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notator Details" sheetId="1" r:id="rId4"/>
    <sheet state="visible" name="Malayalam" sheetId="2" r:id="rId5"/>
    <sheet state="visible" name="Tamil" sheetId="3" r:id="rId6"/>
    <sheet state="visible" name="Hindi" sheetId="4" r:id="rId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this and row 19 has the same annotator ID, is this intentional?
	-Garry Kuwanto</t>
      </text>
    </comment>
    <comment authorId="0" ref="K17">
      <text>
        <t xml:space="preserve">The annotator in Row 3 has the same id as this annotator. Is this an error?
	-Genta Winata</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H64">
      <text>
        <t xml:space="preserve">This annotator is not listed in the Annotator Details.
	-Genta Winata</t>
      </text>
    </comment>
  </commentList>
</comments>
</file>

<file path=xl/sharedStrings.xml><?xml version="1.0" encoding="utf-8"?>
<sst xmlns="http://schemas.openxmlformats.org/spreadsheetml/2006/main" count="64852" uniqueCount="11981">
  <si>
    <t>Annotation_1</t>
  </si>
  <si>
    <t>Annotation_2</t>
  </si>
  <si>
    <t>Annotation_3</t>
  </si>
  <si>
    <t>sample_id</t>
  </si>
  <si>
    <t>generation_id</t>
  </si>
  <si>
    <t>original_l1</t>
  </si>
  <si>
    <t>original_l2</t>
  </si>
  <si>
    <t>generated</t>
  </si>
  <si>
    <t>Accuracy_1</t>
  </si>
  <si>
    <t>Fluency_1</t>
  </si>
  <si>
    <t>Annotator_1_Id</t>
  </si>
  <si>
    <t>Accuracy_2</t>
  </si>
  <si>
    <t>Fluency_2</t>
  </si>
  <si>
    <t>Annotator_2_Id</t>
  </si>
  <si>
    <t>Accuracy_3</t>
  </si>
  <si>
    <t>Fluency_3</t>
  </si>
  <si>
    <t>Annotator_3_Id</t>
  </si>
  <si>
    <t>2G9viyqh9V7e</t>
  </si>
  <si>
    <t>3z6WpPTcf5</t>
  </si>
  <si>
    <t>Please dont forget what I had said about water.</t>
  </si>
  <si>
    <t>ഞാന്‍ പറഞ്ഞ ജലത്തിന്റെ കാര്യം മറക്കരുത്.</t>
  </si>
  <si>
    <t>oru vellam thoniyayum, oru vellam thoniyayum, nannu oru vellam thoniyayum, nannu oru vellam thoniyayum, nannu oru vellam thoniyayum, nannu oru vellam thoniyayum, nannu oru vellam thoniyayum, nannu oru vellam thoniyayum, nannu oru vellam thoniyayum, nannu oru vellam thoniyayum, nannu oru vellam thoniyayum, nannu oru vellam thoniyayum, nannu oru vellam thoniyayum, nannu oru vellam thoniyayum, nannu oru vellam thoniyayum, nannu oru vellam thoniyayum, nannu oru vellam thoniyayum, nannu oru vellam thoniyayum, nannu oru vellam thon</t>
  </si>
  <si>
    <t>04fb6171-af09-4dbc-a41f-946d27d4c1fd</t>
  </si>
  <si>
    <t>aaad23b1-4731-4951-a36a-575eb3206acc</t>
  </si>
  <si>
    <t>da8ff9e8-341a-483c-8c99-60bd3dad20b3</t>
  </si>
  <si>
    <t>5JFQZnCRf8</t>
  </si>
  <si>
    <t>ഞാന്‍ പറഞ്ഞ ജലത്തിന്റെ കാര്യം മറക്കരുത്; ഈ പ്രസ്ഥാനം ഭംഗിയായി നടത്തണം; കേന്ദ്ര ഗവണ്‍മെന്റിന്റെ പ്രസ്ഥാനം എല്ലാവര്‍ക്കും അറിയപ്പെടാന്‍ വേണ്ടിയുള്ള ഒരു അവസരമാണ്; ഇ</t>
  </si>
  <si>
    <t>60bgxZbenF</t>
  </si>
  <si>
    <t>nannu paranjall jalathinente karyam marrakkaruthu</t>
  </si>
  <si>
    <t>AMgs1igzRC</t>
  </si>
  <si>
    <t>Please, water. I dont forget what you said about water.</t>
  </si>
  <si>
    <t>Azos1igzRC</t>
  </si>
  <si>
    <t>ninnu tharuvanam aanen wateryudeyil orikkum varunathin onnum thannallo.</t>
  </si>
  <si>
    <t>D8CPsx31Wa</t>
  </si>
  <si>
    <t>I am going to forget the matter related to water.</t>
  </si>
  <si>
    <t>F0zGX8NaP3</t>
  </si>
  <si>
    <t>മറ്റ് പറഞ്ഞത് സംബന്ധിച്ച് വെളിപ്പെടുത്തരുത്;</t>
  </si>
  <si>
    <t>UxmLWZg9DA</t>
  </si>
  <si>
    <t>jalaathinte karayam nanaan parannu mattoruthu.</t>
  </si>
  <si>
    <t>cd1uasQi8r</t>
  </si>
  <si>
    <t>Please varunam ennikku mathram oru pakkam, dont varunam enne said cheyikkum, please varunam ennikku varum, water enne mathramayirikkum.</t>
  </si>
  <si>
    <t>ijzDfaj7G4</t>
  </si>
  <si>
    <t>njanum vellamkku mathramayi vayikkunnu</t>
  </si>
  <si>
    <t>k4hKT9MVfb</t>
  </si>
  <si>
    <t>I have forgotten the matter of the water.</t>
  </si>
  <si>
    <t>l3biGAYKIU</t>
  </si>
  <si>
    <t>nanu paranja jalathinte karyam marakkaruthu.</t>
  </si>
  <si>
    <t>lBuiGAYKIU</t>
  </si>
  <si>
    <t>I said jalathinte karyam marakkaruthu, dont forget it.
(Note: I've used the romanized Malayalam words with the English translation, as per your request)</t>
  </si>
  <si>
    <t>mKax3nOJap</t>
  </si>
  <si>
    <t>പിന്നീട് പറഞ്ഞത് നീക്കിക്കള്ളും അതിന്റെ പരിഗണനയും ചെയ്യണം; നിങ്ങള്‍ അത് ചെയ്യുന്നില്ലെങ്കില്‍ അത് നിങ്ങളുടെ പ്രതിരോധമാണ്.</t>
  </si>
  <si>
    <t>yPor3EWPH8</t>
  </si>
  <si>
    <t>please waterinte dont said undakkiya vare water.</t>
  </si>
  <si>
    <t>yg8r3EWPH8</t>
  </si>
  <si>
    <t>ഞാൻ മറയ്ക്കരുതേ, നിങ്ങൾ എന്താണ് പറഞ്ഞത് വെള്ളത്തെപ്പറ്റി?</t>
  </si>
  <si>
    <t>z70cwP3ZbD</t>
  </si>
  <si>
    <t>I told jalathinte karyam marakkaruthu.</t>
  </si>
  <si>
    <t>zFwcwP3ZbD</t>
  </si>
  <si>
    <t>I said njanu parannu jalathinte karyam marakkaruthu.
Note: I used the word 'njanu' instead of 'ഞാന്‍' as it is a more common way to refer to oneself in Malayalam. If you want to keep the original word, I can do that as well.</t>
  </si>
  <si>
    <t>3Oyhc2ayinzQ</t>
  </si>
  <si>
    <t>5rpQZnCRf8</t>
  </si>
  <si>
    <t>British premier Theresa May organised a reception in London involving all communities on Deepawali in which she herself participated.</t>
  </si>
  <si>
    <t>ബ്രിട്ടന്റെ പ്രധാനമന്ത്രി ലണ്ടനില്‍ ദീപാവലി ആഘോഷത്തിന്റെ ഭാഗമായി എല്ലാ സമൂഹങ്ങളെയും ബന്ധിപ്പിച്ചുകൊണ്ട് ഒരു വിരുന്നു സല്‍ക്കാരം സംഘടിപ്പിച്ചു, അദ്ദേഹവും പങ്കെടുത്തു.</t>
  </si>
  <si>
    <t>The Prime Minister of the United Kingdom, in the spirit of unity and community, organized a flag-hoisting event in London to celebrate Diwali, bringing people from all walks of life together.</t>
  </si>
  <si>
    <t>31627d64-b05f-4d13-8ff9-f2db9c21e9f5</t>
  </si>
  <si>
    <t>ECvhxLZ9ck</t>
  </si>
  <si>
    <t>Britaininte Pradhanamanthri Londonil Deepavali Aghoshaminte bhaghamayirikkum oru virundu salkaaram sanganthipikkunnu, addehavum pankettu.</t>
  </si>
  <si>
    <t>McbnyloHRU</t>
  </si>
  <si>
    <t>Britaniyane eshaanukal oru sabda samarpanam aavashyathinte nithya vyapari Theresa May, Londonil oru sabha vishleshyam teekum, oru deepavali sabha vishleshyam teekum, oru deepavali sabha vishleshyam teekum, oru deepavali sabha vishleshyam teekum, oru deepavali sabha vishleshyam teekum, oru deepavali sabha vishleshyam teekum, oru deepavali sabha vishleshyam teekum, oru deepavali sabha vishleshyam teekum, oru deepavali sabha vishleshyam teekum, oru deepavali sabha vishleshyam teekum, oru deepavali sabha vishleshyam teekum, oru deepavali sabha vishleshyam teekum, oru deepavali sabha vishleshyam teekum, oru deepavali sabha vishleshyam teekum, or</t>
  </si>
  <si>
    <t>UDPLWZg9DA</t>
  </si>
  <si>
    <t>ബ്രിട്ടന്റെ പ്രധാനമന്ത്രി ലണ്ടനില്‍ ദീപാവലി ആഘോഷത്തിന്റെ ഭാഗമായി ഒരു വിരുന്നു സല്‍ക്കാരം സംഘടിപ്പിച്ചു, അതില്‍ എല്ലാ സമൂഹങ്ങളെയും ബന്ധിപ്പിച്ചുകൊണ്ട് അദ്ദേഹവും</t>
  </si>
  <si>
    <t>UDiLWZg9DA</t>
  </si>
  <si>
    <t>Britaininte Pradhanamanthri Londonil Deepavali Aghoshathinte bhaagamayirikkum oru virennum salkarom sanghatipikkunnu, addehavum panketuttu.</t>
  </si>
  <si>
    <t>UXVLWZg9DA</t>
  </si>
  <si>
    <t>Britanninte Pradhanamanthri Londonil Deepavali agoshathinte bhagamaya ellaa samohangangalum bandhipippikkondu oru vironnu sallkkaaram sanghathippichu, adhahavum pangkettuthu.
Note: I've used the words 'വിരുന്നു', 'ഒരു', 'പങ്കെടുത്തു.', and 'സല്‍ക്കാരം' as requested.</t>
  </si>
  <si>
    <t>UXbLWZg9DA</t>
  </si>
  <si>
    <t>Since there are no specific words wanted, I'll provide the translation as it is:
"Britain's Prime Minister celebrated Diwali in London as part of the festivities, binding all communities together, and he also participated."
If you want to add a code mixed sentence with romanized Malayalam and English, here's an example:
"Britaininte Pradhanamntri Londonil Deepavali agoshathinte bhagamayum ellaa samohangalum bandhippikondoru oru virunnu salkarum sanghatippichu, addehavum pangkettuthu."
In this example, I've used the Malayalam word "സംഘടിപ്പിച്ചു" (sanghatippichu) and "അദ്ദേഹവും" (addehavum) as requested.</t>
  </si>
  <si>
    <t>bUUZn4Y5Fq</t>
  </si>
  <si>
    <t>British premier Theresa May Londonil oru reception oruvinu Deepavaliin saarvajanika sammelanam organisinunnu. Theresa May ezhuthiyaan Deepavaliin onnum participate cheythu. 
Note: I translated 'premier' as 'British premier' since it's a formal title and 'on' as 'in' to maintain the context of the sentence.</t>
  </si>
  <si>
    <t>bttZn4Y5Fq</t>
  </si>
  <si>
    <t>Britanya pirimir Theresa May Londonil ezhuthukayan Deepawali visheshappusthakam oru reception oru padunnaal ella jathiyil padiyum ella jathiyilum aanu. 
(Note: There are no specific words wanted in this sentence, but I've translated it into a code mixed sentence with romanized Malayalam and English as requested)</t>
  </si>
  <si>
    <t>caOuasQi8r</t>
  </si>
  <si>
    <t>British premiyer Theresa May Londonil ezhuthukal Deepawaliyil oru receptionude organisa cheythu,  all communitiesude undakkanam  aayirunnu.  Aanu ente own self  Deepawaliyum participate cheythu.</t>
  </si>
  <si>
    <t>ckLuasQi8r</t>
  </si>
  <si>
    <t>Londonil ezhuthapetta British premier Theresa May 'involving' all communities ayiram Deepawali oru reception organiṣṇṇu. On Deepawali day, she 'on' paṟṟiṣṭaṟṟu.</t>
  </si>
  <si>
    <t>gfFHJdmfrX</t>
  </si>
  <si>
    <t>British premier Theresa May onnathiri Londonil Deepawali oru reception orikkunna, onnathiriyude community sarvamude paarticipate cheythu.</t>
  </si>
  <si>
    <t>msCx3nOJap</t>
  </si>
  <si>
    <t>British premier Theresa May oru Deepawali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thannath onam th</t>
  </si>
  <si>
    <t>paLklVeMgb</t>
  </si>
  <si>
    <t>The Prime Minister of Britain, in the spirit of unity and inclusivity, organized a festival in London to celebrate Diwali, bringing together people from all communities. He personally participated in the event, which included a grand light display, a symbol of unity and joy.</t>
  </si>
  <si>
    <t>rKSClYtECF</t>
  </si>
  <si>
    <t>The Prime Minister of Britain, in London's Diwali celebrations, united all communities with a grand display of lights, marking a special event for all.</t>
  </si>
  <si>
    <t>sIs8jaGony</t>
  </si>
  <si>
    <t>British premier Theresa May oru Deepawali onam onnu oru community reception koodi koodi thamaya oru chattaya thamashaya ayirikkunnu oru community memberum ile oru vishleshikkukal ninnu oru vishileshikkukal ninnu oru vishileshikkukal ninnu oru vishileshikkukal ninnu oru vishileshikkukal ninnu oru vishileshikkukal ninnu oru vishileshikkukal ninnu oru vishileshikkukal ninnu oru vishileshikkukal ninnu oru vishileshikkukal ninnu oru vishileshikkukal ninnu oru vishileshikkukal ninnu oru vishileshikkukal ninnu oru vishileshikkukal ninnu oru vishileshikkukal ninnu oru vishileshikkukal ninnu oru vishileshikkukal ninnu oru vishileshikkukal</t>
  </si>
  <si>
    <t>yuPr3EWPH8</t>
  </si>
  <si>
    <t>Britanya premiyer Theresa May Londonilude Deepavaliyil oru reception orghaanamayirikkum, nallavarkalum samasthavalude sambhavikkum, athil ellaavarkkum ellaavarkkum sambhavikkum, athu ellaavarkkum ellaavarkkum sambhavikkum.</t>
  </si>
  <si>
    <t>zpGcwP3ZbD</t>
  </si>
  <si>
    <t>britannte pradhanamanthri londanil deepavali aghoshathinte bhagamayum ellasamohangalum bandhipikkondoru virunnusalkkaaram sanghatipichu, addehavum pangketuttu.
Note: I've used the romanization system of Malayalam, which is the most widely used and accepted one. The romanization is based on the IAST (International Alphabet of Sanskrit Transliteration) system.</t>
  </si>
  <si>
    <t>564KppY1t9sw</t>
  </si>
  <si>
    <t>3dhWpPTcf5</t>
  </si>
  <si>
    <t>V, but they must definitely be listening to the radio.</t>
  </si>
  <si>
    <t>അവര്‍ തീര്‍ച്ചയായും റേഡിയോ കേള്‍ക്കുന്നുണ്ടാവും.</t>
  </si>
  <si>
    <t>Unarum ente ee radioyil listening aanennu vanthaangal.</t>
  </si>
  <si>
    <t>3wqWpPTcf5</t>
  </si>
  <si>
    <t>അവർ വളരെ സുന്ദരമായി കാണുന്നു, എന്നാൽ അവർ സുവിശേഷം കേട്ടു കൊണ്ടിരിക്കണം.</t>
  </si>
  <si>
    <t>5eyQZnCRf8</t>
  </si>
  <si>
    <t>avar thirchayayum radio keelkkunndavum.</t>
  </si>
  <si>
    <t>5xsQZnCRf8</t>
  </si>
  <si>
    <t>avarey thirichayayum radiyo keelkkuNdu aavum.</t>
  </si>
  <si>
    <t>6t1gxZbenF</t>
  </si>
  <si>
    <t>They will definitely hear it.</t>
  </si>
  <si>
    <t>Ad3s1igzRC</t>
  </si>
  <si>
    <t>അവര്‍ ശരിയായ കീപ്പിംഗ് ചെയ്യുന്നു, എന്നാല്‍ അതിന് ശാസ്ത്രം എന്ന പേരില്‍ നിന്ന് അറിയാം.
 words wanted: ['be', 'have','shashtram', 'en', 'name', 'from', 'know']</t>
  </si>
  <si>
    <t>D2XPsx31Wa</t>
  </si>
  <si>
    <t>avar thirichchayum radiyo keelkkunnundavum.
Note: I've kept the romanization as close as possible to the original Malayalam, including the diacritics. Let me know if you'd like me to make any adjustments.</t>
  </si>
  <si>
    <t>DZDPsx31Wa</t>
  </si>
  <si>
    <t>avar thirichchayayum radio keelkunnundavum.</t>
  </si>
  <si>
    <t>FKdGX8NaP3</t>
  </si>
  <si>
    <t>enikkum radio-yil listening must definitely vare.</t>
  </si>
  <si>
    <t>FtwGX8NaP3</t>
  </si>
  <si>
    <t>V, radio koodi ente kannum orikkum.</t>
  </si>
  <si>
    <t>YfZETxCGlb</t>
  </si>
  <si>
    <t>V, ente avarkkum radioyil kettu thonnunnundu.</t>
  </si>
  <si>
    <t>ikwDfaj7G4</t>
  </si>
  <si>
    <t>V, avukal radiovum oru koodum oru koodum.</t>
  </si>
  <si>
    <t>k8yKT9MVfb</t>
  </si>
  <si>
    <t>theirchechayum avare radiyo keelkkunnundavum.
Note: I used the Unicode character \u200d to separate the words that were given as a single unit.</t>
  </si>
  <si>
    <t>kILKT9MVfb</t>
  </si>
  <si>
    <t>avarkkum thirchayayum radio kelkkunnundavum</t>
  </si>
  <si>
    <t>lp9iGAYKIU</t>
  </si>
  <si>
    <t>They will definitely hear it clearly.</t>
  </si>
  <si>
    <t>mHox3nOJap</t>
  </si>
  <si>
    <t>V, avarudeyum radio kallakkamayirikkum.</t>
  </si>
  <si>
    <t>yB2r3EWPH8</t>
  </si>
  <si>
    <t>അവര്‍ സുന്നിമായി കേളുകയാണ്, രാദിയുടെ രീതിയില്ലാതെ.
 words wanted: ['they', 'listen', 'radio.']</t>
  </si>
  <si>
    <t>zAKcwP3ZbD</t>
  </si>
  <si>
    <t>They will definitely hear the radio.</t>
  </si>
  <si>
    <t>58qT0uE2f9O3</t>
  </si>
  <si>
    <t>8m6R0I7fEb</t>
  </si>
  <si>
    <t>Our festivals, impart to us many social values.</t>
  </si>
  <si>
    <t>നമ്മുടെ ആഘോഷങ്ങളും ഉത്സവങ്ങളും നമുക്ക് സാമൂഹികമൂല്യങ്ങളുടെ പാഠം പഠിപ്പിച്ചു തരുന്നു.</t>
  </si>
  <si>
    <t>നമ്മുടെ ഫുട്ബുക്കുകള്‍ നമ്മെ നിര്‍ണ്ണായക സാമൂഹിക വല്യങ്ങളുമായി ബന്ധപ്പെടുത്തുന്നു.</t>
  </si>
  <si>
    <t>8mXR0I7fEb</t>
  </si>
  <si>
    <t>our-u, us-um, impart-ikkar, festivals-u, mat-um, social-valu-es-u, v-um</t>
  </si>
  <si>
    <t>AWOs1igzRC</t>
  </si>
  <si>
    <t>Our celebrations festivals too namukke samoohikamoolyamgalute paatham pattippichu tharunnu
Note: I've used the romanized Malayalam format as requested, with the specific key words appearing as required.</t>
  </si>
  <si>
    <t>AY9s1igzRC</t>
  </si>
  <si>
    <t>nammude aghoshangalum utsavangalum namukke samoohikamoolyamgale pattam pattippichu tarunn.</t>
  </si>
  <si>
    <t>EARhxLZ9ck</t>
  </si>
  <si>
    <t>nammude agoshangalum utsavangalum namukke saamoojyamoolyam pataham pattippichu tharunnna.</t>
  </si>
  <si>
    <t>7e12e3c8-5b35-4aa4-8186-e345411e996f</t>
  </si>
  <si>
    <t>b46703a3-4594-4d09-b1de-ff5acc87d08a</t>
  </si>
  <si>
    <t>6d4e5960-85f7-4abb-b28e-5a39747372f0</t>
  </si>
  <si>
    <t>OPYJLhNcSb</t>
  </si>
  <si>
    <t>Aanmakkalinte  festivals,  ammayum  oru  samajaparamparathayil  impart  aalum  us  oru  many  samskarangalum  mathramayirikkum.</t>
  </si>
  <si>
    <t>OgMJLhNcSb</t>
  </si>
  <si>
    <t>Onnukal, many social values impart poyi, festivals, onnu nammalude.</t>
  </si>
  <si>
    <t>QS6A48cIW7</t>
  </si>
  <si>
    <t>Our festivals and celebrations teach us the value of social harmony and provide us with lessons that shape our character. These cultural events bring us together and strengthen our bonds as a community.</t>
  </si>
  <si>
    <t>QSeA48cIW7</t>
  </si>
  <si>
    <t>Kala festivaalkkalla, njaathirikkum sathvika atmaavare, njaathirikkum njaathirikkum.</t>
  </si>
  <si>
    <t>VFpXmZF31w</t>
  </si>
  <si>
    <t>onnum festival, onnum social valuesinte oruvarukkamayirikkum.</t>
  </si>
  <si>
    <t>VJrXmZF31w</t>
  </si>
  <si>
    <t>ņāmāvārtham, nāmāvārtham, ammāvārtham nāmāvārtham, nāmāvārtham, nāmāvārtham us-e festivals, many social values.</t>
  </si>
  <si>
    <t>aLCtNvLSUA</t>
  </si>
  <si>
    <t>Our festivals and celebrations taught us the value of social unity and are a source of knowledge.</t>
  </si>
  <si>
    <t>g4JHJdmfrX</t>
  </si>
  <si>
    <t>Arya jathikku, many social valuesayirikkum nalla padangaludeyum impart cheythu.</t>
  </si>
  <si>
    <t>nk6qfPa3Cp</t>
  </si>
  <si>
    <t>nammude agoshangalum utsavangalum namukke social valuesinte padham pattippichenunn.</t>
  </si>
  <si>
    <t>oeulrKdXja</t>
  </si>
  <si>
    <t>our social values teach us the true meaning of celebrations and festivals.</t>
  </si>
  <si>
    <t>pNBklVeMgb</t>
  </si>
  <si>
    <t>njangalude festivals,  oru kollam oru kathayal oru kathinamayirikkum, athin oru kollam oru kathinam uskathayalayirikkum, onnum  impart cheyyum.</t>
  </si>
  <si>
    <t>uK82YK1rnl</t>
  </si>
  <si>
    <t>nammude agoshangalum utsavangalum namukke saamoolyalute paatham pattippichchu tarunnU.</t>
  </si>
  <si>
    <t>utI2YK1rnl</t>
  </si>
  <si>
    <t>nammude aghoshangalum utsavangalum nammude social mulyangalude patham pathippichen tharunnu.</t>
  </si>
  <si>
    <t>5HrpJJf3reEi</t>
  </si>
  <si>
    <t>CgySrJgpzQ</t>
  </si>
  <si>
    <t>Prayer, spirituality and charity are accorded the highest priority during Ramzan.</t>
  </si>
  <si>
    <t>റംസാനില്‍ പ്രാര്ഥലന, ആത്മീയത, ദാനം തുടങ്ങിയവയ്ക്ക് വളരെ പ്രാധാന്യം നല്കുന്നു.</t>
  </si>
  <si>
    <t>ramanjanam inil prarthalan, athmeeyatha, danam tunganikk aatmikathaykku varathe pradhanyam nalkunnu.</t>
  </si>
  <si>
    <t>G81UcnUYI5</t>
  </si>
  <si>
    <t>Ramzanil prayerathan, atmiyath, danam tuthangiyavaykk vallara pradhanyam nalkunn, prayarthalan, danam
Note: I've kept the words you wanted intact, and translated the rest of the sentence in a code-mixed style, with a mix of Romanized Malayalam and English.</t>
  </si>
  <si>
    <t>GIBUcnUYI5</t>
  </si>
  <si>
    <t>Ramzanil prayathalanan, athmeeyath, danam tungalayavaykku vallaraa pradhanyaam nalkunnu.</t>
  </si>
  <si>
    <t>H0IVtlDrOm</t>
  </si>
  <si>
    <t>prayer, spiritualityinte charityinte ramzanil oru highest priorityayirikkum</t>
  </si>
  <si>
    <t>K4b5Q8YFGz</t>
  </si>
  <si>
    <t>Ramzan kalar thonnu nithya puja, bhakti marum ayirikkum.</t>
  </si>
  <si>
    <t>L1gpHOn63V</t>
  </si>
  <si>
    <t>റംസാനില്‍ പ്രാര്ഥലന, ആത്മീയത, ദാനം തുടങ്ങിയവയ്ക്ക് വളരെ പ്രാധാന്യം നല്കുന്നു. നമ്മളുടെ പ്രതിഫലം നമ്മളല്ലാതെ മറ്റൊന്നുമല്ല.</t>
  </si>
  <si>
    <t>LeOpHOn63V</t>
  </si>
  <si>
    <t>Atmaeyathu Ransomil Prarthalan, Atmaeyath, danam tuthangiyavakk vallare pradhanyam nalkunnu.
Note: I've kept the original sentence structure and word order, but replaced the words with the desired words and added romanized Malayalam and English.</t>
  </si>
  <si>
    <t>Lm9pHOn63V</t>
  </si>
  <si>
    <t>Ramzanil prarthalan, athmeeyath, danam tuṅgangiyavaykk varathe pradhanyaam nalukkunnu.</t>
  </si>
  <si>
    <t>PWlNMcnNFW</t>
  </si>
  <si>
    <t>Prayer, സ്പിരിറ്റ്യുവാലിറ്റി, ചാരിറ്റി എന്നിവ രാമസാനിലെ ഏറ്റവും ഉയർന്ന പ്രാധാന്യം ലഭിക്കുന്നു.</t>
  </si>
  <si>
    <t>Rc5eNhrwyV</t>
  </si>
  <si>
    <t>nambu, adhyatmika sadhanangal, danam prasangal, ramzanil oru nammalayil adhikam priority aayirikkunna varthayallo.</t>
  </si>
  <si>
    <t>RnIeNhrwyV</t>
  </si>
  <si>
    <t>Namaz, adhyatmavidya, charithyaykku Ramzanil oru adhikaarthikkumbol accorded aare.</t>
  </si>
  <si>
    <t>SUzIszOMIv</t>
  </si>
  <si>
    <t>പ്രാര്‍ത്ഥന, സാദ്ധ്യതകളും ദാര്‍ശനങ്ങളും സഹായവും ഏറ്റവും വലിയ പ്രാധാന്യവും രാമന്റെ മാസത്തിന് നല്‍കി.</t>
  </si>
  <si>
    <t>ZldMUPd7wV</t>
  </si>
  <si>
    <t>Ramanani prarthana, atmaeyath, daanam, etc. are all very important.</t>
  </si>
  <si>
    <t>eqC6l8wVqS</t>
  </si>
  <si>
    <t>Ramsaniil prayer, athmiyatha, danam tuṅgaṅṅiyavakk vallara prayanŋŋunnu.</t>
  </si>
  <si>
    <t>hbQBvQ85Ws</t>
  </si>
  <si>
    <t>റംസാനില്‍ പ്രാര്ഥലന, ആത്മീയത, ദാനം, സമ്മാനങ്ങള്‍ എല്ലാവര്‍ക്കും നല്‍കുന്നു.</t>
  </si>
  <si>
    <t>kd6KT9MVfb</t>
  </si>
  <si>
    <t>Ramzan kathakal, spiritualiteit kathakal, and charithra kathakal onnu uttathikkunnu.</t>
  </si>
  <si>
    <t>sNL8jaGony</t>
  </si>
  <si>
    <t>Prayer, spiritualityinte charithyayum ramzaninte oru pournamaayirikkum adhikaarathayil poothunnu.</t>
  </si>
  <si>
    <t>sZy8jaGony</t>
  </si>
  <si>
    <t>Prayerinte highest priority Ramzanil ezhuthiyaan, spiritualityinte highest priority Ramzanil ezhuthiyaan, charityante highest priority Ramzanil ezhuthiyaan.</t>
  </si>
  <si>
    <t>5VOq5GiCDWH6</t>
  </si>
  <si>
    <t>CL3SrJgpzQ</t>
  </si>
  <si>
    <t>For decades, injustice was being rendered to Muslim women but there was no discussion on it.</t>
  </si>
  <si>
    <t>ദശകങ്ങളായി മുസ്ലീം സ്ത്രീകളോട് അനീതി നടക്കുകയായിരുന്നു, പക്ഷേ, ആരും ഇതെക്കുറിച്ച് ചര്‍ച്ച പോലും ചെയ്തില്ല.</t>
  </si>
  <si>
    <t>Decades ago, injustice was done to Muslim women, but no one, including them, has talked about it.</t>
  </si>
  <si>
    <t>G1lUcnUYI5</t>
  </si>
  <si>
    <t>Decades ago, there was injustice towards Muslim women, but no one, including them, has talked about it.</t>
  </si>
  <si>
    <t>IZsvBlcSU2</t>
  </si>
  <si>
    <t>decadesinte, Muslim womenkku injustice adhikarathin rendered poyi vannu, parayum discussion adhikamayirunnu. 
Note: The Malayalam word "adhikarathin" is used to translate the English word "rendered" as it is a verb that means to give or provide something, especially a service or a judgment. The word "adhikamayirunnu" is used to translate the English word "there was" as it is a way of expressing existence or presence in Malayalam. 
Here's the breakdown:
- rendered poyi vannu: injustice was being rendered
- parayum: but
- discussion adhikamayirunnu: there was no discussion
- it: it is implied, but not explicitly mentioned in the Malayalam sentence.</t>
  </si>
  <si>
    <t>KPS5Q8YFGz</t>
  </si>
  <si>
    <t>ദശകങ്ങളായി Arabum Muslim sthreekaloduthaaneeithi nattukkayirunnu, pakshe, aarum ekkurichu charthi polum cheyithill.</t>
  </si>
  <si>
    <t>KPy5Q8YFGz</t>
  </si>
  <si>
    <t>for decades, adharam Muslim women-ude 'injustice' ayirunnu, parayum discussion ethraamillaanu.</t>
  </si>
  <si>
    <t>KXK5Q8YFGz</t>
  </si>
  <si>
    <t>decadeentha kalapathukal Muslim womeninte adhikarathinu rendered aadhyamayirikkum, but injustice being itte, adhikaramayirunnathu parayanilla.</t>
  </si>
  <si>
    <t>LdNpHOn63V</t>
  </si>
  <si>
    <t>dehakal ayirum musalarkkalkkum aniithy jeevithayum irikkum, avarkkum ivide pithu vellam tharuvare</t>
  </si>
  <si>
    <t>LgUpHOn63V</t>
  </si>
  <si>
    <t>Since there are no specific words provided, I will create a code-mixed sentence with Romanized Malayalam and English. Here it is:
"Dasakkangalay Muslim sthreekalaroott anithi nattakkukayaayirunnu, pakshu, aarum ekkurichu charcha polu chaythil."
Translation: "For decades, Muslim women faced injustice, but nobody even discussed it."
Note: I used the Romanization of Malayalam to write the sentence, and the words are a mix of Malayalam and English.</t>
  </si>
  <si>
    <t>LlOpHOn63V</t>
  </si>
  <si>
    <t>dashakangalayirik Muslim tharikalkalod anithi nadakkayirunnu, pakshathe, aarum ekkureekku kurichcha polum cheyitil.</t>
  </si>
  <si>
    <t>PeJNMcnNFW</t>
  </si>
  <si>
    <t>dekaddikukka adalathin oru nischaya ayirikkum muslim mulla kalarani, avar thalam thanathin oru vaachana vellam thoniyam aakayum</t>
  </si>
  <si>
    <t>RSBeNhrwyV</t>
  </si>
  <si>
    <t>dekadd muttathum muslin khaadimukhaane aal marumayum tharavum theerum, avaruthan entha vishleshaam ayirikkum.</t>
  </si>
  <si>
    <t>SbkIszOMIv</t>
  </si>
  <si>
    <t>daasaangalinte kalam, Muslim aadhyayikayude aniyamayum theerum aayirunnu, parannu samvadamayilla illayirikkum.</t>
  </si>
  <si>
    <t>ScrIszOMIv</t>
  </si>
  <si>
    <t>Muzlisinte nizhalinte for decades-injustice Muslim women-udeyirikkum, parayanilla athinte discussion-in illathaayirikkum.</t>
  </si>
  <si>
    <t>ZOVMUPd7wV</t>
  </si>
  <si>
    <t>Dashakangalayi Muslim strikalaroottu anithi natakayirunnu, pakshathe, aaramu ithakkurichu charcha polee chaythill.</t>
  </si>
  <si>
    <t>h5jBvQ85Ws</t>
  </si>
  <si>
    <t>islaminte strikkalod aneethi nattukkayayirunnu, pakshe, aarum, cheythalil, musleem striikkaloa nattukkayayirunnu, pakshay, aarum, cheythalil.
Note: I've kept the original sentence structure and word order as much as possible, while incorporating the requested words in a way that makes sense in the code-mixed sentence.</t>
  </si>
  <si>
    <t>hyWBvQ85Ws</t>
  </si>
  <si>
    <t>kVGKT9MVfb</t>
  </si>
  <si>
    <t>daezham, muzhukkuvaliyo oru shashtiyum ariyam, ente samvādam illāyirikkum</t>
  </si>
  <si>
    <t>sr28jaGony</t>
  </si>
  <si>
    <t>Decades ellenikukka injustice avakappikkunnu muslin nannu onnu vellam thonnu oru baaki aakunnu.</t>
  </si>
  <si>
    <t>5Z72CmYv7sl9</t>
  </si>
  <si>
    <t>GqIUcnUYI5</t>
  </si>
  <si>
    <t>And that is why our ears hear when we sit in the aircraft, but no one realizes that these instructions are for me.</t>
  </si>
  <si>
    <t>അതുകൊണ്ട് വിമാനത്തിലിരിക്കുന്ന നമ്മുടെ കാതുകള്‍ക്ക് കേള്‍ക്കുന്ന സ്വഭാവമുണ്ട്, എന്നാല്‍ ഈ മുന്നറിയിപ്പുകള്‍ എനിക്കും കൂടിയാണ് എന്ന് നമുക്കാര്‍ക്കും തോന്നുന്നില്ല.</t>
  </si>
  <si>
    <t>It is a reward beyond goodness that we hear in our ears, which are in the plane, and it is not for us to understand these signs.</t>
  </si>
  <si>
    <t>HCuVtlDrOm</t>
  </si>
  <si>
    <t>ഇടത്തെ കൗണ്ട്‌സിന്റെ കീഴില്‍ നിന്നും ഞാന്‍ കേട്ടുകൊണ്ട് സംശയിക്കുന്നു.</t>
  </si>
  <si>
    <t>Kx45Q8YFGz</t>
  </si>
  <si>
    <t>onnumonnu oru vishayam unda, our അക്കരകളെ ears കേള്ളാം, ഞാൻ ഇരിക്കുന്ന വിമാനത്തിൽ when വിളിപ്പാടുകൾ കേള്ളാം, എന്നാൽ ആ വിളിപ്പാടുകൾ എനിക്കാണ് and എന്നതിനെ എന്തെങ്കിലും ഒരാൾ അറിയുന്നില്ല.</t>
  </si>
  <si>
    <t>LITpHOn63V</t>
  </si>
  <si>
    <t>athukondu vimanathilirikkunna nammutte kathukalukke kelnna swabhaamundu, enteala e munnapippukal enikku thonnu nila ennakkarude thonnu nille thonnunnille.</t>
  </si>
  <si>
    <t>LWopHOn63V</t>
  </si>
  <si>
    <t>നമ്മുടെ പ്രതിഫലം നന്മയല്ലാതെ മറ്റൊന്നും ആയിരിക്കും, എന്നാല്‍ ഈ മുന്നറിയിപ്പുകള്‍ എനിക്കും കൂടിയാണ് എന്ന് നമുക്കാര്‍ക്കും തോന്നുന്നില്ല.</t>
  </si>
  <si>
    <t>LswpHOn63V</t>
  </si>
  <si>
    <t>From that it is known that our ears for listening, our ears to our friends, but then it is not thought that it is also for me, it is not thought that it is also for us, because of that, we are in the plane, there is a quality, and that quality is not heard.
Note: I used the words you wanted to appear in the translation, and also tried to maintain the original meaning of the sentence as much as possible.</t>
  </si>
  <si>
    <t>NhCzXvxTk8</t>
  </si>
  <si>
    <t>ennu poya aircraftil ezhuthum kettukkaranu, athinte oru nadanayirikkum, athukkum instructions ente manassil undakkaruthu, alla nadanayirikkum</t>
  </si>
  <si>
    <t>RaueNhrwyV</t>
  </si>
  <si>
    <t>നമ്മുടെ ക്ഷണങ്ങള്‍ കേട്ടുകൊണ്ട് വിമാനത്തില്‍ അര്‍ത്ഥം കേട്ടുകൊണ്ട് എല്ലാവര്‍ക്കും അറിവില്ല; ഇതാണ് ഞാന്‍ എന്നെ നേര്‍ന്ന് നിര്‍ദ്ദേശങ്ങള്‍.</t>
  </si>
  <si>
    <t>S6FIszOMIv</t>
  </si>
  <si>
    <t>and thatyude reason ente why our ഇയർക്കുകൾ (ears) ഇന്നിട്ട് ഏറിയാറിന് ആരംഭിക്കുമ്പോൾ നമ്മൾ ഏറിയാറിൽ (aircraft) ഇരുന്ന് ശ്രവണം ചെയ്യുന്നു (hear), എന്നാൽ ഒരു ഒരുക്കൻ (one) എന്നതിന് അറിയില്ലെന്ന് എനിക്ക് നിർദേശങ</t>
  </si>
  <si>
    <t>SiOIszOMIv</t>
  </si>
  <si>
    <t>and ente kena our ears ente hear poyi, ente padangalil aircraftil ente sit cheythu, but ente enna realize cheythu, ente instructions ente for me mathramayirikkum.</t>
  </si>
  <si>
    <t>XWQbb5HTmV</t>
  </si>
  <si>
    <t>attukondum vimanathil irikku kannamute kathukalukke keelkunnu swabhavamundu, ennala enikkuyum kootiyana enn orkkuyum thonnunnil.</t>
  </si>
  <si>
    <t>ZBmMUPd7wV</t>
  </si>
  <si>
    <t>attukonnu vimanathil irikkunnamme kathukalude kellekku swabhaavamundu, ennallaayum koodiyayum aayittu poyi. Ennikku koodiyaanu ennayum aayittu poyi ennikkum thonnu nammukkarkkum thonnunnill.</t>
  </si>
  <si>
    <t>ZTRMUPd7wV</t>
  </si>
  <si>
    <t>That's because of that our airplane staying our ears have a quality, but I also with these warnings I don't feel like that for us too.</t>
  </si>
  <si>
    <t>etz6l8wVqS</t>
  </si>
  <si>
    <t>It is because the sounds we hear in the plane, those echoes of consciousness, are also ours.</t>
  </si>
  <si>
    <t>h4ZBvQ85Ws</t>
  </si>
  <si>
    <t>athukondu kelaakkanthu nammutte kathukalude swabhavamundu, ennathallaanu vimanathilirkkunna nammutte kathukalude swabhavamundu, ente kathukalude swabhavamundu, ente kathukalude swabhavamundu, ente kathukalude swabhavamundu, ente kathukalude swabhavamundu, ente kathukalude swabhavamundu, ente kathukalude swabhavamundu, ente kathukalude swabhavamundu, ente kathukalude swabhavamundu, ente kathukalude swabhavamundu, ente kathukalude swabhavamundu, ente kathukalude swabhavamundu, ente kathukalude swabhavamundu, ente kathukalude swabhavamundu, ente kathukalude swabhavamundu, ente kathukalude</t>
  </si>
  <si>
    <t>kRjKT9MVfb</t>
  </si>
  <si>
    <t>oneinte noone realises, aircraft-e sit cheythu, our ears hear, but for me, instructionsinte ellam enikku varumo, why enna?</t>
  </si>
  <si>
    <t>km0KT9MVfb</t>
  </si>
  <si>
    <t>antha ente reason ente kani, onnum ente aircraftil ponnathinu ente karnangal hear cheythathu, ente instructions ente mathramayirikku oru vishayamilla, ente karyam ente swantham mathramayirikkum.</t>
  </si>
  <si>
    <t>sOP8jaGony</t>
  </si>
  <si>
    <t>Our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t>
  </si>
  <si>
    <t>6Z7tOv5p9k4U</t>
  </si>
  <si>
    <t>8T9R0I7fEb</t>
  </si>
  <si>
    <t>of course do not travel too much in one go.</t>
  </si>
  <si>
    <t>സമയം അധികം യാത്രയ്ക്കായി നഷ്ടപ്പെടുത്തരുത്.</t>
  </si>
  <si>
    <t>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oru vellam or</t>
  </si>
  <si>
    <t>AIDs1igzRC</t>
  </si>
  <si>
    <t>samayam adhikam yaathraayakay oru nashthappettaaruth.</t>
  </si>
  <si>
    <t>E3ThxLZ9ck</t>
  </si>
  <si>
    <t>samayam adhikam yathraayakkayayi nashthappettaaruthu.</t>
  </si>
  <si>
    <t>EfhxLZ9ck8</t>
  </si>
  <si>
    <t>time is too much for yatrikkayi lostpetuttharuthu</t>
  </si>
  <si>
    <t>OG5JLhNcSb</t>
  </si>
  <si>
    <t>mathramayirikku course ariyathu, odikkunna pathinum njanum too aanenikkum.</t>
  </si>
  <si>
    <t>Q39A48cIW7</t>
  </si>
  <si>
    <t>time adhikam yathra kaaya nashapettu</t>
  </si>
  <si>
    <t>Q3fA48cIW7</t>
  </si>
  <si>
    <t>koorse avaastha irikkum, avaastha avaastha avaastha</t>
  </si>
  <si>
    <t>UkLWZg9DAJ</t>
  </si>
  <si>
    <t>timeadhikam yathraayakkayin nashthappetturuthu.</t>
  </si>
  <si>
    <t>VPuXmZF31w</t>
  </si>
  <si>
    <t>സുവിശേഷം ഒരു go ചെയ്യരുത്, ഒരു കാലം ഒന്ന് ആവശ്യമല്ല.</t>
  </si>
  <si>
    <t>VqXmZF31wY</t>
  </si>
  <si>
    <t>oru courseil ente travel poyi too much ente one go.</t>
  </si>
  <si>
    <t>azqtNvLSUA</t>
  </si>
  <si>
    <t>time arikku oru sandhyakalaam irikkum, oru sandhyakalaam irikkum, oru sandhyakalaam irikkum, oru sandhyakalaam irikkum.</t>
  </si>
  <si>
    <t>bMZn4Y5Fq8</t>
  </si>
  <si>
    <t>njanum oru vare poyiyo, athu nalla illatha thingaludeyilae.</t>
  </si>
  <si>
    <t>gbHJdmfrXB</t>
  </si>
  <si>
    <t>oru varee ellām ezhuthikkum, ēkam pōnne pōttikkum.</t>
  </si>
  <si>
    <t>giPHJdmfrX</t>
  </si>
  <si>
    <t>mathramayirikkum ippol  ഒരുമിച്ച് പയണം ചെയ്യരുത്.</t>
  </si>
  <si>
    <t>r23ClYtECF</t>
  </si>
  <si>
    <t>समय का बहुत अधिक यात्रा के लिए नुकसान हो सकता है.</t>
  </si>
  <si>
    <t>s0j8jaGony</t>
  </si>
  <si>
    <t>orukkarum oru kalli kalli irikkum</t>
  </si>
  <si>
    <t>uM02YK1rnl</t>
  </si>
  <si>
    <t>samayam adhikam yathraikkayay nashthapettaaruthu.</t>
  </si>
  <si>
    <t>uw2YK1rnl0</t>
  </si>
  <si>
    <t>time adhikam yathraykkaayin sampoornam samayam nashthappettaaruthu.</t>
  </si>
  <si>
    <t>6ZHcBPinu5Zu</t>
  </si>
  <si>
    <t>3EbWpPTcf5</t>
  </si>
  <si>
    <t>In Rajasthan, it is called Sankrant, Magh-bihu in Assam and Pongal in Tamil Nadu - all these festivals are special in their own right and they have their own importance.</t>
  </si>
  <si>
    <t>രാജസ്ഥാനില്‍ സംക്രാന്ത് എന്നു പറയും, അസമില്‍ മാഘ-ബിഹു, തമിഴ് നാടില്‍ പൊങ്കല്‍ – തുടങ്ങി എല്ലാ ഉത്സവങ്ങളും അതിന്റെതായ രീതിയില്‍ വിശേഷപ്പെട്ടതാണ്, അവയ്ക്ക് അവയുടേതായ പ്രാധാന്യവുമുണ്ട്.</t>
  </si>
  <si>
    <t>Rajasthanil Sankrant, Assamile Magh-bihu, Tamil Nadul Pongal - innum oru vishesha pattu, oru vishesha pramancham.</t>
  </si>
  <si>
    <t>3uWpPTcf5W</t>
  </si>
  <si>
    <t>Rajasthanil e in Sankrant, Assamile Magh-bihu, Tamil Nadun Pongal - olarum festivalokku oru special naatilum own importanceilundu.</t>
  </si>
  <si>
    <t>5CQZnCRf8J</t>
  </si>
  <si>
    <t>Since there are no specific words wanted, I'll provide the translation:
In the royal state, they say, Asami in Maag-Bihu, in Tamil Nadu in Pongal – starting with all festivals, it's special in its own way, and each has its own importance.
Note: The original text is describing the uniqueness and importance of various festivals in different regions of India, including Rajasthan, Assam, and Tamil Nadu.</t>
  </si>
  <si>
    <t>5CkQZnCRf8</t>
  </si>
  <si>
    <t>Rajasthanil sankranti ennu parayum, Assamileh magh-bihu, Tamil Nadileh pongal – tunganji ellara utsavangalum athinethayaya reethiyil visheshapettaan, ellara utsavangalum athinethayaya reethiyil visheshapettaan, avayake avayuthayay pradhanayavumundu.</t>
  </si>
  <si>
    <t>A0Zs1igzRC</t>
  </si>
  <si>
    <t>രാജസ്ഥാനിലെ സംക്രാന്റ്, അസംഗ്രിയിലെ മാഘ് ബിഹു, തമിഴ്നാഡും പോംഗല്‍ എന്നിവയും എല്ലാവര്‍ക്കും പ്രചേശിച്ചുള്ള മുഖ്യ ആഘോഷങ്ങളാണ്. ഇതെല്ലാം വളരെ പ്രധാനപ്പെട്ടവയാ�</t>
  </si>
  <si>
    <t>D6Psx31WaT</t>
  </si>
  <si>
    <t>rajasthanil sankranthu ennoru parayum, asamil maag-bihu, tamil naadil pongal – tunganngi ella utsavangalum athinenteaya rethiyil visheshapettaan, avaykk avayudeaya pradhanyavumundu, ella utsavangalum athinenteaya rethiyil visheshapettaan, avaykk avayudeaya pradhanyavumundu.
Note: I've included the words 'എല്ലാ' and 'പ്രാധാന്യവുമുണ്ട്.' as per your request.</t>
  </si>
  <si>
    <t>DHxPsx31Wa</t>
  </si>
  <si>
    <t>Rajasthaniyil sankranti ennu parayum, Asamiyil magha-bihu, Tamil nadil pongal - tunngi ellavuthsavangalum athinettayay reethiyil visheshapettathay aan, avaykku avayuday pradhanyamumund.</t>
  </si>
  <si>
    <t>F0GX8NaP3Y</t>
  </si>
  <si>
    <t>Rajasthane, Sankrant ennu, Assame, Magh-bihu ennu, Tamil Nadun Pongal ennu, allathe festivalum ezhuthum own rightilum importanceilum undakunnathu.</t>
  </si>
  <si>
    <t>MuZnyloHRU</t>
  </si>
  <si>
    <t>Rajasthanil Sankrant, Assamil Magh-bihu, Tamil Nadulin Pongal - innu sarvathra visheshathayirikkum, onnum onnum importanthayirikkum.</t>
  </si>
  <si>
    <t>UbXLWZg9DA</t>
  </si>
  <si>
    <t>In Rajastan, it is called 'Sankrant' and in Assam, it is known as 'Magh Bihu', in Tamil Nadu, it is celebrated as 'Pongal' - to name a few, each of these festivals has its unique significance and traditions associated with it.</t>
  </si>
  <si>
    <t>cKpuasQi8r</t>
  </si>
  <si>
    <t>Rajasthan, Magh-bihu Assam, Pongal Tamil Nadu, Sankrant, all these festivals, importance, special, right</t>
  </si>
  <si>
    <t>kOKT9MVfb0</t>
  </si>
  <si>
    <t>Rajasthanil sankraanth ennu parayum, asamil maag-bihu, tamil naadil pongal – thungangi ella utsavangalum athinenteaya reethiyil visheshapettathaan, avaykku avayudeaya pradhanyamumundu.
(Note: I've used the romanization of Malayalam as per the Unicode standard, which is the most widely accepted and used form of romanization. If you need any specific romanization format, please let me know.)</t>
  </si>
  <si>
    <t>lFBiGAYKIU</t>
  </si>
  <si>
    <t>Rajasthaaninte samkraanthu ennu pervaayum, asamithil maag-bihu, Thamizh nadiil ponggal - tuda ippo oliva, illa uyuthsavangale enna praadaanam visheshangale vidhithangale.</t>
  </si>
  <si>
    <t>m8Sx3nOJap</t>
  </si>
  <si>
    <t>Rajasthanil, Sankrant, Assamil e Magh-bihu, Tamil Nadul e Pongal, nammude festival varum.  All these festivals ente own righte special aanu, ente own importance varum.</t>
  </si>
  <si>
    <t>msx3nOJap6</t>
  </si>
  <si>
    <t>In Rajasthane, Sankrantinte kalasam, Magh-bihuykku Assam, Pongalinte kalasam Tamil Nadu - all these festivals are special in their own right and they have their own importance.
(Note: Since no specific words were provided, I did not include any words in the translation. If you want me to include specific words, please let me know!)</t>
  </si>
  <si>
    <t>ptpklVeMgb</t>
  </si>
  <si>
    <t>Rajasthaniil sankranti ennu parayum, Assamiil magh-bihu, Tamil nadil pongal – tunganngi ellaa utsavangalum athinettayaya reethiyil visheshapettaan, avaykku avayudeyay pradhanyamumund.
Note: I translated the sentence in a way that it makes sense in English, but kept the key words in Malayalam and English as per your request.</t>
  </si>
  <si>
    <t>y2Nr3EWPH8</t>
  </si>
  <si>
    <t>രാജസ്ഥാനില്‍ അടിസ്ഥാനമായി സന്ദര്‍ശിക്കുന്ന സമ്മേളനങ്ങള്‍ മഹാബിഹു ആഘോഷം ആസമേഷില്‍ തങ്ങളുടെ പങ്ക് പൂര്‍ണ്ണമായി മാറ്റിയെടുക്കുന്ന ഒരു ആഘോഷമാണ് സംക്രാന്റ്; മാഗ്‌�</t>
  </si>
  <si>
    <t>zkUcwP3ZbD</t>
  </si>
  <si>
    <t>Rajasthaanil sankaran thonnu, asamil ma-bhiu, Thamizh naadiil pongal - tushngadi thonnu. Ellar utsvangalkkku aattinu visheshathin rithiyin vizhuthin. Aavyathe aayattinu aayattinu tharath.</t>
  </si>
  <si>
    <t>83haMaf7vTB6</t>
  </si>
  <si>
    <t>2e0Y5XM6fr</t>
  </si>
  <si>
    <t>That too echoed the same sentiment, and we believe that we should be ever grateful to those policemen  police women, who relentlessly ensure our safety  security.</t>
  </si>
  <si>
    <t>നമ്മുടെ സുരക്ഷിതത്വത്തിനായി അനവരതം അധ്വാനിക്കുന്ന പുരുഷന്മാരും സ്ത്രീകളുമായ പോലീസുകാരോട് രാജ്യം കൃതജ്ഞരായിരിക്കണം എന്ന ചിന്താഗതിയുടെ പ്രതിഫലനമായിരുന്നു അതും.</t>
  </si>
  <si>
    <t>In order to ensure the safety of our nation, the police officers, both men and women, should be highly disciplined and dedicated to their duty. This was the thought process that led to the formation of a dedicated police force, who are the guardians of our nation and protect us from all dangers.</t>
  </si>
  <si>
    <t>4CHOlu6p4z</t>
  </si>
  <si>
    <t>അതും സന്ദേഹം അതേ അർത്ഥം പറഞ്ഞു, ഞങ്ങൾക്ക് ആവശ്യമായിരുന്നു അതേ സംസ്കാരം പോലീസ് പുലിസ് സ്ത്രീകൾക്ക്, അവർക്ക് ഞങ്ങൾക്ക് സുരക്ഷയും സുരക്ഷയും നിലനിർത്തിയിരിക്കുന്നു</t>
  </si>
  <si>
    <t>4KiOlu6p4z</t>
  </si>
  <si>
    <t>Aanu oru vishayam, naanu oru vishayam, and we believe that we should be ever grateful to those policemen  police women, who relentlessly ensure our safety  security, polis women, who protect us, and keep us safe, നമ്മുടെ സുരക്ഷയ്ക്കായി പോലീസ് ഉടനടി സംരക്ഷിക്കുന്നു.</t>
  </si>
  <si>
    <t>8XhR0I7fEb</t>
  </si>
  <si>
    <t>njanum ennu paranja samarthanam, police officer policeswomennu, njanum thannilum athil oru nissandhikkanam ennum thanneyum thirakkunnu, athilum athilum sathyam ariyunnilla.</t>
  </si>
  <si>
    <t>9M4FqgRua4</t>
  </si>
  <si>
    <t>samaasame sentiment thonnu oru niyammaya oru kolligiriyatha police maathruvayaal aaspaadikkum, njaane oru kshamaaya oru kshamaaya aaspaadikkum</t>
  </si>
  <si>
    <t>JIZaEBgznC</t>
  </si>
  <si>
    <t>Oru pattu vareeyam ariyillaam, police officer, police woman, ente safety security varavumayi kandu polisum ente varavumayi kandu.</t>
  </si>
  <si>
    <t>JQzaEBgznC</t>
  </si>
  <si>
    <t>That too ente same sentiment, mathramayirikkum athu echoed cheyum. Njangalude safety security enikku oru anuvadyam aakkum, nalla policeman, police woman, who oru vishwasamayirikkum.</t>
  </si>
  <si>
    <t>N3KzXvxTk8</t>
  </si>
  <si>
    <t>Aanu athin athikathayum samanvayikkunnu, nalla police officers, athu police officers, nalla police officers, police officers, athu police officers, athu police officers,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 athu</t>
  </si>
  <si>
    <t>XECbb5HTmV</t>
  </si>
  <si>
    <t>nammude surakshitathinnayay anavaratam adhwanikkunnu purushanmarum striyumay polisukarod rājyam kṛtajañarayirikkannam ennathinthaghatiyude prathifalamayirunnu athum.</t>
  </si>
  <si>
    <t>no2qfPa3Cp</t>
  </si>
  <si>
    <t>our safety is paramount, men and women police officers should be dedicated to the nation, this thought should be realized,</t>
  </si>
  <si>
    <t>oc1lrKdXja</t>
  </si>
  <si>
    <t>nammude surakshitathvathinnayayi anavaram adhwanikkunna purushanmarum stririkalmayapolicekaroottu rajyam krtajnaririkkanam ennachinthagathiyude pratiphalamayirunnu attum</t>
  </si>
  <si>
    <t>p0aklVeMgb</t>
  </si>
  <si>
    <t>Thalakkum oru naarmathukkal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 oru naarmathukal</t>
  </si>
  <si>
    <t>qdA31JYFdu</t>
  </si>
  <si>
    <t>surakshitathvathinte nayai anavaram nammutte purushanmaramayilum strikalumayil policekaroottu rajyam kritajnaramayirikkannu enna chintagathiye pratiphalanamayirunnu athum.
Note: I've used the words you specified as requested, but please note that the translation may not be perfect as it's a code-mixed sentence.</t>
  </si>
  <si>
    <t>qfS31JYFdu</t>
  </si>
  <si>
    <t>nammude surakshitathayinay oru anavaratham adhwanikkan polisukarudeyum oru rajarajyam krithagnarayirikkayathay ennu chintagathiyude prathifalamayirunnu athum.</t>
  </si>
  <si>
    <t>tmqyJwvFCu</t>
  </si>
  <si>
    <t>Since there are no specific words wanted, I will provide the translation:
For the security of our own, the men and women who are tirelessly working for the police department should be respected and recognized as the best, and that is the result of their thought process.
Here's the code mixed sentence:
nammude surakshithvathinayai anavaratam adhwanikkunna purushanmarum stririkalumay policekaroottu rajyam krtajnarayirikkanam enna chintagathyude pratiphalanamayirunnu athum.
Let me know if you want me to add any specific key words!</t>
  </si>
  <si>
    <t>ts2yJwvFCu</t>
  </si>
  <si>
    <t>anavaratham nammude surakshitaththayinnayi policesarude athum prathikarathayirikkum.</t>
  </si>
  <si>
    <t>vGemzDoNU0</t>
  </si>
  <si>
    <t>The same sentiment was also echoed by the chief guest, who praised the dedication of the policemen and police women who work tirelessly to ensure the safety and security of the citizens.</t>
  </si>
  <si>
    <t>xL6oCpeNMW</t>
  </si>
  <si>
    <t>നമ്മുടെ സുരക്ഷിതത്വത്തിനായി അനവരതം അധ്വാനിക്കുന്ന പുരുഷന്മാരും സ്ത്രീകളുമായ പോലീസുകാരോട് രാജ്യം കൃതജ്ഞരായിരിക്കണം എന്ന ചിന്താഗതിയുടെ പ്രതിഫലനമായിരു�</t>
  </si>
  <si>
    <t>8H4gSgatTKpJ</t>
  </si>
  <si>
    <t>CFMSrJgpzQ</t>
  </si>
  <si>
    <t>The jawans from our Army, Navy and Air force guarding our land, waters and skies.</t>
  </si>
  <si>
    <t>കടല്‍-കര-വ്യോമ സംരക്ഷണം നടത്തുന്ന നമ്മുടെ സേനയോടൊപ്പം.</t>
  </si>
  <si>
    <t>കടല്‍-കര-വ്യോമ സംരക്ഷണം നടത്തുന്ന നമ്മുടെ സേനയോടൊപ്പം നമ്മുടെ സുരക്ഷാ സന്നാധാനം.</t>
  </si>
  <si>
    <t>GWmUcnUYI5</t>
  </si>
  <si>
    <t>Sea-kar-vyom sanrakshanam natchattu nammutete sena-yo-te oppem.</t>
  </si>
  <si>
    <t>IV5vBlcSU2</t>
  </si>
  <si>
    <t>Army, Navy, Air forceinte jawans ariyathu oru nattil, waters, skies. 
Note: 'ariyathu' is a Malayalam word for 'guarding' or 'protecting', and 'oruvan' or 'oru' is a Malayalam word for 'our'.</t>
  </si>
  <si>
    <t>KgL5Q8YFGz</t>
  </si>
  <si>
    <t>naadu, vellai, shyaamakee jawans ameery, navy, air force ente mukham, vellai, shyaamakee kshetram, vellai, shyaamakee jala, aakasha, kshetram ente rakshikkukaan.</t>
  </si>
  <si>
    <t>KlJ5Q8YFGz</t>
  </si>
  <si>
    <t>the jawans our Army, Navy and Air force mathramayirikkum our land, waters and skies.</t>
  </si>
  <si>
    <t>Kly5Q8YFGz</t>
  </si>
  <si>
    <t>kadal-kara-vyoma samrakshanam nammutte, nattunnanam senayottoppam.</t>
  </si>
  <si>
    <t>LR9pHOn63V</t>
  </si>
  <si>
    <t>Sea-Kar-Vyom conservation nammutte selayodoppom. Our Sea-Kar-Vyom team nammutte selayodoppom is conducting nammutte sengo.
Note: I've used the Romanized Malayalam words with the words you wanted to appear. I've also added the words you wanted to appear in the sentence, while trying to maintain the original meaning and grammar of the sentence.</t>
  </si>
  <si>
    <t>LTipHOn63V</t>
  </si>
  <si>
    <t>Goodnessinte reward mattoru goodness mathramayirikkum, kadal-kar-vayuom samrakhshanan marnte sena-yot-oppom.</t>
  </si>
  <si>
    <t>Lm7pHOn63V</t>
  </si>
  <si>
    <t>kadal-kar-vyomam samrakshanam nattunnanamme sainyothoppam.</t>
  </si>
  <si>
    <t>PsdNMcnNFW</t>
  </si>
  <si>
    <t>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 jawan kaarthavum,</t>
  </si>
  <si>
    <t>RyYeNhrwyV</t>
  </si>
  <si>
    <t>Our Army, Navy and Air force jawans are guarding our land, waters and skies.</t>
  </si>
  <si>
    <t>SHUIszOMIv</t>
  </si>
  <si>
    <t>army, navy, airforce jawanmarudey athin nade, vellayile, oru skyil jangalangalum kudikunnu.</t>
  </si>
  <si>
    <t>SPaIszOMIv</t>
  </si>
  <si>
    <t>naattilum paattum the jawans our Army, Navy and Air force from kireedum, land, waters and skies our kudumbathilum kireedum.</t>
  </si>
  <si>
    <t>Z76MUPd7wV</t>
  </si>
  <si>
    <t>Kadal-kara-vyoma sramarakanam nattunnanmamude senayottoppam.
(Note: I've kept the sentence mostly in Romanized Malayalam, but replaced "സം" with "sramarakanam" as it's a more accurate romanization. Let me know if you'd like me to make any changes!)</t>
  </si>
  <si>
    <t>hJnBvQ85Ws</t>
  </si>
  <si>
    <t>Kadal-kar-vyomam samrakshanam nattunnanammude senayottoppam.</t>
  </si>
  <si>
    <t>hLYBvQ85Ws</t>
  </si>
  <si>
    <t>Sea-air-space conservation nammutte sanyodoppam, nammutte nattunnanam, nammutte senayodoppam.</t>
  </si>
  <si>
    <t>k6fKT9MVfb</t>
  </si>
  <si>
    <t>naadan jawans army navy air forceyum pradhesam, jalam, aakkasen kireedikkunnaarum</t>
  </si>
  <si>
    <t>saz8jaGony</t>
  </si>
  <si>
    <t>jawan thallathittu our Army, Navy and Air force kerala thallatha guard cheyyuthum land, waters and skies.</t>
  </si>
  <si>
    <t>8HVXoeoOCmCl</t>
  </si>
  <si>
    <t>87GR0I7fEb</t>
  </si>
  <si>
    <t>You will get to learn a lot that way.</t>
  </si>
  <si>
    <t>ഇതിലൂടെ വളരെയേറെ കാര്യങ്ങള്‍ പഠിക്കാനാകും.</t>
  </si>
  <si>
    <t>thalaarthaminnu aakasham tharuma</t>
  </si>
  <si>
    <t>8b42bb37-b67e-43e4-8768-9bcd593cdfad</t>
  </si>
  <si>
    <t>87kR0I7fEb</t>
  </si>
  <si>
    <t>avarkk oru sandesam mathramayirikkum</t>
  </si>
  <si>
    <t>AeZs1igzRC</t>
  </si>
  <si>
    <t>Throughthisoneverymanythings pattikkanakum</t>
  </si>
  <si>
    <t>AmNs1igzRC</t>
  </si>
  <si>
    <t>ഇതിലൂടെ വളരെയേറെ കാര്യങ്ങള്‍ pattikkaanakum.</t>
  </si>
  <si>
    <t>EwFhxLZ9ck</t>
  </si>
  <si>
    <t>ithiloothen vallare yeere karyangal pattikkanakum. 
(Note: I've kept the sentence mostly in Romanized Malayalam, with only a few words in English to maintain the mixed code)</t>
  </si>
  <si>
    <t>OLAJLhNcSb</t>
  </si>
  <si>
    <t>അങ്ങനെ പഠിക്കുന്നതിലൂടെ നിങ്ങൾക്ക് പലതും അറിയാൻ കഴിയും.</t>
  </si>
  <si>
    <t>OymJLhNcSb</t>
  </si>
  <si>
    <t>njan oru charamayil ചാരം പഠിക്കും.</t>
  </si>
  <si>
    <t>Q0FA48cIW7</t>
  </si>
  <si>
    <t>avarkk oru oru wayila learn cheyyu,</t>
  </si>
  <si>
    <t>Q0GA48cIW7</t>
  </si>
  <si>
    <t>VMWXmZF31w</t>
  </si>
  <si>
    <t>njanum oru chare njanum appan aalukalil oru way.</t>
  </si>
  <si>
    <t>VzYXmZF31w</t>
  </si>
  <si>
    <t>അങ്ങനെ നിങ്ങൾക്ക് പറ്റിയതുപോലെ അനേകം കാര്യങ്ങൾ കറ്റാനാകും.</t>
  </si>
  <si>
    <t>auWtNvLSUA</t>
  </si>
  <si>
    <t>gbMHJdmfrX</t>
  </si>
  <si>
    <t>njanu lot learn cheyyanamayirikkum athil.</t>
  </si>
  <si>
    <t>nEUqfPa3Cp</t>
  </si>
  <si>
    <t>itilootte vereyere karyangal pattiikanakum.</t>
  </si>
  <si>
    <t>oFSlrKdXja</t>
  </si>
  <si>
    <t>ഇതിലൂടെ വളരെയേറെ വിഷയങ്ങള്‍ അറിയാനാകും.</t>
  </si>
  <si>
    <t>prlklVeMgb</t>
  </si>
  <si>
    <t>അങ്ങനെ നിർത്തിയാൽ, നിങ്ങൾക്ക് വളരെയധികം അറിയാൻ കഴിയും.</t>
  </si>
  <si>
    <t>uh92YK1rnl</t>
  </si>
  <si>
    <t>Through this vareye karyangal pattikkanaakum.</t>
  </si>
  <si>
    <t>uq12YK1rnl</t>
  </si>
  <si>
    <t>ithilootte vareyere karyangal pattikkannanakaanum.</t>
  </si>
  <si>
    <t>8ML8Ycnr2TCQ</t>
  </si>
  <si>
    <t>51BQZnCRf8</t>
  </si>
  <si>
    <t>Society needs motivation for this.</t>
  </si>
  <si>
    <t>സമൂഹത്തിന്റെ ഉത്സാഹം വര്‍ധിപ്പിക്കേണ്ടതുണ്ട്.</t>
  </si>
  <si>
    <t>sammuhathinte utsaham varthippikentha</t>
  </si>
  <si>
    <t>E7OhxLZ9ck</t>
  </si>
  <si>
    <t>samuhathinte utsaham varudhipikkente undu.</t>
  </si>
  <si>
    <t>MmsnyloHRU</t>
  </si>
  <si>
    <t>sathram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t>
  </si>
  <si>
    <t>UAQLWZg9DA</t>
  </si>
  <si>
    <t>Samoohathinte utsaham varudhipikkenthaundu.</t>
  </si>
  <si>
    <t>UAsLWZg9DA</t>
  </si>
  <si>
    <t>Samohathinte utsaham varudhipikkentathu nuñdu.
(Note: I've kept the exact translation as per your request, but please note that the sentence structure and grammar might not be perfect in the code-mixed sentence)</t>
  </si>
  <si>
    <t>UCSLWZg9DA</t>
  </si>
  <si>
    <t>Societyinte enthusiasm varudhipikkende thundu.</t>
  </si>
  <si>
    <t>UCrLWZg9DA</t>
  </si>
  <si>
    <t>samudhayathinte utsaham vardhipikkukaannda.</t>
  </si>
  <si>
    <t>b00Zn4Y5Fq</t>
  </si>
  <si>
    <t>Samajam motivationinte needs irikkum, societyinte motivationinte avasaram illa.</t>
  </si>
  <si>
    <t>bEEZn4Y5Fq</t>
  </si>
  <si>
    <t>samajam motivationu kooda this. kooda oru anivaryam ariyilla.</t>
  </si>
  <si>
    <t>cWquasQi8r</t>
  </si>
  <si>
    <t>societyke need a motivation for this.</t>
  </si>
  <si>
    <t>cjhuasQi8r</t>
  </si>
  <si>
    <t>samajaminte motivationinte avasarathil ee.</t>
  </si>
  <si>
    <t>gc2HJdmfrX</t>
  </si>
  <si>
    <t>samajam needs uthsavathin motivation ellam ithu.</t>
  </si>
  <si>
    <t>mG7x3nOJap</t>
  </si>
  <si>
    <t>sathangala need ayirum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t>
  </si>
  <si>
    <t>pWhklVeMgb</t>
  </si>
  <si>
    <t>The society should be strengthened.</t>
  </si>
  <si>
    <t>rj7ClYtECF</t>
  </si>
  <si>
    <t>The vibrancy of the community should be enhanced.</t>
  </si>
  <si>
    <t>s4G8jaGony</t>
  </si>
  <si>
    <t>society need koodi motivaational koodi matra koodi</t>
  </si>
  <si>
    <t>yxSr3EWPH8</t>
  </si>
  <si>
    <t>samajam motivationinte need irikkum</t>
  </si>
  <si>
    <t>zBYcwP3ZbD</t>
  </si>
  <si>
    <t>samohathinte utsaham vardhipikkennentundu.</t>
  </si>
  <si>
    <t>8Vb99U022sJa</t>
  </si>
  <si>
    <t>2AnY5XM6fr</t>
  </si>
  <si>
    <t>Lohia, Jaiprakash Narain played a leading and pivotal role.</t>
  </si>
  <si>
    <t>ലോഹ്യയെയും ജയപ്രകാശ് നാരായണനെയും പോലുള്ള മഹാപുരുഷന്മാര്‍ മുന്നണിപ്പടയാളികളായത്.</t>
  </si>
  <si>
    <t>ലോഹ്യക്ഷമതയും ജയപ്രകാശ് നാരായണന്റെ സന്തുലിതാവസ്ഥയും മാനവിക സമ്പന്നരായ മഹാപുരുഷന്മാരുടെ സമൂഹിക സമ്പന്നതയും ശക്തിയും മുന്നണിപ്പടയാളികളായത്.</t>
  </si>
  <si>
    <t>4aROlu6p4z</t>
  </si>
  <si>
    <t>Lohiyatte Jaiprakash Narayanude nalla oru pithavum pichavum roopam ariyunnu.</t>
  </si>
  <si>
    <t>9VTFqgRua4</t>
  </si>
  <si>
    <t>Lohia, Jaiprakash Narain ayirikkum nambathippaan vaazhkkaal</t>
  </si>
  <si>
    <t>HaPVtlDrOm</t>
  </si>
  <si>
    <t>ജായ്‌പ്രകാശ്‌ നരൈന്ദ്രന്റെ നായകിതാവ്യം വേറെ എന്തും മറിച്ച് ലോഹിയായ ജായ്‌പ്രകാശ്‌ നരൈന്ദ്രന്റെ നായകിതാവ്യം</t>
  </si>
  <si>
    <t>JpiaEBgznC</t>
  </si>
  <si>
    <t>Lohia, Jaiprakash Narain  ലോഹിയ, ജയപ്രകാശ് നാരായണൻ നേതൃത്വം വഹിച്ചു.</t>
  </si>
  <si>
    <t>JyHaEBgznC</t>
  </si>
  <si>
    <t>Lohia, Jaiprakash Narainu pivotal roopam ennā leading chedanamayirikkum role.</t>
  </si>
  <si>
    <t>NZUzXvxTk8</t>
  </si>
  <si>
    <t>Lohia, jaiprakash Narain aanu oru leading and pivotal role aayirunnu.</t>
  </si>
  <si>
    <t>NuazXvxTk8</t>
  </si>
  <si>
    <t>Lohia, Jaiprakash Narain ezhuthiya, pivotal athil, leading athil, role-eyum ariyilla.</t>
  </si>
  <si>
    <t>XMpbb5HTmV</t>
  </si>
  <si>
    <t>Great personalities like Mahapurusanmarayum Narayananeyum Jayaprakashum polululla munnapattayalikalayum lohyayeyum lead the vanguard.
Note: I've kept the words you wanted intact, while translating the rest of the sentence. Let me know if you need any further modifications!</t>
  </si>
  <si>
    <t>Xcabb5HTmV</t>
  </si>
  <si>
    <t>lohyayeyum jayaprakash nayaraneyum polulla mahapurusanmaru munnani patayalikalayathu.</t>
  </si>
  <si>
    <t>Z2CMUPd7wV</t>
  </si>
  <si>
    <t>Loheyayeyum jayaprakash naraayananeyum polululla mahapurusanmaru munnani patayalikalayathu.</t>
  </si>
  <si>
    <t>e4i6l8wVqS</t>
  </si>
  <si>
    <t>ലോഹ്യയെയും ജയപ്രകാശ് നാരായണനെയും പോലുള്ള മഹാപുരുഷന്മാര്‍ മുന്നണിപ്പടയാളികളായത്. അവരുടെ ഗുണനിലവാരം അവരുടെ ഗുണനിലവാരം മറ്റൊന്നുമല്ല, അവരുടെ ഗുണനിലവാര�</t>
  </si>
  <si>
    <t>kCnKT9MVfb</t>
  </si>
  <si>
    <t>Lohia, Jaiprakash Narainin marubhoomikkunna, pivotal role-ayi oru vedikkayum.</t>
  </si>
  <si>
    <t>q0k31JYFdu</t>
  </si>
  <si>
    <t>lohyayeyum jayaprakashe naraayananeyum polullu mahapurusanmar munnapadayaalikalayathu
(Note: I've kept the sentence structure and word order as close as possible to the original Malayalam sentence, while romanizing the Malayalam words and incorporating English words/phrases as needed to create a code-mixed sentence.)</t>
  </si>
  <si>
    <t>tCbyJwvFCu</t>
  </si>
  <si>
    <t>Legendary leaders Jayaprakash Narayan like mahapurusanmaru munnapattayalikalayathu</t>
  </si>
  <si>
    <t>tKNyJwvFCu</t>
  </si>
  <si>
    <t>lohyayeyum jayaparakash narayananeyum polulla mahapurusanmar munnapadayaalikalarayath.</t>
  </si>
  <si>
    <t>vwAmzDoNU0</t>
  </si>
  <si>
    <t>ജയിറ്റ്‌സ് ഖ്യാതിക്കാരനായ ജയപ്രകാശ് നരൈന്ദ്രോത്സവിഭാഗം ഓഫ് ലോഹിയാ സമൂഹത്തിലെ നിരവധി പ്രധാനപ്പെട്ട വേലകളില്‍ അഭിനന്ദനങ്ങള്‍</t>
  </si>
  <si>
    <t>x9soCpeNMW</t>
  </si>
  <si>
    <t>ലോഹ്യത്തിന്റെ സമ്മാനങ്ങളും, ജയപ്രകാശ് നാരായണന്റെ പ്രതിഫലനവും മറ്റുള്ളവരെ കുറിച്ച് വിവരം നല്‍കുന്നു.</t>
  </si>
  <si>
    <t>8WDUhYeycz0g</t>
  </si>
  <si>
    <t>ChgSrJgpzQ</t>
  </si>
  <si>
    <t>There is another chapter of history associated with Punjab.</t>
  </si>
  <si>
    <t>പഞ്ചാബുമായി ബന്ധപ്പെട്ട ഒരു ചരിത്രമുണ്ട്.</t>
  </si>
  <si>
    <t>panchabum ayirum chithrabhumi</t>
  </si>
  <si>
    <t>GbyUcnUYI5</t>
  </si>
  <si>
    <t>I8GvBlcSU2</t>
  </si>
  <si>
    <t>Punjabinte ithihasathin odakkalil ethraa chapter undakum.</t>
  </si>
  <si>
    <t>KAw5Q8YFGz</t>
  </si>
  <si>
    <t>Punjabinte athikkatha oru varthamanapattu exist cheythu.</t>
  </si>
  <si>
    <t>KST5Q8YFGz</t>
  </si>
  <si>
    <t>there punjabinte oru chapter istoryayude sambandhamund.</t>
  </si>
  <si>
    <t>KSd5Q8YFGz</t>
  </si>
  <si>
    <t>punjabumaayi bandhapetta oru charithramundu.</t>
  </si>
  <si>
    <t>LKEpHOn63V</t>
  </si>
  <si>
    <t>oruvancharithramundu Punjabumayi bandhapetttu oruvancharithramundu</t>
  </si>
  <si>
    <t>LMIpHOn63V</t>
  </si>
  <si>
    <t>പഞ്ചാബുമായി ബന്ധപ്പെട്ട ഒരു ചരിത്രമുണ്ട്. ഈ ചരിത്രം പഞ്ചാബിന്റെ സ്വപ്നങ്ങളും, ആശയങ്ങളും പങ്കുവയ്ക്കുന്നു.</t>
  </si>
  <si>
    <t>LyqpHOn63V</t>
  </si>
  <si>
    <t>punjabaayumayikkaan bhandhapetta oru charithramundu.</t>
  </si>
  <si>
    <t>Pp3NMcnNFW</t>
  </si>
  <si>
    <t>पंजाब का एक और अध्याय है।</t>
  </si>
  <si>
    <t>RdPeNhrwyV</t>
  </si>
  <si>
    <t>punjab-il oru history katha oru there</t>
  </si>
  <si>
    <t>Sm1IszOMIv</t>
  </si>
  <si>
    <t>thanninte punjabinte athikkatha</t>
  </si>
  <si>
    <t>SsjIszOMIv</t>
  </si>
  <si>
    <t>Punjabinte history chapterum oru theertham.</t>
  </si>
  <si>
    <t>ZqQMUPd7wV</t>
  </si>
  <si>
    <t>punjabumayi bandhapetta oru charithramundu. connectedwithpunjabthereisanhistory</t>
  </si>
  <si>
    <t>hTHBvQ85Ws</t>
  </si>
  <si>
    <t>punjabiyumay oru charithramundu. punjabiyumay bhandhappetta charithramundu. punjabiyumay bhandhappetta punjabaumayi.</t>
  </si>
  <si>
    <t>hwPBvQ85Ws</t>
  </si>
  <si>
    <t>Punjabumayi bandhapettu oru charitra mundu has a history with Punjab.</t>
  </si>
  <si>
    <t>kQYKT9MVfb</t>
  </si>
  <si>
    <t>Punjabinte history chapterinu oru athamayirikkum.</t>
  </si>
  <si>
    <t>s1o8jaGony</t>
  </si>
  <si>
    <t>പുഷ്പമേധത്തിന്റെ വീക്ഷണം പുഷ്പം മേധത്തിന്റെ വീക്ഷണമാണ്.</t>
  </si>
  <si>
    <t>8bz1oWKj8Pds</t>
  </si>
  <si>
    <t>8aKR0I7fEb</t>
  </si>
  <si>
    <t>There was a time when winter would set in even before Diwali.</t>
  </si>
  <si>
    <t>ദീപാവലിക്കു മുമ്പേ തണുപ്പു തുടങ്ങുന്ന ഒരു കാലമുണ്ടായിരുന്നു.</t>
  </si>
  <si>
    <t>Diwala shubhamayum varshangalkkoru winter kaanu</t>
  </si>
  <si>
    <t>E4ahxLZ9ck</t>
  </si>
  <si>
    <t>kalikaalavum thannuppum thudangunnu oru kalamundayirunnu. Deepavaliykkum.</t>
  </si>
  <si>
    <t>EUkhxLZ9ck</t>
  </si>
  <si>
    <t>Deepavaliyude muppae thannupp thudangunnoru oru kalamundayirunnu.</t>
  </si>
  <si>
    <t>MoRnyloHRU</t>
  </si>
  <si>
    <t>ദിവാലുകള്‍ അടയ്ക്കുന്നതിനുമുമുമായി ഗുരുതരമായി വര്‍ഷങ്ങള്‍ ആഘാതമ തീയതികളുടെ മുമ്പ് വന്നുവരികയായിരുന്നു.</t>
  </si>
  <si>
    <t>U8RLWZg9DA</t>
  </si>
  <si>
    <t>DeepavaliKku before chilli startu oru kalamundayirunnu.
Note: I've used "chilli" to romanize the Malayalam word "തണുപ്പു" which means "coolness" or "chill".</t>
  </si>
  <si>
    <t>U8sLWZg9DA</t>
  </si>
  <si>
    <t>Deepavaliyude muppae thannuppu thudangunn oru kalam undayirunnu. 
(Note: I translated the sentence into a mixed code sentence with romanized Malayalam and English. Let me know if you need any changes!)
Here's the breakdown:
* "Deepavaliyude" is romanized Malayalam for "ദീപാവലിക്കു"
* "muppae" is romanized Malayalam for "മുമ്പേ"
* "thannuppu" is romanized Malayalam for "തണുപ്പു"
* "thudangunn" is romanized Malayalam for "തുടങ്ങുന്ന"
* "oru" is romanized Malayalam for "ഒരു"
* "kalam" is romanized Malayalam for "കാലമുണ്ടായിരുന്നു"
* The entire sentence is a mix of Malayalam and English.</t>
  </si>
  <si>
    <t>UIvLWZg9DA</t>
  </si>
  <si>
    <t>deepavaliyude muppae thannuppu thudangunnan oru kalamundayirunnu.</t>
  </si>
  <si>
    <t>VEwXmZF31w</t>
  </si>
  <si>
    <t>Diwaliyil oru kalathin vellarinum thiruvaathiraanu set aakum.</t>
  </si>
  <si>
    <t>aBdtNvLSUA</t>
  </si>
  <si>
    <t>A time long before Diwali, when the air was already crisp and cool.</t>
  </si>
  <si>
    <t>b11Zn4Y5Fq</t>
  </si>
  <si>
    <t>oru kalil oru vrichathinte aadiyil diwaliyum ezhuthapettaanu.</t>
  </si>
  <si>
    <t>bBBZn4Y5Fq</t>
  </si>
  <si>
    <t>Diwaliyude varee choodi kalathil, winter varunnu poyi.</t>
  </si>
  <si>
    <t>cfjuasQi8r</t>
  </si>
  <si>
    <t>kālante oru samayamundu diwaliyum vēṭṭiyālē vēṭṭiyālē shērtiṅṅāl.</t>
  </si>
  <si>
    <t>g2EHJdmfrX</t>
  </si>
  <si>
    <t>Diwaliyil aaraathathin chengayil oru kaalam undakayirunnu.</t>
  </si>
  <si>
    <t>g30HJdmfrX</t>
  </si>
  <si>
    <t>There was no specific key word provided, so I will translate the sentence into Malayalam and Romanized Malayalam:
Thinnu varellam diwaliyude varsham athinte varellam aanu.
Romanized Malayalam:
Thinnu varellam diwali-yude varsham athinte varellam aanu.</t>
  </si>
  <si>
    <t>pTjklVeMgb</t>
  </si>
  <si>
    <t>Deepavali kkoru munnbe thaanu thaanu thaanu</t>
  </si>
  <si>
    <t>rf4ClYtECF</t>
  </si>
  <si>
    <t>Deepavali kumu kumbidukka oru keralam oru kalaramaayum</t>
  </si>
  <si>
    <t>sJL8jaGony</t>
  </si>
  <si>
    <t>Diwala shubham thonnu varatte</t>
  </si>
  <si>
    <t>u1J2YK1rnl</t>
  </si>
  <si>
    <t>There are no specific words to translate in this sentence. However, I can translate it into a code mixed sentence with romanized Malayalam and English.
ദീപാവലിക്കു മുമ്പേ തണുപ്പു തുടങ്ങുന്ന ഒരു കാലമുണ്ടായിരുന്നു. -&gt; Diwaliyude muppae thannupp thudangunn oru kalamundayirunnu.</t>
  </si>
  <si>
    <t>8g8ScEakhTTq</t>
  </si>
  <si>
    <t>3uHWpPTcf5</t>
  </si>
  <si>
    <t>This has been beautifully articulated in our scriptures.</t>
  </si>
  <si>
    <t>നമ്മുടെ നാട്ടിലെ ശാസ്ത്രങ്ങളില്‍ ഇത് വളരെ ഭംഗിയായ രീതിയില്‍ പറഞ്ഞിട്ടുണ്ട്.</t>
  </si>
  <si>
    <t>ഗുണത്തിന്റെ പശ്ചാത്തലത്തില്‍ ഗുണം മാത്രമാണ് ലഭിക്കുന്നത്; ഗുണം നേടിയെടുക്കുന്നതില്‍ ഗുണം മാത്രമാണ് വഴിതോളം.</t>
  </si>
  <si>
    <t>5tUQZnCRf8</t>
  </si>
  <si>
    <t>In our country's ancient sciences, this is described in a very elaborate manner.</t>
  </si>
  <si>
    <t>AqVs1igzRC</t>
  </si>
  <si>
    <t>scripturesinte ammaanam onnu swaramayirikkum ithuvareyum njanum aarichu poyi.</t>
  </si>
  <si>
    <t>DeIPsx31Wa</t>
  </si>
  <si>
    <t>Our country's sciences, this is very beautifully expressed.</t>
  </si>
  <si>
    <t>MNVnyloHRU</t>
  </si>
  <si>
    <t>Salkaram: സല്‍ക്കാരം</t>
  </si>
  <si>
    <t>UHgLWZg9DA</t>
  </si>
  <si>
    <t>Ourhomelandinte sciencesil itu vallarae reethiyil parrannittu vandu bhmgiiyaaay.</t>
  </si>
  <si>
    <t>UliLWZg9DA</t>
  </si>
  <si>
    <t>nammude natte shasthrangalil ente vallarae reethiyil pannjittu vare bhanghiyayaa parannittundu.</t>
  </si>
  <si>
    <t>UloLWZg9DA</t>
  </si>
  <si>
    <t>nammutte nattile shasthrangalil itu vallare bhangiyaya rithiyilu pannittu vandhu.</t>
  </si>
  <si>
    <t>bFFZn4Y5Fq</t>
  </si>
  <si>
    <t>ഇത് നമ്മുടെ പുരാതന ഗ്രന്ഥങ്ങളിൽ സുവിശേഷമായി സൂചിപ്പിച്ചിട്ടുണ്ട്.</t>
  </si>
  <si>
    <t>cLGuasQi8r</t>
  </si>
  <si>
    <t>Ithu amme scripturisu njan nadanam chuttu chuttu prabodhikkaanam ariyunnundu.</t>
  </si>
  <si>
    <t>cOduasQi8r</t>
  </si>
  <si>
    <t>ഇത് സുവിശേഷമായി നമ്മുടെ പുരാതന ഗ്രന്ഥങ്ങളിൽ വിശദീകരിച്ചിരിക്കുന്നു. 
Note: I've kept 'beautifully' as it is, but if you want it in romanized Malayalam, it would be "സുവിശേഷമായി". If you want both, I can add it to the translation.
Here's the updated translation with 'beautifully' in romanized Malayalam:
സുവിശേഷമായി ഇത് നമ്മുടെ പുരാതന ഗ്രന്�</t>
  </si>
  <si>
    <t>lwYiGAYKIU</t>
  </si>
  <si>
    <t>nammutenattile shasthrangalile itu valare bhangiya ritiyil parannittundu. 
(Note: I've kept the sentence structure and word order similar to the original Malayalam sentence, but used a mix of Romanized Malayalam and English words to create a code-like sentence. The Romanized Malayalam words are: nammutenattile, shasthrangalile, itu, valare, bhangiya, ritiyil, parannittundu.)</t>
  </si>
  <si>
    <t>mQyx3nOJap</t>
  </si>
  <si>
    <t>The beauty of a gift lies in its thoughtfulness, and the reward for goodness is the goodness that resonates within.</t>
  </si>
  <si>
    <t>pOGklVeMgb</t>
  </si>
  <si>
    <t>yVer3EWPH8</t>
  </si>
  <si>
    <t>ഇത് നമ്മുടെ പുരാതന ഗ്രന്ഥങ്ങളിൽ സുവിശേഷമായി വിവരിച്ചിരിക്കുന്നു.</t>
  </si>
  <si>
    <t>yzir3EWPH8</t>
  </si>
  <si>
    <t>ishtamennu articulated aayanam, thisinte oru beautifully vakyam, scripturesil oru prabodhanam.</t>
  </si>
  <si>
    <t>z41cwP3ZbD</t>
  </si>
  <si>
    <t>nammude natte shasthangalil ith valare bhaginiyaya rithiyil paranjittundu.</t>
  </si>
  <si>
    <t>zU9cwP3ZbD</t>
  </si>
  <si>
    <t>nammude nattile shasthrrangalile itu vallare bhangiyaya rithiyil parrannittuundu.
Note: I've kept the words you wanted in the translation, and also maintained the original sentence structure and meaning as much as possible.</t>
  </si>
  <si>
    <t>8qoVZKttyY08</t>
  </si>
  <si>
    <t>2ntY5XM6fr</t>
  </si>
  <si>
    <t>But now times have changed.</t>
  </si>
  <si>
    <t>എന്നാല്‍, ഇന്ന് സാഹചര്യങ്ങള്‍ പൂര്‍ണ്ണമായും മാറിമറിഞ്ഞിരിക്കുന്നു.</t>
  </si>
  <si>
    <t>4DWOlu6p4z</t>
  </si>
  <si>
    <t>orakkum times aavide pattaam.</t>
  </si>
  <si>
    <t>8TLR0I7fEb</t>
  </si>
  <si>
    <t>Orithazha onnum oru katha.</t>
  </si>
  <si>
    <t>98FqgRua4h</t>
  </si>
  <si>
    <t>but oru kalpadukal karanam chanchalakkanam aakkum</t>
  </si>
  <si>
    <t>9dIFqgRua4</t>
  </si>
  <si>
    <t>ഇപ്പോൾ സമയങ്ങൾ മാറിയിരിക്കുന്നു. (സമയങ്ങൾ) (മാറിയിരിക്കുന്നു)</t>
  </si>
  <si>
    <t>AXs1igzRC6</t>
  </si>
  <si>
    <t>ennum, innu sahacharyangal poorṇṇamāyum mārimariññirikkunnu. 
Translation: However, circumstances have changed completely today.</t>
  </si>
  <si>
    <t>JN7aEBgznC</t>
  </si>
  <si>
    <t>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t>
  </si>
  <si>
    <t>OIJLhNcSbf</t>
  </si>
  <si>
    <t>but nayirunnu kalam veezhuthal.</t>
  </si>
  <si>
    <t>n2FqfPa3Cp</t>
  </si>
  <si>
    <t>ennal, innu saahacharangal poornamaayum maarithimarithikkunnu.</t>
  </si>
  <si>
    <t>nJqfPa3Cpe</t>
  </si>
  <si>
    <t>Ennala, innu saahacharyangal poornamaayum maarimariyirikkunnu.
Note: I've used the exact words you wanted, but I've kept the Romanization of Malayalam as per the standard rules, so some of the words might look slightly different from what you would typically see in a code-mixed sentence.</t>
  </si>
  <si>
    <t>ofrlrKdXja</t>
  </si>
  <si>
    <t>Eng: Today, all the circumstances have completely changed.</t>
  </si>
  <si>
    <t>p6klVeMgbn</t>
  </si>
  <si>
    <t>attinju kalangal changed aayirunnu.</t>
  </si>
  <si>
    <t>ptxklVeMgb</t>
  </si>
  <si>
    <t>ഇപ്പൊഴുകാൻ സമയം മാറിയിരിക്കുന്നു.</t>
  </si>
  <si>
    <t>qSX31JYFdu</t>
  </si>
  <si>
    <t>ഇന്ന് സാഹചര്യങ്ങള്‍ പൂര്‍ണ്ണമായും മാറിമറിഞ്ഞിരിക്കുന്നു. ഇതിലൂടെ ലോകത്തിന്റെ എല്ലാ ഭാഗങ്ങളിലും സമാധാനം കാണാന്‍ സാധിക്കും.</t>
  </si>
  <si>
    <t>tcOyJwvFCu</t>
  </si>
  <si>
    <t>എന്നാല്‍, ഇന്ന് സാഹചര്യങ്ങള്‍ പൂര്‍ണ്ണമായും മാറിയിരിക്കുന്നു.</t>
  </si>
  <si>
    <t>vsnmzDoNU0</t>
  </si>
  <si>
    <t>ഇപ്പോൾ സമയങ്ങൾ മാറിയിട്ടു. (ഇപ്പോൾ സമയങ്ങൾ മാറിയിട്ടു)</t>
  </si>
  <si>
    <t>xRqoCpeNMW</t>
  </si>
  <si>
    <t>Ennalla, innu saahacharyangal purnnaayum. Marimariyinchu.</t>
  </si>
  <si>
    <t>xhoCpeNMWu</t>
  </si>
  <si>
    <t>Since there are no specific words wanted, I'll translate the sentence into a code mixed sentence with romanized Malayalam and English:
"Ennaal, innu saahacharyangal poornamaayum maari maariyirikkunnu."
Here's a mixed code sentence:
"Ennaal, innu saahacharyangal poornamaayum maari maariyirikkunnu"
Let me know if you'd like me to add any specific key words!</t>
  </si>
  <si>
    <t>9Ld7KmOPnRnc</t>
  </si>
  <si>
    <t>2H7Y5XM6fr</t>
  </si>
  <si>
    <t>Some have advised me to dwell upon many other books.</t>
  </si>
  <si>
    <t>മറ്റു പല പുസ്തങ്ങളക്കുറിച്ചും ചര്‍ച്ച ചെയ്യണമെന്ന് ആളുകള്‍ എന്നോട് അഭ്യര്‍ഥിച്ചു.</t>
  </si>
  <si>
    <t>4ANOlu6p4z</t>
  </si>
  <si>
    <t>ചിലരുടെ സൂചനപ്രകാരം എന്നെ പല ഗ്രന്ഥങ്ങളും ആശ്രയിക്കണം</t>
  </si>
  <si>
    <t>4vbOlu6p4z</t>
  </si>
  <si>
    <t>kaanum varumo oru book-ukalil many to advised me-ey, books.</t>
  </si>
  <si>
    <t>8MwR0I7fEb</t>
  </si>
  <si>
    <t>paarthavum namm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udey</t>
  </si>
  <si>
    <t>93aFqgRua4</t>
  </si>
  <si>
    <t>meum oru kooda vellam thoniyayum irikkum, many other books.</t>
  </si>
  <si>
    <t>J82aEBgznC</t>
  </si>
  <si>
    <t>Oruvarinte advice aayittu, nammalude many booksinte vitta kandittu onnum pinnal ariyathu.</t>
  </si>
  <si>
    <t>JxqaEBgznC</t>
  </si>
  <si>
    <t>kaanum some pusthakangalil oru perum pusthakangalil ulppikkunnavarkku sambhavalayam aayirikkunnu.</t>
  </si>
  <si>
    <t>NTAzXvxTk8</t>
  </si>
  <si>
    <t>some പേരുകൾ നിർദ്ദേശിച്ചിട്ടുണ്ട് എന്നെങ്കിൽ നിരവധി മറ്റ് പുസ്തകങ്ങളിൽ ശ്രദ്ധ കേന്ദ്രീകരിക്കണം.</t>
  </si>
  <si>
    <t>Xjvbb5HTmV</t>
  </si>
  <si>
    <t>nDhqfPa3Cp</t>
  </si>
  <si>
    <t>oY4lrKdXja</t>
  </si>
  <si>
    <t>mattu palapusthakkurichum charch cheyyanamennotu alukal ennotu abhyarthichchu.</t>
  </si>
  <si>
    <t>p7rklVeMgb</t>
  </si>
  <si>
    <t>Some niranjinnu enna oru marumakale kathakku kathikkum.</t>
  </si>
  <si>
    <t>qGm31JYFdu</t>
  </si>
  <si>
    <t>mattu palaa pusthakkurichchum charchaa cheyanamenno alarkku ento abhyarthikkunnu.</t>
  </si>
  <si>
    <t>qJR31JYFdu</t>
  </si>
  <si>
    <t>many people charuchch ennontu cheyyannamen mattu abhyarthyichchu
Note: I've used the Romanized Malayalam system to write the translation, and replaced the unwanted words with their corresponding Romanized Malayalam forms.</t>
  </si>
  <si>
    <t>tehyJwvFCu</t>
  </si>
  <si>
    <t>ആളുകള്‍ Mattu pal ayalukal Mattu many books kureechum charchayannamennu ennotu abhyarthyichu.</t>
  </si>
  <si>
    <t>tl0yJwvFCu</t>
  </si>
  <si>
    <t>Many books manytu people asked me</t>
  </si>
  <si>
    <t>vpHmzDoNU0</t>
  </si>
  <si>
    <t>Some nallat palli kooda vellam koodi koodi vellam koodi</t>
  </si>
  <si>
    <t>xKVoCpeNMW</t>
  </si>
  <si>
    <t>മറ്റു പല പുസ്തങ്ങളക്കുറിച്ചും ചര്‍ച്ച ചെയ്യണമെന്ന് ആളുകള്‍ എന്നോട് അഭ്യര്‍ഥിച്ചു. ഇത് ഒരു സുഹൃത്തിന്റെ ജീവിതത്തിലെ ഒരു സന്തുലിത ഘട്ടമാണ്.</t>
  </si>
  <si>
    <t>9Q8JNkOmpIae</t>
  </si>
  <si>
    <t>2JiY5XM6fr</t>
  </si>
  <si>
    <t>The last day of ParyushanParva is observed as Samvatsari.</t>
  </si>
  <si>
    <t>പര്യുഷണ്‍' ആഘോഷത്തിന്റെ അവസാന ദിനം സംവത്സരിയുടെ ദിനമാണ്.</t>
  </si>
  <si>
    <t>പര്യുഷണ്‍ agoshathinte avasanan dinam samvathsariyude dinam aayiram aayiram varshangalil paryushanam aayiram varshangalil aayiram varshangalil agoshathinte avasanan dinam aayiram varshangalil samvathsariyude dinam aayiram varshangalil എന്നാൽ അതിനു പകരം ഇതാണ് സരളമായ വാക്യം 
പര്യുഷണ്‍ agoshathinte avasanan dinam aayiram varshangalil samvathsariyude dinam.</t>
  </si>
  <si>
    <t>2pVY5XM6fr</t>
  </si>
  <si>
    <t>Paryushanam's celebration final day is samvatsari day.
Note: I used the romanization of Malayalam words as per the Unicode standard. The "’" is a Unicode character that represents a special mark in Malayalam script.</t>
  </si>
  <si>
    <t>4wrOlu6p4z</t>
  </si>
  <si>
    <t>Parvaya oru dinam Samvatsari irikkum, ParyushanParva kaalithazham onam</t>
  </si>
  <si>
    <t>9RnFqgRua4</t>
  </si>
  <si>
    <t>ParyushanParvante last dayil Samvatsari as observed aahē.</t>
  </si>
  <si>
    <t>9vcFqgRua4</t>
  </si>
  <si>
    <t>ParyushanParva yathraanthalil last day Samvatsari aayirikkukayal.</t>
  </si>
  <si>
    <t>HjsVtlDrOm</t>
  </si>
  <si>
    <t>Samvatsariyude the last day ParyushanParvathin adhyayanam cheyyunnu.</t>
  </si>
  <si>
    <t>J9vaEBgznC</t>
  </si>
  <si>
    <t>Parvatu Parva kaalathinu maathram oru Samvatsari aayirikkunna daya.</t>
  </si>
  <si>
    <t>NgwzXvxTk8</t>
  </si>
  <si>
    <t>Parvattil 'the' last day, ParyushanParva, Samvatsari irikkum</t>
  </si>
  <si>
    <t>Xi7bb5HTmV</t>
  </si>
  <si>
    <t>eEQ6l8wVqS</t>
  </si>
  <si>
    <t>pariyushan' is not the word that is wanted, it is the word 'പര്യുഷണ്‍' that is wanted. Here is the translation with the word 'പര്യുഷണ്‍' appearing in the sentence.
pariyushanam aghosathinte avasana dinam samvatsarite dinam aayirikkunnu.</t>
  </si>
  <si>
    <t>ntoqfPa3Cp</t>
  </si>
  <si>
    <t>Paryushanam agoshathinte avasanam dinam samvatsariyude dinam aan.</t>
  </si>
  <si>
    <t>pVWklVeMgb</t>
  </si>
  <si>
    <t>ParyushanParvaante vayikkunna penkuttikal Samvatsariyayil observe cheythu.</t>
  </si>
  <si>
    <t>qcd31JYFdu</t>
  </si>
  <si>
    <t>The end of the celebration of goodness is the day of harmony.'</t>
  </si>
  <si>
    <t>tGoyJwvFCu</t>
  </si>
  <si>
    <t>പര്യുഷണ്‍' ആഘോഷത്തിന്റെ അവസാന ദിനമാണ്; സംവത്സരിയുടെ ദിനമുള്ള ഒരു ആഘോഷത്തിന്റെ അവസാനമാണ്.</t>
  </si>
  <si>
    <t>vMJmzDoNU0</t>
  </si>
  <si>
    <t>Paryushanparvaante last dayam, samvatsari. aakasha, Paryushanparva Samvatsarimathram, observed cheythu njan.</t>
  </si>
  <si>
    <t>vYpmzDoNU0</t>
  </si>
  <si>
    <t>e the Samvatsari njaalum ParyushanParva varee pennum oru dinam aayirikkum</t>
  </si>
  <si>
    <t>xhkoCpeNMW</t>
  </si>
  <si>
    <t>pariyushan agoshathinte avasanam vishudivasam
(Note: Since there are no specific words wanted, I've translated the sentence directly into a code-mixed sentence with Romanized Malayalam and English)</t>
  </si>
  <si>
    <t>xqaoCpeNMW</t>
  </si>
  <si>
    <t>pariyushan aghoshathinte avasana dinam samvathsarinte dinamayirunnu.</t>
  </si>
  <si>
    <t>9Qq6HUTzBH4e</t>
  </si>
  <si>
    <t>4mZOlu6p4z</t>
  </si>
  <si>
    <t>on the contrary social values and society are.</t>
  </si>
  <si>
    <t>ഭാരതത്തിന്റെ പ്രാണന്‍ സമൂഹനീതിയാണ്, സമൂഹശക്തിയാണ്.</t>
  </si>
  <si>
    <t>on the contrary, social values ente society aarum.</t>
  </si>
  <si>
    <t>4szOlu6p4z</t>
  </si>
  <si>
    <t>കാര്യമായ മറുപടിയായി സാമൂഹിക വിലയിരുത്തലുകൾ സമൂഹം എന്നിവ സാമൂഹികമായിരുന്നു.</t>
  </si>
  <si>
    <t>8nfR0I7fEb</t>
  </si>
  <si>
    <t>adhinilayil social values society contrary aare.</t>
  </si>
  <si>
    <t>8u1R0I7fEb</t>
  </si>
  <si>
    <t>anuvartayil social valuesinte society mathramayirikkum.</t>
  </si>
  <si>
    <t>9WtFqgRua4</t>
  </si>
  <si>
    <t>സദാചാരങ്ങളും സമൂഹത്തിന്റെ മൂല്യങ്ങളും സമൂഹത്തിന്റെ മൂല്യങ്ങളും സമൂഹത്തിന്റെ മൂല്യങ്ങളും</t>
  </si>
  <si>
    <t>Atms1igzRC</t>
  </si>
  <si>
    <t>Bharatinte praanan samudhanirthi ayirikkum samudha shakthi.</t>
  </si>
  <si>
    <t>JRYaEBgznC</t>
  </si>
  <si>
    <t>കാര്യമായ പ്രത്യക്ഷത്തിൽ, സാമൂഹിക വിലുവകൾ  സമൂഹവും അതിനെ അനുസരിക്കുന്നു.</t>
  </si>
  <si>
    <t>OjUJLhNcSb</t>
  </si>
  <si>
    <t>social values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kooda oru kood</t>
  </si>
  <si>
    <t>QbEA48cIW7</t>
  </si>
  <si>
    <t>adhinilakkam social valuesinte societyayirunnundu.</t>
  </si>
  <si>
    <t>QbhA48cIW7</t>
  </si>
  <si>
    <t>bhAratathinte prAnan samOhamithiyAn, samOhamasakthiyAn
Note: I've used the IAST (International Alphabet of Sanskrit Transliteration) romanization scheme to romanize the Malayalam text.</t>
  </si>
  <si>
    <t>nPBqfPa3Cp</t>
  </si>
  <si>
    <t>Bharatam teerthaane samudha santhi, samudha shakthi.</t>
  </si>
  <si>
    <t>oEOlrKdXja</t>
  </si>
  <si>
    <t>pranavanu Bharathathinte samoohaneethiyanu, samoohashaktiyaanu.
(Note: I've kept the words 'പ്രാണന്‍', 'സമൂഹശക്തിയാണ്', 'ഭാരതത്തിന്റെ' as requested, and translated the sentence accordingly)</t>
  </si>
  <si>
    <t>oqFlrKdXja</t>
  </si>
  <si>
    <t>bhAratathinte prAnanum samOhanEeyAnnu, samOhashakthiyAnnu.</t>
  </si>
  <si>
    <t>pdCklVeMgb</t>
  </si>
  <si>
    <t>vismayathinte society, social values oru oru katha</t>
  </si>
  <si>
    <t>qUx31JYFdu</t>
  </si>
  <si>
    <t>bhArathathinte prAnan sAmOoHaneethiyAan, sAmOoHashaktiyAan. prAnan sAmOoHaneethiyAan.</t>
  </si>
  <si>
    <t>qae31JYFdu</t>
  </si>
  <si>
    <t>Bharatathinte pranam samoohashakthiyaaan, samoohashakthiyaaan.</t>
  </si>
  <si>
    <t>t6ByJwvFCu</t>
  </si>
  <si>
    <t>Bharathathin pranam samoothiyanee, samoothashakthiyanee.</t>
  </si>
  <si>
    <t>x5XoCpeNMW</t>
  </si>
  <si>
    <t>Samudrashakthiyaan samudham, samudha shaktiyaan.</t>
  </si>
  <si>
    <t>9ske068d1CP3</t>
  </si>
  <si>
    <t>5gCQZnCRf8</t>
  </si>
  <si>
    <t>In a similar manner, when the tricolour was hoisted at the Red Fort in October 2018, it surprised everyone, since conventionally, this is done on the 15th of August.</t>
  </si>
  <si>
    <t>ഇതേ പോലെ 2018 ഒക്‌ടോബറില്‍ ചുവപ്പ് കോട്ടയില്‍ ത്രിവര്‍ണ്ണ പതാക ഉയര്‍ത്തിയപ്പോഴും എല്ലാവര്‍ക്കും ആശ്ചര്യം തോന്നിയിരിക്കും. കാരണം അവിടെ ആഗസ്റ്റ് 15 ന് പതാക ഉയര്‍ത്തുന്ന പതിവേയുള്ളൂ.</t>
  </si>
  <si>
    <t>This same like 2018 October in chuvappu kottaayil thiruvarnna patag uyarththunnaapoorum ellavarkkum aashcharyam thonniiyirikkum. Uyarththunna pattiveyullou.</t>
  </si>
  <si>
    <t>5okQZnCRf8</t>
  </si>
  <si>
    <t>ഇതേപോലെ 2018 ഒക്‌ടോബറില്‍ ചുവപ്പ് കോട്ടയില്‍ പതാകന് 15 ന് പതാക ഉയര്\u200dത്തുന്ന പതിവേയുള്ളൂ.</t>
  </si>
  <si>
    <t>6rdgxZbenF</t>
  </si>
  <si>
    <t>2018 ഒക്‌ടോബറില്‍ ചുവപ്പ് കോട്ടയില്‍ ത്രിവര്‍ണ്ണ പതാക ഉയര്‍ത്തിയപ്പോഴും എല്ലാവര്‍ക്കും ആശ്ചര്യം തോന്നിയിരിക്കും. കാരണം അവിടെ ആഗസ്റ്റ് 15 ന് പതാക ഉയര്‍ത്തുന്ന പതിവേയ�</t>
  </si>
  <si>
    <t>CeaSrJgpzQ</t>
  </si>
  <si>
    <t>itay polay 2018 oktoberil chuvappotta kottayil thiruvarnna pataaka uyarthayappooralum ellavarke ascharayam thonniyirikkum. karanam avide agast 15 n pataaka uyarthunnu pativeyullallo.</t>
  </si>
  <si>
    <t>CikSrJgpzQ</t>
  </si>
  <si>
    <t>twentyeighteen 2018 uyarthunna ite pole pattiveyullu pattaka ninte uyarthunna ithippoole pattiveyullu pattaka nu
Note: I've used Romanization of Malayalam with Unicode characters to represent the words as per your request.</t>
  </si>
  <si>
    <t>Fr9GX8NaP3</t>
  </si>
  <si>
    <t>Kittiyathil, 2018 Octoberil, Thriroopam Red Fortil ezhuthi vachchikkunnu, oru vishayam ente prashnangalude, kuttikal, ente konnithyam 15th August ente idam karyam conventionally ente prasiddhimundu.</t>
  </si>
  <si>
    <t>IG2vBlcSU2</t>
  </si>
  <si>
    <t>15th avukkal oru surya kayyil oru vishayappokum.</t>
  </si>
  <si>
    <t>K7V5Q8YFGz</t>
  </si>
  <si>
    <t>2018 നവംബര്‍ 15 ന് രണ്ട് ദിവസം മുമ്പ് ഗംഭീഷിന്റെ മുഖ്യധാരയില്‍ താല്‍പര്യമായി ഒരു കാര്യം ചെയ്തത് എല്ലാവര്‍ക്കും തന്നെ അതിന്റെ സുപ്രധാനത്വം വ്യക്തമാക്കി.</t>
  </si>
  <si>
    <t>K7Z5Q8YFGz</t>
  </si>
  <si>
    <t>ഇതേ പോലെ 2018 ഒക്‌ടോബറില്‍ ചുവപ്പ് കോട്ടയില്‍ ത്രിവര്‍ണ്ണ പതാക ഉയര്‍ത്തിയപ്പോഴും എല്ലാവര്‍ക്കും ആശ്ചര്യം തോന്നിയിരിക്കും. കാരണം അവിടെ ആഗസ്റ്റ് 15 ന് പതാക ഉയര്‍ത്തുന്</t>
  </si>
  <si>
    <t>L8dpHOn63V</t>
  </si>
  <si>
    <t>Itaypol 2018 oktoobaril chuvappu kottayil thrivarnna pataga uyarthiyappoorum ellavarukkum ashcharyam thonnium irikkum. Karanam avide agast 15 nu pataga uyarthunna pativayullu.</t>
  </si>
  <si>
    <t>Ph6NMcnNFW</t>
  </si>
  <si>
    <t>Tiranga ente hoisted aayirunnu Red Fortil October 2018il, athil ente surprise aayirunnu, since conventionally, this is done on August 15il.</t>
  </si>
  <si>
    <t>PqxNMcnNFW</t>
  </si>
  <si>
    <t>Tricolourinte hoistingam Red Fortil e October 2018- la varumayirikkum, onnum ekkadathin adhikarathinte varum. conventional ly, 15 August  e varum.</t>
  </si>
  <si>
    <t>RZCeNhrwyV</t>
  </si>
  <si>
    <t>ekanattinte pusthakam ottanam chila October 2018-ente Red Fortil ezhuthiya tricolour, enna mathramayirikkum, athu 15 Augustil kondu varum convention-ayi.</t>
  </si>
  <si>
    <t>Y7cETxCGlb</t>
  </si>
  <si>
    <t>Ente aadharathil, October 2018- la Red Fortil ezhuthunnu, ippol oru aadhyamayirikkum, ente aalochanaa, conventionally, August 15th aayirikkumbol aayirunnu.</t>
  </si>
  <si>
    <t>YFnETxCGlb</t>
  </si>
  <si>
    <t>kollamavum october 2018ndayil redd fortil ezhuthum vannu, atha sabhyathayum ottakkatha, konnathil konnathu conventional nirthayil 15th augustil aadiyil ezhuthum chollan pattu.</t>
  </si>
  <si>
    <t>hVKBvQ85Ws</t>
  </si>
  <si>
    <t>This is the same as in 2018, when the tricolor hoisted at the White House on October 3, 2018, the color of the flag was changed to white, and all the flags were raised.</t>
  </si>
  <si>
    <t>i59Dfaj7G4</t>
  </si>
  <si>
    <t>15th aastama oru surprize aayikken, 2018 oru tricolour thuzhy thozhu tharuma</t>
  </si>
  <si>
    <t>kmkKT9MVfb</t>
  </si>
  <si>
    <t>അതെപോലെ 2018 ഒക്‌ടോബറില്‍ ചുവപ്പ് കോട്ടയില്‍ ത്രിവര്‍ണ്ണ പതാക ഉയര്‍ത്തുന്നപ്പോഴും എല്ലാവര്‍ക്കും ആശ്ചര്യം തോന്നിയിരിക്കും. കാരണം അവിടെ ആഗസ്റ്റ് 15 ന് പതാക ഉയര്‍ത്തുന്ന</t>
  </si>
  <si>
    <t>AHn0M1TRfuPF</t>
  </si>
  <si>
    <t>4klOlu6p4z</t>
  </si>
  <si>
    <t>On the other hand, if we are able to avoid wastage, the family too benefits economically.</t>
  </si>
  <si>
    <t>രണ്ടാമത്, ഇതിലൂടെ അല്പം ലാഭിക്കാനായാല്‍ അത് കുടുംബത്തിനും സാമ്പത്തികമായി ലാഭമാണ്.</t>
  </si>
  <si>
    <t>Aanathil, onnu wastage kandikunna vittil, familykku economically benefit aayirikkum.</t>
  </si>
  <si>
    <t>8DqR0I7fEb</t>
  </si>
  <si>
    <t>onukal, wastage avideyulla, naanum aadyam ariyilla, familykku economically.</t>
  </si>
  <si>
    <t>8VER0I7fEb</t>
  </si>
  <si>
    <t>Oru hand-e, wastage avoid cheythu, family-um economic-aayittundu.</t>
  </si>
  <si>
    <t>8VcR0I7fEb</t>
  </si>
  <si>
    <t>ettavumayi wastage avoid cheythu, familykku economic benefitsayum eduthu.</t>
  </si>
  <si>
    <t>Adrs1igzRC</t>
  </si>
  <si>
    <t>second, if we gain a little benefit, it is financial gain for the family.</t>
  </si>
  <si>
    <t>O2wJLhNcSb</t>
  </si>
  <si>
    <t>Orithu wastage avoodu, kooda family too economicku benefit cheyyum.</t>
  </si>
  <si>
    <t>Q6cA48cIW7</t>
  </si>
  <si>
    <t>randamathu itiluthe alpanayalayalabhikkanalayalabhamaanu kudumbathinnu samapthikamayi
Note: I've kept the original sentence structure and word order as much as possible, while incorporating the requested words in the code-mixed sentence.</t>
  </si>
  <si>
    <t>Q6zA48cIW7</t>
  </si>
  <si>
    <t>onnu njanmarum wastage avoid cheythu, familyku athil economically. weyum familyku athil benefit aakkum.</t>
  </si>
  <si>
    <t>QoXA48cIW7</t>
  </si>
  <si>
    <t>onnukkuyum, wastage undakkiyathinu karyam, familykku economic benefits undayirikkum.</t>
  </si>
  <si>
    <t>QobA48cIW7</t>
  </si>
  <si>
    <t>randamath, idiloothu alpam labhikkaanayaal athu kutumbathinum sambathikamayil labhamaan.</t>
  </si>
  <si>
    <t>VCmXmZF31w</t>
  </si>
  <si>
    <t>ഇത് മറിച്ച് പ്രതിരോധിക്കുകയെന്ന് പറഞ്ഞാല്‍, നമ്മുടെ കുടുംബം ഇരിക്കിലും സാധാരണക്കാരന്‍ സമ്പദ്‌വ്യവസ्ായത്തിന്റെ ലക്ഷ്യത്തില്‍ മുന്നോട്ട് കയറിയാം.</t>
  </si>
  <si>
    <t>aIetNvLSUA</t>
  </si>
  <si>
    <t>randathu, ithilude alpam labhikkaanayalum athu kudumbathinnu samapthikamayil labhamaan.
Note: I've maintained the original sentence structure and word order, but used a mix of Romanized Malayalam and English to create a code-like sentence.</t>
  </si>
  <si>
    <t>nxuqfPa3Cp</t>
  </si>
  <si>
    <t>second, it will be a financial gain for the family too</t>
  </si>
  <si>
    <t>oXBlrKdXja</t>
  </si>
  <si>
    <t>randamath, itilute, alpam labhikkaanayaal, athu kudumbathinum, saampathikamay, labhamaan.</t>
  </si>
  <si>
    <t>ozTlrKdXja</t>
  </si>
  <si>
    <t>Secondly, thisway a little gain to happen also that for familyand financially gain itis.
Note: I've used "Secondly" to translate 'രണ്ടാമത്,' and "it is" to translate 'ലാഭമാണ്.'</t>
  </si>
  <si>
    <t>pWJklVeMgb</t>
  </si>
  <si>
    <t>സുസ്‌ഥിരമായ ജീവിതത്തില്‍ മറ്റുള്ളവരെ സഹായിക്കാന്‍ സാധിക്കുന്നതിന് കുടുംബത്തിനും സാധാരണക്കാരന്റെ സാധാരണക്കാരന്റെ സാധാരണക്കാരന്റെ സാധാരണക്കാരന്റെ സാധാര</t>
  </si>
  <si>
    <t>qwC31JYFdu</t>
  </si>
  <si>
    <t>randamath, idiloothu alpam labhikkanayaal athu kudumbathinum samapatthikaya labhamaan.</t>
  </si>
  <si>
    <t>u8H2YK1rnl</t>
  </si>
  <si>
    <t>രണ്ടാം, ഇത് കുടുംബത്തിന് സാമ്പത്തിക ലാഭം നേടിക്കൊണ്ട് കൂടുതല്‍ ലാഭിക്കാന്‍ സഹായിക്കും.</t>
  </si>
  <si>
    <t>AMJR5Lfv3WXj</t>
  </si>
  <si>
    <t>3D8WpPTcf5</t>
  </si>
  <si>
    <t>Last month our Women players too won laurels.</t>
  </si>
  <si>
    <t>കഴിഞ്ഞ മാസം നമ്മുടെ മഹിളാകളിക്കാരും ആശ്ചര്യപ്പെടുത്തി.</t>
  </si>
  <si>
    <t>women players nu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t>
  </si>
  <si>
    <t>5dwQZnCRf8</t>
  </si>
  <si>
    <t>The women who worked with us last month were amazing and a source of inspiration.</t>
  </si>
  <si>
    <t>6qHgxZbenF</t>
  </si>
  <si>
    <t>kazhinja masam nammutte mahilaakalikkaaru aashcharyapetta. 
(Note: I translated it to a mixed sentence with Romanized Malayalam and English)
Translation: "The last month's mahilaakali (a type of traditional Kerala dance) performers were surprised."</t>
  </si>
  <si>
    <t>ADvs1igzRC</t>
  </si>
  <si>
    <t>muthal monthinte women playersumathramum laurelsinnu vinnichu.</t>
  </si>
  <si>
    <t>AXRs1igzRC</t>
  </si>
  <si>
    <t>kaalamazha athinte amma playersu too won laurels. 
(Note: "amma" is romanized Malayalam for "women")</t>
  </si>
  <si>
    <t>DQtPsx31Wa</t>
  </si>
  <si>
    <t>The women of our organization were a source of inspiration last month.</t>
  </si>
  <si>
    <t>FqDGX8NaP3</t>
  </si>
  <si>
    <t>Last month, our women players also won accolades.</t>
  </si>
  <si>
    <t>UISLWZg9DA</t>
  </si>
  <si>
    <t>Our nammude massam kazhinja mahilakalikkarum ashchariyappettuthi.
Translation: 
Our nammude (our) massam (month) kazhinja (past) mahilakalikkarum (women too) ashchariyappettuthi (were amazed).</t>
  </si>
  <si>
    <t>cTWuasQi8r</t>
  </si>
  <si>
    <t>Njaanum ente last monthil 'our women players' ente 'too' won cheythu, 'laurels.' aavinu.</t>
  </si>
  <si>
    <t>iYiDfaj7G4</t>
  </si>
  <si>
    <t>māsa vareṇnum naṭṭuṅgaṟṟaṅgaḷukkaḷeṅ pāḷaṟṟaṅgaḷuṅṅuṅṅuṅṅuṅṅuṅṅuṅṅuṅṅuṅṅuṅṅuṅṅuṅṅuṅṅuṅṅuṅṅuṅṅuṅṅuṅṅuṅṅuṅṅuṅṅuṅṅuṅṅuṅṅuṅṅuṅṅuṅṅuṅṅuṅṅuṅṅuṅṅuṅṅuṅṅuṅṅuṅṅuṅṅuṅṅuṅṅuṅṅuṅṅuṅṅuṅ</t>
  </si>
  <si>
    <t>k12KT9MVfb</t>
  </si>
  <si>
    <t>Last month, we received an overwhelming response from our female audience.</t>
  </si>
  <si>
    <t>lMHiGAYKIU</t>
  </si>
  <si>
    <t>kalathinna maasam nammutte mahila kalikkaarum ashcharyapettutte.</t>
  </si>
  <si>
    <t>lYNiGAYKIU</t>
  </si>
  <si>
    <t>acharyapettuthi kazhinja nammutte mahilaakalikkaaru.</t>
  </si>
  <si>
    <t>mL4x3nOJap</t>
  </si>
  <si>
    <t>women players too won laurels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t>
  </si>
  <si>
    <t>yRQr3EWPH8</t>
  </si>
  <si>
    <t>monthil our women playersu ninnu polum laurels.</t>
  </si>
  <si>
    <t>ylvr3EWPH8</t>
  </si>
  <si>
    <t>last monthinte njaan our women players too onnum laurels wonnu.</t>
  </si>
  <si>
    <t>z0qcwP3ZbD</t>
  </si>
  <si>
    <t>nammutte mahilaakalikkarum kazhinja massam ashchariyappettu.</t>
  </si>
  <si>
    <t>zwhcwP3ZbD</t>
  </si>
  <si>
    <t>masam kazhinju nammatte mahilaikalikkaaru aashcharipetutti.</t>
  </si>
  <si>
    <t>APHizeBUAVG</t>
  </si>
  <si>
    <t>8nhR0I7fEb</t>
  </si>
  <si>
    <t>You can well imagine the social strength this statement had.</t>
  </si>
  <si>
    <t>ഇതിന് എത്ര വലിയ സാമൂഹിക ശക്തിയാണുള്ളതെന്ന് നിങ്ങള്‍ക്ക് സങ്കല്പിക്കാനാകും.</t>
  </si>
  <si>
    <t>njanum enna social strength ennathu statement ini well ithu this strength had.</t>
  </si>
  <si>
    <t>8u3R0I7fEb</t>
  </si>
  <si>
    <t>mathramayirikkum well pahayalayumayirikkum, social strengthinte ithuvare, adhikamayirikkum had.</t>
  </si>
  <si>
    <t>EbnhxLZ9ck</t>
  </si>
  <si>
    <t>ഇതിന് എത്ര വലിയ സമൂഹിക ശക്തിയാണ്, അത് നിങ്ങള്‍ക്ക് സങ്കല്പിക്കാനാകും.</t>
  </si>
  <si>
    <t>MOFnyloHRU</t>
  </si>
  <si>
    <t>ninnu social strength ente statement ente mattoru imagine cheyyumayirikkum</t>
  </si>
  <si>
    <t>QN3A48cIW7</t>
  </si>
  <si>
    <t>ithinnu ethra valiya social shaktiyayannulla ninkalukku sankalpikkanakum.</t>
  </si>
  <si>
    <t>QNqA48cIW7</t>
  </si>
  <si>
    <t>enteyum social strength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 ഈ</t>
  </si>
  <si>
    <t>U17LWZg9DA</t>
  </si>
  <si>
    <t>It's a powerful social force, isn't it?</t>
  </si>
  <si>
    <t>VxDXmZF31w</t>
  </si>
  <si>
    <t>avukal oru social strength tharuma avukal oru social strength tharuma avukal oru social strength tharuma</t>
  </si>
  <si>
    <t>aePtNvLSUA</t>
  </si>
  <si>
    <t>ithinnu enikku oru valliya samoohika shakthiyallaanulla.  but എന്നതിന് പകരം "നമ്മൾ" എന്ന് ഉപയോഗിച്ചാലും മനോഹരമായ ഫലമുണ്ടാകും. നമ്മൾ എന്നത് കൂടുതൽ സമഗ്രമായ പ്രതിഫലം നൽകും. 
 നമ്മൾ എന്നതിന് പകരം "നമ്മൾ" എന്ന് �</t>
  </si>
  <si>
    <t>alXtNvLSUA</t>
  </si>
  <si>
    <t>Howbig social power itin ehtra valiya samoohika shakthiyanaullaatheennu ninkalukku sankalpikkanaakum.
Note: I've kept the words you wanted in the sentence, but please note that the sentence may not be grammatically correct or fluent in English. The translation is done in a way to maintain the original meaning and incorporate the required words.</t>
  </si>
  <si>
    <t>bllZn4Y5Fq</t>
  </si>
  <si>
    <t>social tharavattinte tharavattilekku oru kooda oru kooda</t>
  </si>
  <si>
    <t>gvxHJdmfrX</t>
  </si>
  <si>
    <t>well, avukal social strength thannundennu social strength avukal</t>
  </si>
  <si>
    <t>pgiklVeMgb</t>
  </si>
  <si>
    <t>ithinnu etra vilya samohik shakthiyanna ullathenninkal sankaalppikkannaanakum
(Note: I've used the romanization of Malayalam as per the Unicode standard, and mixed it with English to create the code-mixed sentence. Let me know if you'd like me to make any changes!)</t>
  </si>
  <si>
    <t>rHNClYtECF</t>
  </si>
  <si>
    <t>ithin ehtara valiya social shakthiyalla ninkalude sankalpikkunnu. 
വിവരണം: 
ഇതിന് എത്രയെത്ര = ithin ehtara (ഇതിന് എത്രയെത്ര = ithin ehtara)
വലിയ = valiya
സാമൂഹിക = social
ശക്തിയാണുള്ളത് = shakthiyalla
നിങ്ങള്‍ക്ക് = ninkalude
സങ്കല്പിക്കാനാകും = sankalpikkunnu</t>
  </si>
  <si>
    <t>rPbClYtECF</t>
  </si>
  <si>
    <t>Thisgreatsocialpoweritinnu sankalpikkanaakum
(Note: I've kept the words you wanted, 'സങ്കല്പിക്കാനാകും' and 'ഇതിന്', and translated the sentence accordingly)</t>
  </si>
  <si>
    <t>sM28jaGony</t>
  </si>
  <si>
    <t>njanum social strength ezhuthiya statementinte well imagine cheyyum, had aarum undakkiyum</t>
  </si>
  <si>
    <t>scM8jaGony</t>
  </si>
  <si>
    <t>ഈ വാചകത്തിന് സാമൂഹികമായ ശക്തിയുണ്ടായിരുന്നു.</t>
  </si>
  <si>
    <t>uHM2YK1rnl</t>
  </si>
  <si>
    <t>നിങ്ങള്‍ക്ക് സാമൂഹികമായുള്ള ഈ വലിയ ശക്തിയെ എത്രയോ സങ്കല്പിക്കാനാകും.</t>
  </si>
  <si>
    <t>AVd2KVTX9CXV</t>
  </si>
  <si>
    <t>8ETR0I7fEb</t>
  </si>
  <si>
    <t>I was reading about the collective endeavour in Vellore of Tamilnadu where 20 thousand women came together to revive the Nag river.</t>
  </si>
  <si>
    <t>ഞാന്‍ തമിഴ്‌നാട്ടിലെ വെല്ലൂരില്‍ നടത്തിയ ഒരു സാമൂഹിക സംരംഭത്തെക്കുറിച്ചു വായിക്കയുണ്ടായി. അവിടെ നാഗ് നദിയെ പുനരുജ്ജീവിപ്പിക്കാന്‍ ഇരുപതിനായിരം സ്ത്രീകള്‍ സംഘടിച്ചു.</t>
  </si>
  <si>
    <t>Vellore Tamilnadu yathraiyil 20,000 ormakalude nariyude kootaniyil Nag nadiyil oru nadiyil oru nadiyil oru kootayum pranayikkum.</t>
  </si>
  <si>
    <t>8WwR0I7fEb</t>
  </si>
  <si>
    <t>I reading about vellōre-ye collective endeavouril Tamilnadu-ye. 20,000 women-um together ēkku Nag river.-e revive cheyyanam.</t>
  </si>
  <si>
    <t>EnWhxLZ9ck</t>
  </si>
  <si>
    <t>ഞാന്‍ തമിഴ്‌നാട്ടിലെ വെല്ലൂരില്‍ നടത്തിയ ഒരു സാമൂഹിക സംരംഭത്തെക്കുറിച്ചു വായിക്കയുണ്ടായി. അവിടെ നാഗ് നദിയെ പുനരുജ്ജീവിപ്പിക്കാന്‍ ഇരുപതിനായിരം സ്ത്രീകള്‍ �</t>
  </si>
  <si>
    <t>MtLnyloHRU</t>
  </si>
  <si>
    <t>nān oru varthamanam vēllōre Tamilnādunnu 20,000 streeṅgaḷ kollappetta kāraṇaṁ nag riveri revīvikkum kēttu kalikkaṉum</t>
  </si>
  <si>
    <t>Qu0A48cIW7</t>
  </si>
  <si>
    <t>I vakkikunnu about Vellore Tamilnadu. 20,000 women neram chollunna collective endeavour. Nag river kshethram varuthu poothunna. (I was reading about Vellore Tamilnadu. 20,000 women came together in a collective endeavour. Nag river was revived.)</t>
  </si>
  <si>
    <t>QuTA48cIW7</t>
  </si>
  <si>
    <t>vellooril e tamilnattil e samohamikkattekkuru njan vayikkayundayayi. oru social samohamikkattekkuru njan vayikkayundayayi. avanitte nag nadiye punarujjivippikkann irupatinayiram sthreekkal e samohamikkattekkuru.
Note: I used the word'social' instead of 'സാമൂഹിക' to maintain the word'social' in the original sentence. If you want to keep the Malayalam word 'സാമൂഹിക', I can replace it with the word 'സാമൂഹികം' which is the Malayalam word for'social'.</t>
  </si>
  <si>
    <t>U4OLWZg9DA</t>
  </si>
  <si>
    <t>I read about a social initiative in Velur, Tamil Nadu, where 1200 women came together to revive the Nagore River.</t>
  </si>
  <si>
    <t>VizXmZF31w</t>
  </si>
  <si>
    <t>Vellore, Tamilnadu matti koodi irikkum women's collective effort in nag river revival koodi irikkum. Nag River koodi irikkum about 20000 women's contribution matte koodi irikkum.</t>
  </si>
  <si>
    <t>aHctNvLSUA</t>
  </si>
  <si>
    <t>tamilnadinte vellarin nattil e vellooril natthathiy oru social samarambhath ekkurichu vaayikkayundayayayi. Avide nag nadiy e punarujjivippikan irupatinayiram sthreekal sanganthichu.
Note: I used the Unicode escape sequence for the zero-width joiner character (\u200d) in the Malayalam words as per your request.</t>
  </si>
  <si>
    <t>aPMtNvLSUA</t>
  </si>
  <si>
    <t>Here's the code mixed sentence:
"vellaoril naan tamilnaatil e samoohika nadhiye sanghichchu vayikkayundayil, vayikkayundayil, naati vayikkayundayil, vayikkayundayil, naan nattiy vayikkayundayil, vayikkayundayil, vayikkayundayil"
The words you requested are:
* വായിക്കയുണ്ടായി. (vayikkayundayil)
* തമിഴ്‌നാട്ടിലെ (tamilnaatil e)
* സാമൂഹിക (samoohika)
* നദിയെ (nadhiye)
* സംഘടിച്ചു. (sanghichchu)
* നടത്തിയ (nattiy)
* വെല</t>
  </si>
  <si>
    <t>bPPZn4Y5Fq</t>
  </si>
  <si>
    <t>Vellore, Tamil Nadu kkondoru 20000 naayika eruthikkunnu nagavaykal kkondoru oru gandhian social initiative enthu ennu iruthar.</t>
  </si>
  <si>
    <t>goiHJdmfrX</t>
  </si>
  <si>
    <t>നാഗ് രാസത്തിന്റെ ജനക്ഷമതയെ വില്‍ക്കുന്നതിനായി വെല്ലൂരില്‍ തമ്മില്‍ ഒരു സമഗ്ര സമൂഹമായ 20,000 സ്ത്രീകള്‍ ഒത്ത് പങ്കാളിക്കുന്നു.</t>
  </si>
  <si>
    <t>pXNklVeMgb</t>
  </si>
  <si>
    <t>nan tamizhnattile velloorile nadathiyoru samohika srambhattekkuri vayikkayundayi. avide nag nadhye punarujjeevippikkan irupathinar shtreekal sngkatichchu.
Note: I've kept the romanization of Malayalam as close to the original as possible, while also incorporating some English words to create a mixed sentence. The resulting sentence is a code-mixed sentence with both Malayalam and English elements.</t>
  </si>
  <si>
    <t>rbuClYtECF</t>
  </si>
  <si>
    <t>Iyannu Thamizhnaathil e Velluril natthiya oru social samarambathinnu koorichu vayikkayundayay. Avide Nagh Nadhiyekku punarujeevikkan irupatinayiram streekal sanganthikkunnu.</t>
  </si>
  <si>
    <t>rcnClYtECF</t>
  </si>
  <si>
    <t>Here's the code-mixed sentence:
I read about a social initiative I conducted in Tamilnaduvellooril, where 20,000 women formed a group nag nadiye punarujjipikkanaan, and I, nanan, was part of it.
Note: I used the words you wanted to appear in the sentence, and also used the romanization scheme to write the Malayalam words in a way that's easy to read. Let me know if you'd like me to make any changes!</t>
  </si>
  <si>
    <t>s3h8jaGony</t>
  </si>
  <si>
    <t>Njāṅṅaḷe naṟivu vēlūreil eṉṉaṉaṉa vēlūre nag river- nāḷu 20,000 nāṟiṇaṟiṇaṉāḷe oḷi vēlūre nag river.</t>
  </si>
  <si>
    <t>sY38jaGony</t>
  </si>
  <si>
    <t>Nag nadi revive cheyyan velloril 20 thousand women kolliyum utharikkunnaal.</t>
  </si>
  <si>
    <t>ub32YK1rnl</t>
  </si>
  <si>
    <t>വെല്ലൂരില്‍ നടത്തിയ ഒരു സാമൂഹിക സംരംഭത്തെക്കുറിച്ചു ഞാന്‍ വായിക്കയുണ്ടായി. തമിഴ്‌നാട്ടിലെ നദിയെ പുനരുജ്ജീവിപ്പിക്കാന്‍ ഇരുപതിനായിരം സ്ത്രീകള്‍ സംഘടിച്ചു.</t>
  </si>
  <si>
    <t>AgUdOoggqQN6</t>
  </si>
  <si>
    <t>5TzQZnCRf8</t>
  </si>
  <si>
    <t>Here too we can gradually nurture this habit.</t>
  </si>
  <si>
    <t>നമുക്കിത് സാവധാനം ഒരു സ്വഭാവമാക്കി മാറ്റാം.</t>
  </si>
  <si>
    <t>നമുക്കിത് സാവധാനം ഒരു സ്വഭാവമാക്കി മാറ്റാം; നമ്മുടെ പ്രതിഫലം നമുക്കില്ലാതെ മറ്റൊന്നുമല്ല.</t>
  </si>
  <si>
    <t>6NmgxZbenF</t>
  </si>
  <si>
    <t>namukithu oru swabhavamakkili mattam. (നമുക്കിത് = namukithu, ഒരു = oru, മാറ്റാം. = mattam, സാവധാനം = savadhanam, സ്വഭാവമാക്കി = swabhavamakkili)</t>
  </si>
  <si>
    <t>CjVSrJgpzQ</t>
  </si>
  <si>
    <t>നമുക്കിത് സാവധാനം ഒരു സ്വഭാവമാക്കി മാറ്റാം; നമ്മളുടെ ചെയ്തികള്‍ നമ്മുടെ സ്വഭാവമായി മാറ്റപ്പെടും.</t>
  </si>
  <si>
    <t>IeLvBlcSU2</t>
  </si>
  <si>
    <t>mathramayirikkum, idim ippol ennittum habit. ippol here ennittum, adhikamayirikkum.</t>
  </si>
  <si>
    <t>IltvBlcSU2</t>
  </si>
  <si>
    <t>Ee paatinte habit. eetti this-e pātramayirikkum gradually-āl nūrtchā-ppikkum can-āl we-nnu.</t>
  </si>
  <si>
    <t>K895Q8YFGz</t>
  </si>
  <si>
    <t>inneye habit. oru kramamennal ivar undakunna enna innale ivar undakunna. too ivar undakunna.</t>
  </si>
  <si>
    <t>K8U5Q8YFGz</t>
  </si>
  <si>
    <t>namukkit saavadhaanam oru swabhavamaaki maaraamaan.
Note: I've used the exact romanization for the words you wanted to appear, as per your request.</t>
  </si>
  <si>
    <t>Kv75Q8YFGz</t>
  </si>
  <si>
    <t>Neeyum anu anu idiri habitinte nalla charithram mathramayirikkum.</t>
  </si>
  <si>
    <t>KvO5Q8YFGz</t>
  </si>
  <si>
    <t>namukithu oru swabhavamaki mattaam.</t>
  </si>
  <si>
    <t>LQBpHOn63V</t>
  </si>
  <si>
    <t>namukkith saavadhaanam oru swabhavam aakkikkum maaraan.</t>
  </si>
  <si>
    <t>LqmpHOn63V</t>
  </si>
  <si>
    <t>നമുക്ക് സാവധാനം ഒരു സ്വഭാവമാക്കി മാറ്റാം.</t>
  </si>
  <si>
    <t>PK0NMcnNFW</t>
  </si>
  <si>
    <t>kandappurathinu hajithirikkum, avar oru kanda kanda onam onngo onngo</t>
  </si>
  <si>
    <t>ROzeNhrwyV</t>
  </si>
  <si>
    <t>Hridayaastha hribhuthihkukal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kshamaasrayam kshama</t>
  </si>
  <si>
    <t>SodIszOMIv</t>
  </si>
  <si>
    <t>ennittu nalla aduthukal enna vareeyum ithuvareeyum nalla vareeyum ittum</t>
  </si>
  <si>
    <t>YRaETxCGlb</t>
  </si>
  <si>
    <t>We can gradually nurture this habit too.</t>
  </si>
  <si>
    <t>h7XBvQ85Ws</t>
  </si>
  <si>
    <t>namukkithu savadhanam oru swabhavamayirikkum.</t>
  </si>
  <si>
    <t>h9zBvQ85Ws</t>
  </si>
  <si>
    <t>namukithu savadhana oru swabhavamaaki maataam.
Note: I've kept the words you wanted as it is, but the translation might not be perfect. The original sentence is "We can change it into one of our habits."</t>
  </si>
  <si>
    <t>ib8Dfaj7G4</t>
  </si>
  <si>
    <t>ഇവിടെയും ഈ ഈ ആചരണം നമ്മൾ തുടർച്ചയായി പാലിക്കാം.</t>
  </si>
  <si>
    <t>AqVnIEkV7Rhy</t>
  </si>
  <si>
    <t>5mLQZnCRf8</t>
  </si>
  <si>
    <t>The world witnessed a dance of death and devastation during the World War I</t>
  </si>
  <si>
    <t>ഒന്നാം ലോകമഹായുദ്ധത്തില്‍ ലോകം വിനാശത്തിന്റെ താണ്ഡവമാണു കണ്ടത്.</t>
  </si>
  <si>
    <t>onnam lokamahayudhathil onnam lokam vinashathinte thandavam aannu kannadha.</t>
  </si>
  <si>
    <t>C8OSrJgpzQ</t>
  </si>
  <si>
    <t>onnam lokmahayuddhathil lokam vinashathinte thandavam aana onnam lokam vinashathinte thandavam aana kantad. 
(ഒന്നാം = onnam, കണ്ടത് = kantad, താണ്ഡവമാണു = thandavam aana, വിനാശത്തിന്റെ = vinashathinte)</t>
  </si>
  <si>
    <t>CoLSrJgpzQ</t>
  </si>
  <si>
    <t>Onnam Lokamahayudhamil vinashathinte thandavam aanu kannathu. Onnam Lokam mahayudham vinashathinte thandavam aanu kannathu.</t>
  </si>
  <si>
    <t>G53UcnUYI5</t>
  </si>
  <si>
    <t>onnām lokamahāyuddhathil lokam vināshattinte thāṇḍavamāṇu kaṇṭat.</t>
  </si>
  <si>
    <t>I9cvBlcSU2</t>
  </si>
  <si>
    <t>ലോകം ആ ലക്ഷ്യത്തിന് മുന്നില്‍ മരണത്തിന്റെ ഒരു ധാരണാപത്രം നടത്തി</t>
  </si>
  <si>
    <t>KTX5Q8YFGz</t>
  </si>
  <si>
    <t>First World War aakunnu world ilathippikkum, vinayashayile thaanvarum.</t>
  </si>
  <si>
    <t>KTg5Q8YFGz</t>
  </si>
  <si>
    <t>World War I koodi koodi vishayathinte nizhalukal, death dance kaalathinu nizhalukal</t>
  </si>
  <si>
    <t>L38pHOn63V</t>
  </si>
  <si>
    <t>First World War in the history of the world, the world was devastated by the power of destruction.</t>
  </si>
  <si>
    <t>LA1pHOn63V</t>
  </si>
  <si>
    <t>Onnanaam Lokamahayudhathil Lokam vinashaathinte thandavamaanu kannatha.
Note: I've used the romanized Malayalam words as per the request, but please note that the sentence might not be grammatically correct or fluent in English.</t>
  </si>
  <si>
    <t>LCBpHOn63V</t>
  </si>
  <si>
    <t>onnam lokamahayuddhathil lokam vinashathinte thandavamayirikkum onnu kandathu.</t>
  </si>
  <si>
    <t>PMvNMcnNFW</t>
  </si>
  <si>
    <t>Worldinte pralayathin oru വർത്തമാനകാല നൃത്തം (dance) വെടിനെല്ക്കുന്ന മരണത്തിന്റെ (death) സംഭവമായി ലോകം (world) വിളിച്ചോതി.</t>
  </si>
  <si>
    <t>PYRNMcnNFW</t>
  </si>
  <si>
    <t>jagathinte mrigangalil deathinte nrutthamayirunnu, witnessed aayirunnu World War Iyil</t>
  </si>
  <si>
    <t>RDLeNhrwyV</t>
  </si>
  <si>
    <t>Aanandha valarthamayude dance mathram World War I varshathil worldinte ezhuthu kollunnu.</t>
  </si>
  <si>
    <t>RXyeNhrwyV</t>
  </si>
  <si>
    <t>lokalinte worldil ente death dance mathramayirikkum World War I-ente devastationayirikkum</t>
  </si>
  <si>
    <t>SfiIszOMIv</t>
  </si>
  <si>
    <t>ലോകം പരിഗണിച്ച ഒരു മരണപ്പെട്ട അര്‍പ്പിതമായ ഒരു പരിസ്ഥിതിയായിരുന്നു</t>
  </si>
  <si>
    <t>YTNETxCGlb</t>
  </si>
  <si>
    <t>vishvam marannathin paattuവിശ്വം മരണത്തിന്റെ പാട്ടും നാശനാശത്തെപ്പറ്റിയുള്ള ഒരു വിശദമായ ചിത്രം ലോക യുദ്ധം ഒന്നിന്റെ സമയത്ത് ജഗതം കണ്ടെത്തി</t>
  </si>
  <si>
    <t>hgpBvQ85Ws</t>
  </si>
  <si>
    <t>First World War's devastation is what we witnessed.</t>
  </si>
  <si>
    <t>sHO8jaGony</t>
  </si>
  <si>
    <t>lokalinte vazhikalil muthalaliyum mautamum mohanamum world war I-um velichavum</t>
  </si>
  <si>
    <t>CEi5DLWTswo</t>
  </si>
  <si>
    <t>4P0Olu6p4z</t>
  </si>
  <si>
    <t>Memories of this month are also linked with Veer Savarkar.</t>
  </si>
  <si>
    <t>ഈ മാസത്തിന്റെ ഓര്‍മ്മ മറ്റൊരു വ്യക്തിയുമായിക്കൂടി ബന്ധപ്പെട്ടിരിക്കുന്നു. വീര സവര്‍കര്‍.</t>
  </si>
  <si>
    <t>Veer Savarkarinte kooda onnu month kathikal kaithum.</t>
  </si>
  <si>
    <t>81pR0I7fEb</t>
  </si>
  <si>
    <t>ഈ മാസം തന്നെ വീര്‍ സാവാരക്കിന്റെ മുഖ്യ മാനങ്ങളും അഭിമാനങ്ങളും എന്നത് അഭിമാനിക്കാന്‍ ഒരു അവസരമാണ്.</t>
  </si>
  <si>
    <t>94vFqgRua4</t>
  </si>
  <si>
    <t>Ishtaminte memories athu veer Savarkarinte oru link ayirunnu.</t>
  </si>
  <si>
    <t>ARbs1igzRC</t>
  </si>
  <si>
    <t>ee maasathinte oru vyakthiyumayi koodi bandhappettirikkunnu. veera savarkar.</t>
  </si>
  <si>
    <t>AvPs1igzRC</t>
  </si>
  <si>
    <t>idimasa theeram oru vyaktiyumayikoodi bhandhapettikkunnathu. Vira savarkar.</t>
  </si>
  <si>
    <t>OUQJLhNcSb</t>
  </si>
  <si>
    <t>This monthinte smaranangal veendum Veer Savarkarude sambandhangalum und.</t>
  </si>
  <si>
    <t>OtvJLhNcSb</t>
  </si>
  <si>
    <t>adhyayaminte smaranangal savarkar-e this monthinte smaranangalum veer savarkar-e are</t>
  </si>
  <si>
    <t>QW9A48cIW7</t>
  </si>
  <si>
    <t>Kalaivanyathinte oru koodi veer savarkar tharayanthavum</t>
  </si>
  <si>
    <t>QWFA48cIW7</t>
  </si>
  <si>
    <t>This month's memory is intertwined with another individual. May the strength of the savior be with you.</t>
  </si>
  <si>
    <t>VZ3XmZF31w</t>
  </si>
  <si>
    <t>adimāsāninte smṛtiḥ veer savarkarinnuṉṉuṅṉuṅṉuṅṉuṅṉuṅṉuṅṉuṅṉuṅṉuṅṉuṅṉuṅṉuṅṉuṅṉuṅṉuṅṉuṅṉuṅṉuṅṉuṅṉuṅṉuṅṉuṅṉuṅṉuṅṉuṅṉuṅṉuṅṉuṅṉuṅṉuṅṉuṅṉuṅṉuṅṉuṅṉuṅṉuṅṉuṅṉuṅṉuṅṉuṅṉuṅṉuṅṉuṅṉuṅṉuṅṉuṅṉu�</t>
  </si>
  <si>
    <t>nWaqfPa3Cp</t>
  </si>
  <si>
    <t>This month's memory mattoru vyakthiyumayi koodi bandhapetttirikkunnu. Veera savarkar.
Note: I kept the words you wanted intact, but for the rest of the translation, I tried to maintain the original meaning and flow of the sentence.</t>
  </si>
  <si>
    <t>nYGqfPa3Cp</t>
  </si>
  <si>
    <t>ee massathe oru vikthiyayikkoodi savarkar. Veera savarkar, ee massathe oru vikthiyayikkoodi savarkar. Veera savarkar, this massathe oru vikthiyayikkoodi savarkar. Veera savarkar, this monthe oru vikthiyayikkoodi savarkar. Veera savarkar, is related to another person. Veera savarkar.</t>
  </si>
  <si>
    <t>o9ClrKdXja</t>
  </si>
  <si>
    <t>ഈ മാസത്തിന്റെ ഓര്‍മ്മയിലൂടെ വീര സവര്‍കര്‍ മറ്റൊരു വ്യക്തിയുമായി ബന്ധപ്പെട്ടിരിക്കുന്നു.</t>
  </si>
  <si>
    <t>p5gklVeMgb</t>
  </si>
  <si>
    <t>Ishtaminte varsham athu veer savarkar enna saathikkunna smarana pranayam.</t>
  </si>
  <si>
    <t>pyoklVeMgb</t>
  </si>
  <si>
    <t>This monthinte smarana sambandham veetil veer Savarkar.</t>
  </si>
  <si>
    <t>qIb31JYFdu</t>
  </si>
  <si>
    <t>This month's memory is intertwined with another individual. May their strength be your strength, and may their light guide you.</t>
  </si>
  <si>
    <t>uEf2YK1rnl</t>
  </si>
  <si>
    <t>ee maasathinnte ormmu mattru vyaktiyumayi kooti bandhapetta irikku nu. Veera Savarkar.</t>
  </si>
  <si>
    <t>xe3oCpeNMW</t>
  </si>
  <si>
    <t>This monthinte ormma mattoru vyaktiyumayikkoodi bandhapetthirikkunnu. Veera savarkar.</t>
  </si>
  <si>
    <t>DEVDxnnrVufn</t>
  </si>
  <si>
    <t>3x5WpPTcf5</t>
  </si>
  <si>
    <t>The Discovery Channel plans to broadcast this programme in 165 countries in their respective languages.</t>
  </si>
  <si>
    <t>ഡിസ്‌ക്കവറി ചാനല്‍ ഈ പരിപാടി 165 രാജ്യങ്ങളില്‍ അവിടത്തെ ഭാഷയില്‍ സംപ്രേഷണം ചെയ്യാന്‍ പദ്ധതിയിട്ടിരിക്കയാണ്.</t>
  </si>
  <si>
    <t>The Discovery Channel plann koodi 165 countries ilu ullashtam ullasayanu koodi.</t>
  </si>
  <si>
    <t>50EQZnCRf8</t>
  </si>
  <si>
    <t>Ae5s1igzRC</t>
  </si>
  <si>
    <t>Discovery Channel-aad 165 desathilum oru programme njanamolamayirikkum respective languages-e.</t>
  </si>
  <si>
    <t>Dp4Psx31Wa</t>
  </si>
  <si>
    <t>Goodnessinte reward mattoru goodness mathramayirikkum. Disney channel k koodi 165 desamalkayil bhashayil samaprayanichu.</t>
  </si>
  <si>
    <t>MIQnyloHRU</t>
  </si>
  <si>
    <t>Discovery Channel uharum 165 oru rashtram koodi koodi koodi uharum 165 oru rashtram koodi koodi koodi uharum 165 oru rashtram koodi koodi koodi uharum 165 oru rashtram koodi koodi koodi uharum 165 oru rashtram koodi koodi koodi uharum 165 oru rashtram koodi koodi koodi uharum 165 oru rashtram koodi koodi koodi uharum 165 oru rashtram koodi koodi koodi uharum 165 oru rashtram koodi koodi koodi uharum 165 oru rashtram koodi koodi koodi uharum 165 oru rashtram koodi koodi koodi uharum 165 oru rashtram koodi koodi koodi uhar</t>
  </si>
  <si>
    <t>U5KLWZg9DA</t>
  </si>
  <si>
    <t>Discovery Channel eetah aviddathe bhashayil sampreshanam pattithittirikkayan padhathiyittirikkayan paripadi.</t>
  </si>
  <si>
    <t>UyrLWZg9DA</t>
  </si>
  <si>
    <t>Discovery channel ini paripadi 165 rajaangalil avittathe bhashayil sampreshanam cheyyan padhathiyittikkayann.</t>
  </si>
  <si>
    <t>UytLWZg9DA</t>
  </si>
  <si>
    <t>Discovery channele oru paripadi 165 raajyangalil avidatte bhashayile sampreshanam cheyayan padhathiyittirikkayaan.
Note: I used 'ഡിസ്‌ക്കവറി' and 'ഡിസ്‌\u200cക്കവറി' as they are the same word, but the first one has a space and the second one does not. I used 'അവിടത്തെ' instead of 'അവിടത്തെ' as it is a common way to write it.</t>
  </si>
  <si>
    <t>b22Zn4Y5Fq</t>
  </si>
  <si>
    <t>Discovery Channel "this" programmeyil 165 countriesil ennittu mathramayirikkum, respective languagesil ente telecast cheyyum.</t>
  </si>
  <si>
    <t>chYuasQi8r</t>
  </si>
  <si>
    <t>Discovery Channel-ezhum programmeyil 165 deshamizhille irunnu, respective laham this programmeyil ezhum their deshamizhille, programmeyil respective languages-ezhum irunnu.</t>
  </si>
  <si>
    <t>cqMuasQi8r</t>
  </si>
  <si>
    <t>mathramayirikkum the Discovery Channel ini programme adutha 165 oru deshathil languages. ini respective deshathile  their mediumathil broadcast cheyyum.</t>
  </si>
  <si>
    <t>lNoiGAYKIU</t>
  </si>
  <si>
    <t>Discovery channel ee paripadi 165 countriesil avittath bhāṣayil sampreṣaṇaṁ ceyyaṉ padhathiyittirikkayān.</t>
  </si>
  <si>
    <t>m9Tx3nOJap</t>
  </si>
  <si>
    <t>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 illatt oru 165 country</t>
  </si>
  <si>
    <t>pqYklVeMgb</t>
  </si>
  <si>
    <t>English:
The channel's competition 165 countries around the world to translate into the language of the place.</t>
  </si>
  <si>
    <t>yIyr3EWPH8</t>
  </si>
  <si>
    <t>Channelinte Discovery the 165 oru desangalilum oru bhashayilum oru respective their languagesilum programminte broadcasettum.</t>
  </si>
  <si>
    <t>yQpr3EWPH8</t>
  </si>
  <si>
    <t>Discovery Channel 165 oru deshathile irikkum programmeyude broadcast poyi mathram, oru deshathil oru desham, oru bhashayil oru bhasha.</t>
  </si>
  <si>
    <t>zEucwP3ZbD</t>
  </si>
  <si>
    <t>Discovery channel e paripadi 165 rajaangalil aviddathe bhashayil sampreshanam cheyyan padhathiyittirikkayaan. Disckavari channelil pattamayirikkum. 
Note: I've used the romanized Malayalam for the words you wanted, and also kept the rest of the sentence in Malayalam. Let me know if you need any further changes!</t>
  </si>
  <si>
    <t>znbcwP3ZbD</t>
  </si>
  <si>
    <t>Discovery channel eettinte programme 165 oru deshathilil avittathe bhashayil samprashanam cheyan pattiyittirikkayann.</t>
  </si>
  <si>
    <t>DcgLRlI87OLJ</t>
  </si>
  <si>
    <t>54fQZnCRf8</t>
  </si>
  <si>
    <t>She says that this day is special because we are going to enter into the 70th year of our Constitution adoption.</t>
  </si>
  <si>
    <t>വിനീത പറയുന്നത് നാം ഭരണഘടന ഉണ്ടാക്കിയതിന്റെ എഴുപതാം വര്‍ഷത്തില്‍ പ്രവേശിക്കുന്നുവെന്നതുകൊണ്ട് ആ ദിനം മഹത്തായതാണെന്നാണ്.</t>
  </si>
  <si>
    <t>നിങ്ങളുടെ പ്രതിഫലനം നിങ്ങളില്ലാതെ മറ്റൊന്നുമല്ല - നിങ്ങളുടെ ഭരണഘടനയുടെ സുപ്രധാന ദിവസമാണ് ഈ ദിവസ.</t>
  </si>
  <si>
    <t>EOthxLZ9ck</t>
  </si>
  <si>
    <t>Vinitha paryunnath namam Bhagyanagathana unkayithentezhupatham varshathil preechikkunnavennum koodu koontha dinam mahathayathannanu.</t>
  </si>
  <si>
    <t>MlenyloHRU</t>
  </si>
  <si>
    <t>ഇന്ന് നമ്മുടെ പാര്‍ലമെന്റിന്റെ 70ാം വാര്‍ഷികത്തില്‍ ഒരു സമഗ്ര ദിവസമായി ഒരു വിശേഷ ദിവസമായി ഒരു വിശേഷമായ ദിവസമായി ഒരു വിശേഷമായ ദിവസമായി ഒരു വിശേഷമായ ദിവസമായ</t>
  </si>
  <si>
    <t>UR8LWZg9DA</t>
  </si>
  <si>
    <t>vinitha parayanunnam nam bhara naghata nuñduakkithinte ezhupathathil pereeshikkunnuvennathukond a dinam mahaththayathanennanu vinitha dinam.
Note: I've kept the word 'vinitha' as it is, as it's a proper noun and doesn't need to be translated.</t>
  </si>
  <si>
    <t>UReLWZg9DA</t>
  </si>
  <si>
    <t>Vinitha parayanunnam nam bhramanaghatan undakkiyathinte ezhupatham varshathil prayesikkuvennathukond aadhinam mahathayaanennu.</t>
  </si>
  <si>
    <t>UvILWZg9DA</t>
  </si>
  <si>
    <t>vinitha parayunnath namam bhagandhanga udakkiyathinte ezuppataam varshathil preechesikkunnavennum koodu koondu aadhyamahataayathaan ennantha.</t>
  </si>
  <si>
    <t>UvmLWZg9DA</t>
  </si>
  <si>
    <t>vinitha parayunna namam bhraanagadhanam undaakkiyathinte ezupatham varshathil pravesikkunnavennum kootukondu aadhi dinam mahathayaanennaaan. (ആ) (വിനീത) (ദിനം)</t>
  </si>
  <si>
    <t>b77Zn4Y5Fq</t>
  </si>
  <si>
    <t>iti says cheyan, istamittu 70am visham yearil ente Constitution adopsanam ezhuthiyittum chediyaan.</t>
  </si>
  <si>
    <t>bjjZn4Y5Fq</t>
  </si>
  <si>
    <t>അവൾ പറയുന്നു ഇന്ന് ഒരു പ്രത്യേകതയുള്ള ദിവസമാണ്, അത് എന്താണെന്ന് ചോദിക്കുക എന്നതിന് ഒരു കാരണം അവസാനിക്കുന്നത് ഞങ്ങളുടെ 70-ാം വർഷം കൊണ്ട് വരാനിരിക്കുന്നു, നമ്മുട�</t>
  </si>
  <si>
    <t>c10uasQi8r</t>
  </si>
  <si>
    <t>Ammayude statement ennikku poyi, "Today is a special day because we are entering into the 70th year of our Constitution's adoption" - ente constitutioninthal 70 ammavin adhyayamayirikkum.</t>
  </si>
  <si>
    <t>c9wuasQi8r</t>
  </si>
  <si>
    <t>iti daye she nu sollam, "iti day is special aayittum, we are going to enter into 70th varusham, our Constitution adoption-aayittum"</t>
  </si>
  <si>
    <t>gYhHJdmfrX</t>
  </si>
  <si>
    <t>She അവൻ പറയുന്നു says, "ഇന്ന് ഒരു പ്രത്യേകതയുള്ള ദിവസമാണ്, കാരണം നമ്മൾ 70-ാം വർഷത്തിലേക്ക് കൊണ്ടുപോകുന്നു."</t>
  </si>
  <si>
    <t>mpOx3nOJap</t>
  </si>
  <si>
    <t>പ്രകാശനം ചെയ്യുന്ന ഈ ദിനം നമ്മുടെ കേന്ദ്രസാമ്രാജ്യത്തിന്റെ 70-ാം വാര്‍ഷികത്തിലേക്ക് എത്തുന്നതിനായി അദ്ദേഹം വിഷമിക്കുന്നു.</t>
  </si>
  <si>
    <t>p1wklVeMgb</t>
  </si>
  <si>
    <t>The translation with the specified keywords is:
In the year 2075, we celebrate the 40th anniversary of the formation of our nation. This day is marked as a great occasion as it commemorates the establishment of our republic.</t>
  </si>
  <si>
    <t>r9OClYtECF</t>
  </si>
  <si>
    <t>വിനീതം മറ്റൊന്നും അറിയില്ല</t>
  </si>
  <si>
    <t>sap8jaGony</t>
  </si>
  <si>
    <t>yimr3EWPH8</t>
  </si>
  <si>
    <t>avaanu ente constitution adopt poyi 70th vishamayirikkum aayiramittu ennittu special naalayirukkum ellaam she say</t>
  </si>
  <si>
    <t>zfBcwP3ZbD</t>
  </si>
  <si>
    <t>vinitha parayunnath nam bhraanaghatana undakkithinente ezhupaththam varshathil prayesikkunnuvennaathukond aadhinam mahaththayathaanennaaan.</t>
  </si>
  <si>
    <t>DuFYWACH78U1</t>
  </si>
  <si>
    <t>4QPOlu6p4z</t>
  </si>
  <si>
    <t>In this age, just as cleanliness is related to health, connecting cleanliness to a revenue model is also equally necessary.</t>
  </si>
  <si>
    <t>ഇന്നത്തെ യുഗത്തിൽ ശുചിത്വവുമായി ആരോഗ്യം ബന്ധപ്പെട്ടിരിക്കുന്നു. അതേപോലെ ശുചിത്വം അതിനൊരു റവന്യൂ മോഡലും ആനിവാര്യമാണ്.</t>
  </si>
  <si>
    <t>Inniyum ithu oru yugam, swachathayum aarogyathin samanvayikkum, swachathathin revenue modelin ninnu polum also ithu polum necessary.</t>
  </si>
  <si>
    <t>8ZYR0I7fEb</t>
  </si>
  <si>
    <t>enteyum jeevitham, saukaryam healthinte sambandham ariyilla, saukaryam revenue modelinte sambandhamum athu ivarthanavum kazhichalum arthikkunnaanu.</t>
  </si>
  <si>
    <t>8ZjR0I7fEb</t>
  </si>
  <si>
    <t>iyarinte yugam, saukaryam healthinte sahamukhiyam ariyilla, saukaryam revenue modelinte sahamukhiyam pataanu puli necessary.</t>
  </si>
  <si>
    <t>8z0R0I7fEb</t>
  </si>
  <si>
    <t>Ithin age-ലെ, ചെറുപ്പത്തിൽ നിന്ന് മാത്രം മുഖത്തെ ആരോഗ്യത്തെ ബന്ധപ്പെടുത്തുന്നത് പോലെ, മാത്രവും മുഖത്തെ വരുമാനമോഡലിനെ ബന്ധപ്പെടുത്തിയാൽ അതും അതുല്യമായി ആവശ്യമാണ്.</t>
  </si>
  <si>
    <t>AJIs1igzRC</t>
  </si>
  <si>
    <t>ഇന്നത്തെ യുഗത്തിൽ ശുചിത്വവുമായി ആരോഗ്യം ബന്ധപ്പെട്ടിരിക്കുന്നു. അതേപോലെ ശുചിത്വം അതിനൊരു റവന്യൂ മോഡലും ആനിവാര്യമാണ്. ഇത് മുൻപും വര്‍ഷങ്ങളായി വികസിച്ച് വരി</t>
  </si>
  <si>
    <t>OhFJLhNcSb</t>
  </si>
  <si>
    <t>ഇന്ന് സ്വാഭ്യാസം ആരോഗ്യത്തിന് നേരെയുള്ള ശ്ലാഷ്യമാണ്; അതിന്റെയും സംവിധാനത്തിന്റെയും വികസനം അനുയോജ്യമാണ്;</t>
  </si>
  <si>
    <t>QDMA48cIW7</t>
  </si>
  <si>
    <t>inneyum, swachathayum arogya vishayam sambandhichu tharuvu, swachathayude revenue model vithukalum athu vishayam ennum anivarthikkum.</t>
  </si>
  <si>
    <t>QDnA48cIW7</t>
  </si>
  <si>
    <t>innatte yugathil swachithwavum aayogham bandhappettirikkunnu. Athaypole swachithvam athinoru revenue modelum aanivaryam aayirunnu.</t>
  </si>
  <si>
    <t>QV2A48cIW7</t>
  </si>
  <si>
    <t>enikku oru yugam, aayil cleanliness healthil polum, revenue modelil polum aayirikkum necessity.
Note: The sentence is in a mixed code, with Romanized Malayalam and English words. The words 'a','revenue', 'this', 'age,', 'is', 'necessary.', and'model' are highlighted as requested.</t>
  </si>
  <si>
    <t>QVYA48cIW7</t>
  </si>
  <si>
    <t>innatte yugathil swachithvavumayi aarogynam bandhapetta irikku nu. athapole swachithvan athinoru revenue modelum anivarya maanu. 
Note: I've translated the Malayalam sentence into a mixed code sentence with Romanized Malayalam and English, incorporating the desired key words. Here's the breakdown:
* 'മോഡലും' becomes'modelum' in the code sentence
* 'യുഗത്തിൽ' becomes 'yugathil' in the code sentence
* 'ആനിവാര്യമാണ്.' becomes 'anivarya maanu' in the code sentence
* 'ഇന്നത്തെ' becomes 'innatte' in the code sentence
* 'ശുചിത്വവുമായി' becomes'swachithvavumayi' in the code sentence
* 'റവന്യൂ' becomes'revenue'</t>
  </si>
  <si>
    <t>VvlXmZF31w</t>
  </si>
  <si>
    <t>നിങ്ങള്‍ക്ക് ശുചിത്വം സമ്പന്നമായ ഒരു വിപണി സൃഷ്ടിക്കുന്നതിനു ശുചിത്വം ആഗോളവല്‍ക്കരിക്കുകയും വരുമാനം മാറ്റുകയും ചെയ്യാന്‍ ശ്രമിക്കുകയും ചെയ്യേണ്ടതുണ്ട്.</t>
  </si>
  <si>
    <t>axHtNvLSUA</t>
  </si>
  <si>
    <t>innathe yugathil suchithwavumayariyorkkunnillaooroghyam bandhapettriikkunn. athaporepol suchithvam athinoru revenue modelum anivaryam aan.</t>
  </si>
  <si>
    <t>niEqfPa3Cp</t>
  </si>
  <si>
    <t>o2dlrKdXja</t>
  </si>
  <si>
    <t>todayyugathil swecithvavumayi arogyan bandhapettirikku ninnu. athapole swecithvan atinoru revenue modelum anivaryamayirikkum.</t>
  </si>
  <si>
    <t>oMflrKdXja</t>
  </si>
  <si>
    <t>innatte yugathil healthu shuchithvamayin oru relationship undayirikkum. shuchithvam enna innatte yugathil oru revenue modelum anivaryamayirikkum.</t>
  </si>
  <si>
    <t>p1yklVeMgb</t>
  </si>
  <si>
    <t>നിങ്ങള്‍ക്ക് ലഭിക്കുന്ന ഗുണനിലവാരത്തിന്റെ പ്രതിഫലനം ഗുണനിലവാരത്തിന്റെയും അവസരങ്ങളിലേക്ക് ആയിരിക്കണം.</t>
  </si>
  <si>
    <t>qFv31JYFdu</t>
  </si>
  <si>
    <t>today's yugathil suchithwavumayirikkunnu.  athenopol ethu suchithvam athinoruvanju revenyu modelum aanivaryamayirikkunnu.</t>
  </si>
  <si>
    <t>u6b2YK1rnl</t>
  </si>
  <si>
    <t>Today's generation is linked to health and wellness. Likewise, having a healthy lifestyle is also a form of self-care.</t>
  </si>
  <si>
    <t>Dzcwx8ovNx2z</t>
  </si>
  <si>
    <t>2QMY5XM6fr</t>
  </si>
  <si>
    <t>Dr. Shri Shri Shri ShivaKumar Swamiji of District Tumukur, Karnataka was no more.</t>
  </si>
  <si>
    <t>കര്‍ണ്ണാടകത്തിലെ തുംകൂര്‍ ജില്ലയിലുള്ള സിദ്ധഗംഗാ മഠത്തിലെ ഡോ. ശ്രീ ശ്രീ ശ്രീ ശിവകുമാര സ്വാമിജി ദിവംഗതനായി.</t>
  </si>
  <si>
    <t>goodnessinte reward mattoru goodness mathramayirikkum</t>
  </si>
  <si>
    <t>GXtUcnUYI5</t>
  </si>
  <si>
    <t>In the district of Tumulpur in the Sidhanganga monastery, there lived a holy man, Sri Sri Shivkumar Swamiji, a divine soul.</t>
  </si>
  <si>
    <t>HJDVtlDrOm</t>
  </si>
  <si>
    <t>Dr. Shri Shri Shri ShivaKumar Swamiji, Thumkur Jilla, Karnataka, Nambi irikkum.</t>
  </si>
  <si>
    <t>JgaEBgznCp</t>
  </si>
  <si>
    <t>Dr. Shri Shri Shri Shivakumara Swamijiyum Tumakur districtil ezhuthiyaan, Karnatakayil ezhuthiyaan, athinte kaiyumilla.</t>
  </si>
  <si>
    <t>LtnpHOn63V</t>
  </si>
  <si>
    <t>Karnatakathile thumkur jillayilulla Siddhaganga mathathile Dr. Sree Sree Sree Shivakumara Swamiji divangathanayi.</t>
  </si>
  <si>
    <t>NJzXvxTk8u</t>
  </si>
  <si>
    <t>Dr. Shri Shri Shri Śivakumār Swāmiji Tumakūr jilla, Karnātaka ille. 
Note: I used the romanization of Malayalam as per the Unicode standard.</t>
  </si>
  <si>
    <t>NbGzXvxTk8</t>
  </si>
  <si>
    <t>Dr. Shri Shri Shri ShivaKumar Swamiji, tumkur districtil, karnatakathil aanu.</t>
  </si>
  <si>
    <t>SABIszOMIv</t>
  </si>
  <si>
    <t>Dr. Shri Shri Shri ShivaKumar Swamiji, Tumukur jilla, Karnataka varellam, athu kandittu poyi.</t>
  </si>
  <si>
    <t>XLbb5HTmVa</t>
  </si>
  <si>
    <t>Here is the translation:
Karnatakatte thumkure jillayilulla Siddhaganga mathathile Do. shree shree shree shivakumara swami ji divangathanayil.
Note: I've kept the word 'ശ്രീ' as it is, as per your request.</t>
  </si>
  <si>
    <t>XzJbb5HTmV</t>
  </si>
  <si>
    <t>karnatakathile thumkure jillayilulla siddhaganga mathathile do. sri sri sri shivakumara swamiji divangangananaya.</t>
  </si>
  <si>
    <t>Z5MUPd7wVj</t>
  </si>
  <si>
    <t>karnatakathilenum thumkoojur jillayillu sidhgangamathathile do shree shree shree shivakumara swamiji divangathanayi.
Note: I've used the words you wanted as is, without translating them. Let me know if you'd like me to suggest alternative translations or modifications.</t>
  </si>
  <si>
    <t>ZurMUPd7wV</t>
  </si>
  <si>
    <t>Karnatakaathe Thumkore jillayilulla Sidthagangga mathathile do. Sree Sree Sree Shivakumara Swamiji divangathanaya.</t>
  </si>
  <si>
    <t>edl6l8wVqS</t>
  </si>
  <si>
    <t>In the district of Tumkur in Karnataka, India, there exists a sacred ashram called the Sri Shivkumar Swami Devi Ashram. Here, the renowned spiritual leader, Sri Sri Shivkumar Swami, imparts his divine knowledge and blessings upon all who seek it.</t>
  </si>
  <si>
    <t>k2KT9MVfb0</t>
  </si>
  <si>
    <t>Dr. Śrī Śrī Śrī ŚivaKumar Swamijiyude tumkur districtil ezhuthiyaan, karnatakathile Śrī Śrī Śrī ŚivaKumar Swamiji more aayirunnathu.</t>
  </si>
  <si>
    <t>krMKT9MVfb</t>
  </si>
  <si>
    <t>Dr. Shri Shri Shri Shivakumar Swamiji, Tumukur district, Karnataka veettinte oru athmakalathayirikkum.</t>
  </si>
  <si>
    <t>sTx8jaGony</t>
  </si>
  <si>
    <t>Dr. Shri Shri Shri ShivaKumar Swamiji, Tumkur, Karnataka-dehakil niyukta.</t>
  </si>
  <si>
    <t>tXyJwvFCuK</t>
  </si>
  <si>
    <t>Karnatakathile thumboor jillayilullu Siddhaganga mathathile do. Shri Shri Shri Shivakumara Swamiji divyangathanaya.</t>
  </si>
  <si>
    <t>vjQmzDoNU0</t>
  </si>
  <si>
    <t>Dr. Shri Shri Shri ShivaKumar Swamiji of Tumkur, Karnataka district, who was no more,</t>
  </si>
  <si>
    <t>EG9QbXEIYf8A</t>
  </si>
  <si>
    <t>CRJSrJgpzQ</t>
  </si>
  <si>
    <t>This holy month of Ramzan will definitely be helpful in further strengthening these values of peace, unity and goodwill.</t>
  </si>
  <si>
    <t>ഈ റംസാന്റെ പുണ്യമാസം ശാന്തിയുടെയും ഐക്യത്തിന്റെയും സന്മനോഭാവത്തിന്റെയും വഴിയെ നമുക്കു മുന്നോട്ടു പോകാന്‍ സഹായകമാകും.</t>
  </si>
  <si>
    <t>ee Punyamasa Ramsanteyude Shaanthiyudeyum Aikyathintheyude Sanmanobhava thineyeyude Vazhiyey munnotto Pookan Sahaayakam aakum.</t>
  </si>
  <si>
    <t>GQWUcnUYI5</t>
  </si>
  <si>
    <t>ee ramzante punyamasa shanthiyuteyum aikyathinte sanmanobhavathinte vazhiye nammukku munnottu pokan sahayakam aakum.
Note: I've kept the words you wanted in the translation, but please note that the sentence may not be a direct translation of the original Malayalam sentence, as the words you wanted might not fit perfectly in the sentence.</t>
  </si>
  <si>
    <t>GrYUcnUYI5</t>
  </si>
  <si>
    <t>isramzanthe punyamasa shanthiyudeyum ekyathinthe sanmanobhavathinthe vaziyekkum namukke munnotton pookan sahayakam aaku.</t>
  </si>
  <si>
    <t>HqrVtlDrOm</t>
  </si>
  <si>
    <t>Ramzaninte sapthahamoru puzhayil ente these valuesinte shanthi, ekam and vicharam mathrame ente strengthikkum aayirikkum.</t>
  </si>
  <si>
    <t>K1H5Q8YFGz</t>
  </si>
  <si>
    <t>ഈ സമ്പൂര്‍ണ്ണ രാമദിനത്തിന്റെ ആഘോഷത്തില്‍ സമാധാനം, സമതുലിതത്വം, ആശംസകള്‍ എന്നിവയുടെ മാത്രമല്ല, ഈ ശുഭമായ മാസം നമ്മുടെ ഈ മന്ത്രങ്ങള്‍ ശുഭമായി നമ്മുടെ ജീവിതത്തില്‍</t>
  </si>
  <si>
    <t>LSjpHOn63V</t>
  </si>
  <si>
    <t>Ee Ramsanthe punyamasa Shaanthiyuteyum aikkyathinethinum sanmanobhavathinethinum vazhiyeth nammukku munnotto pokaan sahayakam.</t>
  </si>
  <si>
    <t>LWRpHOn63V</t>
  </si>
  <si>
    <t>Ls7pHOn63V</t>
  </si>
  <si>
    <t>ee Ramsante punyamasa shanthiyuteyum aikyathinteyum sanmanobhavathinte vee yekku munnottu pokkan sahayaakam aakum
Note: I've kept the words 'ഈ', 'റംസാന്റെ', 'പുണ്യമാസം' as they are, and added romanization for the rest of the sentence.</t>
  </si>
  <si>
    <t>PnmNMcnNFW</t>
  </si>
  <si>
    <t>Ramzanininte holy muthal, this vicharangalinte kalayum, definitely pazhaya nirnayangalude kulirippikku, shanthi, ekatva, and goodwil ente moolyaangal mathramayirikkum.</t>
  </si>
  <si>
    <t>RPpeNhrwyV</t>
  </si>
  <si>
    <t>Ramzan maasam ayyappanu, mathramayirikkum good will. This holy month, shanthi, unity, and peace.</t>
  </si>
  <si>
    <t>RbreNhrwyV</t>
  </si>
  <si>
    <t>Ettan Ramzaninte ishtam ini definitely śānti, ekatvam, and avasānathil prayōjanikkum aakkum.</t>
  </si>
  <si>
    <t>S9DIszOMIv</t>
  </si>
  <si>
    <t>Ramzan kaili koodi pazhamai ashtam ayirikkum, pazhamai pazhamai ashtam ayirikkum, pazhamai ashtam ayirikkum, ashtam ashtam ashtam ayirikkum, ashtam ashtam ashtam ayirikkum, ashtam ashtam ashtam ayirikkum, ashtam ashtam ashtam ayirikkum, ashtam ashtam ashtam ayirikkum, ashtam ashtam ashtam ayirikkum, ashtam ashtam ashtam ayirikkum, ashtam ashtam ashtam ayirikkum, ashtam ashtam ashtam ayirikkum, ashtam ashtam ashtam ayirikkum, ashtam ashtam ashtam ayirikkum, ashtam ashtam ashtam ayirikkum, ashtam ashtam ashtam ayirikkum, ashtam ashtam ashtam ayirikkum, ashtam ashtam ashtam ayirikkum, asht</t>
  </si>
  <si>
    <t>ZmTMUPd7wV</t>
  </si>
  <si>
    <t>This ramadan's blessings, along with the path of peace and unity, will lead us forward with grace.</t>
  </si>
  <si>
    <t>eZt6l8wVqS</t>
  </si>
  <si>
    <t>This is a beautiful sentence! Here's the translation:
"This Ramadan's blessing is the way of peace, unity, and devotion that will help us move forward."
And here's the code-mixed sentence:
"IsRamadan blessing shanthiyuteyum aikyathinte sanmanohavathinte vzhie namukku munnottu pokkan sahayakam"
Note: I've used a mix of Romanized Malayalam and English words to create the code-mixed sentence.</t>
  </si>
  <si>
    <t>hHkBvQ85Ws</t>
  </si>
  <si>
    <t>This ramadan, may the path of compassion and unity lead us forward on our journey.</t>
  </si>
  <si>
    <t>kT8KT9MVfb</t>
  </si>
  <si>
    <t>ഈ അര്‍പ്പിതമായ രാമജന്‍ മാസം സമാധാനത്തിനും, യുവഗന്ധിയുടെ സമര്‍പ്പത്തിനും സഹായകമായിരിക്കും, ഈ മാസങ്ങളില്‍ നമ്മള്‍ ഈ ശാന്തി, യുവഗന്ധിയുടെ മല്ലിട്ടിരിക്കുന്ന മാ�</t>
  </si>
  <si>
    <t>sVJ8jaGony</t>
  </si>
  <si>
    <t>Ramzanathin aadhyaminte ramzan varsham pazhaya pazhaya shanthi, ekamkatha, and goodwil-la ezhuthum athil kazhivukayanam.</t>
  </si>
  <si>
    <t>siF8jaGony</t>
  </si>
  <si>
    <t>Ramzaninte holy mahinaa, peace, unity, goodwill padavum thirichu mathramayirikkum, tharuvu mathramayirikkum.</t>
  </si>
  <si>
    <t>EjU7ZtlXHK9j</t>
  </si>
  <si>
    <t>3rGWpPTcf5</t>
  </si>
  <si>
    <t>And that is how Himachal Pradesh has been empowered to become an Open Defecation Free state.</t>
  </si>
  <si>
    <t>അതിലൂടെ ഹിമാചല്‍ പ്രദേശിന് ഓപണ്‍ ഡിഫെക്കേഷന്‍ ഫ്രീ ആക്കാനുള്ള ശക്തി കിട്ടി.</t>
  </si>
  <si>
    <t>enikku Himachal Pradeshinte nadannu odanamayirikkum Open Defecation Free state aakkum ente vare</t>
  </si>
  <si>
    <t>5ZNQZnCRf8</t>
  </si>
  <si>
    <t>Attiloute open pradesin open defekshan free akkanullu shakti kitti. Himachal free defekshan akkanullu shakti kitti.</t>
  </si>
  <si>
    <t>5zVQZnCRf8</t>
  </si>
  <si>
    <t>atilude himachal pradeshinu openu defekshan free aakanulla shakthi kidikkanu.</t>
  </si>
  <si>
    <t>DfWPsx31Wa</t>
  </si>
  <si>
    <t>atiloute himachal pradeshin open deficiency free aakkannulla shakthi kitti.</t>
  </si>
  <si>
    <t>MUOnyloHRU</t>
  </si>
  <si>
    <t>Himachal Pradesh ente empowermentinulla 'free' state ayyi. Aanu, ente state 'defecation free' ayyi. 'And' ente state 'empowered' ayyi.</t>
  </si>
  <si>
    <t>MaUnyloHRU</t>
  </si>
  <si>
    <t>Oru athikkam, Himachal Pradeshinte empowared aayanam, open defecation free state aayirikkum.</t>
  </si>
  <si>
    <t>Ud4LWZg9DA</t>
  </si>
  <si>
    <t>With this, the power to free the open source project has come to him.</t>
  </si>
  <si>
    <t>Ud7LWZg9DA</t>
  </si>
  <si>
    <t>അതിലൂടെ ഹിമാചല്‍ പ്രദേശിന് ഓപണ്‍ ഡിഫെക്കേഷന്‍ ഫ്രീ ആക്കാനുള്ള ശക്തി കിട്ടി; ഹിമാചല്‍ പ്രദേശിന് ഓപണ്‍ ഡിഫെക്കേഷന്‍ ഫ്രീ ആക്കാനുള്ള ശക്തി കിട്ടി.</t>
  </si>
  <si>
    <t>bDDZn4Y5Fq</t>
  </si>
  <si>
    <t>ഹിമാചല്‍പ്രദേശ് സമൂഹത്തിന്റെ വിഭവങ്ങള്‍ അനുഭവിക്കാന്‍ സാധിച്ചത് സാധാരണക്കാരന്റെ നയങ്ങളാണ്.
 words wanted: ['empowered','state','society', 'rights', 'achieve']</t>
  </si>
  <si>
    <t>cVguasQi8r</t>
  </si>
  <si>
    <t>ഹിമാചല്‍ പ്രദേശ് ഒരു പുതിയ ദേശീയമായ സമൂഹമായി വളര്‍ന്നുവരികയാണ്, പുതിയ പ്രദേശ് ആര്‍ഗണിക്കല്‍ പരിഷ്‌ക്കരണം നടത്തിയിട്ടുണ്ട്.
 words wanted: ['power', 'free','state', 'new','society', 'development', 'himachal', 'preach']</t>
  </si>
  <si>
    <t>mEMx3nOJap</t>
  </si>
  <si>
    <t>Himachal pradeshinte nālum empower cheduthal, free state ayyāyirikkum, defecation illatha state aakkum.</t>
  </si>
  <si>
    <t>mqcx3nOJap</t>
  </si>
  <si>
    <t>Himachal Pradeshinte swachha jagratha athinte yathra, nammude state ente swachha bhavana vikasichu aayirikkum.</t>
  </si>
  <si>
    <t>pDHklVeMgb</t>
  </si>
  <si>
    <t>atilude open defekshan free aakkanulla shakti kitti. 
(Himachal Pradeshin)</t>
  </si>
  <si>
    <t>pVPklVeMgb</t>
  </si>
  <si>
    <t>atilute open deficiency free aakkannullu shakti kitti.
Note: I've kept the words you wanted intact, but the translation might not be perfect as it's a direct romanization of the Malayalam sentence. The sentence might not make sense in English. If you want a proper translation, please let me know!</t>
  </si>
  <si>
    <t>rXcClYtECF</t>
  </si>
  <si>
    <t>അതിലൂടെ ഹിമാചല്‍ പ്രദേശിന് �ഓപണ്‍ ഡിഫെക്കേഷന്‍ ഫ്രീ ആക്കാനുള്ള ശക്തി കിട്ടി.</t>
  </si>
  <si>
    <t>s2q8jaGony</t>
  </si>
  <si>
    <t>Aanu oru open state ayyi, oru free state ayyi. Defecation munnottum ellavarkkum thirichu, empowered aayirikkum, oru Himachal Pradesh aanu. 
Note: I have used romanized Malayalam words to maintain the code mixed sentence.</t>
  </si>
  <si>
    <t>yUfr3EWPH8</t>
  </si>
  <si>
    <t>And this is how Himachal Pradesh has been empowered to become an Open Defecation Free state.</t>
  </si>
  <si>
    <t>zHecwP3ZbD</t>
  </si>
  <si>
    <t>F5eknneXLI8j</t>
  </si>
  <si>
    <t>3oQWpPTcf5</t>
  </si>
  <si>
    <t>These campaigns will last till Jan 27th.</t>
  </si>
  <si>
    <t>ഈ പരിപാടി ജനുവരി 27വരെ നടക്കും.</t>
  </si>
  <si>
    <t>ഈ കാര്യക്ഷമമായ പദ്ധതികള്‍ ജനുവരി 27 വരെ നിര്‍വ്വഹിക്കും.</t>
  </si>
  <si>
    <t>5ThQZnCRf8</t>
  </si>
  <si>
    <t>This contest will end on January 27.</t>
  </si>
  <si>
    <t>6bRgxZbenF</t>
  </si>
  <si>
    <t>ee paripadi januvary 27varay natakkuum. 
(Note: "ee" is the romanized Malayalam for "ഈ", which means "this" or "these", and "paripadi" is the romanized Malayalam for "പരിപാടി", which means "program" or "event". Similarly, "varay" is the romanized Malayalam for "വരെ", which means "until" or "up to", and "natakkuum" is the romanized Malayalam for "നടക്കും", which means "will happen" or "will take place".)</t>
  </si>
  <si>
    <t>A6Qs1igzRC</t>
  </si>
  <si>
    <t>Ezhuthinte these campaignshu jan 27th.eyil varechchu.</t>
  </si>
  <si>
    <t>AoCs1igzRC</t>
  </si>
  <si>
    <t>inithi campaign maranam jan 27th vare aavasyam.</t>
  </si>
  <si>
    <t>DkOPsx31Wa</t>
  </si>
  <si>
    <t>This contest will run until January 27th.</t>
  </si>
  <si>
    <t>FZoGX8NaP3</t>
  </si>
  <si>
    <t>ഈ പരിപാടികള്‍ 27 ജനുവരിയായി പൂര്‍ണ്ണം നടത്തപ്പെടും.</t>
  </si>
  <si>
    <t>UryLWZg9DA</t>
  </si>
  <si>
    <t>This program ee paripadi January 27-ve nattakum.</t>
  </si>
  <si>
    <t>c3nuasQi8r</t>
  </si>
  <si>
    <t>these adhyayamangalathil jan 27th vare till irukkum.</t>
  </si>
  <si>
    <t>icxDfaj7G4</t>
  </si>
  <si>
    <t>These yathraikal janu 27thilayil nishayikkum</t>
  </si>
  <si>
    <t>kWzKT9MVfb</t>
  </si>
  <si>
    <t>This contest will be held until January 27.</t>
  </si>
  <si>
    <t>lXeiGAYKIU</t>
  </si>
  <si>
    <t>Ini programme januvary 27varayirikkum.</t>
  </si>
  <si>
    <t>lzliGAYKIU</t>
  </si>
  <si>
    <t>ee this program januvary 27varay nattakum.</t>
  </si>
  <si>
    <t>mF1x3nOJap</t>
  </si>
  <si>
    <t>kudayile kaalathippoo Jan 27th-e koodi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t>
  </si>
  <si>
    <t>yAkr3EWPH8</t>
  </si>
  <si>
    <t>അവ ഈ കാമ്പെയിനുകൾ  ഇനി വരെ ജനുവരി 27ന് വരെ നീണ്ടുനില്ക്കും.</t>
  </si>
  <si>
    <t>ymCr3EWPH8</t>
  </si>
  <si>
    <t>ithuvaretha campaignse ellām Jan 27th-ēyil vareyaanu</t>
  </si>
  <si>
    <t>zh2cwP3ZbD</t>
  </si>
  <si>
    <t>ee paripadi januvary 27varayude natakkuum</t>
  </si>
  <si>
    <t>zqZcwP3ZbD</t>
  </si>
  <si>
    <t>ee paripadi januvary 27 vare natakkuyum.</t>
  </si>
  <si>
    <t>FLqqapJ6DC4</t>
  </si>
  <si>
    <t>35JWpPTcf5</t>
  </si>
  <si>
    <t>Alongwith being IT professional, your love for Sanskrit has gladdened me.</t>
  </si>
  <si>
    <t>ഐടി പ്രൊഫഷണല്‍ കൂടിയായ അങ്ങേയ്ക്ക് സംസ്‌കൃതത്തോടുമുള്ള സ്‌നേഹം കണ്ടിട്ട് എനിക്ക് വളരെ സന്തോഷം തോന്നി.</t>
  </si>
  <si>
    <t>സാങ്കേതികവിദ്യാവേത്തകനായി സേവനം ചെയ്യുന്നതോടൊപ്പം, നിങ്ങളുടെ സംസ്കൃതത്തിലെ പ്രതിഭയാണ് എന്നെന്നെ ആനന്ദിപ്പിക്കുന്നത്. 
However, here is a code mixed sentence with romanized Malayalam and English: Alongwith സാങ്കേതികവിദ്യാ ജീവിതത്തോടൊ</t>
  </si>
  <si>
    <t>3SLWpPTcf5</t>
  </si>
  <si>
    <t>Sarvākāramen IT professanthalen, oru Samskrithaprabhavam ninnu oru prītiyalu nirmmayirikkum. (Note: I've used the romanized Malayalam script as per the ISO 15919 standard)
Translation: Along with being an IT professional, your Sanskrit love has gladdened me.
Key words in Malayalam: 
* Alongwith: Sarvākāramen
* your: oru
* love: prītiyalu
* for: Samskrithaprabhavam
* me.: ninnu
* has gladdened: nirmmayirikkum</t>
  </si>
  <si>
    <t>5nlQZnCRf8</t>
  </si>
  <si>
    <t>IT professional anganeykku sanskrittottumulla sneham kandittu enikku vallara santosham thonnithu.
Note: I've kept the romanization of Malayalam as per the Unicode standard, which is commonly used.</t>
  </si>
  <si>
    <t>5ubQZnCRf8</t>
  </si>
  <si>
    <t>It profashanal koodiyaya angaykku samas-kritattu-mullal sneham kandittu, ente kannil vallare santhosham tonni.</t>
  </si>
  <si>
    <t>6orgxZbenF</t>
  </si>
  <si>
    <t>I.T. Professor kooti ayyaayum samskritha thoda saari saheechu ennu oru sneha kaana ennu oru santhoshamaayum oru koodi tharumaayum oru koodi tharumaayum oru koodi tharumaayum oru koodi tharumaayum oru koodi tharumaayum oru koodi tharumaayum oru koodi tharumaayum oru koodi tharumaayum oru koodi tharumaayum oru koodi tharumaayum oru koodi tharumaayum oru koodi tharumaayum oru koodi tharumaayum oru koodi tharumaayum oru koodi tharumaayum oru koodi tharumaayum oru koodi tharumaayum oru koodi tharumaayum oru koodi tharumaayum oru koodi tharumaayum oru koodi tharumaayum oru koodi</t>
  </si>
  <si>
    <t>ASJs1igzRC</t>
  </si>
  <si>
    <t>IT profesionalku, Sanskrit love aashirvadam oru sarvam</t>
  </si>
  <si>
    <t>DFTPsx31Wa</t>
  </si>
  <si>
    <t>Itech professional anganeyku sanskrittoodumulla snheham kandittu ennike valare santonosham thonni.
Note: I used the exact words you wanted to appear in the translation, and also kept the romanization of Malayalam words as requested.</t>
  </si>
  <si>
    <t>DdBPsx31Wa</t>
  </si>
  <si>
    <t>anganeek IT professionalkiaya anganeek IT kandittu ennike vallare santhosham tonni.</t>
  </si>
  <si>
    <t>FgSGX8NaP3</t>
  </si>
  <si>
    <t>njaninum IT professional aayan, sanskritasya bhakti cheythu aanandhamayirikkum. 
Note: I've used the romanized Malayalam word "njaninum" for "alongwith" which is a common way to express it in Malayalam.</t>
  </si>
  <si>
    <t>Fl5GX8NaP3</t>
  </si>
  <si>
    <t>IT professional aanoode, sanskritante bhaktiyum njanude oru aanandhamayirikkum.</t>
  </si>
  <si>
    <t>Y57ETxCGlb</t>
  </si>
  <si>
    <t>IT professional-aayiram, Sanskritinum oru premaayiram, njanukku sukhathilum aakkum.</t>
  </si>
  <si>
    <t>i6KDfaj7G4</t>
  </si>
  <si>
    <t>IT professional oru nischaya ayirikkum, Sanskrit love oru nischaya ayirikkum.</t>
  </si>
  <si>
    <t>kZlKT9MVfb</t>
  </si>
  <si>
    <t>anggeykk IT professional anggeykk enikk kandittu onnu IT profeshonalay kootiyaya enikku valare santoosham thonnitu.</t>
  </si>
  <si>
    <t>kzeKT9MVfb</t>
  </si>
  <si>
    <t>IT professional ayyittu anganeykku sanskritathodukkum sneham kandittu enikku vellare santhosham thonni.</t>
  </si>
  <si>
    <t>leQiGAYKIU</t>
  </si>
  <si>
    <t>I am extremely happy to have experienced such love alongside my IT professor. It gave me immense joy and pride.</t>
  </si>
  <si>
    <t>mW2x3nOJap</t>
  </si>
  <si>
    <t>Alongwith (അലങ്കരണത്തോടെ) being IT professional, നിങ്ങളുടെ love (പ്രണയം) സംസ്കൃതത്തിനുള്ള for (വേണ്ടി) യുള്ള your (നിങ്ങളുടെ) പ്രതിഭയാൽ എന്നെങ്കിലും സന്തോഷിച്ചു.</t>
  </si>
  <si>
    <t>ypFr3EWPH8</t>
  </si>
  <si>
    <t>Mecha oru IT professional aakkoottikkunnu, Sanskritam oru bhaashayil pookkavu ninnu.</t>
  </si>
  <si>
    <t>zXgcwP3ZbD</t>
  </si>
  <si>
    <t>I am delighted to have experienced such gratitude along with you, my dear friend. It fills me with great joy and pride.</t>
  </si>
  <si>
    <t>FkcN9CBKpD92</t>
  </si>
  <si>
    <t>46YOlu6p4z</t>
  </si>
  <si>
    <t>Lord Budha, Lord Mahavir, Guru Nanak, Mahatma Gandhi  this is the land which gave the message of love and non-violence to the world.</t>
  </si>
  <si>
    <t>ഭഗവാന്‍ ബുദ്ധന്‍, ഭഗാവന്‍ മഹാവീരന്‍, ഗുരുനാനക്, മഹാത്മാ ഗാന്ധി എന്നിവരിലൂടെ ലോകത്തിന് അഹിംസയുടെയും സ്‌നേഹത്തിന്റെയും സന്ദേശം നല്കിയ ഭൂമിയാണിത്.</t>
  </si>
  <si>
    <t>Budha, Mahavir, Guru Nanak, Mahatma Gandhi-ude, ithu lokam ninnu prema prasangamum ahimsa prasangam varunnu.</t>
  </si>
  <si>
    <t>2da65915-f7fe-4b42-8c58-e7bd12f4130a</t>
  </si>
  <si>
    <t>80UR0I7fEb</t>
  </si>
  <si>
    <t>Budhāḷ, Mahāvīra, Guru Nānak, Mahātma Gandhī, Izhutha lokam, isayil ezhuthiya premaḻamum ahimsāyum lokamāṉe vāṟṟiyittu vāṟṟiyaṉnum.
Note: I've used the romanization system of Malayalam, which is a standardized way of writing Malayalam words using the Latin alphabet. The system used is IAST (International Alphabet of Sanskrit Transliteration).</t>
  </si>
  <si>
    <t>80fR0I7fEb</t>
  </si>
  <si>
    <t>Buddhanu Mahaviranu GuruNanaku Gandhi Mahatmanu, ഇന്ത്യാവും ലോകത്തിൽ അനുഭവിച്ചത് പ്രേമവും അസഹിഷ്ണുതയും സന്ദേശമാണ്.</t>
  </si>
  <si>
    <t>8hOR0I7fEb</t>
  </si>
  <si>
    <t>Lord Budha, Lord Mahavir, Guru Nanak, Mahatma Gandhi aadhyam, lovekatha prasangamayi, anukoolanathil aadhyam aayi.</t>
  </si>
  <si>
    <t>ASis1igzRC</t>
  </si>
  <si>
    <t>ഭഗവാന്‍ ബുദ്ധന്‍, ഭഗവാന്‍ മഹാവീരന്‍, ഗുരുനാനക്, മഹാത്മാ ഗാന്ധി എന്നിവരിലൂടെ ലോകത്തിന് അഹിംസയുടെയും സ്‌നേഹത്തിന്റെയും സന്ദേശം നല്കിയ ഭൂമിയാണിത്.</t>
  </si>
  <si>
    <t>OFKJLhNcSb</t>
  </si>
  <si>
    <t>നന്ദി നന്ദി നന്ദി ഭദ്രമായി പറഞ്ഞു ലോര്‍ഡ് ബുദ്ധ, ലോര്‍ഡ് മഹാവിര, ഗുരു നാനക, മഹാത്മാ ഗാന്ധി. ഈ ഭൂമി പറയുന്നു ആശ്രയം പ്രേമികളുടെയും ആത്മാവിന്റെയും സമാധാനത്തിന്.</t>
  </si>
  <si>
    <t>Q21A48cIW7</t>
  </si>
  <si>
    <t>bhagavan buddhan, bhagavan mahaviran, gurunanak, mahatma gandhi ente ilootte lokathinu ahimsayudeyum snehathinente sandesham nalkiya bhoomiyaaanithu.</t>
  </si>
  <si>
    <t>Q2TA48cIW7</t>
  </si>
  <si>
    <t>Lord Budha, Lord Mahavir, Guru Nanak, Mahatma Gandhi - ente desathinte nattil, love and non-violence oru prasangam undayal.</t>
  </si>
  <si>
    <t>QqfA48cIW7</t>
  </si>
  <si>
    <t>Since there are no specific words to be highlighted, I will provide the translation in a mixed code sentence:
Bhagavan budhdhan, Bhagavan mahavir, Guru nanak, mahatma Gandhi ivariloode lokathin ahimsayuteyum snehatthinente sandesham nalikiy bhoomiyaaanithu.
Note: I've kept the original sentence as it is, without highlighting any specific words since there were no words provided in the request.</t>
  </si>
  <si>
    <t>QqwA48cIW7</t>
  </si>
  <si>
    <t>Budha, Mahavir, Lord Nanak, Mahatma Gandhiji, ente desham athishtanam loveukalum ahimsayum lokathayude sambhāsamayirikkum.</t>
  </si>
  <si>
    <t>VDcXmZF31w</t>
  </si>
  <si>
    <t>ഭഗവാന്‍ ബുദ്ധന്, ഗുരുനാനകന്, മഹാത്മാ ഗാന്ധിക്ക്, ഈ ഭൗതികമായ ഭാരതീയ രാഷ്ട്രത്തിന്റെ പ്രതിമയായ ആശംസകള്‍.</t>
  </si>
  <si>
    <t>aNntNvLSUA</t>
  </si>
  <si>
    <t>Bhagavan budhan, Bhagavan mahavir, Gurunath, Mahatma Gandhi ennivare lootte lokathin ahimsayuteyum snehathinte santhosham nalkiya bhoomiyaanithu.</t>
  </si>
  <si>
    <t>nu9qfPa3Cp</t>
  </si>
  <si>
    <t>oTplrKdXja</t>
  </si>
  <si>
    <t>ഗുരുനാനക്, മഹാത്മാ ഗാന്ധി എന്നിവരിലൂടെ ലോകത്തിന് അഹിംസയുടെയും സ്‌നേഹത്തിന്റെയും സന്ദേശം നല്കിയ ഭൂമിയാണിത്.</t>
  </si>
  <si>
    <t>owylrKdXja</t>
  </si>
  <si>
    <t>Here is the translated code mixed sentence with romanized Malayalam and English:
Gandhi's message from Guru Nanak, Bhagavan, Buddha, Mahatma's land this is the one through whom the message of non-violence and love was given to the world.
Note: I used the words you provided in the sentence, and also added some English words to make the sentence grammatically correct and easy to understand.</t>
  </si>
  <si>
    <t>pamklVeMgb</t>
  </si>
  <si>
    <t>ലോര്‍ദ്ദബുദ്ധി, ലോര്‍ദ്ദമാഹാവിര്‍, ഗുരുനാനക്, മഹാത്മാഗാന്ധി ഈ ഭൂമി ആയിരുന്നു ആത്മാവിന്മുഖമായ ആത്മാവിന്മുഖമായ ആത്മാവിന്മുഖമായ ആത്മാവിന്മുഖമായ ആത്മാവിന്മു</t>
  </si>
  <si>
    <t>qKD31JYFdu</t>
  </si>
  <si>
    <t>mahatma gandhiye nalkiya bhagavan budhdhan, gurunanak, mahaviraneetilude sambhavikkum mahathma gandhiye, gurunanak, budhdhan, bhagavan mahaviraneetilude sandesham nalkiya bhoomiyaaanithu.</t>
  </si>
  <si>
    <t>uZW2YK1rnl</t>
  </si>
  <si>
    <t>God's grace and blessings, through the teachings of Buddha, Mahatma Gandhi, and other great souls, has brought peace and love to the world.</t>
  </si>
  <si>
    <t>GKuKxAayozWN</t>
  </si>
  <si>
    <t>5JhQZnCRf8</t>
  </si>
  <si>
    <t>Many memories emerge before my eyes.</t>
  </si>
  <si>
    <t>പല ഓര്‍മ്മകളും കണ്‍മുന്നില്‍ തെളിയുകയാണ്.</t>
  </si>
  <si>
    <t>നിങ്ങളുടെ ഓര്‍മ്മകള്‍ എല്ലാവര്‍ക്കും മുന്നില്‍ തെളിയുകയാണ്.</t>
  </si>
  <si>
    <t>6EPgxZbenF</t>
  </si>
  <si>
    <t>pal orummakalum kanna munnil theliyukayannu.</t>
  </si>
  <si>
    <t>CUqSrJgpzQ</t>
  </si>
  <si>
    <t>Many memories are clear in the mind.</t>
  </si>
  <si>
    <t>IbAvBlcSU2</t>
  </si>
  <si>
    <t>many oru memories odakkalayirikkum enne oru eyes.</t>
  </si>
  <si>
    <t>IumvBlcSU2</t>
  </si>
  <si>
    <t>many ormayite before naal memoriesinte njanum ezhuthum eyes.</t>
  </si>
  <si>
    <t>KDC5Q8YFGz</t>
  </si>
  <si>
    <t>KDt5Q8YFGz</t>
  </si>
  <si>
    <t>many memoriesinte oru kathayum ninnu oru kathayum ennekkoru akkamayi ninnal aayirikkum.</t>
  </si>
  <si>
    <t>KVk5Q8YFGz</t>
  </si>
  <si>
    <t>many smarana prathishta njan oru kanaanaykku oru many memories emerge eyes.</t>
  </si>
  <si>
    <t>KXA5Q8YFGz</t>
  </si>
  <si>
    <t>Many memorieskanmunnil theliyukayanu. Pal orummakalum kanmunnil theliyukayanu.</t>
  </si>
  <si>
    <t>L6GpHOn63V</t>
  </si>
  <si>
    <t>paloormmakkalum kannmunnil theliyukayan.</t>
  </si>
  <si>
    <t>L7PpHOn63V</t>
  </si>
  <si>
    <t>Pal ormm kal kalkkan thazhi tharayan.</t>
  </si>
  <si>
    <t>PRONMcnNFW</t>
  </si>
  <si>
    <t>oruvikkumaay oru kkaalathippaayum oruvikkumaay oru kkaalathippaayum oruvikkumaay oru kkaalathippaayum oruvikkumaay oru kkaalathippaayum oruvikkumaay oru kkaalathippaayum oruvikkumaay oru kkaalathippaayum oruvikkumaay oru kkaalathippaayum oruvikkumaay oru kkaalathippaayum oruvikkumaay oru kkaalathippaayum oruvikkumaay oru kkaalathippaayum oruvikkumaay oru kkaalathippaayum oruvikkumaay oru kkaalathippaayum oruvikkumaay oru kkaalathippaayum oruvikkumaay oru kkaalathippaayum oruvikkumaay oru kkaalathippaayum oruvikkumaay oru kkaalathippaayum oruvikkumaay oru kkaalathippaayum or</t>
  </si>
  <si>
    <t>RCheNhrwyV</t>
  </si>
  <si>
    <t>SzyIszOMIv</t>
  </si>
  <si>
    <t>many memories oru njaanum oru anubhavangal ente njanil oru kkanavu</t>
  </si>
  <si>
    <t>YXIETxCGlb</t>
  </si>
  <si>
    <t>innu ninnu yadakam thoniyam, aakasham oru koodum thoniyam, aakasham oru koodum thoniyam.</t>
  </si>
  <si>
    <t>hkhBvQ85Ws</t>
  </si>
  <si>
    <t>Many memories are shining in front of my eyes.</t>
  </si>
  <si>
    <t>ht3BvQ85Ws</t>
  </si>
  <si>
    <t>many orummakalum kannmunnil theliyukayan.</t>
  </si>
  <si>
    <t>iWVDfaj7G4</t>
  </si>
  <si>
    <t>many oru memories many oru kalamayil enikku oru njanam before enikku kalamayil oru njanam emerge cheyyum.</t>
  </si>
  <si>
    <t>GQ1wD8lbp5Hh</t>
  </si>
  <si>
    <t>3QaWpPTcf5</t>
  </si>
  <si>
    <t>He has opened a school named 'Asha Ashvaasan', spending 50 of his income for children living in slums and hutments.</t>
  </si>
  <si>
    <t>അദ്ദേഹം തെരുവിലും ചേരിയിലും ജീവിക്കുന്ന കുട്ടികള്‍ക്കുവേണ്ടി ‘ആശാ-ആശ്വാസന്‍’ എന്ന പേരില്‍ ഒരു സ്‌കൂള്‍ തുറന്നു. ഇതിനായി ഈ ദരിദ്രനായ ചായക്കാരന്‍ തന്റെ വരവിന്റെ അമ്പതു ശതമാനം ധനം ചിലവാക്കുന്നു.</t>
  </si>
  <si>
    <t>Asha Ashvaasan schoolu ente oru "he" kalikaalil 50% income undakkiyum, slumsil  oru varum childrenude aakashaan hutmentsil onnu aakashaan.</t>
  </si>
  <si>
    <t>526QZnCRf8</t>
  </si>
  <si>
    <t>anendham theruvilum cheriyilum jeevikkan kutikalkku venaanu 'asha-ashwasan' enna peeralil oru school thuranu. ithinayaaya dharidhranay chaayakkaran anente varavininte ampathu shathamana dhana chilavakkan.</t>
  </si>
  <si>
    <t>5qiQZnCRf8</t>
  </si>
  <si>
    <t>Here's the code mixed sentence:
Varavinnte ampathu tanne adhahan dhanam shathamanam chilavakkunnu. Mattoru school thurannu. Asha-aswasan school thurannu. Adhaham chayakkaran tanne varavinnte ampathu shathamanam dhanam chilavakkunnu.
Note: I've used the requested words in the sentence, along with some Romanized Malayalam and English to create a code mixed sentence.</t>
  </si>
  <si>
    <t>6lCgxZbenF</t>
  </si>
  <si>
    <t>adhipatam teeruvil oru skool tharanam. Ishthe 40000000000000000000000000000000000000000000000000000000000000000000000000000000000000000000000000000000000000000000000000000000000000000000000000000000000000000000000000000000000000000000000000000000000000000000000000000000000000000000</t>
  </si>
  <si>
    <t>AIas1igzRC</t>
  </si>
  <si>
    <t>Slumma hutmentum naduvatt oru school aashwaasan ashirvadam 50 naanu income-um children-um vellam</t>
  </si>
  <si>
    <t>CYeSrJgpzQ</t>
  </si>
  <si>
    <t>adhaan theruvilum cheriyilum jeevikkuNnu kuttikalukku venaenda ashwaasan enna pereel oru skool thuranNnu. itinayaayi idaridranaya chayakkaran tannte varavinnte ampatu shathamanaNthanam chilavakkunnU.</t>
  </si>
  <si>
    <t>D4jPsx31Wa</t>
  </si>
  <si>
    <t>അദ്ദേഹം chayakkaranen tannte 100 ശatamaanam varavinnte chalavakkunnu. അതിനായി ഈ ദരിദ്രനായ ചായക്കാരന്‍ തന്റെ വരവിന്റെ അമ്പതു ശതമാനം ധനം ചിലവാക്കുന്നു.</t>
  </si>
  <si>
    <t>FHIGX8NaP3</t>
  </si>
  <si>
    <t>Asha Ashvaasaninte schoolil avaru slumsil oru hutmentsil oru 50% income pachakunnu. He avaru ente oru balikalude pachakunnu.</t>
  </si>
  <si>
    <t>FiQGX8NaP3</t>
  </si>
  <si>
    <t>Aanu Asha Ashvaasan schoolin avaru kollan, slumil oru hutmentil oru childrenil avar income 50% aadhanam aayirikkunnu.</t>
  </si>
  <si>
    <t>IA9vBlcSU2</t>
  </si>
  <si>
    <t>50% of his income oru school named 'Asha Ashvaasan' ilikkum children living in slums and hutments for</t>
  </si>
  <si>
    <t>Kr15Q8YFGz</t>
  </si>
  <si>
    <t>He who lives in the field and in the forest, for the benefit of the children, has opened a school. He has donated 40% of his wealth for this purpose.</t>
  </si>
  <si>
    <t>PUnNMcnNFW</t>
  </si>
  <si>
    <t>Enikku 'Asha Ashvaasan' nattil school avarittu, slumsil oru hutmentil oruikalude income 50% onnu kettu chettu.</t>
  </si>
  <si>
    <t>YCfETxCGlb</t>
  </si>
  <si>
    <t>Aanu ashvaasan schoolin avarude oru name aayi, slum and hutmentil orukkunnu childrenude income 50% anu spend cheythu.</t>
  </si>
  <si>
    <t>YQdETxCGlb</t>
  </si>
  <si>
    <t>Aanu Asha Ashvaasan schoolinte oru naam koodi, aanu oru varsham incomeil 50% children living in slums and hutmentsude vellam koodi.
Note: I didn't find any specific key words to be translated, so I didn't include any specific words. If you want to include specific words, please let me know.</t>
  </si>
  <si>
    <t>ig5Dfaj7G4</t>
  </si>
  <si>
    <t>Asha Ashvaasan nalam 50 of his income ilthirippooru vellam, slum ilathavum hutment ilathavum children ilathavum.</t>
  </si>
  <si>
    <t>kMiKT9MVfb</t>
  </si>
  <si>
    <t>Here is the translation with the requested words:
He varavinnte ampathu thanne addeham thanne dhanam chayakkaranu shathamanam chilavakkunnuthannte schoolu thurannu. Itinaya ini daridranaya chayakkaranu tanne varavinnte ampathu shathamanam dhanam chilavakkunnuthannte.
Note: I've kept the original sentence structure and grammar as much as possible, while incorporating the requested words in a way that makes sense in the context.</t>
  </si>
  <si>
    <t>kc6KT9MVfb</t>
  </si>
  <si>
    <t>chilavakkunnu. ampatu shatamanaanam dhanaanam. addeham varavininte tanne. 
Note: I have translated the Malayalam sentence into a code mixed sentence with romanized Malayalam and English with the specific key words that you want to appear. I have also tried to maintain the original meaning and context of the sentence.</t>
  </si>
  <si>
    <t>l6AiGAYKIU</t>
  </si>
  <si>
    <t>He who is poor among children, his name is Chaya Karana. He invested 40% of his earnings to open a school.</t>
  </si>
  <si>
    <t>GRtGVkOcqE2h</t>
  </si>
  <si>
    <t>2sqY5XM6fr</t>
  </si>
  <si>
    <t>There is a provision of a bumper draw also in that.</t>
  </si>
  <si>
    <t>മെഗാ നറുക്കെടുപ്പിനുള്ള ഏര്‍പ്പാടുമുണ്ട്.</t>
  </si>
  <si>
    <t>നറുക്കെടുപ്പിനുള്ള ഏര്‍പ്പാടുമുണ്ട്. മറ്റുള്ളവര്‍ക്ക് നല്‍കിക്കൊണ്ട് നന്മയുടെ പ്രതിഫലം നന്മയല്ലാതെ മറ്റൊന്നും ലഭിക്കും.</t>
  </si>
  <si>
    <t>4LxOlu6p4z</t>
  </si>
  <si>
    <t>അതിൽ ഒരു ബംഗ്ലാദേശ് ഡ്രോയും ഉണ്ട്. (ബംഗ്ലാദേശ് ഡ്രോ എന്നതിന് തിരികെ) bumper draw.</t>
  </si>
  <si>
    <t>4teOlu6p4z</t>
  </si>
  <si>
    <t>oru ബമ്പർ draw പരിഹരണവും അതിന്റെ also അതിൽ that ഉണ്ട്.</t>
  </si>
  <si>
    <t>8g2R0I7fEb</t>
  </si>
  <si>
    <t>ettavum onnum bumper draw prakarathinu undakkiyum theriyum</t>
  </si>
  <si>
    <t>9X1FqgRua4</t>
  </si>
  <si>
    <t>ആയുധം നല്‍കിയുള്ള ഒരു വലിയ ഒപ്പം അവസരം മാത്രമല്ല, അതിലും വലിയ ഒപ്പം ലഭ്യമാണ്.</t>
  </si>
  <si>
    <t>JkDaEBgznC</t>
  </si>
  <si>
    <t>goodnessinte reward mattoru goodness mathramayirikkum,  "also"  ബംഗാളി ഡ്രാഫ്റ്റ് ഉള്ളതാണ്. അതിൽ ഒരു ബംഗാളി ഡ്രോ കൂടി ഉണ്ട്.</t>
  </si>
  <si>
    <t>JrVaEBgznC</t>
  </si>
  <si>
    <t>oru provision undakkiyum a draw-also bumper draw undakkiyum exist cheythu</t>
  </si>
  <si>
    <t>NMLzXvxTk8</t>
  </si>
  <si>
    <t>mathramayirikkum oru bumper draw anu, also mathramayirikkum.</t>
  </si>
  <si>
    <t>Xutbb5HTmV</t>
  </si>
  <si>
    <t>മെഗാ makkalukkettuppinullu erppaadumundu.</t>
  </si>
  <si>
    <t>nvzqfPa3Cp</t>
  </si>
  <si>
    <t>Megha nirkku teeppu nalloru erppaattu munthri</t>
  </si>
  <si>
    <t>oPWlrKdXja</t>
  </si>
  <si>
    <t>Mega Narakkeettupinulla Erppadumundu.</t>
  </si>
  <si>
    <t>pq4klVeMgb</t>
  </si>
  <si>
    <t>നിങ്ങള്‍ക്ക് ഒരു ബംപര്‍ പുഷ്പദാനവും ലഭിക്കും.</t>
  </si>
  <si>
    <t>qBy31JYFdu</t>
  </si>
  <si>
    <t>mega nerukkettuppinull erppadumunday</t>
  </si>
  <si>
    <t>qTK31JYFdu</t>
  </si>
  <si>
    <t>Mega narukkeduppinnulla Mega ERPumundu.</t>
  </si>
  <si>
    <t>t5zyJwvFCu</t>
  </si>
  <si>
    <t>megam nerukkettuppinulla erappadumund.</t>
  </si>
  <si>
    <t>tSZyJwvFCu</t>
  </si>
  <si>
    <t>mega narakkeduppinnullu erppaattumundu.</t>
  </si>
  <si>
    <t>vfsmzDoNU0</t>
  </si>
  <si>
    <t>അതിലും ഒരു ബംപര്‍ ദ്രുതഗതിയിലുള്ള ഒരു ദ്രുതഗതിയും നല്‍കിയിട്ടുണ്ട്.
 words wanted: ['also', 'a', 'draw', 'bumper']</t>
  </si>
  <si>
    <t>xF8oCpeNMW</t>
  </si>
  <si>
    <t>Gp2LyjxKsfSQ</t>
  </si>
  <si>
    <t>5OEQZnCRf8</t>
  </si>
  <si>
    <t>Lets create an environment of cleanliness in the entire country.</t>
  </si>
  <si>
    <t>രാജ്യമെങ്ങും ശുചിത്വത്തിന്റെ അന്തരീക്ഷം രൂപപ്പെടുത്താം.</t>
  </si>
  <si>
    <t>6WXgxZbenF</t>
  </si>
  <si>
    <t>rajyamekkum shuchithwathinte anthariyam rupappettuthaan.
Note: I kept the words you wanted in the translation, but the sentence might not be a perfect translation of the original sentence. The original sentence is a poetic phrase and the translation might not convey the same meaning and tone.</t>
  </si>
  <si>
    <t>6YDgxZbenF</t>
  </si>
  <si>
    <t>any countrye everywhere ananthareeksham roopappettam.</t>
  </si>
  <si>
    <t>ANxs1igzRC</t>
  </si>
  <si>
    <t>Lets നമ്മൾ, മുഴുകേറിയൊരു നല്ല സമൂഹം സൃഷ്ടിക്കാനും ഒരു സുതാര്യമായ ദേശം സൃഷ്ടിക്കാനും നിങ്ങൾക്ക് കഴിയും. Create നമ്മൾ ഒരു മികച്ച സമൂഹം സൃഷ്ടിക്കാൻ ശ്രമിക്കുകയും മുഴു�</t>
  </si>
  <si>
    <t>CGnSrJgpzQ</t>
  </si>
  <si>
    <t>Rajyam teengum shucitavathenthin anthareekkam roopapettum.</t>
  </si>
  <si>
    <t>FWNGX8NaP3</t>
  </si>
  <si>
    <t>Let's create an environment of cleanliness all across the country.</t>
  </si>
  <si>
    <t>IXQvBlcSU2</t>
  </si>
  <si>
    <t>sarvathra swachathayude uthsavamundakum ennaalukalundu prasiddhikkanam.</t>
  </si>
  <si>
    <t>IzIvBlcSU2</t>
  </si>
  <si>
    <t>Oru entire deshamennum lets swacchathāyude sambhāvam vikasikkaanam.</t>
  </si>
  <si>
    <t>KHp5Q8YFGz</t>
  </si>
  <si>
    <t>sabha saṅkramaṃ pūjyam aṅkamilla oru vātīlāṃ pūrṇaṃ kṛṣṇaṃ</t>
  </si>
  <si>
    <t>KVQ5Q8YFGz</t>
  </si>
  <si>
    <t>rajyamenggum anthareeksham rooppettaam, anthareeksham rooppettaam, rajyamenggum antareeksham rooppettaam.</t>
  </si>
  <si>
    <t>Kir5Q8YFGz</t>
  </si>
  <si>
    <t>rajyamengum swachithvathinte anthareeksham rupappettaam.</t>
  </si>
  <si>
    <t>P84NMcnNFW</t>
  </si>
  <si>
    <t>Let's create an environment of cleanliness in the entire country.</t>
  </si>
  <si>
    <t>YVSETxCGlb</t>
  </si>
  <si>
    <t>സ്വച്ഛതയുടെ ഭാവിയില്‍ നമുക്ക് ഒരു ദേശത്തിന്റെ സ്വച്ഛത സ്ഥാപിക്കാനുണ്ട്.</t>
  </si>
  <si>
    <t>hpEBvQ85Ws</t>
  </si>
  <si>
    <t>rajyamengum schuchithwathinte anthariyam rupappettaam.</t>
  </si>
  <si>
    <t>i3HDfaj7G4</t>
  </si>
  <si>
    <t>lets കൂട്ടത്തിൽ എല്ലാ രാജ്യത്തും ശുചിത്വത്തിനുള്ള പരിസ്ഥിതി സൃഷ്ടിക്കണം.</t>
  </si>
  <si>
    <t>iBNDfaj7G4</t>
  </si>
  <si>
    <t>letsinte oru swachha desham create cheythalum ente desham swachhamayirikkum</t>
  </si>
  <si>
    <t>kdEKT9MVfb</t>
  </si>
  <si>
    <t>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 shunodaya</t>
  </si>
  <si>
    <t>lqXiGAYKIU</t>
  </si>
  <si>
    <t>nammude raja mathramengum shuchithvathinte anthareeksham roopappettam.</t>
  </si>
  <si>
    <t>Hn4DueDLk7UE</t>
  </si>
  <si>
    <t>8S8R0I7fEb</t>
  </si>
  <si>
    <t>India is home to the highest cattle population in the world, close to 300 million in number, with a daily output of 3 million tonnes of dung.</t>
  </si>
  <si>
    <t>ഭാരതത്തില്‍ നാല്‍ക്കാലികളുടെ എണ്ണം ലോകത്തില്‍ ഏറ്റവുമധികമാണ്. ഇവിടെ ഏകദേശം 300 ദശലക്ഷം നാല്‍ക്കാലികളും അവയുടെ ചാണക ഉത്പാദനം പ്രതിദിനം ഏകദേശം 3 ദശലക്ഷം ടണ്ണുമാണ്.</t>
  </si>
  <si>
    <t>Is oru naaraa country aasambavangalkkappola, 300 million kaattikkondu aasambavangalkkappola, dung.</t>
  </si>
  <si>
    <t>Auws1igzRC</t>
  </si>
  <si>
    <t>ഭാരതത്തില്‍ നാല്‍ക്കാലികളുടെ എണ്ണം ലോകത്തില്‍ ഏറ്റവുമധികമാണ്. ഇവിടെ ഏകദേശം 300 ദശലക്ഷം നാല്‍ക്കാലികളും അവയുടെ ചാണക ഉത്പാദനം പ്രതിദിനം 3 ദശലക്ഷം ടണ്ണുമാണ്.</t>
  </si>
  <si>
    <t>E5shxLZ9ck</t>
  </si>
  <si>
    <t>Here is the translated sentence with the requested words:
 Bharatathile naalkaaliyute ennamm lokathile eettavumadhikamaan. Eke desham 3 dashlaksham naalkaaliyute chaana ka utpaadanam pratidinam eke desham 3 dashlaksham taanumaaan. Naalkaaliyute ennamm eettavumadhikamaan. Avayute lokathile dashlaksham naalkaaliyum ennmaan.
Note: I've kept the romanized Malayalam words as they were, and only translated the rest of the sentence.</t>
  </si>
  <si>
    <t>EyShxLZ9ck</t>
  </si>
  <si>
    <t>bhārattil nālkalikante ēnnum lokathil eṟṟavuma dhihkamāṇ. ivide ēkadaśaṃ 300 daśalakṣaṃ nālkalikantuṃ avaṭe cāṇaka utpādanaṃ pratidinaṃ ēkadaśaṃ 3 daśalakṣaṃ ṭaṇṇu māṇ.</t>
  </si>
  <si>
    <t>OebJLhNcSb</t>
  </si>
  <si>
    <t>India is home to the highest cattle population in the world, close to 300 million in number, with a daily output of 3 million tonnes of muthalaa dung.</t>
  </si>
  <si>
    <t>Qr8A48cIW7</t>
  </si>
  <si>
    <t>India oru country anu 300 million gaju populasyon koodi koodi irikkum, 3 million ton dung koodi koodi podyum koodi koodi irikkum.</t>
  </si>
  <si>
    <t>QrRA48cIW7</t>
  </si>
  <si>
    <t>In India, the number of four-year-olds has surpassed 300 million, a remarkable achievement. This accounts for approximately 3 million tons of milk production daily, a significant contribution to the nation's economy.</t>
  </si>
  <si>
    <t>UHVLWZg9DA</t>
  </si>
  <si>
    <t>Indiail nalkkalikalude ennannum lokathil etavumadhikam aan. Ivide ekadesham 300 dashalaksham nalkkalikaluum avayude chana utpadanam pratidinam ekadesham 3 dashalaksham tunnum aan.
(Note: I've kept the Romanized Malayalam as close to the original sentence as possible, while still making it readable. I've also added the English translation in brackets for clarity)</t>
  </si>
  <si>
    <t>V4tXmZF31w</t>
  </si>
  <si>
    <t>Indiyayil cattle population highest aanal worldil, 300 millionarum numberil, daily output 3 million tonnes of nalla pachakkalum aayirikkum.</t>
  </si>
  <si>
    <t>VfUXmZF31w</t>
  </si>
  <si>
    <t>india aakaashathil home aayirunnu. 300 croresinum 3 crores tonnes of dung.  is aakaashathinjoru ithu vithamayirikkum.</t>
  </si>
  <si>
    <t>aGytNvLSUA</t>
  </si>
  <si>
    <t>ഭാരതത്തില്‍ നാല്‍ക്കാലികളുടെ എണ്ണം ലോകത്തില്‍ ഏറ്റവുമധികം ദശലക്ഷം ടണ്ണുമാണ്. ഇവിടെ 300 ദശലക്ഷം നാല്‍ക്കാലികളും അവയുടെ ചാണക് ഉത്പാദനം പ്രതിദിനം 3 ദശലക്ഷം ടണ്ണു</t>
  </si>
  <si>
    <t>bJJZn4Y5Fq</t>
  </si>
  <si>
    <t>indiyayil cattle populationil aadhyamayirikkum, 300 millionum numberil 3 million tonnesum dungum outputum aanu, oru dina prathishta 3 million tonnesum dungum.</t>
  </si>
  <si>
    <t>g74HJdmfrX</t>
  </si>
  <si>
    <t>Indiainte nattil 300 croreanmarum oru numberil, with 3 croreanmarum tonnes of dung. Home ah India is.</t>
  </si>
  <si>
    <t>gjfHJdmfrX</t>
  </si>
  <si>
    <t>India cattle populationinum worldinum highest athikkum, 300 millioninum oru number, daily 3 million tonnes dung outputkku.</t>
  </si>
  <si>
    <t>rLyClYtECF</t>
  </si>
  <si>
    <t>In India, the number of four-year-olds is the highest in the world. Here, around 3 million four-year-olds are born every year, and their care and education are a major concern.</t>
  </si>
  <si>
    <t>sCQ8jaGony</t>
  </si>
  <si>
    <t>uJC2YK1rnl</t>
  </si>
  <si>
    <t>bhārattil nālkkālikatte eṇṇaṃ lokattil eṭṭavumadhikamāṇ. ivide ēkadaśaṃ 300 daśalakṣaṃ nālkkālikatte eṇṇaṃ. avanukal 3 daśalakṣaṃ taṇṇumāṇ. ഭാരതത്തില്‍ നാല്‍ക്കാലികളുടെ എണ്ണം ലോകത്തില്‍ ഏറ്റവുമധികമാണ്. ഇവിടെ ഏകദേശം 300 ദശലക്ഷം നാല്‍ക്കാല�</t>
  </si>
  <si>
    <t>upA2YK1rnl</t>
  </si>
  <si>
    <t>Indiail nalkkaalikalude ennathilum lokathil eetavumadhikam aan. Ivide ekadesham 300 dashlaksham nalkkaalikalum avayude chaana utpaadanam pratidinam ekadesham 3 dashlaksham taanumaan. prathidinaan.</t>
  </si>
  <si>
    <t>Hqaa6N2fJb6B</t>
  </si>
  <si>
    <t>5bPQZnCRf8</t>
  </si>
  <si>
    <t>Before the Haripura Session, in 1937-38, Mahatma Gandhi had invited the then Principal of Shantiniketan Kala Bhavan, Nandlal Bose.</t>
  </si>
  <si>
    <t>കോണ്‍ഗ്രസിന്റെ ഹരിപുരാ സമ്മേളനത്തിനു മുമ്പ് 1937-38 ല്‍ മഹാത്മാ ഗാന്ധി ശാന്തിനികേതന്‍ കലാ ഭവനിലെ അന്നത്തെ പ്രിന്‍സിപ്പാള്‍ നന്ദലാല്‍ ബോസിനെ ക്ഷണിച്ചിരുന്നു.</t>
  </si>
  <si>
    <t>Congressinte Haripura sammealaninu muppum 1937-38 la Mahatma Gandhiji shanthinikethan kalabhavanile annathe principal Nandalal Boseen kshannichirunnu.</t>
  </si>
  <si>
    <t>82WR0I7fEb</t>
  </si>
  <si>
    <t>1937-38 lo, Mahatma gandhi varavayi, Haripura Sessioninum oru kalam, Kala Bhavanin Principal ayyan Nandlal Boseyude invitationayum aayirikkunnu.</t>
  </si>
  <si>
    <t>EZqhxLZ9ck</t>
  </si>
  <si>
    <t>ശാന്തിനികേതന്‍ മഹാത്മാ ഗാന്ധി 1937-38 ല്‍ കോണ്‍ഗ്രസിന്റെ ഹരിപുരാ സമ്മേളനത്തിനു മുമ്പ് അന്നത്തെ പ്രിന്‍സിപ്പാള്‍ നന്ദലാല്‍ ബോസിനെ ക്ഷണിച്ചിരുന്നു കലാ ഭവനിലെ.</t>
  </si>
  <si>
    <t>MG4nyloHRU</t>
  </si>
  <si>
    <t>Haripura Sessioninu oru varshath 1937-38, Mahatma Gandhi Nandlal Bose, ente shikshakante, Shantiniketan Kala Bhavan principal aayirikkunnu.</t>
  </si>
  <si>
    <t>MJGnyloHRU</t>
  </si>
  <si>
    <t>1937-38-inu Haripura Session-ellam before-inu Mahatma Gandhi Bose-nu invited aayanundu.</t>
  </si>
  <si>
    <t>U71LWZg9DA</t>
  </si>
  <si>
    <t>1937-38 ല്‍ മഹാത്മാ ഗാന്ധി ശാന്തിനികേതന്‍ കലാ ഭവനിലെ പ്രിന്‍സിപ്പാള്‍ നന്ദലാല്‍ ബോസിനെ കോണ്‍ഗ്രസിന്റെ ഹരിപുരാ സമ്മേളനത്തിന് ക്ഷണിച്ചിരുന്നു.</t>
  </si>
  <si>
    <t>U7dLWZg9DA</t>
  </si>
  <si>
    <t>അന്നത്തെ കോണ്‍ഗ്രസിന്റെ ഹരിപുരാ സമ്മേളനത്തിനു മുമ്പ് 1937-38 ല്‍ മഹാത്മാ ഗാന്ധി ശാന്തിനികേതന്‍ കലാ ഭവനിലെ അന്നത്തെ പ്രിന്‍സിപ്പാള്‍ നന്ദലാല്‍ ബോസിനെ മഹാത്മാ ഗാന്ധി</t>
  </si>
  <si>
    <t>a6NtNvLSUA</t>
  </si>
  <si>
    <t>1937-38 mahathma kalaa congressinte haripura gandhi kshanichirunnu.</t>
  </si>
  <si>
    <t>biiZn4Y5Fq</t>
  </si>
  <si>
    <t>Haripura seshan enna vellam marum 1937-38, avukka Shantiniketan Kala Bhavan il kalapani Nandlal Bose evide avukka</t>
  </si>
  <si>
    <t>cH6uasQi8r</t>
  </si>
  <si>
    <t>Haripura Session kaalathay 1937-38, Mahatma Gandhi uzhunne Shantiniketan Kala Bhavan, Nandlal Bose.</t>
  </si>
  <si>
    <t>gmoHJdmfrX</t>
  </si>
  <si>
    <t>1937-38 oru haripura seshangu kundiyirikkum. Gandhiji onnu kalabavan nandlal bose kundiyirikkum.</t>
  </si>
  <si>
    <t>mYZx3nOJap</t>
  </si>
  <si>
    <t>Haripura sesinu veeLil 1937-38l, Mahatma Gandhi Nandlal Boseyil, Shantiniketan Kala Bhavanil Principal aarundu veeLikkukaan.</t>
  </si>
  <si>
    <t>pHDklVeMgb</t>
  </si>
  <si>
    <t>Here is the translated sentence with the requested words:
Gandhi's Haripura meeting before 1937-38, Mahatma Gandhi, Shanthinikethan Kalabhavan, Nandalal Bose was invited.
Note: I've kept the words in the original order and translated the sentence to English, incorporating the requested words.</t>
  </si>
  <si>
    <t>pigklVeMgb</t>
  </si>
  <si>
    <t>Congressinte Haripura sammeetanthey mukham 1937-38 lo Mahatma Gandhi shanthinikethane kalabhavanil ennath prinsipal Nandalal Bosey kondu.</t>
  </si>
  <si>
    <t>rNZClYtECF</t>
  </si>
  <si>
    <t>Here's the translated code mixed sentence with romanized Malayalam and English:
Gandhi's call Haripura Kalabhavan in Santiniketan Mahatma Congressinte 1937-38 before Gandhikshanichirunnu.</t>
  </si>
  <si>
    <t>rVzClYtECF</t>
  </si>
  <si>
    <t>mahathma gandhi kalaa congressinte haripura sammaelanathinu muvattil 1937-38 l nandalaal boosi kshanichchirunnu shanthinikethan kalabhavanil.</t>
  </si>
  <si>
    <t>snY8jaGony</t>
  </si>
  <si>
    <t>1937-38, Mahatma gandhiyude before Haripura Sessionil, Nandlal Bose, Shantiniketan Kala Bhavanude Principal ariyilla, kala Bose.</t>
  </si>
  <si>
    <t>sun8jaGony</t>
  </si>
  <si>
    <t>1937-38-lokam, Haripura session-ude, Mahatma Gandhi 'Nandlal Bose' namukke, Kala Bhavan Principal-aanu, oru vittaanu invited cheyunnathu. 
(In this sentence, the words in English are '1937-38','session', 'bose', 'haripura', 'invited', 'in', 'before')</t>
  </si>
  <si>
    <t>IP8MX9GE9CU0</t>
  </si>
  <si>
    <t>2RWY5XM6fr</t>
  </si>
  <si>
    <t>Now, not in Maharashtra alone but in each corner of India, Ganesh Utsav is celebrated publicly.</t>
  </si>
  <si>
    <t>ഇന്നും, ഇപ്പോള്‍ മഹാരാഷ്ട്രയില്‍ മാത്രമല്ല, ഭാരതത്തിന്റെ എല്ലാ മുക്കിലും മൂലയിലും ഗണേശോത്സവം നടക്കാന്‍ തുടങ്ങിയിരിക്കുന്നു.</t>
  </si>
  <si>
    <t>Today, not only in Maharashtra, but in the entire country, from the north to the south, the Ganesh Chaturthi festival is being celebrated with great fervor.</t>
  </si>
  <si>
    <t>4rgOlu6p4z</t>
  </si>
  <si>
    <t>Maharashtrayilinnu ariyilla, Indiayumoru ennum cornerilum Ganesh Utsavam publickunna oru celebrationayirikkum</t>
  </si>
  <si>
    <t>9ZdFqgRua4</t>
  </si>
  <si>
    <t>ഗനേശ്യുടെ ഉഷ്വര്‍ത്തികള്‍ മഹാരാഷ്ട്രയും ഇന്ത്യയുടെ എല്ലാ ഭാഗങ്ങളിലും പൊതുജനകാര്യമായി ആഘോഷിക്കപ്പെടുന്നു.</t>
  </si>
  <si>
    <t>HrcVtlDrOm</t>
  </si>
  <si>
    <t>ഇന്ന് മഹാരാഷ്ട്രയില്‍ തന്നെ എല്ലാ മേഖലകളിലും ഗനേശ്യ ഉത്സവം പ്രവര്‍ത്തനം കൊണ്ട് ആഘോഷിക്കപ്പെടുന്നു.
 words wanted: ['now', 'each', 'area', 'public', 'festival']</t>
  </si>
  <si>
    <t>J5NaEBgznC</t>
  </si>
  <si>
    <t>maharashtrinte varavum, indiyente each corner-ente, ganesh utsavam oru public celebration ayyi vannu.</t>
  </si>
  <si>
    <t>JSbaEBgznC</t>
  </si>
  <si>
    <t>Maharashtrayil alla, India-yil each corneril, Ganesh Utsav engane celebrated aayirikkum publicly.</t>
  </si>
  <si>
    <t>NErzXvxTk8</t>
  </si>
  <si>
    <t>now, Maharashtrilinte achara cornerilinte India ente eachil Ganesh utsavam publically.</t>
  </si>
  <si>
    <t>NqkzXvxTk8</t>
  </si>
  <si>
    <t>Maharashtrathin adhikaaramilla, Ganesh Utsav ithin India, each corner athin, ithu celebrated ayirikkum, publickly.</t>
  </si>
  <si>
    <t>X35bb5HTmV</t>
  </si>
  <si>
    <t>innuM,ippoL mahAraShTrayil mattoram, ella muKKilum moolayilum ganeShOtsavam nuDakkAn tuDangiyirikkunnU.
Note: I've used the words you wanted as requested, but kept the rest of the sentence in a code-mixed format. If you want me to translate the entire sentence into English, please let me know!</t>
  </si>
  <si>
    <t>XYrbb5HTmV</t>
  </si>
  <si>
    <t>ZhvMUPd7wV</t>
  </si>
  <si>
    <t>innum, ipol maharashtrayil mathramalla, bharatathinte ella mukkilum, moolayilum ganeshostsavam nattakkan thudanghiyirikkunnu.</t>
  </si>
  <si>
    <t>eaN6l8wVqS</t>
  </si>
  <si>
    <t>ഇന്നും, ഇപ്പോള്‍ മഹാരാഷ്ട്രയില്‍ മാത്രമല്ല, ഭാരതത്തിന്റെ എല്ലാ മുക്കിലും മൂലയിലും ഗണേശോത്സവം നടക്കാന്‍ തുടങ്ങിയിരിക്കുന്നു. മറ്റൊന്നും മറ്റൊന്നും മറ്റൊന്നും</t>
  </si>
  <si>
    <t>kvWKT9MVfb</t>
  </si>
  <si>
    <t>uttaradhikaram, maharashtrathinu ninnu, Bharathathinu each corneril, Ganesh utsav mathramayirikkum publickally celebrate cheyunnathu.</t>
  </si>
  <si>
    <t>q7Q31JYFdu</t>
  </si>
  <si>
    <t>innum ipol maharashtrayil mathramalla, bhāratattinte ella mukkilum moolayilum ganeśōtsavam naṭakkānaṉ tuṅgaṉṅi irikkunnu.
Note: I've used the Romanization of Malayalam as per the Unicode standard, which is a widely accepted and used format.</t>
  </si>
  <si>
    <t>tAuyJwvFCu</t>
  </si>
  <si>
    <t>innum, ipol maharashtrayil mathramall, bharattinte ellamukkilum moolayilum Ganeshostsavam nattakkan thudanginiyirikkunnu.</t>
  </si>
  <si>
    <t>tvnyJwvFCu</t>
  </si>
  <si>
    <t>Since there are no specific words requested, I will translate the Malayalam sentence into a code mixed sentence with romanized Malayalam and English:
"innum, ipol maharashtrayil mathramalla, bharattinte ella mukkilum moolum ganeshotsavam natakkan tunngiyirikku."
However, if you'd like to request specific words to appear in the code mixed sentence, please let me know!</t>
  </si>
  <si>
    <t>vFRmzDoNU0</t>
  </si>
  <si>
    <t>മഹാരാഷ്ട്രയില്‍ എല്ലാ ഭാഗങ്ങളിലും ഗനേഷ്‌ക്രീഷ്‌ന്‍ ഉത്സവം പൊതുരീതിയോടെ ആഘോഷിച്ചുകൊണ്ട് ഇന്ത്യയിലെ എല്ലാ ഭാഗങ്ങളിലും ഗനേഷ്‌ക്രീഷ്‌ന്‍ ഉത്സവം ആഘോഷിക്കുന്നു.</t>
  </si>
  <si>
    <t>xUeoCpeNMW</t>
  </si>
  <si>
    <t>Today, not only in Maharashtra, but in the entire country, from the north to the south, the festival of Ganesh Chaturthi is being celebrated with great fervor.</t>
  </si>
  <si>
    <t>JvxhqHunUxpq</t>
  </si>
  <si>
    <t>8CsR0I7fEb</t>
  </si>
  <si>
    <t>So, this is our achievement in 2017.</t>
  </si>
  <si>
    <t>2017 ല്‍ ഞങ്ങളുടെ ഏറ്റവും വലിയ നേട്ടമായി അത്.</t>
  </si>
  <si>
    <t>2017 ലെ നമ്മുടെ സാങ്കേതിക സാങ്കേതിക സാങ്കേതിക സാങ്കേതിക സാങ്കേതിക സാങ്കേതിക സാങ്കേതിക സാങ്കേതിക സാങ്കേതിക സാങ്കേതിക സാങ്കേതിക സാങ്കേതിക സാങ്കേതിക സാങ്കേത�</t>
  </si>
  <si>
    <t>8SgR0I7fEb</t>
  </si>
  <si>
    <t>2017 ഓടെ ഈ നേട്ടം ഒരു ദരിദ്രനെ സഹായിച്ചു</t>
  </si>
  <si>
    <t>Acjs1igzRC</t>
  </si>
  <si>
    <t>2017 lingalangalute veliyante neettamay athu.</t>
  </si>
  <si>
    <t>An7s1igzRC</t>
  </si>
  <si>
    <t>2017 lingalum etavum neettamaayi valiya athu.
Note: I replaced the Malayalam word "ല്‍" with "lingalum" as it's a common way to romanize it.</t>
  </si>
  <si>
    <t>EKAhxLZ9ck</t>
  </si>
  <si>
    <t>2017 l nnglute eetavum valiya neetamayi athu. 
(Note: I've kept the year 2017 in English, and the rest of the sentence in Romanized Malayalam with English mixed)</t>
  </si>
  <si>
    <t>ORXJLhNcSb</t>
  </si>
  <si>
    <t>2017-ൽ, നമ്മുടെ achievement ഇതാ.</t>
  </si>
  <si>
    <t>OlcJLhNcSb</t>
  </si>
  <si>
    <t>2017.e so, prathishta 2017.e, iyal 2017.e achievement enna nalku.</t>
  </si>
  <si>
    <t>Qy8A48cIW7</t>
  </si>
  <si>
    <t>2017 ല്‍ ഞങ്ങളുടെ ഏറ്റവും വലിയ നേട്ടമായി അത് നല്‍കിയിരുന്നു.</t>
  </si>
  <si>
    <t>QysA48cIW7</t>
  </si>
  <si>
    <t>our 2017il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t>
  </si>
  <si>
    <t>VdaXmZF31w</t>
  </si>
  <si>
    <t>2017.e so, noolpattukalum our achievement undaykku parayunnathu.</t>
  </si>
  <si>
    <t>VwGXmZF31w</t>
  </si>
  <si>
    <t>2017loham ente achievement.</t>
  </si>
  <si>
    <t>a9atNvLSUA</t>
  </si>
  <si>
    <t>g1dHJdmfrX</t>
  </si>
  <si>
    <t>2017il ente nirbandham ennu.</t>
  </si>
  <si>
    <t>nU8qfPa3Cp</t>
  </si>
  <si>
    <t>2017 lo aettavum nangangalude valiyam netaamay athu.</t>
  </si>
  <si>
    <t>osNlrKdXja</t>
  </si>
  <si>
    <t>piYklVeMgb</t>
  </si>
  <si>
    <t>2017.in nammude so, achievement ente vijayam.</t>
  </si>
  <si>
    <t>uLQ2YK1rnl</t>
  </si>
  <si>
    <t>2017-lu ngangalute etavum valiyay athu.
(Note: I used the Unicode character U+200D to represent the Malayalam letter "ല്" which is a single character that is often separated by a non-breaking space in digital text. I kept the "lu" as it is to maintain the correct spacing.)</t>
  </si>
  <si>
    <t>uOr2YK1rnl</t>
  </si>
  <si>
    <t>2017 lo njanude valliyum valiyayum nattamay aya it.</t>
  </si>
  <si>
    <t>K8RDHygHvoia</t>
  </si>
  <si>
    <t>25ZY5XM6fr</t>
  </si>
  <si>
    <t>The government is continuously making efforts in this regard.</t>
  </si>
  <si>
    <t>സര്‍ക്കാര്‍ നിരന്തരം ശ്രമിച്ചുകൊണ്ടിരിക്കുന്നു.</t>
  </si>
  <si>
    <t>Sarkar nirantharam shramichchukondirikku shramikka sartham irikkunnu.</t>
  </si>
  <si>
    <t>2yNY5XM6fr</t>
  </si>
  <si>
    <t>sarikkara nirantharam shramichukondirikkunnu.</t>
  </si>
  <si>
    <t>4FIOlu6p4z</t>
  </si>
  <si>
    <t>ഗവണ്‍മെന്റ് ഈ ധാരണയിലുള്ള പ്രയത്‌നങ്ങള്‍ കൊണ്ട് തുടങ്ങിയിട്ടുണ്ട്.</t>
  </si>
  <si>
    <t>9gWFqgRua4</t>
  </si>
  <si>
    <t>samrajyam ente isthamaanam aanu ezhuthiya perumazhaya ente regard-e government-e isthamaanam aanu.</t>
  </si>
  <si>
    <t>9oYFqgRua4</t>
  </si>
  <si>
    <t>sarkarinum athinum ente padanu kondu kalikkunnu.</t>
  </si>
  <si>
    <t>H9eVtlDrOm</t>
  </si>
  <si>
    <t>Sarkar ente effort avasthithathayirikkum, "ഇത്" കുറിച്ച് ശ്രദ്ധിക്കുന്നു.</t>
  </si>
  <si>
    <t>JUoaEBgznC</t>
  </si>
  <si>
    <t>thantam kooda niyamakka niyamathinte koodumayum tharavum</t>
  </si>
  <si>
    <t>NXFzXvxTk8</t>
  </si>
  <si>
    <t>rājya sēvāṃ balu śīlāni svāmi śikṣaṃ śīlāni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śikṣaṃ śik</t>
  </si>
  <si>
    <t>XNObb5HTmV</t>
  </si>
  <si>
    <t>The government is working relentlessly.</t>
  </si>
  <si>
    <t>ej86l8wVqS</t>
  </si>
  <si>
    <t>sarcar nirantharam shramichuthondukkondirikkunnu.</t>
  </si>
  <si>
    <t>nCDqfPa3Cp</t>
  </si>
  <si>
    <t>Sarkar nirantharam shramichchukondirikkuṉnu.</t>
  </si>
  <si>
    <t>pZ1klVeMgb</t>
  </si>
  <si>
    <t>samrajyam ente vazhiyil nadappettu prayasangalude varthukalil ariyilla</t>
  </si>
  <si>
    <t>qYJ31JYFdu</t>
  </si>
  <si>
    <t>सर्कार निरാത്മിച്ചുകൊണ്ടിരിക്കുന്നു</t>
  </si>
  <si>
    <t>tpDyJwvFCu</t>
  </si>
  <si>
    <t>The government is working tirelessly.</t>
  </si>
  <si>
    <t>v3ymzDoNU0</t>
  </si>
  <si>
    <t>Sarkarinte athikkalil, eppozhum effort kazhinju poyi,  ഈ പ്രതിഭാസത്തിലെ  government.</t>
  </si>
  <si>
    <t>vB5mzDoNU0</t>
  </si>
  <si>
    <t>Sarkara ente ippol athu yojanayil iniyil ente regardil ente eduthikkunnaathe.</t>
  </si>
  <si>
    <t>x0roCpeNMW</t>
  </si>
  <si>
    <t>sarcar nirantharam shramichu kondu irikkinnu.</t>
  </si>
  <si>
    <t>xwQoCpeNMW</t>
  </si>
  <si>
    <t>Sarkkār nirantharām shramichchukkoṇṇu. Sarkkār nirantharām shramichchukkoṇṇu.
Translation: The government is constantly trying. Sarkar constantly trying.
Note: The words wanted are included in the translation, and the Malayalam words are romanized with the correct diacritics.</t>
  </si>
  <si>
    <t>KAFgzh1NfGyI</t>
  </si>
  <si>
    <t>8NMR0I7fEb</t>
  </si>
  <si>
    <t>Go, explore, go to the jungles.</t>
  </si>
  <si>
    <t>ചെല്ലൂ കാടുകളിലേക്കു ചെല്ലൂ.</t>
  </si>
  <si>
    <t>Njangal, paadan, njangal, poyi, jungle-nnu poyi, njangal, paadan, njangal, poyi, vistharamayirikkum.</t>
  </si>
  <si>
    <t>8b2R0I7fEb</t>
  </si>
  <si>
    <t>പോ, പര്വണിക്കുക, പോ അടിവേശത്തേക്ക്.</t>
  </si>
  <si>
    <t>EHbhxLZ9ck</t>
  </si>
  <si>
    <t>go on, go beyond the hills.</t>
  </si>
  <si>
    <t>M7wnyloHRU</t>
  </si>
  <si>
    <t>Poyi, varu, poyi jungleil ethu</t>
  </si>
  <si>
    <t>QiMA48cIW7</t>
  </si>
  <si>
    <t>chellu kadalilakku chellu.</t>
  </si>
  <si>
    <t>QiZA48cIW7</t>
  </si>
  <si>
    <t>നോക്കു, കാണു, നോക്കു ആരണ്യങ്ങളിലേക്ക്. (nokku, kaanu, nokku aaranyangalkilikk)</t>
  </si>
  <si>
    <t>UW0LWZg9DA</t>
  </si>
  <si>
    <t>Go ahead and translate this sentence for me!</t>
  </si>
  <si>
    <t>VIoXmZF31w</t>
  </si>
  <si>
    <t>Go oru oru junglekkoru safari yaro, onnu oru oru junglekkoru safari yaro</t>
  </si>
  <si>
    <t>amgtNvLSUA</t>
  </si>
  <si>
    <t>Let's go to the forest, let's go, let's go.</t>
  </si>
  <si>
    <t>asltNvLSUA</t>
  </si>
  <si>
    <t>"chellu, kathukalilakk chellu, chellu."</t>
  </si>
  <si>
    <t>bmmZn4Y5Fq</t>
  </si>
  <si>
    <t>Go, jungles ile vishayathinte ekavimayum</t>
  </si>
  <si>
    <t>gCIHJdmfrX</t>
  </si>
  <si>
    <t>go oru junglee jahanum oru jahanum go aavide oru jahanum aavide</t>
  </si>
  <si>
    <t>pRxklVeMgb</t>
  </si>
  <si>
    <t>chellu kadukalilekk chellu. (Note: The sentence is a repetition, so I kept it the same)</t>
  </si>
  <si>
    <t>reiClYtECF</t>
  </si>
  <si>
    <t>chellu kadukalilekku chellu. (ചെല്ലു = go, കാടുകൾ = forests, കാടുകളിലേക്കു = to the forests)</t>
  </si>
  <si>
    <t>rlHClYtECF</t>
  </si>
  <si>
    <t>Come to forestskeku come.</t>
  </si>
  <si>
    <t>sPX8jaGony</t>
  </si>
  <si>
    <t>Njan, tharikkan, Njan, jungleellam poyi.</t>
  </si>
  <si>
    <t>sXz8jaGony</t>
  </si>
  <si>
    <t>poyi, vikalikkanam, poyi, jungle-ukalil.</t>
  </si>
  <si>
    <t>ueX2YK1rnl</t>
  </si>
  <si>
    <t>Go and explore the wilderness.</t>
  </si>
  <si>
    <t>KAGZkl0ZHUe0</t>
  </si>
  <si>
    <t>5emQZnCRf8</t>
  </si>
  <si>
    <t>Their grit and zeal, is inspiring for all of us.</t>
  </si>
  <si>
    <t>നേവിയില്‍ ജോലി ചെയ്യുന്ന ആ 6 പെണ്‍കുട്ടികളുടെ ഉത്സാഹവും ആവേശവും നമുക്കെല്ലാം പ്രേരണയേകുന്നതാണ്.</t>
  </si>
  <si>
    <t>neviyile job cheyyunna a 6 penguinude utsahavum aaveshavum namukelle preranayeekunnathaan. 
(Note: I translated "പെണ്‍കുട്ടികളു" as "penguinude" which is a romanization of the Malayalam word, as it's not a direct translation to English. Penguinude means "girls" or "young girls" in Malayalam.)</t>
  </si>
  <si>
    <t>8DbR0I7fEb</t>
  </si>
  <si>
    <t>unnathinte grahanam &amp; izaru, is inspiring for all of us.</t>
  </si>
  <si>
    <t>E6VhxLZ9ck</t>
  </si>
  <si>
    <t>നേവിയില്‍ ജോലി ചെയ്യുന്ന ആ 6 പെണ്‍കുട്ടികളുടെ ഉത്സാഹവും ആവേശവും നമുക്കെല്ലാം പ്രേരണയേകുന്നതാണ്</t>
  </si>
  <si>
    <t>MBWnyloHRU</t>
  </si>
  <si>
    <t>udayamoodeyude oruvasam, oru uthsavam, ethu sarvathra nammathamayirikkum.</t>
  </si>
  <si>
    <t>MTBnyloHRU</t>
  </si>
  <si>
    <t>njangalkku oru khaanam, their zeal, naanu oru aattamayirikkum, us.</t>
  </si>
  <si>
    <t>Uq3LWZg9DA</t>
  </si>
  <si>
    <t>UqnLWZg9DA</t>
  </si>
  <si>
    <t>In the film 'Nevii', the enthusiasm and passion of these six young women who work hard are inspiring and uplifting.</t>
  </si>
  <si>
    <t>aQxtNvLSUA</t>
  </si>
  <si>
    <t>navyilinte job cheyyunna 6 pencekkutikalude utsahavum aaveshavum namukellam prernayekkunnathan.</t>
  </si>
  <si>
    <t>bIIZn4Y5Fq</t>
  </si>
  <si>
    <t>niranja asurakkar, nammude niranja asurakkar,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onnam on</t>
  </si>
  <si>
    <t>csQuasQi8r</t>
  </si>
  <si>
    <t>അവരെന്നും ഞങ്ങളെന്നും പ്രചോദിപ്പിക്കുന്നു, അവരുടെ ശുഭാചാരം ശുഭാചാരം.</t>
  </si>
  <si>
    <t>gyCHJdmfrX</t>
  </si>
  <si>
    <t>mP6x3nOJap</t>
  </si>
  <si>
    <t>nunna oru iruvinum, allaayude charithraaykku prabodhanayirikkum.</t>
  </si>
  <si>
    <t>pIAklVeMgb</t>
  </si>
  <si>
    <t>naviyil job cheyyunna a 6 penguinukutikalute utthashavum aaveshamum namukellam preranayekkunnan.</t>
  </si>
  <si>
    <t>psvklVeMgb</t>
  </si>
  <si>
    <t>Since there are no specific key words provided, I will translate the sentence into a code-mixed sentence with Romanized Malayalam and English:
Those 6 girls who work in Navyil are motivating us with their enthusiasm and energy.
Note: Navyil is a Malayalam word that means "navy" or "military", so I assume it's the name of a place or organization where the girls work. If you meant something else, please clarify.</t>
  </si>
  <si>
    <t>r8oClYtECF</t>
  </si>
  <si>
    <t>naviyil joli cheyyunna a 6 penkutikante utthahavum aaveshavum namukellam preranayekkunnathan.</t>
  </si>
  <si>
    <t>rx6ClYtECF</t>
  </si>
  <si>
    <t>neviyil job cheyyunna 6 penguinukalude utsahavum aavesavum namukellam preeranayekunnathaanu
Note: I used the word "penguinukal" to romanize the Malayalam word "പെണ്‍കുട്ടികളു" which means "girls" or "girls'".</t>
  </si>
  <si>
    <t>sHP8jaGony</t>
  </si>
  <si>
    <t>Theirinte oru shramamum utsahamum, allude ente nallathiyonkku prernayil.</t>
  </si>
  <si>
    <t>siH8jaGony</t>
  </si>
  <si>
    <t>അവരുടെ സാഹസികതയും ഉത്സാഹവും, zeal, എന്നിവ നമുക്കെല്ലാവരുടേയും പ്രേരണയാക്കുന്നു their ഇവിടെ ഉള്ളവരുടെയും.</t>
  </si>
  <si>
    <t>KRsMa1jvQzeO</t>
  </si>
  <si>
    <t>5RtQZnCRf8</t>
  </si>
  <si>
    <t>This circle stands for the sacrifice of our soldiers.</t>
  </si>
  <si>
    <t>ഈ വൃത്തം സൈനികരുടെ രക്തസാക്ഷിത്വത്തെ കാട്ടിത്തരുന്നു.</t>
  </si>
  <si>
    <t>ee vrittam sainerute rakthasakshithwate katti tharunnu.
Note: I've kept the words you requested in their original form, but if you want me to modify them or add any English words, please let me know.</t>
  </si>
  <si>
    <t>cf445689-95fe-4e80-9247-2641c40b374e</t>
  </si>
  <si>
    <t>5vUQZnCRf8</t>
  </si>
  <si>
    <t>sainikarude vrittam eedu raktasakshithwathayude kattitharunnu.</t>
  </si>
  <si>
    <t>6aTgxZbenF</t>
  </si>
  <si>
    <t>In the form of a soldier's blood sacrifice, this verse conveys the essence of goodness without the goodness of self.</t>
  </si>
  <si>
    <t>Cs4SrJgpzQ</t>
  </si>
  <si>
    <t>is vrittam sainikarude rakthasaakshithvathin kittitharunnu.</t>
  </si>
  <si>
    <t>CxUSrJgpzQ</t>
  </si>
  <si>
    <t>ee vrittam sainerute rakthasakshithwatheth kattitharunnu.
Note: I've kept the words you wanted as they are, but rearranged the sentence to make it more readable in the code-mixed format.</t>
  </si>
  <si>
    <t>FajGX8NaP3</t>
  </si>
  <si>
    <t>ഇതും (this) നമ്മുടെ സൈനികർക്കുള്ള (our) ത്യാഗത്തെ (sacrifice) പ്രതീകമായി (stands for) ഈ വൃത്തം (circle) നിലക്കുന്നു.</t>
  </si>
  <si>
    <t>IfzvBlcSU2</t>
  </si>
  <si>
    <t>foru oru koodu our soldiers. niranje koodu onnu niranje</t>
  </si>
  <si>
    <t>K065Q8YFGz</t>
  </si>
  <si>
    <t>ഈ കല്ലില്‍ സുഹൃത്തുക്കളുടെ യോഗ്യതയ്ക്കുള്ള സമരം സമ്മേളനം</t>
  </si>
  <si>
    <t>K0V5Q8YFGz</t>
  </si>
  <si>
    <t>In this verse, the blood sacrifice of the soldiers reflects the selflessness and dedication of those who serve.</t>
  </si>
  <si>
    <t>LQTpHOn63V</t>
  </si>
  <si>
    <t>ee vrittam sinikarude rakthasakshithvathin kattitharunnu. (This poem shows the bravery of the soldiers.)
Note: I used Romanization to write the Malayalam sentence, and then translated it into a mixed-code sentence with Romanized Malayalam and English. Let me know if you have any further requests!</t>
  </si>
  <si>
    <t>P28NMcnNFW</t>
  </si>
  <si>
    <t>circle ente veettinte soldiersinte our sacrifice for veettinte veendum.</t>
  </si>
  <si>
    <t>PZINMcnNFW</t>
  </si>
  <si>
    <t>ishtaminte circle adhikaram, soldiersinte thapasya anuvadichu oru pratyekam.</t>
  </si>
  <si>
    <t>RVteNhrwyV</t>
  </si>
  <si>
    <t>isshreeleekka stand cheyyum naadujeevathinte kurbana poyyum</t>
  </si>
  <si>
    <t>Y0PETxCGlb</t>
  </si>
  <si>
    <t>circlekku mattu soldiersinte vishwasam stand cheyum.  'our' - 'our' is already in the sentence,'stands' -'stand cheyum', 'circle' - 'circlekku', 'for' -'mattu','soldiers.' -'soldiersinte'</t>
  </si>
  <si>
    <t>YwbETxCGlb</t>
  </si>
  <si>
    <t>Ithu circleneyum amarsha our soldiers sacrifice aayirikkum.</t>
  </si>
  <si>
    <t>h6LBvQ85Ws</t>
  </si>
  <si>
    <t>This verse celebrates the sacrifice of the soldiers.</t>
  </si>
  <si>
    <t>ipjDfaj7G4</t>
  </si>
  <si>
    <t>സമ്പര്‍ക്കത്തിന്റെ ദൃനം നമ്മുടെ സൈന്യന്‍മാരുടെ സമാധാനത്തിന്റെ ദൃനമാണ്.</t>
  </si>
  <si>
    <t>kSUKT9MVfb</t>
  </si>
  <si>
    <t>sainikarude vrittam eetayum raktasaakshithwathayum kattitharunnu.</t>
  </si>
  <si>
    <t>KeTCjsZHUrhl</t>
  </si>
  <si>
    <t>8P3R0I7fEb</t>
  </si>
  <si>
    <t>I would request all of you also to kindly listen to this programme in your regional language as well.</t>
  </si>
  <si>
    <t>ഞാന്‍ നിങ്ങളോടൊക്കെയും അഭ്യര്‍ഥിക്കുന്നത് ഈ പരിപാടി പ്രാദേശിക ഭാഷകളില്‍ കൂടി കേള്‍ക്കണമെന്നാണ്.</t>
  </si>
  <si>
    <t>ninnu ente request aayirikkin, "i would request all of you also to kindly listen to this programme in your regional language as well." - ente regional language-llaayittu ini programme listen cheyunnathu. 
Note: I have kept the Malayalam words minimal and added them in a way that it sounds natural. If you want more Malayalam words, please let me know.
Here's the code-mixed sentence:
innu ente request aayirikkin, "i would request all of you also to kindly listen to ithu programme in ninnu regional language as well."</t>
  </si>
  <si>
    <t>8PZR0I7fEb</t>
  </si>
  <si>
    <t>ninnu onnum entha programme njanum kandittilla.  (നിങ്ങളുടെ പ്രദേശഭാഷയിലും ഈ പ്രോഗ്രാം കേൾക്കാം.) 
( Note: I've added the Malayalam translation in parentheses for clarity, but the code-mixed sentence is the one without the parentheses.)</t>
  </si>
  <si>
    <t>8XuR0I7fEb</t>
  </si>
  <si>
    <t>Iyi programmeenti regional languageyilu listen cheythu request cheythalum, ithu programme mathramayirikkum. English words: this, as, regional, request, well, your, all, programme, i, language</t>
  </si>
  <si>
    <t>A4Cs1igzRC</t>
  </si>
  <si>
    <t>I am writing in a mix of English and romanized Malayalam to convey the message: 
"I wish to express the rewards of goodness, not just for ourselves but also for others, in a manner that includes regional languages." 
The keywords used are: 'അഭ്യര്‍ഥിക്കുന്നത്', 'ഈ', 'പ്രാദേശിക', 'ഭാഷകളില്‍', 'കൂടി', 'നിങ്ങളോടൊക്കെയും', 'പരിപാടി', 'കേള്‍ക്കണമെന്നാണ്', and 'ഞാന്‍'.</t>
  </si>
  <si>
    <t>EgXhxLZ9ck</t>
  </si>
  <si>
    <t>I am sending a message in a mixed code with romanized Malayalam and English:
"നിങ്ങളോടൊക്കെയും ഞാന്‍ നന്മയുടെ പ്രതിഫലം അഭ്യര്‍ഥിക്കുന്നു. ഈ പരിപാടി പ്രാദേശിക ഭാഷകളില്‍ കൂടി കേള്‍ക്കണമെന്നാണ് ഞാന്‍ ആഗ്രഹിക്കുന്നത്."</t>
  </si>
  <si>
    <t>OYfJLhNcSb</t>
  </si>
  <si>
    <t>kudakku ninte request aakko oru programma malayalam amme mathee aaswaadam,</t>
  </si>
  <si>
    <t>QgcA48cIW7</t>
  </si>
  <si>
    <t>എന്റെ ഈ പ്രോഗ്രാം നിങ്ങളും ഈ ഭാഷയിലും സംസാരിക്കാൻ ഇഷ്ടപ്പെട്ടു, ഈ പ്രോഗ്രാം നിങ്ങൾ എന്നെയും എന്റെ ഭാഷയിലും സംസാരിക്കാൻ ഇഷ്ടപ്പെട്ടു.
Note: I've used the words 'this' as 'ഈ', 'as' as 'എന്റെ', 'would' as 'ഇഷ്ടപ്പെ</t>
  </si>
  <si>
    <t>QguA48cIW7</t>
  </si>
  <si>
    <t>nan ninkalotokkeyum abhyarthyikkunnathu ee paripadi pradeshika bhashakalil kootti keelkkannamenntaan.
Note: I've kept the words you wanted in their original form, except for the words that have diacritical marks (like ુ), which I've replaced with the corresponding Unicode characters.</t>
  </si>
  <si>
    <t>QlZA48cIW7</t>
  </si>
  <si>
    <t>naningalkkodokkum ithu paripadi pradeshikabhashakalil koodi kelaanamennaaan.</t>
  </si>
  <si>
    <t>QlbA48cIW7</t>
  </si>
  <si>
    <t>ഞാൻ ഈ പരിപാടിയുടെ എല്ലാവരും തമ്മിലും ഈ പരിപാടിയുടെ പ്രതിഫലം കേൾക്കാൻ അനുഗ്രഹിക്കുക, ഞാൻ ഈ പരിപാടിയുടെ അപേക്ഷിക്കുക, ഈ പരിപാടിയുടെ ആകർഷണം കേൾക്കാൻ നിങ</t>
  </si>
  <si>
    <t>VSxXmZF31w</t>
  </si>
  <si>
    <t>karyam oru malayalam programma enna irikkum, oru request entu, kaanum oru malayali asangaal irikkum, kaanum oru malayalam programma enna irikkum, kaanum oru malayali asangaal irikkum, kaanum oru malayalam programma enna irikkum, kaanum oru malayali asangaal irikkum, kaanum oru malayalam programma enna irikkum, kaanum oru malayali asangaal irikkum, kaanum oru malayalam programma enna irikkum, kaanum oru malayali asangaal irikkum, kaanum oru malayalam programma enna irikkum, kaanum oru malayali asangaal irikkum, kaanum oru malayalam programma enna irikkum, kaanum oru malayali asangaal irikkum, kaanum oru malayalam programma enna irikkum, kaanum oru malayali asangaal irikkum, kaan</t>
  </si>
  <si>
    <t>aAotNvLSUA</t>
  </si>
  <si>
    <t>nanin ninkalodeyumo abhyarthikkunnaathu ee paripadi pradeeshika bhashakalil koodi kelaanamennathu. 
(ഞാൻ നിങ്ങളോടൊക്കെയും അഭ്യർത്ഥിക്കുന്നത് ഈ പരിപാടി പ്രാദേശിക ഭാഷകളിൽ കൂടി കേൾക്കണമെന്നാണ്.)</t>
  </si>
  <si>
    <t>av6tNvLSUA</t>
  </si>
  <si>
    <t>nanangalotokkeyum abhyarthikkunnathu ee paripadi pradeshikabhashakalil kootti keelkkannamenndaan.
Note: I've replaced the words with the requested words, and also maintained the original sentence structure and grammar as much as possible.</t>
  </si>
  <si>
    <t>grSHJdmfrX</t>
  </si>
  <si>
    <t>kannune koodi koodi vellam, nannal oru koodi koodi vellam</t>
  </si>
  <si>
    <t>objlrKdXja</t>
  </si>
  <si>
    <t>nannu ninkalodokeyum abhyarthyikkunnathu ee paripadi pradeshikabhashakalil koodi kelaakkannamennathaan. 
Note: I've used 'nannu' instead of 'ഞാന്‍' as 'nannu' is a more common way to say 'I' in Malayalam in informal settings.</t>
  </si>
  <si>
    <t>rogClYtECF</t>
  </si>
  <si>
    <t>nannu nngalkuokke abhyarthikkunnathu ee paripadi pradeesika bhashakalil kooti kelaakkannamennoo</t>
  </si>
  <si>
    <t>sVN8jaGony</t>
  </si>
  <si>
    <t>ninnu ente allaavarkku njanum onnu request cheythu, ente programme-yum regional language-la kandu thonnunnundu.</t>
  </si>
  <si>
    <t>uRV2YK1rnl</t>
  </si>
  <si>
    <t>I and all of you deserve this reward in the regional languages too.</t>
  </si>
  <si>
    <t>KeyeIlYZoY8y</t>
  </si>
  <si>
    <t>27mY5XM6fr</t>
  </si>
  <si>
    <t>In that interview, field Marshal Sam Manekshaw was reminiscing on times when he was a Colonel.</t>
  </si>
  <si>
    <t>ആ അഭിമുഖത്തില്‍ ഫീല്‍ഡ് മാര്‍ഷല്‍ മനേക് ഷാ, അദ്ദേഹം ഫീല്‍ഡ് മാര്‍ഷലായിരുന്ന ആ കാലത്തെക്കുറിച്ചോര്‍ക്കുകയാണ്.</t>
  </si>
  <si>
    <t>amaranukalil field marshal maneek sha, addeham field marshal aayirunna kalathakkurikkukayannu.</t>
  </si>
  <si>
    <t>2FeY5XM6fr</t>
  </si>
  <si>
    <t>Here is the translation with the desired words:
aah abhimukhamthil field marshal maneek sha, addeham field marshalayirunnu aakalathethukkurukkukaayaan.
Note: I've kept the words in the same order as they appeared in the original Malayalam sentence, but rearranged them to create a coherent code mixed sentence.</t>
  </si>
  <si>
    <t>9QXFqgRua4</t>
  </si>
  <si>
    <t>inte vichare, Field Marshal Sam Manekshaw enikk Colonel aayanmunnu smaranikkum</t>
  </si>
  <si>
    <t>GShUcnUYI5</t>
  </si>
  <si>
    <t>Field Marshal Maneck Shah, addeham Field Marshal aikalathekkurichchoorukkayannu.</t>
  </si>
  <si>
    <t>HWSVtlDrOm</t>
  </si>
  <si>
    <t>inte ivaramil, feild Marshal Sam Manekshaw ente Colonel aayirunnu, reminiscing cheythu.</t>
  </si>
  <si>
    <t>HYKVtlDrOm</t>
  </si>
  <si>
    <t>Interviewinte kalamil, field Marshal Sam Manekshaw 'aayiram kalathinte kathayil' aanu, maneksharude kalamil, 'aayiram kalathinte kathayil' aanu, sam maneksharude kalamil,  'aayiram kalathinte kathayil' aanu, 'field marshal sam manekshaw' aanu, 'aayiram kalathinte kathayil' aanu, 'aayiram kalathinte kathayil' aanu, 'aayiram kalathinte kathayil' aanu, 'maneksharude kalamil' aanu, 'aayiram kalathinte kathayil' aanu,'sam maneksharude kalamil' aanu, 'maneksharude kalamil' aanu, 'aayiram kalathinte kathayil' aanu, 'aayiram kalathinte kathayil' aanu,'sam maneksharude kalamil' aanu, 'aayiram kalathinte kathayil' aanu,'maneksharude k</t>
  </si>
  <si>
    <t>JBraEBgznC</t>
  </si>
  <si>
    <t>N8EzXvxTk8</t>
  </si>
  <si>
    <t>In that interview, field Marshal Sam Manekshaw, a Colonel at that time, was reminiscing on times when he was a Colonel.</t>
  </si>
  <si>
    <t>XmWbb5HTmV</t>
  </si>
  <si>
    <t>Zo7MUPd7wV</t>
  </si>
  <si>
    <t>അന്തിമമായ മാര്‍ഷല്‍ മനേക് ഷാ, അദ്ദേഹം ഫീല്‍ഡ് മാര്‍ഷലായിരുന്ന ആ കാലഘട്ടത്തെക്കുറിച്ചോര്‍ക്കുകയാണ്.</t>
  </si>
  <si>
    <t>ecp6l8wVqS</t>
  </si>
  <si>
    <t>amarshala maneeku Field Marshal sha, addeham field marshalayirunna a kalathakkureekkukaayannu. 
Note: 
- മാര്‍ഷല്‍ ഉദാഹരണത്തിൽ മാറ്റിയിട്ടുണ്ട്, ഇത് പരമ്പരാഗതമായി മാറ്റിയിട്ടില്ല, എന്നാൽ ഇത് സാധാരണയായി മാറ്റിയിട്ടുണ്ട്.
- ഉദാഹരണത്തിൽ മാറ്റിയ</t>
  </si>
  <si>
    <t>enr6l8wVqS</t>
  </si>
  <si>
    <t>aahimukhamthil field marshal maneek sha, aadhaan field maarsalaayirunna aakalathethukurikkukayaanu.
Note: I've kept the words you wanted to appear in the original sentence, but I've also maintained the grammatical structure and flow of the sentence in Malayalam.</t>
  </si>
  <si>
    <t>k7eKT9MVfb</t>
  </si>
  <si>
    <t>Kolonel oru field marshal akum sam manekshaw veettilekku vellam oru interview kaanundayum, onnu oru kolonal akum kolonal oru field marshal akum sam manekshaw veettilekku vellam oru interview kaanundayum.</t>
  </si>
  <si>
    <t>sPU8jaGony</t>
  </si>
  <si>
    <t>Interviewinte kalam, Field Marshal Sam Manekshaw ente anubhavangalil reminiscing cheyyunnu.  Aayiram kalamayum Colonel aayirikkunna samayangalil oru kalathinte anubhavangalil ninnu thonnil.</t>
  </si>
  <si>
    <t>twIyJwvFCu</t>
  </si>
  <si>
    <t>അദ്ദേഹം ഫീല്‍ഡ് മാര്‍ഷലായിരുന്ന ആ കാലത്തെക്കുറിച്ചോര്‍ക്കുകയാണ്; അദ്ദേഹത്തിന്റെ പ്രവര്‍ത്തനങ്ങള്‍ ഏറ്റവും ശ്രദ്ധേയമായിരുന്നു.</t>
  </si>
  <si>
    <t>vV7mzDoNU0</t>
  </si>
  <si>
    <t>intervyuuil, Field Marshal Sam Manekshaw ente kathayil, Colonel ayya kalamudeyum oru varshyam varunnathu.</t>
  </si>
  <si>
    <t>vzFmzDoNU0</t>
  </si>
  <si>
    <t>ininte interviewil field Marshal sam manekshaw marshal aayirunnu, onninum timesinte colonel aayirunnu, reminiscing aayirunnu, when aayirunnu was aayirunnu Colonel, a Colonel aayirunnu.</t>
  </si>
  <si>
    <t>xuGoCpeNMW</t>
  </si>
  <si>
    <t>A aabhimukhattil Field Marshal Maneek Sha, addeham Field Marshalayirunna a kalaathekkurikkukayaan.</t>
  </si>
  <si>
    <t>L53MZjU3lq1s</t>
  </si>
  <si>
    <t>49SOlu6p4z</t>
  </si>
  <si>
    <t>We celebrate a whole lot of festivals.</t>
  </si>
  <si>
    <t>നമ്മുടെ നാട്ടില്‍ ഉത്സവങ്ങള്‍ക്കും കുറവില്ല.</t>
  </si>
  <si>
    <t>vellam koodum nalam thonnu thonnu varum onam onam onam</t>
  </si>
  <si>
    <t>8vVR0I7fEb</t>
  </si>
  <si>
    <t>a whole lot of festivals vellam varikkum</t>
  </si>
  <si>
    <t>9x2FqgRua4</t>
  </si>
  <si>
    <t>ഞങ്ങൾ whole lot of festivals celebrate chengalikkanam.</t>
  </si>
  <si>
    <t>A2fs1igzRC</t>
  </si>
  <si>
    <t>nammude nattil utsavangalkkum kuravill.</t>
  </si>
  <si>
    <t>A34s1igzRC</t>
  </si>
  <si>
    <t>nammude naattil utsavangalkkum kuravill. Our translation with the desired words:
nammude naattil utsavangalkkum kuravill.</t>
  </si>
  <si>
    <t>O6ZJLhNcSb</t>
  </si>
  <si>
    <t>njangal festival aayiram celebrate cheythu.</t>
  </si>
  <si>
    <t>OD2JLhNcSb</t>
  </si>
  <si>
    <t>Aayiram nerathinte jathiyil a lot of festivals-ellam celebrate cheyyum, whole yearum oru vazhikalilum aayiram nerathinte jathiyil.</t>
  </si>
  <si>
    <t>QCRA48cIW7</t>
  </si>
  <si>
    <t>Kuttikattikkatha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 katta thonnu kutti</t>
  </si>
  <si>
    <t>QCeA48cIW7</t>
  </si>
  <si>
    <t>Our country's festivals are missing.</t>
  </si>
  <si>
    <t>VOyXmZF31w</t>
  </si>
  <si>
    <t>Njangalude oru polum poya pachakkalum vannu</t>
  </si>
  <si>
    <t>npeqfPa3Cp</t>
  </si>
  <si>
    <t>nammutte nattil uthsavangalumkum kuravill. uthsavangalumkum nammutte nattil.</t>
  </si>
  <si>
    <t>nriqfPa3Cp</t>
  </si>
  <si>
    <t>nammude nattil uthsavangalukkum kuravill. (Note: I've kept the words you wanted as they are, but I would suggest rephrasing the sentence to make it more natural in English)
Here's a code-mixed sentence with the required words:
"nammude nattil uthsavangalukkum kuravill, we celebrate festivals with abundance"
In this sentence, I've kept the Malayalam words 'നമ്മുടെ' (nammude), 'നാട്ടില്' (nattil), 'ഉത്സവങ്ങള്' (uthsavangal), and 'കുറവില്ല' (kuravill) as they are, and translated the rest of the sentence into English.</t>
  </si>
  <si>
    <t>oRclrKdXja</t>
  </si>
  <si>
    <t>നമ്മുടെ നാട്ടില്‍ ഉത്സവങ്ങള്‍ക്കും കുറവില്ല. നമ്മുടെ സമൂഹത്തിന്റെ സമ്മര്‍ദ്ദം അവസാനിക്കുന്നില്ല.</t>
  </si>
  <si>
    <t>pPhklVeMgb</t>
  </si>
  <si>
    <t>whole njaalum festivalsinum celebrate cheyyum,  aayiram oru lot of festivalsinum celebratte cheyyum.</t>
  </si>
  <si>
    <t>pbTklVeMgb</t>
  </si>
  <si>
    <t>Njangal whole lot of festivals celebrate cheyyum</t>
  </si>
  <si>
    <t>q2O31JYFdu</t>
  </si>
  <si>
    <t>നമ്മുടെ നാട്ടില്‍ ഉത്സവങ്ങള്‍ക്കും കുറവില്ല; നമ്മുടെ സമൂഹത്തില്‍ സുന്ദരമായ അനുഭവങ്ങള്‍ അനുഭവിക്കാന്‍ ഒരു സാഹചര്യമാണ്.</t>
  </si>
  <si>
    <t>uks2YK1rnl</t>
  </si>
  <si>
    <t>nammude nadinte utsavangalkkum kuravillin nammude nadinte utsavangalkkum kuravillin</t>
  </si>
  <si>
    <t>xWyoCpeNMW</t>
  </si>
  <si>
    <t>nammutte nattil uthsavangalkkum kuravill. uthsavangalkkum is nammutte nattil.</t>
  </si>
  <si>
    <t>L5y38TvmEoi5</t>
  </si>
  <si>
    <t>8dUR0I7fEb</t>
  </si>
  <si>
    <t>Your vote will prove to be the bedrock of New India.</t>
  </si>
  <si>
    <t>നിങ്ങളുടെ വോട്ട് നവഭാരതത്തിന് അടിസ്ഥാനമാകും.</t>
  </si>
  <si>
    <t>നിങ്ങളുടെ വോട്ട് നവ ഇന്ത്യയുടെ ഭൂമിയായിരിക്കും.</t>
  </si>
  <si>
    <t>Axzs1igzRC</t>
  </si>
  <si>
    <t>ninvarkalude votta navabharattin adisthanamakuum.</t>
  </si>
  <si>
    <t>ETdhxLZ9ck</t>
  </si>
  <si>
    <t>Ningalude vote navabhārathinnu adisthānamākum. (നിങ്ങളുടെ വോട്ട് നവഭാരതത്തിന് അടിസ്ഥാനമാകും)</t>
  </si>
  <si>
    <t>EfGhxLZ9ck</t>
  </si>
  <si>
    <t>Yourvote foundationatisthānamākum fornewindia</t>
  </si>
  <si>
    <t>OpsJLhNcSb</t>
  </si>
  <si>
    <t>ninnu votta prove aayirikkum, ninnu "your" votta nammal new indiaye bedrock aayirikkum.</t>
  </si>
  <si>
    <t>QTGA48cIW7</t>
  </si>
  <si>
    <t>your vote matanga bedakku aavukkal tharum New India kooda prathishtapikkukka</t>
  </si>
  <si>
    <t>QTUA48cIW7</t>
  </si>
  <si>
    <t>നിങ്ങളുടെ വോട്ട് നവഭാരതത്തിന് അടിസ്ഥാനമാകും; നമ്മളുടെ പ്രതിഫലം നമ്മളല്ലാതെ മറ്റൊന്നുമല്ല.</t>
  </si>
  <si>
    <t>U5QLWZg9DA</t>
  </si>
  <si>
    <t>ningalude vote navabharattinte adisthānamākum. (Note: I've kept the sentence structure and word order the same, but used Romanized Malayalam for the Malayalam words)</t>
  </si>
  <si>
    <t>VcEXmZF31w</t>
  </si>
  <si>
    <t>ninnu vote cheyunnathu njaanum new Indiainte bedrock aayirikkum.</t>
  </si>
  <si>
    <t>Vn0XmZF31w</t>
  </si>
  <si>
    <t>njangalude vote your prove cheythu New India-yude foundation-aayirikkum</t>
  </si>
  <si>
    <t>a20tNvLSUA</t>
  </si>
  <si>
    <t>your votes will form the foundation of new india</t>
  </si>
  <si>
    <t>b33Zn4Y5Fq</t>
  </si>
  <si>
    <t>swathanthryathinte vote neramayirikkum new indiale tharangamayirikkum</t>
  </si>
  <si>
    <t>gNcHJdmfrX</t>
  </si>
  <si>
    <t>Njanginte vote yathraanu New India yathra kee bed rock ayyathu.</t>
  </si>
  <si>
    <t>gZnHJdmfrX</t>
  </si>
  <si>
    <t>njangalude vote aayirunnu New Indiayude bedrock aayirikkum.</t>
  </si>
  <si>
    <t>rhTClYtECF</t>
  </si>
  <si>
    <t>Your vote will serve as a foundation for New Bharat.</t>
  </si>
  <si>
    <t>s798jaGony</t>
  </si>
  <si>
    <t>your vote will be the rock of New India mathettu mathettu</t>
  </si>
  <si>
    <t>u372YK1rnl</t>
  </si>
  <si>
    <t>Your Vote nava Bharathinte Adisthanamaku.</t>
  </si>
  <si>
    <t>uBF2YK1rnl</t>
  </si>
  <si>
    <t>Your vote navabharattinte adisthānamākum. Your navabharattinte adisthānamākum.</t>
  </si>
  <si>
    <t>LAWZzhhqo7xx</t>
  </si>
  <si>
    <t>GZrUcnUYI5</t>
  </si>
  <si>
    <t>Indias economy has in itself an element of social economics.</t>
  </si>
  <si>
    <t>ഭാരതത്തിന്റെ സാമ്പത്തിക വ്യവസ്ഥയില്‍ ഒരു സാമൂഹിക ധനതത്വശാസ്ത്രമുണ്ട്.</t>
  </si>
  <si>
    <t>Bharatinte samathaika vaidya shastram oru samukhamuthika dhanathathva shastra</t>
  </si>
  <si>
    <t>HtNVtlDrOm</t>
  </si>
  <si>
    <t>Indiya noottandile social economics elementa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 modam undaya oru social economics</t>
  </si>
  <si>
    <t>KI15Q8YFGz</t>
  </si>
  <si>
    <t>Indiayude economy  തന്നെയുള്ള ഒരു സാമൂഹിക economics element aayirunnu.</t>
  </si>
  <si>
    <t>L5hpHOn63V</t>
  </si>
  <si>
    <t>vyswasthayil samohik oru Bharathathinte sampathik dhanathvashastramundu.
Note: I've kept the words you wanted as they are, except for 'വ്യവസ്ഥയില്' which I've romanized as 'vyswasthayil' following the usual romanization rules for Malayalam.</t>
  </si>
  <si>
    <t>LnvpHOn63V</t>
  </si>
  <si>
    <t>In the economic system of Bharat, there is a social wealth theory. It is an organized system that deals with the distribution of resources and the exchange of goods and services. The concept of this social wealth theory is to ensure equitable distribution of wealth and promote social well-being. It is an integral part of the country's economic framework, influencing policies and initiatives aimed at improving the lives of its citizens.</t>
  </si>
  <si>
    <t>Lr3pHOn63V</t>
  </si>
  <si>
    <t>bhāratathaneke vitta vyavasthaye oru social economics und.</t>
  </si>
  <si>
    <t>N2tzXvxTk8</t>
  </si>
  <si>
    <t>Indiayil economy vayichu social economics sambandham varunnundu.</t>
  </si>
  <si>
    <t>R4NeNhrwyV</t>
  </si>
  <si>
    <t>ഇന്ത്യയുടെ സാമ്പത്തിക സദ്ഭരണത്തില്‍ സാമ്പത്തിക സാമ്പത്തിക സാമ്പത്തിക സാമ്പത്തിക സാമ്പത്തിക സാമ്പത്തിക സാമ്പത്തിക സാമ്പത്തിക സാമ്പത്തിക സാമ്പത്തിക സാമ്പത്തിക</t>
  </si>
  <si>
    <t>S8wIszOMIv</t>
  </si>
  <si>
    <t>Indias economyne 'an' element of social economics 'has' itself.</t>
  </si>
  <si>
    <t>Sx7IszOMIv</t>
  </si>
  <si>
    <t>Indias' economy aayiram itself-illa social economics element-um economics-ayirikkum.</t>
  </si>
  <si>
    <t>Xnkbb5HTmV</t>
  </si>
  <si>
    <t>Bharathathinte sambathik vyaavasathayil oru saamoojika dhanathathvashaasthramundu.</t>
  </si>
  <si>
    <t>Z3AMUPd7wV</t>
  </si>
  <si>
    <t>Bharathathinte economic systemil oru social wealth philosophy mundayirikkum.
Note: I used "wealth philosophy" to translate "ധനതത്വശാസ്ത്രം" as it is a broader concept that encompasses economic and social aspects.</t>
  </si>
  <si>
    <t>ZYSMUPd7wV</t>
  </si>
  <si>
    <t>bhārattinte samppathik vyavasthayil oru samoohik dhana thathvashaasthrumundu.</t>
  </si>
  <si>
    <t>eOD6l8wVqS</t>
  </si>
  <si>
    <t>India's economic system is a mix of both capitalist and socialist principles.</t>
  </si>
  <si>
    <t>h1VBvQ85Ws</t>
  </si>
  <si>
    <t>bhAratathinte samapatthikav yavasthayil oru samOohikadhana thathvashAstramundu.</t>
  </si>
  <si>
    <t>kAEKT9MVfb</t>
  </si>
  <si>
    <t>Indias' economy itself-e aanu social economics element-a has-a an economics.</t>
  </si>
  <si>
    <t>kSqKT9MVfb</t>
  </si>
  <si>
    <t>Indiayude economy ezhuthiya social economics element und.</t>
  </si>
  <si>
    <t>s7l8jaGony</t>
  </si>
  <si>
    <t>Indias economy avaasthikkukkan social economics avaastha.</t>
  </si>
  <si>
    <t>LQ2ShesB6D43</t>
  </si>
  <si>
    <t>50NQZnCRf8</t>
  </si>
  <si>
    <t>I extend my heartiest greetings to you all, until the next episode of Mann Ki Baat, when I shall share my thoughts with you once again.</t>
  </si>
  <si>
    <t>നിങ്ങള്‍ക്കേവര്‍ക്കും ഒരിക്കല്‍ കൂടി മംഗളാശംസകള്‍ നേരുന്നു. അടുത്ത മന്‍ കീ ബാത്തില്‍ മറ്റു ചില കാര്യങ്ങള്‍ പറയാം.</t>
  </si>
  <si>
    <t>6PvgxZbenF</t>
  </si>
  <si>
    <t>Ningalkkaykavarukkum orikkal koodi mangalashangskalar nerrunnnu. Aduthu mannee key battiil mattu chilakaryangal parayam.</t>
  </si>
  <si>
    <t>6X8gxZbenF</t>
  </si>
  <si>
    <t>You didn't provide any specific words to appear in the translated sentence. However, I can still translate the Malayalam sentence into a code mixed sentence with romanized Malayalam and English. Here it is:
Ningalkkum evarkkum orikal kooti mangalashangskalar nerunnu. Attuthu man kii bathil mattu chila karyangal parayan.
Let me know if you need any further assistance!</t>
  </si>
  <si>
    <t>Axrs1igzRC</t>
  </si>
  <si>
    <t>നിങ്ങളുടെയെല്ലാവരുടെയും ഹൃദയസ്പർശിയായ സന്ദേശം നൽകുന്നു, മൺകി ബാറ്റ് എന്ന എപ്പിസോഡിന്റെ ശേഷം ഞാൻ നിങ്ങളോട് വീണ്ടും എന്റെ ആലോചനകൾ പങ്കുവെക്കുമ്പോൾ.</t>
  </si>
  <si>
    <t>CBHSrJgpzQ</t>
  </si>
  <si>
    <t>Your kindness knows no bounds, and for that, you have our deepest gratitude. While I await your next message, I'll share some other thoughts.</t>
  </si>
  <si>
    <t>FbxGX8NaP3</t>
  </si>
  <si>
    <t>Here is the translated sentence with the desired keywords:
"The reward of goodness shall be nothing but goodness itself."
The Romanized Malayalam and English sentence with the keywords is:
"goodnessinte reward mattoru, goodness mathramayirikkum."</t>
  </si>
  <si>
    <t>IRUvBlcSU2</t>
  </si>
  <si>
    <t>njangalude enikku swasathamangalathil vandanam, Mann Ki Baat next episode pinne, nammude thoughts share cheythu tharuvu.</t>
  </si>
  <si>
    <t>IoavBlcSU2</t>
  </si>
  <si>
    <t>Njangalkku prathama sambhavamayirikkunna pranam, Mann Ki Baatin periyal episodeil chilakaal, athil oru varthamayil ninnu enikku pranamayirikkunnu.
(Note: I've used the word 'again' in the sentence as per your request, but please note that the translation might not be perfect as the sentence structure and grammar might vary slightly between languages)</t>
  </si>
  <si>
    <t>KI45Q8YFGz</t>
  </si>
  <si>
    <t>ninnakk evarkkum orikkal koodi mangalashamsangal nerunnu. attutthu manne ki baaathiil mattu chila karyangal parayam.</t>
  </si>
  <si>
    <t>KsG5Q8YFGz</t>
  </si>
  <si>
    <t>Ningalkkum evarkkum orikal kooti mangalashangskalar nerunnU. aduthu man ke bathil mattu chila karyangal paryaan.
Note: I've used the words you wanted, but please note that the sentence structure and grammar might not be perfect, as it's a code-mixed sentence.</t>
  </si>
  <si>
    <t>Ksf5Q8YFGz</t>
  </si>
  <si>
    <t>njangalkkum swagatham vare, Mann Ki Baatin eppozhum oru pāthamulla vārthamayirikkum, athil njaan ente vārthamayirikkum.</t>
  </si>
  <si>
    <t>PkWNMcnNFW</t>
  </si>
  <si>
    <t>Y8JETxCGlb</t>
  </si>
  <si>
    <t>I am always at your service.</t>
  </si>
  <si>
    <t>hfNBvQ85Ws</t>
  </si>
  <si>
    <t>Ningalkkum evarkkum orikal koodi mangalashamsangal nerunnu. Attuthu manne ki bathil mattu chila karyangal parayan.
(Note: I've kept the original sentence structure and word order as much as possible, while still mixing the Malayalam and English words to create a code-like sentence.)</t>
  </si>
  <si>
    <t>iXsDfaj7G4</t>
  </si>
  <si>
    <t>Neele puthiya vandanangal ethra vareeyum koodi, Mann Ki Baatin ente next episode, ente thoughts ente njan oru varshikam share cheyyum.</t>
  </si>
  <si>
    <t>izmDfaj7G4</t>
  </si>
  <si>
    <t>Njangalude heartiest nimanama samvādām pattikkunnilla, Mann Ki Baatin prathisandhyam ezhuthu parayan pattikkunnilla.</t>
  </si>
  <si>
    <t>k3NKT9MVfb</t>
  </si>
  <si>
    <t>lVRiGAYKIU</t>
  </si>
  <si>
    <t>Ningalkkuvarkkum orikkal koodi mangalashangskal nerunnu. Adutha manne ki bathiil mattu chilakaryangal parayam.</t>
  </si>
  <si>
    <t>Le17OmrAiHf3</t>
  </si>
  <si>
    <t>5HlQZnCRf8</t>
  </si>
  <si>
    <t>How do we need to adopt their traditions in our lives for achieving sustainable development and learn from those traditions</t>
  </si>
  <si>
    <t>സുസ്ഥിര വികസനത്തിന് പാരമ്പര്യങ്ങളെ നാം നമ്മുടെ ജീവിതത്തിന്റെ ഭാഗമാക്കേണ്ടതിന്റെ ആവശ്യകതയെന്ത് എന്നത് അവരില്‍ നിന്ന് പഠിക്കേണ്ടതുണ്ട്.</t>
  </si>
  <si>
    <t>Susthiravikasanninte paramparayangal nammude jeevithathinte bhagamakkente avashyakathayente entha avarelin ninne padhikkaente unt.</t>
  </si>
  <si>
    <t>8znR0I7fEb</t>
  </si>
  <si>
    <t>adhyayamalundaykku our livesil oru nishpaathamayirikkum, 'how' ennikkum unarthalil adhyayamalundaykku adopt cheyukondu, 'traditions' il pusthakangalil oru nishpaathamayirikkum, 'from' unarthalil adhyayamalundaykku learn cheyukondu, 'our' adhyayamalundaykku samriddhiyil pusthakamayirikkum.</t>
  </si>
  <si>
    <t>EVZhxLZ9ck</t>
  </si>
  <si>
    <t>In the path of continuous growth and development, it is essential to delve into the ancient wisdom of our ancestors, which forms an integral part of our lives. This knowledge, passed down through generations, serves as the foundation of our journey towards self-improvement and a brighter future.</t>
  </si>
  <si>
    <t>MdfnyloHRU</t>
  </si>
  <si>
    <t>āmmeṅṅaṉ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ṉa</t>
  </si>
  <si>
    <t>Mf1nyloHRU</t>
  </si>
  <si>
    <t>adhyayamathram sustainable development vitham ennikkum adopt cheythittilla, unarthallole traditionsinte vitham aadhyayam mathram ninnu learn cheythittilla.</t>
  </si>
  <si>
    <t>U0TLWZg9DA</t>
  </si>
  <si>
    <t>In the path of lasting prosperity, it is imperative that we incorporate the timeless lessons from the past into our modern lives. This integration of the ancient and the contemporary is what will define our journey towards a brighter future.</t>
  </si>
  <si>
    <t>U0WLWZg9DA</t>
  </si>
  <si>
    <t>सुस्थिर विकास के लिए, हमें अपने जीवन को प्राथमिकता देनी चाहिए और हमारे जीवन को समृद्ध बनाने के लिए प्राचीन ज्ञान का उपयोग करना चाहिए.</t>
  </si>
  <si>
    <t>a8itNvLSUA</t>
  </si>
  <si>
    <t>sustainable developmentinte paramparangalkal ninnu nammutte jeevithathinte bhagam aakkennentha avashyakathayente entha ennil pattikkaanenda.</t>
  </si>
  <si>
    <t>bxxZn4Y5Fq</t>
  </si>
  <si>
    <t>ജനങ്ങള്‍ക്ക് ജീവിതത്തില്‍ പരിണാമങ്ങള്‍ സൃഷ്ടിക്കുന്ന ശക്തിയും അറിവും സ്വാഭാവികമായി നമ്മുടെ പരിപാടികളില്‍ സമഗ്രമായി വികസിപ്പിക്കുകയും അവയുടെ വിഷയങ്ങള്‍ പര�</t>
  </si>
  <si>
    <t>ce8uasQi8r</t>
  </si>
  <si>
    <t>kshama kshaman niyammulakkum shudha shudham kshama kshaman niyammulakkum shudha shudham kshama kshaman niyammulakkum shudha shudham kshama kshaman niyammulakkum shudha shudham kshama kshaman niyammulakkum shudha shudham kshama kshaman niyammulakkum shudha shudham kshama kshaman niyammulakkum shudha shudham kshama kshaman niyammulakkum shudha shudham kshama kshaman niyammulakkum shudha shudham kshama kshaman niyammulakkum shudha shudham kshama kshaman niyammulakkum shudha shudham kshama kshaman niyammulakkum shudha shudham kshama kshaman niyammulakkum shudha shudham kshama kshaman niyammulakkum shudha shudham kshama k</t>
  </si>
  <si>
    <t>gSvHJdmfrX</t>
  </si>
  <si>
    <t>kondinte traditions kithiri nirkkumayum oru jivam shudha nirkkumayum oru jivam shudha nirkkumayum oru jivam shudha nirkkumayum oru jivam shudha nirkkumayum oru jivam shudha nirkkumayum oru jivam shudha nirkkumayum oru jivam shudha nirkkumayum oru jivam shudha nirkkumayum oru jivam shudha nirkkumayum oru jivam shudha nirkkumayum oru jivam shudha nirkkumayum oru jivam shudha nirkkumayum oru jivam shudha nirkkumayum oru jivam shudha nirkkumayum oru jivam shudha nirkkumayum oru jivam shudha nirkkumayum oru jivam shudha nirkkumayum oru jivam shudha nirkkumayum oru jivam shudha nirk</t>
  </si>
  <si>
    <t>mcVx3nOJap</t>
  </si>
  <si>
    <t>ammezhuthiya oru prathikshyaanam nalla prathikshyaanam adhikam kazhichalum adhikam kazhichalum tradishanmulla oru prathikshyaanam adhikam kazhichalum adhikam kazhichalum</t>
  </si>
  <si>
    <t>peoklVeMgb</t>
  </si>
  <si>
    <t>Here's the translated sentence with the required words:
susthir vikasathinnu paramparyangal enna avariil pattikkaendathu. We need to learn from them what is necessary for our life's development and to make them a part of our life, which is a continuous process.
Note: I've kept the original sentence's structure and meaning as much as possible while incorporating the required words.</t>
  </si>
  <si>
    <t>pxRklVeMgb</t>
  </si>
  <si>
    <t>Susthira vikasathinninte parayambrakkal nammude lifeinte bhagamayirikkum aavashyakathayente entha yennum pattikkaanendum.</t>
  </si>
  <si>
    <t>r6DClYtECF</t>
  </si>
  <si>
    <t>sushtiravikasanthinnu parandaryangalennam nammutte jeevitteinnte bhagamakkande avashyakathayente entha ennikkunnaninnu pattikeente avarilu sushtiravikasanthinnu pattikeente avashyakathayente entha ennikkunnaninnu pattikeente.</t>
  </si>
  <si>
    <t>riVClYtECF</t>
  </si>
  <si>
    <t>Susthir vikasathin paramparyangal nemme jeevitthinte bhagam aakkenthinte aavashyakathayente entha avarell ninne pattikkaenthuundu.
Translation: What is the necessity of making the traditions of sustainable development a part of our life, which is to be learned from them.</t>
  </si>
  <si>
    <t>sNb8jaGony</t>
  </si>
  <si>
    <t>unmukthavum sustainable developmentam kadhikkanam adhikarikkum, unarthalilulla traditions adopt cheythu, adhikarikkum, njanam tharuvu.</t>
  </si>
  <si>
    <t>sbc8jaGony</t>
  </si>
  <si>
    <t>ammezhuthuṁ nāl njaṅṅaṁ our livesil ezhuthuṁ traditions from how adopt cheyyanam sustainable developmentinte prayojanam adhikam aṅkunnaṁ 
(Note: I've used the romanization system of Malayalam, which is not the same as the one used in Google Translate. This system is more accurate and widely used in India. If you need a different romanization system, please let me know)</t>
  </si>
  <si>
    <t>Le4KxzYO2jbJ</t>
  </si>
  <si>
    <t>8OQR0I7fEb</t>
  </si>
  <si>
    <t>If you will have faith in these things, then marks will automatically follow you and you will never have to chase marks</t>
  </si>
  <si>
    <t>ഈ കാര്യങ്ങളില്‍ നിങ്ങള്‍ വിശ്വസിക്കുമെങ്കില്‍, മാര്‍ക്ക് വാല്‍ ചുരുട്ടി നിങ്ങളുടെ പിന്നാലെ വരും. , നിങ്ങള്‍ക്ക് മാര്‍ക്കിന്റെ പിന്നാലെ പോകേണ്ട ആവശ്യം ഒരിക്കലും വരില്ല.</t>
  </si>
  <si>
    <t>[English] If you will have faith in these things, then success will automatically follow you and you will never have to chase it.</t>
  </si>
  <si>
    <t>8OpR0I7fEb</t>
  </si>
  <si>
    <t>mathram korthirikkum, markas matikkum, mark chathikkum</t>
  </si>
  <si>
    <t>AHqs1igzRC</t>
  </si>
  <si>
    <t>Since there are no specific words wanted, I will translate the Malayalam sentence into a code-mixed sentence with romanized Malayalam and English:
If you believe these things, mark valve churutti ninnale varum. Ninnalku markinte pinnaale pokaneend aavashyam orikalum varil.</t>
  </si>
  <si>
    <t>Alus1igzRC</t>
  </si>
  <si>
    <t>karyangalil varil, "if you believe in these things, mark will be behind you, you don't need to be behind mark ever."</t>
  </si>
  <si>
    <t>EFLhxLZ9ck</t>
  </si>
  <si>
    <t>Ee karangalil ninnungal viswasikkumenga, Mark val churutti ninnalate pinnaale varum. Ninnangalkke Markinte pinnaale pokayendaavashyam orikkalum varillum.
Note: I've used the romanization of Malayalam as per the guidelines of the Government of Kerala, which is the most widely used and accepted form of romanization.</t>
  </si>
  <si>
    <t>OKRJLhNcSb</t>
  </si>
  <si>
    <t>These thingsinte vishvasam cheyyunnaal, marks aanaam tharuvu. marks chadikkunnathu pinnanu, marks-e chadichu oru kalamayirikkum.</t>
  </si>
  <si>
    <t>OSlJLhNcSb</t>
  </si>
  <si>
    <t>നിങ്ങൾക്കും ഈ വസ്തുക്കളിൽ വിശ്വാസം ഉണ്ടാകുമെങ്കിൽ, മാർക്കുകൾ നിങ്ങൾക്കും അടിസ്ഥാനമാകും, മാർക്കുകൾ പിന്നീട് ചെയ്യുന്നതിനുള്ള ആവശ്യമില്ല</t>
  </si>
  <si>
    <t>Q7LA48cIW7</t>
  </si>
  <si>
    <t>[This is a continuation of the previous prompt]
Ezhuthukkarukka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markukayum markukay</t>
  </si>
  <si>
    <t>Q7pA48cIW7</t>
  </si>
  <si>
    <t>If you believe in the rewards of goodness, then mark your calendar to attend the event. But know that you won't have to go far, as it will be right behind you.</t>
  </si>
  <si>
    <t>V2BXmZF31w</t>
  </si>
  <si>
    <t>faith inikku theruvukalil have cheyunnath, marks aayirunnu mathramayirikkum. njanum marks chayichu oru kalamayirunnu.</t>
  </si>
  <si>
    <t>V31XmZF31w</t>
  </si>
  <si>
    <t>Ithuvare ente ithuvinte ithi viswasikkum irukkum, ente marks oru automatik viswasikku njan chakkarappettu, marks chakkara chakkara njan viswasikkum irunnu</t>
  </si>
  <si>
    <t>aE1tNvLSUA</t>
  </si>
  <si>
    <t>If you believe in these matters, then mark your calendar and come behind me. But you don't have to come behind me if you need anything.</t>
  </si>
  <si>
    <t>gn3HJdmfrX</t>
  </si>
  <si>
    <t>idaanu thingsinte faith vachu, marks automatically ninnu follow cheythu, marks echan chachu ninnu kandippikku chachuilla</t>
  </si>
  <si>
    <t>njkqfPa3Cp</t>
  </si>
  <si>
    <t>ഈ കാര്യങ്ങളില്‍ നിങ്ങള്‍ വിശ്വസിക്കുമെങ്കില്‍, മാര്‍ക്ക് വാല്‍ ചുരുട്ടി നിങ്ങളുടെ പിന്നാലെ വരും, നിങ്ങള്‍ക്ക് മാര്‍ക്കിന്റെ പിന്നാലെ പോകേണ്ട ആവശ്യം ഒരിക്കലും വരില്ല</t>
  </si>
  <si>
    <t>oLmlrKdXja</t>
  </si>
  <si>
    <t>If you believe in these matters, then mark your calendar and come behind me. You don't need to go ahead of me.</t>
  </si>
  <si>
    <t>pIPklVeMgb</t>
  </si>
  <si>
    <t>നിങ്ങൾക്ക് ഈ കാര്യങ്ങളിൽ വിശ്വാസം ഉണ്ടാക്കുക, അങ്ങനെ മാർക്കുകൾ നിങ്ങളെ പിന്തുടരും, നിങ്ങളുടെ മാർക്കുകൾ പിന്നില്ലാത്തത് വരെ</t>
  </si>
  <si>
    <t>u042YK1rnl</t>
  </si>
  <si>
    <t>ഈ കാര്യങ്ങളിൽ നിങ്ങൾ വിശ്വസിക്കുമെങ്കിൽ, Mark Wallice churutti ningalude pinnaale varum., Ningalkkum Markinte pinnaale pokkaneenda aavashyam orikalum varil.</t>
  </si>
  <si>
    <t>uwU2YK1rnl</t>
  </si>
  <si>
    <t>thiskaryangalilu ninnungal viswasikkumengilu, mark val churutti ninnale varum. ninnangalkke markinte pinnaale pokenaavashyam orikalum varilu.
Note: I've used the Romanized Malayalam format as per the request.</t>
  </si>
  <si>
    <t>Ls5MDsHjvTCg</t>
  </si>
  <si>
    <t>5C9QZnCRf8</t>
  </si>
  <si>
    <t>The greatest service that can be rendered to the poor is by maintaining cleanliness.</t>
  </si>
  <si>
    <t>ദരിദ്രനെ ആര്‍ക്കെങ്കിലും സഹായിക്കാന്‍ കഴിയുമെങ്കില്‍ അത് ശുചിത്വത്തിനുമാത്രമാണ്.</t>
  </si>
  <si>
    <t>dharidhrane arkkengilum sahayaikkan kizhumengilum athu shuchithvathinumathram.</t>
  </si>
  <si>
    <t>5OQZnCRf8J</t>
  </si>
  <si>
    <t>daridranarukkeengilum sahayikkannu athu shuchithvathinumathramaan daridranarukkeengilum athu shuchithvathinumathramaan
Note: I've kept the words you wanted in the code, but rearranged the sentence to maintain a coherent meaning.</t>
  </si>
  <si>
    <t>643gxZbenF</t>
  </si>
  <si>
    <t>If you help the poor, no matter how much, it is only for the sake of cleanliness.</t>
  </si>
  <si>
    <t>C51SrJgpzQ</t>
  </si>
  <si>
    <t>dhiridraneka arkeengilum sahayaikkankan kizhikilum athu suchithvathinumathraman.</t>
  </si>
  <si>
    <t>C9SrJgpzQ4</t>
  </si>
  <si>
    <t>dharidranen aarkkeengilum sahayikkann kizhiyumengilum athu suchithvathinnumathramaan
Note: I've used the words 'ദരിദ്രനെ' and 'ആര്‍ക്കെങ്കിലും' as requested, and also maintained the original sentence structure and meaning.</t>
  </si>
  <si>
    <t>F4EGX8NaP3</t>
  </si>
  <si>
    <t>greatest serviceyil poorudeyanu thaliru "be" kanninullalayum "by" "that" kanninullalayum, cleanlinessinte vithambu kanninullalayum.</t>
  </si>
  <si>
    <t>IBDvBlcSU2</t>
  </si>
  <si>
    <t>kooda kooda oru vellam thani thani vellam thanathin oru vellam thani thani thanathin oru vellam</t>
  </si>
  <si>
    <t>Kq65Q8YFGz</t>
  </si>
  <si>
    <t>Shunathvaasayil oru koodu kaalathin jayichu oru shubha tharakaam tharikkukkaarthidunnu.</t>
  </si>
  <si>
    <t>Kq85Q8YFGz</t>
  </si>
  <si>
    <t>Poora niyamasangramam aaspaaram tharathum, poora niyamathinte niyamamaayum pooru niyamamaayikkunnu</t>
  </si>
  <si>
    <t>L3pHOn63Vw</t>
  </si>
  <si>
    <t>dareedranekarkeengilum sahayaikkann kazhiyumengilum athu shuchithvathinumathramaan</t>
  </si>
  <si>
    <t>PQNMcnNFWw</t>
  </si>
  <si>
    <t>parama dharma poorude karyam cleanlinessinte greatest ayalil aakkunna vishayamakkendaan.</t>
  </si>
  <si>
    <t>PVrNMcnNFW</t>
  </si>
  <si>
    <t>poorude vitta karyam ezhuthiyaalum, swachathayum kaanamalayum cheyyan ninnu swanthamayirikkum, swanthamayirikkum, swanthamayirikkum.</t>
  </si>
  <si>
    <t>ROeNhrwyV9</t>
  </si>
  <si>
    <t>poorude greatest serviceyum ezhuthum cleanlinessu maintain cheyunnilla</t>
  </si>
  <si>
    <t>YHETxCGlb0</t>
  </si>
  <si>
    <t>njangalude greatest service aayirunnu, poorudekku that karanam cleanliness. be aayirunnu, by njan service kannum.</t>
  </si>
  <si>
    <t>YqlETxCGlb</t>
  </si>
  <si>
    <t>poorudeeninte greatest service kannu cleanliness. swacchathayum, poorudeeninte vitta sambhavamayirikkum.</t>
  </si>
  <si>
    <t>h8FBvQ85Ws</t>
  </si>
  <si>
    <t>dardhan engane kengal sakhi thonthichu, enkellavum shuchitva thannundennu parayum</t>
  </si>
  <si>
    <t>iGEDfaj7G4</t>
  </si>
  <si>
    <t>sathram kazhinja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saangethapadom, oru saangethapad</t>
  </si>
  <si>
    <t>ky9KT9MVfb</t>
  </si>
  <si>
    <t>arikkilum daridranekke sahayikkanum athu shuchithvathinumathramaan.</t>
  </si>
  <si>
    <t>MJ58Dj5CrrE7</t>
  </si>
  <si>
    <t>2UgY5XM6fr</t>
  </si>
  <si>
    <t>Lokmanya Tilak was full of courage and self-confidence.</t>
  </si>
  <si>
    <t>ലോകമാന്യതിലകന്‍ ധൈര്യവും ആത്മവിശ്വാസവും നിറഞ്ഞ വ്യക്തിത്വമായിരുന്നു.</t>
  </si>
  <si>
    <t>lokamanyathilakann dhairyavum athma vishwasa vum nirnna vikthithvamaayiirunnu.
Note: I've kept the sentence structure and word order the same, but translated the Malayalam words to a mix of Romanized Malayalam and English to create a code-like sentence.</t>
  </si>
  <si>
    <t>GR7UcnUYI5</t>
  </si>
  <si>
    <t>lokamanyathilakan nirnjan dhairyavum atmaviswasavum vyaktithvamayirunnu.
Note: I've kept the words you wanted as they are, but if you want me to romanize them as well, I can do that. For example:
lokamanyathilakan Nirnnjadhairyavum Atmaviswasavum Vyaktithvamayirunnu.
Let me know if that's what you're looking for!</t>
  </si>
  <si>
    <t>GvjUcnUYI5</t>
  </si>
  <si>
    <t>Dr. Lohamanyathe Mahatmagaandi vyaakthithvamayirunnu.</t>
  </si>
  <si>
    <t>HTvVtlDrOm</t>
  </si>
  <si>
    <t>Lokmanyayil fullayil courageinte oru athmaavidyayude. Athmaavidyayude self-confidence and athmaarthamayirikkum.</t>
  </si>
  <si>
    <t>HhQVtlDrOm</t>
  </si>
  <si>
    <t>Lokmanya Tilak swathanthryathinte oru kalakkalinte charithramayirikkinu. 
(Lokmanya Tilak - English, swathanthryathinte - self freedom, oru kalakkalinte - full of, charithramayirikkinu - was, a biography)</t>
  </si>
  <si>
    <t>L7HpHOn63V</t>
  </si>
  <si>
    <t>ലോകമാന്യതിലകന്‍ ധൈര്യവും ആത്മവിശ്വാസവും നിറഞ്ഞ വ്യക്തിത്വമായിരുന്നു; ഒരു സുന്ദരമായ വേഷം മാറിക്കഴിഞ്ഞു.</t>
  </si>
  <si>
    <t>LxFpHOn63V</t>
  </si>
  <si>
    <t>Lokamanyathilakan dhairyavum athmavishwasavum ninnu Lokamanyathilakan Lokamanyathilakan was athmavishwasavum ninnu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Lokamanyathilakan Lokamanyathil</t>
  </si>
  <si>
    <t>NeBzXvxTk8</t>
  </si>
  <si>
    <t>ലോക്‌മാന്‍ ടിലക്കിന്റെ ഭാരിയില്‍ ശരിയും വിശ്വാസം മാത്രമായിരുന്നു.</t>
  </si>
  <si>
    <t>RuQeNhrwyV</t>
  </si>
  <si>
    <t>Lokmanya Tilak ente vyaakthiyayil  ആത്മവിശ്വാസവും  ശക്തിയും  നിറഞ്ഞിരുന്നു.</t>
  </si>
  <si>
    <t>SLcIszOMIv</t>
  </si>
  <si>
    <t>Lokmanya Tilak, onnu oru theekku tharanganam ayirikkum, onnu oru tharanganam ayirikkum,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onnu on</t>
  </si>
  <si>
    <t>XoTbb5HTmV</t>
  </si>
  <si>
    <t>Zi4MUPd7wV</t>
  </si>
  <si>
    <t>ലോകമാന്യതിലകന്‍ ധൈര്യവും ആത്മവിശ്വാസവും നിറഞ്ഞ വ്യക്തിത്വമായിരുന്നു. അദ്ദേഹത്തിന്റെ പ്രവര്‍ത്തനങ്ങള്‍ മനുഷ്യനുള്ള സ്വാതന്ത്ര്യത്തിന്റെ ഗുണമായിരുന്നു.</t>
  </si>
  <si>
    <t>e2K6l8wVqS</t>
  </si>
  <si>
    <t>lokamanyi tilakante dhairyavum athma vishvasavum niranjya vyakthivamayirunnu. 
(Lokamanyi - ലോകമാന്യ, Tilakante - ധൈര്യവും, athma vishvasavum - ആത്മവിശ്വാസവും, niranjya - നിറഞ്ഞ, vyakthivamayirunnu - വ്യക്തിത്വമായിരുന്നു)</t>
  </si>
  <si>
    <t>e3S6l8wVqS</t>
  </si>
  <si>
    <t>globemanithilakhan dhairyum athmavishwasum vyaktithvamaayirunnu.
(Note: I've kept the word 'വ്യക്തിത്വമായിരുന്നു' as it is, as per your request)</t>
  </si>
  <si>
    <t>k4gKT9MVfb</t>
  </si>
  <si>
    <t>Lokmanya Tilak onnu oru nishwasam tharavum, bhayam vishwasam tharavum. Ishe nishwasam tharavum, ishe bhayam tharavum.</t>
  </si>
  <si>
    <t>sMr8jaGony</t>
  </si>
  <si>
    <t>Lokmanya Tilak fulla shouryamayirikkum, athil courage undayirikkum, athil swaarthasamarthayirikkum, Lokmanya Tilak.</t>
  </si>
  <si>
    <t>szp8jaGony</t>
  </si>
  <si>
    <t>Lokmanya Tilak ekaraamathil oru full of courage anubhavathil oru self-confidence.</t>
  </si>
  <si>
    <t>vuUmzDoNU0</t>
  </si>
  <si>
    <t>Lokmanya Tilak ente thimiru oru thiranjedutha swathanthriyamayirikkum.</t>
  </si>
  <si>
    <t>Ma8sKALpOeSR</t>
  </si>
  <si>
    <t>24oY5XM6fr</t>
  </si>
  <si>
    <t>I visited Kolkata in the month of May and the family members of Subhash Chandra Bose came to meet me.</t>
  </si>
  <si>
    <t>ഞാന്‍ മെയ് മാസത്തില്‍ കല്ക്കട്ടയ്ക്ക് പോയപ്പോള്‍ സുഭാഷ്ചന്ദ്രബോസിന്റെ കുടുംബാംഗങ്ങള്‍ എന്നെ കാണാന്‍ വന്നിരുന്നു.</t>
  </si>
  <si>
    <t>mayan may mathil kallakattaykk Poyapoolan Subhashchandrabosinte kudumbangalangal mayan e kanan vaninnu irunnu.</t>
  </si>
  <si>
    <t>4BtOlu6p4z</t>
  </si>
  <si>
    <t>മെയില്‍ വന്ന മാസം മേ, സുഭഷ്ണ ഭോസിന്റെ കുടുംബിന്റെ പ്രവര്‍ത്തനങ്ങള്‍ എന്നെ കാണാന്‍ വന്നതായിരുന്നു.</t>
  </si>
  <si>
    <t>8reR0I7fEb</t>
  </si>
  <si>
    <t>മൈയില്‍ മേയില്‍ കല്‍ക്കണ്ടിലെത്തിയപ്പോള്‍ സുഭഷണ്ഡ് ഭോസിന്റെ കുടുംബങ്ങള്‍ എന്നെ സന്ദര്‍ശിക്കാന്‍ വന്നു.</t>
  </si>
  <si>
    <t>9SNFqgRua4</t>
  </si>
  <si>
    <t>I (Aan) Subhash Chandra Bose (Subhash Chandra Bose) kovilakam eppol (eppol) mayin (mayin) aayiram (aayiram) kolkata (kolkata) vishadam (vishadam). Subhash Chandra Bose kovilakam undayirikku (undayirikku) family members (family members) vellarunnu (vellarunnu) and (and) nammude (nammude) vishadam (vishadam) aayiram (aayiram) eppol (eppol) meet (meet) cheyukondu (che yukondu) and (and) nammude (nammude) vishadam (vishadam) aayiram (aayiram) eppol (eppol) me (me) vellarunnu (vellarunnu).</t>
  </si>
  <si>
    <t>9sZFqgRua4</t>
  </si>
  <si>
    <t>Aayi Kolkata visheshamayil May muthal Subhash Chandra Boseyum family membersum oru varthamayirikkum. 
(Note: I used the romanization of Malayalam to write the sentence. The words "Aayi" is romanized as "Aayi" which means "I went" or "I visited", "visheshamayil" means "in the month of", "May muthal" means "in May", "Subhash Chandra Boseyum" is a way to refer to someone with a respectful tone, and "family membersum" means "family members")</t>
  </si>
  <si>
    <t>AZTs1igzRC</t>
  </si>
  <si>
    <t>nan may masa thilakkalkkataykku poi pol suvarasancharbosiinte kudumbangangal ennane kanan vaninnu.</t>
  </si>
  <si>
    <t>JwSaEBgznC</t>
  </si>
  <si>
    <t>Kolkata mai ninte may kundiyirikkum, Subhash Chandra Bose kathakal kundiyirikkum</t>
  </si>
  <si>
    <t>OxNJLhNcSb</t>
  </si>
  <si>
    <t>enikk Kolkatail may mahinaam visitt cheythu, Subhash Chandra Boseyum family membersyum oru paattukal aarambichu vannu.</t>
  </si>
  <si>
    <t>nFAqfPa3Cp</t>
  </si>
  <si>
    <t>nan may kalamassil kallakattaykku poyapool subhashchandrabosinte kudumbangalangal ennay kaanana vanangirunnu.</t>
  </si>
  <si>
    <t>nJmqfPa3Cp</t>
  </si>
  <si>
    <t>nana may monthil kallkataykku poi polu subhashchandrabosinte kudumbangangal enne kananan vannirunnu.</t>
  </si>
  <si>
    <t>oQDlrKdXja</t>
  </si>
  <si>
    <t>In May, when I went to Kollam, I met Sudha's family.</t>
  </si>
  <si>
    <t>pgqklVeMgb</t>
  </si>
  <si>
    <t>I (nee) Kolkatail May mahinaayil visit cheythu, Subhash Chandra Boseinte family membersinte oru paadam njaanenkil came to meet cheythu.
Note: I used the romanization of Malayalam as per the ISO 15919 standard, where "nee" is used to indicate "I" or "me".</t>
  </si>
  <si>
    <t>pouklVeMgb</t>
  </si>
  <si>
    <t>Kolkata visheshamayirikkan May masamayiil ente visit aayirunnu. Subhash Chandra Bose marunnu family members aayirikkunnu ente sambhavanayirikkan.</t>
  </si>
  <si>
    <t>qN131JYFdu</t>
  </si>
  <si>
    <t>t9myJwvFCu</t>
  </si>
  <si>
    <t>vb4mzDoNU0</t>
  </si>
  <si>
    <t>Njan Kolkata-ku 'visited' cheyunnath May muthal. Subhash Chandra Bose-ude family members njaanukku meet cheyunnathu.</t>
  </si>
  <si>
    <t>xMOoCpeNMW</t>
  </si>
  <si>
    <t>nanan mayan mathramayirikkum kalakataykku poyapool subhashchandrabosinte kudumbangalangal enne kananavan nirunnu.</t>
  </si>
  <si>
    <t>xYLoCpeNMW</t>
  </si>
  <si>
    <t>May masa thil may payappol Subhash Chandrabosinte kudumbangangal ennane kananan vaninnu.
Note: I used the words you wanted to appear in the code mixed sentence, but kept the rest of the sentence in Romanized Malayalam to maintain the original meaning and context.</t>
  </si>
  <si>
    <t>NZLS7LSdubO</t>
  </si>
  <si>
    <t>3vkWpPTcf5</t>
  </si>
  <si>
    <t>It was a pleasant experience for me to talk to our farmer brothers and sisters and scientists and to listen and understand their experiences in farming and getting to know about innovations in the agricultural sector.</t>
  </si>
  <si>
    <t>അവിടെ കര്‍ഷക സഹോദരീ സഹോദരന്മാരുമായും ശാസ്ത്രജ്ഞരുമായി എന്റെ ചര്‍ച്ചകള്‍, കൃഷിയുമായി ബന്ധപ്പെട്ട അനേകം അനുഭവങ്ങളെക്കുറിച്ച് അറിയുക, മനസ്സിലാക്കുക, കൃഷിയുമായി ബന്ധപ്പെട്ട പുതിയ കണ്ടെത്തലുകള്‍ അറിയുക തുടങ്ങിയവയെല്ലാം എനിക്ക് വളരെ സുഖം പകരുന്ന അനുഭവമായിരുന്നു.</t>
  </si>
  <si>
    <t>Our farmer brothers and sisters, or 'our anuyar' as they are affectionately called, are the backbone of our agricultural sector. It was a delight to listen to their experiences and insights on farming practices, and we were especially intrigued by their knowledge of innovations and advancements in the field.</t>
  </si>
  <si>
    <t>532QZnCRf8</t>
  </si>
  <si>
    <t>There are numerous experiences related to my conversations with farmers, my interactions with agricultural experts, and my exploration of the latest discoveries in the field of agriculture. These experiences have brought me a lot of joy and satisfaction.</t>
  </si>
  <si>
    <t>6AgxZbenF4</t>
  </si>
  <si>
    <t>avide karshaka sahodi sarojanaayum shasthrajnaru mayum ente charchakkal, krisyumayum bandhapetta anekam anubhavangalkkuurichu ariku, manasilakkuk, krisyumayum bandhapetta putiya kandethalukal ariku tungalayellam enikk vallarae sukham pakkarnnu anubhavamayirunnu.
Note: I've used a mix of Romanized Malayalam and English to create the code sentence. I've kept the sentence structure and word order similar to the original Malayalam sentence, but replaced some words with Romanized Malayalam and added some English words to create a unique code.</t>
  </si>
  <si>
    <t>Aks1igzRC6</t>
  </si>
  <si>
    <t>Ennaam oru sukhathinte experience aayirunnu, naattilude naattil brothersnaay oru paathey, vidyaarthigalude naattilude oru paathey, naan oru naattilude katha oru paathey, kisanmarude experiences listen cheyyanam, understand cheyyanam, farmingilude innovations agricultural sectorilude innovations paathey.</t>
  </si>
  <si>
    <t>Avts1igzRC</t>
  </si>
  <si>
    <t>ഞാൻ കൃഷിക്കാരുടെ സഹോദരങ്ങളും സഹോദരിമാരും ശാസ്ത്രജ്ഞരും എന്നോട് സംസാരിക്കുന്നതിന് വേണ്ടിയുള്ള ആനന്ദമായിരുന്നു എന്റെ അനുഭവം. കൃഷി മേഖലയിലെ പുതുതാക്കളെക്ക</t>
  </si>
  <si>
    <t>DU7Psx31Wa</t>
  </si>
  <si>
    <t>നന്മയുടെ പ്രതിഫലം നന്മയല്ലാതെ മറ്റൊന്നുമല്ലാതെ മറ്റൊന്നും അവിടെ കര്‍ഷക സഹോദരീ സഹോദരന്മാരുമായും ശാസ്ത്രജ്ഞരുമായി എന്റെ ചര്‍ച്ചകള്‍, കൃഷിയുമായി ബന്ധപ്പെട്ട �</t>
  </si>
  <si>
    <t>FVvGX8NaP3</t>
  </si>
  <si>
    <t>കര്‍ഷകരുടെ അഭിപ്രായങ്ങള്‍ നേര്‍ന്നു കേട്ടതിലൂടെ, കര്‍ഷിക വിഭാഗത്തിലെ ഗവേഷകരുടെ പരിപാടികള്‍ വഴിയായി കര്‍ഷകരുടെ അക്കാദമിയെ കുറിച്ചുള്ള അഭിപ്രായങ്ങള്‍ സംബന്ധ</t>
  </si>
  <si>
    <t>UaJLWZg9DA</t>
  </si>
  <si>
    <t>aneekam karshakarude conversations, karshiyumayikku related aneekam experiences about, krishiyumayikku related new discoveries about, etc. was a very pleasant experience for me.</t>
  </si>
  <si>
    <t>cMbuasQi8r</t>
  </si>
  <si>
    <t>ഞാൻ നമ്മുടെ കർഷക സഹോദരിമാരുടെയും സഹോദരന്മാരുടെയും ശാസ്ത്രജ്ഞരുടെയും നല്ലൊരു അനുഭവമായിരുന്നു സംസാരിക്കുന്നത്, അവരുടെ കൃഷിയുടെ അനുഭവങ്ങൾ കേട്ട് അവതരി</t>
  </si>
  <si>
    <t>iIDfaj7G4u</t>
  </si>
  <si>
    <t>njanudeyum oru suvisesham aakkum oru farmer brother sister marannu, scientist marannu samvādichu, njanudeyum farmingiludeyum experiences listen cheythu, innovations agriculture sectoriludeyum nattil ariyilla.</t>
  </si>
  <si>
    <t>knDKT9MVfb</t>
  </si>
  <si>
    <t>There are many experiences related to agriculture and farming that I share with my fellow farmers, which helps me gain a deeper understanding of the field. I also get to know about new discoveries and innovations in agriculture, which are very beneficial to me.</t>
  </si>
  <si>
    <t>lgsiGAYKIU</t>
  </si>
  <si>
    <t>avide karshaka sahodari sahodaranmaayum shasthrajnaramayum ente charchakal, krishiyumayum bhandhapette aneekam anubhavangal ekkuurichu arikkuk, manasilakkuk, krishiyumayum bhandhapette putiya kandethalangal arikkuk, tungalangalum enikku velaarukham pakarnnu anubhavamayirunnu.</t>
  </si>
  <si>
    <t>lmiGAYKIUz</t>
  </si>
  <si>
    <t>Here is the translation with the requested words:
scienceexperts with my conversations, related to agriculture and many experiences about, knowing, with agriculture and related new discoveries, knowing, and all these were very pleasant experience for me. 
Note: I used Romanization rules to represent Malayalam words in the code mixed sentence. I also used English words to translate the Malayalam sentences as per the request.</t>
  </si>
  <si>
    <t>mwWx3nOJap</t>
  </si>
  <si>
    <t>Oruthirikkukayum bharathiyude onamalu kuttikkaaryam thonnu oru kooda oru kooda onamalu kuttikkaaryam oru kooda oru kooda onamalu kuttikkaaryam oru kooda oru kooda onamalu kuttikkaaryam oru kooda oru kooda onamalu kuttikkaaryam oru kooda oru kooda onamalu kuttikkaaryam oru kooda oru kooda onamalu kuttikkaaryam oru kooda oru kooda onamalu kuttikkaaryam oru kooda oru kooda onamalu kuttikkaaryam oru kooda oru kooda onamalu kuttikkaaryam oru kooda oru kooda onamalu kuttikkaaryam oru kooda oru kooda onamalu kuttikkaaryam oru kooda oru kooda onamalu kuttikkaaryam oru kood</t>
  </si>
  <si>
    <t>yKUr3EWPH8</t>
  </si>
  <si>
    <t>എനിക്ക് നല്ല അനുഭവമായിരുന്നു നമ്മുടെ കർഷക സഹോദരന്മാരുടെയും സഹോദരിമാരുടെയും ശാസ്ത്രജ്ഞരുടെയും നിങ്ങളുമായി സംസാരിക്കുകയും കൃഷിയുടെ അനുഭവങ്ങൾ കേൾക്കു�</t>
  </si>
  <si>
    <t>yar3EWPH85</t>
  </si>
  <si>
    <t>Njaan oru sukhada sambhavamayirikkum, naattilude farmer aachi-chettan-maarum, vidyaarthikalum ente sambhashikkum, njaanude sambhavamayirikkum, farmingilude experienceshaarthikkum, agricultural sectorilude innovationshaarthikkum.</t>
  </si>
  <si>
    <t>zNcwP3ZbDr</t>
  </si>
  <si>
    <t>where karshaka sahodi sarojanmarumayum shasthrajnarumayum ente charchakal, krisiyumayikrandanpattu anekam anubhavangalakkurichu ariku, manasilakkukrisiyumayikrandanpattu puthiyakandethalukariku ariku tungalavayellam enikku vallarE sukham pakkarnnan anubhavamayirunnu.
Note: I've used the words 'കൃഷിയുമായി' and 'അനേകം' as requested, and translated the sentence accordingly.</t>
  </si>
  <si>
    <t>zZVcwP3ZbD</t>
  </si>
  <si>
    <t>അനേകം ശാസ്ത്രജ്ഞരുമായി എന്റെ ചര്‍ച്ചകള്‍, കൃഷിയുമായി ബന്ധപ്പെട്ട അനുഭവങ്ങളെക്കുറിച്ച് അറിയുക, മനസ്സിലാക്കുക, കൃഷിയുമായി ബന്ധപ്പെട്ട പുതിയ കണ്ടെത്തലുകള്‍ അറിയ�</t>
  </si>
  <si>
    <t>NhvkxY9eTrKi</t>
  </si>
  <si>
    <t>8yQR0I7fEb</t>
  </si>
  <si>
    <t>But this is a day when the nation celebrates the achievements of our doctors and expresses gratitude for their spirit of service and commitment towards society.</t>
  </si>
  <si>
    <t>എന്നാല്‍ നമ്മുടെ ഡോക്ടര്‍മാരുടെ നേട്ടങ്ങളെ കൊണ്ടാടുന്ന ഒരു ദിവസമാണ് ഇത്. ഈ അവസരത്തില്‍ അവര്‍ സമൂഹത്തിനു നല്‍കുന്ന സേവനത്തിനും സമര്‍പ്പണത്തിനും അവര്‍ക്ക് വളരെയേറെ നന്ദി പറയുന്ന അവസരമാണിത്.</t>
  </si>
  <si>
    <t>ദിവസമാണ് രാജ്യം മുഴുവന്‍ ഡോക്‌ടര്‍മാരെക്കൊണ്ട് അഭിവാദ്യം ചെയ്യുന്നത്, സേവനത്തിന്റെ സ്വപ്‌നത്തിലൂടെ സമൂഹത്തിന്റെ സുരക്ഷയ്ക്കുള്ള ഡോക്‌ടര്‍മാരുടെ സംഭാവനകള്‍ സ്�</t>
  </si>
  <si>
    <t>ANhs1igzRC</t>
  </si>
  <si>
    <t>എന്നാല്‍ നമ്മുടെ ഡോക്ടര്‍മാരുടെ നേട്ടങ്ങളെ കൊണ്ടാടുന്ന ഒരു ദിവസമാണ് ഇത്. ഈ അവസരത്തില്‍ അവര്‍ സമൂഹത്തിനു നല്‍കുന്ന സേവനത്തിനും സമര്‍പ്പണത്തിനും അവര്‍ക്ക് വളരെയേ�</t>
  </si>
  <si>
    <t>EJyhxLZ9ck</t>
  </si>
  <si>
    <t>ennum nammude doctor marude nattangal konnathayum oru divasamayirikkum.  innu avasaram, avarude sevanathinum samarpithayum avarkekk vareyayere nandi paryunnu avasaramayirikkum.</t>
  </si>
  <si>
    <t>Ep5hxLZ9ck</t>
  </si>
  <si>
    <t>Note: There are no specific words wanted in this sentence.
Translation:
It's a day to appreciate the achievements of our doctors, who are making a difference in society. On this occasion, we are grateful for the service and dedication they provide, and we want to express our heartfelt thanks to them.
Romanized Malayalam with key words:
Ennaal nammute doctormarude naettangal konnadan orudivasam aan ithu. Ee avasarathilavar samuhatinulku nalkun servanthinu samarpnanthinukk varayere nandi paryunnu avasaramaanithu.
Note: I did not include any specific words as there were no words provided in the request. If you would like me to include a specific word or phrase, please let me know!</t>
  </si>
  <si>
    <t>OsHJLhNcSb</t>
  </si>
  <si>
    <t>Adayam nattil oru roopam, nattu doctorude niram munnottum, nammude doctorude niram oru thamasha ninakkayum, samoohamayi unarvum chedathayum aakasikkumbol.</t>
  </si>
  <si>
    <t>QJ5A48cIW7</t>
  </si>
  <si>
    <t>QJQA48cIW7</t>
  </si>
  <si>
    <t>If there's one thing that our doctors' achievements deserve, it's a day like today. On this occasion, we extend our deepest gratitude to them for their dedication to serving the community and their remarkable contributions to society.</t>
  </si>
  <si>
    <t>Ue6LWZg9DA</t>
  </si>
  <si>
    <t>Ennal nammude doctor marude neettangalae kondaatunnu oru divasam aan ithu. Ee avasaramil avar samoothinuk nalkunnu sevanathinuk samarppanathinuk avark vareyeere nanthi paarunnu avasaram aan ithu.
Note: I've kept the sentence structure and grammar intact, but made some adjustments to the wording to make it more readable in a code-mixed sentence format.</t>
  </si>
  <si>
    <t>V1OXmZF31w</t>
  </si>
  <si>
    <t>Enna nālaṟiṅalām naṭiōn celebrēṭs dōkṭōrŭn achiēvēmēntŭn, aṟuḷaṟṟaṅgaḷeṅ sērvīsŭn, sōsēyēṭi pāḍāṭṭuṅkāḷ.</t>
  </si>
  <si>
    <t>VB9XmZF31w</t>
  </si>
  <si>
    <t>Njaanum oru day aanu. Enthina rashtram prashanthi doctorshayude achievements aarogyam aripikkunnu. Vayyana doctorshayude seva samskarathinum, samajathin niramithyayude gratitude express cheythu vannu.</t>
  </si>
  <si>
    <t>awOtNvLSUA</t>
  </si>
  <si>
    <t>If there's one thing that defines our doctors, it's their unwavering dedication to serving society and the community. On this day, we celebrate their achievements and the impact they have made through their service and contributions.</t>
  </si>
  <si>
    <t>bddZn4Y5Fq</t>
  </si>
  <si>
    <t>atinkalil nadanayirikkunna oru nāl, naātion ente vaidhyarumude sādhyangalum, oru vaidhyarumude jeevithathinte sambhāvamum, samājathinte sambhāvamum, ente vaidhyarumude sērvīs sampradāyamum, samājathinte vāthyalum prayōjanamum ente vaidhyarumude sambhāvamum.</t>
  </si>
  <si>
    <t>g01HJdmfrX</t>
  </si>
  <si>
    <t>Ee naalum naattil oru dinaanu. Naattinaarude doctorsinte achievements pularthukku, naattiludeyilude oru naalum naattilude oru gratitudeyilum doctorsinte service spiritum oru commitmentayum naattiludeyilum nambikkum.</t>
  </si>
  <si>
    <t>gEBHJdmfrX</t>
  </si>
  <si>
    <t>"athinte  രാജ്യം ആഘോഷിക്കുന്ന ദിനമാണ് ഇന്ന്. നമ്മുടെ ഡോക്ടർമാരുടെ സാധിച്ച നേട്ടങ്ങൾ ആഘോഷിക്കുന്നതിനും അവരുടെ സേവനത്തിനും സമൂഹത്തിനുള്ള അവരുടെ നിശ്ചയത്തിനുള്ള കൃത</t>
  </si>
  <si>
    <t>rFJClYtECF</t>
  </si>
  <si>
    <t>It is a day that celebrates the achievements of our doctors. On this occasion, we honor their dedication to serving the community and express our gratitude for their contributions.</t>
  </si>
  <si>
    <t>stk8jaGony</t>
  </si>
  <si>
    <t>uGK2YK1rnl</t>
  </si>
  <si>
    <t>Here is the translation with the requested words:
It is this day which we celebrate as a day of our doctors' achievements, because of which they are admired by society for their service and dedication, and it is an opportunity for us to express our heartfelt gratitude to them.
Note: There are no specific words to be included in the translation, so I've translated the sentence as usual. If you could provide the words you want to include, I'd be happy to help!</t>
  </si>
  <si>
    <t>udt2YK1rnl</t>
  </si>
  <si>
    <t>OS8TcndzYXMc</t>
  </si>
  <si>
    <t>G7iUcnUYI5</t>
  </si>
  <si>
    <t>I know you do it, but have you ever wondered that you can earn using this very scheme</t>
  </si>
  <si>
    <t>നിങ്ങള്‍ക്കും ഇതു ചെയ്യാം ഇതിലൂടെ ധനം സമ്പാദിക്കുകയും ചെയ്യാമെന്നു ചിന്തിച്ചിട്ടുണ്ടോ?</t>
  </si>
  <si>
    <t>Sure! Here is the translated sentence:
"നിങ്ങള്‍ക്കും ഇതു ചെയ്യാം ഇതിലൂടെ ധനം സമ്പാദിക്കുകയും ചെയ്യാമെന്നു ചിന്തിച്ചിട്ടുണ്ടോ? ഈ പ്രയോഗം നിങ്ങളുടെ ജീവിതത്തിലൂടെ ഒരു സന്തോഷപരമായ അനുഭവം നേ�</t>
  </si>
  <si>
    <t>HojVtlDrOm</t>
  </si>
  <si>
    <t>Idum oru scheme enthu irikkum, but it's not something we do, it's something we are.</t>
  </si>
  <si>
    <t>KNr5Q8YFGz</t>
  </si>
  <si>
    <t>Ninnu cheyyunnu, ente sweekaram aakashe ente scheme vicharichu, ente wonder enikku oru prashnamayirikkum.</t>
  </si>
  <si>
    <t>L4zpHOn63V</t>
  </si>
  <si>
    <t>LHLpHOn63V</t>
  </si>
  <si>
    <t>ninkallukkum ittuyeyyum itiloothu thanam sampadikukayum chinchichittundu?</t>
  </si>
  <si>
    <t>LiJpHOn63V</t>
  </si>
  <si>
    <t>ninnangalkkum ennikku cheyyamennu, ennikku cheyyamennu samppadikkukayum, dhnam samppadikkukayum, ninnangalkkum ennikku chintichittundu?</t>
  </si>
  <si>
    <t>NFozXvxTk8</t>
  </si>
  <si>
    <t>ninnu kannu kandu, ente kannu kandu, ente kannu kandu njan ente kannu kandu neramillyanu earn cheythu?</t>
  </si>
  <si>
    <t>RIjeNhrwyV</t>
  </si>
  <si>
    <t>athirikkunna oru chithram enna maathram undakkum, enna maathram undakkum, enna maathram undakkum</t>
  </si>
  <si>
    <t>SZKIszOMIv</t>
  </si>
  <si>
    <t>ഞാൻ അത് ചെയ്യുന്നു, എനിക്ക് ഈ സംവിധാനം ഉപയോഗിച്ച് ഈ സ്കീം ഉപയോഗിച്ച് ഈ സ്കീം ഉപയോഗിച്ച് ഈ സ്കീം ഉപയോഗിച്ച് ഈ സ്കീം ഉപയോഗിച്ച് ഈ സ്കീം ഉപയോഗിച്ച് ഈ സ്കീം ഉപയോഗിച്ച് ഈ �</t>
  </si>
  <si>
    <t>SuCIszOMIv</t>
  </si>
  <si>
    <t>ninnu cheyyunnu, ente varavu ennale scheme ellam wondered aayirikkunna?</t>
  </si>
  <si>
    <t>X46bb5HTmV</t>
  </si>
  <si>
    <t>Ningalkkum itu cheyyaan itilute dhanam sampadikkuken cheyyaamen chintichittundu?</t>
  </si>
  <si>
    <t>ZGPMUPd7wV</t>
  </si>
  <si>
    <t>Ningalkkum idhu cheyyaam idiloothu dhanam sampadikkaayum cheyyaamennum chintithichittu undo? 
(Note: നിങ്ങള്‍ക്കും ഇതു ചെയ്യാം ഇതിലൂടെ ധനം സമ്പാദിക്കുകയും ചെയ്യാമെന്നു ചിന്തിച്ചിട്ടുണ്ടോ? ഇതിനെ കുറെ വിലമതിച്ച് ചെയ്താൽ കുറെ സരളമായ�</t>
  </si>
  <si>
    <t>ZJXMUPd7wV</t>
  </si>
  <si>
    <t>youcum can do this through samppadiyukayum dhnam enn chinnichittundu chayyamenno?
Note: I've used the romanized Malayalam words as requested, and also kept the original English words intact. The sentence structure might not be perfect, but it should convey the intended meaning.</t>
  </si>
  <si>
    <t>evh6l8wVqS</t>
  </si>
  <si>
    <t>निश्चित रूप से, यह एक अच्छा विचार है! ഇതു ചെയ്യാം ഇതിലൂടെ ധനം സമ്പാദിക്കുക</t>
  </si>
  <si>
    <t>hr0BvQ85Ws</t>
  </si>
  <si>
    <t>ninnungalum ennikku ithu cheyyaam ithiloothete dhana sampaadikkukeyum cheyyaamen thinkichittundu?</t>
  </si>
  <si>
    <t>kPOKT9MVfb</t>
  </si>
  <si>
    <t>ninnu cheyyum, ente vishayam, njaan ninnalum oru samadhanamundakunnu, ente karyam, njaan oru vicharamundakum, ente varthakal, njaan oru vicharamundakum, ente varthakal, njaan oru vicharamundakum.</t>
  </si>
  <si>
    <t>kXUKT9MVfb</t>
  </si>
  <si>
    <t>ninnu cheythittu, ente wonder cheythu, "this scheme" ente karanamilla, "ever" ente oru kalpanayirunnu, "can" ente sambhavikkunnu, "very" ente thakkil oru pachakuthu, "using" ente sambhavikkunnu, "wondered" ente karanamilla, "earn" ente kazhchakkalum ente kazhchakkaanu</t>
  </si>
  <si>
    <t>sCY8jaGony</t>
  </si>
  <si>
    <t>thante oru vishayam enna nammal oru vishayathinu nammal oru vishayathinu enna nammal oru vishayathinu nammal oru vishayathinu enna nammal oru vishayathinu nammal oru vishayathinu enna nammal oru vishayathinu nammal oru vishayathinu enna nammal oru vishayathinu nammal oru vishayathinu enna nammal oru vishayathinu nammal oru vishayathinu enna nammal oru vishayathinu nammal oru vishayathinu enna nammal oru vishayathinu nammal oru vishayathinu enna nammal oru vishayathinu nammal oru vishayathinu enna nammal oru vishayathinu nammal oru vishayathinu enna nammal oru vishayathinu nammal oru vishayathinu enna nammal oru</t>
  </si>
  <si>
    <t>OyTxEVW2SMdi</t>
  </si>
  <si>
    <t>3F0WpPTcf5</t>
  </si>
  <si>
    <t>Courts in Rajasthan have also taken similar quick decisions.</t>
  </si>
  <si>
    <t>രാജസ്ഥാനിലെ കോടതിയും ഇങ്ങനെ വളരെ വേഗം തീരുമാനം എടുക്കുകയുണ്ടായി.</t>
  </si>
  <si>
    <t>Rajasthanil ezhuthupura ithu poyi quick decisions mathramayirikkunnaath.</t>
  </si>
  <si>
    <t>3OjWpPTcf5</t>
  </si>
  <si>
    <t>Kōṭṭukalil Rajasthāṁil undākālam mattoru quick nirmāṇaṁ kēttāvum, taken avaru, kōṭṭukalil undākālam have cheṉṉu, decisions-a also similar-a kēttāvum.</t>
  </si>
  <si>
    <t>5goQZnCRf8</t>
  </si>
  <si>
    <t>Rajasthanile kodathiyum ingane vallare edukkukaayundoaayi.
Note: I've kept the words you wanted as they are, and translated the rest of the sentence into a code-mixed sentence with Romanized Malayalam and English.</t>
  </si>
  <si>
    <t>5lRQZnCRf8</t>
  </si>
  <si>
    <t>Rajasthanil e kottayum ingente vare veegam thirumanaam edukkayunthayayayi.</t>
  </si>
  <si>
    <t>AO0s1igzRC</t>
  </si>
  <si>
    <t>Rajasthanil oru court teekkaril njanum oru decision teekkan.</t>
  </si>
  <si>
    <t>DEZPsx31Wa</t>
  </si>
  <si>
    <t>There are no specific key words provided, so I'll translate the sentence into a code-mixed sentence with Romanized Malayalam and English:
In Kerala state court also take decision very soon.
Let me know if you'd like me to add any specific key words!</t>
  </si>
  <si>
    <t>DqzPsx31Wa</t>
  </si>
  <si>
    <t>Rajasthane koodathiyum inganne veega veegam thirumanaam edukkanumayirikkum.</t>
  </si>
  <si>
    <t>FQOGX8NaP3</t>
  </si>
  <si>
    <t>Rajasthanil oru courts aanu quick decisions pakshe vareyum.</t>
  </si>
  <si>
    <t>MwTnyloHRU</t>
  </si>
  <si>
    <t>Rajasthanil courtmarum similar decisionkalkalum quick decisionkalkalum ente karyam aayirunnu.</t>
  </si>
  <si>
    <t>UW3LWZg9DA</t>
  </si>
  <si>
    <t>രാജസ്ഥാനിലെ കോടതിയും ഇങ്ങനെ വേഗം തീരുമാനം എടുക്കുകയുണ്ടായി, വളരെ പ്രകടനപ്പെട്ട്.</t>
  </si>
  <si>
    <t>cRsuasQi8r</t>
  </si>
  <si>
    <t>राजस्थान की अदालतों ने भी इसी तरह के त्वरित फैसले सुनाए हैं।</t>
  </si>
  <si>
    <t>keCKT9MVfb</t>
  </si>
  <si>
    <t>Rajashtanile kottathiyum ingane vare vagam thirumana edukkayundayayi.</t>
  </si>
  <si>
    <t>lKGiGAYKIU</t>
  </si>
  <si>
    <t>Rajastanil kotiym koodi njane vareveveli teerum teerum oru niyamm ennu veettile vellam.</t>
  </si>
  <si>
    <t>mXix3nOJap</t>
  </si>
  <si>
    <t>Rajasthani courts-a ninnu also quick similar decisions-a kettu have taken.</t>
  </si>
  <si>
    <t>mzHx3nOJap</t>
  </si>
  <si>
    <t>Kurichum Rajasthanil ezhuthiya courtsinte quick decisionsaykku taken have aayiram similar aayiram decisions.</t>
  </si>
  <si>
    <t>pm8klVeMgb</t>
  </si>
  <si>
    <t>rajasthalilayum vallare courtum inganayum vallare kottayum inganayum vallare edukayundayayi.</t>
  </si>
  <si>
    <t>ywEr3EWPH8</t>
  </si>
  <si>
    <t>राजस्थान की अदालतों ने भी तेज़ कार्रवाई करते हुए समान फैसले सुनाए हैं.</t>
  </si>
  <si>
    <t>z8QcwP3ZbD</t>
  </si>
  <si>
    <t>The court in Rajasthan has taken a quick decision.</t>
  </si>
  <si>
    <t>P2EGA8uETdvm</t>
  </si>
  <si>
    <t>5sSQZnCRf8</t>
  </si>
  <si>
    <t>I request you too, to feel the Unity in Diversity which is not a mere slogan but is a storehouse of enormous energy.</t>
  </si>
  <si>
    <t>നിങ്ങള്‍ ഈ വിശാല ഭാരതത്തിന്റെ വൈവിധ്യത്തിലെ ഏകത്വത്തെ ഒരു മുദ്രാവാക്യമെന്ന നിലയിലല്ല, നമ്മുടെ അപാരമായ ശക്തിയുടെ ഭണ്ഡാരമെന്ന നിലയില്‍ അനുഭവിച്ചറിയൂ എന്നാണ് എനിക്കു നിങ്ങളോടുള്ള അഭ്യര്ഥാന.</t>
  </si>
  <si>
    <t>ninnungal e vishala bharatathinte vayidhyathile ekathvathen oru mudravakyamenn nilayilall, nammutte aparamaya shakthiyude bhandaaramenn nilayil anubhavichu ariyoo ennannu ninkalottu avyarthan.
(Note: I've kept the original sentence's tone and meaning intact while romanizing and mixing it with English. The resulting sentence might not be a perfect translation, but it conveys the essence of the original sentence.)</t>
  </si>
  <si>
    <t>8oHR0I7fEb</t>
  </si>
  <si>
    <t>ninnu, diversityinte unityyil,  എന്ന ഒരു മുദ്രാവാക്യമല്ല, വലിയ ശക്തിയുടെ അടങ്ങളാണ്.</t>
  </si>
  <si>
    <t>E86hxLZ9ck</t>
  </si>
  <si>
    <t>ഭാരതത്തിന്റെ വൈവിധ്യത്തിലെ ഏകത്വത്തെ ഒരു മുദ്രാവാക്യമെന്ന നിലയില്‍ നിങ്ങള്‍ അനുഭവിച്ചറിയൂ, അപാരമായ ശക്തിയുടെ ഭണ്ഡാരം നിങ്ങളോടുള്ള അഭ്യര്ഥാനം.</t>
  </si>
  <si>
    <t>M2MnyloHRU</t>
  </si>
  <si>
    <t>ninnu enikku, Unityinte diversityyil, slogan aanu chedathu, enormous energyyumayirikkum oru storehouse.</t>
  </si>
  <si>
    <t>M3YnyloHRU</t>
  </si>
  <si>
    <t>Nee ente unityinte diversityil feel cheythaano, naanu slogan aanu, energy athil enormous aanu.</t>
  </si>
  <si>
    <t>UZMLWZg9DA</t>
  </si>
  <si>
    <t>നിങ്ങള്‍ ഈ വിശാല ഭാരതത്തിന്റെ വൈവിധ്യത്തിലെ ഏകത്വത്തെ ഒരു മുദ്രാവാക്യമെന്ന നിലയില്ല; നമ്മുടെ അപാരമായ ശക്തിയുടെ ഭണ്ഡാരമാണ്. നിങ്ങളോടുള്ള അഭ്യര്ഥാനമുണ്ട്; നിങ</t>
  </si>
  <si>
    <t>UZbLWZg9DA</t>
  </si>
  <si>
    <t>You are not reward of goodness but a miracle of strength, a wonder that I know of you.</t>
  </si>
  <si>
    <t>akItNvLSUA</t>
  </si>
  <si>
    <t>നിങ്ങള്‍ നിലayil ഈ വിശാല ഭാരatatteinte വൈവിധ്യathayil e ഏകathvathay ekam നമ്മുടെ അപാരamay ശക്തiyude ഭണ്ഡാരamെന്ന നിലayil അനുഭവicharu അറിയൂ എന്നാണ് എനിക്കു നിങ്ങളോടുള്ള അഭ്യര്ഥാന.</t>
  </si>
  <si>
    <t>brrZn4Y5Fq</t>
  </si>
  <si>
    <t>Enna energy aano? Onnam noottyikkukayum vellam noottyikkukayum, shashtangalam shashtangalam.</t>
  </si>
  <si>
    <t>c5kuasQi8r</t>
  </si>
  <si>
    <t>gJtHJdmfrX</t>
  </si>
  <si>
    <t>ദ്വിവാഹത്തിന്റെ സമഗ്രമായ വൈവിദ്ധ്യം ഒരു ശബ്ദമായ സ്ലാഗനല്ല, അത് വിശാലമായ ഊഷ്മളതയിട്ടുള്ളൂ.</t>
  </si>
  <si>
    <t>ml8x3nOJap</t>
  </si>
  <si>
    <t>ninnu njanukkum, samanya prakritiil ekatvamayude bhava, adhunika prabodhanamilla, aanandamayum shaktiyum, ithu thirakkunna pusthakamilla.</t>
  </si>
  <si>
    <t>p5CklVeMgb</t>
  </si>
  <si>
    <t>Here is the code-mixed sentence with the requested words:
"you are not just the unity of this vast India's diversity, but the treasure of our immense power, one of the symbols of our request to you, is not just a slogan, but a feeling that I experience in my heart, and it's not just a phrase, but a reality that I feel, and it's not just a dream, but a goal that I strive for, and it's not just a hope, but a promise that I make to you, and it's not just a wish, but a prayer that I offer to you, and it's not just a thought, but a feeling that I have, and it's not just a feeling, but a reality that I experience, and it's not just a reality, but a dream that I chase, and it's not just a dream, but a goal that I strive for, and it's not just a goal, but a promise that I make to you, and it's not just a promise, but a prayer that I offer to you, and it's not just a prayer, but a feeling that I have, and it's not just a feeling, but a reality that I experience, and it's not just a</t>
  </si>
  <si>
    <t>prKklVeMgb</t>
  </si>
  <si>
    <t>ninnungal e vishalabharathathin vivaadhyathile ekathwathin mudraavakyamennan nilayilall, nammude aparayam shakthiyude bhandaramennan nilayil anubhavicharikkoo ennikkungalodothullan abhyarthan.</t>
  </si>
  <si>
    <t>rI8ClYtECF</t>
  </si>
  <si>
    <t>Here is the code mixed sentence:
You are not just a unity of diversity in the vast India, in the treasure of our immense power, but also an experience to be felt, as I request you.
Translation:
ഏകത്വത്തെ (unity) + വൈവിധ്യത്തിലെ (in diversity) + ഭാരതത്തിന്റെ (of India) + നിലയില്‍ (in the state) + അപാരമായ (immense) + ശക്തിയുടെ (power) + ഭണ്ഡാരമെന്ന (treasure) + നിലയില്‍ (in the state) + അനുഭവിച്ചറിയൂ (experience) + എന</t>
  </si>
  <si>
    <t>rQvClYtECF</t>
  </si>
  <si>
    <t>നിങ്ങളുടെ വിശാല നിലയിലല്ല, നമ്മുടെ അപാരമായ ഭണ്ഡാരമെന്ന നിലയില്‍ അനുഭവിച്ചറിയൂ എന്നാണ് എനിക്കു നിങ്ങളോടുള്ള അഭ്യര്ഥാന. എന്നാണ് ഒരു മുദ്രാവാക്യമെന്ന നിലയില്‍ �</t>
  </si>
  <si>
    <t>sel8jaGony</t>
  </si>
  <si>
    <t>ninnu Unityinte diversityinte bhavam feel cheyyum, ente slogan aanu, enormous energyil oru athmakatha kannum.</t>
  </si>
  <si>
    <t>sxe8jaGony</t>
  </si>
  <si>
    <t>ഞാൻക്കും ഒരു വേദനയും അനുഭവിക്കാൻ വിഭിന്നതയിലെ സാമൂഹിക സമത്വത്തെയും അനുഭവിക്കാൻ വിഭിന്നതയിലെ സാമൂഹിക സമത്വത്തെയും അനുഭവിക്കാൻ വിഭിന്നതയിലെ സാമൂഹിക �</t>
  </si>
  <si>
    <t>Q60kvSCCyruo</t>
  </si>
  <si>
    <t>5ncQZnCRf8</t>
  </si>
  <si>
    <t>I request you all as to why should we not use clay in making Ganesh and Durga idols and revert to our old tradition.</t>
  </si>
  <si>
    <t>എനിക്കും നിങ്ങളോട് അഭ്യര്‍ഥിക്കാനുള്ളത് നമുക്ക് ഗണേശന്റെയും ദുര്‍ഗ്ഗാദേവിയുടെയും മണ്ണുകൊണ്ടുള്ള പ്രതിമകള്‍ ഉണ്ടാക്കി നമ്മുടെ പഴയ പാരമ്പര്യത്തിലേക്കു മടങ്ങിക്കൂടേ എന്നാണ്.</t>
  </si>
  <si>
    <t>EnikkuNingalode abhyarthikkannullathu namukku ganeshanteyum durggadevium mannukondullapratimakal undakkunnamme paryayaparampariyilekku madangikkute ennaanu.
(Note: I've kept the sentence structure and word order as close as possible to the original Malayalam sentence, while translating it into a code-mixed sentence with Romanized Malayalam and English.)</t>
  </si>
  <si>
    <t>8h1R0I7fEb</t>
  </si>
  <si>
    <t>Aanandam anubhavikkunna ganeshanum, durganum clayilum poyi chediyaanam, ente vellaruvil old traditionennum anuvadikku ninnum?</t>
  </si>
  <si>
    <t>Eq0hxLZ9ck</t>
  </si>
  <si>
    <t>നമ്മുടെ പഴയ പാരമ്പര്യത്തിലേക്കും മടങ്ങിക്കൂടേ എന്നാണ് നമുക്കും നിങ്ങളോട് അഭ്യര്‍ഥിക്കാനുള്ളത്. നമ്മുടെ ഗണേശന്റെയും ദുര്‍ഗ്ഗാദേവിയുടെയും മണ്ണുകൊണ്ടുള്ള പ്ര</t>
  </si>
  <si>
    <t>MpanyloHRU</t>
  </si>
  <si>
    <t>ഞാൻ നിങ്ങളെല്ലാവരെയും അപേക്ഷിക്കുന്നു, ഞങ്ങൾ ഗണപതിയും ദുർഗാദേവിയുടെ പ്രതിമകൾ നിർമ്മിക്കാൻ മണ്ണ് ഉപയോഗിക്കരുതെന്ന് നിങ്ങളെക്കൊണ്ട് കാരണം തേടുന്നു.</t>
  </si>
  <si>
    <t>MypnyloHRU</t>
  </si>
  <si>
    <t>I njanu praychchakunna, clayil Ganesh-Durga pratima kozhiyamayirikkum, athu old traditionil ezhuthumilla?
(Note: 'I' is translated as 'njanu','request' as 'praychchakunna', and 'tradition' as 'ezhuthumilla')</t>
  </si>
  <si>
    <t>UO4LWZg9DA</t>
  </si>
  <si>
    <t>I also wish to pay homage to the monuments of Ganesha and Durgan devi, built on the earth, so that we can go back to our ancient heritage.</t>
  </si>
  <si>
    <t>UOJLWZg9DA</t>
  </si>
  <si>
    <t>നമ്മുടെ പഴയ പാരമ്പര്യത്തിലേക്കു മടങ്ങിക്കൂടേ എന്നാണ്. നമുക്ക് ഗണേശന്റെയും ദുര്‍ഗ്ഗാദേവിയുടെയും മണ്ണുകൊണ്ടുള്ള പ്രതിമകള്‍ ഉണ്ടാക്കി നമ്മുടെ പഴയ പാരമ്പര്യത്ത</t>
  </si>
  <si>
    <t>aVutNvLSUA</t>
  </si>
  <si>
    <t>Nanumude oru abhyarthikkal namukke Ganesanum Durgadeviyum mannikkoottilla prathimakal undakki nammutte palarmparathilekku pazhaya parayathilekku mathramayirikkum. 
നമ്മുടെ -&gt; nammutte 
എന്നാണ് -&gt; enthanan 
നമുക്ക് -&gt; namukke 
മടങ്ങിക്കൂടേ -&gt; mathangikkude 
പാരമ്പര്യത്തിലേക്കു -&gt; parayathilekku 
പഴയ -&gt; pazhaya</t>
  </si>
  <si>
    <t>bNNZn4Y5Fq</t>
  </si>
  <si>
    <t>ഗനെഷ്യസും ദുര്‍ഗ്ഗാസും ആര്‍ക്കികളില്ലാത്തതും ഇരിക്കുന്ന ആളുമായി എനിക്ക് ക്ഷണിക്കുന്നു. ഈ സമ്മാനങ്ങള്‍ നമ്മുടെ താല്‍പര്യങ്ങളില്ലാത്തതാണെന്ന് കരുതുന്നുവെന്നു</t>
  </si>
  <si>
    <t>cbVuasQi8r</t>
  </si>
  <si>
    <t>I request you all as to why we should not use clay in making Ganesh and Durga idols and revert to our old tradition.</t>
  </si>
  <si>
    <t>glDHJdmfrX</t>
  </si>
  <si>
    <t>our tradition ollu oru old ganesh idiyunnu ninnu koodi kondu vellam</t>
  </si>
  <si>
    <t>mBqx3nOJap</t>
  </si>
  <si>
    <t>njangalum ente request poyi, Ganeshinte Durga idol makingil clay ezhuthum polum adutha traditionil aakumilla?</t>
  </si>
  <si>
    <t>pNXklVeMgb</t>
  </si>
  <si>
    <t>ninnakkuyum ninkaloduthu arthikkannullathu namukke ganeshanteyum durgadeviyudeyum mannikkondulla prathimakal undaakkam nammude pazhayaparamparyathilekku madangikkootey enno.</t>
  </si>
  <si>
    <t>pbzklVeMgb</t>
  </si>
  <si>
    <t>Here is the translation with the requested words:
meenukku ninnangalude abhyarthikkannulla namukku ganeshanteyum durggadeviyudeyum manukondulla pratimakalar undakkini nammutte pazhayaparampariyilakkum madangikkoote ennanaan.
Note: I've used the romanized Malayalam format with the requested words, as per your request.</t>
  </si>
  <si>
    <t>rZ2ClYtECF</t>
  </si>
  <si>
    <t>nammudeko ennikkum ninkaloduthu arthikkannulla thannu namukke Ganesantheyum Durgadevithudeyum mannu kondu ullapratimakal uddakki nammude pazhayaparamparyathilekku madangikkootae ennaanu.
Note: പ്രതിമകള്‍ ഉണ്ടാക്കി ഉണ്ടാക്കി is used to represent പ്രതിമകള്‍ ഉണ്ടാക്കിയെങ്കിലും, but the output will be പ്രതിമകള്‍ ഉണ്ടാക്കി</t>
  </si>
  <si>
    <t>ruqClYtECF</t>
  </si>
  <si>
    <t>meenkum ninkalodutt abhyarthikkannullam namukke ganeshanteyum durggadeviyudeyum mannikondullal pratimakal undakkum nammutte pazhayaparambaryathilekkum madangikkootte ennaanu.
Note: I've kept the words you wanted in the translation, but please note that the sentence may not be a direct translation of the original Malayalam sentence, as the words you wanted are not necessarily in the same context or meaning in the original sentence.</t>
  </si>
  <si>
    <t>sEW8jaGony</t>
  </si>
  <si>
    <t>nammude ente request aakki, 'i' request cheyyunnu, clayin ekkam aakum ganeshan durga murti kozhikkaanu, aarogyam aakum, nammude purathane tradition ezhuthum aakum.</t>
  </si>
  <si>
    <t>sWB8jaGony</t>
  </si>
  <si>
    <t>Njangalude prayogichu, Ganeshanum Durganum clayil ottichu, athinte purathana paramparayil oru varthakalil ottichilla?
(Note: I've used the Romanization of Malayalam, which is a system of writing Malayalam using the Latin alphabet. The sentence is written in a mix of English and Malayalam, with the words 'old', 'Ganesh', 'our', and 'tradition' appearing as requested.)</t>
  </si>
  <si>
    <t>Q8ON49BqoN0o</t>
  </si>
  <si>
    <t>5PAQZnCRf8</t>
  </si>
  <si>
    <t>We shall meet once again in another episode of Mann Ki Baat next month.</t>
  </si>
  <si>
    <t>വീണ്ടും അടുത്ത മാസത്തെ മന്‍കീ ബാത്തില്‍ ഒരുമിക്കാം.</t>
  </si>
  <si>
    <t>oruvumikkam. Veendum aattuttu maasathil oruvumikkam.</t>
  </si>
  <si>
    <t>5XvQZnCRf8</t>
  </si>
  <si>
    <t>No specific words to appear in this sentence.</t>
  </si>
  <si>
    <t>6IJgxZbenF</t>
  </si>
  <si>
    <t>Let's unite again in the next monthly maneki batter!</t>
  </si>
  <si>
    <t>CHrSrJgpzQ</t>
  </si>
  <si>
    <t>Veennum adutha mathemankii bathil onnumikkam.</t>
  </si>
  <si>
    <t>CNQSrJgpzQ</t>
  </si>
  <si>
    <t>Oorumikkaan veendum athu monthe manki bathil oorumikkaan.
Note: I've kept the words 'ഒരുമിക്കാം' and 'വീണ്ടും' as per your request.</t>
  </si>
  <si>
    <t>FvLGX8NaP3</t>
  </si>
  <si>
    <t>Mann Ki Baatinum enna episodeyil ente njaan ente vishayamayi oru varshathinu thiriyunnathu.</t>
  </si>
  <si>
    <t>IphvBlcSU2</t>
  </si>
  <si>
    <t>ekkath oru maathram marumaya oru katha kalachuvittu irikkum. oru maathram marumaya oru kathakal chuvittu irikkum.</t>
  </si>
  <si>
    <t>KOZ5Q8YFGz</t>
  </si>
  <si>
    <t>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 oru marumayum</t>
  </si>
  <si>
    <t>KOq5Q8YFGz</t>
  </si>
  <si>
    <t>Let's unite again for the next monthly Maneki Bath.</t>
  </si>
  <si>
    <t>L6JpHOn63V</t>
  </si>
  <si>
    <t>veettum athu mathathu manike bathil orumikkam.</t>
  </si>
  <si>
    <t>P0iNMcnNFW</t>
  </si>
  <si>
    <t>nammalude ente episode next month Mann Ki Baatil ennittum oru samayam ariyillaathu.</t>
  </si>
  <si>
    <t>PwVNMcnNFW</t>
  </si>
  <si>
    <t>naanum oru atha varsham atha mann ki baat episode ente meet poyathu atha varsham.</t>
  </si>
  <si>
    <t>RqveNhrwyV</t>
  </si>
  <si>
    <t>njanum ente oru Mann Ki Baat athu varsham athu varshamum ente oru varsham athu varshamum ente oru varsham athu varshamum ente oru varsham athu varshamum ente oru varsham athu varshamum ente oru varsham athu varshamum ente oru varsham athu varshamum ente oru varsham athu varshamum ente oru varsham athu varshamum ente oru varsham athu varshamum ente oru varsham athu varshamum ente oru varsham athu varshamum ente oru varsham athu varshamum ente oru varsham athu varshamum ente oru varsham athu varshamum ente oru varsham athu varshamum ente oru varsham athu varshamum ente oru varsham athu varshamum ente oru varsham athu varshamum</t>
  </si>
  <si>
    <t>YLWETxCGlb</t>
  </si>
  <si>
    <t>We shall meet once again in another episode of മന്നിന്റെ ബാറ്റ് next month.
(Note: There are no specific key words to be translated, so the Malayalam part remains as is)</t>
  </si>
  <si>
    <t>YOYETxCGlb</t>
  </si>
  <si>
    <t>Mann Ki Baatinte another episodeyum, next മാസത്തിൽ നമ്മൾ കൂടി കണ്ടെത്താം, അതുകൊണ്ട് നമുക്ക് ആഗമിക്കുന്ന മാസത്തിൽ മനസ്സിന്റെ സംഭാഷണം എന്ന എപ്പിസോഡിൽ കണ്ടെത്താം.</t>
  </si>
  <si>
    <t>hZABvQ85Ws</t>
  </si>
  <si>
    <t>isUDfaj7G4</t>
  </si>
  <si>
    <t>മാന്‍ കി ബാട്ടിന്റെ മാസങ്ങള്‍ ഒരു കാര്യം പറയാം, നമ്മുടെ ഭാരതീയ ഭാരതത്തിലെ എല്ലാ ജനങ്ങളും സംഭാവന സാക്ഷാത്കരിക്കുന്നതിന് കീശയില്‍ നിന്നും വരുന്ന പാതയില്‍ എത്തും.</t>
  </si>
  <si>
    <t>kiAKT9MVfb</t>
  </si>
  <si>
    <t>We will meet again next month in a medical appointment.</t>
  </si>
  <si>
    <t>QVxCzI5qLL4w</t>
  </si>
  <si>
    <t>2kXY5XM6fr</t>
  </si>
  <si>
    <t>The nation is always ready to move in the right direction.</t>
  </si>
  <si>
    <t>രാജ്യം ശരിയായ വഴിയിലൂടെ അനുനിമിഷം മുന്നേറിക്കൊണ്ടിരിക്കുന്നു.</t>
  </si>
  <si>
    <t>rajyam sharayaya veeylee utte anunimisham munnaeerrikkondirikkunnu.</t>
  </si>
  <si>
    <t>GgOUcnUYI5</t>
  </si>
  <si>
    <t>rajyam sharipay vazhiyilute anunimisham munnerrikkondirikku nu.</t>
  </si>
  <si>
    <t>Go9UcnUYI5</t>
  </si>
  <si>
    <t>രാജ്യം ശരിയായ vzhilyilute oruvarum shathiyum, anunimisham, munneerikkondirikkunnu.</t>
  </si>
  <si>
    <t>HdoVtlDrOm</t>
  </si>
  <si>
    <t>Rāṣṭreṁ aṁmaṁ aṁmaṁ dīkṣaṁ dīkṣaṁ vēṭṭuṁ vēṭṭuṁ tēṇṇēṅuṁ tēṇṇēṅuṁ dēśaṁ dēśaṁ
(Note: I've used the Romanization of Malayalam to write the sentence, as per your request. The words you wanted to appear are highlighted in bold)
Translation: "Rashtra always always ready to move in the right direction."</t>
  </si>
  <si>
    <t>Hw8VtlDrOm</t>
  </si>
  <si>
    <t>rashtramennu oru varshamundu adhikarikkum njaanam vakkikkum, vicharamundu oru vakkikkum</t>
  </si>
  <si>
    <t>LObpHOn63V</t>
  </si>
  <si>
    <t>The country is moving forward in a right direction, step by step.</t>
  </si>
  <si>
    <t>LiLpHOn63V</t>
  </si>
  <si>
    <t>rajyam is in the right path munneerikkondu.</t>
  </si>
  <si>
    <t>NHfzXvxTk8</t>
  </si>
  <si>
    <t>rashtram alavattinte njangalkk oru oru maruvam aakasham</t>
  </si>
  <si>
    <t>RE8eNhrwyV</t>
  </si>
  <si>
    <t>rashtram mathramayirikkum always ready aayirunnathu, nayam oru swastha direction.</t>
  </si>
  <si>
    <t>SKYIszOMIv</t>
  </si>
  <si>
    <t>രാജ്യം സംതൃപ്തിയോടെ നിങ്ങളുടെ സത്യസന്ധതയ്ക്ക് പുറപ്പെട്ടു കഴിയും</t>
  </si>
  <si>
    <t>XDdbb5HTmV</t>
  </si>
  <si>
    <t>The country is moving forward in a righteous way.</t>
  </si>
  <si>
    <t>ZNaMUPd7wV</t>
  </si>
  <si>
    <t>The country is moving forward in a right direction, step by step, gradually.</t>
  </si>
  <si>
    <t>eTm6l8wVqS</t>
  </si>
  <si>
    <t>country correct anunimisham munnerikkondirikkunnu vaziiloute
Note: I've kept the word order and sentence structure as close as possible to the original Malayalam sentence, while incorporating the required words in the code-mixed sentence.</t>
  </si>
  <si>
    <t>ehA6l8wVqS</t>
  </si>
  <si>
    <t>rashtram sarayay vzhiyiloothu anunimisham munnaerikkondirikkunnu.</t>
  </si>
  <si>
    <t>kaXKT9MVfb</t>
  </si>
  <si>
    <t>നാട്ടുകാര്‍ ശുചിത്വത്തിന്റെ നിര്‍ദ്ദേശങ്ങള്‍ പിന്നിടുന്നതിനുള്ള സാധാരണക്കാരുടെ പ്രതിജ്ഞാബദ്ധത വേണം.</t>
  </si>
  <si>
    <t>s258jaGony</t>
  </si>
  <si>
    <t>nattu oru always ready aadhyamayirikkum, njaan oru right directionil enthu vitharikkum.</t>
  </si>
  <si>
    <t>s3I8jaGony</t>
  </si>
  <si>
    <t>rāṣṭre oru dīkṣā oru vēḷiṅaṉaṟu, naṭiyoṉum iṭaṉaṟu.</t>
  </si>
  <si>
    <t>vEkmzDoNU0</t>
  </si>
  <si>
    <t>rāṣṭreṃ alwayṃ ready aṅkalil right directionil ente movem</t>
  </si>
  <si>
    <t>QXcZHX4Z5LIc</t>
  </si>
  <si>
    <t>21vY5XM6fr</t>
  </si>
  <si>
    <t>In fact, Politics is one of the numerous other aspects of social life.</t>
  </si>
  <si>
    <t>സാമൂഹിക ജീവിതത്തില്‍ ആയിരക്കണക്കിന് തലങ്ങളുണ്ട്, അതിലൊരു തലം രാഷ്ട്രീയവുമാണ്.</t>
  </si>
  <si>
    <t>social lifeinte kankanangalund, oru talam rakshiyavumund</t>
  </si>
  <si>
    <t>424Olu6p4z</t>
  </si>
  <si>
    <t>politics one of social life aspect</t>
  </si>
  <si>
    <t>8JAR0I7fEb</t>
  </si>
  <si>
    <t>സാമൂഹിക ജീവിതത്തിന്റെ മറ്റു വലിയൊരു ഭാഗമായ പൊതുസമൂഹമായി സാമ്പത്തികവും സാമൂഹികവുമായ സമ്പൂര്‍ണ്ണമായ ബന്ധമാണ് പൊതുസമൂഹം.</t>
  </si>
  <si>
    <t>95VFqgRua4</t>
  </si>
  <si>
    <t>Actually, Rajneeti enna social jeevithathinu oru prathimaalokam aarambichu oru prathimayum ariyilla.</t>
  </si>
  <si>
    <t>9yiFqgRua4</t>
  </si>
  <si>
    <t>in fact, politics ekam one of the numerous other aspects of social life.</t>
  </si>
  <si>
    <t>AV3s1igzRC</t>
  </si>
  <si>
    <t>social lifeilayirakkini thalangalundu, athiloru thalam rashtriya vum aanu
Note: I've kept the sentence structure and word order as close as possible to the original Malayalam sentence, while translating it into a code-mixed sentence with Romanized Malayalam and English.</t>
  </si>
  <si>
    <t>JhyaEBgznC</t>
  </si>
  <si>
    <t>Politics eka social life koodi oru aspect aayirikkum</t>
  </si>
  <si>
    <t>OIiJLhNcSb</t>
  </si>
  <si>
    <t>factil, Politics enna social lifeyum oru nombaram ariyilla aspeksu.</t>
  </si>
  <si>
    <t>ndSqfPa3Cp</t>
  </si>
  <si>
    <t>Here is the translated sentence with the wanted words:
Social life has many levels, atiloru level is politicalumalum.
Note: I used the romanized Malayalam words with the English words to create the mixed sentence.</t>
  </si>
  <si>
    <t>nwKqfPa3Cp</t>
  </si>
  <si>
    <t>samoohika jeevitathil ayyakkannakkin thalangal und, athil oru thalam rashtriyavum aan.</t>
  </si>
  <si>
    <t>opxlrKdXja</t>
  </si>
  <si>
    <t>pRZklVeMgb</t>
  </si>
  <si>
    <t>fact-െ, ezhuthiya jeevithathil onen politics aarum oru prakara pradhānam ariyilla</t>
  </si>
  <si>
    <t>pvNklVeMgb</t>
  </si>
  <si>
    <t>factum ariyathe, Politics ezhuthum oru purathum social life aspectsum athinum.</t>
  </si>
  <si>
    <t>qiW31JYFdu</t>
  </si>
  <si>
    <t>സാമൂഹികമായും രാഷ്ട്രീയമായും ജീവിതം വളര്‍ന്നു കഴിഞ്ഞു; ഇതില്‍ ഒരു തലം രാഷ്ട്രത്തിന്റെ കൂട്ടായ സമ്മര്‍ദ്ദമാണ്.</t>
  </si>
  <si>
    <t>tjSyJwvFCu</t>
  </si>
  <si>
    <t>സാമൂഹിക ജീവിതത്തില്‍ ആയിരക്കണക്കിന് തലങ്ങളുണ്ട്, അതിലൊരു തലം രാഷ്ട്രീയവുമാണ്</t>
  </si>
  <si>
    <t>vH1mzDoNU0</t>
  </si>
  <si>
    <t>Avarude kalathinte oru vasthinte adhyayam aayirunnu, Politics is one of the numerous other aspects of social life. 
(Translation in code mixed Malayalam and English)
Avarude kalathinte oru vasthinte adhyayam aayirunnu, Politics  - "Politics" in Malayalam - രാഷ്ട്രീയം 
(രാഷ്ട്രീയം is not used in the code mixed sentence)</t>
  </si>
  <si>
    <t>xX7oCpeNMW</t>
  </si>
  <si>
    <t>social lifeinte athilorum talangalundu, rashtriyaavum aayirikkum. 
സാമൂഹിക ജീവിതത്തില്‍ ആയിരക്കണക്കിന് തലങ്ങളുണ്ട്, അതിലൊരു തലം രാഷ്ട്രീയവുമാണ്.</t>
  </si>
  <si>
    <t>xcFoCpeNMW</t>
  </si>
  <si>
    <t>Social lifeinte illayi irakkannikku thalangalundu, athil oru thalam rajneeyavum aan.
(Note: There are no specific words wanted in this sentence, so I translated it directly from Malayalam to a code-mixed sentence with Romanized Malayalam and English.)</t>
  </si>
  <si>
    <t>QXn4vcHZkKrv</t>
  </si>
  <si>
    <t>5d2QZnCRf8</t>
  </si>
  <si>
    <t>Shriman Santosh Ji from Mysore, expressing joy, has written on the NarendraModiApp that under the Lucky Grahak Yojana, he received a reward of a thousand rupees.</t>
  </si>
  <si>
    <t>മൈസൂറിലെ ശ്രീ സന്തോഷ്ജി സന്തോഷത്തോടെ നരേന്ദ്രമോദി ആപ്പില്‍ എഴുതുന്നതിങ്ങനെയാണ്, അദ്ദേഹത്തിന് ‘ലക്കീ ഗ്രാഹക് യോജന’ പ്രകാരം ആയിരം രൂപ സമ്മാനമായി ലഭിച്ചു.</t>
  </si>
  <si>
    <t>appil ayo lakhim grahak yojan purakaraya irumathayum, adhehtam aayiram rapu samsammaanam ayo lakhim yojana purakaraya irupen.</t>
  </si>
  <si>
    <t>6ulgxZbenF</t>
  </si>
  <si>
    <t>Mysuril e shree santhoshji santhoshamatte Narendra Modi appile ezhunnathinngaane aayen, adhahathin lakki grahak yojan pakaram ayaam iram rupam sammanamalabichchu.</t>
  </si>
  <si>
    <t>C9ZSrJgpzQ</t>
  </si>
  <si>
    <t>In mysore, Shri Santhoshji wrote in his app like this, according to the 'Lッキー Gift Plan' of the Indian Railway, he got a reward of one thousand rupees as a gift.</t>
  </si>
  <si>
    <t>IHKvBlcSU2</t>
  </si>
  <si>
    <t>Shriman Santosh Ji Mysore-ile, expressing joy, narendramodiapp-ile thirichu, Lucky Grahak Yojana undayil, avarinu thousand rupees reward koodi, received cheythu.</t>
  </si>
  <si>
    <t>IPCvBlcSU2</t>
  </si>
  <si>
    <t>Shriman Santosh Ji from Mysore, expressing joy, has written on Narendramodiapp-ൽ that under Lucky Grahak Yojana, he received a reward of 1000 Rupees.</t>
  </si>
  <si>
    <t>K6U5Q8YFGz</t>
  </si>
  <si>
    <t>Shriman Santosh Ji Mysoreyil expressing joy aanu NarendraModiAppyil ezhuthiyaan, under Lucky Grahak Yojanayil, he written that, he received a thousand rupees.
Note: Romanization of Malayalam words may vary depending on the script used. The above translation is in the Romanization format commonly used in India.</t>
  </si>
  <si>
    <t>K6k5Q8YFGz</t>
  </si>
  <si>
    <t>Mysorele Sri Santoshiji Santoshathote NarendraModi appilEzhunnathingngeyaaanu, addehathinnu 'Lakkee Graahak Yojan' prakaaram ayaarum roopa sammanamaayi labhicchu., appilEzhunnaathingngeyaaanu.
Note: I've kept the romanized Malayalam as it is, and only replaced the words 'ലഭിച്ചു' with 'labhicchu' and 'ആപ്പില്‍' with 'appilEzhunnaathingngeyaaanu'.</t>
  </si>
  <si>
    <t>KoO5Q8YFGz</t>
  </si>
  <si>
    <t>Shriman Santosh Ji Mysore vishesham aakasha ithu, NarendraModiApp il vicharikkanu, Lucky Grahak Yojana undu, avar 1000 rupayum reward koodi.</t>
  </si>
  <si>
    <t>Kot5Q8YFGz</t>
  </si>
  <si>
    <t>Mysoreil shree santonoshi santonoshatte Narendra Modi appil ezhunnaantha ingane aayiram rupayirupam sammanamayil. Addehathe 'lakki grahak yojana' pakarangayil aayiram rupayil labhicchu.</t>
  </si>
  <si>
    <t>L0lpHOn63V</t>
  </si>
  <si>
    <t>My Dear Sir Santhoshji, with great joy, I write this in the App. This is the way Mr. Narendra Modi has given 1 lakh rupees as a gift, as per the 'Lاکی Grahak Yojana'.</t>
  </si>
  <si>
    <t>L8fpHOn63V</t>
  </si>
  <si>
    <t>Mysuril e Sri Santoshiji santoshathote Narendra Modi appil ezhunnathingane, adhahathinnu 'Lakkee Graahak Yojan' prakaraam ayiram roopa sammanamaayi labhicchu.
Note: I've used the Romanization of Malayalam as per the official standards, which is also known as the "ISO 15919" standard.</t>
  </si>
  <si>
    <t>PA7NMcnNFW</t>
  </si>
  <si>
    <t>Shriman Santosh Ji oru Mysore ilikkum, Lucky Grahak Yojana koodi narendramodiapp iluvangethra, modiyapp innu nambikkukka thalla, 1000 rupee koodi reward aakko oru.</t>
  </si>
  <si>
    <t>Rt2eNhrwyV</t>
  </si>
  <si>
    <t>Shri Manish Ji from Varanasi, expressing happiness, has written on the Narendra Modi App that he received a reward of one thousand rupees under the Lucky Grahak Yojana.</t>
  </si>
  <si>
    <t>SDJIszOMIv</t>
  </si>
  <si>
    <t>Shriman Santosh Ji Mysoreil fromil, anubhavamudiyil, NarendraModiAppil ezhuthiyaan, Lucky Grahak Yojanayil, athil, athil varsham ₹1000 reward receivethaan.</t>
  </si>
  <si>
    <t>YgrETxCGlb</t>
  </si>
  <si>
    <t>Shriman Santosh Ji from Mysore, Expressing joy, wrote on the Narendra Modi App that he received a reward of a thousand rupees under the Lucky Grahak Yojana.</t>
  </si>
  <si>
    <t>hOMBvQ85Ws</t>
  </si>
  <si>
    <t>Mysuril e Sri Santoshiji Santoshathode Narendra Modi appil ezhunnathinkange ayan, addehatte 'Lakki Graahak Yojan' pakaaram e Ayiram rupayum sammanam ayan labhisichu.</t>
  </si>
  <si>
    <t>hU2BvQ85Ws</t>
  </si>
  <si>
    <t>Here is the translated sentence with the desired words:
Mysorele Sri Santoshiji Santoshathote Narendra Modi appil ezhunnathinge aayirum roopa sammanamayi labichchu.
Note: I've used the words 'ലഭിച്ചു' (labichchu), 'ആയിരം' (aayirum), 'രൂപ' (roopa), and 'സമ്മാനമായി' (sammanamayi) as requested.</t>
  </si>
  <si>
    <t>in6Dfaj7G4</t>
  </si>
  <si>
    <t>Shriman Santosh Ji from Mysore, expressing joy, has written on the NarendraModiApp (നരേന്ദ്രമോദിഅപ്പ്)  that under the Lucky Grahak Yojana, he received a reward of a thousand rupees (ആയിരം രൂപയുടെ).</t>
  </si>
  <si>
    <t>RHAm1ODAMsAr</t>
  </si>
  <si>
    <t>3CUWpPTcf5</t>
  </si>
  <si>
    <t>The English had lost interest in India</t>
  </si>
  <si>
    <t>ഭാരതത്തിന്റെ മേല്‍ ഇംഗ്ലീഷുകാരുടെ താത്പര്യം ഇല്ലാതെയായിക്കഴിഞ്ഞിരുന്നു.</t>
  </si>
  <si>
    <t>Ingiyalinte English-a had-a the interestu lost-a cheythu India-lla</t>
  </si>
  <si>
    <t>088376f1-2c6d-43de-9e75-50d16e86c9cd</t>
  </si>
  <si>
    <t>3KOWpPTcf5</t>
  </si>
  <si>
    <t>English maranam Indiayil ellam interest irunnu.</t>
  </si>
  <si>
    <t>5MzQZnCRf8</t>
  </si>
  <si>
    <t>bhAratathinte mEl inglIshukArutE tAtaparyam illAthE yAykazhiyinnu. 
Note: I've kept the words in the same order as the original sentence, and used Romanization for Malayalam words. I've also replaced the Unicode characters with their corresponding Romanized forms.</t>
  </si>
  <si>
    <t>5cXQZnCRf8</t>
  </si>
  <si>
    <t>bharahtinte mel englissukarute tatparayam illatheyaikkaazhinja irunnu.</t>
  </si>
  <si>
    <t>ACOs1igzRC</t>
  </si>
  <si>
    <t>ഇന്ത്യയില്‍ ഇന്ത്യന്‍ ആള്‍ക്കാര്‍ക്ക് ആശയം തീര്‍ത്തും ഇരിക്കുന്നു</t>
  </si>
  <si>
    <t>D7hPsx31Wa</t>
  </si>
  <si>
    <t>bhArathathinte mElE inglisukAruDinte thAthaparYam illAthEyaayikkazhiyirunnu.</t>
  </si>
  <si>
    <t>D90Psx31Wa</t>
  </si>
  <si>
    <t>bhAratatte mel Englishukarute thAtparyam illAthAyikkazhinja irunnu.
Note: I've kept the words you wanted intact, but rearranged the sentence to make it grammatically correct and readable.</t>
  </si>
  <si>
    <t>F6CGX8NaP3</t>
  </si>
  <si>
    <t>eṅglaṇḍinte Indiayil intrestu pāḍiyāyu</t>
  </si>
  <si>
    <t>MLJnyloHRU</t>
  </si>
  <si>
    <t>englishinte interest ellam poyi, english had Indiayil lost aayirikkum.</t>
  </si>
  <si>
    <t>U4dLWZg9DA</t>
  </si>
  <si>
    <t>India's interest above all else has faded away.</t>
  </si>
  <si>
    <t>cXHuasQi8r</t>
  </si>
  <si>
    <t>The English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t>
  </si>
  <si>
    <t>kboKT9MVfb</t>
  </si>
  <si>
    <t>bharatathinte mel englilishukarudettaaparyam illatheyaikkaazhikkanirunnu.</t>
  </si>
  <si>
    <t>lR5iGAYKIU</t>
  </si>
  <si>
    <t>India's culture has always been a source of fascination for people around the world, and this interest has only grown in recent times.</t>
  </si>
  <si>
    <t>m3ux3nOJap</t>
  </si>
  <si>
    <t>Englishkarike interest inge vithikkum, the English had lost Indiayil.</t>
  </si>
  <si>
    <t>mhnx3nOJap</t>
  </si>
  <si>
    <t>Ingarjiyalude the interest had lost aayiram.</t>
  </si>
  <si>
    <t>pPVklVeMgb</t>
  </si>
  <si>
    <t>bharaathinte mel englisukaraathe thaataparyam illaathayayikkazhinja irunnu.
Note: 
- മേല്‍ is written as mel
- ഇംഗ്ലീഷുകാരുടെ is written as englisukaraathe
- താത്പര്യം is written as thaataparyam
- ഇല്ലാതെയായിക്കഴിഞ്ഞിരുന്നു is written as illaathayayikkazhinja irunnu
- ഭാരതത്തിന്റെ is written as bharaathinte</t>
  </si>
  <si>
    <t>yL9r3EWPH8</t>
  </si>
  <si>
    <t>The English avar indiyaya interest thudane thonnu</t>
  </si>
  <si>
    <t>zV6cwP3ZbD</t>
  </si>
  <si>
    <t>India's ancient land above, without English speakers' desire, it has been for long time.</t>
  </si>
  <si>
    <t>RXZniJ5frLSl</t>
  </si>
  <si>
    <t>283Y5XM6fr</t>
  </si>
  <si>
    <t>Yesterday was the 150th birth anniversary of Sister Nivedita.</t>
  </si>
  <si>
    <t>ഇന്നലെ സിസ്റ്റര്‍ നിവേദിതയുടെ നൂറ്റി അമ്പതാം ജന്മ വാര്‍ഷികദിനമായിരുന്നു.</t>
  </si>
  <si>
    <t>ഇന്ന് സിസ്റ്റര്‍ നിവേദിതയുടെ നൂറ്റി അമ്പത് വര്‍ഷത്തെ ജന്മ ദിനമായിരുന്നു.</t>
  </si>
  <si>
    <t>GMCUcnUYI5</t>
  </si>
  <si>
    <t>Today is the 100th birth anniversary of the institution's founder, Sir Alex Ferguson.</t>
  </si>
  <si>
    <t>HyzVtlDrOm</t>
  </si>
  <si>
    <t>150-th biraani day aayiram siister nivedita aayiram njanum</t>
  </si>
  <si>
    <t>JCXaEBgznC</t>
  </si>
  <si>
    <t>innu Sister Niveditayum 150th jayanthi aayiram.</t>
  </si>
  <si>
    <t>LCWpHOn63V</t>
  </si>
  <si>
    <t>yesterday sister nivedithayude n00ti ambathamth janma varshikadhinam ayanirunnu. (അമ്പതാം ജന്മവാർഷികദിനമായിരുന്നു എന്നതിന് അമ്പതാം എന്ന് മാറ്റിയിരിക്കുന്നു, മറ്റൊന്നുമില്ല എന്നതിന് മറ്റൊ എന്ന് മാറ്റിയിരിക്കുന്നു, നൂറ്റി എന്ന�</t>
  </si>
  <si>
    <t>NYyzXvxTk8</t>
  </si>
  <si>
    <t>yesterdey sister Nivedita. 150th jeevithadina pāḻama vaḷikkunna.</t>
  </si>
  <si>
    <t>NnpzXvxTk8</t>
  </si>
  <si>
    <t>Aattinte 150th jayanthi Sister Niveditayudey.</t>
  </si>
  <si>
    <t>SRfIszOMIv</t>
  </si>
  <si>
    <t>Aadyam was the 150th jayanthi of Achachi Nivedita.</t>
  </si>
  <si>
    <t>X2ybb5HTmV</t>
  </si>
  <si>
    <t>inthalen sister nivedithayude n00ti ambatham janma varshikadinen sariyirunnu.</t>
  </si>
  <si>
    <t>XqKbb5HTmV</t>
  </si>
  <si>
    <t>innale sistr siveditayute nootti ambatham janma varshikadinamayirunnu.
Note: I've used the exact romanization provided in the original sentence, including the diacritic marks.</t>
  </si>
  <si>
    <t>ZEIMUPd7wV</t>
  </si>
  <si>
    <t>innale sistar nivedithayute n00ti ambatham janma varshikadinaayirunnu. 
Note: I used 'n00ti' for 'നൂറ്റി' to represent it in a code-mixed way. If you want to represent it in a romanized Malayalam way, I can use 'n00thi'.</t>
  </si>
  <si>
    <t>ZWsMUPd7wV</t>
  </si>
  <si>
    <t>innale sistar nuvedithayute nootti ambathan janma varshikadinamayirunnu.
Note: I've kept the words you wanted as they are, but rearranged the sentence to make it readable.</t>
  </si>
  <si>
    <t>eJP6l8wVqS</t>
  </si>
  <si>
    <t>Today is the 100th birthday of our dear Sir. It was a day filled with joy and goodness.</t>
  </si>
  <si>
    <t>kI3KT9MVfb</t>
  </si>
  <si>
    <t>Niveditaykku yesterday ayittundu 150th jayanthi ayyittundu, sister aakki sister Nivedita.</t>
  </si>
  <si>
    <t>kshKT9MVfb</t>
  </si>
  <si>
    <t>Aazhcha 150th jananthi anniversaryinte sister Nivedita ente jananthi thirunallathu aahiram.</t>
  </si>
  <si>
    <t>sdi8jaGony</t>
  </si>
  <si>
    <t>150th biraani dayu nivedya sisteru oru anniversary.</t>
  </si>
  <si>
    <t>tIMyJwvFCu</t>
  </si>
  <si>
    <t>innale sistara nivedithayude norti ampatham janma varithikadinamayiirunnu.</t>
  </si>
  <si>
    <t>v98mzDoNU0</t>
  </si>
  <si>
    <t>ശുഭമായി സിദ്ധാനന്തുവിന്റെ 150-ാം ജന്മദിനം ആഘോഷിച്ചു.</t>
  </si>
  <si>
    <t>RYM0PQtED1C</t>
  </si>
  <si>
    <t>3mKWpPTcf5</t>
  </si>
  <si>
    <t>We do a lot of things, other than what you see on the TV and read in the newspapers.</t>
  </si>
  <si>
    <t>ടിവിയില്‍ നിങ്ങള്‍ കാണുന്നതും പത്രങ്ങളിലൂടെ അറിയുന്നതുമല്ലാത്ത ഒരുപാടു കാര്യങ്ങള്‍ ഞങ്ങള്‍ ചെയ്യുന്നുണ്ട്.</t>
  </si>
  <si>
    <t>[TV and newspapers are just a small part of the real world, and there's so much more to explore and discover.]</t>
  </si>
  <si>
    <t>5WPQZnCRf8</t>
  </si>
  <si>
    <t>TV-il njangal kaanunnu, patramil aaririkkum oru paattunungalo ormakkoru karyam thonnunnu.</t>
  </si>
  <si>
    <t>6DIgxZbenF</t>
  </si>
  <si>
    <t>tvil ninangal kannunnathum pattungalute arikkunnathum allaathu orupaadukariyangal nangalkkayyunnund.</t>
  </si>
  <si>
    <t>6VsgxZbenF</t>
  </si>
  <si>
    <t>tingivil nInggaLilu TVil kanunnathum patrangaliloote arinnathumallathu orupaatu karyaNggaL chEyyunnundu.
Note: I used the Unicode character \u200d to separate the words as per your request.</t>
  </si>
  <si>
    <t>ARKs1igzRC</t>
  </si>
  <si>
    <t>ninnu tv-ലും പത്രികകളിലും കാണുന്നതുപോലെയില്ലാത്ത ചെയ്യുകളെന്നില്ല</t>
  </si>
  <si>
    <t>Amys1igzRC</t>
  </si>
  <si>
    <t>njangalum oru poyi thinggale aayirikkum, TV-lla oru poyi thinggale aayirikkum, newspaper-lla oru poyi thinggale aayirikkum. (Here "njangalum" is romanized Malayalam for 'we', and 'newspaper' is in English as per your request)</t>
  </si>
  <si>
    <t>DLdPsx31Wa</t>
  </si>
  <si>
    <t>നമ്മുടെ കൃത്യങ്ങള്‍ മറ്റൊന്നും പരസ്പരം പരസ്പരം പരസ്പരം പരസ്പരം പരസ്പരം പരസ്പരം പരസ്പരം പരസ്പരം പരസ്പരം പരസ്പരം പരസ്പരം പരസ്പരം പരസ്പരം പരസ്പരം പരസ്പരം പരസ്പര�</t>
  </si>
  <si>
    <t>FXmGX8NaP3</t>
  </si>
  <si>
    <t>orakkatha oru marubhoomikkat teevida katha oru marubhoomikkat teevida katha oru marubhoomikkat teevida katha oru marubhoomikkat teevida katha oru marubhoomikkat teevida katha oru marubhoomikkat teevida katha oru marubhoomikkat teevida katha oru marubhoomikkat teevida katha oru marubhoomikkat teevida katha oru marubhoomikkat teevida katha oru marubhoomikkat teevida katha oru marubhoomikkat teevida katha oru marubhoomikkat teevida katha oru marubhoomikkat teevida katha oru marubhoomikkat teevida katha oru marubhoomikkat teevida katha oru marubhoomikkat teevida katha oru marubhoomikkat teevida katha oru marubhoomikkat teevida katha oru marubhoom</t>
  </si>
  <si>
    <t>IxJvBlcSU2</t>
  </si>
  <si>
    <t>ninnu TV-lla oruvarum newspaper-lla oruvarum polum aanu, alla varum thing-um aayirikkum</t>
  </si>
  <si>
    <t>KAF5Q8YFGz</t>
  </si>
  <si>
    <t>tvil ninnangal kannunnum pattirangalilutte arinnunnum allathu orupaadu kariyangal ngangal chayyunndu</t>
  </si>
  <si>
    <t>YsOETxCGlb</t>
  </si>
  <si>
    <t>orakkatha oru mone, TV-il oru kathakal or reading newspapers il oru kathakal than mathram kithirikkum.</t>
  </si>
  <si>
    <t>iNvDfaj7G4</t>
  </si>
  <si>
    <t>avarkkum TV-lla nadannu, newspaper-lla nadannu pakshe, avarude kriyayaichum chennu chollum</t>
  </si>
  <si>
    <t>iVADfaj7G4</t>
  </si>
  <si>
    <t>TV-njengalum newspaper-geyum cheduthathin oru karyangal cheduthanam, onnum varum.</t>
  </si>
  <si>
    <t>kqPKT9MVfb</t>
  </si>
  <si>
    <t>ടിവിയിലും പത്രങ്ങളിലും നിങ്ങള്‍ അറിയുന്നതും കാണുന്നതും മറ്റൊന്നുമല്ലാത്ത ഒരുപാടു കാര്യങ്ങള്‍ ഞങ്ങള്‍ ചെയ്യുന്നുണ്ട്.</t>
  </si>
  <si>
    <t>lH8iGAYKIU</t>
  </si>
  <si>
    <t>TVyil ninkalayum kannaanathum patthangaliloothu arinuthathum allathathu orupaadukaryangalay nangalay cheyyunnuund.</t>
  </si>
  <si>
    <t>lPxiGAYKIU</t>
  </si>
  <si>
    <t>TVil ninnangal kannunnum pattungalilootte arinnanum allathu orupaatu kariyangal nangangal cheyyunnundu.
(Note: Since there were no specific words wanted, I translated the sentence into a code-mixed sentence with Romanized Malayalam and English)</t>
  </si>
  <si>
    <t>y5Lr3EWPH8</t>
  </si>
  <si>
    <t>നമ്മൾ നിങ്ങളെ കാണാൻ കഴിയാത്ത ചെറിയ കാര്യങ്ങളും നടത്തുന്നു.</t>
  </si>
  <si>
    <t>zMXcwP3ZbD</t>
  </si>
  <si>
    <t>Rgmv6WpMqCc0</t>
  </si>
  <si>
    <t>48cOlu6p4z</t>
  </si>
  <si>
    <t>And the most important of it all is that they have freed Mubarakpur of the scourge of open defecation.</t>
  </si>
  <si>
    <t>ഏറ്റവും മഹത്തായ കാര്യം അവര്‍ മുബാരക്പുരിനെ വെളിയിട വിസര്‍ജ്ജന മുക്തമാക്കി എന്നതാണ്.</t>
  </si>
  <si>
    <t>njangaludeyundeyum pramukhathayirikkum, Mubarakpurinum oru athikkappayattinum (open) defecation'inte kattiyaanayirikkum.</t>
  </si>
  <si>
    <t>827R0I7fEb</t>
  </si>
  <si>
    <t>Njangalude pinakkam mathramayirikkum, Mubarakpuruve adutha padanmaram aakasheppikkan, open defecation-e adutha tharavu ninnu poothunnaam.</t>
  </si>
  <si>
    <t>8q9R0I7fEb</t>
  </si>
  <si>
    <t>Athinte prathama samsthanaavasthaayil Mubarakpuraaykku avasyakam ariviyil athil nikkuthikalayum open defecation. 
(Note: I used the Malayalam word "ariviyil" which means "of" or "from" to connect the words "open" and "defecation", and also used the word "avasyakam" which means "necessary" or "essential" to convey the meaning of "scourge")</t>
  </si>
  <si>
    <t>8qBR0I7fEb</t>
  </si>
  <si>
    <t>ettanu enikku prathyekamayi Mubarakpuriyum ottanappettu thudarkku nirakkiyum chethana mukhiyilum alla.</t>
  </si>
  <si>
    <t>Ayxs1igzRC</t>
  </si>
  <si>
    <t>The most wonderful thing they did was to make Mumbai's air clean and free of pollution.</t>
  </si>
  <si>
    <t>OwLJLhNcSb</t>
  </si>
  <si>
    <t>നിങ്ങളുടെ ഏറ്റവും പ്രധാനപ്പെട്ട പ്രവര്‍ത്തനമാണ് അവിടെ അവശ്യകമായ വെളിപ്പെടര്‍ത്തലുകള്‍ നിര്‍മ്മിച്ചുകൊണ്ട് മുബാറക്‌പുരം സ്വാഭാവികമായി നിര്‍മ്മിച്ചത്.</t>
  </si>
  <si>
    <t>QZBA48cIW7</t>
  </si>
  <si>
    <t>etavum greatest thing avar mubarakpurine velyidu visarjan muktamaka ennathaanu mahaththay kariyam
Note: I've used the words you wanted to appear in the translated sentence, and also tried to maintain the original meaning and flow of the sentence as much as possible.</t>
  </si>
  <si>
    <t>QZhA48cIW7</t>
  </si>
  <si>
    <t>avanmar Mubarakpuril open defecation.njaalum have freed aayirunnu.</t>
  </si>
  <si>
    <t>Qz3A48cIW7</t>
  </si>
  <si>
    <t>njangalude importantanayum ennikk ishtam, Mubarakpuraan open defecationullaadhaneyum chettu cheythathu.</t>
  </si>
  <si>
    <t>QzWA48cIW7</t>
  </si>
  <si>
    <t>enikku vakkayalum adhikamayakkum thing mubarakpuriyil velliyidu visarjanamuktham aakum enthaayum.</t>
  </si>
  <si>
    <t>VoPXmZF31w</t>
  </si>
  <si>
    <t>ഏറ്റവും പ്രധാനപ്പെട്ടത് അദ്ദേഹം മുബാറക്കിലെ അപവാദിത്വം നിര്‍മ്മിച്ചതാണ്.</t>
  </si>
  <si>
    <t>aibtNvLSUA</t>
  </si>
  <si>
    <t>etavum mahaththay karayam avare mubarakpurine velyiida visarjanamuktham aakkum enthaanu. 
(Note: I've used the Romanization of Malayalam as per the ISO 15919 standard, which is widely used for typing Malayalam text. The result is a mix of Romanized Malayalam and English, as per your request.)</t>
  </si>
  <si>
    <t>nNjqfPa3Cp</t>
  </si>
  <si>
    <t>The most important thing they did was to make the entire area around Mbarakpur free from pollution and restore the natural balance.</t>
  </si>
  <si>
    <t>o3GlrKdXja</t>
  </si>
  <si>
    <t>ettavum mahathaya karyam avar Mubarakpurine velyidu visarjanamuktham aakki enthanthaan.</t>
  </si>
  <si>
    <t>ohJlrKdXja</t>
  </si>
  <si>
    <t>The given Malayalam sentence is:
ഏറ്റവും മഹത്തായ കാര്യം അവര്‍ മുബാരക്പുരിനെ വെളിയിട വിസര്‍ജ്ജന മുക്തമാക്കി എന്നതാണ്.
The words wanted are:
* എന്നതാണ്.
* വിസര്‍ജ്ജന
* മുക്തമാക്കി
Here is the code-mixed sentence with Romanized Malayalam and English:
"attavum mahattaya kariyam avar mubarakpurine viliyit visarjjan mukthamaki ennathaan. Ennathaan</t>
  </si>
  <si>
    <t>p4SklVeMgb</t>
  </si>
  <si>
    <t>open defecation ilathum mubarakpur thara oru nirmal kerala koodi padyam thara</t>
  </si>
  <si>
    <t>qLo31JYFdu</t>
  </si>
  <si>
    <t>ഏറ്റവും മഹത്തായ കാര്യം അവര്‍ മുബാരക്പുരിനെ വെളിയിട  ennthathaan. അവര്‍ മുക്തമാക്കി അവര്‍ വിസര്‍ജ്ജന മുക്തമാക്കി എന്നതാണ്.</t>
  </si>
  <si>
    <t>uVn2YK1rnl</t>
  </si>
  <si>
    <t>The most important thing they have done is to make the outer space clean and free from pollution.</t>
  </si>
  <si>
    <t>S237PEvRVwvu</t>
  </si>
  <si>
    <t>2X4Y5XM6fr</t>
  </si>
  <si>
    <t>and brought about a change in peoples thinking about our traditional beliefs and customs which have been prevalent for many years.</t>
  </si>
  <si>
    <t>വര്‍ഷങ്ങളായി നടന്നു പോരുന്ന പഴയ ആചാരാനുഷ്ഠാനങ്ങളോടുള്ള ജനങ്ങളുടെ ചിന്താഗതി മാറിയിരിക്കുന്നു.</t>
  </si>
  <si>
    <t>ജനങ്ങളുടെ ചിന്താഗതി മാറിയിരിക്കുന്നു, പഴയ ആചാരാനുഷ്ഠാനങ്ങളോടുള്ള ജനങ്ങളുടെ ചിന്താഗതി മാറിയിരിക്കുന്നു, അവയോടുള്ള ജനങ്ങളുടെ ആഗ്രഹങ്ങളും ആശയങ്ങളും മാറി</t>
  </si>
  <si>
    <t>4xMOlu6p4z</t>
  </si>
  <si>
    <t>oru vishamathin oru parivarthanam aayirunnu, nattilude sampradayamayude charcha chinthayilude vishwavijnanam aayirunnu, athilude prathipada sampradayamayude tharavu vishwavijnanam aayirunnu.</t>
  </si>
  <si>
    <t>90yFqgRua4</t>
  </si>
  <si>
    <t>and onvum kori onvum onnu manushyalarum kithirikkukkan onvum kithirikkukkan onnu niranjiram onvum kithirikkukkan onnu niranjiram onvum kithirikkukkan onnu niranjiram onvum kithirikkukkan onnu niranjiram onvum kithirikkukkan onnu niranjiram onvum kithirikkukkan onnu niranjiram onvum kithirikkukkan onnu niranjiram onvum kithirikkukkan onnu niranjiram onvum kithirikkukkan onnu niranjiram onvum kithirikkukkan onnu niranjiram onvum kithirikkukkan onnu niranjiram onvum kithirikkukkan onnu niranjiram onvum kithirikkukkan onnu niranjiram onvum kithirikkukkan onnu niranjiram onvum kithirikkukkan onnu niranjiram onvum kithirikkukkan</t>
  </si>
  <si>
    <t>HxBVtlDrOm</t>
  </si>
  <si>
    <t>oruthikkum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 marum oru</t>
  </si>
  <si>
    <t>JeEaEBgznC</t>
  </si>
  <si>
    <t>peoplekku oru parivarthanam varamayirikkunna. traditional beliefs and customsinte kalavu many years varee.</t>
  </si>
  <si>
    <t>JlWaEBgznC</t>
  </si>
  <si>
    <t>No specific words were mentioned, so I will provide the translation without any specific words.
oru varshangal kazhikalil prathipada mathramum athithi samskaravum njan nadanam poyathu.
Note: I can provide the translation with specific words if you want. Please let me know the words you want to appear in the translation.</t>
  </si>
  <si>
    <t>N78zXvxTk8</t>
  </si>
  <si>
    <t>നമ്മുടെ പഴയ വിശ്വാസങ്ങളും പഴക്കമേറിയ സമ്പ്രദായങ്ങളും മുന്നറിയിപ്പുകളോടെ മാറ്റം വരുത്തി.</t>
  </si>
  <si>
    <t>N9xzXvxTk8</t>
  </si>
  <si>
    <t>oru pattukalilum thirumanthramum samskaravum adhukalude samayathil nadappettu vare pachakkalude many years for which customs been prevalent.</t>
  </si>
  <si>
    <t>Xdebb5HTmV</t>
  </si>
  <si>
    <t>Yearsay nannu porunna pazaya aacharaanushthanangalotulla janangaludete chinthagathi maariyirikkunnu.
Note: I've used the words you wanted to appear in the code mixed sentence, and also kept the rest of the sentence in Romanized Malayalam.</t>
  </si>
  <si>
    <t>Xfxbb5HTmV</t>
  </si>
  <si>
    <t>varshangalayayi nanne poorne poora pala aacharaanushthanaangaludhulla janangalude chintagathi maririkkunnu.</t>
  </si>
  <si>
    <t>ZFDMUPd7wV</t>
  </si>
  <si>
    <t>വര്‍ഷങ്ങളായി നടന്നു പോരുന്ന പഴയ �ആചാരാനുഷ്ഠാനങ്ങളോടുള്ള ജനങ്ങളുടെ ചിന്താഗതി മാറിയിരിക്കുന്നു. (മാറിയിരിക്കുന്നു. ചിന്താഗതി ജനങ്ങളുടെ ആചാരാനുഷ്ഠാനങ്ങളോടുള്�</t>
  </si>
  <si>
    <t>eIE6l8wVqS</t>
  </si>
  <si>
    <t>പഴയ കാലങ്ങളില്‍ നടന്നു പോരുന്ന ആചാരങ്ങളും ആര്‍ത്ഥവും ജനങ്ങളുടെ ചിന്താഗതികളും ഇന്ന് മാറിയിരിക്കുന്നു.</t>
  </si>
  <si>
    <t>kD4KT9MVfb</t>
  </si>
  <si>
    <t>customsinte change ithellam mathramayirikkum, adharamathramayirikkum,  'been' cheythu 'for' many years 'which' samayathil 'prevalent' ayyaam, adharamathramayirikkum, yearsinte'many' oru samayathil, 'been' cheythu, 'for' kalamathramayirikkum.</t>
  </si>
  <si>
    <t>qt631JYFdu</t>
  </si>
  <si>
    <t>varshangalayayi nadannu porunna pazhaya acharaanushthanangaludullu janangaludetta chinthagathi mariyirikku nu. 
Note: I've kept the romanization as close to the original Malayalam as possible, while still being readable. Let me know if you'd like me to make any changes!</t>
  </si>
  <si>
    <t>tD1yJwvFCu</t>
  </si>
  <si>
    <t>varshangalayayi people's thoughts varshangalayayi maririkkunnu.</t>
  </si>
  <si>
    <t>tgjyJwvFCu</t>
  </si>
  <si>
    <t>varshangalayin nattanu poorunnu pazhayaa aacharaanushthanangaludhulla janangalude chinthagathi mariyirikkunnu.</t>
  </si>
  <si>
    <t>vKXmzDoNU0</t>
  </si>
  <si>
    <t>thozilla people ilathittu our traditional beliefs and customs nuar thonnu oru ponmuval koodi vellam</t>
  </si>
  <si>
    <t>xQboCpeNMW</t>
  </si>
  <si>
    <t>Years have passed and the thought patterns of the people have changed.</t>
  </si>
  <si>
    <t>SDrRCRaLxdzG</t>
  </si>
  <si>
    <t>57uQZnCRf8</t>
  </si>
  <si>
    <t>The scale at which elections are held in India is a matter of great awe for the World.</t>
  </si>
  <si>
    <t>ഭാരതത്തില്‍ നടക്കുന്ന ബൃഹത്തായ തിരഞ്ഞെടുപ്പു പ്രക്രിയ കണ്ട് ലോകമെങ്ങുമുള്ള ജനങ്ങള്‍ ആശ്ചര്യപ്പെടുന്നു.</t>
  </si>
  <si>
    <t>India-ke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bhaaratam-ke oru bhaarat</t>
  </si>
  <si>
    <t>6M6gxZbenF</t>
  </si>
  <si>
    <t>Since there are no specific words wanted, I'll translate the sentence into a code-mixed sentence with romanized Malayalam and English:
In Bharatam, a big election process happening, people all over the world are surprised.
However, if you'd like me to include any specific words or phrases, please let me know!</t>
  </si>
  <si>
    <t>6cogxZbenF</t>
  </si>
  <si>
    <t>നടക്കുന്ന ഭാരതത്തില്‍ നടക്കുന്ന ഒരു വലിയ തിരഞ്ഞെടുപ്പ് കണ്ട് കണ്ട് ലോകമെങ്ങുമുള്ള ജനങ്ങള്‍ ആശ്ചര്യപ്പെടുന്നു.</t>
  </si>
  <si>
    <t>AiIs1igzRC</t>
  </si>
  <si>
    <t>Indiayum election scale mathramayirikkum, worldinte adbhuthamayirunnu.</t>
  </si>
  <si>
    <t>CfbSrJgpzQ</t>
  </si>
  <si>
    <t>India ke naya chunav ka pratyaksha karte hi jahan tak bhi log aashcharyam karein.</t>
  </si>
  <si>
    <t>FniGX8NaP3</t>
  </si>
  <si>
    <t>India's election scale is a global wonder.</t>
  </si>
  <si>
    <t>IDrvBlcSU2</t>
  </si>
  <si>
    <t>Indiayile electionsinte scale ezhuthu the worldil ente which oru great awe aayirikkum.</t>
  </si>
  <si>
    <t>IgkvBlcSU2</t>
  </si>
  <si>
    <t>Indiayil elections utharikkunna scale aadhyam aadhyam aaraadhikkunna aascharyam mathramayirikkum Worldinte aakaashaath.</t>
  </si>
  <si>
    <t>KeG5Q8YFGz</t>
  </si>
  <si>
    <t>Indiayile electionsinte scale ente jeevithamayirikkum worldinte thirumanassilum</t>
  </si>
  <si>
    <t>Kep5Q8YFGz</t>
  </si>
  <si>
    <t>nattakunnna kanda bharattthil nattakunnna kanda mattoru lokamengumulla janangal ashcharayappettu.
(Note: I've used the words 'nattakunnna' and 'kanda' as per your request, and also included 'bharattthil' as it is a part of the original sentence)</t>
  </si>
  <si>
    <t>Kxa5Q8YFGz</t>
  </si>
  <si>
    <t>bhārattil nattakkuṇṇa bṛhāttāy tiraññēṭuppukka prakrīya kantaṇṇa loḵa meṅṅuṁulla janaṅgaḷ loścharayapettaṇṇu.</t>
  </si>
  <si>
    <t>PQ1NMcnNFW</t>
  </si>
  <si>
    <t>India ayirikkunna nalkavu polivuval oru vishva matram onnu oru prachana katha.</t>
  </si>
  <si>
    <t>Y6yETxCGlb</t>
  </si>
  <si>
    <t>India's elections nirthram thonnu nirkkum, avakashikalil oru prathishthanam.</t>
  </si>
  <si>
    <t>hGuBvQ85Ws</t>
  </si>
  <si>
    <t>Bharathathile natakunnan brijathaya thiranjetupp rakriya kannu lokamengumulla janangal ashcharyappettunn.</t>
  </si>
  <si>
    <t>i2lDfaj7G4</t>
  </si>
  <si>
    <t>Indiayum electionsinte scale aadhaanum aadhaanum worldinte awe mattum aayirikkum.</t>
  </si>
  <si>
    <t>iMeDfaj7G4</t>
  </si>
  <si>
    <t>Indiayile elections innu oru scale aayirikkum, that aayirunna the scale ente oru matter aayirikkum. World ente peoplekku ente the scale ente awe aayirikkum.</t>
  </si>
  <si>
    <t>kTuKT9MVfb</t>
  </si>
  <si>
    <t>lZgiGAYKIU</t>
  </si>
  <si>
    <t>SPNCgXGZD2AJ</t>
  </si>
  <si>
    <t>5SFQZnCRf8</t>
  </si>
  <si>
    <t>Come, imbued with renewed inspiration, renewed zeal, renewed resolution, new accomplishments, loftier goals  lets move on, keep moving, change oneself and change the country too.</t>
  </si>
  <si>
    <t>വരൂ, പുതിയ പ്രേരണയോടും ഉത്സാഹത്തോടും നിശ്ചയത്തോടും പുതിയ നേട്ടങ്ങള്‍ക്കായി, പുതിയ ഉയരങ്ങള്‍ കീഴടക്കാന്‍ മുന്നേറാം – മുന്നോട്ടു പോകാം, സ്വയം മാറാം, രാജ്യത്തെയും മാറ്റാം...</t>
  </si>
  <si>
    <t>varoo, puthiyapraeranayoduthum uthsahathoduthum nishchayathoduthum puthiyaneettangalkay, puthiyayharangal kizhathakkann munnaaram - munnotto pokam, swayam maaram, rajashteyum maaram...
(കീഴടക്കാന്‍ കിഴടക്കാന്, ഉയരങ്ങള്‍ ഉയരങ്ങൾ, രാജ്യത്തെയും രാജ്യത്തെ)</t>
  </si>
  <si>
    <t>CQ7SrJgpzQ</t>
  </si>
  <si>
    <t>Let's move forward, let's change ourselves, let's change the country too... – Let's move forward, let's grow, come on, let's move, let's change, let's conquer... വരൂ, പുതിയ പ്രേരണയോടും ഉത്സാഹത്തോടും നിശ്ചയത്തോടും പുതിയ ഉയരങ്ങള്‍ കീഴടക്കാന്‍ മുന്നേറാം – മുന്നോട്ടു പോകാം, സ്വയം മാറാം, രാജ്യത്തെ</t>
  </si>
  <si>
    <t>CvFSrJgpzQ</t>
  </si>
  <si>
    <t>Come, new inspiration with enthusiasm and determination, to achieve new heights, varoo, keezhatakkanam, new uyyarangal, to conquer new heights, let's move forward, we can change ourselves, and also change the country...</t>
  </si>
  <si>
    <t>GpMUcnUYI5</t>
  </si>
  <si>
    <t>come, new inspiration with enthusiasm and confidence to achieve new heights, let's move forward, let's change ourselves, let's change the country too... 
Translation in code mixed sentence:
varoo, putiya preranayude utthaha thoduthu nischayathoduthu putiya neetangalkkay, putiya uyarangalkk kaetakkann munnaaram - munnotto pokam, swyam maaram, raajyathetheyum maaram...</t>
  </si>
  <si>
    <t>IjPvBlcSU2</t>
  </si>
  <si>
    <t>Come, with fresh energy, enthusiasm, and commitment, let's strive for greater achievements and set higher goals, as we work towards transforming ourselves and our nation.</t>
  </si>
  <si>
    <t>K3R5Q8YFGz</t>
  </si>
  <si>
    <t>പുതിയ ആത്മാവിലും പുതിയ പ്രയത്‌നത്തിലും അടയാളപ്പെട്ട പ്രയത്‌നത്തിലും അടയാളപ്പെട്ട പ്രയത്‌നത്തിലും അടയാളപ്പെട്ട പ്രയത്‌നത്തിലും അടയാളപ്പെട്ട പ്രയത്‌നത്തിലു�</t>
  </si>
  <si>
    <t>K3g5Q8YFGz</t>
  </si>
  <si>
    <t>varu, rajyam teyum koodthadan oru narangalkkum, oru ormakkalkkum,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 koodthadan oru ormakal</t>
  </si>
  <si>
    <t>LKWpHOn63V</t>
  </si>
  <si>
    <t>Here is the translated sentence with the requested words:
Come, with new motivation and enthusiasm and confidence, to achieve new heights, let's move forward –, self-change, change the country too... let's change... we will rise, with new inspiration and enthusiasm, to conquer new peaks, with determination and confidence, let's move forward, we can move, we can change, we can rise...
Note: I've used a mix of Romanized Malayalam and English to create the code mixed sentence as per your request.</t>
  </si>
  <si>
    <t>LMQpHOn63V</t>
  </si>
  <si>
    <t>Let's move forward with renewed energy and determination, towards new heights and achievements. Let's climb new heights, transform ourselves, and bring about positive change in our nation!</t>
  </si>
  <si>
    <t>LtYpHOn63V</t>
  </si>
  <si>
    <t>varoo, puthiyapraeranayodum uthsahathodum nishchayathodum puthiyaneettangalkay, puthiyauyarangal keezhathakkan munnaearam – munnotto pokam, swayam maaram, rajyathethayum maaram...</t>
  </si>
  <si>
    <t>PXCNMcnNFW</t>
  </si>
  <si>
    <t>നിങ്ങളെ പുതിയ പ്രചോദനം, പുതിയ ഉത്സാഹം, പുതിയ നിർണായകത, പുതിയ സാധനങ്ങൾ, ഉയർന്ന ലക്ഷ്യങ്ങൾ എന്നിവ കൊണ്ട് നമുക്ക് വരാൻ സമയമാണ്, നമുക്ക് തുടരാൻ സമയമാണ്, നമ്മൾ ത�</t>
  </si>
  <si>
    <t>PcANMcnNFW</t>
  </si>
  <si>
    <t>come, വീര്യത്തോടെ (veer-yath-thoote) keep moving, പുതിയ സാധാരണങ്ങളിലേക്ക് (puthiya saadhara-nangalilekk) accomplishments, സാധനങ്ങൾ (saadhanangal) loftier, ഉയര്ന്നതും (uyar-nna-thum) goals, ലക്ഷ്യങ്ങൾ (lakshyangal) lets move on, മുന്നേറുക (munnae-ruku) change oneself, സ്വയം മാറ്റുക (svayam maattu-k) and change the country too, രാജ്യവും മാറ്റ</t>
  </si>
  <si>
    <t>RgJeNhrwyV</t>
  </si>
  <si>
    <t>Ee, prakruthiyilōnna athmavum pr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ōn</t>
  </si>
  <si>
    <t>RoFeNhrwyV</t>
  </si>
  <si>
    <t>നിങ്ങളെ പുതിയ പ്രതിഭാസാഹസികതയോടെ, പുതിയ ആശ്വാസത്തോടെ, പുതിയ നിശ്ചയത്തോടെ, പുതിയ വിജയങ്ങളോടെ, മികച്ച ലക്ഷ്യങ്ങളോടെ, നിങ്ങൾ നിങ്ങളെ മാറ്റി, രാജ്യത്തെ മാറ്റി, �</t>
  </si>
  <si>
    <t>SBxIszOMIv</t>
  </si>
  <si>
    <t>Let's move forward with renewed energy and enthusiasm, striving for excellence and positive change. We can transform our lives and our nation!</t>
  </si>
  <si>
    <t>Y3iETxCGlb</t>
  </si>
  <si>
    <t>Come, anubhavichalitha prernayum, athmashakthiyum, nishchayayum, anya siddhithalum, adhithiyayum goalum.  Lets move on, keep moving, aathma parivartanam koodi, desha parivartanam koodi.</t>
  </si>
  <si>
    <t>hRGBvQ85Ws</t>
  </si>
  <si>
    <t>varu, pepekkukalukal koodum, nizhalukal karum, rajyatheeyathum marum. Nishahthe vishayathum, nishahthe vishayathum, nishahthe vishayathum, nishahthe vishayathum, nishahthe vishayathum, nishahthe vishayathum, nishahthe vishayathum, nishahthe vishayathum, nishahthe vishayathum, nishahthe vishayathum, nishahthe vishayathum, nishahthe vishayathum, nishahthe vishayathum, nishahthe vishayathum, nishahthe vishayathum, nishahthe vishayathum, nishahthe vishayathum, nishahthe vishayathum, nishahthe vishayathum, nishahthe vishayathum, nishahthe vishayathum, nishahthe vishayathum, nishahthe v</t>
  </si>
  <si>
    <t>se78jaGony</t>
  </si>
  <si>
    <t>Ee, pranayama prabodhanam, athmasamarpanam, nishkamapratishtham, navaprathishthayil, navasamskruthikal, paramdristikal, athithi athithi parivartanam, swarupaparivartanam, deshapparivartanam!</t>
  </si>
  <si>
    <t>SPeo0Uko4vWs</t>
  </si>
  <si>
    <t>48Olu6p4zZ</t>
  </si>
  <si>
    <t>I have been extended an invitation to be a part of this event and I am glad to be invited at Bodh Gaya.</t>
  </si>
  <si>
    <t>അതില്‍ പങ്കെടുക്കാനുള്ള ക്ഷണം എനിയ്ക്ക് ലഭിച്ചിട്ടുണ്ട്. എന്നെയും അവര്‍ ബോധഗയയിലേക്ക് ക്ഷണിച്ചു എന്നത് എനിയ്ക്ക് സന്തോഷംതരുന്ന ഒന്നാണ്.</t>
  </si>
  <si>
    <t>enikkudey eventinte invitation extention aayitundu, enikku oru glad aayirikkum, Bodh Gayail oru eventil undakkiyum.</t>
  </si>
  <si>
    <t>4GvOlu6p4z</t>
  </si>
  <si>
    <t>nammal Bodh Gaya-il Bodh Gaya Bodh Gaya niyamayil mathramayirikkan pattu, njaan oru invitaytonnu vareeyikkum, njaan oru invitaytonnu vareeyikkum, njaan oru invitaytonnu vareeyikkum, njaan oru invitaytonnu vareeyikkum, njaan oru invitaytonnu vareeyikkum, njaan oru invitaytonnu vareeyikkum, njaan oru invitaytonnu vareeyikkum, njaan oru invitaytonnu vareeyikkum, njaan oru invitaytonnu vareeyikkum, njaan oru invitaytonnu vareeyikkum, njaan oru invitaytonnu vareeyikkum, njaan oru invitaytonnu vareeyikkum, njaan oru invitaytonnu vareeyikkum, njaan oru invitaytonnu vareeyikkum, njaan oru invitaytonnu vareeyikkum, n</t>
  </si>
  <si>
    <t>8cR0I7fEbw</t>
  </si>
  <si>
    <t>Iyayittu bodhayaayil eppozhumayittu glad aahen, am aayittu bodhayaayil eppozhumayittu invitation aayittu aahen.</t>
  </si>
  <si>
    <t>8xbR0I7fEb</t>
  </si>
  <si>
    <t>Bodh Gaya yathraiyil ezhuthiyaan koodiyoode kalikkattey. Bodh Gaya yathraiyil ezhuthiyaan koodiyoode kalikkattey, njanum oru sambhavnamayirikkunnu.</t>
  </si>
  <si>
    <t>9H0FqgRua4</t>
  </si>
  <si>
    <t>meevar tharuvath entu enikku bodh gaya irikkunna onnum oru aavashyaam enikku undukkal.</t>
  </si>
  <si>
    <t>A0Js1igzRC</t>
  </si>
  <si>
    <t>നിങ്ങള്‍ക്ക് എന്റെ സന്തോഷം പകരാന്‍ കഴിഞ്ഞതില്‍ എനിക്ക് അഭിമാനംതോന്നു. നിങ്ങളുടെ സൗകര്യങ്ങളില്‍ നിന്നും എന്റെ ജീവിതത്തില്‍ ഒരു വലിയ പങ്ക് നിങ്ങള്‍ വഹിച്ചു.</t>
  </si>
  <si>
    <t>JLlaEBgznC</t>
  </si>
  <si>
    <t>nammudey ithuvarey oru invitation aakum, nammudey ithuvarey oru eventil oru bhagam aakum, and nammudey Bodh Gaya yil oru samayam aakum.</t>
  </si>
  <si>
    <t>ONEJLhNcSb</t>
  </si>
  <si>
    <t>The invitation to be a part of the event at Bodh Gaya is a honor and I am glad to accept it.</t>
  </si>
  <si>
    <t>QDA48cIW7A</t>
  </si>
  <si>
    <t>adil panketukkanullu channam ennike labhicchuittund ennayumavar bodhagayayilekk kshanichchu ennathu ennike santosham tharunn onnuan
(Note: I've maintained the original sentence structure and word order as much as possible, while translating it into a mixed code sentence with Romanized Malayalam and English)</t>
  </si>
  <si>
    <t>QiA48cIW7A</t>
  </si>
  <si>
    <t>I-nnivaayalum bodhagyaayil eventil ezhuthiyaayalum nandiyum aayirikkunnu.</t>
  </si>
  <si>
    <t>nSPqfPa3Cp</t>
  </si>
  <si>
    <t>നിങ്ങള്‍ക്ക് എന്റെ ജീവിതത്തില്‍ പങ്കെടുക്കാന്‍ കഴിഞ്ഞിട്ടുണ്ട്. എന്നെയും അവര്‍ ബോധഗയയിലേക്ക് ക്ഷണിച്ചു എന്നത് എനിയ്ക്ക് സന്തോഷംതരുന്ന ഒന്നാണ്. നിങ്ങളുടെ ക്ഷണം എന്</t>
  </si>
  <si>
    <t>o62lrKdXja</t>
  </si>
  <si>
    <t>athil pankettukkannullal kshanam enikke labhichittundu. enneyum avar bhothagayayile kshanichedunnu enikke santosham tharunnanu onnu.</t>
  </si>
  <si>
    <t>oqlrKdXjaP</t>
  </si>
  <si>
    <t>atiil pankettukkanullu kshanam ennayyum labhicittuundu ennathennayum avare bodhagayayilekk kshanichchu ennayyum ennathennu labhicittuundu ennayyum santoshamtharunn onnu.
Note: I've replaced the words with their Romanized Malayalam equivalent, and also maintained the original sentence structure and grammar as much as possible.</t>
  </si>
  <si>
    <t>pM7klVeMgb</t>
  </si>
  <si>
    <t>Evente kaalath oru invitation aakkarum,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t>
  </si>
  <si>
    <t>qEa31JYFdu</t>
  </si>
  <si>
    <t>athil pankettukkannull kshanam enikk lahibichittundu. ennetum avarkay bodhagayayilekk kshanichu enikk ennatu santoshamtharunn onnum aan.
Note: I have maintained the original sentence structure and translation as much as possible while incorporating the requested words.</t>
  </si>
  <si>
    <t>qp31JYFduR</t>
  </si>
  <si>
    <t>athil panketukkanullu kshanam ennike labhichittundu ennayumavar bodhagayayilekku kshini chennathu ennike santosham tharunonaanu.
Note: I've kept the romanized Malayalam words as they are, but for the words that you wanted to appear, I've used the following romanization:
* 'ബോധഗയയിലേക്ക്' -&gt; bodhagayayilekku
* 'എന്നെയും' -&gt; ennayum
* 'ഒന്നാണ്' -&gt; onaanu
* 'അവര്' -&gt; avaru (Note: I've kept the 'u' at the end of the word as it's a common practice in Malayalam romanization)</t>
  </si>
  <si>
    <t>tkPyJwvFCu</t>
  </si>
  <si>
    <t>അതില്‍ പങ്കെടുക്കാനുള്ള ക്ഷണം എന്നെയും ബോധഗയയിലേക്ക് അവര്‍ ക്ഷണിച്ചു എന്നത് ഒന്നാണ്. എനിയ്ക്ക് ലഭിച്ചിട്ടുണ്ട്. എന്നെയും അവര്‍ ബോധഗയയിലേക്ക് ക്ഷണിച്ചു എന്നത് എനിയ്ക്�</t>
  </si>
  <si>
    <t>xfAoCpeNMW</t>
  </si>
  <si>
    <t>I am honored to have been invited to participate in this event. It fills me with joy to be a part of something that brings people together and fosters a sense of community.</t>
  </si>
  <si>
    <t>SmyTh1n58t1v</t>
  </si>
  <si>
    <t>2WCY5XM6fr</t>
  </si>
  <si>
    <t>When a hundred and twenty five crore countrymen are standing by you, nothing is impossible. The people represent the will of the Almighty and their blessings become His blessings.</t>
  </si>
  <si>
    <t>നൂറ്റി ഇരുപത്തിയഞ്ചുകോടി ജനങ്ങള്‍ ഒപ്പം നില്ക്കുന്നുവെങ്കില്‍ ഒന്നും അസാധ്യമല്ലെന്നും ജനങ്ങള്‍ ഈശ്വരന്റെ പ്രതിരൂപം തന്നെയാണെന്നും ജനങ്ങളുടെ ആശീര്‍വ്വാദം ഈശ്വരന്റെ ആശീര്‍വ്വാദം തന്നെയാണെന്നും ഞാന്‍ വ്യക്തമായി അറിയുന്നു, ഒരോ നിമിഷവും മനസ്സിലാക്കുന്നു.</t>
  </si>
  <si>
    <t>nottiyiruppattiyannu kootti 25 crores onnum asadhyanallentum janangal eeshwarante pratirupam tannettayannu janangalude ashyavadam eeshwarante ashyavadam tannettayannu vyaaktamaya arikkum nottiyiruppattiyannu kootti janangal onnum nimishavum manasil aakkum vyaaktamaya arikkum janangalude oro nimishavum manasil aakkum.</t>
  </si>
  <si>
    <t>4z1Olu6p4z</t>
  </si>
  <si>
    <t>125 करोड़ देशवासियों का समर्थन आपके साथ है, तब कुछ नहीं है असंभव। लोगों का प्रतिनिधित्व अल्लाह की इच्छा होती है और उनकी कामनाएँ उसकी कामनाएँ बन जाती हैं। जब-जब राष्ट्र के प्रत्येक नागरिक का साथ होता है, तब-तब कुछ भी असंभव नहीं होता।</t>
  </si>
  <si>
    <t>8dKR0I7fEb</t>
  </si>
  <si>
    <t>125 करोड़ देशवासियों का साथ हो तो कुछ नहीं है असंभव। लोगों की इच्छा भगवान की इच्छा होती है और उनकी कृपा उनकी कृपा होती है।</t>
  </si>
  <si>
    <t>9JxFqgRua4</t>
  </si>
  <si>
    <t>Onnum impossible aayirunnu.  Athinte twenty five crore deshabhaktharude stand cheythittum, onnum mathram aayirunnu. Deshabhaktharude will Almightymayirikkum, blessings their blessingayirikkum.</t>
  </si>
  <si>
    <t>9p6FqgRua4</t>
  </si>
  <si>
    <t>when oru hundred aaru padiyirikku oru koodi oru kshatriyante standing byil, nothing is impossible. naaduvaru swargavum oru will undakkiyum, their blessings become His blessings.
Note: I've used the romanization of Malayalam as per the Unicode standard.</t>
  </si>
  <si>
    <t>A6Ms1igzRC</t>
  </si>
  <si>
    <t>ooru irupathiyanchu kodi janangal onnum assadhyanmallennum janangal ishwarante pratirupam tennayano ennum janangalude aashirvadam ishwarante aashirvadam tennayano ennum naan vyakthamaya arikkunnu, oru nimishavum manasilakkunnu.
(Note: I've kept the original sentence structure and word order as much as possible while romanizing the Malayalam text. However, please note that romanization of Malayalam is not a straightforward process, and different romanization systems may produce slightly different results.)</t>
  </si>
  <si>
    <t>JuOaEBgznC</t>
  </si>
  <si>
    <t>125 crore deshattil oru oru niyamasamyudhayum nambikkukka, nambikkukka, nambikkukka. Deshattil niyamamo nambikkukka, nambikkukka, nambikkukka.</t>
  </si>
  <si>
    <t>OrxJLhNcSb</t>
  </si>
  <si>
    <t>punyamaar 125 krore oru naattinaar sthaanichu, athinte asambhavam illa. naattinaar swaroopam parama swaroopam ariyillaathe, naattinaar shubha sankalpam parama swaroopam shubha sankalpam ariyillaathe.</t>
  </si>
  <si>
    <t>nTyqfPa3Cp</t>
  </si>
  <si>
    <t>One hundred twenty-five crore people together are not impossible and also the people's blessing is also God's blessing, I clearly know, I understand every moment.
Note: I've used the words you wanted in the sentence, along with the romanized Malayalam and English translation.
Here's the mixed code sentence:
Onnu100 iruppattiyanchukodi janangal onnum asadhyanmalleennu janangalude aashirvavam ishvarante aashirvavam tanneyanu, onnu onnu nuuttikkum manasilakkunnu.</t>
  </si>
  <si>
    <t>nhLqfPa3Cp</t>
  </si>
  <si>
    <t>oru padattam iruppattinte jannangal oru polum asadhyamallu ennu jannangal eeswaraante pratiroopam thanne aayannu jannangalude ashirvadham eeswarante ashirvadham thanne aayannu oru nimishathin manasil aakkunnan, oru nimishathin manasil aakkunnan.</t>
  </si>
  <si>
    <t>oGIlrKdXja</t>
  </si>
  <si>
    <t>12700000 ജനങ്ങള്‍ ഒപ്പം നില്ക്കുന്നുവെങ്കില്‍ ഒന്നും അസാധ്യമല്ല, ജനങ്ങള്‍ ഈശ്വരന്റെ പ്രതിരൂപം തന്നെയാണെന്നും ജനങ്ങളുടെ ആശീര്‍വ്വാദം ഈശ്വരന്റെ ആശീര്‍വ്വാദം തന്നെയാ</t>
  </si>
  <si>
    <t>pAVklVeMgb</t>
  </si>
  <si>
    <t>Ettu kada kizhakkayirikkum oru hundred twenty five crore deshathilinte nammude samarthavum illaayirunnu. Njangal oru praja prathishta swaroopam ariyilla. Praja prathishta swaroopam swargadeva swaroopamayirikkum praja prarthana prapththi swargadeva prapththiyil ariyilla.
Translation: When a hundred and twenty five crore countrymen are standing by you, nothing is impossible. The people represent the will of the Almighty and their blessings become His blessings.
Note: I've used the words you requested in the sentence, and also added the romanized Malayalam words as per your requirement.</t>
  </si>
  <si>
    <t>pCiklVeMgb</t>
  </si>
  <si>
    <t>athayum 100 25 crore deshabhaktharudeyulla sambhavikkayumilla.  deshabhaktharudeyulla ithihaasa prathibha prathipadikkanum.  deshabhaktharudeyulla ithihaasam, bhagavaanudeyulla ithihaasamayirikkum.</t>
  </si>
  <si>
    <t>qmM31JYFdu</t>
  </si>
  <si>
    <t>നൂറ്റി ഇരുപത്തിയഞ്ചുകോടി ജനങ്ങള്‍ ഒപ്പം നില്ക്കുന്നുവെങ്കില്‍ ഒന്നും അസാധ്യമല്ലെന്നും ജനങ്ങള്‍ ഈശ്വരന്റെ പ്രതിരൂപം തന്നെയാണെന്നും ജനങ്ങളുടെ ആശീര്‍വ്വാദം ഈശ്</t>
  </si>
  <si>
    <t>tYtyJwvFCu</t>
  </si>
  <si>
    <t>നൂറ്റി ഇരുപത്തിയഞ്ചുകോടി ജനങ്ങള്‍ ഒപ്പം നില്ക്കുന്നുവെന്നും ഒന്നും അസാധ്യമല്ലെന്നും ജനങ്ങള്‍ ഈശ്വരന്റെ പ്രതിരൂപം തന്നെയാണെന്നും ജനങ്ങളുടെ ആശീര്‍വ്വാദം ഈശ്വ</t>
  </si>
  <si>
    <t>veWmzDoNU0</t>
  </si>
  <si>
    <t>ekanadan 125 crore mathramayude ninnu thirichu oru vishayamum ariyillaanilla. mathramayude ninnu visheshipikkunna mathramayude nirnayam ariyilla. mathramayude ashtaksharamayum his mathramayude ashtaksharamayum ariyilla. mathramayude ninnu thirichu oru vishayamum ariyillaanilla. mathramayude nirnayam ariyilla. mathramayude ashtaksharamayum ariyillaanilla. mathramayude ninnu thirichu oru vishayamum ariyillaanilla. mathramayude nirnayam ariyilla. mathramayude ashtaksharamayum ariyillaanilla. mathramayude ninnu thirichu oru vishayamum ariyillaanilla. mathramayude nirnayam ariyilla. mathramayude ashtaksharamayum ariyillaanilla. mathram</t>
  </si>
  <si>
    <t>xPwoCpeNMW</t>
  </si>
  <si>
    <t>Here is the translation with the requested words:
Nooru irupathiyanchukodi jangangal oppam nilkkunnuvengil onnum asadhyamallennu jangangal eeshwarante pratiroopam tannayannennu jangangalude aashirvadam eeshwarante aashirvadam tannayannennu nayan vyaktamaya arinnu, oru oru nimishavum manasilakkunn, nootti asadhyamallennu manasilakkunn.
Note: I've used the Romanized Malayalam words as requested, but please note that the translation may not be perfect as the sentence structure and grammar may not be exactly the same as the original Malayalam sentence.</t>
  </si>
  <si>
    <t>xg0oCpeNMW</t>
  </si>
  <si>
    <t>nooti iruppattiyannchukodiyarangalkkunnuvengil onnum asadhyamalleenthum janangalkkude ishwaranthenayannu janangalkkude ashyvatham ishwaranthenayannu nannu vyaktamayakarikkunnu, oror nimishavum manasilakkanu.
Note: ജനങ്ങള്‍ (janangalkkude) is repeated in the original sentence. In the translated sentence, I have only included it once.</t>
  </si>
  <si>
    <t>Sud5NUHcktAc</t>
  </si>
  <si>
    <t>G0xUcnUYI5</t>
  </si>
  <si>
    <t>All these topics will be discussed.</t>
  </si>
  <si>
    <t>എന്നിങ്ങനെയുള്ള വിഷയങ്ങളിലെല്ലാം ചർച്ചകള്‍ നടക്കും.</t>
  </si>
  <si>
    <t>എന്നിങ്ങനെയുള്ള വിഷയങ്ങളിലെല്ലാം ചർച്ചകള്‍ നടക്കും. ഇത് ഒരു അവസരമാണ് ഞങ്ങള്‍ തങ്ങളുടെ കാര്യക്ഷമത തെളിയുക.</t>
  </si>
  <si>
    <t>HvEVtlDrOm</t>
  </si>
  <si>
    <t>Kia5Q8YFGz</t>
  </si>
  <si>
    <t>sarvathra topics all ente discussions cheyyum.</t>
  </si>
  <si>
    <t>L1DpHOn63V</t>
  </si>
  <si>
    <t>എന്നിങ്ങനെയുള്ള വിഷയങ്ങളിലെല്ലാം ചർച്ചകള്‍ നടക്കും. ഈ ചർച്ചകളില്‍ നമ്മള്‍ ഒരു ഡയലോഗ് നിര്‍മ്മിക്കും.</t>
  </si>
  <si>
    <t>LeFpHOn63V</t>
  </si>
  <si>
    <t>enningennayullavishyangangalellam enninnayullavishyangangalellam churchakkal nattakum.
Note: I've kept the original Malayalam words 'നടക്കും.', 'വിഷയങ്ങളിലെല്ലാം', 'ചർച്ചകള്‍', and 'എന്നിങ്ങനെയുള്ള' as they are, but used the Romanized Malayalam for the rest of the sentence.</t>
  </si>
  <si>
    <t>LxdpHOn63V</t>
  </si>
  <si>
    <t>entinnenkayulla vishayangalil ellam natakku, entinnenkayulla vishayangalil ellam natakku nakkum. entinnenkayulla vishayangalil ellaam natakku nakkum. entinnenkayulla vishayangalil ellaam natakku nakkum.  entinnenkayulla vishayangalil ellaam natakku nakkum. entinnenkayulla vishayangalil ellaam natakku nakkum. entinnenkayulla vishayangalil ellaam natakku nakkum. entinnenkayulla vishayangalil ellaam natakku nakkum. entinnenkayulla vishayangalil ellaam natakku nakkum. entinnenkayulla vishayangalil ellaam natakku nakkum. entinnenkayulla vishayangalil ellaam natakku nakkum. entinnenkayulla vishayangalil ellaam natakku nakkum. entinnenkayulla vishayangalil ellaam natakku nakk</t>
  </si>
  <si>
    <t>NwvzXvxTk8</t>
  </si>
  <si>
    <t>sarvam idavettu discuss cheyunnathu</t>
  </si>
  <si>
    <t>RrEeNhrwyV</t>
  </si>
  <si>
    <t>ഈ വിഷയങ്ങള്‍ എല്ലാവര്‍ക്കും പരസ്പരം അഭിമുഖീകരിക്കപ്പെടും.</t>
  </si>
  <si>
    <t>SNtIszOMIv</t>
  </si>
  <si>
    <t>allinte topics ente sabhapoorthikalum discussed.</t>
  </si>
  <si>
    <t>SVLIszOMIv</t>
  </si>
  <si>
    <t>enthu topics all these സഭകൾ will be ചർച്ചചെയ്യപ്പെടും.</t>
  </si>
  <si>
    <t>X18bb5HTmV</t>
  </si>
  <si>
    <t>enningeulla vishyangalil elam charchakal nattakum.</t>
  </si>
  <si>
    <t>ZdgMUPd7wV</t>
  </si>
  <si>
    <t>This wayyullavishayangalil ellam enninnengeyullacharchchakkal nattakkuM.</t>
  </si>
  <si>
    <t>ZflMUPd7wV</t>
  </si>
  <si>
    <t>enthangennayulla vishayangalil ellam charthachakal nattakum.</t>
  </si>
  <si>
    <t>eC26l8wVqS</t>
  </si>
  <si>
    <t>എന്റെ സഹായത്തിന് ശ്രീ എസ് നിങ്ങള്‍ക്ക് നന്ദി.</t>
  </si>
  <si>
    <t>haqBvQ85Ws</t>
  </si>
  <si>
    <t>enikinnengannayulla visayangalilellam charchakal nattakum.</t>
  </si>
  <si>
    <t>kg9KT9MVfb</t>
  </si>
  <si>
    <t>ente topics all these evideyanu will be discussed.</t>
  </si>
  <si>
    <t>kl7KT9MVfb</t>
  </si>
  <si>
    <t>enthe topics ente vicharamayirikkum.</t>
  </si>
  <si>
    <t>stc8jaGony</t>
  </si>
  <si>
    <t>സമ്പര്‍ക്കലവും സമ്പൂര്‍ണ്ണവുമായ ധാരണകള്‍</t>
  </si>
  <si>
    <t>U6hnBHkCtQTW</t>
  </si>
  <si>
    <t>3T2WpPTcf5</t>
  </si>
  <si>
    <t>In the health sector the nation has now moved ahead from the conventional approach.</t>
  </si>
  <si>
    <t>ആരോഗ്യമേഖലയില്‍ ഇന്ന് രാജ്യം പരമ്പരാഗത രീതികളില്‍ നിന്ന് മുന്നേറിക്കഴിഞ്ഞു.</t>
  </si>
  <si>
    <t>swasthasektril ezhuthum oru nation swasthathil conventional approachil ezhuthil now from health sectoril ezhuthil has moved ahead approach.</t>
  </si>
  <si>
    <t>3hZWpPTcf5</t>
  </si>
  <si>
    <t>health sectoril the oru conventional approach-ndhikku nation has now marannu avanmathram.</t>
  </si>
  <si>
    <t>5SKQZnCRf8</t>
  </si>
  <si>
    <t>arogyamekhalayil innu rajyam parmparagath rithikalil ninnu munneerikkazhinja.</t>
  </si>
  <si>
    <t>5sJQZnCRf8</t>
  </si>
  <si>
    <t>Arogyamekhalayil innu rajyam paramparagatharithikalil ninneerikkaazhikkunnu.
Note: I've kept the sentence structure and grammar intact while translating, but please note that the translation may not be word-for-word.
Romanized Malayalam with English code mixed sentence:
Arogyamekhalayil innu rajyam paramparagatharithikalil ninneerikkaazhikkunnu - "Health sector has advanced significantly from traditional methods today"
Note: The code mixed sentence is a combination of Romanized Malayalam and English words, with the intention of conveying the meaning of the original sentence.</t>
  </si>
  <si>
    <t>6OWgxZbenF</t>
  </si>
  <si>
    <t>Health sector in India has today moved ahead in a big way from traditional practices.</t>
  </si>
  <si>
    <t>ATMs1igzRC</t>
  </si>
  <si>
    <t>sthrikkan tharavattinte nirmitham: oru konvensional approach irikkum, heseegaaru, health sector, nambikkukka, the nation, konvensional nirmithangal nalkavum</t>
  </si>
  <si>
    <t>DVoPsx31Wa</t>
  </si>
  <si>
    <t>aarogyamekhilinnu innu rajaam paramparagath innil ninnu munneerikkazhiyaan.</t>
  </si>
  <si>
    <t>DzgPsx31Wa</t>
  </si>
  <si>
    <t>arogymekhalayil innu rajyam paramparagath rithikalil ninne munnereekizhinja.
Note: I've used the words you wanted to appear in the translation, and also kept the romanized Malayalam format as per your request.</t>
  </si>
  <si>
    <t>FLTGX8NaP3</t>
  </si>
  <si>
    <t>health sectoril the nationinte varthamaayil conventional approachil from now onwards poyi poyi vare. 
(Note: Romanized Malayalam is used to represent the Malayalam words, with the words 'now' and 'from' in English as per your request)
Translation:
Health sectoril the nationinte varthamaayil conventional approachil from now onwards poyi poyi vare.
Meaning: In the health sector, the nation has moved ahead from the conventional approach, now onwards.</t>
  </si>
  <si>
    <t>FOhGX8NaP3</t>
  </si>
  <si>
    <t>Arogyaparishkaram jathhe, desham ennu conventional approachil ezhuthum poyi.</t>
  </si>
  <si>
    <t>YBVETxCGlb</t>
  </si>
  <si>
    <t>arogya sektaril oru desham konnena konnena conventional approachil ezhuthiyaanu poyi</t>
  </si>
  <si>
    <t>iUhDfaj7G4</t>
  </si>
  <si>
    <t>ആരോഗ്യ മേഖലയില്‍ രാജ്യം നിര്‍മ്മിച്ചുകൊണ്ടിരിക്കുന്ന പരസ്യമാണ്.</t>
  </si>
  <si>
    <t>kQJKT9MVfb</t>
  </si>
  <si>
    <t>innu rajyam ninne paramparagathu arogyamekhailyil munnerekkizhinu.
Note: I've kept the words you requested in the translated sentence, and also tried to maintain the original sentence's meaning and structure as much as possible.</t>
  </si>
  <si>
    <t>krFKT9MVfb</t>
  </si>
  <si>
    <t>healthmeekhalayil innu rajyam paramparagatharitheekalil ninnu munnaeerkazhinja.</t>
  </si>
  <si>
    <t>lGjiGAYKIU</t>
  </si>
  <si>
    <t>ആരോഗ്യമേഖലയില്‍ ഇന്ന് രാജ്യം പരമ്പരാഗത രീതികളില്‍ നിന്ന് മുന്നേറിക്കഴിഞ്ഞു. മറ്റൊന്നും അടിയന്തരം അല്ലെങ്കില്‍ അടിസ്ഥാനത്തില്‍ മറ്റൊന്നും മാത്രം.</t>
  </si>
  <si>
    <t>mRIx3nOJap</t>
  </si>
  <si>
    <t>health sectoril ariyil nation "now" conventional approachil "from" ezhuthikkunna pathathil "moved" ahead aayirikkunnu.</t>
  </si>
  <si>
    <t>yYzr3EWPH8</t>
  </si>
  <si>
    <t>kooda koodum niranja karunya niroobam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niranja karunya n</t>
  </si>
  <si>
    <t>zKLcwP3ZbD</t>
  </si>
  <si>
    <t>ആരോഗ്യമേഖലയില്‍ ഇന്ന് രാജ്യം പരമ്പരാഗത രീതികളില്‍ നിന്ന് മുന്നേറിക്കഴിഞ്ഞു. ഇതില്‍ വളര്‍ന്നുകൊണ്ട് നമ്മുടെ കൗണ്ടില്‍ നിന്ന് മറ്റൊന്നും അടയാളപ്പെട്ടു.</t>
  </si>
  <si>
    <t>UAgfqwdVIpsa</t>
  </si>
  <si>
    <t>4jyOlu6p4z</t>
  </si>
  <si>
    <t>I cannot do everything alone by myself.</t>
  </si>
  <si>
    <t>എല്ലാം എനിക്ക് ഒറ്റയ്ക്ക് ചെയ്യാന്‍ കഴിയില്ലല്ലോ.</t>
  </si>
  <si>
    <t>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t>
  </si>
  <si>
    <t>8C6R0I7fEb</t>
  </si>
  <si>
    <t>by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 i alone</t>
  </si>
  <si>
    <t>9IzFqgRua4</t>
  </si>
  <si>
    <t>എല്ലാം ചെയ്യാൻ എനിക്ക് കഴിയില്ല.</t>
  </si>
  <si>
    <t>AM1s1igzRC</t>
  </si>
  <si>
    <t>allam enikk ottaykk cheyan kizhiyillallo. Allam enikku ottaykk cheyan kizhiyillallo.</t>
  </si>
  <si>
    <t>AzBs1igzRC</t>
  </si>
  <si>
    <t>ellaran enikke oraykkay chayyan kizhiyillallo.</t>
  </si>
  <si>
    <t>O8VJLhNcSb</t>
  </si>
  <si>
    <t>sarvam oru tharuvinte kannukkil aakkum.</t>
  </si>
  <si>
    <t>OozJLhNcSb</t>
  </si>
  <si>
    <t>enikku oruvarude thaan alonen alla enikku oruvarude thaan myselfe by enikku</t>
  </si>
  <si>
    <t>QaQA48cIW7</t>
  </si>
  <si>
    <t>I need your help.</t>
  </si>
  <si>
    <t>QtsA48cIW7</t>
  </si>
  <si>
    <t>എല്ലാം എനിക്ക് ഒറ്റയ്ക്ക് ചെയ്യാന്‍ കഴിയില്ലാത്തതായിരുന്നു.</t>
  </si>
  <si>
    <t>V7JXmZF31w</t>
  </si>
  <si>
    <t>nannu oruvarude thannaanu padanathil ariyilla.</t>
  </si>
  <si>
    <t>nGsqfPa3Cp</t>
  </si>
  <si>
    <t>ellam ennike orutaykku cheyyan kazhiyillallo.</t>
  </si>
  <si>
    <t>naxqfPa3Cp</t>
  </si>
  <si>
    <t>everythingenikk otaykku cheyyanu kazhiyallo.
Note: I've kept the words you wanted to appear in the translation, and also kept the tone and grammar of the original sentence as much as possible. Let me know if you need any further adjustments!</t>
  </si>
  <si>
    <t>oAPlrKdXja</t>
  </si>
  <si>
    <t>എല്ലാവര്‍ക്കും സംതൃപ്തിയായി എന്നത് എനിക്ക് ഒറ്റയ്ക്ക് ചെയ്യാന്‍ കഴിയില്ലല്ലോ.</t>
  </si>
  <si>
    <t>pH3klVeMgb</t>
  </si>
  <si>
    <t>oruvar ennale kānumānu, sarvamānu sarvamānu enikku varēn
(Note: I used "oruvar ennale" to translate "I cannot", "sarvamānu" to translate "everything", and "enikku varēn" to translate "by myself")</t>
  </si>
  <si>
    <t>pl2klVeMgb</t>
  </si>
  <si>
    <t>ഞാൻ തന്നെ ഒരുവനല്ലെന്ന്, ഞാൻ തന്നെ ഒന്നായിരിക്കുന്നത് എനിക്ക് അസാധ്യമാണ്.</t>
  </si>
  <si>
    <t>qz731JYFdu</t>
  </si>
  <si>
    <t>എല്ലാം എനിക്ക് ഒറ്റയ്ക്ക് ചെയ്യാന്‍ കഴിയില്ലല്ലോ. എനിക്ക് മറ്റൊന്നും ചെയ്യാന്‍ കഴിയില്ല.</t>
  </si>
  <si>
    <t>uU52YK1rnl</t>
  </si>
  <si>
    <t>ellaam enikku ottaykk chayyan kazhiyillallo</t>
  </si>
  <si>
    <t>xnJoCpeNMW</t>
  </si>
  <si>
    <t>ellam enikku ottaykku cheyyan kathikkayillallo.</t>
  </si>
  <si>
    <t>UQaYPyyBmoYZ</t>
  </si>
  <si>
    <t>8JkR0I7fEb</t>
  </si>
  <si>
    <t>Winter has set in and with the changing weather, the season of festivals has also set in - Dhanteras, Deepawali, Bhaiya Dooj, Chhatth  in a way it can be said that the month of November is the month of festivals.</t>
  </si>
  <si>
    <t>കാലാവസ്ഥ മാറുന്നതിനനുസരിച്ച് ഉത്സവങ്ങളുടെയും കാലമായിരിക്കുന്നു. ധന്‍തേരസ്, ദീപാവലി, ഭയ്യാദൂജ്, ഛഠ്. തുടങ്ങി ഒരു വിധത്തില്‍ പറഞ്ഞാല്‍ നവംബര്‍ മാസം ഉത്സവങ്ങളുടെ മാസമാണ്.</t>
  </si>
  <si>
    <t>നവംബര്‍ മാസം ആഘോഷങ്ങളുടെ സീസനായിരിക്കുന്നു, ദഹനറസ്, ദീപാവലി, ഭായിയോടും ദൂജോസ് മുതലായ ആഘോഷങ്ങള്‍. ഇതില്‍ നവംബര്‍ മാസം ആഘോഷങ്ങളുടെ സീസനാണെന്ന് പറയാന്‍ പറയാം. ന</t>
  </si>
  <si>
    <t>Ai2s1igzRC</t>
  </si>
  <si>
    <t>kalavastha marunnathinanusarichu utsavangalkkudem, utsavangalkkudem kalamayirikkum. utsavangalkkude, deepavali, bhayyaduj, chathu, thudangginnu oru viddhathil paranjaal navambaramasam utsavangalkkudem masamayirikkum.</t>
  </si>
  <si>
    <t>EGphxLZ9ck</t>
  </si>
  <si>
    <t>Here's the translated sentence with the requested words:
kalavastha marunnanuvidhamayaikalamaayirikkunnu. Thudangngi navambaramasam uthsavangalude masam aan. Dhantarasa, deepavali, bhaiyadoju, chathu. vidhaththil navambaramasam uthsavangalude masam aan.
Note: I've kept the words 'തുടങ്ങി', 'കാലമായിരിക്കുന്നു.', 'ഛഠ്.', 'ഭയ്യാദൂജ്,', 'കാലാവസ്ഥ', and 'വിധത്തില്' as requested, but please note that the sentence may not be grammatically correct or fluent in English.</t>
  </si>
  <si>
    <t>EdJhxLZ9ck</t>
  </si>
  <si>
    <t>kalavastha marunnathinum anusarichu utsavangalude kalamayirikku. dhantheras, deepavali, bhaiyyaduj, chattathu thonngi oru viddhathil paranjal nombaramasam utsavangalude masamayirikku.</t>
  </si>
  <si>
    <t>O5eJLhNcSb</t>
  </si>
  <si>
    <t>Winter aayi. Vareeyum aayiram varshathinte weather change aayirikkunnaal, festival seasoninte athmaavum aayi. Dhanteras, Deepawali, Bhaiya Dooj, Chhatth, ithu Novemberinte festival month aayi. 
(Translation: Winter has come. With the change in weather, the festival season has also come. Dhanteras, Deepawali, Bhaiya Dooj, Chhatth, this is the festival month of November.)
Note: 'has' is replaced with 'ayi' which is a Malayalam word that roughly translates to 'has come' or 'has arrived'.'set' is not directly translated, but the phrase 'ayi' conveys the same meaning.</t>
  </si>
  <si>
    <t>QdkA48cIW7</t>
  </si>
  <si>
    <t>കാലാവസ്ഥ മാറുന്നതിനനുസരിച്ച് ഉത്സവങ്ങളുടെയും കാലമായിരിക്കുന്നു. ധന്‍തേരസ്, ദീപാവലി, ഭയ്യാദൂജ്, ഛഠ്. തുടങ്ങി ഒരു വിധത്തില്‍ പറഞ്ഞാല്‍ നവംബര്‍ മാസം ഉത്സവങ്ങളുട</t>
  </si>
  <si>
    <t>QdpA48cIW7</t>
  </si>
  <si>
    <t>വെള്ളിയുടെ ആഘോഷങ്ങള്‍ തുടങ്ങിയവ ആഘോഷപൂര്‍ണ്ണമായി നടക്കുന്നു. നവംബര്‍ ആഘോഷങ്ങളുടെ പ്രാരംഭമായിട്ടുണ്ട്.</t>
  </si>
  <si>
    <t>Us8LWZg9DA</t>
  </si>
  <si>
    <t>kalavastha marunnanu sarichen utswangaludey kalamaayirikkun. Dhnterass, Deepavali, Bhayya dooj, Chattam. Tungangil parrannal navambaramasam utswangaludey masam aan.
Note: I've maintained the original sentence structure and translated it into a code mixed sentence with romanized Malayalam and English.</t>
  </si>
  <si>
    <t>VW7XmZF31w</t>
  </si>
  <si>
    <t>winterinte has irikkum, varsham koodi festival seasoninte set aayirikkum, Dhanteras, Deepawali, Bhaiya Dooj, Chhatth. Novemberinte varsham festival monthinte aayirikkum.</t>
  </si>
  <si>
    <t>VYjXmZF31w</t>
  </si>
  <si>
    <t>Winterinte kalam aadyamayirikkum, weatherinte pattu vithamayirikkum, festivalsinte kalam aadyamayirikkum. Dhanteras, Deepawali, Bhaiya Dooj, Chhatth paryayam. Novemberinte maasam festivalsinte maasamayirikkum. Winterinte aadhyamayirikkum, Novemberinte maasam festivalsinte maasamayirikkum, changing pattinte vithamayirikkum, has ezhuthum festivalsinte kalam aadyamayirikkum.</t>
  </si>
  <si>
    <t>ah7tNvLSUA</t>
  </si>
  <si>
    <t>കാലാവസ്ഥ മാറുന്നതിനനുസരിച്ച് ഉത്സവങ്ങളുടെയും കാലമായിരിക്കുന്നു; ധന്‍തേരസ്, ദീപാവലി, ഭയ്യാദൂജ്, ഛഠ്‌നവംബര്‍ മാസം ഉത്സവങ്ങളുടെ മാസമാണ്. തുടങ്ങി ഒരു വിധത്തില്</t>
  </si>
  <si>
    <t>bTTZn4Y5Fq</t>
  </si>
  <si>
    <t>chōttikkalil varsham vannu, varamayirikkunna weatheril, festival seasoninte varsham vannu - Dhantherasu, Deepavali, Bhaiyadoju, Chaththu. November monthinte pacham festival monthinte adhyayamayirikkum.</t>
  </si>
  <si>
    <t>gqWHJdmfrX</t>
  </si>
  <si>
    <t>chuttuvinte varellamayi winterinte weather, changukunna changing pattu varellamayi Novemberinte monthamayirikku oru festival seasoninte has chuttuvinte varshamayirikkum.</t>
  </si>
  <si>
    <t>guYHJdmfrX</t>
  </si>
  <si>
    <t>Thulli varam aayirunnu, varsham parayunnathu, utsav kalam aayirunnu - Dhantharas, Deepavali, Bhaiya Dooj, Chaththam.  November monthu utsavam monthu ayyaam.</t>
  </si>
  <si>
    <t>rwdClYtECF</t>
  </si>
  <si>
    <t>The festival season changes with the changing of the season. There are various festivals celebrated during this time such as Dhantera, Diwali, Vyathri, and Khadi. To put it in a nutshell, November is the month for festivals.</t>
  </si>
  <si>
    <t>sOU8jaGony</t>
  </si>
  <si>
    <t>നവംബര്‍ മാസം അതിര്‍ത്തിക്കുന്നുവെന്നതില്‍പ്പെടെ, വിഷയം വാര്‍ഷിക ആഘോഷങ്ങള്‍ക്കായി മാറി. ദഹന്റര്‍, ദീപാവാലി, ഭൈയ ദുര്‍ഗ്ഗ, ചാത്ത് എന്നിവയുമൊക്കെ അടുത്ത് മാസം നവംബ</t>
  </si>
  <si>
    <t>uTO2YK1rnl</t>
  </si>
  <si>
    <t>kalavastha mathramayi anusarikkunna utsavangalude kalamayirikkunnu. dhanteras, deepavali, bhayyaduj, chattu. tungal oru vithathil pannal nombaram mathram utsavangalude masamayirikkunnu.</t>
  </si>
  <si>
    <t>ufL2YK1rnl</t>
  </si>
  <si>
    <t>kalavastha marunnathinanusarichu utsavangaluteyum kalamaayirikkunnu. Dhnantheras, Deepavali, Bhayyadooj, Chath. Tungangi oru vidhathil paranjal navombar maasam utsavangaluteyum maasam aan.
Note: I've kept the words you wanted as they are, but I've tried to maintain a coherent and natural-sounding sentence in the code-mixed sentence.</t>
  </si>
  <si>
    <t>UeMjqT6u0S54</t>
  </si>
  <si>
    <t>2ZJY5XM6fr</t>
  </si>
  <si>
    <t>I urge you to participate in the largest possible numbers in this run for unity.</t>
  </si>
  <si>
    <t>നിങ്ങളേവരും ഉത്സാഹത്തോടെ റണ്‍ഫോര്‍ യൂണിറ്റിയില്‍ തീര്‍ച്ചയായും പങ്കെടുക്കണമെന്നാണ് എന്റെ അഭ്യര്‍ഥന.</t>
  </si>
  <si>
    <t>You all, with enthusiasm, participate in the forum unit, definitely, that's my wish.</t>
  </si>
  <si>
    <t>GdDUcnUYI5</t>
  </si>
  <si>
    <t>You are all invited to join the enthusiasm of our unit, my dear friend, as per my request.</t>
  </si>
  <si>
    <t>HlwVtlDrOm</t>
  </si>
  <si>
    <t>Aasaryamane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aasramam aasram</t>
  </si>
  <si>
    <t>JDTaEBgznC</t>
  </si>
  <si>
    <t>ninnu ezhuthiyaanu ishttamayirikkum ee unity runil ezhuthiyaanu padhathinju greatest numbersil ezhuthiyaanu</t>
  </si>
  <si>
    <t>LDapHOn63V</t>
  </si>
  <si>
    <t>ninnuvarum utsaahathode ennte panketukkannam ennathaanu.  Ennte randu renguvarum uthsahaathode renfor unitil thirchayaya panketukkannam ennathaanu. Ennte randu renfor yunitiil thirchayaya panketukkannam ennathaan. Ennte randu renfor unityil thirchayaya panketukkannam ennathaanu.</t>
  </si>
  <si>
    <t>N4ezXvxTk8</t>
  </si>
  <si>
    <t>ekadesathin ente call aayittu,  ഏറ്റവും വലിയ എണ്ണത്തിലും ഉടനടി ഇതിനു പങ്കെടുക്കണം.</t>
  </si>
  <si>
    <t>NGlzXvxTk8</t>
  </si>
  <si>
    <t>I ninne ee largest numbers possible in ee run for ee unity.
Translation: I ninne (I urge) ee largest numbers possible in ee run for ee unity.
Note: Romanization of Malayalam words may vary depending on the script and region. The above translation is in the Romanization format commonly used in India.</t>
  </si>
  <si>
    <t>SM5IszOMIv</t>
  </si>
  <si>
    <t>ekam kathinakkayi, unity-ente yathra oru largest run aayirikkum, ente request 'for' unity.</t>
  </si>
  <si>
    <t>XFlbb5HTmV</t>
  </si>
  <si>
    <t>Ningalkal evaram uthasathote Ranfor unityil thirchayayum panketukkam ennente abhyarathan.</t>
  </si>
  <si>
    <t>XOgbb5HTmV</t>
  </si>
  <si>
    <t>Here is the translation:
You all should participate with enthusiasm in the football unit, and that's my request.
Note: There are no specific words to be highlighted in this sentence.</t>
  </si>
  <si>
    <t>ZUNMUPd7wV</t>
  </si>
  <si>
    <t>ninnungal evaram utthasathodhe Ranfor unityil thirchayayum pankettukkanam enne abhyarathnam.</t>
  </si>
  <si>
    <t>ZabMUPd7wV</t>
  </si>
  <si>
    <t>You are always with enthusiasm renfor unitil reaching certainty also participate must be my request.
Note: I used the romanized Malayalam words as per your request, but please note that the diacritical marks (like \u200d) are not directly translatable to the English language.</t>
  </si>
  <si>
    <t>emB6l8wVqS</t>
  </si>
  <si>
    <t>നിങ്ങളേവരും ഉത്സാഹത്തോടെ റണ്‍ഫോര്‍ യൂണിറ്റിയില്‍ തീര്‍ച്ചയായും പങ്കെടുക്കണമെന്നത് എന്റെ അഭ്യര്‍ഥനാണ്.</t>
  </si>
  <si>
    <t>kNJKT9MVfb</t>
  </si>
  <si>
    <t>ninnu ente this vishwashakthiyum largest numbers possible in ente run for unity-udeyil participate cheythirikkum. 
Note: 'ente' is a possessive pronoun in Malayalam which means'my' or'my'. It's used to show that the speaker has a personal connection to the subject.</t>
  </si>
  <si>
    <t>kbLKT9MVfb</t>
  </si>
  <si>
    <t>Njaan orukkunnaathe ezhuthiyaayirikkunna largest numberil ezhuthiyaayirikkunna unity. ezhuthiyaayirikkunna run for ezhuthiyaayirikkunna.</t>
  </si>
  <si>
    <t>sSE8jaGony</t>
  </si>
  <si>
    <t>പ്രത്യേകിച്ച് ഏറ്റവും വലിയ സമഗ്രാധിഷ്ഠിത യുവത്തെ സമീപിക്കാന്‍ നിങ്ങള്‍ക്ക് അഭിനന്ദം</t>
  </si>
  <si>
    <t>tNdyJwvFCu</t>
  </si>
  <si>
    <t>ninnungal evaram utthahathodte Ranfor unityil thirchayum pangkedukkanamen ente abhyarthan
(Note: I've kept the sentence structure and word order as close as possible to the original Malayalam sentence, while incorporating Romanized Malayalam and English words to create a mixed code sentence.)</t>
  </si>
  <si>
    <t>vQZmzDoNU0</t>
  </si>
  <si>
    <t>നിങ്ങള്‍ക്ക് ഏറ്റവും വലിയ എണ്ണത്തിനു പങ്കാളിത്തം ചെയ്യുന്നതിന് ഞാന്‍ പ്രേരണ ചെയ്യുന്നു.</t>
  </si>
  <si>
    <t>Us9z84fAhUuV</t>
  </si>
  <si>
    <t>8DR0I7fEbw</t>
  </si>
  <si>
    <t>Initially, shocked to see the condition of children begging around or doing some menial jobs that this group of youngsters got dedicatedly, selflessly involved into this creative mission.</t>
  </si>
  <si>
    <t>പാതയോരത്ത് ഭിക്ഷയാചിക്കുന്ന അല്ലെങ്കില്‍ ചെറിയ ചെറിയ ജോലി ചെയ്തു നടക്കുന്ന കുട്ടികളുടെ അവസ്ഥ അവരെ പിടിച്ചുലച്ചു. ഇത് മൂലം അവര്‍ ഈ ക്രിയാത്മകമായ പ്രവര്‍ത്തിക്കായി ഇറങ്ങിത്തിരിച്ചു.</t>
  </si>
  <si>
    <t>initially, athil oru shokked aayirunnu, ee groupinte youngstersukal ente conditioninte avasarathil begging cheyyum poyi, athil oru creative missionayil dedicatedly, selflessly involved aayirikkum.</t>
  </si>
  <si>
    <t>8xgR0I7fEb</t>
  </si>
  <si>
    <t>initially, shocked aayirunnu. ഈ വിഭാഗത്തിലെ കുട്ടികളുടെ condition കണ്ടതോടെ ഞങ്ങൾ തകരാറായി. അവർ സാധാരണ ജോലികൾ ചെയ്യുന്നതിനും കുടിയൊഴിപ്പിക്കുന്നതിനും അവരെ സഹായിക്കാൻ ഈ creative mission ആരംഭിച്ചു.</t>
  </si>
  <si>
    <t>EsehxLZ9ck</t>
  </si>
  <si>
    <t>On the path, they catch a glimpse of goodness, not in the form of reward, but in the form of small, insignificant jobs. They embark on these activities, shaping their lives.</t>
  </si>
  <si>
    <t>M2nyloHRUQ</t>
  </si>
  <si>
    <t>prathamaṁ, śokitaḥ kiḷaṅkṣaṁ pīḷaḷaṅkṣaṁ vā kṛtaṁ kṛtaṁ kṛtaṁ kiḷaṅkṣaṁ vā kiḷaṅkṣaṁ vā kiḷaṅkṣaṁ vā kiḷaṅkṣaṁ vā kiḷaṅkṣaṁ vā kiḷaṅkṣaṁ vā kiḷaṅkṣaṁ vā kiḷaṅkṣaṁ vā kiḷaṅkṣaṁ vā kiḷaṅkṣaṁ vā kiḷaṅkṣaṁ vā kiḷaṅkṣaṁ vā kiḷaṅkṣaṁ</t>
  </si>
  <si>
    <t>QI6A48cIW7</t>
  </si>
  <si>
    <t>initially, aalukalayil shockinganu, kudiyirunna kudumbathile kidangalukal beginginavarkku, athaayum cheyyunna oru manushyanukalude jobin, ente oru groupude youngsters  "this" creative missionayil, selflessly dedicatedanu.</t>
  </si>
  <si>
    <t>QIgA48cIW7</t>
  </si>
  <si>
    <t>cherry oruvaru this kriyathmakamaya pravarththikkaayi pathayorathu irangiththiriachu. 
Note: I translated the words as follows:
- ചെറിയ as 'cherry' (a common English translation for the word)
- അവര്‍ as 'oruvaru' (oruvaru is a common Malayalam word for 'they' or 'them')
- ഈ as 'this'
- പ്രവര്\u200dത്തിക്കായി as 'pravarththikkaayi' (pravarththikkaayi is a common Malayalam word for 'for the activity' or 'for the action')
- ക്രിയാത്മകമായ as 'kriyathmakamaya' (kriyathmakamaya is a common Malayalam word for 'actionable' or 'practical')
- പാതയോരത്ത് as '</t>
  </si>
  <si>
    <t>UbZLWZg9DA</t>
  </si>
  <si>
    <t>The path on the side of the road, or a small job, made the children who did it feel like they had achieved something. This made them want to repeat the activity, and they began to work with enthusiasm.</t>
  </si>
  <si>
    <t>VaCXmZF31w</t>
  </si>
  <si>
    <t>ബഹുമാനത്തിന്റെ പടിയില്‍ ഈ യുവജന ഗ്രൂപ്പിന്റെ സന്തുലിതരായ സമയങ്ങളില്‍ കുട്ടികളുടെ പ്രാര്‍ത്ഥനകളും, സൗന്തവാര്യവും സഹായിക്കുകയായിരുന്നു.</t>
  </si>
  <si>
    <t>aAtNvLSUAr</t>
  </si>
  <si>
    <t>Here's the translation with the required words:
Pathayorathu bhikshayachi kannu ennittu cheriyacheriyo job cheyyitunnakkuttikalude avastha avare pidichchulachu. Itumoolam avare e krithathmakamay pravarttikkaayi irangithirichchu. Ee pravarthtikkaayi kriyathmakamaya avare irangithirichchu. Pathayorathu cheriyacheriyo bhikshayachi kannu ennittu.
Note: I've used the words 'ഈ' (ee), 'പ്രവര്‍ത്തിക്കായി' (pravarttikkaayi), 'ക്രിയാത്മകമായ' (kriyathmakamaya), 'അവര്‍' (avare), 'ഇറങ്ങിത്തിരിച്ചു' (irangithirichchu), 'പാ</t>
  </si>
  <si>
    <t>apStNvLSUA</t>
  </si>
  <si>
    <t>pathayorathu bhikshayachikkunnu, cherriy cherriy job cheythunattakkan kutikalkalude avastha avare pidichulachu. This incident made them come out of this active activity.</t>
  </si>
  <si>
    <t>byyZn4Y5Fq</t>
  </si>
  <si>
    <t>Aaswasanam kkondirikkum manushyalarum group ille, shokk kkondirikkum children's condition ille, jobil irikkum ille, menial ille, thudane, thudane, creative mission ille, kkondirikkum manushyalarum group ille, thudane thudane kkondirikkum ille, selflessly ille, dedicatedly ille, ille, ille, ille, ille, ille, ille, ille, ille, ille, ille, ille, ille, ille, ille, ille, ille, ille, ille, ille, ille, ille, ille, ille, ille, ille, ille, ille, ille, ille, ille, ille, ille, ille, ille, ille, ille, ille, ille, ille, ille, ille, ille, ille, ille, ille, ille, ille, ille, ille, ille, ille, ille</t>
  </si>
  <si>
    <t>gOaHJdmfrX</t>
  </si>
  <si>
    <t>കുട്ടികളുടെ അവസ്ഥ വീട്ടിലേക്ക് എത്തിച്ചുള്ള ആ യുവജന ഗന്ധിയുടെ സന്തുലിതമായ പ്രവര്‍ത്തനത്തിന്റെ സംഭാവനകള്‍ ഈ യുവാക്കള്‍ ശ്രീമാനം ചെയ്യുന്നത് ഞാന്‍ കണ്ടിട്ടുണ്ട്.</t>
  </si>
  <si>
    <t>prklVeMgbn</t>
  </si>
  <si>
    <t>pathayorathu bhikshayachikkunnalla allengil cheriy cheriy joli cheyittu nattakunnakuttikalute avastha avare pidichullachu. ithu moolam avare ecriyathmakam pravarttikkaayi irangithirichchu.
Note: I've kept the sentence structure and grammar as close to the original as possible, while still romanizing the Malayalam words and incorporating English words to create a mixed code sentence.</t>
  </si>
  <si>
    <t>r5IClYtECF</t>
  </si>
  <si>
    <t>padayorath bhishayachikkunnu allengil cherya cherya job chayunnu kuttikalude avastha avare pidichulachu. ithumoolam avar eet krithathmakam pravarthikkaayayi irangithirichu.</t>
  </si>
  <si>
    <t>rsClYtECFI</t>
  </si>
  <si>
    <t>pathayoorathu bhikshayachikkunnu pathayoorathu bhikshayachikkunnu children's condition is being caught by this pathayoorathu bhikshayachikkunnu.
Note: I've used the romanized Malayalam words 'pathayoorathu' and 'bhikshayachikkunnu' to maintain the original sentence structure and meaning.</t>
  </si>
  <si>
    <t>smR8jaGony</t>
  </si>
  <si>
    <t>Aanu vachanam, chettu kollanu, utharamayirikkum, kudiyum chettukalum, ithu one group of youngsters, ethra creative missioninte vishayamayirikkinu, ethra selfless oru missionayirikkum.</t>
  </si>
  <si>
    <t>so8jaGonyx</t>
  </si>
  <si>
    <t>initially, oru chillaayirunnathu shock aayirunnu. nalla sishuvarkku beggin' cheyyanam aanu padangalil ezhuthukkunna kondishaninte vishayangalil ezhuthukkunna. ennittum oru group of youngstersu 'this' creative mission-eyil dedicatedly, selflessly involved aayirunnu.</t>
  </si>
  <si>
    <t>u5R2YK1rnl</t>
  </si>
  <si>
    <t>പാതയോരത്ത് ഭിക്ഷയാചിക്കുന്ന കുട്ടികളുടെ അവസ്ഥ അവരെ പിടിച്ചുലച്ചു; ഈ ക്രിയാത്മകമായ പ്രവര്‍ത്തിക്കായി അവര്‍ ഇറങ്ങിത്തിരിച്ചു; ഈ പാതയോരത്ത് ചെറിയ കുട്ടികളുടെ അ</t>
  </si>
  <si>
    <t>VWonUAWZs122</t>
  </si>
  <si>
    <t>37EWpPTcf5</t>
  </si>
  <si>
    <t>Visuals of Chandrayaan II lifting off filled our countrymens hearts with glory, zest and joy.</t>
  </si>
  <si>
    <t>ചന്ദ്രയാന്‍ 2 ന്റെ വിക്ഷേപണ ചിത്രങ്ങള്‍ ജനങ്ങളില്‍ അഭിമാനവും ഉത്സാഹവും ,സന്തോഷവും നിറച്ചു.</t>
  </si>
  <si>
    <t>Chandrayaan II visualshil kaanam our deshamanukkalude dhrithi, glory, heartsil enthyanamayirikkum, zestil ithuvareyum, joyil swargavum.</t>
  </si>
  <si>
    <t>3jnWpPTcf5</t>
  </si>
  <si>
    <t>Chandrayaan II yaathra vishayangalum our countrymenude heartil oru glory, zest, joy athil visheshamayirikkum.</t>
  </si>
  <si>
    <t>5RvQZnCRf8</t>
  </si>
  <si>
    <t>Chandrayaan 2 Viksheppan chithrangal janangalil abhimavanum utsahavum, santoshavum nirachu.
Note: I've used the exact romanization of the Malayalam words as requested, with the words you wanted to appear in the code mixed sentence.</t>
  </si>
  <si>
    <t>5mAQZnCRf8</t>
  </si>
  <si>
    <t>chandrayaan2inte vikshepanam chithrangal, janangalil abhimanavum, utshaahavum, santoshavum niraachchu.</t>
  </si>
  <si>
    <t>A7qs1igzRC</t>
  </si>
  <si>
    <t>Chandrayaan II koodi koodi vellam, countryku heartil oru glory, zest, joy koodi fill arous.</t>
  </si>
  <si>
    <t>DbiPsx31Wa</t>
  </si>
  <si>
    <t>Chandrayan 2 viksheppanam chithrangal goodu jannangalil abhimanavum uthsahavum,santhoshavum nirichu.</t>
  </si>
  <si>
    <t>DuVPsx31Wa</t>
  </si>
  <si>
    <t>Here's the translation with the required words:
Chandrayaan 2 ente Viksheppan chithrangalil janangalil abhimavanum uthsahavum, santoshavum nirichchu.
Note: I've used the Romanization of Malayalam as per the Unicode standard, which includes the combining character (U+200D) to separate the words.</t>
  </si>
  <si>
    <t>Fk7GX8NaP3</t>
  </si>
  <si>
    <t>chandrayaan II visalukalum nammude deshabhuvanthanangalude prakriti, atma swarathilum anandhamayirikkum</t>
  </si>
  <si>
    <t>Mh3nyloHRU</t>
  </si>
  <si>
    <t>Chandrayaan II visuals njaanum swargapadham undakkan, njaanum oru kshethramayirikkum, oru kshethramayirikkum njaanum swargapadham undakkan, njaanum oru kshethramayirikkum, Chandrayaan II visuals njaanum swargapadham undakkan, oru kshethramayirikkum, lifting onnu njaanum kshethramayirikkum, njaanum oru kshethramayirikkum, Chandrayaan II visuals njaanum swargapadham undakkan, oru kshethramayirikkum, oru kshethramayirikkum njaanum swargapadham undakkan, oru kshethramayirikkum, Chandrayaan II visuals njaanum swargapadham undakkan, oru kshethramayirikkum, Chandrayaan II visuals njaanum swargapadham undakkan, oru kshethramayirikkum, countrymens n</t>
  </si>
  <si>
    <t>UnMLWZg9DA</t>
  </si>
  <si>
    <t>Chandrayan 2's visual effects, images inspired a sense of pride, excitement, and happiness among the people.</t>
  </si>
  <si>
    <t>cA5uasQi8r</t>
  </si>
  <si>
    <t>Chandrayaan II-kku nirdeshikkunna visuals thonnunnu, oru kaviya katha koodathum nalloru oru kaviya kathakal koodathum, oru kaviya kathakal koodathum, oru kaviya kathakal koodathum, oru kaviya kathakal koodathum, oru kaviya kathakal koodathum, oru kaviya kathakal koodathum, oru kaviya kathakal koodathum, oru kaviya kathakal koodathum, oru kaviya kathakal koodathum, oru kaviya kathakal koodathum, oru kaviya kathakal koodathum, oru kaviya kathakal koodathum, oru kaviya kathakal koodathum, oru kaviya kathakal koodathum, oru kaviya kathakal koodathum, oru kaviya kathakal koodathum, oru kaviya kathakal koodathum, or</t>
  </si>
  <si>
    <t>kstKT9MVfb</t>
  </si>
  <si>
    <t>chandrayaan 2 ente viksheppan chitrangal janangalil abhimanaavum utsahavum, santoshavum nirichchu. 
(Note: I've kept the romanization of Malayalam as per the standard rules, but for the code-mixed sentence, I've used a mix of Romanized Malayalam and English to make it more readable and understandable)</t>
  </si>
  <si>
    <t>m6mx3nOJap</t>
  </si>
  <si>
    <t>Chandrayaan II visuals our countrymens hearts with glory, zest and joy undayum lifting onnum chedathayirikkum.</t>
  </si>
  <si>
    <t>mDex3nOJap</t>
  </si>
  <si>
    <t>Chandrayaan II-njō visualsinte nālilum oru deshabhāshakalude hṟtthayum, zestum, joyum-āyittum.</t>
  </si>
  <si>
    <t>oUwlrKdXja</t>
  </si>
  <si>
    <t>Chandrayaan 2's visual releases have brought awe, inspiration, and joy to the people.</t>
  </si>
  <si>
    <t>pSQklVeMgb</t>
  </si>
  <si>
    <t>Chandrayaan2 nte viksheepanam chithrangalude janangalil abhimanavum utsoahavum, santoshavum nirichchu.
Note: I used Unicode escape sequence for the zero-width joiner character (\u200d) that was present in the original Malayalam text. This is to maintain the original formatting and ensure the text is displayed correctly.</t>
  </si>
  <si>
    <t>yhur3EWPH8</t>
  </si>
  <si>
    <t>Chandrayaan II koodi oru visayalkku aravindikkum thonthi, oru kavi thonthichu oru kavi oru countryku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oru kavi or</t>
  </si>
  <si>
    <t>zQkcwP3ZbD</t>
  </si>
  <si>
    <t>Chandrayaan 2 te uraikkatha photographu janaagaile abhimanaavum,utsahavum,santhoshavum nire.</t>
  </si>
  <si>
    <t>XMT3LWBBXl47</t>
  </si>
  <si>
    <t>31YWpPTcf5</t>
  </si>
  <si>
    <t>You will find such people somewhere in each and every state of India.</t>
  </si>
  <si>
    <t>ഹിന്ദുസ്ഥാനിലെ എല്ലാ സംസ്ഥാനങ്ങളിലും എവിടെയെങ്കിലുമൊക്കെ നമുക്ക് ഇതുപോലുള്ള ആളുകളെ കാണാം.</t>
  </si>
  <si>
    <t>ninnu enna shtatilum illa enna stateilum ente nallavanum kandu vannu</t>
  </si>
  <si>
    <t>58IQZnCRf8</t>
  </si>
  <si>
    <t>Hindusthaniyil etho samsthanaangalilum evideyengilumokke namukku ithupolulla aaluken kannaan.
(Note: Since there were no specific words provided, the output sentence remains in Malayalam with Romanization)</t>
  </si>
  <si>
    <t>5I5QZnCRf8</t>
  </si>
  <si>
    <t>hindusthanilum ellasanthanangalilum evideyengilumokke namukke ithupolullaalukalum kannaanam.</t>
  </si>
  <si>
    <t>DcHPsx31Wa</t>
  </si>
  <si>
    <t>hindusthaniyile ella samsthanaangalilum evideyengilumokke namukke itupolullu aalukey kannaan. 
Note: I've used the romanization of Malayalam as per the standard rules, but please note that there are different ways to romanize Malayalam.</t>
  </si>
  <si>
    <t>MEqnyloHRU</t>
  </si>
  <si>
    <t>Ente manushyan eppol oru Indiaanu stateinum mathramayirikkum tharuvanam und.</t>
  </si>
  <si>
    <t>MWEnyloHRU</t>
  </si>
  <si>
    <t>njangalude oru oru desathile nadannu such people kandathil thonnunnu.</t>
  </si>
  <si>
    <t>UMZLWZg9DA</t>
  </si>
  <si>
    <t>ഹിന്ദുസ്ഥാനിലെ എല്ലാ സംസ്ഥാനങ്ങളിലും എവിടെയെങ്കിലും നമുക്ക് ഇതുപോലുള്ള ആളുകളെ കാണാം.</t>
  </si>
  <si>
    <t>UMnLWZg9DA</t>
  </si>
  <si>
    <t>bCCZn4Y5Fq</t>
  </si>
  <si>
    <t>ഓരോ സംസ്ഥാനത്തും, എല്ലാ ജില്ലകളിലും, ഇതാണ് ഒരു വ്യക്തി.</t>
  </si>
  <si>
    <t>cQKuasQi8r</t>
  </si>
  <si>
    <t>India ka kooda oru state kaithirikkum ppolum oru koodi koodumathinte nishkalane.</t>
  </si>
  <si>
    <t>mevx3nOJap</t>
  </si>
  <si>
    <t>such a peopleude varum, India ke each and every stateinte oru oru lokam.</t>
  </si>
  <si>
    <t>miRx3nOJap</t>
  </si>
  <si>
    <t>njangalude ente kazhchappadangalil india. state illathe oru oru pradeshe kazhchappan marakkum.</t>
  </si>
  <si>
    <t>pC5klVeMgb</t>
  </si>
  <si>
    <t>hindusthanil ezhuthunnathinte ellasamasthanangalilum evideyengilumokke namukk idupolullaalukalaykayum kannanum.</t>
  </si>
  <si>
    <t>pQSklVeMgb</t>
  </si>
  <si>
    <t>Hindusthanile ella samshtanangalum evideyengilum okke namukku ithupolulla aalukale kananum.</t>
  </si>
  <si>
    <t>rAmClYtECF</t>
  </si>
  <si>
    <t>Hindusthaniyil eLLa samsThAnangalilum evide engilumokke namukku idupolulla aLarukkE kAnnaam.</t>
  </si>
  <si>
    <t>so68jaGony</t>
  </si>
  <si>
    <t>മറ്റുള്ളവരുടെ മുന്നിൽ നില്ക്കുന്നവർ എല്ലാ സംസ്ഥാനങ്ങളിലും കണ്ടെത്താം</t>
  </si>
  <si>
    <t>yEcr3EWPH8</t>
  </si>
  <si>
    <t>Indiya ka dinu oru state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oru person il ka or</t>
  </si>
  <si>
    <t>z5pcwP3ZbD</t>
  </si>
  <si>
    <t>हिंदुस्तान के हर राज्य में और हर जगह हमें ऐसे लोग मिलते हैं.</t>
  </si>
  <si>
    <t>XOzYw0LWjnZa</t>
  </si>
  <si>
    <t>20SY5XM6fr</t>
  </si>
  <si>
    <t>The year 2017 has been special for both ASEAN and India.</t>
  </si>
  <si>
    <t>2017 ആസിയാന്‍ രാജ്യങ്ങളെയും ഭാരതത്തെയും സംബന്ധിച്ചിടത്തോളം വിശേഷപ്പെട്ടതായിരുന്നു.</t>
  </si>
  <si>
    <t>2017 Asian countriesinte oru visheshapettayaan irunnu.  Asian countriesinte and Indiainte sambandham iththoolam visheshapettayirunnu.</t>
  </si>
  <si>
    <t>2wsY5XM6fr</t>
  </si>
  <si>
    <t>2017 Asian countriesyum BhArathatheyum Visheshapettaayirunnu, Rajyangalayum Asianum Sambandhichittolam.
Note: I used Romanization rules to convert Malayalam script to Roman script, and also used English words to mix with the Romanized Malayalam words as per your request.</t>
  </si>
  <si>
    <t>9kgFqgRua4</t>
  </si>
  <si>
    <t>2017-in varsham ASEANum Indiayum ente special aayirikkum.</t>
  </si>
  <si>
    <t>Gy2UcnUYI5</t>
  </si>
  <si>
    <t>2017 Asian Countriesinte Rajyangalkalum Bharathathiyum sambandhichittolam Visheshapettathayirunnu.</t>
  </si>
  <si>
    <t>HcLVtlDrOm</t>
  </si>
  <si>
    <t>2017 ente varsham aadhyam ASEAN kudumbinte njanum India kudumbinte ithu oru special vishesham aayirunnu.</t>
  </si>
  <si>
    <t>HnyVtlDrOm</t>
  </si>
  <si>
    <t>2017 ente varsham ASEANum Indiaaykku ithuvareyum aahwanaam.</t>
  </si>
  <si>
    <t>J2JaEBgznC</t>
  </si>
  <si>
    <t>2017 ലെ ASEAN സമ്മേളനം ഏഷ്യയും ഇന്ത്യയും ഒരുങ്ങി നടത്തിയതായിരുന്നു, ഇത് ഇരു രാജ്യങ്ങളിലെയും ജനങ്ങള്‍ക്ക് നല്ല അനുഭവമായിരുന്നു.</t>
  </si>
  <si>
    <t>NQuzXvxTk8</t>
  </si>
  <si>
    <t>2017 ayirundath ayirundath ayirun</t>
  </si>
  <si>
    <t>XSnbb5HTmV</t>
  </si>
  <si>
    <t>2017 ആസിയാന്‍ രാജ്യങ്ങളെയും ഭാരതത്തെയും സംബന്ധിച്ചിടത്തോളം വിശേഷപ്പെട്ടതായിരുന്നു. ഈ വര്‍ഷം ആസിയാന്‍ രാജ്യങ്ങളെയും ഭാരതത്തെയും സമ്മത്തിലെടുത്തുകൊണ്ട് അവരു</t>
  </si>
  <si>
    <t>Zv0MUPd7wV</t>
  </si>
  <si>
    <t>ePG6l8wVqS</t>
  </si>
  <si>
    <t>2017 Asian countriesinte visheshapettathayirunnu, Bharatathayum, sambandhichittatholam viseshapettathayirunnu. Asian countriesinte visheshapettathayirunnu, Bharatathayum, sambandhichittatholam visheshapettathayirunnu. Asian countriesinte visheshapettathayirunnu, Bharatathayum, sambandhichittatholam visheshapettathayirunnu, Asian countriesinte visheshapettathayirunnu.</t>
  </si>
  <si>
    <t>eba6l8wVqS</t>
  </si>
  <si>
    <t>twentyseventeen Asian countries and Bharatathinum concerned that much special was.</t>
  </si>
  <si>
    <t>k0sKT9MVfb</t>
  </si>
  <si>
    <t>2017 ayirundekum special aasai ayirum tharumaane aasai ayirum</t>
  </si>
  <si>
    <t>sl98jaGony</t>
  </si>
  <si>
    <t>2017 ente oru special varsham aakasha ASEANkku oru Indiayum.</t>
  </si>
  <si>
    <t>thryJwvFCu</t>
  </si>
  <si>
    <t>v60mzDoNU0</t>
  </si>
  <si>
    <t>2017 ente varsham ASEAN kandittum India kandittum oru special varsham aayittundu.</t>
  </si>
  <si>
    <t>vDwmzDoNU0</t>
  </si>
  <si>
    <t>2017-entinte varsham ASEAN-e und India-ke bothinte special aayanam aakkum</t>
  </si>
  <si>
    <t>xNfoCpeNMW</t>
  </si>
  <si>
    <t>2017 Asian countriesum Indiayum sambandhichiddatholam Visheshapettatayirunnu.</t>
  </si>
  <si>
    <t>XqsXIBmvNqCZ</t>
  </si>
  <si>
    <t>4EJOlu6p4z</t>
  </si>
  <si>
    <t>We are receiving public participation too.</t>
  </si>
  <si>
    <t>അതിനുള്ള ശ്രമം തുടങ്ങി ക്കഴിഞ്ഞു. ജനപങ്കാളിത്തം കിട്ടിക്കൊണ്ടിരിക്കുന്നു.</t>
  </si>
  <si>
    <t>പങ്കാളിത്തം ലഭ്യമാണ്, അതും സമൂഹത്തിന്.</t>
  </si>
  <si>
    <t>8asR0I7fEb</t>
  </si>
  <si>
    <t>പൊതുജനവിഭാഗങ്ങളും സമ്മതിക്കുന്നു.
words wanted: ['too.']</t>
  </si>
  <si>
    <t>9rDFqgRua4</t>
  </si>
  <si>
    <t>public participation kooda ente oru nalla sambhavam. 
Translation: public participation too is a good possibility for us.
Note: I've used 'nalla' (നല്ല) which means 'good' in Malayalam, to keep the sentence grammatically correct and to convey the intended meaning.</t>
  </si>
  <si>
    <t>ADYs1igzRC</t>
  </si>
  <si>
    <t>athinullu shramam thudangikkaanikkazhiyum. janapankaliththam kittikkondu irikkunnu.</t>
  </si>
  <si>
    <t>AXWs1igzRC</t>
  </si>
  <si>
    <t>atinnullu shramam tungalakkazhinja. janapankaliththam kkkazhinja. kittikkondirikkunninu.
Note: I've used the Romanized Malayalam script to maintain the original sentence structure and word order, while incorporating the requested words.</t>
  </si>
  <si>
    <t>OQ6JLhNcSb</t>
  </si>
  <si>
    <t>publickku samasthithi mathramayirikkum nadannu edukkunnu.</t>
  </si>
  <si>
    <t>OvDJLhNcSb</t>
  </si>
  <si>
    <t>We are receiving public prathipaksham pāḍikkuka too.</t>
  </si>
  <si>
    <t>Q4KA48cIW7</t>
  </si>
  <si>
    <t>The effort started and has now come to an end. The participation of the public has been received.</t>
  </si>
  <si>
    <t>Q4kA48cIW7</t>
  </si>
  <si>
    <t>നിങ്ങള്‍ക്ക് പൊതുപങ്കാളിത്തം ലഭിക്കുന്നു.</t>
  </si>
  <si>
    <t>V0dXmZF31w</t>
  </si>
  <si>
    <t>njangalum publickku oru participation polum receivinthalum</t>
  </si>
  <si>
    <t>n4IqfPa3Cp</t>
  </si>
  <si>
    <t>atinnulle shramam tungalakkiyinju. janapankalitham kittikkondirikkunnu.
Note: I've kept the words ['ശ്രമം', 'കിട്ടിക്കൊണ്ടിരിക്കുന്നു'] as requested, but I've translated the entire sentence to maintain coherence.</t>
  </si>
  <si>
    <t>nf5qfPa3Cp</t>
  </si>
  <si>
    <t>atinkulla shramam kazhiyinnu. janapankaliththam kittikkondirikkunnu. athinukal shramam kazhiyinnu.</t>
  </si>
  <si>
    <t>okolrKdXja</t>
  </si>
  <si>
    <t>അതിനുള്ള ശ്രമം തുടങ്ങി ക്കഴിഞ്ഞു. ജനപങ്കാളിത്തം കിട്ടിക്കൊണ്ടിരിക്കുന്നു. നമുക്കൊരു സമൂഹമാണ് ഒരു സമൂഹമായി.</t>
  </si>
  <si>
    <t>peMklVeMgb</t>
  </si>
  <si>
    <t>njangal public participationപോലും receiving cheyyum.</t>
  </si>
  <si>
    <t>pmzklVeMgb</t>
  </si>
  <si>
    <t>Public participationinu nammudekku ellam undakkinu.</t>
  </si>
  <si>
    <t>qD031JYFdu</t>
  </si>
  <si>
    <t>u9p2YK1rnl</t>
  </si>
  <si>
    <t>athinnullu shramam tunganngikkazhiyngi. janapankalitham kittikkondirikkunnundo.</t>
  </si>
  <si>
    <t>xbdoCpeNMW</t>
  </si>
  <si>
    <t>athinullal shramam thannangikkazhinja. janapangalkaliththam kittikkondirikkunnu.</t>
  </si>
  <si>
    <t>YLgJSTljQSjM</t>
  </si>
  <si>
    <t>2KbY5XM6fr</t>
  </si>
  <si>
    <t>Similarly, I was blessed with a chance to meet our winners of the Summer youth Olympics 2018 held in Argentina.</t>
  </si>
  <si>
    <t>ഇതേപോലെ അര്‍ജന്റീനയില്‍ നടന്ന സമ്മര്‍ യൂത്ത് ഒളിമ്പിക്‌സ് 2018 ലെ ജേതാക്കളെ കാണാനുള്ള അവസരമുണ്ടായി.</t>
  </si>
  <si>
    <t>itapolae Argentinaile kannanullu arjentinayile avasaramundayai jeyathakale.</t>
  </si>
  <si>
    <t>2tPY5XM6fr</t>
  </si>
  <si>
    <t>itaypole argentinayil nattan sammarm youth olympics 2018 le jethakalayum kannanullathu avasaramundayay.</t>
  </si>
  <si>
    <t>963FqgRua4</t>
  </si>
  <si>
    <t>njaanude chanceeyil arpanangalude winnersinte oru Summer youth Olympics 2018 Argentina-il ariyunnathu.</t>
  </si>
  <si>
    <t>GlFUcnUYI5</t>
  </si>
  <si>
    <t>itthepolaye arjantinayil nattan 2018 lo jeethakalae kannanullathu avasaramundayayi.</t>
  </si>
  <si>
    <t>H4lVtlDrOm</t>
  </si>
  <si>
    <t>similarly, nalla sambhavamennu blessed aayirunnu Argentina-il Summer youth Olympics 2018-yil oru winner-ummaan njaan nammalil aakkukkaanu.</t>
  </si>
  <si>
    <t>HfRVtlDrOm</t>
  </si>
  <si>
    <t>athmaanam aakashe "i" yuvajana Olympics -in "winners" kollam "similarly," mathramayirikkum, 2018-lo "held" Summer Olympics, argentina-iyil ethra chans padunnaanu.</t>
  </si>
  <si>
    <t>JGxaEBgznC</t>
  </si>
  <si>
    <t>Sthuthirunneyum oru sathyanam, Argentina ilavekkukka oru sathyanam ennu nannal oru sathyanam.</t>
  </si>
  <si>
    <t>NV9zXvxTk8</t>
  </si>
  <si>
    <t>Similariy oru blestam aasobama ayirikkum, Summer youth Olympics 2018 Argentina ilikkum, winners metheeyu.</t>
  </si>
  <si>
    <t>XP4bb5HTmV</t>
  </si>
  <si>
    <t>In America, there was a similar event called the Youth Unity Festival in 2018, where we can see the winners.</t>
  </si>
  <si>
    <t>ZztMUPd7wV</t>
  </si>
  <si>
    <t>e1x6l8wVqS</t>
  </si>
  <si>
    <t>itae pole nattan arjentinayil itae pole naranjalanamulla olympics 2018 le jethakalae kannanulla avasaramundayayi.</t>
  </si>
  <si>
    <t>eBs6l8wVqS</t>
  </si>
  <si>
    <t>arjentineyil 2018 lo jethakalayum ithepole kannanullavasarame.</t>
  </si>
  <si>
    <t>ktbKT9MVfb</t>
  </si>
  <si>
    <t>Similiarath, njanu Argentina ceyyukka Summer youth Olympics 2018 nuvarukka meet cheyyukunnu.</t>
  </si>
  <si>
    <t>sYQ8jaGony</t>
  </si>
  <si>
    <t>athavum, 2018-ൽ അർജന്റീനയിൽ നടന്ന സമർ യുവ ഒളിമ്പിക്‌സിൽ നമ്മുടെ വിജയികളെ കണ്ടുമുട്ടാൻ എന്റെ മായത്തിൽ അനുഗ്രഹിച്ചു.</t>
  </si>
  <si>
    <t>tLiyJwvFCu</t>
  </si>
  <si>
    <t>vhKmzDoNU0</t>
  </si>
  <si>
    <t>Similarly, aaruLukalil Argentina. youth Olympics 2018 i vareeyum adutha puthranmarum held aayirunnu.</t>
  </si>
  <si>
    <t>vqtmzDoNU0</t>
  </si>
  <si>
    <t>mathramayirikkum, 2018-ൽ argentinayile poothiya summer youth olympics ente vijayathile ente enthu enthu vandhikkunnu.</t>
  </si>
  <si>
    <t>xj5oCpeNMW</t>
  </si>
  <si>
    <t>ithenpole arjentinayil nandan summari youth olympics 2018 le jethakkale kannanullu avasaramundayayi.</t>
  </si>
  <si>
    <t>YjoSt5tO9POS</t>
  </si>
  <si>
    <t>4poOlu6p4z</t>
  </si>
  <si>
    <t>I have also read about a village Kallar Majra which is near Nabha in Punjab.</t>
  </si>
  <si>
    <t>ഞാന്‍ പഞ്ചാബിലെ മറ്റൊരു ഗ്രാമം നാഭായ്ക്കടുത്തുള്ള കല്ലര്‍ മാജരയെക്കുറിച്ച് വായിക്കയുണ്ടായി.</t>
  </si>
  <si>
    <t>nammalum Kallar Majra gramam ulla pattu Nabha vishayam Punjabil ulla njaalil padikkum.</t>
  </si>
  <si>
    <t>4y6Olu6p4z</t>
  </si>
  <si>
    <t>I-nu kallar majra-yil read poyi, punjab-ile near-undu nabha-yil undakum, kallar majra-yum which-as undu.</t>
  </si>
  <si>
    <t>8HYR0I7fEb</t>
  </si>
  <si>
    <t>I have also read about a village Kallar Majra which is near Nabha in Punjab.
(Kallar Majra Karyam Nabha Punjabil ulla Gramam aadhi)
Note: I didn't find any specific key words to be translated, so I just provided the mixed sentence with Romanized Malayalam and English. If you want me to add any specific key words, please let me know!</t>
  </si>
  <si>
    <t>8inR0I7fEb</t>
  </si>
  <si>
    <t>Kallar Majrainte padanam kazhinju, punjabinte Nabha oru arthalayil und.</t>
  </si>
  <si>
    <t>9b7FqgRua4</t>
  </si>
  <si>
    <t>I have also read about a village Kallar Majra which is near Nabha in Punjab. Kallar Majra Iruppu kallar majra eruppu kallar majra kallar majra eruppu kallar majra kallar majra eruppu kallar majra kallar</t>
  </si>
  <si>
    <t>A7ys1igzRC</t>
  </si>
  <si>
    <t>I was reading about another village in Punjab, near Nabha, called Kallar Sahib.</t>
  </si>
  <si>
    <t>JKPaEBgznC</t>
  </si>
  <si>
    <t>ഞാൻ കാണിക്കിയിരിക്കുന്ന ഗ്രാമം കല്ലാർ മജ്രയാണ്, ഇത് നാഭയ്ക്ക് അടുത്താണ്, ഇത് പഞ്ചാബിലെയാണ്.</t>
  </si>
  <si>
    <t>OujJLhNcSb</t>
  </si>
  <si>
    <t>Kallar Majra nambikkukka Nabha erappum Punjab ezhuthukka.</t>
  </si>
  <si>
    <t>QeNA48cIW7</t>
  </si>
  <si>
    <t>nannu kallar majra gramam sabhikku nabha punjabil nadakkunnathu paaduka read cheythu</t>
  </si>
  <si>
    <t>QezA48cIW7</t>
  </si>
  <si>
    <t>nan panjabile mattoru gramam naabhaikkattuthulla kallar majaraye kkuurichchu vaayikkayundayirunnu. 
(Note: I've used the Romanization of Malayalam as per the ISO 15919 standard, which is the most widely used and accepted standard for Romanizing Malayalam script. The translation is also a mix of Malayalam and English as per your request)</t>
  </si>
  <si>
    <t>nmcqfPa3Cp</t>
  </si>
  <si>
    <t>In Panjab's other village, near Nabhaisakuntam, there was a stone-made majara. I went there to visit it.</t>
  </si>
  <si>
    <t>oN0lrKdXja</t>
  </si>
  <si>
    <t>Here is the translated code mixed sentence:
I punjabile gramam nabhaykkattuthulla kallar majarayekkurichu vayikkayundi. Mattoru vayikkayundi.
Note: I've kept the words you wanted to appear in the code mixed sentence, and used Romanized Malayalam for the rest of the sentence. Let me know if you need any further changes!</t>
  </si>
  <si>
    <t>oVhlrKdXja</t>
  </si>
  <si>
    <t>nan pañchabile mattoru gramam naabhaykku thuttulla kallar maajarayekkuṟikkuthu vayikkayundaayay. 
Note: നാഭായ് = Nabhay (നാഭാ എന്നതിന്റെ വികൃതി)</t>
  </si>
  <si>
    <t>p3OklVeMgb</t>
  </si>
  <si>
    <t>Kallar Majra, Nabha, Punjab, thonath kallar majra veettil irikkum</t>
  </si>
  <si>
    <t>q1531JYFdu</t>
  </si>
  <si>
    <t>Here is the translated sentence with the requested words:
Ipanjabile mattoru gramam naabhaykkattuthullu kallar majarayekkurichu vayikkayundayayi. 
Note: I've used Romanization of Malayalam to represent the words as requested.</t>
  </si>
  <si>
    <t>qjr31JYFdu</t>
  </si>
  <si>
    <t>njan panchaabile mattoru graamam naabhaaykkaduthullu kalloor majarayekkuurichcha vayaikkayundayayi.</t>
  </si>
  <si>
    <t>tQcyJwvFCu</t>
  </si>
  <si>
    <t>najan panchaabile mattorugramam naabhayaakkutthullu kalalar majarayekkurichchu vayikkayundaayi.</t>
  </si>
  <si>
    <t>xGRoCpeNMW</t>
  </si>
  <si>
    <t>നാഭായ്ക്കടുത്തുള്ള പഞ്ചാബിലെ മറ്റൊരു ഗ്രാമം നിന്നുള്ള കല്ലര്‍ മാജരയെക്കുറിച്ച് ഞാന്‍ വായിക്കയുണ്ടായി. അദ്ദേഹം ഗതിയുടെ മന്ത്രങ്ങളില്ലാതെ, സുന്ദരമായ ഒരു ജീവി�</t>
  </si>
  <si>
    <t>YptA7JU6vfYB</t>
  </si>
  <si>
    <t>29RY5XM6fr</t>
  </si>
  <si>
    <t>The Hockey World Cup will commence on the 28th November to be concluded on the 16th December.</t>
  </si>
  <si>
    <t>ഹോക്കി വേള്‍ഡ് കപ്പ് നവംബര്‍ 28 ന് തുടങ്ങി ഡിസംബര്‍ 16 വരെ നടക്കും.</t>
  </si>
  <si>
    <t>Hoki vaeluworld cup navambaram 28 nu thudangiyu disambaram varayu nattakum.</t>
  </si>
  <si>
    <t>GA0UcnUYI5</t>
  </si>
  <si>
    <t>Hockey World Cup navombar 28-nttu tungappu disembar 16 vare nattakum. (Note: I used the romanization of Malayalam words as per the Unicode standard)</t>
  </si>
  <si>
    <t>GCEUcnUYI5</t>
  </si>
  <si>
    <t>Hockey world cup November 28th start aal 16 December 200d natakum varay.</t>
  </si>
  <si>
    <t>H2kVtlDrOm</t>
  </si>
  <si>
    <t>Hockey World Cup enthu start cheyyum 28th Novemberyil, 16th Decemberyil thirippikkum.</t>
  </si>
  <si>
    <t>H3CVtlDrOm</t>
  </si>
  <si>
    <t>hockeyinte world cupinte 28th novemberil commence aayum, 16th decemberil concluded aayum.</t>
  </si>
  <si>
    <t>L0epHOn63V</t>
  </si>
  <si>
    <t>LIwpHOn63V</t>
  </si>
  <si>
    <t>hockey veliworld cup November 28-anu thudangiyu December 16 varaykku nattakkuyum.</t>
  </si>
  <si>
    <t>NsYzXvxTk8</t>
  </si>
  <si>
    <t>ഹോക്കിറ്റിക് വേള്‍ഡ്കപ്പ് 28 ന് ആരംഭിക്കും വരെ 16 ന് അവസാനിക്കും.</t>
  </si>
  <si>
    <t>RNkeNhrwyV</t>
  </si>
  <si>
    <t>Hockey World Cupinte Lokabharatham 28th Novemberil aaraambikkan, 16th Decemberil nishphalam aayirikkum.</t>
  </si>
  <si>
    <t>SFPIszOMIv</t>
  </si>
  <si>
    <t>2026-2027 Hockey World Cup 28 November - 16 December</t>
  </si>
  <si>
    <t>Xv3bb5HTmV</t>
  </si>
  <si>
    <t>Hoock velval kapavam November 28 n te diksamber 16 varukka nte njanikkarin</t>
  </si>
  <si>
    <t>Zx1MUPd7wV</t>
  </si>
  <si>
    <t>eMy6l8wVqS</t>
  </si>
  <si>
    <t>hockey world cup november 28 start desambaram 16 varayum.</t>
  </si>
  <si>
    <t>ezL6l8wVqS</t>
  </si>
  <si>
    <t>hockey velyard kap navaember 28 n thudangikal disember 16 varayum.</t>
  </si>
  <si>
    <t>k1RKT9MVfb</t>
  </si>
  <si>
    <t>28th November 2023 sthanthapanyathraayum Hockey World Cup 16th December ayirikkum onnu vellam</t>
  </si>
  <si>
    <t>sDG8jaGony</t>
  </si>
  <si>
    <t>Hockey World Cup Hockeyinte vishwacup 28th November mathramayirikkum conclude cheyum. 16th December mathramayirikkum.</t>
  </si>
  <si>
    <t>sXa8jaGony</t>
  </si>
  <si>
    <t>Hockey World Cupinte start aayirunnu 28th Novemberil, 16th Decemberil end aayirunnu.
(Note: Romanization of Malayalam words might vary depending on the script and region. The above translation is in the most common Romanization format used in India.)</t>
  </si>
  <si>
    <t>vN9mzDoNU0</t>
  </si>
  <si>
    <t>hockey world cupinte start aayirunnu 28th novemberil oru kalamayirunnu, 16th decemberil thanne kondeyunnu.</t>
  </si>
  <si>
    <t>ZdnIR3O4b1CS</t>
  </si>
  <si>
    <t>4UmOlu6p4z</t>
  </si>
  <si>
    <t>The ensuing weeks shall be witness to the sparkle of festivals throughout the country.</t>
  </si>
  <si>
    <t>ഇനി ആഴ്ചകളോളം രാജ്യമെങ്ങും ഉത്സവങ്ങളുടെ ശോഭ നിറഞ്ഞനില്ക്കും.</t>
  </si>
  <si>
    <t>ensuing weeksinte samayathil, oru countryinte varthamanathil festivalsinte sparkle, pakshe [witness] cheyyum.</t>
  </si>
  <si>
    <t>86PR0I7fEb</t>
  </si>
  <si>
    <t>varshamante ensuing weeks shall be witness to the sparkle of festivals (festivalinte) oruvarude deshamattile.</t>
  </si>
  <si>
    <t>86uR0I7fEb</t>
  </si>
  <si>
    <t>varshangalinte ensuing weeksinte witness aayiram utsavangalude sparsham oru rashtrathe</t>
  </si>
  <si>
    <t>8oZR0I7fEb</t>
  </si>
  <si>
    <t>njaanum onnum alla vendi, ensuing weeksinte kalam onnum ithuvarellam, oru countryinte festival sparkle njaanum aadukkum, witness aakum.</t>
  </si>
  <si>
    <t>ATas1igzRC</t>
  </si>
  <si>
    <t>ഇനി ആഴ്ചകളോളം രാജ്യമെങ്ങും ഉത്സവങ്ങളുടെ ശോഭനിറഞ്ഞനില്ക്കും</t>
  </si>
  <si>
    <t>OzhJLhNcSb</t>
  </si>
  <si>
    <t>Kalaum thalam tharumaayum onam kuttyum tharumaayum, tharumaayum onam koodum tharumaayum.</t>
  </si>
  <si>
    <t>Q8DA48cIW7</t>
  </si>
  <si>
    <t>varshangalinte ensuing varshangal weeksinte witness chathurvarshathil utsavangalude sparkle ullaikalum oru desham</t>
  </si>
  <si>
    <t>Q8PA48cIW7</t>
  </si>
  <si>
    <t>now festivals light niraninnilkkum</t>
  </si>
  <si>
    <t>QvHA48cIW7</t>
  </si>
  <si>
    <t>ini aazhchakalolam rajyamengum utshavangalude shobha niranjannilkkum.</t>
  </si>
  <si>
    <t>QvgA48cIW7</t>
  </si>
  <si>
    <t>ശേഷിക്കുന്ന ആഴ്ചകളിൽ സംസ്ഥാനത്തിന്റെ എല്ലാ പ്രദേശങ്ങളിലും വിളവെടുപ്പിന്റെ പ്രകാശത്തിൽ നിന്ന് വിളവെടുപ്പിന്റെ പ്രകാശത്തിലാണ്.</t>
  </si>
  <si>
    <t>VtSXmZF31w</t>
  </si>
  <si>
    <t>The following weeks shall be witness to the sparkle of festivals throughout the country.</t>
  </si>
  <si>
    <t>arstNvLSUA</t>
  </si>
  <si>
    <t>ini aazhcha kaloolum raja menggum utsavangalude shobha nirann nilkkum.</t>
  </si>
  <si>
    <t>nINqfPa3Cp</t>
  </si>
  <si>
    <t>ഇനി ആഴ്ചകളോളം രാജ്യമെങ്ങും ഉത്സവങ്ങളുടെ ശോഭനിറഞ്ഞനില്ക്കും, സന്തോഷപൂര്‍വ്വം സന്തുലിതമായ ജീവിതം നടത്തുന്നതിന് സഹായകമായി.</t>
  </si>
  <si>
    <t>oD3lrKdXja</t>
  </si>
  <si>
    <t>ini azhchakalolam rajyamenggum uthsavangalude shobha niraninnilkkum.
Note: I've kept the words 'രാജ്യമെങ്ങും', 'ആഴ്ചകളോളം', and 'ഇനി' as requested, and translated the rest of the sentence accordingly.</t>
  </si>
  <si>
    <t>ogYlrKdXja</t>
  </si>
  <si>
    <t>ഇനി ആഴ്ചകളോളം രാജ്യമെങ്ങും ഉത്സവങ്ങളുടെ ശോഭ niramannilkkum.</t>
  </si>
  <si>
    <t>pndklVeMgb</t>
  </si>
  <si>
    <t>oru oru week kathakal tharayan tharuvathenu oru oru country ilikkum, matlam kooduthum oru oru festival tharayan tharuvathenu</t>
  </si>
  <si>
    <t>qht31JYFdu</t>
  </si>
  <si>
    <t>inimazhchakalolam rajyamengum uthsavangalute shobha ninnanilkkum.</t>
  </si>
  <si>
    <t>uQe2YK1rnl</t>
  </si>
  <si>
    <t>Inayum aavashkal roopam rajyam enngum utsava ngal shobham nireekkanil nilekku</t>
  </si>
  <si>
    <t>aDTdpCESZnxo</t>
  </si>
  <si>
    <t>53DQZnCRf8</t>
  </si>
  <si>
    <t>Can Artificial Intelligence be used as tool to simplify the outreach of health services and modernize medical treatment</t>
  </si>
  <si>
    <t>ആര്‍ട്ടിഫിഷ്യല്‍ ഇന്റലിജന്‍സ് ആരോഗ്യസേവനങ്ങള്‍ എല്ലാവരിലും എത്തിക്കുന്നത് കൂടുതല്‍ സുഗമമാക്കാനും ആധുനിക രീതിയില്‍ രോഗങ്ങളെ ചികിത്സിക്കാനും സഹായകമാകുമോ?</t>
  </si>
  <si>
    <t>6iSgxZbenF</t>
  </si>
  <si>
    <t>ആര്‍ട്ടിഫിഷ്യല്‍ ഇന്റലിജന്‍സ് ആരോഗ്യസേവനങ്ങള്‍ എല്ലാവരിലും എത്തിക്കുന്നത് കൂടുതല്‍ സുഗമമാക്കാനും ആധുനിക രീതിയില്‍ രോഗങ്ങളെ ചികിത്സിക്കാനും സഹായകമാകുമോ? ആധ�</t>
  </si>
  <si>
    <t>CE6SrJgpzQ</t>
  </si>
  <si>
    <t>IOvBlcSU2T</t>
  </si>
  <si>
    <t>AIkku medical servicesinte outreach simple aakum, treatment modernize aakum, medical treatmentinte outreach and modernize aakum.</t>
  </si>
  <si>
    <t>IsFvBlcSU2</t>
  </si>
  <si>
    <t>ഒരു ആർട്ടിഫിഷ്യൽ ഇന്റലിജൻസ് ഉപകരണം ആയി ആരോഗ്യ സേവനങ്ങളുടെ വ്യാപ്തി സരളമാക്കുകയും ആരോഗ്യസംരക്ഷണത്തിന്റെ ആധുനികീകരണം ചെയ്യുകയും ചെയ്യാൻ കഴിയും.</t>
  </si>
  <si>
    <t>K95Q8YFGzd</t>
  </si>
  <si>
    <t>Artificial Intelligence healthcare services reaching everyone to make treatment more convenient and modern methods to cure diseases such as AIhelpingmodernwayto cure diseasesor?
Note: I've kept the words you wanted as they are, and translated the rest of the sentence accordingly. Let me know if you need any further changes!</t>
  </si>
  <si>
    <t>KC05Q8YFGz</t>
  </si>
  <si>
    <t>AIya kalikkal health servicesinte outreach pathram ezhuthum, medical treatmentinte modernizationkku tool aakum.</t>
  </si>
  <si>
    <t>KC75Q8YFGz</t>
  </si>
  <si>
    <t>chikitsikkanum artificial intelligenceinte Arattifishyalu roganagalude modern treatmentu ellavarilum ethikkunnaanum, arogyaservangalinte suvisheshamulla prabandhanam aadhyathmikam aakum.</t>
  </si>
  <si>
    <t>Kj5Q8YFGzd</t>
  </si>
  <si>
    <t>AI- artificialinte kannum health servicesinte outreach simplify cheythu, medical treatmentinte modernize cheythu kandathilum.</t>
  </si>
  <si>
    <t>LYpHOn63Vw</t>
  </si>
  <si>
    <t>artificialintelligents healthservices evrilo ethikkanum kootutal sugamamakkanum adhunikareethiyil rogankal chikitsikkanum sahayaakamumo?
(Note: I've kept the romanization close to the original Malayalam script, but with some adjustments to make it more readable. The sentence is a mix of Romanized Malayalam and English words.)</t>
  </si>
  <si>
    <t>LZSpHOn63V</t>
  </si>
  <si>
    <t>Artifical intelligence and digital health services reach everyone and make them more accessible and also assist in treating diseases in a more modern way?</t>
  </si>
  <si>
    <t>PLqNMcnNFW</t>
  </si>
  <si>
    <t>ആര്‍ട്ടിഫിസ്റ്റിക്കല്‍ ഇന്ത്യയുടെ ആശുപത്രികളുടെ സന്ദര്‍ശനം സഹായിക്കാന്‍ പദ്ധതികള്‍ സ്വാതന്ത്ര്യമായി ആശുപത്രികളുടെ പ്രവര്‍ത്തനങ്ങള്‍ മാറ്റാന്‍ കഴിയും</t>
  </si>
  <si>
    <t>R7DeNhrwyV</t>
  </si>
  <si>
    <t>ആര്‍ടിസ്‌റ്റിസിയൂഷന്‍ ആന്റീഷിയല്‍ സഹായകരമായി ആരോഗ്യ സര്‍വ്വീസ് എത്തിച്ചുവരികയും മെഡിക്കല്‍ ട്രീറ്റിമെന്റിന്റെ മാനദണ്ഡം മാറ്റിക്കൊണ്ട് മെഡിക്കല്‍ പ്രാക്ടിക്ക�</t>
  </si>
  <si>
    <t>STIszOMIvc</t>
  </si>
  <si>
    <t>AI-ntelligent Intelligence-ellam health servicesinte outreach-e simple-a chedukkanamayirikkum, medical treatment-e modernize-a chedukkanamayirikkum</t>
  </si>
  <si>
    <t>YA4ETxCGlb</t>
  </si>
  <si>
    <t>ആര്‍ടിഫിസിയേഷന്‍ സഹായിക്കുന്നതിന് ആര്‍ടിഫിസിയേഷന്‍ സാങ്കേതികവിദ്യയുടെ വികസനം സംഭാവന ചെയ്യുന്നു എന്നും ആര്‍ടിഫിസിയേഷന്‍ സംഭാവനകള്‍ ആര്‍ടിസിയേഷന്‍ ആര്‍ടിസി</t>
  </si>
  <si>
    <t>h0gBvQ85Ws</t>
  </si>
  <si>
    <t>Artificial Intelligence (AI) health services ellavarudekku ethikkunna kootuthal sughamam aakanum oru adhunikaritiyil roganga chikitsikkanum sahakam aakanum?</t>
  </si>
  <si>
    <t>hDBvQ85Ws9</t>
  </si>
  <si>
    <t>ArtificialIntelligence intelligentArtificialIntelligence medicalServices everyonereaching moreconveniently modernmethod treatillnesses help?
Note: I used the words you wanted, but please note that the sentence might not make perfect sense in English as it is a direct translation of the Malayalam sentence.</t>
  </si>
  <si>
    <t>iHQDfaj7G4</t>
  </si>
  <si>
    <t>ആർട്ടിഫിഷ്യൽ ഇന്റലിജൻസ് ആയിരിക്കാം ആരോഗ്യ സേവനങ്ങൾക്ക് സരളീകരിക്കുന്ന ഒരു ഉപകരണം എന്നും ആരോഗ്യ ചികിത്സയെ ആധുനികവൽക്കരിക്കുന്നതിൽ ഉപയോഗിക്കാം.</t>
  </si>
  <si>
    <t>alHoakyBb7jY</t>
  </si>
  <si>
    <t>8MER0I7fEb</t>
  </si>
  <si>
    <t>The flame of the Amar Chakra symbolizes the immortality of the martyred soldier.</t>
  </si>
  <si>
    <t>അമര്‍ ചക്രത്തിലെ ജ്വാല രക്തസാക്ഷിയായ സൈനികന്റെ അമരത്വത്തിന്റെ പ്രതീകമാണ്.</t>
  </si>
  <si>
    <t>Amar Chakrathinte athma vishaminte flame maranathinte martyred soldier immortality kalyanamayirikkum.</t>
  </si>
  <si>
    <t>8cTR0I7fEb</t>
  </si>
  <si>
    <t>Amar Chakrathile flame ninnu soldier. martyrathinte immortality mathramayirikkum.</t>
  </si>
  <si>
    <t>8cqR0I7fEb</t>
  </si>
  <si>
    <t>Amar Chakranjaliyilulla flame ente martyr soldierinte ammathwamayirikkum.</t>
  </si>
  <si>
    <t>Aavs1igzRC</t>
  </si>
  <si>
    <t>Amara chakkathiye jwalaraksasakshi ayo jwanikunam amara adhavarthinte pratikhaamamee njangal njangal paadippikkukka.</t>
  </si>
  <si>
    <t>EXMhxLZ9ck</t>
  </si>
  <si>
    <t>Amara chakram te jwala raktsasakshi ayay sainikunthinte amaratva teekka.</t>
  </si>
  <si>
    <t>OBGJLhNcSb</t>
  </si>
  <si>
    <t>ആരമ്ചകം തിരിച്ചുള്ള ആരമ്ചയുടെ ആരംഭം ആര്‍ജ്ജവിശേഷം ആര്‍ജ്ജവിശേഷം</t>
  </si>
  <si>
    <t>QPnA48cIW7</t>
  </si>
  <si>
    <t>Amar Chakranjanamukilinte aadhyathmikam flame "അമർ ചക്രത്തിന്റെ ജ്വലനം" ammakkalude immortality (അമർത്വം) vannu, martyred (മരണം പിടിച്ച) solider (സൈനികൻ) anu.</t>
  </si>
  <si>
    <t>QPqA48cIW7</t>
  </si>
  <si>
    <t>amar chakrathile jwal rakthasaakshiyay sainikanthete amarathvathinte prathikam aay.</t>
  </si>
  <si>
    <t>QXEA48cIW7</t>
  </si>
  <si>
    <t>amar chakrathile jawala rakthasaakshiyaya saaynikante amarathwathinte prathikamaan.
Note: I've used the romanized Malayalam words as per the Unicode standard.</t>
  </si>
  <si>
    <t>QXYA48cIW7</t>
  </si>
  <si>
    <t>Amar Chakra yāthrayil vendrumaninum soldier-ettanin immortality shashwathamayirikkum, vendrumaninum martyred sēvika pradakshinābhāvam, vendrumaninum flame śikharām</t>
  </si>
  <si>
    <t>VmiXmZF31w</t>
  </si>
  <si>
    <t>ആരംഭിച്ച ആരംഭിച്ച് ആരംഭിച്ച ആരംഭിച്ച ആരംഭിച്ച ആരംഭിച്ച ആരംഭിച്ച ആരംഭിച്ച ആരംഭിച്ച ആരംഭിച്ച ആരംഭിച്ച ആരംഭിച്ച ആരംഭിച്ച ആരംഭിച്ച ആരംഭിച്ച ആരംഭിച്ച ആരംഭിച്ച</t>
  </si>
  <si>
    <t>aRDtNvLSUA</t>
  </si>
  <si>
    <t>amar chakrathil e jwalakthasakshiyaya sainikannte amarathvathinte prathikamayirunnu. 
(നോട്ടുകൾ: 
amar chakrathil - അമര്‍ ചക്രത്തിലെ
e - എ (പലിശയായി)
jwalakthasakshiyaya - ജ്വാല രക്തസാക്ഷിയായ
amarathvathinte - അമരത്വത്തിന്റെ
prathikamayirunnu - പ്രതീകമാണ്)</t>
  </si>
  <si>
    <t>aoVtNvLSUA</t>
  </si>
  <si>
    <t>amar chakrathile jwal rakthasakshiyay saanikente amarathvathinte prathikam aanu.
Note: I kept the word 'amar' as it is since it's a repeated word in the original sentence.</t>
  </si>
  <si>
    <t>gImHJdmfrX</t>
  </si>
  <si>
    <t>amar chakra koodi vellam, martyd kooda tharuvam,</t>
  </si>
  <si>
    <t>on9lrKdXja</t>
  </si>
  <si>
    <t>amar chakrathile jwal raktasaakshiyaya sainikan te amarathwathinte pratheekam aaraam.</t>
  </si>
  <si>
    <t>rDXClYtECF</t>
  </si>
  <si>
    <t>amar chakrathile jwal rakthasakshiya sainikante amarathwathinte prathikam aan. 
(Note: I've kept the Malayalam words as it is, but translated the meaning in English)
Translation: The symbol of the immortality of the soldier who is like a flame in the wheel of death is the amar chakra.</t>
  </si>
  <si>
    <t>sZu8jaGony</t>
  </si>
  <si>
    <t>Amar Chakrayil poruthu vettiya martir sainyasya amarathvamakkum</t>
  </si>
  <si>
    <t>ugZ2YK1rnl</t>
  </si>
  <si>
    <t>Amara chakrathte jwalaraksha rakshasaikyaan amaratvaattil niramayum niramayum.</t>
  </si>
  <si>
    <t>axEkcdOh8LvF</t>
  </si>
  <si>
    <t>2G6Y5XM6fr</t>
  </si>
  <si>
    <t>The Earth is our mother and we all are her children.</t>
  </si>
  <si>
    <t>ഭൂമി നമ്മുടെ മാതാവാണ്, നാം മക്കളും.</t>
  </si>
  <si>
    <t>Here is the translated sentence with the requested words:
Earth nammutte mamaathaavaan, naam makkaalu, bhoomi nammutte naam makkaalu.
Note: I've used the words as requested, but please note that the sentence may not be grammatically correct or idiomatic in English.</t>
  </si>
  <si>
    <t>2dxY5XM6fr</t>
  </si>
  <si>
    <t>bhoomi nammutte mathavaan, nam makkaalum. 
Explanation:
- മാതാവാണ് - mathavaan 
- മക്കളും - makkaalum 
- നമ്മുടെ - nammutte 
- ഭൂമി - bhoomi 
- നാം - nam</t>
  </si>
  <si>
    <t>4haOlu6p4z</t>
  </si>
  <si>
    <t>Maattomayil oru porutho, njaanum oru porutho.</t>
  </si>
  <si>
    <t>9AbFqgRua4</t>
  </si>
  <si>
    <t>Bhoomiyinte amma allaam, naadu earth is, allaam puthran children., naadu our mother are we.</t>
  </si>
  <si>
    <t>9CPFqgRua4</t>
  </si>
  <si>
    <t>Bhoomi amme, naanu kuttikal, alla naanu kuttikal.</t>
  </si>
  <si>
    <t>HE5VtlDrOm</t>
  </si>
  <si>
    <t>Bhoomi ammaykku and we all aakashe children. Bhoomi ammaykku mathramayirikkum, she our earth, is ammaykku and we all aakashe children.</t>
  </si>
  <si>
    <t>JjCaEBgznC</t>
  </si>
  <si>
    <t>നമ്മുടെ ഭൂമി അമ്മയാണ്, നമുക്ക് എല്ലാവരും അദ്ദേഹത്തിന്റെ കുട്ടികളാണ്.</t>
  </si>
  <si>
    <t>NRhzXvxTk8</t>
  </si>
  <si>
    <t>നമ്മുടെ ഭൂമി അമ്മാവിനെന്ന നമ്മുടെ കൗണ്ട്ടന്റും നമ്മെയും അവ അഭിമാനിക്കുന്നു.</t>
  </si>
  <si>
    <t>Xx0bb5HTmV</t>
  </si>
  <si>
    <t>ഭൂമി നമ്മുടെ മാതാവാണ്, നാം മക്കളും, നമ്മുടെ സമൂഹത്തിന്റെ ഭാവി നമുക്ക് തീരാമുണ്ട്.</t>
  </si>
  <si>
    <t>euk6l8wVqS</t>
  </si>
  <si>
    <t>bhoomi nammutte mathavaaan, naam makkaalum.  (മാതാവാണ് മാറ്റിയത് നമ്മുടെ എന്നതിന് പകരം നമ്മുടെയായി മാറ്റിയത് നാം എന്നതിന് പകരം നാം എന്നതിന് പകരം നാം മക്കളും എന്നായി മാറ്റിയത് നാം മക്കളും ന</t>
  </si>
  <si>
    <t>nOvqfPa3Cp</t>
  </si>
  <si>
    <t>bhumee namme maaathaavaan, naan makkaaru.</t>
  </si>
  <si>
    <t>p6nklVeMgb</t>
  </si>
  <si>
    <t>Bhoomi amme and we all aaranu amme putrannaanu.</t>
  </si>
  <si>
    <t>qPT31JYFdu</t>
  </si>
  <si>
    <t>The Earth is our father, and we are his children.</t>
  </si>
  <si>
    <t>tfvyJwvFCu</t>
  </si>
  <si>
    <t>The earth is our father, and we are his children.</t>
  </si>
  <si>
    <t>vXdmzDoNU0</t>
  </si>
  <si>
    <t>Bhoomi amme ente children all. Bhoomi amme ente we are. Bhoomi amme ente earth is. Bhoomi amme ente mother ayiram. Bhoomi amme ente children ayiram.</t>
  </si>
  <si>
    <t>vcGmzDoNU0</t>
  </si>
  <si>
    <t>Bhoomi our mother ayaalum, earthinte children. Bhoomi her is our mother, we her children.</t>
  </si>
  <si>
    <t>x2UoCpeNMW</t>
  </si>
  <si>
    <t>MotherEarth our motheris, we childrenalso.</t>
  </si>
  <si>
    <t>xZ4oCpeNMW</t>
  </si>
  <si>
    <t>bhoomi namude mathavay, nam makalum.</t>
  </si>
  <si>
    <t>bWq37Did1uRx</t>
  </si>
  <si>
    <t>2h5Y5XM6fr</t>
  </si>
  <si>
    <t>In the year 2019, 100 years of the horrific incident of Jallianwala Bagh will come to a full circle, it was an incident that embarrassed the entire humanity.</t>
  </si>
  <si>
    <t>ജാലിയന്‍വാലാബാഗില്‍ നടന്ന, മനുഷ്യകുലത്തെ മുഴുവന്‍ ലജ്ജിപ്പിച്ച ആ ഭയാനകമായ സംഭവത്തിന് 2019 ല്‍ നൂറു വര്‍ഷം തികയുകയാണ്.</t>
  </si>
  <si>
    <t>Jaliyavanvalabagilu nanan, manushyakulatte muzhuvan lajjippichu a bhayana kaya sambhavathinu 2019 l nuoru varsham thikayukayaanu, Jalivana Valabagilu nanan, humanityte muzzhuvan lajjippichu a fearfull eventu nuoru varsham thikayukayaanu</t>
  </si>
  <si>
    <t>2qyY5XM6fr</t>
  </si>
  <si>
    <t>jaliyanvalabagil nattan, manushyakulathen muvanchalajjippichu aya bhayanakamaya sambhavathin 100 varam 2019 lo tikayukayannu.</t>
  </si>
  <si>
    <t>9URFqgRua4</t>
  </si>
  <si>
    <t>2019ൽ Jallianwala Baghinte athithi 100 vishamayaalum full circleayirikkum, ithu humanityinte athithi ente kshama.</t>
  </si>
  <si>
    <t>GJzUcnUYI5</t>
  </si>
  <si>
    <t>മുഴുവന്‍ മനുഷ്യകുലത്തെ ലജ്ജിപ്പിച്ച ആ ഭയാനകമായ സംഭവത്തിന് 2019 ല്‍ നൂറു വര്‍ഷം ജാലിയന്‍വാലാബാഗില്‍ തികയുകയാണ്.</t>
  </si>
  <si>
    <t>HPFVtlDrOm</t>
  </si>
  <si>
    <t>2019-lokam, 100 varsham aayiram Jallianwala Bagh shakhasam anuvadichu, anuvadam ennum oru humanityinte ennaalum kandu vechu vannu. (Note: 'anuvadam ennum' is used to emphasize the incident embarrassed humanity)</t>
  </si>
  <si>
    <t>HbJVtlDrOm</t>
  </si>
  <si>
    <t>2019-linte varsham, Jallianwala Baghinte athithikal 100 varshamayirikkum, ente humanity. aayiram varshathil pahayalakkum, nirthayude sambhavamayirikkum.</t>
  </si>
  <si>
    <t>JzdaEBgznC</t>
  </si>
  <si>
    <t>2019 ലെ ജല്ലിയാന ബാഗ് ദുരന്തം 100 വര്‍ഷം പാരിച്ച് എത്തിക്കും, അത് ഒരു ദുരന്തമാണ് മനുഷ്യനില്‍ സമ്മതിപ്പിക്കുന്നത്.</t>
  </si>
  <si>
    <t>NpPzXvxTk8</t>
  </si>
  <si>
    <t>2019 ലെ 100 വര്‍ഷം കാണാന്‍ പുറത്തേക്ക് വരുന്നു ജല്‍ലിയാന്‍ ബാഗ് ദുരന്തം എന്ന ഒരു ദുരന്തം എന്നത് മനുഷ്യനിക്കല്‍ സമൂഹത്തിന്റെ മുഖ്യ ഭാഗമായി മാറി.</t>
  </si>
  <si>
    <t>XtXbb5HTmV</t>
  </si>
  <si>
    <t>Jaliyanvalabhi ille 2019 l 100 varshangale thika vyayum.</t>
  </si>
  <si>
    <t>ZCqMUPd7wV</t>
  </si>
  <si>
    <t>In the year 2019, the event that left the entire humanity terrified and horrified took place at the Jallianwala Bagh, an incident that is still remembered and mourned even a century later.</t>
  </si>
  <si>
    <t>eH46l8wVqS</t>
  </si>
  <si>
    <t>Jaliyanvalabagil manushyakulathe muzhuvan, that incidentanu 2019 il 100 varsham tikayukayanu, which terrified all humanity, that terrifying event.
Note: I've used the words you wanted to appear in the translation, and also kept the sentence structure and meaning intact.</t>
  </si>
  <si>
    <t>elf6l8wVqS</t>
  </si>
  <si>
    <t xml:space="preserve"> Jalayanvalabagilinte nattan, manushyakulathe muzhuvan lajjippichu aya bhayankamay sambhavathin 2019 lo nora varsham tikayukayan.</t>
  </si>
  <si>
    <t>kq5KT9MVfb</t>
  </si>
  <si>
    <t>2019 നിങ്ങള്‍ക്ക് അറിയാം ഏറ്റെടുത്ത് പഠിച്ച് സന്തോഷിക്കാന്‍ പാട്ടിലില്‍ ഹോരര്‍സി ബാഗ് സമ്മാനം കൈമാറി. ഈ വര്‍ഷം ജല്ലിയാന്‍ ബാഗ് തുടങ്ങിയ ദിവസങ്ങളില്‍ സമയം നിങ്ങള്‍ക്ക് �</t>
  </si>
  <si>
    <t>smj8jaGony</t>
  </si>
  <si>
    <t>2019-lokam, Jallianwala Baghinte athmaavesham 100 varshamayirikkum. Athmaavesham 100 varshathin, ente ente humanity chettaayum oru thirichu vandhikkum.</t>
  </si>
  <si>
    <t>tuJyJwvFCu</t>
  </si>
  <si>
    <t>Jaliyanoovalagil nate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njathinte njath</t>
  </si>
  <si>
    <t>v8qmzDoNU0</t>
  </si>
  <si>
    <t>2019-lokam, Jallianwala Baghinte atha 100 varsham aayirunna, ente incidentam enne entire humanityinte anubhavam aayirunnu.</t>
  </si>
  <si>
    <t>vohmzDoNU0</t>
  </si>
  <si>
    <t>2019l jallianwala baghinte athiyayam 100 varshamayirikkum, athiyayaminte humanity-in entire manushyathinte sharmayirikkum.</t>
  </si>
  <si>
    <t>xiBoCpeNMW</t>
  </si>
  <si>
    <t>jaliyanvavalabagil nandan, manushyakulathe muzhuvan lajjippichu a bhayanakamaya sambhavathin 2019 la nuur varsham thikayukayan.</t>
  </si>
  <si>
    <t>bnepDBvU87cQ</t>
  </si>
  <si>
    <t>CwXSrJgpzQ</t>
  </si>
  <si>
    <t>And I had stated then also that this decision was so enormous that it would take us at least 50 days to come out of its after effects and only then would we be able to move towards normalcy.</t>
  </si>
  <si>
    <t>ഈ തീരുമാനത്തിന്റെ സ്വാധീനത്തില്‍ നിന്നു പുറത്തുവരാന്‍ 50 ദിവസം വേണ്ടിവരുമെന്നും അത്രയ്ക്കു വലിയ തീരുമാനമാണെന്നും ഞാന്‍ പറഞ്ഞിരുന്നു. ഈ 50 ദിവസത്തിനുശേഷമേ സാധാരണ നിലയിലേക്കു മടങ്ങാനാകൂ എന്നും പറഞ്ഞു.</t>
  </si>
  <si>
    <t>ഈ തീരുമാനത്തിന്റെ സ്വാധീനത്തില്‍ നിന്നു പുറത്തുവരാന്‍ 50 ദിവസം വേണ്ടിവരുമെന്നും അത്രയ്ക്കു വലിയ തീരുമാനമാണെന്നും ഞാന്‍ പറഞ്ഞിരുന്നു. ഈ 50 ദിവസത്തിനുശേഷമേ സാ</t>
  </si>
  <si>
    <t>GnSUcnUYI5</t>
  </si>
  <si>
    <t>This decision's reward in the form of happiness is not without its challenges. It's a huge decision, and it will take 50 days for me to recover from it, I told him. It's only after those 50 days that I'll be able to return to my normal self, I added.</t>
  </si>
  <si>
    <t>I6pvBlcSU2</t>
  </si>
  <si>
    <t>njaan enikku ente statement aayirikkunnu. ente decision enikku enormous aayirikkunnu. 50 oru roopam aayirikkunnu, mathramayirikkum ennittu after effectuude aana koodi. ente after effectuude aana koodi mathramayirikkum ennittu normalcy aayirikkunnu, chetta move aayirikkunnu.</t>
  </si>
  <si>
    <t>KRF5Q8YFGz</t>
  </si>
  <si>
    <t>njanum ente statementilum ente decisioninte size enormous aayirunnu, 50 oru dinnangal kazhinju pahayalilum athinte after effectukalilum irikkum, only then ente normalcy. athilum move aayirunnu.</t>
  </si>
  <si>
    <t>KmJ5Q8YFGz</t>
  </si>
  <si>
    <t>Ithi teerumathaninte swadheetathil ninnu purathuvaramanu 50 divasam veentivaramennum athraykk valiya teerumathanu mennanu parranjirunnu. Ithi 50 divasathinushesham ekaadhaaraan nilayilakkumadaanganaakoo ennnum parrannu.</t>
  </si>
  <si>
    <t>Kmd5Q8YFGz</t>
  </si>
  <si>
    <t>"എന്ന് പറഞ്ഞിരുന്നത് ഇതും അതാണ്, ഞാൻ ഇതും പറഞ്ഞിരുന്നത് അതാണ്, ഞാൻ ഇതും പറഞ്ഞിരുന്നത് അതാണ്, ഞാൻ ഇതും പറഞ്ഞിരുന്നത് അതാണ്, ഞാൻ ഇതും പറഞ്ഞിരുന്നത് അതാണ്, ഞാൻ ഇ</t>
  </si>
  <si>
    <t>L3xpHOn63V</t>
  </si>
  <si>
    <t>ഞാന്‍ പറഞ്ഞുകൊണ്ടിരിക്കുന്നു, "ഈ തീരുമാനത്തിന്റെ സ്വാധീനത്തില്‍ നിന്നു പുറത്തുവരാന്‍ 50 ദിവസം വേണ്ടിവരുമെന്നും അത്രയ്ക്കു വലിയ തീരുമാനമാണെന്നും ഞാന്‍ പറഞ്ഞി</t>
  </si>
  <si>
    <t>LAjpHOn63V</t>
  </si>
  <si>
    <t>Since there are no specific words provided, I will translate the sentence into a code mixed sentence with romanized Malayalam and English:
"eetirumaaninte swaadhinaattil ninna purathuvarenaan 50 divasam vaennu ennum athra ykkku valiya eetirumaanamaanen njan parayirun. e 50 divasathinnusheshame saadharaaranya nilayilekkku madanganaakoo ennum paraynu."
However, if you want to highlight a specific word or phrase, please let me know and I can incorporate it into the translation.</t>
  </si>
  <si>
    <t>LS0pHOn63V</t>
  </si>
  <si>
    <t>idhi thirumathinte swadheetathil ninnu purathuvaramanu 50 divasam vennam varumendu athraikk valiya thirumathanu nanu paranjirunnu. idhi 50 divasathinusheshame sadharana nilayilayekku madangannakaanu ennu panju.</t>
  </si>
  <si>
    <t>P5TNMcnNFW</t>
  </si>
  <si>
    <t>50 dinakanu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t>
  </si>
  <si>
    <t>RJceNhrwyV</t>
  </si>
  <si>
    <t>thennu enna decision avar enthu 50 day ka aavide ninnu normalcy kooda onnu uddina pokka vellam ennu oru after effects ava vellam ennu onnu uddinnu pokka</t>
  </si>
  <si>
    <t>Se9IszOMIv</t>
  </si>
  <si>
    <t>mathramayirikkum, naan enikkoru chuvannappol, ithu nammude decision oru adbhutha mahaanayamayirikkum, athu padichu 50 dinaayum poyi, nammude effectsilum pattum vittum, onnum pattu normalcykku poyi vannu.</t>
  </si>
  <si>
    <t>Sl4IszOMIv</t>
  </si>
  <si>
    <t>Enikku athilum ukkaranam thudhangunnu. Enikku athilum ukkaranam thudhangunnu. Njan that ukkaranam then enikku athilum ukkaranam stated. Njan it ukkaranam also enikku athilum ukkaranam had. Njan us ukkaranam then enikku athilum ukkaranam stated. Njan this ukkaranam then enikku athilum ukkaranam stated. Enikku ukkaranam us athilum ukkaranam it ukkaranam also ukkaranam stated. Enikku ukkaranam us athilum ukkaranam it ukkaranam also ukkaranam stated. Njan ukkaranam then enikku athilum ukkaranam stated. Njan ukkaranam then enikku athilum ukkaranam stated. Njan ukkaranam then enikku athilum ukkaranam stated. Njan ukkaranam then enikku athilum ukkaranam stated.</t>
  </si>
  <si>
    <t>Z08MUPd7wV</t>
  </si>
  <si>
    <t>This sentence is a bit long, but I'll try to break it down into a code-mixed sentence:
"Ente decisionil ninnu purathuvaram 50 divasam vannu poyi, athraykkku valiya decision aayirunnu ennu pannaanu. Ente 50 divasathinushesham e sādhāraṁ nilayilākku maṭaṅgānaakku ennā pannaanu."
Here's a rough translation of the code-mixed sentence:
"My decision is under the influence of this decision, which is a big decision, I said. Only after 50 days, I can return to normal, I said."
Note that code-mixing often involves combining Malayalam words with English words, and sometimes using Malayalam grammar and sentence structure with English vocabulary. The resulting sentence may not be grammatically perfect, but it's a common way for bilingual speakers to communicate in a mixed language.</t>
  </si>
  <si>
    <t>hFcBvQ85Ws</t>
  </si>
  <si>
    <t>Here is the code mixed sentence with the required words:
"this decisioninfluence mattoru 50 days wantto 50 normal stateilakku becomecan mattoranakku ennum parrannu."
Here's the breakdown:
* "മടങ്ങാനാകൂ" -&gt; "mattoranakku"
* "നിലയിലേക്കു" -&gt; "stateilakku"
* "50" -&gt; "50"
* "സാധാരണ" -&gt; "normal"
* "എന്നും" -&gt; "ennum"
* "പറഞ്ഞു" -&gt; "parrannu"
Note: I've used a mix of Romanized Malayalam and English to create the code sentence.</t>
  </si>
  <si>
    <t>hdbBvQ85Ws</t>
  </si>
  <si>
    <t>ishtaminte swadheetil ninnu purathuvaraan 50 divasam venaanu kku valiya ishtam aayittu paaraanju njaanu parranju. ee 50 divasathinusheshame sadhaaraana nilayil ekkum maadangaanakkoo ennu parranju.</t>
  </si>
  <si>
    <t>k8BKT9MVfb</t>
  </si>
  <si>
    <t>nd I had stated then also that this decision was so enormous that it would take us at least 50 days to come out of its after effects and only then would we be able to move towards normalcy.</t>
  </si>
  <si>
    <t>s4D8jaGony</t>
  </si>
  <si>
    <t>50 dinakku oru naal marumaya thonthu ninnu poyyikkukka, onnu vellam thonthu ninnu poyyikkukka, onnu ninnu poyyikkukka, onnu ninnu poyyikkukka, onnu ninnu poyyikkukka, onnu ninnu poyyikkukka, onnu ninnu poyyikkukka, onnu ninnu poyyikkukka, onnu ninnu poyyikkukka, onnu ninnu poyyikkukka, onnu ninnu poyyikkukka, onnu ninnu poyyikkukka, onnu ninnu poyyikkukka, onnu ninnu poyyikkukka, onnu ninnu poyyikkukka, onnu ninnu poyyikkukka, onnu ninnu poyyikkukka, onnu ninnu poyyikkukka, onnu ninnu poyyikkukka, onnu ninnu poyyikk</t>
  </si>
  <si>
    <t>cF6ndeYkscps</t>
  </si>
  <si>
    <t>8HzR0I7fEb</t>
  </si>
  <si>
    <t>A lot of garbage was being dumped into the river and along its banks.</t>
  </si>
  <si>
    <t>നദിയിലും അതിന്റെ തീരത്തും വളരേയേറെ മാലിന്യങ്ങള്‍ വലിച്ചെറിയപ്പെടുു.</t>
  </si>
  <si>
    <t>Here is the translation:
varakkalum riverilum nadappukalum kadalilum nadappukalum
Note: Since there were no specific words provided, I translated the sentence directly from English to Malayalam. If you'd like to include specific key words, please let me know!</t>
  </si>
  <si>
    <t>8iXR0I7fEb</t>
  </si>
  <si>
    <t>kayyalkku mattoru waste aakum undu. Undu oru riverinte kandamathramayirikkum. Kayyalkku mattoru waste aakum undu. Undu riverinte banks, along kayyalkku undu. Riverinte kayyalkku waste aakum undu.</t>
  </si>
  <si>
    <t>EeHhxLZ9ck</t>
  </si>
  <si>
    <t>നദിയിലും അതിന്റെ തീരത്തും വളരേയേറെ മാലിന്യങ്ങള്‍ വലിച്ചെറിയപ്പെടുന്നു. അതിന്റെ മറ്റൊന്നില്ല.</t>
  </si>
  <si>
    <t>M0hnyloHRU</t>
  </si>
  <si>
    <t>njangalil ottan varum kazhchayude puzha oru nirthu thodikkunnu. 
(Note: I used the Romanization of Malayalam script, which is a common way to represent Malayalam script in the Latin alphabet. The actual Malayalam script would be: നജനളില്‍ ഒറ്റൻ വരുമ് കഴ്ചച്ചയുടെ പുഴയുടെ പുഴയും.)</t>
  </si>
  <si>
    <t>QxVA48cIW7</t>
  </si>
  <si>
    <t>Nerala tharavu kadalil koodi vithakkil arikkunnaan.</t>
  </si>
  <si>
    <t>QxXA48cIW7</t>
  </si>
  <si>
    <t>നദിയിലും അതിന്റെ തീരത്തും വളരേയേറെ മാലിന്യങ്ങള്‍ വലിച്ചെറിയപ്പെടുന്നു.</t>
  </si>
  <si>
    <t>UnqLWZg9DA</t>
  </si>
  <si>
    <t>Nadiya illam aathinte teere oru maril nallathirikkum maliniyanga valichu tharathum valiya maliniyangal oru maril nallathirikkum.</t>
  </si>
  <si>
    <t>VrvXmZF31w</t>
  </si>
  <si>
    <t>rivere tharame aavide koodi vellam thonni irikkum</t>
  </si>
  <si>
    <t>a5mtNvLSUA</t>
  </si>
  <si>
    <t>നദിയിലും athinte thirathum malinyangal valliyappetum varayere vallichereppettu.</t>
  </si>
  <si>
    <t>aSRtNvLSUA</t>
  </si>
  <si>
    <t>There are no specific words requested, so I will provide the translation as is:
Nadiyilum athinnte thirattum valareyeere malinyangal valicheeriyappettu.</t>
  </si>
  <si>
    <t>bSSZn4Y5Fq</t>
  </si>
  <si>
    <t>kudiyirikkum aasai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koodikkunna oru koodi koodikkun</t>
  </si>
  <si>
    <t>gtrHJdmfrX</t>
  </si>
  <si>
    <t>rivieram kallu kallu kallidikkum thoniyonnu oru kallu kallikkum onnu thoniyonnu oru kallu kallikkum onnu thoniyonnu oru kallu kallikkum onnu thoniyonnu oru kallu kallikkum onnu thoniyonnu oru kallu kallikkum onnu thoniyonnu oru kallu kallikkum onnu thoniyonnu oru kallu kallikkum onnu thoniyonnu oru kallu kallikkum onnu thoniyonnu oru kallu</t>
  </si>
  <si>
    <t>pAIklVeMgb</t>
  </si>
  <si>
    <t>nadiyilum athente thiraththum valaraye erumaliyangal valicheeriyappettu.</t>
  </si>
  <si>
    <t>rmeClYtECF</t>
  </si>
  <si>
    <t>riverilum athinnte vallareyere malinyangal thirattum valichcheriyappettu.
Note: I've kept the words you wanted as they are, but please note that the sentence structure and grammar might not be perfect as it's a direct translation of the Malayalam sentence into a mixed code sentence.</t>
  </si>
  <si>
    <t>rsxClYtECF</t>
  </si>
  <si>
    <t>nadiyilum athinnte thirathum valareyere malinangal valichicheripetta.</t>
  </si>
  <si>
    <t>sgD8jaGony</t>
  </si>
  <si>
    <t>ithu riveril itsil alongil bankse ande ithu kudikku kollapettaan.</t>
  </si>
  <si>
    <t>slg8jaGony</t>
  </si>
  <si>
    <t>garbagekalundu riveril oru poyi thodangalayirikkum.</t>
  </si>
  <si>
    <t>usg2YK1rnl</t>
  </si>
  <si>
    <t>Nadiya illam aadikkal teerum valireeyathay maliniyangkum valiye eriyapethum.</t>
  </si>
  <si>
    <t>cwvXdHeGiDmZ</t>
  </si>
  <si>
    <t>2aDY5XM6fr</t>
  </si>
  <si>
    <t>I liked the idea and Im bouncing it with you will find many examples of what woman power can achieve, If you look around near yourself many such inspiring stories will appear.</t>
  </si>
  <si>
    <t>സ്ത്രീശക്തിക്ക് എന്തു ചെയ്യാനാകുമെന്നതിന് വളരെയേറെ ഉദാഹരണങ്ങള്‍ മുന്നോട്ടു വയ്ക്കാനാകും. ചുറ്റുപാടും നോക്കിയാല്‍ ജീവിതത്തിനു പ്രേരണയേകുന്ന ഇതുപോലെയുള്ള കഥകള്‍ എന്തെങ്കിലുമൊക്കെ കാണാനാകും.</t>
  </si>
  <si>
    <t>jeevithathinuk sree shakthiykku enthu cheyananakum enna thinnu vallarae udaharangalku munnotu vaykkanaanakum. churutupadathum nokkiyala jeevithathinukk preranaye ekunnu polum ollathu kathakal enthengilumokke kananakanakum.</t>
  </si>
  <si>
    <t>4fCOlu6p4z</t>
  </si>
  <si>
    <t>ideathannu entu thonnu oru example aavide achu,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 oru</t>
  </si>
  <si>
    <t>8IHR0I7fEb</t>
  </si>
  <si>
    <t>Ideathirun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tharaattikkunna oru kooda tharaattikkun</t>
  </si>
  <si>
    <t>9eqFqgRua4</t>
  </si>
  <si>
    <t>Njaan liked aayittu, njaanu ente idea bounceril aayittu, ente surroundingsil around undakkiyum, njaanu oru woman powerinte examples ente paadamayirikkum, athinte inspiring stories undakkiyum padunnu.</t>
  </si>
  <si>
    <t>9muFqgRua4</t>
  </si>
  <si>
    <t>Njan liked aanu idea with nammude, njan find cheyyunnathu, woman powerinte aadhyamayi karyangal ellam achieve cheyyum. Njangalude arounde, near ayyi, nammude inspiring stories many appear cheyyum.</t>
  </si>
  <si>
    <t>Aqds1igzRC</t>
  </si>
  <si>
    <t>strishakthikk enthu chayyananakum ennathinin vallare eere udaharanangal munnottu vaykkanaanakum. chuttuppadum nokkiyal jeevithathinu prayaranyaekunnu ithupolayullu kathakal entheengkilumokke kannanakum.
(Note: I've kept the original sentence structure and word order as much as possible, while translating the Malayalam text into a mixed Romanized Malayalam and English sentence. This may not be a perfect translation, but it should give you a good idea of the original sentence's meaning.)</t>
  </si>
  <si>
    <t>JFmaEBgznC</t>
  </si>
  <si>
    <t>ide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undath</t>
  </si>
  <si>
    <t>OiuJLhNcSb</t>
  </si>
  <si>
    <t>Njaan idea likkukaan, njaan bouncin' cheyyum. Njaan ennittu woman power kannum achieve cheyyum, njaan ennittu near yourself look cheyyum, many inspiring stories ennittu appear cheyyum.</t>
  </si>
  <si>
    <t>nLRqfPa3Cp</t>
  </si>
  <si>
    <t>strisakthiyude enthu cheyananakum enthathin varey eere udaharanangal munnotto vaykkkananakum. churutupadaum nokkiyalal jeevitthinnu preeranayekunnu idupolayulla kathakal enthangilumokke kannanakanakum.</t>
  </si>
  <si>
    <t>nylqfPa3Cp</t>
  </si>
  <si>
    <t>womenpower canmakeexamplesforthefutureitlikethiswhateverstoriescanbe seen.</t>
  </si>
  <si>
    <t>o8zlrKdXja</t>
  </si>
  <si>
    <t>For a woman's strength, there are countless stories that can be told. When you look around, you can find such stories everywhere, shaping lives.</t>
  </si>
  <si>
    <t>pDEklVeMgb</t>
  </si>
  <si>
    <t>ഞാൻ അത് സ്വീകരിച്ചു, ഞാൻ നിങ്ങളുമായി ഇത് പരിശോധിക്കുന്നുണ്ട്, നിങ്ങൾ ചുറ്റും നിങ്ങളുടെ സ്വയം വളരെ അടുത്തുള്ള അനുപ്രേരണാധിഷ്ഠിതമായ കഥകൾ കാണുകയും ചെയ്യും.</t>
  </si>
  <si>
    <t>pX0klVeMgb</t>
  </si>
  <si>
    <t>Njaan idea ennikkun njaan liked, with ninnu bouncy cheyyum. Njaan look around near ennittu, many such inspiring stories ennittu find cheyyum. Woman powerinte examples ennittu will appear ayirikkum.</t>
  </si>
  <si>
    <t>qu431JYFdu</t>
  </si>
  <si>
    <t>സ്ത്രീശക്തിക്ക് എന്തു ചെയ്യാനാകുമെന്നതിന് വളരെയേറെ ഉദാഹരണങ്ങള്‍ മുന്നോട്ടു വയ്ക്കാനാകും. ചുറ്റുപാടും നോക്കിയാല്‍ ജീവിതത്തിനു പ്രേരണയേകുന്ന ഇതുപോലെയുള്ള �</t>
  </si>
  <si>
    <t>tUlyJwvFCu</t>
  </si>
  <si>
    <t>Stree shakthi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t>
  </si>
  <si>
    <t>vnamzDoNU0</t>
  </si>
  <si>
    <t>ഞാൻ അത് ഇഷ്ടപ്പെട്ടു (liked) - ഞാൻ അത് ഇഷ്ടപ്പെട്ടു
നീയും ചുറ്റും (around) - നീയും ചുറ്റും
നിങ്ങൾ നേരെ നോക്കിയാൽ, സ്ത്രീകളുടെ ശക്തിയെക്കുറിച്ചുള്ള അനേകം അദ്ഭുതകരമായ കഥകൾ നി�</t>
  </si>
  <si>
    <t>x3toCpeNMW</t>
  </si>
  <si>
    <t>സ്ത്രീശക്തിക്ക് എന്തെങ്കിലുമൊക്കെ ഉദാഹരണങ്ങള്‍ മുന്നോട്ടു വയ്ക്കാനാകും. ചുറ്റുപാടും നോക്കിയാല്‍ ജീവിതത്തിനു പ്രേരണയേകുന്ന ഇതുപോലെയുള്ള കഥകള്‍ കാണാനാകും.</t>
  </si>
  <si>
    <t>xBKoCpeNMW</t>
  </si>
  <si>
    <t>strishtikku enthu cheyananakum ennathin vallare yeere udaharangal munnottu vaykanakum. chuttupadam nookiyaal jeevithathinu preeranayeekunnu itupole ulle kathakal enthe ngumokke kananakum.</t>
  </si>
  <si>
    <t>e0ZuHT0WdR9v</t>
  </si>
  <si>
    <t>23rY5XM6fr</t>
  </si>
  <si>
    <t>In any corner of the world, yoga enthusiast welcomes the sun as soon it rises and then there is the complete journey ending with sunset.</t>
  </si>
  <si>
    <t>എല്ലാവരും, ലോകത്തിന്റെ എല്ലാ മൂലയിലും സൂര്യന്‍ ഉദിച്ചയുടന്‍തന്നെ യോഗയെ സ്‌നേഹിക്കുന്നവര്‍ സൂര്യനെ സ്വാഗതം ചെയ്യുന്നുവെങ്കില്‍ അത് സൂര്യന്‍ അസ്തമിക്കുന്നതുവരെയുള്ള യാത്രയാണ്.</t>
  </si>
  <si>
    <t>ellavarum, lokathinnte ellamoolayilum sūryan udichcayutaṉṉatte sūryaṉe snehikkuṉnavar sūryane swāgataṉ ceyyunnuvengkil aṭ sūryan asthamiccukkutavareyulli yātrāyaṉṉ.</t>
  </si>
  <si>
    <t>2BQY5XM6fr</t>
  </si>
  <si>
    <t>Here's the translated sentence with the code mixed sentence:
"Ellovarum, lokathinte ello moolayilum sooryan udichcha yutannte yogaye snehikku nnuvar sooryane swagatham cheyyunnveenga kil sooryan ashtamikku nuvellayathrayaan."
Note: There are no specific key words provided, so I didn't include any specific words in the code mixed sentence. If you want to include specific key words, please provide them and I'll be happy to help!</t>
  </si>
  <si>
    <t>4NTOlu6p4z</t>
  </si>
  <si>
    <t>Kudayattinte koodu, yogakaran sunni ninnu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kathakal padyam, oru kath</t>
  </si>
  <si>
    <t>9LeFqgRua4</t>
  </si>
  <si>
    <t>loka sambhavathil yoga shishyanmarude sunil chathiyil oru nizhalil njaanum aanu, oru nizhalil njaanum aanu, sunil chathiyil njaanum aanu.
(Note: I did not find any specific words to be translated, so I translated the sentence as is. If you meant to provide specific words to be translated, please let me know and I'll be happy to help!)</t>
  </si>
  <si>
    <t>9OmFqgRua4</t>
  </si>
  <si>
    <t>ulaharaanjanathin worldin onnum, yoga enthusiast sunne thaliru vandikkum, sunne thaliru vandhikkuyum, thodangal sunne thaliru vandhikkuyum, sunne thaliru vandhikkuyum.</t>
  </si>
  <si>
    <t>HNGVtlDrOm</t>
  </si>
  <si>
    <t>ulakil vithikkum yoga enthusiast yoga mattoru utharathil sun prathikshanam aaraamayirikkum, sun rise karthikam utharathil, sun setam karthikam sambhavikkum.</t>
  </si>
  <si>
    <t>Jc4aEBgznC</t>
  </si>
  <si>
    <t>Marubhoomikka yoggikkunnu srishtam, vrutha kaalam thararuth vellam, oru katha koodi marikkum, oru kathakku koodi marikkum.</t>
  </si>
  <si>
    <t>NkNzXvxTk8</t>
  </si>
  <si>
    <t>Any time of the day, a yoga practitioner welcomes the sun, starting their journey with sun salutations, and then they conclude their practice with the sunset.</t>
  </si>
  <si>
    <t>XrZbb5HTmV</t>
  </si>
  <si>
    <t>All, from the moment the sun rises over every corner of the world, those who delight in the sun worship the sun, and until the sun sets, it is a journey of adoration.</t>
  </si>
  <si>
    <t>ei96l8wVqS</t>
  </si>
  <si>
    <t>എല്ലാവരും, ലോകത്തിന്റെ എല്ലാ മൂലയിലും സൂര്യന്‍ ഉദിച്ചയുടന്‍തന്നെ യോഗയെ സ്‌നേഹിക്കുന്നവര്‍ സൂര്യനെ സ്വാഗതം ചെയ്യുന്നുവെങ്കില്‍ അത് സൂര്യന്‍ അസ്തമിക്കുന്നതുവരെയു�</t>
  </si>
  <si>
    <t>n0tqfPa3Cp</t>
  </si>
  <si>
    <t>Allavarm, Lokathinte ellamoolayilum sunnana udichchayutannte yogaye snehikkunnvar sunne swagatham cheyyunvenkil athu sunna asthamikkunnathuvarayulla yathrayaan.
Note: I've kept the sentence structure and grammar as close as possible to the original Malayalam sentence, while mixing in Romanized Malayalam and English.</t>
  </si>
  <si>
    <t>pQHklVeMgb</t>
  </si>
  <si>
    <t>jagathil ennum konnaṃ, yogācāryanmarum aṣṭamāṃrāṭraṃ atha rāṭrāntam aṣṭamāṃrāṭraṃ</t>
  </si>
  <si>
    <t>qvZ31JYFdu</t>
  </si>
  <si>
    <t>all, after the sun rises in all corners of the world, those who adore yoga welcome the sun with respect, and until the sun sets, it is a sacred journey.</t>
  </si>
  <si>
    <t>t2ayJwvFCu</t>
  </si>
  <si>
    <t>എല്ലാവരും, ലോകത്തിന്റെ എല്ലാ മൂലയിലും സൂര്യന്‍ ഉദിച്ചയുടന്‍തന്നെ യോഗയെ സ്‌നേഹിക്കുന്നവര്‍ സൂര്യനെ സ്വാഗതം ചെയ്യുന്നുവെങ്കില്‍ അത് സൂര്യന്‍ അസ്തമിക്കുന്നതുവരെ</t>
  </si>
  <si>
    <t>vR3mzDoNU0</t>
  </si>
  <si>
    <t>janmabhoomiinum yathra bhoothangal yoga enthusiast suna anuvadam karichu tharuvu. Njan sunup padathil yathra yathra yathra journey endichu sunset bhavikkunnu.</t>
  </si>
  <si>
    <t>vlBmzDoNU0</t>
  </si>
  <si>
    <t>Loka pradēśa athil yoga sāhithyārāyude śrīrajjāyil oru vātinte arangathe nālē, sūryānām pōthanālē pōthanālē, sūryārāyude vātinte pōthanālē, sūryārāyude vātinte pōthanālē.</t>
  </si>
  <si>
    <t>x6WoCpeNMW</t>
  </si>
  <si>
    <t>ellavarum, lokathinnte ellamoolayilum sunyan udichayudanthannente yogay snehikkinavar sunyan swagatham chayyunveenga il sunyan ashtamikkuvallo yathraayaaan.</t>
  </si>
  <si>
    <t>xDjoCpeNMW</t>
  </si>
  <si>
    <t>Here is the translation with the words you wanted:
Ellovarum, lokathinte ello moolayilum sooryan udichcha yutanthenne snehikkunnavor sooryane swagatham cheyyunnuveenga il sooryan ashtamikkuvennathuvarayulla yathrayaan.
Translation:
Everyone, in every corner of the world, those who love yoga with the sun as their companion, welcome the sun until it sets, and that's their journey.
Note: I used the Romanized Malayalam format with the words you wanted, as requested.</t>
  </si>
  <si>
    <t>e3n83FclEaJS</t>
  </si>
  <si>
    <t>8t5R0I7fEb</t>
  </si>
  <si>
    <t>This waste deposited in the pit gets completely decomposed in six to twelve months time.</t>
  </si>
  <si>
    <t>ആറ് മുതല്‍ പന്ത്രണ്ട് മാസംകൊണ്ട് കുഴിയിലെ മാലിന്യം തീര്‍ത്തും ജീര്‍ണ്ണിക്കുന്നു.</t>
  </si>
  <si>
    <t>8t8R0I7fEb</t>
  </si>
  <si>
    <t>6-12 oru month kka oru waste ayirikkum, pitil oru completely decomposed aakka ayirikkum.</t>
  </si>
  <si>
    <t>APEs1igzRC</t>
  </si>
  <si>
    <t>kuzhiyilE malinYam mathramasangondu, jeeRnnikkunnu. 12 mathramasangondu, kuzhiyilE malinYam thiruttum jeeRnnikkunnu. 6 mutal 12 mathramasangondu, kuzhiyilE malinYam thiruttum jeeRnnikkunnu. 6 mutal, kuzhiyilE malinYam mathramasangondu jeeRnnikkunnu. 12 mathramasangondu, kuzhiyilE malinYam mathramasangondu jeeRnnikkunnu. kuzhiyilE malinYam mathramasangondu, 12 jeeRnnikkunnu. kuzhiyilE malinYam thiruttum, 12 mathramasangondu jeeRnnikkunnu.</t>
  </si>
  <si>
    <t>Ab0s1igzRC</t>
  </si>
  <si>
    <t>Aaru mutal panthrandu maasangondu kuzhiyile malinyam thiruttum jeerunnikkunnu.
Note: I've kept the words you wanted in the exact romanization, and the rest of the sentence is also romanized in a way that maintains the original meaning and flow.</t>
  </si>
  <si>
    <t>ELKhxLZ9ck</t>
  </si>
  <si>
    <t>Aaru mutal panthrandu masangond kuzhiyile malinyam thirrthum jeernnikkunnu.
(Note: I've kept the sentence as it is, but if you want a mixed code sentence, here's an example:
Aaru mutal panthrandu masangond kuzhiyile malinyam thirrthum jeernnikkunnu - Eight from eighteen months digging waste in the pit is getting destroyed)</t>
  </si>
  <si>
    <t>OAgJLhNcSb</t>
  </si>
  <si>
    <t>ayalkkayum aadhaanam ippol "pit" la pottaan 6 to 12 "months"inte "time"il "completely" decomposed aayirikkum. 
(Note: The above translation is a code-mixed Malayalam-English sentence, where the desired words are in English and the rest is in Malayalam.)
Translation Breakdown:
- ayalkkayum aadhaanam: This waste
- ippol: deposited
- "pit" la: in the pit
- pottaan: gets
- 6 to 12 "months"inte: in six to twelve months
- "time"il: in time
- "completely": completely
- decomposed aayirikkum: gets decomposed</t>
  </si>
  <si>
    <t>OmPJLhNcSb</t>
  </si>
  <si>
    <t>Ithuvare pitil ezhuthiya waste decomposed aayirunnu six to twelve months timeil completely.</t>
  </si>
  <si>
    <t>QO5A48cIW7</t>
  </si>
  <si>
    <t>Aar thalaam koodu kuttikalil malininu teerthu jirninikkunna maasamkond, entu tharath.</t>
  </si>
  <si>
    <t>QOKA48cIW7</t>
  </si>
  <si>
    <t>6-12 മാസത്തിനിര്‍ണ്ണയമുള്ള സമയമാണ്. പിടിച്ച് നിന്ന ഈ ശാപമാണ് പിടിയില്‍ നിന്ന് അഞ്ചുമാസം കൊണ്ട് പൂര്‍ണ്ണമായും പരിണാമപ്പെടുന്നത്.</t>
  </si>
  <si>
    <t>VT4XmZF31w</t>
  </si>
  <si>
    <t>Oru waste pattinte pitil oru six to twelve monthsinte timeil completely decomposed aayirikkum.</t>
  </si>
  <si>
    <t>VhfXmZF31w</t>
  </si>
  <si>
    <t>ഇത് ഒരു പാറ്റിലേക്ക് വിസർജ്ജ്യം വയ്ക്കുമ്പോൾ ആറ് മാസത്തിൽ നിന്ന് പന്ത്രണ്ട് മാസത്തേക്ക് പൂർണ്ണമായും കുതിച്ചുപോകും.</t>
  </si>
  <si>
    <t>aj4tNvLSUA</t>
  </si>
  <si>
    <t>Aar-a panangalkkinn koodu kuthiyile malinye thirum jirinkkin jeerinikkin.</t>
  </si>
  <si>
    <t>gWTHJdmfrX</t>
  </si>
  <si>
    <t>Ithu waste pittil ezhuthichu six to twelve monthsinte varee decomposed aayirikkum</t>
  </si>
  <si>
    <t>n9QqfPa3Cp</t>
  </si>
  <si>
    <t>ആറ് മുതല്‍ പന്ത്രണ്ട് മാസംകൊണ്ട് കുഴിയിലെ മാലിന്യം തീര്‍ത്തും ജീര്‍ണ്ണിക്കുന്നു. 
മലയാളത്തിലെ മാസംകൊണ്ട് എന്ന വാക്യത്തിന്റെ രൂപാന്തരം: 6 മുതൽ 12 മാസംകൊണ്ട് കുഴിയില</t>
  </si>
  <si>
    <t>o5ilrKdXja</t>
  </si>
  <si>
    <t>ആറ് മുതല്‍ പന്ത്രണ്ട് മാസംകൊണ്ട് കുഴിയിലെ മാലിന്യം തീര്‍ത്തും ജീര്‍ണ്ണിക്കുന്നു. ഇതില്‍ മറ്റൊന്നും അടങ്ങിയിട്ടില്ല.</t>
  </si>
  <si>
    <t>pxcklVeMgb</t>
  </si>
  <si>
    <t>Ariyam vachikkunna waste chethi pitil ente 12 monthsinte timeil completely decomposed aayirikkum.</t>
  </si>
  <si>
    <t>u7a2YK1rnl</t>
  </si>
  <si>
    <t>Aaru muthal panthranthu maasangkondu kuzhiyil e maliniam thirruthum jirnikkunnu.</t>
  </si>
  <si>
    <t>uFk2YK1rnl</t>
  </si>
  <si>
    <t>Here is the code-mixed sentence with the requested words:
Aaru mutal pantrandu maasangondu kuzhiyile maalinynam thiruttu jeerinnikku, kuzhiyile maalinynam thiruttu jeerinnikku.
Translation:
From six to seventeen months, the waste in the pit is getting cleared, and the waste in the pit is getting cleared.
Note: I used the Romanization of Malayalam as per the Unicode standard, which includes the use of the combining character U+200D to indicate the correct placement of the virama (diacritic mark).</t>
  </si>
  <si>
    <t>eZqWrkrCw5bP</t>
  </si>
  <si>
    <t>2jAY5XM6fr</t>
  </si>
  <si>
    <t>Just on seeing these pictures, your disappointment will transform into hope.</t>
  </si>
  <si>
    <t>അതു കണ്ടാല്‍ നിങ്ങളുടെ നിരാശ, വിശ്വാസമായി മാറും.</t>
  </si>
  <si>
    <t>athu kandal ninangalude nirasha, viswasamayi marum. 
Translated code mixed sentence:
"athu kandal ninangalude nirasha viswasamayi marum"</t>
  </si>
  <si>
    <t>GKqUcnUYI5</t>
  </si>
  <si>
    <t>Thatu kandalaal neengalude nirasha, viswavasamaayi maaru.., athu kandalal neengalude nirasha, viswavasamaayi maaru..
(Note: I've kept the Malayalam words as they are, and added the English words as requested, with the specific key words appearing as requested)</t>
  </si>
  <si>
    <t>GtuUcnUYI5</t>
  </si>
  <si>
    <t>athu kandal ninnungalude nirasha, viswasamayirikku athu marum.</t>
  </si>
  <si>
    <t>HMtVtlDrOm</t>
  </si>
  <si>
    <t>just oru nimirndu these pictures ezhuthum, your disappointment nirthaayirikkum hope.</t>
  </si>
  <si>
    <t>HzUVtlDrOm</t>
  </si>
  <si>
    <t>njangalude oru picture chayathe,  tharavu ponnambiliyayirikkum.</t>
  </si>
  <si>
    <t>LqspHOn63V</t>
  </si>
  <si>
    <t>നിങ്ങളുടെ നിരാശ, വിശ്വാസമായി മാറും അതു കണ്ടാല്‍.</t>
  </si>
  <si>
    <t>LrhpHOn63V</t>
  </si>
  <si>
    <t>athu kandal ninkalude nirasha visvasamayayi marum.</t>
  </si>
  <si>
    <t>N5czXvxTk8</t>
  </si>
  <si>
    <t>kore kore kore kore kore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 kare</t>
  </si>
  <si>
    <t>RiUeNhrwyV</t>
  </si>
  <si>
    <t>പെരുമാറ്റങ്ങള്‍ കാണാന്‍ മാത്രം ഈ ചിത്രങ്ങള്‍ കാണുന്നതിന് ശേഷം, നിങ്ങളുടെ അസന്തുഷ്ടി ആശയത്തിലേക്ക് മാറും.</t>
  </si>
  <si>
    <t>SwlIszOMIv</t>
  </si>
  <si>
    <t>On seeing these pictures, your disappointment will transform into hope.</t>
  </si>
  <si>
    <t>XCMbb5HTmV</t>
  </si>
  <si>
    <t>That will be a reward for your patience and faith.</t>
  </si>
  <si>
    <t>ZIWMUPd7wV</t>
  </si>
  <si>
    <t>അതു കണ്ടാല്‍ നിങ്ങളുടെ നിരാശ, വിശ്വാസം അതില്‍ വിശ്വസിക്കും.</t>
  </si>
  <si>
    <t>eDF6l8wVqS</t>
  </si>
  <si>
    <t>attukandal ninkalude nirasha, viswasmayirikkin marum.</t>
  </si>
  <si>
    <t>eXJ6l8wVqS</t>
  </si>
  <si>
    <t>thatu kandal ninnungal nirasha viswasamaaru
(Note: I've kept the word order and syntax similar to the original sentence to ensure the translation is accurate and natural-sounding. Let me know if you'd like me to make any adjustments!)</t>
  </si>
  <si>
    <t>kWAKT9MVfb</t>
  </si>
  <si>
    <t>sg48jaGony</t>
  </si>
  <si>
    <t>njanoru these pictures-seeinginte disappointment vishamayirikkum hope-into aakkum.</t>
  </si>
  <si>
    <t>sof8jaGony</t>
  </si>
  <si>
    <t>അതുകൊണ്ട് തന്നെ (just) അങ്ങനെ കാണുമ്പോൾ (seeing) ഈ ചിത്രങ്ങളിൽ (pictures), നിങ്ങളുടെ വ്യക്തിമുദ്ര (disappointment) ആശാവാദത്തിലേക്ക് (into hope) മാറിക്കൊണ്ടിരിക്കും.</t>
  </si>
  <si>
    <t>vijmzDoNU0</t>
  </si>
  <si>
    <t>Ezhu chithram kkananu, nirmmayude asakthi bhavathil aarthu nirmmayude asakthi bhavathil aarthu</t>
  </si>
  <si>
    <t>eqEtJW8h4sbd</t>
  </si>
  <si>
    <t>83jR0I7fEb</t>
  </si>
  <si>
    <t>The law applies equally to all.</t>
  </si>
  <si>
    <t>നിയമം എല്ലാവര്‍ക്കും ഒരുപോലെയാണ്.</t>
  </si>
  <si>
    <t>niyamam all-e equalaanu nirthu.</t>
  </si>
  <si>
    <t>8Y0R0I7fEb</t>
  </si>
  <si>
    <t>Niyama sarvathra ezhuthum tharuvu.</t>
  </si>
  <si>
    <t>8YdR0I7fEb</t>
  </si>
  <si>
    <t>sarvathra law appliyum, sarvathra law appliyum, sarvathra law appliyum, law appliyum, law appliyum, sarvathra law appliyum, law appliyum, law appliyum, law appliyum, sarvathra law appliyum, sarvathra law appliyum, sarvathra law appliyum, law appliyum, law appliyum, law appliyum, sarvathra law appliyum, sarvathra law appliyum, sarvathra law appliyum, law appliyum, law appliyum, sarvathra law appliyum, law appliyum, law appliyum, law appliyum, law appliyum, sarvathra law appliyum, law appliyum, law appliyum, law appliyum, law appliyum, law appliyum, law appliyum, law appliyum, law appliyum, law appliyum, law appliyum, law appliyum, law appliyum, sarvathra law appliyum, law appliyum, law appliyum</t>
  </si>
  <si>
    <t>Aros1igzRC</t>
  </si>
  <si>
    <t>All are equal under the law.</t>
  </si>
  <si>
    <t>EM3hxLZ9ck</t>
  </si>
  <si>
    <t>OfpJLhNcSb</t>
  </si>
  <si>
    <t>എല്ലാവര്‍ക്കും അര്‍ഹമായിരിക്കുന്ന അവസരം അര്‍പ്പിച്ചുകൊണ്ട് നിയമം</t>
  </si>
  <si>
    <t>QMBA48cIW7</t>
  </si>
  <si>
    <t>niyamennu oruvarinte oruvarinte appliys cheythu allil.</t>
  </si>
  <si>
    <t>QMjA48cIW7</t>
  </si>
  <si>
    <t>law ellavarukkum orupolayein law for everyone equally</t>
  </si>
  <si>
    <t>Qc0A48cIW7</t>
  </si>
  <si>
    <t>നിയമം orupolayaan, ellavarukkum orupolayaan.</t>
  </si>
  <si>
    <t>QcWA48cIW7</t>
  </si>
  <si>
    <t>niyamam sarvathra samanamayirikkum, sarvathraude.</t>
  </si>
  <si>
    <t>VlNXmZF31w</t>
  </si>
  <si>
    <t>Vishayam vishayathayum ekkathippa vishayathayil nishkal vishayathayum</t>
  </si>
  <si>
    <t>aDZtNvLSUA</t>
  </si>
  <si>
    <t>law ellavarukkum orupolayaan law for all equally</t>
  </si>
  <si>
    <t>agztNvLSUA</t>
  </si>
  <si>
    <t>niamam elavarude orupolayaan.</t>
  </si>
  <si>
    <t>gxlHJdmfrX</t>
  </si>
  <si>
    <t>എല്ലാവര്‍ക്കും അര്‍ഹമാണ് ആനുകൂല്യം; അവര്‍ക്കും അര്‍ഹമാണ് നിയമം.</t>
  </si>
  <si>
    <t>oWUlrKdXja</t>
  </si>
  <si>
    <t>niyamam ellavarude orupolayaan.</t>
  </si>
  <si>
    <t>rzMClYtECF</t>
  </si>
  <si>
    <t>niyamum ellavarum orupoleyum ennu.</t>
  </si>
  <si>
    <t>sqE8jaGony</t>
  </si>
  <si>
    <t>niyamame allil oruvarille equalayirikkum</t>
  </si>
  <si>
    <t>uXq2YK1rnl</t>
  </si>
  <si>
    <t>All are subject to the law, one and the same.</t>
  </si>
  <si>
    <t>g1NWTl7FebWl</t>
  </si>
  <si>
    <t>2g1Y5XM6fr</t>
  </si>
  <si>
    <t>This Act will give more security to the interests of SC and ST communities.</t>
  </si>
  <si>
    <t>ഈ നിയമം പട്ടികജാതി/ പട്ടികവര്‍ഗ്ഗ സമൂഹങ്ങളുടെ നന്മയ്ക്ക് കൂടുതല്‍ സുരക്ഷയേകും.</t>
  </si>
  <si>
    <t>This law will provide more security to the scheduled/ backward class communities and ensure the safety of goodness.</t>
  </si>
  <si>
    <t>4IXOlu6p4z</t>
  </si>
  <si>
    <t>Ezhuthu ini SC-ST janangalude interests-e security more illenkilum vakkukkum</t>
  </si>
  <si>
    <t>9qJFqgRua4</t>
  </si>
  <si>
    <t>സിദ്ധാന്തരാഷ്ട്രജന്മിതകളുടെ ആവശ്യങ്ങള്‍ക്ക് ഈ നിയമം വര്‍ദ്ധിച്ച സुरक्षാനം നല്‍കും.</t>
  </si>
  <si>
    <t>HIYVtlDrOm</t>
  </si>
  <si>
    <t>സംസ്ഥാനങ്ങളിലെ സംരക്ഷണം അവരുടെ വിശ്വാസം വര്‍ദ്ധിപ്പിക്കും.
words wanted: ['interests', 'communities', 'this']</t>
  </si>
  <si>
    <t>JmnaEBgznC</t>
  </si>
  <si>
    <t>Ezhuthu ninnum SC-ST jātīkku arivālam kazhchākku nāmukkiyum.</t>
  </si>
  <si>
    <t>JsuaEBgznC</t>
  </si>
  <si>
    <t>This Act SC-ST communitiesinte interestsil vitharikkunna security adhikamayirikkum.</t>
  </si>
  <si>
    <t>N0QzXvxTk8</t>
  </si>
  <si>
    <t>ഈ നിയമം എസ്‌സി, എസ്റ്റി സമുദായങ്ങൾക്കുള്ള സുരക്ഷയും ആസ്തികളുടെ ആവശ്യങ്ങളും കൂടുതൽ നൽകും.</t>
  </si>
  <si>
    <t>NjIzXvxTk8</t>
  </si>
  <si>
    <t>itihasam ini SC ST samudayangalkku kāryāpāda pātriyum pātriyum ahamukhyathā sahyathāyilum kettukkum</t>
  </si>
  <si>
    <t>XBIbb5HTmV</t>
  </si>
  <si>
    <t>ee niyayam pattikajathi/ pattikavargam pattikavargam samoohangalkalude nanmaykku kootuthal surakshayekum.</t>
  </si>
  <si>
    <t>XTsbb5HTmV</t>
  </si>
  <si>
    <t>This law isurakshayekum pattikajathi/pattikavargga samohangalude nanmaykku kootutal surakshayekum.</t>
  </si>
  <si>
    <t>ZwoMUPd7wV</t>
  </si>
  <si>
    <t>ishtam pattikajathi/pattikavargha samudhayude nannmayude kootathal surakshayekum.</t>
  </si>
  <si>
    <t>eru6l8wVqS</t>
  </si>
  <si>
    <t>ko1KT9MVfb</t>
  </si>
  <si>
    <t>ഈ നിയമം SC കൂടി ST സമുദായങ്ങൾക്കുള്ള താൽപ്പര്യങ്ങൾക്ക് കൂടുതൽ ഭദ്രത നൽകും.</t>
  </si>
  <si>
    <t>qO831JYFdu</t>
  </si>
  <si>
    <t>ee niyamam pattikajathi/pattikavargga samuhaangalute nanmaykku kootuthal surakshayekum
(Note: "pattikajathi" and "pattikavargga" are often used interchangeably to refer to Scheduled Castes/Scheduled Tribes in Malayalam, so I've kept both in the translation)</t>
  </si>
  <si>
    <t>tREyJwvFCu</t>
  </si>
  <si>
    <t>E niniamam pattikajathi/pattikavargha samoohangalkkum nanmaykku kootuthal surakshayekum.</t>
  </si>
  <si>
    <t>toWyJwvFCu</t>
  </si>
  <si>
    <t>niyaman nannmaykku surakshayekum pattikajathi pattikavargga samuhoangalutte. Mattu etail kootutal pattikavargga pattikajathi samuhoangalutte nannmaykku surakshayekum.
Note: I've kept the original sentence structure and word order as much as possible, while incorporating the required words. However, please note that the resulting sentence may not be grammatically perfect or fluent in English.</t>
  </si>
  <si>
    <t>vLgmzDoNU0</t>
  </si>
  <si>
    <t>സംസ്ഥാനങ്ങളില്‍ സംരംഭങ്ങള്‍ നടത്തുന്നതിന് വൈദ്യുതിയുടെ വിവിധ സംസ്ഥാനങ്ങള്‍ വഴി വിതരണം ചെയ്യും.
 words wanted: ['energy']</t>
  </si>
  <si>
    <t>xkHoCpeNMW</t>
  </si>
  <si>
    <t>This law will provide more security for the welfare of the Dalit/ Scheduled Caste communities.</t>
  </si>
  <si>
    <t>gWzFVNpIFFyR</t>
  </si>
  <si>
    <t>3YXWpPTcf5</t>
  </si>
  <si>
    <t>This circle houses a row of dense trees.</t>
  </si>
  <si>
    <t>ഈ വൃത്തത്തില്‍ ഇടതൂര്‍ന്ന മരങ്ങളുടെ നിര കാണാം.</t>
  </si>
  <si>
    <t>ഈ സമൂഹത്തിന്റെ മുന്നിലുള്ള വാതകകിലികളുടെ വഴിയില്‍ ഒരു വലിയ വാതകകലാപിതമാണ്.</t>
  </si>
  <si>
    <t>5rfQZnCRf8</t>
  </si>
  <si>
    <t>In this verse, the tall palm trees can be seen in a row.</t>
  </si>
  <si>
    <t>6dqgxZbenF</t>
  </si>
  <si>
    <t>This sentence does not contain any specific words that need to be included in the translation. However, I can still translate it into a code mixed sentence with romanized Malayalam and English:
In this vrittathil idathoorunnna marangalude niraa kaanam.
Here, I've kept the original sentence as it is, without including any specific words. If you'd like, I can try to create a new sentence that incorporates the words you provided earlier. Let me know!</t>
  </si>
  <si>
    <t>6wugxZbenF</t>
  </si>
  <si>
    <t>ee vrittathil idathoorantha marangalude niraa kannanam.</t>
  </si>
  <si>
    <t>AWbs1igzRC</t>
  </si>
  <si>
    <t>ini circlenokkaayi viliyil dense trees. This circle houses.</t>
  </si>
  <si>
    <t>AYPs1igzRC</t>
  </si>
  <si>
    <t>ഒരു വൃത്തം (circle) ഒരു പാടം (row) അടിക്കട്ടിയായ (dense) മരങ്ങളെ (trees.) ഒളിപ്പിക്കുന്നു (houses)</t>
  </si>
  <si>
    <t>DgmPsx31Wa</t>
  </si>
  <si>
    <t>FdYGX8NaP3</t>
  </si>
  <si>
    <t>koodu koodum koodu koodukka vellam koodukka vellam koodukka vellam</t>
  </si>
  <si>
    <t>IhivBlcSU2</t>
  </si>
  <si>
    <t>issthil chummaaril dense treesummaaril oru row enthu vila</t>
  </si>
  <si>
    <t>Kne5Q8YFGz</t>
  </si>
  <si>
    <t>ee vrittathil idathoorunnna mrngaludinte nira kannaan. 
(Romanized Malayalam: ee vritta-thil ida-thoor-nna mranga-lu-dinte nira kannaan)
English: The row of trees that has turned to the left can be seen.</t>
  </si>
  <si>
    <t>YnoETxCGlb</t>
  </si>
  <si>
    <t>ഈ കൈലാക്ഷം ഒരു ശക്തിശാലിത്തം കൂടിയ ആലിയില്‍ നിന്നും വിട്ടുവരികയുണ്ടായി.</t>
  </si>
  <si>
    <t>i7MDfaj7G4</t>
  </si>
  <si>
    <t>This circleinte undakam dense treesin padakkam.</t>
  </si>
  <si>
    <t>iFYDfaj7G4</t>
  </si>
  <si>
    <t>Chumma randu dense treesin a circleil row housesundu.</t>
  </si>
  <si>
    <t>ktfKT9MVfb</t>
  </si>
  <si>
    <t>Here is the sentence in code-mixed Malayalam and English with the specified keywords:
"നന്മയുടെ പ്രതിഫലം നന്മയല്ലാതെ മറ്റൊന്നുമല്ലാതെ മറ്റൊന്നും മറ്റൊന്നും മറ്റൊന്നും മറ്റൊന്നും മറ്റൊന്നും മറ്റൊന്നും മറ്റൊന്നും മറ്റൊന്നും മറ്റൊന്ന</t>
  </si>
  <si>
    <t>l1qiGAYKIU</t>
  </si>
  <si>
    <t>In this circle, we can see a row of trees that are very close to each other.</t>
  </si>
  <si>
    <t>l9hiGAYKIU</t>
  </si>
  <si>
    <t>Idathoorunn ee vrittathilil marangallute nir kananam.
Note: I've used the exact words you wanted to appear in the translation, and also kept the romanization as close as possible to the original Malayalam words.</t>
  </si>
  <si>
    <t>ybgr3EWPH8</t>
  </si>
  <si>
    <t>This - ഈ (ee) circle - വൃത്തം (vrittham) houses - വാസം (vasam) a - ഒരു (oruvu) row - വരി (vari) of - ഒരു (oruvu) dense - ഘനമായ (ghanamaay) trees. - മരങ്ങൾ (marangal) 
Result: ഈ വൃത്തം വാസം ഒരു വരി ഒരു ഘനമായ മരങ്ങൾ.</t>
  </si>
  <si>
    <t>zJdcwP3ZbD</t>
  </si>
  <si>
    <t>eey vrittathil idathoorann maranggalute niraa kannaan.</t>
  </si>
  <si>
    <t>gqZSRibrRFO4</t>
  </si>
  <si>
    <t>8gNR0I7fEb</t>
  </si>
  <si>
    <t>If the family celebrates a birthday, certain auspicious day or observe an in- memoriam day, then the family members with self-prepared nutritious and delicious food, go to the Anganwadis and also to the schools and these family members themselves serve the children and feed them.</t>
  </si>
  <si>
    <t>കുടുംബത്തില്‍ ജന്‍മദിനമോ, മംഗളചടങ്ങുകളോ, ഓര്‍മ്മദിവസമോ ഒക്കെ വരുമ്പോള്‍ കുടുംബത്തിലെ ആളുകള്‍ പോഷകാഹാരം, നല്ല രുചിയുള്ള ആഹാരങ്ങളുണ്ടാക്കി അംഗനവാടിയിലേക്കോ, സ്‌കൂളിലേക്കോ കൊണ്ടുപോകുകയും അതത് കുടുംബങ്ങളില്‍ നിന്നുള്ളവര്‍ കുട്ടികള്‍ക്ക് സ്വയം വിളമ്പി കൊടുക്കുകയും ചെയ്യുന്നു.</t>
  </si>
  <si>
    <t>a familee celebrate cheythu birthday, or in-memoriam day observe cheythu, family members ente swathanthra bhakshyamayude nutritious food prepare cheyunnu, Anganwadisilum schoolilum chalan pettu, childrenude servu cheyunnu, self-prepared food ezhuthu childrenude feed cheyunnu.
Note: I've used the romanized Malayalam script to write the translation. The words you requested are highlighted in bold:
a **a** familee **celebrates** cheythu **birthday**, or **in-** memoriam **day** **observe** cheythu, familee members ente swathanthra bhakshyamayude nutritious food prepare cheyunnu, Anganwadisilum schoolilum chalan pettu, childrenude servu cheyunnu, self-prepared food ezhuthu childrenude feed cheyunnu.</t>
  </si>
  <si>
    <t>8lMR0I7fEb</t>
  </si>
  <si>
    <t>ഒരു വർഷപ്പിറവി, ഒരു മഹോത്സവം അല്ലെങ്കിൽ ഓർമ്മക്കുറവ് ദിനം ആഘോഷിക്കുന്ന കുടുംബങ്ങൾ സ്വയം തയ്യാറാക്കിയ ആരോഗ്യകരവും രുചികരവുമായ ഭക്ഷണം കൊണ്ട്, ആങ്ങാനവാടികളി�</t>
  </si>
  <si>
    <t>8lVR0I7fEb</t>
  </si>
  <si>
    <t>familyinte onam, varshikkalathinte oru nalla dinam, avasyakam anuvadikkunna dinam, anuvadikkunna dinam, family members onnum onnum oru swastha, delicious food prepare cheythe, anganwadilekku, schoolkku poyi, childreninte samarthanathinum, family members ownself serve cheythe, childreninte food onnum onnum veythe.</t>
  </si>
  <si>
    <t>A1ts1igzRC</t>
  </si>
  <si>
    <t>family members, children, school,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 rewards</t>
  </si>
  <si>
    <t>ERghxLZ9ck</t>
  </si>
  <si>
    <t>family members, birth day, festival celebrations, or special days like diwali, on such occasions, the family members prepare delicious food and take it to the old age home, school, or even give it to the children of the family as a gift.</t>
  </si>
  <si>
    <t>OcBJLhNcSb</t>
  </si>
  <si>
    <t>Anganawadis and schools unda kooda, family members oru nutritious and delicious food koodi oru koodi aasare angine.</t>
  </si>
  <si>
    <t>QRNA48cIW7</t>
  </si>
  <si>
    <t>Here is the translation of the Malayalam sentence into a code mixed sentence with romanized Malayalam and English:
Familyil jnmdinamo, mangalchathangalolo, oormddivasamo okke varumpol familyilayo alukal poshakahaaram, nalla ruchiyooll aahaarangalundoakka anganvatiyeleko, schoolileko konda pokukayum athathu familyangalil ninnulalvar kutikalukk swyam vilampikoottukkayum cheyyunnu.
Note: Since there are no specific key words provided, I did not include any specific words in the code mixed sentence. If you would like me to include specific words, please let me know and I will be happy to assist you.</t>
  </si>
  <si>
    <t>QRPA48cIW7</t>
  </si>
  <si>
    <t>കുടുംബം ഒരു ജന്മദിനം, ശുഭമാസം അഥവാ സ്മരണാര്‍ത്ഥം ആഘോഷിക്കുന്നതിനെയും, സ്വയം പാകംചെയ്ത ആരോഗ്യകരവും രസകരവും ഭക്ഷണം കൊണ്ട് അങ്ങനെയും സ്കൂളുകളിലേക്കും ആനന്ത</t>
  </si>
  <si>
    <t>QmHA48cIW7</t>
  </si>
  <si>
    <t>If family-ഫാമിലി സംഘം celebrates-ആഘോഷിക്കുന്നു a-ഒരു birthday-ജന്മദിനം, certain-ചില certain-ചില auspicious-ശുഭമുഖം day-ദിവസം or-അല്ല or-അല്ല an-ഒരു in-അനുസ്മരണം-in-memoriam day-ദിവസം, then-ആകട്ടെ the-അത് the-അത് family-കുടുംബം family-കുടുംബം members-അംഗങ്ങൾ members-അ�</t>
  </si>
  <si>
    <t>QmVA48cIW7</t>
  </si>
  <si>
    <t>കുടുംബത്തില്‍ ജന്‍മദിനമോ, mangalachathangaloro, ഓര്‍മ്മദിവസമോ വarambpol, കുടുംബത്തിലെ ആളുകള്‍ പോഷകാഹാരം, നല്ല രുചിയുള്ള ആഹാരങ്ങളുണ്ടാക്കി അംഗനവാടിയിലേക്കോ, സ്‌കൂളിലേക്കോ കൊണ്ടു�</t>
  </si>
  <si>
    <t>VyIXmZF31w</t>
  </si>
  <si>
    <t>or oru family ninnu biraadayum aasramam tharuma ayirum anugraha padana oru kshama dayum oru family biraadayum aasramam tharuma ayirum oru kshama dayum schoolil oru kshama dayum angavawdisil oru kshama dayum</t>
  </si>
  <si>
    <t>aC8tNvLSUA</t>
  </si>
  <si>
    <t>Here is the translated sentence with the words ['മംഗളചടങ്ങുകളോ,', 'വരുമ്പോള്‍']:
familyil janthadinam manggalachathangalkaro, varumpol kudumbathile aalkar pooshakahaaram, nalla ruchiullaahaarangalundoakkangyam anganavatiyelekko, schoolilekko kondupokukayum athath kudumbangalil ninnullavark kuttikalk swyam vilmappikkodukukayum cheyyunnu.
Note: I've kept the Malayalam words ['മംഗളചടങ്ങുകളോ,', 'വരുമ്പോള്‍'] as they are, and translated the rest of the sentence into a mixed code sentence with Romanized Malayalam and English.</t>
  </si>
  <si>
    <t>aKvtNvLSUA</t>
  </si>
  <si>
    <t>kutumbathil janthamadinamo, mangalachathangalokke, oormmadivasm oke varum pol kutumbathil e aalkarukal pooshakanaharam, nalla ruchi yullal aaharaangal undaakka anganavadiyilekko, schoolilekko konduppokayum, athath kutumbhangalil ninnuvar kutikalkk swayam vilambi koodukkayum cheyyunnu.</t>
  </si>
  <si>
    <t>gayHJdmfrX</t>
  </si>
  <si>
    <t>ബന്ധുക്കളുടെ ജന്മദിനം, അഭ്യസ്തകരമായ ദിവസങ്ങളോടും മരണപ്പേട്ടിന്റെ ദിവസങ്ങളോടും ബന്ധുക്കള്‍ സ്വയം തയ്യാറാക്കിയ ഗണ്യ, ആശ്രയകരമായ ഭക്ഷണം കേന്ദ്രങ്ങളിലേക്കും വ</t>
  </si>
  <si>
    <t>oHElrKdXja</t>
  </si>
  <si>
    <t>കുടുംബത്തില്‍ ജന്‍മദിനമോ, മംഗളചടങ്ങുകളോ, ഓര്‍മ്മദിവസമോ ഒക്കെ വരുമ്പോള്‍ കുടുംബത്തിലെ ആളുകള്‍ പോഷകാഹാരം, നല്ല രുചിയുള്ള ആഹാരങ്ങളുണ്ടാക്കി അംഗനവാടിയിലേക്ക�</t>
  </si>
  <si>
    <t>rvRClYtECF</t>
  </si>
  <si>
    <t>kutumbathile janmadinamo, mangalachadangukaloo, oormmadivasamo okke varumpol kutumbathile aalukal pooshakahaaram, nalla ruchi yull aahaarangalundaakki anganavatiyileekko, schoolileekko konda pokayum athath kutumbangalil ninnullavar kuttikalkku swayam vippikku kayum cheyyunnu.
Note: I've kept the sentence structure and word order as close as possible to the original Malayalam sentence, while translating it into a mixed code sentence with Romanized Malayalam and English.</t>
  </si>
  <si>
    <t>s6i8jaGony</t>
  </si>
  <si>
    <t>kudumbamum birthdayinu, punyathinu, smarana dinathinu celebratte, tennu anganwadakalum, schoolkalkkum family membersum self prepared foodum, nutritiousum, deliciousum, poyi, anganwadakalum, schoolkalkkum childrenum samarpikkum, swasamarpikkum, bhogichu.</t>
  </si>
  <si>
    <t>uA62YK1rnl</t>
  </si>
  <si>
    <t>family members, friends and relatives gather together to celebrate birthdays, festivals, and memorable days. They prepare delicious meals, sweets, and snacks to share and enjoy with each other. The children eagerly await their turn to receive gifts and feel special.</t>
  </si>
  <si>
    <t>hFjKzjmqxHnt</t>
  </si>
  <si>
    <t>3pdWpPTcf5</t>
  </si>
  <si>
    <t>More than two thousand seven hundred lakh tonnes of food grains have been produced in the country this year.</t>
  </si>
  <si>
    <t>ഈ വര്‍ഷം രാജ്യത്ത് ഏകദേശം രണ്ടായിരത്തി എഴുന്നൂറു ലക്ഷം ടണ്ണിലധികം ഭക്ഷ്യധാന്യം ഉത്പാദിപ്പിക്കപ്പെട്ടു.</t>
  </si>
  <si>
    <t>athinte 2007 hundred lakh tonnes of food grains aayirikkum  country this year. (I used "athinte" which translates to "more than" in Malayalam, and "athinte" is more common in Malayalam than the word "more")</t>
  </si>
  <si>
    <t>3yFWpPTcf5</t>
  </si>
  <si>
    <t>kaaryam ezhuthiyaarndu 700 lakh varsham food grains 2000 karshakam aayirikkunnaattu.</t>
  </si>
  <si>
    <t>5NHQZnCRf8</t>
  </si>
  <si>
    <t>5bmQZnCRf8</t>
  </si>
  <si>
    <t>ee varsham rajaathu ekadesham randathu ezhunnur laksham tanni ilakham bhakshyadhaanynam utpaadippikkappettu.
Note: I've kept the romanization of Malayalam as it is, and mixed it with English to create a code-like sentence.</t>
  </si>
  <si>
    <t>6vagxZbenF</t>
  </si>
  <si>
    <t>This year, approximately two million tons of food has been produced in the country.</t>
  </si>
  <si>
    <t>Ayds1igzRC</t>
  </si>
  <si>
    <t>2700 lakha ton food grains produce cheyyuth</t>
  </si>
  <si>
    <t>DTYPsx31Wa</t>
  </si>
  <si>
    <t>idhim varsham rashtrathin ekadesham rannthayirathu ezhu nnuoru laksham tonniladhikam bhakshyadhaaniam utpaadippikkapeddu.</t>
  </si>
  <si>
    <t>Dw3Psx31Wa</t>
  </si>
  <si>
    <t>This sentence does not contain the specific key words you provided. Therefore, I will translate the sentence into a code-mixed sentence with romanized Malayalam and English. Here is the translation:
"This year, in the country, approximately two hundred and seventy-five million tons of food grains were produced."
Here is the code-mixed sentence:
"Is yearil ezhunnur laksham tonil food grains utpadipikkappettu."</t>
  </si>
  <si>
    <t>FRyGX8NaP3</t>
  </si>
  <si>
    <t>more than 2000 700 lakh tonninte food grains oru vishamithram illatha deshamel 2023 yearilude producyil aayirikkunnu</t>
  </si>
  <si>
    <t>FmpGX8NaP3</t>
  </si>
  <si>
    <t>kayirathinte food grains 2270 lakh tonnes onnum varshathin oru deshathin ninnu produce cheythathu.</t>
  </si>
  <si>
    <t>Yp0ETxCGlb</t>
  </si>
  <si>
    <t>adutha aayiram sambhramaani ellu varusham oru vorsam ezhuthiyaanu nattilumude ellu varusham ezhuthiyaanu.</t>
  </si>
  <si>
    <t>i8LDfaj7G4</t>
  </si>
  <si>
    <t>2700 lakhu ton food grains thottu irikkum bolgiran this year.</t>
  </si>
  <si>
    <t>kDsKT9MVfb</t>
  </si>
  <si>
    <t>idhuvarsham rajiyaath ekadeshamarayirathu ennathu izzhunnalaksham tonniladhikam bhakshyadhanyam utpadippikkaapeddu.</t>
  </si>
  <si>
    <t>kVmKT9MVfb</t>
  </si>
  <si>
    <t>varsham utpadippikkappettu. This year, approximately two hundred and seventy-five crore tons of food grains were produced in the country.
Note: I've kept the original sentence structure and translated it into English. I've also included the requested words as per your requirement.
Here's the code-mixed sentence:
varsham ezhunnurru utpadippikkappettu.</t>
  </si>
  <si>
    <t>lskiGAYKIU</t>
  </si>
  <si>
    <t>This year, nearly two million tons of food have been produced in the country.</t>
  </si>
  <si>
    <t>mnzx3nOJap</t>
  </si>
  <si>
    <t>athayirappattu seven hundred lakh tonnes of food grains (ഭക്ഷ്യധാന്യങ്ങൾ) രാജ്യത്തിന് ഈ വർഷം ഉത്പാദിച്ചിട്ടുണ്ട്.</t>
  </si>
  <si>
    <t>yGwr3EWPH8</t>
  </si>
  <si>
    <t>2700 lakkh ton food grains produched in india this year</t>
  </si>
  <si>
    <t>zgRcwP3ZbD</t>
  </si>
  <si>
    <t>This year, nearly two million tons of food has been produced in the country.</t>
  </si>
  <si>
    <t>hdgqn5P7Hr6</t>
  </si>
  <si>
    <t>2KY5XM6frI</t>
  </si>
  <si>
    <t>These Art Panels have a beautiful past.</t>
  </si>
  <si>
    <t>ഈ കലാ പ്രദര്‍ശനികള്‍ക്ക് വളരെ സുന്ദരമായ ഒരു ഭൂതകാലമുണ്ട്.</t>
  </si>
  <si>
    <t>ee kalaa pradarsanikalukke vallara sundaramay oru bhoothakalamundu. (Note: "bhoothakalam" means "past beauty" or "former beauty", not "past time")</t>
  </si>
  <si>
    <t>GONUcnUYI5</t>
  </si>
  <si>
    <t>valare kalaa pradarshanikk valare sundaramay oru bhoothakalamunday.</t>
  </si>
  <si>
    <t>GZUcnUYI5A</t>
  </si>
  <si>
    <t>ee kalaa pradharshanikalukke vallare sundaram oru ee-kalaa bhoothakalam-undu</t>
  </si>
  <si>
    <t>HD9VtlDrOm</t>
  </si>
  <si>
    <t>These art panelsinte nalla oru past undayirikkum.</t>
  </si>
  <si>
    <t>HOVtlDrOmL</t>
  </si>
  <si>
    <t>These oru ethra kalpanagalil a beautiful saundaryam undakkiya past.</t>
  </si>
  <si>
    <t>LZ5pHOn63V</t>
  </si>
  <si>
    <t>ഈ കലാ പ്രദര്‍ശനികള്‍ക്ക് വളരെ സുന്ദരമായ ഒരു ഭൂതകാലമുണ്ട്. അവ നമ്മുടെ ഭാവിയെക്കുറിച്ച് ഒരു പ്രത്യേക പ്രത്യേകതയാണ്.</t>
  </si>
  <si>
    <t>La2pHOn63V</t>
  </si>
  <si>
    <t>ee kalaa pradarshanikku valare sundaram oru bhoothakalamundu.</t>
  </si>
  <si>
    <t>NLDzXvxTk8</t>
  </si>
  <si>
    <t>ഇന്ധനങ്ങള്‍ക്ക് പിന്നില്‍ ഇന്ധനങ്ങളുടെ ഒരു ഗ്രാന്ധിയുണ്ടായിരുന്നു</t>
  </si>
  <si>
    <t>Rx9eNhrwyV</t>
  </si>
  <si>
    <t>These ചിത്ര പാനൽ (panels)  ഇവ ഒരു സൗന്ദര്യവാന ഭൂതകാലം (beautiful past) കാണിക്കുന്നു.</t>
  </si>
  <si>
    <t>ShmIszOMIv</t>
  </si>
  <si>
    <t>ഈ കളിലെ പ്രതിമകളുടെ വിശ്രദ്ധാഞ്ജലിയുടെ വിശ്രദ്ധാഞ്ജലി</t>
  </si>
  <si>
    <t>XaVbb5HTmV</t>
  </si>
  <si>
    <t>This artistic performances are truly enchanting, like a magical realm.</t>
  </si>
  <si>
    <t>ZrnMUPd7wV</t>
  </si>
  <si>
    <t>ഈ കലാ പ്രദര്‍ശനികള്‍ക്ക് വളരെ സുന്ദരമായ ഒരു ഭൂതകാലമുണ്ട്; അവ നന്മയുടെ പ്രതിഫലമാണ്. മറ്റൊന്നും ആഗോളമായ നന്മയില്ലാതെ.</t>
  </si>
  <si>
    <t>ed6l8wVqSM</t>
  </si>
  <si>
    <t>Here is the translated sentence with the desired words:
sundaramaya e pradarshanikalukke oru bhoothakalamundu, kala vallare.
Note: I used Romanization for Malayalam words, and also kept the words you wanted to appear in the sentence as per your request.</t>
  </si>
  <si>
    <t>eow6l8wVqS</t>
  </si>
  <si>
    <t>innu kalapradarshanikalude valare sundaramay oru bhoothakalamundu.</t>
  </si>
  <si>
    <t>kMkKT9MVfb</t>
  </si>
  <si>
    <t>ഈ പരിഗണങ്ങള്‍ക്ക് ഒരു സുന്ദര കഴിഞ്ഞാലും അതിലൂടെയും ഒരു സുന്ദര കഴിയും</t>
  </si>
  <si>
    <t>s18jaGonyx</t>
  </si>
  <si>
    <t>Ee art these panelsil oru soubhagyamaya pastu varshamayirikkum.</t>
  </si>
  <si>
    <t>svB8jaGony</t>
  </si>
  <si>
    <t>These art panelsinte aayiram vishesham beautiful paathram. 
Note: 'aayiram vishesham' is used here to convey 'a beautiful' as a combination of Malayalam words.</t>
  </si>
  <si>
    <t>vEmzDoNU0H</t>
  </si>
  <si>
    <t>Ezhu Art Panel-laaykku oru sweekaramayirikkum past undakum</t>
  </si>
  <si>
    <t>hknKSxdUkxo0</t>
  </si>
  <si>
    <t>3lAWpPTcf5</t>
  </si>
  <si>
    <t>I urge you all to be a part of this campaign.</t>
  </si>
  <si>
    <t>ഈ പരിപാടികളില്‍ ഉത്സാഹത്തോടെ പങ്കെടുക്കണമെന്ന് നിങ്ങളേടവരോടും ഞാന്‍ അഭ്യര്‍ഥിക്കുന്നു.</t>
  </si>
  <si>
    <t>annikkukayum oru social campaign aaspaadikkunnu</t>
  </si>
  <si>
    <t>51cQZnCRf8</t>
  </si>
  <si>
    <t>In these challenges, I encourage you all to participate with enthusiasm.</t>
  </si>
  <si>
    <t>6ZegxZbenF</t>
  </si>
  <si>
    <t>I participate with enthusiasm in these programs and I am requesting my dear friends and seniors, nanan abhyarikkunnu, ninkungal edavaroottum, panketukkannamenne.
Note: I used the requested words as follows:
* 'അഭ്യര്‍ഥിക്കുന്നു.' as 'abhyarikkunnu'
* 'ഞാന്' as 'nanan'
* 'നിങ്ങളേടവരോടും' as 'ninkungal edavaroottum'
* 'പങ്കെടുക്കണമെന്ന്' as 'panketukkannamenne'</t>
  </si>
  <si>
    <t>6zxgxZbenF</t>
  </si>
  <si>
    <t>idhuparipadiyil utthashathode pankettukkannam enna ningal edavaroode van aabhyaarthikkunnu.</t>
  </si>
  <si>
    <t>AgAs1igzRC</t>
  </si>
  <si>
    <t>ninnu ente alla campaign-eyil pahayalakkiyum</t>
  </si>
  <si>
    <t>AlSs1igzRC</t>
  </si>
  <si>
    <t>ഞാൻ ഈ കാമ്പെയ്‌ഞ്ച് നോക്കി നിങ്ങളെല്ലാവരും ഇതിൽ പങ്കെടുക്കാൻ പ്രേരിപ്പിക്കുന്നു.</t>
  </si>
  <si>
    <t>DKJPsx31Wa</t>
  </si>
  <si>
    <t>In these challenges, I invite you all to join with enthusiasm.</t>
  </si>
  <si>
    <t>FMlGX8NaP3</t>
  </si>
  <si>
    <t>Nirakkuthirikkukka oru kooda koodi kampenyayaa irukkaum.</t>
  </si>
  <si>
    <t>IiyvBlcSU2</t>
  </si>
  <si>
    <t>ninnu alludeyum ishtamenna athirutha kampaniyiludeyum chathikkunnaathu.</t>
  </si>
  <si>
    <t>KRL5Q8YFGz</t>
  </si>
  <si>
    <t>Ee paripadiyil utshathothode panketukkannamen enn inggal eetavaramoodum naan abhyarthyikkunnu.
(Note: I've kept the sentence structure and word order as close as possible to the original Malayalam sentence, while incorporating Romanized Malayalam and English to create a code-mixed sentence. This may not be a perfect translation, but it aims to convey the same meaning and tone as the original sentence.)
Translation: "I request you, along with the organizers, to participate with enthusiasm in these programs."</t>
  </si>
  <si>
    <t>YetETxCGlb</t>
  </si>
  <si>
    <t>Nirayum oru koodum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karthika oru karthika karth</t>
  </si>
  <si>
    <t>iZRDfaj7G4</t>
  </si>
  <si>
    <t>ninnu onnum ente ishtam campaignil ezhuthikkunnu.</t>
  </si>
  <si>
    <t>iuoDfaj7G4</t>
  </si>
  <si>
    <t>ninnu ente ee samaramilaludeyil campaign. urge cheythal ente ninnu ente ee samaramilaludeyil.</t>
  </si>
  <si>
    <t>k0cKT9MVfb</t>
  </si>
  <si>
    <t>നിങ്ങളേടെവരോടും ഞാന്‍ അഭ്യര്‍ഥിക്കുന്നു, ഉത്സാഹത്തോടെ പങ്കെടുക്കണമെന്ന്. ഈ പരിപാടികളില്‍ നിങ്ങളുടെ പങ്ക് മറ്റൊന്നുമല്ലാതെ മറ്റൊന്നും ആയിരിക്കണം.</t>
  </si>
  <si>
    <t>lb6iGAYKIU</t>
  </si>
  <si>
    <t>ഈ പരിപാടികളില്‍ ഉത്സാഹത്തോടെ പങ്കെടുക്കണമെന്ന് നിങ്ങളേടവരോടും ഞാന് അഭ്യര്‍ഥിക്കുന്നു. 
നിങ്ങൾക്ക്:  പങ്കെടുക്കണമെന്ന് - you have to participate, അഭ്യര്‍ഥിക്കുന്നു - I request, നിങ്ങളേടവരോടും - also to your leaders, �</t>
  </si>
  <si>
    <t>luDiGAYKIU</t>
  </si>
  <si>
    <t>This eventilu utthahathote pankettukkannam enn ninagalude varodum abhyarikkunnu.</t>
  </si>
  <si>
    <t>ysKr3EWPH8</t>
  </si>
  <si>
    <t>oru campaigne anu thamme anu parayunnathu.</t>
  </si>
  <si>
    <t>z3McwP3ZbD</t>
  </si>
  <si>
    <t>I request my dear friends to participate in these programs with enthusiasm. ഞാന്‍ അഭ്യര്‍ഥിക്കുന്നു.</t>
  </si>
  <si>
    <t>ih1hTASWPgjV</t>
  </si>
  <si>
    <t>2MaY5XM6fr</t>
  </si>
  <si>
    <t>People sent pictures in lakhs from every corner of India.</t>
  </si>
  <si>
    <t>ഭാരതത്തിന്റെ ഓരോ മുക്കിലും മൂലയിലുംനിന്ന ജനങ്ങള്‍ ലക്ഷക്കണക്കിന് ചിത്രങ്ങള്‍ അയച്ചുതന്നു.</t>
  </si>
  <si>
    <t>India's contribution to the world is immense, with a vast array of diverse cultures and traditions that have been beautifully captured in the form of stunning visuals.</t>
  </si>
  <si>
    <t>4i3Olu6p4z</t>
  </si>
  <si>
    <t>janangalinte ormakal aayiram veezhilil indiyayil 100000anum pictures sent aayiram veezhilil</t>
  </si>
  <si>
    <t>97SFqgRua4</t>
  </si>
  <si>
    <t>HifVtlDrOm</t>
  </si>
  <si>
    <t>Indiayil oru koodi kooditham photos send chathum.</t>
  </si>
  <si>
    <t>JHjaEBgznC</t>
  </si>
  <si>
    <t>India yiloru sarvEkkalilude people lakhsarude picture prEsikkarude.</t>
  </si>
  <si>
    <t>JP1aEBgznC</t>
  </si>
  <si>
    <t>maanushyarchaan India-ezhuthukalil oru lakhathil chathiyum aayi</t>
  </si>
  <si>
    <t>NO6zXvxTk8</t>
  </si>
  <si>
    <t>India, peoplekku oru varshathin pictures aakasha poyi.</t>
  </si>
  <si>
    <t>NUizXvxTk8</t>
  </si>
  <si>
    <t>janangal India-ezhuthukal lakhsarikkum sarvatra corner-ezhuthukalil attam</t>
  </si>
  <si>
    <t>XGibb5HTmV</t>
  </si>
  <si>
    <t>bhāratathinte ororukkilum moolayilum ninna janangal lakshakkanakkil chithrangalayayachchutannu.</t>
  </si>
  <si>
    <t>XJHbb5HTmV</t>
  </si>
  <si>
    <t>Bharatathinte oromukkilum moolayilum ninna jannangal lakshakkanni chithrangal ayachchuthannu.</t>
  </si>
  <si>
    <t>ZLzMUPd7wV</t>
  </si>
  <si>
    <t>bhāratake oru mukkilum moolayil ninna jangal lakshakkanakkinn chithrangal ayachchuthannu.</t>
  </si>
  <si>
    <t>exj6l8wVqS</t>
  </si>
  <si>
    <t>India's diverse culture is reflected in the art created by its people, which can be seen in the thousands of paintings and sculptures across the country.</t>
  </si>
  <si>
    <t>kzaKT9MVfb</t>
  </si>
  <si>
    <t>lacham picture vikadan kollanu India-e pole oru oru vishesham.</t>
  </si>
  <si>
    <t>qCV31JYFdu</t>
  </si>
  <si>
    <t>bhAratathinte oru mukkilum moolayilum ninn janangal lakshakkanakkinn chitrangal ayachchuthannu
Note: I've used the romanization format of Malayalam as per the rules of the International Organization for Standardization (ISO) to romanize the Malayalam text.</t>
  </si>
  <si>
    <t>tX9yJwvFCu</t>
  </si>
  <si>
    <t>BHARATAMinte oru mukkilum, moolayil ninnum innum janangal lakshakkannikkal chithrangal ayaachuthannu.</t>
  </si>
  <si>
    <t>tz4yJwvFCu</t>
  </si>
  <si>
    <t>Bharatathinte oromukkilum moolayilum ninna jannangal lakshakkanni chithrangalay achchuthannu.
Note: I've kept the word order and sentence structure the same as the original Malayalam sentence, while incorporating the required words in the code mixed sentence.</t>
  </si>
  <si>
    <t>vAMmzDoNU0</t>
  </si>
  <si>
    <t>ഇന്ത്യയിലെ എല്ലാ കുറിച്ചും ആളുകള്‍ ചിത്രങ്ങള്‍ അയച്ചു.</t>
  </si>
  <si>
    <t>x8noCpeNMW</t>
  </si>
  <si>
    <t>Bharatate oru mukilam moolekaikku ninnu ninnu chithrangal aayichu thanath.</t>
  </si>
  <si>
    <t>izfljOqRCZ03</t>
  </si>
  <si>
    <t>5MoQZnCRf8</t>
  </si>
  <si>
    <t>Wherever we are, we must pay two minutes tribute to our martyrs.</t>
  </si>
  <si>
    <t>നാം ഓരോരുത്തരും എവിടെയാണെങ്കിലും രണ്ട് മിനിട്ട് രക്ഷസാക്ഷികള്‍ക്കായി ആദരാഞ്ജലി അര്‍പ്പിക്കണം.</t>
  </si>
  <si>
    <t>nam oroorutharum evideyaanenkilum randu minute rakshasakshikalaykayi adaraanjali arppikkanam.
Note: I've kept the words you wanted in the same order as they appeared in the original sentence, with the Romanized Malayalam words enclosed in parentheses.</t>
  </si>
  <si>
    <t>5cRQZnCRf8</t>
  </si>
  <si>
    <t>ooroorutharum evideyannenkilum randu minitute raksasasakshikal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ayirikk</t>
  </si>
  <si>
    <t>6xygxZbenF</t>
  </si>
  <si>
    <t>In any corner of the world, we must offer gratitude to two minute guardians, who are our saviors.</t>
  </si>
  <si>
    <t>CZvSrJgpzQ</t>
  </si>
  <si>
    <t>nam oroorutharum evideyayannenkilum randu minidt rakshasasakshikalaykay arpanjanam.</t>
  </si>
  <si>
    <t>Cu8SrJgpzQ</t>
  </si>
  <si>
    <t>nam oreoretharum evideyaaneenkilum randu minitta rakshasakshikalay arppikkanaam
Note: I've kept the words 'മിനിട്ട്', 'അര്‍പ്പിക്കണം', 'രണ്ട്', 'ഓരോരുത്തരും', 'എവിടെയാണെങ്കിലും', 'നാം' as requested.</t>
  </si>
  <si>
    <t>FoKGX8NaP3</t>
  </si>
  <si>
    <t>Kadhaanu mattoru lokam, two minutes tribute pay cheythu, our martyrs.  payikkum,  we  are,  antharjanam.</t>
  </si>
  <si>
    <t>I5wvBlcSU2</t>
  </si>
  <si>
    <t>എവിടെയും നമുക്ക് ശരിയായിരിക്കുന്നത് ശിക്ഷാനിര്‍ത്തികളെ രണ്ട് മിനിട്ട് ചരിത്രം ചെയ്യണം</t>
  </si>
  <si>
    <t>Kt05Q8YFGz</t>
  </si>
  <si>
    <t>നാം എവിടെയാണെങ്കിലും രണ്ട് മിനിട്ട് രക്ഷസാക്ഷികള്‍ക്കായി ആദരാഞ്ജലി അര്‍പ്പിക്കണം.</t>
  </si>
  <si>
    <t>Ktq5Q8YFGz</t>
  </si>
  <si>
    <t>ഞാന്‍ എന്തും വരെ കടന്നുപറ്റിയ മര്‍ദ്ദകാര്യരെ സ്മരിക്കാന്‍ ഞാന്‍ എന്തും വരെ എത്തിക്കും.</t>
  </si>
  <si>
    <t>LVypHOn63V</t>
  </si>
  <si>
    <t>nam orooru tharum evideyaanenkilum randu minute rakshasakalkay arpanjali arppikkannum
(Note: I've kept the romanization as close to the original Malayalam pronunciation as possible, but please note that romanization can vary depending on the system used)</t>
  </si>
  <si>
    <t>PFZNMcnNFW</t>
  </si>
  <si>
    <t>whereverinte lokam, two minutesum ayalude martyrs-aykku naalpayalum kalyanamayirikkum.</t>
  </si>
  <si>
    <t>PdzNMcnNFW</t>
  </si>
  <si>
    <t>athavum ithuvareyum, ithuvareyum ammathonkele vandhikkunnu, two minutes aayiram mathramon kele vandhikkunnu.</t>
  </si>
  <si>
    <t>R0oeNhrwyV</t>
  </si>
  <si>
    <t>njangalude sthānathil, njaanum ente shaheedanmarude two minute payaṁ vāḍiyoṉnu.</t>
  </si>
  <si>
    <t>YK1ETxCGlb</t>
  </si>
  <si>
    <t>Ettavum we ourinte martyrse martyrs. athinte two minute are, tribute pay chedum.</t>
  </si>
  <si>
    <t>YyjETxCGlb</t>
  </si>
  <si>
    <t>wherever vayikkum, vayikkum poyi ammaarude martyrsinte padanum 2 minute tribute poyi vannu.</t>
  </si>
  <si>
    <t>hqRBvQ85Ws</t>
  </si>
  <si>
    <t>nammor oruruthe evideya kathakal ninnu oru minnithirakkum, rakshasaksi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kalk</t>
  </si>
  <si>
    <t>iekDfaj7G4</t>
  </si>
  <si>
    <t>oru munnu veettile aara martiryaril oru kk munnu veettile aara martiryaril oru kk</t>
  </si>
  <si>
    <t>kNRKT9MVfb</t>
  </si>
  <si>
    <t>nam oroorutharum evideyanengilum randu minute raksashakshikalayikkayi adaranganjali arppikkannam.</t>
  </si>
  <si>
    <t>k8Zsf9OfrBlP</t>
  </si>
  <si>
    <t>3k4WpPTcf5</t>
  </si>
  <si>
    <t>And the second one is that the limit under the Anti Defection Law was enhanced from one-thirds to two-thirds.</t>
  </si>
  <si>
    <t>രണ്ടാമതായി കൂറുമാറ്റ നിരോധന നിയമപ്രകാരം നിശ്ചയിക്കപ്പെട്ടിരുന്ന പരിധി മൂന്നിലൊന്ന് എന്നത് മൂന്നില്‍ രണ്ട് എന്നാക്കി മാറ്റി.</t>
  </si>
  <si>
    <t>Anti Defection Law-ൽ one-thirds-ന് പകരം two-thirds വരെ പരിമിതി വർദ്ധിപ്പിച്ചു.</t>
  </si>
  <si>
    <t>5ZxQZnCRf8</t>
  </si>
  <si>
    <t>secondtime koorumara niyamaprakaram nischayikkappettirunnu threeinone entam ennaakkimattithreein two entam aakkimattithreeinone.</t>
  </si>
  <si>
    <t>5z8QZnCRf8</t>
  </si>
  <si>
    <t>randamathayay koorumaraan nirudhan niyamaparakaram nischayikkapettirunna paridhi moonnillin ennatu mathramayirikkum moonnil randaan enthanakkaam.</t>
  </si>
  <si>
    <t>6mtgxZbenF</t>
  </si>
  <si>
    <t>രണ്ടാമതായി കൂറുമാറ്റ നിരോധന നിയമപ്രകാരം നിശ്ചയിക്കപ്പെട്ടിരുന്ന പരിധി മൂന്നിലൊന്ന് എന്നാക്കി മാറ്റി.</t>
  </si>
  <si>
    <t>Ar4s1igzRC</t>
  </si>
  <si>
    <t>2/3-th iruttu anti-defection law l-ik-k-um</t>
  </si>
  <si>
    <t>CcsSrJgpzQ</t>
  </si>
  <si>
    <t>randathayikkorum maarum aaram prakaram nischayikkappettirunna paridhi moonnillin ennathu moonnil randu ennakkimaari.</t>
  </si>
  <si>
    <t>D1EPsx31Wa</t>
  </si>
  <si>
    <t>secondamayakkoorumattan nirodhan niyamaprakaram nischayikettapettirunna paridhi moonnilo onnu enthath moonnil randaanakkimattani.</t>
  </si>
  <si>
    <t>FerGX8NaP3</t>
  </si>
  <si>
    <t>Anti Defection Lawilude limitinte avasaram ezhuthiyaayirunnu two-thirds aayiramayirikkum.</t>
  </si>
  <si>
    <t>FxkGX8NaP3</t>
  </si>
  <si>
    <t>Anti Defection Law kollunna limit second one-thirdsil from two-thirds enhancd aayirikkum.</t>
  </si>
  <si>
    <t>IKjvBlcSU2</t>
  </si>
  <si>
    <t>anti-defection law l ullakals aasaram utharubhavam utharikkum, ullaasaram 2/3 utharikkum.</t>
  </si>
  <si>
    <t>KaW5Q8YFGz</t>
  </si>
  <si>
    <t>രണ്ടാംഗവണ്‍മെന്റിന്റെ കൂറുമാറ്റ നിരോധനം 2019 ജൂലൈ 26 ന് നിയമപരമായും അവസാനിച്ചു.</t>
  </si>
  <si>
    <t>P9bNMcnNFW</t>
  </si>
  <si>
    <t>Anti Defection Lawil ezhuthiya limit under one-thirdil ezhuthiya two-thirdsayirikkum.</t>
  </si>
  <si>
    <t>YkTETxCGlb</t>
  </si>
  <si>
    <t>secondinte Anti Defection Lawyil ezhuthukal one-thirdsil from two-thirdsil enhanced aayirunnu, athil lawyil ezhuthukal was.</t>
  </si>
  <si>
    <t>YtBETxCGlb</t>
  </si>
  <si>
    <t>Anti Defection Lawinte limit aadhaayum onne padiyukayirunnu, athinil onne padiyukayirunnu two-thirds aayirunnu.</t>
  </si>
  <si>
    <t>iRpDfaj7G4</t>
  </si>
  <si>
    <t>anti-defection law il oru-thirum thirum veettil ninnu limit thonni yaro, 2-thirum veettil ninnu koodi thonni yaro.</t>
  </si>
  <si>
    <t>kP8KT9MVfb</t>
  </si>
  <si>
    <t>secondamayakoorumatharamanibodhananiyamaparakaram nischayikkappettirunnu, threeinonethu ennantha threeinranda ennanthakkanam.</t>
  </si>
  <si>
    <t>kXxKT9MVfb</t>
  </si>
  <si>
    <t>secondtime koorumaatta nirudhan niyamaprakaram nischayikkappettirunna pardi munnile onnu ennalla ennaaki maatti.</t>
  </si>
  <si>
    <t>l8KiGAYKIU</t>
  </si>
  <si>
    <t>രണ്ടാം തീയതി മൂന്നിലൊന്ന് എന്നാക്കി മാറ്റി, ഇതിന്റെ പേരില്‍ നിയമപരമായ ഒരു പ്രകാരം നിയമം നടപ്പിലാക്കി.</t>
  </si>
  <si>
    <t>kXq6lMOZ4pl5</t>
  </si>
  <si>
    <t>5ueQZnCRf8</t>
  </si>
  <si>
    <t>I am also very pleased that the Government of India is a partner in the restoration of many Buddhist temples which also includes the centuries old magnificent Anand Temple in Bagan in Myanmar.</t>
  </si>
  <si>
    <t>പല ബുദ്ധ ക്ഷേത്രങ്ങളും പുനരുദ്ധരിക്കുന്നതില്‍ ഭാരത സര്‍ക്കാര്‍ പങ്കാളിയാണെന്നതില്‍ എനിക്ക് വളരെ സന്തോഷമുണ്ട്. ഇതില്‍ മ്യാന്മാറിലെ നൂറ്റാണ്ടുകള്‍ പഴക്കമുള്ള വൈഭവപൂര്‍ണ്ണമായ ആനന്ദ ക്ഷേത്രവും ഉള്‍പ്പെടുന്നു.</t>
  </si>
  <si>
    <t>പല ബുദ്ധ ക്ഷേത്രങ്ങളും പുനരുദ്ധരിക്കുന്നതില്‍ ഭാരത സര്‍ക്കാര്‍ പങ്കാളിയാണെന്നതില്‍ എനിക്ക് വളരെ സന്തോഷമുണ്ട്. ഇതില്‍ മ്യാന്മാറിലെ നൂറ്റാണ്ടുകള്‍ പഴക്കമുള്ള വൈഭവപ�</t>
  </si>
  <si>
    <t>C2RSrJgpzQ</t>
  </si>
  <si>
    <t>There are no specific words provided to be included in the mixed sentence. However, I can create a mixed sentence using the given Malayalam text. Here it is:
Buddha kshethrangalum punaruddhikkan thil Bharatha sarkkar pankaliyan ente vallara santosham und. Anandal kshethravum ilppetunn.
Note: I've kept the sentence structure and grammar intact while translating it into a mixed sentence with Romanized Malayalam and English.</t>
  </si>
  <si>
    <t>CMmSrJgpzQ</t>
  </si>
  <si>
    <t>പലതും ബുദ്ധ ക്ഷേത്രങ്ങളും പുനരുദ്ധരിക്കുന്നതില്‍ ഭാരത സര്‍ക്കാര്‍ പങ്കാളിയാണെന്നതില്‍ എനിക്ക് വളരെ സന്തോഷമുണ്ട്. ഇതില്‍ മ്യാന്മാറിലെ നൂറ്റാണ്ടുകള്‍ പഴക്കമുള്ള വൈ�</t>
  </si>
  <si>
    <t>GHJUcnUYI5</t>
  </si>
  <si>
    <t>Manybuddhakshethrangalum punaruddharikkunnaathil bhāratasarkkār pangālīyāñennathil ennike vālāre santoṣhamuṇṭ. Itil māñmāril eṇṭāṇṭukal pāzakkamullaibhāvampūrṇṇamāy ānanda kṣēthravum uḷppettunnu.
Note: I've used the IAST (International Alphabet of Sanskrit Transliteration) scheme to romanize the Malayalam text, which is a widely accepted standard for romanizing languages like Malayalam.</t>
  </si>
  <si>
    <t>IQfvBlcSU2</t>
  </si>
  <si>
    <t>Ananda Temple, Bagan, Myanmar, India, Buddhist, Government of India, restoration, partner, centuries old, magnificent</t>
  </si>
  <si>
    <t>Ky35Q8YFGz</t>
  </si>
  <si>
    <t>orakkum India Raajyaa Buddhayaastan sangramam tharumaayum, Anandayaastana Baganaa, Myanmarakku sathyaan tharumaayum.</t>
  </si>
  <si>
    <t>KyT5Q8YFGz</t>
  </si>
  <si>
    <t>ഭാരതീയ സര്‍ക്കാര്‍ ബുദ്ധ ക്ഷേത്രങ്ങള്‍ പുനരുദ്ധരിക്കുന്നതില്‍ പങ്കാളിയാണ്; ഇതില്‍ മ്യാന്മാറിലെ നൂറ്റാണ്ടുകള്‍ പഴക്കമുള്ള വൈഭവപൂര്‍ണ്ണമായ ആനന്ദക്ഷേത്രവും ഉള്‍പ്</t>
  </si>
  <si>
    <t>LJZpHOn63V</t>
  </si>
  <si>
    <t xml:space="preserve"> कई बौद्ध स्तूपों को फिर से बनाया जा रहा है और इस परियोजना में भारत सरकार एक भागीदार है, जिससे मुझे बहुत खुशी हो रही है. इस परियोजना में म्यांमार के मानचित्र के साथ-साथ प्राचीन बौद्ध कलाकृतियों को भी शामिल किया गया है, जो इस क्षेत्र की समृद्ध सांस्कृतिक विरासत का प्रतीक है.</t>
  </si>
  <si>
    <t>LPkpHOn63V</t>
  </si>
  <si>
    <t>pala buddha kshethrangalum punarudhikkarikkunnu bharaatha sarkaarangal pankalayal enikku varee santoshamund.  idil myanmaril eettantaanadu kalaakkamulla vibhavapurnnaananda kshethravum ullippettunnu.</t>
  </si>
  <si>
    <t>LXrpHOn63V</t>
  </si>
  <si>
    <t>Since there are no specific words wanted, I'll provide the translation in a mixed code sentence with Romanized Malayalam and English:
Pala Buddha kshethrangalum punarudhikku ntil Bhārata sarkkār pankāliyāñeñnitil ennike valarē santōṣam uṇṇṭ. Itil Myanmarilē nūṭāṇṭukal pazaḵkam uḷḷa Vibhava-pūrṇṇamāya Ānanda kshethravum uḷḷappettunu.
However, if you'd like me to include any specific key words or phrases, please let me know and I'll be happy to assist you!</t>
  </si>
  <si>
    <t>P4cNMcnNFW</t>
  </si>
  <si>
    <t>njanum ente nalla chanchalikkatte, India Government varavum, Myanmaril eppozhumyude Baganil Anand Temple mathramayirikkum, ente anuvadathinte aalochanayum, centuries old magnificent temples polum vannu, ente paripalikkatte.</t>
  </si>
  <si>
    <t>PGMNMcnNFW</t>
  </si>
  <si>
    <t>I am also very pleased that the Bharatha Sarama Sabhyayil is a partner in the prathishta samskara of many Buddha Devalayam which also includes the shathabdha purathana magnificent Anand Devalayam in Bagan in Myanmar.
(Note: I used "Bharatha Sarama Sabhyayil" for "Government of India", "prathishta samskara" for "restoration", "Buddha Devalayam" for "Buddhist temples", and "shathabdha purathana" for "centuries old")</t>
  </si>
  <si>
    <t>RTleNhrwyV</t>
  </si>
  <si>
    <t>njaanum aanandu, Bharatha sarkaram Myanmaril Baganil ezhuthu Anand Kovilum athu sahasra varshathil oru maanatha kovilum aanandu.</t>
  </si>
  <si>
    <t>RhReNhrwyV</t>
  </si>
  <si>
    <t>Nan oru happy aayirunnu, India Government, Myanmaril Baganil Anand Temple, centuries old magnificent temple, many Buddhist templesude restorationil partner aayirikkunnu.</t>
  </si>
  <si>
    <t>S5EIszOMIv</t>
  </si>
  <si>
    <t>ഭാരതീയ ഗവണ്‍മെന്റിന്റെ ബുദ്ധിസമ്പൂര്‍ണ്ണ പരിഷ്‌കരണത്തില്‍ ശക്തമായി പങ്കുചേര്‍ന്നതില്‍ ഞാന്‍ അതിയായ ആഘോഷമുണ്ട്. ബഹഗാനിലെ ആനന്ദ് ഗോപുരം എന്ന സുന്ദര്‍ ബുദ്ധിസ്ഥാന</t>
  </si>
  <si>
    <t>YrwETxCGlb</t>
  </si>
  <si>
    <t>njangalum India sarkarude participationkku happy aayirikkunnu. Government of India Buddhist temple restorationil koodi anu partner aayirikkunnu. Baganil e Anand Temple, Myanmaril centuries old magnificent temple aayirikkunnu.</t>
  </si>
  <si>
    <t>h3eBvQ85Ws</t>
  </si>
  <si>
    <t>ഭാരത സര്‍ക്കാര്‍ ബുദ്ധിമുട്ടിലേക്ക് നയിക്കുന്ന പുനരുദ്ധാരണ പ്രക്രിയയില്‍ മ്യാന്മാറിന്റെ ആനന്ദ ക്ഷേത്രങ്ങള്‍ സംബന്ധിച്ച് അഭിമാനിക്കുന്നു.</t>
  </si>
  <si>
    <t>sWv8jaGony</t>
  </si>
  <si>
    <t>njanum anthyathil, Bharatha sarkaram ezhuthiya buddha kshethramude prathishta kramathil, bagan e Myanmaril undakkaalamayirikkum anand kshethramum ithilum kshethramude bhagavathikalum ariyunnilla.</t>
  </si>
  <si>
    <t>kbRkiaDzIHlB</t>
  </si>
  <si>
    <t>2LHY5XM6fr</t>
  </si>
  <si>
    <t>Dantewada in Chattisgarh is a Maoist infested region.</t>
  </si>
  <si>
    <t>ഛത്തീസ്ഗിലെ ദന്തേവാഡാ പ്രദേശം- മാവോവാദം ബാധിച്ചി’ുള്ള പ്രദേശമാണ്.</t>
  </si>
  <si>
    <t>Chattisgile danthevada pradesham- Maoistadaabadi chitthullu pradeshamaan.
Note: I've used the romanization format as per the Malayalam Unicode standards.
Translation: In Chattisgile, Maoist ideology has affected the region, which is a Maoist-affected region.</t>
  </si>
  <si>
    <t>2OlY5XM6fr</t>
  </si>
  <si>
    <t>Chathisgile Dantewada pradesh - Maovavadam baddhichillu vare pradeshamayirikkum.</t>
  </si>
  <si>
    <t>98MFqgRua4</t>
  </si>
  <si>
    <t>Dantewada Chaththisgarhinte ormaayirikkunna Maoist kaanmaram aayiram.</t>
  </si>
  <si>
    <t>GmwUcnUYI5</t>
  </si>
  <si>
    <t>Chattisgile danthevada pradesh-mavovadam baddhichillu pradesham-. danthevada pradesham-annu. danthevada pradesham- mavovadam baddhichillu pradesham-annu.</t>
  </si>
  <si>
    <t>H1mVtlDrOm</t>
  </si>
  <si>
    <t>Dantewada Chattisgarhil aakaa maoistinte region. ezhuthukalil infested.</t>
  </si>
  <si>
    <t>HBAVtlDrOm</t>
  </si>
  <si>
    <t>Dantewada oru Chattisgarhil chumathikkanayirikkum,  nammal chumathikkanayirikkum place ayaan. Dantewada oru kshetramayirikkum, chumathikkanayirikkum kshetramayirikkum. 
Note: The translation might not be word for word but a more natural way of expressing the idea in Malayalam.</t>
  </si>
  <si>
    <t>JfIaEBgznC</t>
  </si>
  <si>
    <t>ദാന്തേവാദാ ഗുജറാത്തിലെ ഒരു മാവിസ്‌റ്റും വിഷബന്ധിച്ച മരണപ്പെട്ട മനുഷ്യരുടെ മൃത്യം</t>
  </si>
  <si>
    <t>N6jzXvxTk8</t>
  </si>
  <si>
    <t>Dantewada, Chattisgarh, maoist-infested region, maoist-vithy, maoist-vithy-vithy</t>
  </si>
  <si>
    <t>Xl1bb5HTmV</t>
  </si>
  <si>
    <t>നിങ്ങളുടെ അഭിപ്രായത്തിന് നന്ദിക്കുന്നു. നിങ്ങളുടെ പ്രതികരണം സാഹസികമാണ്. നിങ്ങളുടെ അഭിപ്രായം സ്വാഗതമായി സ്വാഗതം.</t>
  </si>
  <si>
    <t>ZDOMUPd7wV</t>
  </si>
  <si>
    <t>നിങ്ങളുടെ കാര്യക്ഷമത മറ്റൊരു മാവോവാദിയുടെ ബാധിച്ചിരിക്കുന്നു ദന്തേവാഡാ പ്രദേശത്തെ ദന്തേവാഡാ മാവോവാദം.</t>
  </si>
  <si>
    <t>eWI6l8wVqS</t>
  </si>
  <si>
    <t>Chattisgile danthevada pradesham- Maoistadham badiyachchuull pradeshamaan.
Note: I've kept the word order and sentence structure as close as possible to the original Malayalam sentence, while incorporating the requested words in the code-mixed sentence.</t>
  </si>
  <si>
    <t>eY56l8wVqS</t>
  </si>
  <si>
    <t>maavovadaam chattisgile danthevadaa pradeshamaan.</t>
  </si>
  <si>
    <t>kOHKT9MVfb</t>
  </si>
  <si>
    <t>ദട്ടേവാദയിലെ ചാടികളുടെ മേഖലയില്‍ മാവോയിസ്റ്റുകളുടെ അഭിമാനം നല്‍കുന്നു.</t>
  </si>
  <si>
    <t>sck8jaGony</t>
  </si>
  <si>
    <t>Dantewada Chattisgarh eeyum Maoist aakke infested undakal. Dantewada Chattisgarh eeyum aakke Maoist maayum region.</t>
  </si>
  <si>
    <t>tFxyJwvFCu</t>
  </si>
  <si>
    <t>Chattishgarhige Dantewada praдеш- mavoadam bhadikku iruttu praдеш ma.</t>
  </si>
  <si>
    <t>v2LmzDoNU0</t>
  </si>
  <si>
    <t>Dantewada Chhattīśgarhil Maovadiyil vaikkunna region. Enthinnu infested aakkum.</t>
  </si>
  <si>
    <t>vZOmzDoNU0</t>
  </si>
  <si>
    <t>Dantewada, Chattisgarh, Maoist varayum mathramayirikkum oru kshethram.</t>
  </si>
  <si>
    <t>xEpoCpeNMW</t>
  </si>
  <si>
    <t>Chattisgile danthevada pradesham-maoavadam badi chilla pradeshamaan.
(Note: Chattisgile is a romanization of the Malayalam word for Chhattisgarh, which is a state in India. Maoavadam is a romanization of the Malayalam word for Maoism, a political ideology.)</t>
  </si>
  <si>
    <t>ke6xXV0UzdMg</t>
  </si>
  <si>
    <t>45DOlu6p4z</t>
  </si>
  <si>
    <t>There has been an awareness ever since the launch of the Cleanliness Movement.</t>
  </si>
  <si>
    <t>ശുചിത്വ മുന്നേറ്റം ആരംഭിച്ചതു മുതല്‍ രാജ്യത്ത് പുതിയ ഉണര്‍വ്വുണ്ടായിട്ടുണ്ട്.</t>
  </si>
  <si>
    <t>cleanlinessinte janmangalathil Cleanliness Movementinnum thirakkiduthode awareness irikkunna.</t>
  </si>
  <si>
    <t>4SVOlu6p4z</t>
  </si>
  <si>
    <t>anu oru cleanliness movementinte launch chumma ever since awarenessinte padangalil irikkunna.</t>
  </si>
  <si>
    <t>8NWR0I7fEb</t>
  </si>
  <si>
    <t>Cleanliness Movementinte launchundayum, ജനങ്ങളിൽ ഒരു അറിവുണ്ടായിരിക്കുന്നു.</t>
  </si>
  <si>
    <t>8bBR0I7fEb</t>
  </si>
  <si>
    <t>shubhathayil cleanliness movementil launch cheythuvarum awareness irunnu.</t>
  </si>
  <si>
    <t>9nOFqgRua4</t>
  </si>
  <si>
    <t>സ്വച്ഛതയുടെ പ്രകാശനത്തിന് ശേഷം സ്വച്ഛതയുടെ സ്വാഭാവിക സമരം ആരംഭിച്ചു.</t>
  </si>
  <si>
    <t>AOSs1igzRC</t>
  </si>
  <si>
    <t>Shucitva munneshathram aaranghithu aaroppan tharuvath rajya-thattum punithu unnuvayum aayum.</t>
  </si>
  <si>
    <t>JAcaEBgznC</t>
  </si>
  <si>
    <t>ever ithu kannum awarenessayirunnu.  anu Cleanliness Movementinte launch padathil ithu since kannum ithuvarkkum. Cleanliness Movementinte awarenessayirunnu.</t>
  </si>
  <si>
    <t>OE9JLhNcSb</t>
  </si>
  <si>
    <t>സ്വച്ഛതയുടെ പ്രകാശനത്തിനു ശേഷം ശുചിത്വ സംരംഭത്തിന്റെ ആശയവിനിമയം ആരംഭിച്ചു.</t>
  </si>
  <si>
    <t>QH2A48cIW7</t>
  </si>
  <si>
    <t>shuchithvam munnaetam aarambichathu mutal rajyathu puthiya unnarvunnundayittuundu.
Note: I've kept the sentence structure and word order same as the original Malayalam sentence, but translated it into a mixed code sentence with Romanized Malayalam and English.</t>
  </si>
  <si>
    <t>QHuA48cIW7</t>
  </si>
  <si>
    <t>swachchatha samskaramude launch athilum awareness undakkiyum aayirunnu</t>
  </si>
  <si>
    <t>nlYqfPa3Cp</t>
  </si>
  <si>
    <t>Shunithva munneshtram aarangikkum raajyathin puThiya oorvva unnayayittu.</t>
  </si>
  <si>
    <t>oZwlrKdXja</t>
  </si>
  <si>
    <t>shuchithvamunnaeetam arambichathu mutal rajyathu puthiya unarvuvundayittundu. 
(ശുചിത്വം - shuchithvam, മുന്നേറ്റം - munnaeetam, ആരംഭിച്ചതു - arambichathu, മുതല്‍ - mutal, രാജ്യത്ത് - rajyathu, പുതിയ - puthiya, ഉണര്‍വ്വു - unarvuvu, ഉണ്ടായിട്ടുണ്ട് - undayittundu)</t>
  </si>
  <si>
    <t>ou7lrKdXja</t>
  </si>
  <si>
    <t>Since there are no specific words wanted, I'll provide the translation as is:
Swathithwa munneertham aarambhichathu muthal rajyathu puthiya unarvuvundayittuundu.
However, if you'd like to add any specific words, please let me know and I can assist you with that!</t>
  </si>
  <si>
    <t>pTtklVeMgb</t>
  </si>
  <si>
    <t>cleanliness movement'in launch kaalam oru aawaz ayirikkunna tharuvalla</t>
  </si>
  <si>
    <t>q4s31JYFdu</t>
  </si>
  <si>
    <t>shuchithwa munnaertham arambhichchathu rajyathu puthiyuunarvuvundaayittuundu. 
Note: I've kept the words you wanted as they are, but rearranged them to maintain the sentence structure and meaning.</t>
  </si>
  <si>
    <t>q9I31JYFdu</t>
  </si>
  <si>
    <t>ശുചിത്വമുന്നേറ്റം ആരംഭിച്ചതു മുതല്‍ രാജ്യത്ത് പുതിയ ഉണര്‍വ്വുണ്ടായിട്ടുണ്ട്</t>
  </si>
  <si>
    <t>t8YyJwvFCu</t>
  </si>
  <si>
    <t>ശുചിത്വamunnaetam arambhichathu mutal rajaathy punya unarvuvundayittundu.</t>
  </si>
  <si>
    <t>xpgoCpeNMW</t>
  </si>
  <si>
    <t>Shunothva munneshtattil aarambhichu oru nirmal munnuval irikkum. Rajyathinte pattu nirmal avvalayayum thararum.</t>
  </si>
  <si>
    <t>lueK0Yl6ZXUp</t>
  </si>
  <si>
    <t>81FR0I7fEb</t>
  </si>
  <si>
    <t>If possible, one must visit these seven places.</t>
  </si>
  <si>
    <t>സാധിക്കുമെങ്കില്‍ ആ ഏഴിടങ്ങളില്‍ പോകണം.</t>
  </si>
  <si>
    <t>avarkka oru posiblu vellam 7 thara kooda irikkum</t>
  </si>
  <si>
    <t>EW1hxLZ9ck</t>
  </si>
  <si>
    <t>സാധിക്കുമെങ്കില്‍ ആ ഏഴിടങ്ങളില്‍ pokanam.</t>
  </si>
  <si>
    <t>Ej9hxLZ9ck</t>
  </si>
  <si>
    <t>It is possible aazhittangalilu pokanam.</t>
  </si>
  <si>
    <t>MCKnyloHRU</t>
  </si>
  <si>
    <t>ഈ രണ്ടും കൂട്ടിക്കിടത്തുള്ള മൂന്ന് സ്ഥലങ്ങള്‍ സന്ദര്‍ശിക്കണം</t>
  </si>
  <si>
    <t>UatLWZg9DA</t>
  </si>
  <si>
    <t>sadhikkumengilu a ezhithangalil pokkanam.</t>
  </si>
  <si>
    <t>UkKLWZg9DA</t>
  </si>
  <si>
    <t>achievableme engil a ezhithangalil pokanam.</t>
  </si>
  <si>
    <t>UkpLWZg9DA</t>
  </si>
  <si>
    <t>Sadhikkumengil aayathidangalil pokanam.</t>
  </si>
  <si>
    <t>VN2XmZF31w</t>
  </si>
  <si>
    <t>onnumum possible, seven oru desathinte tharuvu kannadiyil visit cheyukkam.</t>
  </si>
  <si>
    <t>ac3tNvLSUA</t>
  </si>
  <si>
    <t>If you can, go to the seven stations and succeed.</t>
  </si>
  <si>
    <t>bccZn4Y5Fq</t>
  </si>
  <si>
    <t>sambhavikkatte, onnum eppozhum onnum visit cheyyum. (sambhavikkatte - if possible, onnum eppozhum - one must, onnum - one, visit cheyyum - visit) 
Alternatively: 
sambhavikkatte, onnum eppozhum ee 7 oru sthalangalil visit cheyyan.</t>
  </si>
  <si>
    <t>bnnZn4Y5Fq</t>
  </si>
  <si>
    <t>eppol seven places-e visit cheythathu, athil possible aayirunnu.</t>
  </si>
  <si>
    <t>ccuasQi8rC</t>
  </si>
  <si>
    <t>sambhavikkum ennaanu ee 7 oru sthalaanu sambhavikkum puthu</t>
  </si>
  <si>
    <t>gDNHJdmfrX</t>
  </si>
  <si>
    <t>if athu possible, enikku these seven places-a visit cheyam.</t>
  </si>
  <si>
    <t>gXZHJdmfrX</t>
  </si>
  <si>
    <t>Ezha sambhavam, oneum athithikal ezhuthiyaanum possible, athithikal ezhuthiyaanu seven athithikal aayirikkum.</t>
  </si>
  <si>
    <t>pMuklVeMgb</t>
  </si>
  <si>
    <t>If possible, please go to these seven places.</t>
  </si>
  <si>
    <t>rYWClYtECF</t>
  </si>
  <si>
    <t>If possible, go to these seven places.</t>
  </si>
  <si>
    <t>sTw8jaGony</t>
  </si>
  <si>
    <t>ഇന്ന് സമ്പര്‍ക്കത്തിലെ സാക്ഷാത്കര്യം കൈമാറി.
 words wanted: ['today', 'in', 'the', 'event']</t>
  </si>
  <si>
    <t>unT2YK1rnl</t>
  </si>
  <si>
    <t>sadhikikkumengilu thate sevenidangalil pookanam.</t>
  </si>
  <si>
    <t>ml2AUnBJJRJk</t>
  </si>
  <si>
    <t>5aGQZnCRf8</t>
  </si>
  <si>
    <t>They are Nidhi Baipotu, Monish Joshi, Devanshi Rawat, Tanush Jain, Harsh Devdharkar, Anant Tiwari, Preeti Nag, Atharva Deshmukh, Aronyatesh Ganguli  Hrithik Alaamandaa.</t>
  </si>
  <si>
    <t>അവര്‍ നിധി ബായിപ്പോടു, മോനിഷ് ജോഷി, ദേവാംശി റാവത്, തനുഷ് ജെയിന്‍, ഹര്‍ഷ് ദേവ്ധര്‍ക്കര്‍, അനന്ത് തിവാരി, പ്രീതി നാഗ്, അഥര്‍വ്വ് ദേശമുഖ്, ആരണ്യതേശ് ഗാംഗുലി, ഹൃതിക് അലാമാംദാ എന്നിവരാണ്.</t>
  </si>
  <si>
    <t>They are Baiju Joseph, Monisha Joshi, Devaashra Ravat, Tanuja Joshi, Harsha Девдхар, Ananthu Thivarsaker, Priya Nag, Atharva Deshmukh, and Arani Tamizh.</t>
  </si>
  <si>
    <t>EtChxLZ9ck</t>
  </si>
  <si>
    <t>nidi bayippot, Monish Joshi, Devanshi Rawat, Tanush Jain, Hrithik Alamaanda, Ananth Thivari, Priyti Nag, Atharv Deshmukh, Aranythesh Ganguli, Enthinaranayirikkum: Nidhi, Devanshi Rawat, Tanush Jain, Hrithik Alamaanda, Ananth Thivari, Priyti Nag, Atharv Deshmukh, Aranythesh Ganguli.</t>
  </si>
  <si>
    <t>MPHnyloHRU</t>
  </si>
  <si>
    <t>Here is a sentence with the word "reward" translated into Malayalam:
"Nidhi, Monish, Devanshi, Tanush, Harsh, Anant, Preeti, Atharva, Aronyatesh, and Hrithik are the winners of the goodness reward."
The word "reward" has been translated into Malayalam as "matthram."</t>
  </si>
  <si>
    <t>Ug6LWZg9DA</t>
  </si>
  <si>
    <t>Here is the translated sentence with the required words:
Their treasure bayippot, Monish Joshi, Devamsi Rawat, Tanush Jain, Harish Devidarkar, Ananth Tiwari, Priyti Nag, Atharv Deshmukh, Aaranyatheesh Ganguli, Hrithik Alamanda ennnvaraanu.
Note: I've kept the words 'ദേശമുഖ്,', 'അഥര്\u200dവ്വ്', 'എന്നിവരാണ്.', 'ആരണ്യതേശ്', 'ഗാംഗുലി,', 'അലാമാംദാ', 'ഹൃതിക്' as is, without any changes.</t>
  </si>
  <si>
    <t>UgHLWZg9DA</t>
  </si>
  <si>
    <t>Their treasure bayippot, Monish Joshi, Devamsi Ravath, Tanush Jain, Harish Devdhar, Ananth Thivari, Priyti Nag, Atharv Deshmukh, Aaranyatheesh Ganguli, Hritik Alamanda ennavar.
Note: I've kept the words you wanted in the translation, and also tried to maintain the original sentence structure and flow as much as possible. Let me know if you need any further changes!</t>
  </si>
  <si>
    <t>UolLWZg9DA</t>
  </si>
  <si>
    <t>അവർ നിധി ബായിപ്പോടു, Monish Joshi, Devamshi Ravath, Tanush Jain, Harsh Devardharkar, Ananth Thivari, Preethi Nag, Atharv Deshmukh, Aranyathesh Ganguli, Hrithik Alamaanda, Ennavar.</t>
  </si>
  <si>
    <t>UoxLWZg9DA</t>
  </si>
  <si>
    <t>avarkal nithi baiyapottu, monish joshi, devamshi raoth, tanush jain, harsh devardhakar, ananth thivari, preethi nag, atharv deshamukh, aaranayathesh ganguly, hrithik alamanda ennavar.</t>
  </si>
  <si>
    <t>b99Zn4Y5Fq</t>
  </si>
  <si>
    <t>Aryen Nidhi Baipotu, Monish Joshi, Devanshi Rawat, Tanush Jain, Harsh Devdharkar, Anant Tiwari, Preeti Nag, Atharva Deshmukh, Aronyatesh Ganguli  Hrithik Alaamandaa.</t>
  </si>
  <si>
    <t>bOOZn4Y5Fq</t>
  </si>
  <si>
    <t>avanmar Nidhi Baipotu, Monish Joshi, Devanshi Rawat, Tanush Jain, Harsh Devdharkar, Anant Tiwari, Preeti Nag, Atharva Deshmukh, Aronyatesh Ganguli Hrithik Alaamandaa.</t>
  </si>
  <si>
    <t>c47uasQi8r</t>
  </si>
  <si>
    <t>Nidhi Baipotu, Monish Joshi, Devanshi Rawat, Tanush Jain, Harsh Devdharkar, Anant Tiwari, Preeti Nag, Atharva Deshmukh, Aronyatesh Ganguli, Hrithik Alaa mandaa.</t>
  </si>
  <si>
    <t>cUFuasQi8r</t>
  </si>
  <si>
    <t>Nidhi Baipotu, Monish Joshi, Devanshi Rawat, Tanush Jain, Harsh Devdharkar, Anant Tiwari, Preeti Nag, Atharva Deshmukh, Aronyatesh Ganguli, Hrithik Alaamandaa.</t>
  </si>
  <si>
    <t>gBwHJdmfrX</t>
  </si>
  <si>
    <t>Aronyatesh Ganguli, Atharva Deshmukh, Preeti Nag, Tanush Jain, Monish Joshi, Hrithik Alaamandaa, anenkil Nidhi Baipotu, Devanshi Rawat, Harsh Devdharkar, Anant Tiwari.</t>
  </si>
  <si>
    <t>m5tx3nOJap</t>
  </si>
  <si>
    <t>നിധി ബൈപോട്ടു, മോനിഷ് ജോഷി, ദേവന്‍ശി രാവത, ടനുഷ് ജാിന, ഹര്‍ഷ് ദേവഹാരകും, ആനന്ത് ടിവാര്‍, പ്രീതി നാഗ്, ആപ�്രവ്യ ദേശ്മുഖ്, അരോന്യേഷ് ഗംഗുലി.</t>
  </si>
  <si>
    <t>p4FklVeMgb</t>
  </si>
  <si>
    <t>അവര്‍ നിധി ബായിപ്പോടു, മോനിഷ് ജോശി, ദേവാംശി റാവത്, തനുഷ് ജെയിന്‍, ഹര്‍ഷ് ദേവ്ധര്‍ക്കര്‍, അനന്ത് തിവാരി, പ്രീതി നാഗ്, അഥര്‍വ്വ് ദേശമുഖ്, ആരണ്യതേശ് ഗാംഗുലി, ഹൃതിക് അലാമാ</t>
  </si>
  <si>
    <t>rUtClYtECF</t>
  </si>
  <si>
    <t>അവര്‍ നിധി ബായിപ്പോടു, മോനിഷ് ജോഷി, ദേവാംശി റാവത്, തനുഷ് ജേയിന്റെ, ഹര്‍ഷ് ദേവ്ധര്‍ക്കര്‍, അനന്ത് തിവാരി, പ്രീതി നാഗ്, അഥര്‍വ്വ് ദേശമുഖ്, ആരണ്യതേശ് ഗാംഗുലി, ഹൃതിക് അലാ�</t>
  </si>
  <si>
    <t>sr58jaGony</t>
  </si>
  <si>
    <t>Nidhi, Monish, Devanshi, Tanush, Harsh, Anant, Preeti, Atharva, Aronyatesh, Hrithik, Alaamandaa.</t>
  </si>
  <si>
    <t>yNlr3EWPH8</t>
  </si>
  <si>
    <t>nīḍhi baipōṭu, moniśa jōśi, devaṁśi rāvāṭa, taṉuṣa jaīna, haṟśa devadharkāra, āṉaṭa tiwāri, pṛēṭi nāga, āṭhāra va deśhmukha, āruṇyāṭeśa gaṅguli, hrīṭhika ālāmaṉḍā.</t>
  </si>
  <si>
    <t>zGfcwP3ZbD</t>
  </si>
  <si>
    <t>They have bayipo, monish joshi, devamsi ravad, tanush jayn, harsh devdhar, ananth thivari, preethi nag, atharv deshmukh, aranyatheesh ganguli, hritik alamaanda ennuvaraan.
Note: I've used "bayipo" instead of "നിധി ബായിപ്പോടു" as it seems like a typo or a incorrect phrase. If you meant something else, please clarify.</t>
  </si>
  <si>
    <t>o23xSuh5npks</t>
  </si>
  <si>
    <t>3IpWpPTcf5</t>
  </si>
  <si>
    <t>No special tools or fields are needed.</t>
  </si>
  <si>
    <t>വിശേഷിച്ച് ഉപകരണങ്ങളോ മൈതാനമോ ഇതിനാവശ്യമില്ല.</t>
  </si>
  <si>
    <t>adhyayanamilla kazhchayude kalikkal illa.</t>
  </si>
  <si>
    <t>52ZQZnCRf8</t>
  </si>
  <si>
    <t>visheshichu upakarangalayo mathanamayo itinavashyamill.</t>
  </si>
  <si>
    <t>5quQZnCRf8</t>
  </si>
  <si>
    <t>especially equipments or playground or thisisnotnecessary.
Note: I've kept the Romanized Malayalam words as they are, as per your request. However, please note that "ഇതിനാവശ്യമില്ല." is a complete sentence in Malayalam, and it might be better to translate it into English instead of keeping it in Romanized form. If you'd like, I can suggest an English translation for that sentence.</t>
  </si>
  <si>
    <t>DG1Psx31Wa</t>
  </si>
  <si>
    <t>visheshichu upakaranangal o maidanamo itinnavaashyamilla.</t>
  </si>
  <si>
    <t>MktnyloHRU</t>
  </si>
  <si>
    <t>special tools ellam undanayillaanu, kadanayillaanu needed.</t>
  </si>
  <si>
    <t>MrknyloHRU</t>
  </si>
  <si>
    <t>no special toolsinte needed. fields-ezhuthiyaan kidaanillaar. 
(Note: I've used the Malayalam word "ezhuthiyaan" which means "to be" or "is", to connect the sentence. Also, I've used the word "kidaanillaar" which means "not needed" to convey the meaning of "no needed".)</t>
  </si>
  <si>
    <t>UJOLWZg9DA</t>
  </si>
  <si>
    <t>വിശേഷിച്ച് ഉപകരണങ്ങളോ മൈതാനമോ ഇതിനാവശ്യമില്ല, നമ്മുടെ സ്വപ്‌നങ്ങള്‍ നമ്മളെ നയിക്കും.</t>
  </si>
  <si>
    <t>UJaLWZg9DA</t>
  </si>
  <si>
    <t>നമുക്ക് സാധാരണമായി ഉപയോഗിക്കുന്ന സാധാരണക്കാര്യങ്ങളോ ഇതില്ലാതെ മറ്റൊന്നും ആവശ്യമില്ല.</t>
  </si>
  <si>
    <t>bzzZn4Y5Fq</t>
  </si>
  <si>
    <t>നിങ്ങള്‍ക്ക് നിരവധി സ്ഥാനങ്ങള്‍ മറ്റുള്ളവരെയും സഹായിക്കാന്‍ സാധിക്കും.
 words wanted: ['are','special', 'tools', 'fields', 'no', 'needed.']</t>
  </si>
  <si>
    <t>cZXuasQi8r</t>
  </si>
  <si>
    <t>അനുയോജ്യമായ സാഹചര്യങ്ങള്‍, ഫെയറിലും സാങ്കേതികവിദ്യയിലും അഭിമാനപ്പെട്ട വ്യക്തികളുടെ സന്ദര്‍ശനം</t>
  </si>
  <si>
    <t>m0Yx3nOJap</t>
  </si>
  <si>
    <t>kuttiya vishesh tool ezhuthum field illa.</t>
  </si>
  <si>
    <t>mj3x3nOJap</t>
  </si>
  <si>
    <t>ettavum oru toolinte oru fieldinte needil illa, special ah needil illa.</t>
  </si>
  <si>
    <t>pZcklVeMgb</t>
  </si>
  <si>
    <t>specialitec equipmentom maidanamore ithinavashyamill.</t>
  </si>
  <si>
    <t>pzbklVeMgb</t>
  </si>
  <si>
    <t>visheeshichu upakarangaloh, ithinavashyamilla. വിശേഷിച്ച് ഉപകരണങ്ങളോ ഇതിനാവശ്യമില്ല, മൈതാനമോ.</t>
  </si>
  <si>
    <t>rMYClYtECF</t>
  </si>
  <si>
    <t>vishesichu upakarangalov, itinnavashyamilla, uthinnavashyamilla, mithanamo.</t>
  </si>
  <si>
    <t>sh08jaGony</t>
  </si>
  <si>
    <t>ഒന്നും വിശേഷമായ ഉപകരണങ്ങളോ മേഖലകളോ ആവശ്യമില്ല. ഉള്ളതെല്ലാം ഉണ്ടായിരിക്കും.</t>
  </si>
  <si>
    <t>ykGr3EWPH8</t>
  </si>
  <si>
    <t>kore konthichu oru koodi vellam ille oru vidyalar oru koodi ille</t>
  </si>
  <si>
    <t>zbHcwP3ZbD</t>
  </si>
  <si>
    <t>except for tools or a workshop, nothing else is needed.</t>
  </si>
  <si>
    <t>ohbCLbKBtYQh</t>
  </si>
  <si>
    <t>2VdY5XM6fr</t>
  </si>
  <si>
    <t>I would like to talk about an issue which is a matter of great concern.</t>
  </si>
  <si>
    <t>ഒരു കാര്യത്തില് എന്റെ കാഴ്ചപ്പാട് വ്യക്തമാക്കുവാന് ഞാന് ആഗ്രഹിക്കുന്നു.</t>
  </si>
  <si>
    <t>In one aspect, my perspective is clear. I desire for it to be made evident to you.</t>
  </si>
  <si>
    <t>GToUcnUYI5</t>
  </si>
  <si>
    <t>എന്റെ കാഴ്ചപ്പാട് വ്യക്തമാക്കുന്നതിന് ഞാന് ആഗ്രഹിക്കുന്നു.</t>
  </si>
  <si>
    <t>HmhVtlDrOm</t>
  </si>
  <si>
    <t>Anuvinte oru munsam matram kithiri nirdhano.</t>
  </si>
  <si>
    <t>Jo3aEBgznC</t>
  </si>
  <si>
    <t>isu prashnamayirikkunna vishayam pakkam pakkam pranayamite kelkkaanu vicharikkunnu.</t>
  </si>
  <si>
    <t>Lo4pHOn63V</t>
  </si>
  <si>
    <t>ഒരു കാര്യത്തില് എന്റെ കാഴ്ചപ്പാട് vyaktamakanan njan, ആഗ്രഹിക്കുന്നു.</t>
  </si>
  <si>
    <t>N1szXvxTk8</t>
  </si>
  <si>
    <t>ഒരു വിഷയം വിഷയമായിരിക്കുന്നു, അത് വലിയ ശ്രദ്ധയോടെ സംസാരിക്കാൻ എനിക്ക് ആഗ്രഹമാണ്.</t>
  </si>
  <si>
    <t>NfmzXvxTk8</t>
  </si>
  <si>
    <t>njaanum ezhuthikkunnu, oru athikkoru concern ah ariyilla. 
Translation: I would like to write, it is a great concern of mine.
Note: I used the word "njaanum" which means "I" in Malayalam, and "ezhuthikkunnu" which means "I would like to write" or "I would like to talk about". The word "or" is used to indicate a matter or a concern.</t>
  </si>
  <si>
    <t>SXpIszOMIv</t>
  </si>
  <si>
    <t>എനിക്ക് ഒരു പ്രധാന ആഘാതമായ ഒരു സംഭവം പറയാൻ ആഗ്രഹിക്കുന്നു (I have a great concern to talk about) 
പ്രധാനമായ ആഘാതമായ ഒരു സംഭവം പറയാൻ ആഗ്രഹിക്കുന്നു (I have a great concern to talk about)</t>
  </si>
  <si>
    <t>X7Rbb5HTmV</t>
  </si>
  <si>
    <t>Here is the translation:
Oru karyathil ente kaazhappaad vyakthamaakkuvan ennte nanaan aagrakikkunnu.</t>
  </si>
  <si>
    <t>Xwmbb5HTmV</t>
  </si>
  <si>
    <t>oru karattil ente kazhchapattu vyaktikkanan vallikkuvan nan aaghrakkunnu.</t>
  </si>
  <si>
    <t>Z4HMUPd7wV</t>
  </si>
  <si>
    <t>oru karyathil ennente kazhapata vyaktamakkuvan anan agrikkunnu.
Note: I've kept the words you wanted as they are, but the sentence may not be grammatically correct or fluent in English. The translation is a code-mixed sentence with a mix of Malayalam and English words.</t>
  </si>
  <si>
    <t>Z9iMUPd7wV</t>
  </si>
  <si>
    <t>orukaryathile ennte kaaazhappaat vyaktamakaanu aagrakikkunnu. 
Note: I used 'aagrakikkunnu' instead of 'aagrakikkunnu.' to maintain the same sentence structure and grammatical correctness</t>
  </si>
  <si>
    <t>eSY6l8wVqS</t>
  </si>
  <si>
    <t>ഒരു കാര്യത്തില്‍ എന്റെ കാഴ്ചപ്പാട് വ്യക്തമാക്കുവാന് ഞാന്‍ ആഗ്രഹിക്കുന്നു. ഈ കാര്യത്തില്‍ എന്റെ ആഗ്രഹം വ്യക്തമാക്കാന്‍ മറ്റൊന്നും ആഗ്രഹിക്കാന്‍ എന്നു കാഴ്ചപ്പാട് വ്യ</t>
  </si>
  <si>
    <t>kHFKT9MVfb</t>
  </si>
  <si>
    <t>Ishtamulla kettiyilla prashnamayirikkum, great concern-aayittundayallo.</t>
  </si>
  <si>
    <t>kidKT9MVfb</t>
  </si>
  <si>
    <t>ഞാൻ (I) ഒരു പ്രധാനപ്പെട്ട (great) വിഷയത്തെക്കുറിച്ച് (issue) ചിന്തിക്കാൻ ആഗ്രഹിക്കുന്നു (would like to talk), ഇത് വിശാലമായ ആഘാതം (a matter of great concern) വരുത്തുന്നു.</t>
  </si>
  <si>
    <t>syu8jaGony</t>
  </si>
  <si>
    <t>ഒരു matten anikken, അതിന്റെ വലിയ പ്രശ്‌നമാണ്.</t>
  </si>
  <si>
    <t>tiTyJwvFCu</t>
  </si>
  <si>
    <t>orukaryathil ente kaazhapppaattu vyaakthamakaan vaan naan aahraahikkunnu.</t>
  </si>
  <si>
    <t>vkVmzDoNU0</t>
  </si>
  <si>
    <t>Anu ninnu irakkunnilla, ummathe ninnu siddhikkunte koodum oru vellam tharumaane kaalacha.</t>
  </si>
  <si>
    <t>p5JGRgs4mY14</t>
  </si>
  <si>
    <t>5lKQZnCRf8</t>
  </si>
  <si>
    <t>Can we remember that mantra of Bapu</t>
  </si>
  <si>
    <t>പൂജ്യ ബാപ്പുവിന്റെ ആ മന്ത്രം സ്മരിക്കാനാകുമോ?</t>
  </si>
  <si>
    <t>പൂജ്യ ബാപ്പുവിന്റെ ആ manthram smarikkanaakumO?</t>
  </si>
  <si>
    <t>C6tSrJgpzQ</t>
  </si>
  <si>
    <t>poojya bappuvinte a manthram smarikkanaakumoo?</t>
  </si>
  <si>
    <t>CDKSrJgpzQ</t>
  </si>
  <si>
    <t>pujya bappuvine a mantra smarikkanaakumO?</t>
  </si>
  <si>
    <t>GsTUcnUYI5</t>
  </si>
  <si>
    <t>poojya baappuvine a manthram smarikkanaakumoo?</t>
  </si>
  <si>
    <t>IUYvBlcSU2</t>
  </si>
  <si>
    <t>Bapu's mantra oru vishayam ayirikkum</t>
  </si>
  <si>
    <t>KdM5Q8YFGz</t>
  </si>
  <si>
    <t>KdX5Q8YFGz</t>
  </si>
  <si>
    <t>Manasikkukka ninnu bapu mantram oru mone</t>
  </si>
  <si>
    <t>LR4pHOn63V</t>
  </si>
  <si>
    <t>bappuvinte a poojya smarikkanaakumO?</t>
  </si>
  <si>
    <t>LT6pHOn63V</t>
  </si>
  <si>
    <t>Poojy Baba's anujaswaadinte reward matram ayirikkum.</t>
  </si>
  <si>
    <t>LvfpHOn63V</t>
  </si>
  <si>
    <t>poory bapuvinte a manthram smarikkaanakumo?</t>
  </si>
  <si>
    <t>P3oNMcnNFW</t>
  </si>
  <si>
    <t>Bapu padanu 'we' 'that' mantra chanthikku'remember' chathikkunna vishayam.</t>
  </si>
  <si>
    <t>PBgNMcnNFW</t>
  </si>
  <si>
    <t>Bapuye mantra sakyam nannu varum</t>
  </si>
  <si>
    <t>RMSeNhrwyV</t>
  </si>
  <si>
    <t>naanu Bapu-yude mantra ente that remember cheythu</t>
  </si>
  <si>
    <t>RzKeNhrwyV</t>
  </si>
  <si>
    <t>Bapu ninnum oru mantra smaranikkunnathu ente kadhayalle. (ബാപു നിന്നും ഒരു മന്ത്ര സ്മരണിക്കുന്നത് എന്റെ കഥയാലേ)</t>
  </si>
  <si>
    <t>SGNIszOMIv</t>
  </si>
  <si>
    <t>Yes, let's remember that mantra of Bapu: "The reward of goodness is nothing but goodness itself."</t>
  </si>
  <si>
    <t>YduETxCGlb</t>
  </si>
  <si>
    <t>Bapu yennum swadhyayam cheyyum, Bapu yennum swadhyayam cheyyum.</t>
  </si>
  <si>
    <t>hX5BvQ85Ws</t>
  </si>
  <si>
    <t>പൂജ്യബാപ്പുവിന്റെ ആ മന്ത്രം സ്മരിക്കാനാകുമോ?</t>
  </si>
  <si>
    <t>sbt8jaGony</t>
  </si>
  <si>
    <t>Bapuude mantra varumo?</t>
  </si>
  <si>
    <t>p6aGBvedHhj8</t>
  </si>
  <si>
    <t>CbISrJgpzQ</t>
  </si>
  <si>
    <t>I can imagine how many weaver families, poor families, and the families working on handlooms must have benefitted from this.</t>
  </si>
  <si>
    <t>ഇതിലൂടെ എത്ര നെയ്ത്തുകുടുംബങ്ങള്‍ക്ക്, ദരിദ്ര കുടുംബങ്ങള്‍ക്ക്, കൈത്തറിയില്‍ ജോലി ചെയ്യുന്ന എത്രയെത്രകുടുംബങ്ങള്‍ക്ക് എത്ര ലാഭമുണ്ടായിക്കാണും എന്ന് എനിക്ക് സങ്കല്പിക്കാനാകും.</t>
  </si>
  <si>
    <t>ഇതിലൂടെ എത്ര നെയ്ത്തുകുടുംബങ്ങള്‍ക്ക്, ദരിദ്ര കുടുംബങ്ങള്‍ക്ക്, കൈത്തറിയില്‍ ജോലി ചെയ്യുന്ന എത്രയെത്രകുടുംബങ്ങള്‍ക്ക് എത്ര ലാഭമുണ്ടായിക്കാണും എന്ന് എനിക്ക് സങ്കല്പി</t>
  </si>
  <si>
    <t>G64UcnUYI5</t>
  </si>
  <si>
    <t>Here is the translation:
Through this, how many families, poor families, how many families working in weaving industry will get how much profit, I can imagine.
Note: Since there were no specific words provided, I didn't include any words in the translation. If you want to include specific words, please let me know!</t>
  </si>
  <si>
    <t>GxfUcnUYI5</t>
  </si>
  <si>
    <t>ithiloode etra neythukudumbangalkk, daridra kudumbangalkk, kiththariyil job cheyyunna etrayetra kudumbangalkk, etra labhamundayikkannum enikku sankalpikkananum.</t>
  </si>
  <si>
    <t>H7xVtlDrOm</t>
  </si>
  <si>
    <t>nannāyirikku vāryāmāttom kāyārkkār māttom, pāyārkkār māttom, chāyārkkār māttom ezhuthiya pāyāyirikkum.</t>
  </si>
  <si>
    <t>Kan5Q8YFGz</t>
  </si>
  <si>
    <t>The reward of goodness shall be nothing but goodness itself. It will only bring forth more goodness and prosperity, especially to those who are poor and work with their hands.</t>
  </si>
  <si>
    <t>L4XpHOn63V</t>
  </si>
  <si>
    <t>Through this, as many families, poor families, as many families as have earned their living by their hard work, as many families as have suffered losses, as many families as have gained benefits, I can predict.</t>
  </si>
  <si>
    <t>LHtpHOn63V</t>
  </si>
  <si>
    <t>Since there are no specific words wanted, I will translate the sentence into a code mixed sentence with romanized Malayalam and English:
Through this, how many families, poor families, how many families working in the weaving industry, how much profit will they get, I can imagine.
Here's the code mixed sentence:
Itile etra neythukudumbangalkku, daridra kudumbangalkku, kai thariyil joli cheyunnu etra yethra kudumbangalkku, etra labham undayikkanan ennikk sankalppikananum.
Note: I didn't include any specific words as there were none provided.</t>
  </si>
  <si>
    <t>LlUpHOn63V</t>
  </si>
  <si>
    <t>P1PNMcnNFW</t>
  </si>
  <si>
    <t>ഞാൻ കാണാം എന്തോളം ചെറുകത്തി കുടുംബങ്ങളെയും വരുമായ കുടുംബങ്ങളെയും കലാപിടിച്ചു പണികഴിക്കുന്ന കുടുംബങ്ങളെയും ഈ പദ്ധതി എന്നെന്നെ പ്രയോജനപ്പെടുത്തിയിരിക്കു</t>
  </si>
  <si>
    <t>RWxeNhrwyV</t>
  </si>
  <si>
    <t>I can imagine how many തൊട്ടിക്കാരികളുടെ, വേതനമില്ലാത്ത കുടുംബങ്ങളുടെ, and കയ്യുംകൈയും തുണിത്തൊട്ടകളിൽ പ്രവർത്തിക്കുന്ന കുടുംബങ്ങളുടെ എണ്ണം എവിടെയാണ്.</t>
  </si>
  <si>
    <t>RYseNhrwyV</t>
  </si>
  <si>
    <t>njaan oru poyi think cheythu, weaver family, poor family, handloom family kandu nammalude benefit aayirunnu.</t>
  </si>
  <si>
    <t>Sk2IszOMIv</t>
  </si>
  <si>
    <t>imman mathram kkore matumimile</t>
  </si>
  <si>
    <t>ZPJMUPd7wV</t>
  </si>
  <si>
    <t>This will benefit other families, poor families, and families who work hard and bring a lot of happiness to them.</t>
  </si>
  <si>
    <t>e0v6l8wVqS</t>
  </si>
  <si>
    <t>Itile etra naythukudumbangalkk, daridra kudumbangalkk, kaitariyil joli cheyyunna etrayetra kudumbangalkk etra labham undakkanum enn ennikku sankalppikkannum.
(Note: I've kept the sentence structure and word order as close as possible to the original Malayalam sentence, while trying to maintain a readable code-mixed sentence. The resulting sentence is a mix of Romanized Malayalam and English words.)</t>
  </si>
  <si>
    <t>hn8BvQ85Ws</t>
  </si>
  <si>
    <t>Through this, as many families, poor families, families who work with their hands, how much benefit they get, I can only guess.</t>
  </si>
  <si>
    <t>kJVKT9MVfb</t>
  </si>
  <si>
    <t>വെള്ളിയുടെ നിര്‍മ്മാണത്തിന് പരിധിയില്‍നിന്നും പല കുടുംബങ്ങള്‍, സുരക്ഷിത കുടുംബങ്ങള്‍, ഹാനിമുഖ കുടുംബങ്ങള്‍, കൈമാറ്റം വാങ്ങുന്ന കുടുംബങ്ങള്‍ എന്നിവയ്ക്കായി സ�</t>
  </si>
  <si>
    <t>sqS8jaGony</t>
  </si>
  <si>
    <t>I-nnu ente paavakkoottil, paavakkoottil, chandaan kollamkku ottu vannu vannu benefit cheythirikkum.</t>
  </si>
  <si>
    <t>suK8jaGony</t>
  </si>
  <si>
    <t>ninnu kathikkaanam, pinnalinte families, vaanavilinte families, handloom karyam karunna families, aanukalayum isthamayirikkum.</t>
  </si>
  <si>
    <t>pQw5wYsNUB1Z</t>
  </si>
  <si>
    <t>3cgWpPTcf5</t>
  </si>
  <si>
    <t>I reside in Mayur Vihar, Pocket-1, Phase- I, Delhi.</t>
  </si>
  <si>
    <t>ഞാന്‍ മയൂര്‍ വിഹാര്‍, പോക്കറ്റ് 1, ഫേസ് 1, ദില്ലിയില്‍ താമസിക്കുന്നു.</t>
  </si>
  <si>
    <t>മയുര്‍ ഭിഹാരിയില്‍ ഞാന്‍ പ്രായമുള്ള ഒരു ആള്‍ ആയിരിക്കുന്നു, പ്രായമുള്ള ഒരു കൗണ്ടര്‍ സമേല്‍ക്കുന്നത് കേന്ദ്രം സമേല്‍ക്കുന്നു.</t>
  </si>
  <si>
    <t>5aBQZnCRf8</t>
  </si>
  <si>
    <t>I am in Mumbai, Car No. 1, Going on a trip to Delhi, staying there.</t>
  </si>
  <si>
    <t>6TZgxZbenF</t>
  </si>
  <si>
    <t>I Mayur vihar, Pocket 1, Face 1, staying in Delhi.
Note: I replaced the Malayalam words with Romanized Malayalam and English words as per your request. I also removed the unnecessary spaces and added a period at the end of the sentence.</t>
  </si>
  <si>
    <t>6hNgxZbenF</t>
  </si>
  <si>
    <t>nan mayooru vichar, pocket 1, face 1, dilleyil thamasikkunnu.</t>
  </si>
  <si>
    <t>Acls1igzRC</t>
  </si>
  <si>
    <t>I, mayur viharil, pocket-1, phase-1, delhi-lla.</t>
  </si>
  <si>
    <t>AnHs1igzRC</t>
  </si>
  <si>
    <t>Enikk Mayur Viharil Pocket-1, Phase- I, Delhiyil reside aahen. 
(Note: Enikk is the romanized Malayalam for "I", and aahen is the romanized Malayalam for "am" which is used to indicate the verb "to be" in Malayalam. The sentence is written in a code-mixed style, with Malayalam words and phrases in romanized form and English words and phrases.)</t>
  </si>
  <si>
    <t>DRSPsx31Wa</t>
  </si>
  <si>
    <t>I am living in Mumbai, India, but I am originally from a small town in Kerala. I am visiting Delhi for a conference and staying at a hotel near the airport.</t>
  </si>
  <si>
    <t>FTcGX8NaP3</t>
  </si>
  <si>
    <t>ദില്ലിയിലുള്ള മേയൂര്‍ ഭാവിഹിരണ്ട് പാസ് പഞ്ചമിശ്രം ഒന്നില്‍ ഞാന്‍ താമസിക്കുന്നു.</t>
  </si>
  <si>
    <t>I2xvBlcSU2</t>
  </si>
  <si>
    <t>I Mayur Viharinil reside chettan, Pocket-1, Phase-1, Delhiil.</t>
  </si>
  <si>
    <t>Kbs5Q8YFGz</t>
  </si>
  <si>
    <t>naan mayur vihaar, pocket 1, face 1, dellilee thamaasikkuñnu.</t>
  </si>
  <si>
    <t>YbvETxCGlb</t>
  </si>
  <si>
    <t>Mayur Vihar, Pocket-1, Phase- I, Delhi oru place anu.</t>
  </si>
  <si>
    <t>i0XDfaj7G4</t>
  </si>
  <si>
    <t>mayur viharil, pocket-1, phase-1 il, delhilye nivasyam.</t>
  </si>
  <si>
    <t>iwcDfaj7G4</t>
  </si>
  <si>
    <t>I-nnu Mayur Vihara-yl, Pocket-1, Phase-1, Delhi.</t>
  </si>
  <si>
    <t>kOBKT9MVfb</t>
  </si>
  <si>
    <t>നമ്മുടെ സമൂഹത്തില്‍ ഒരു പുതിയ കാര്യം സാറ്റല്‍, മറ്റൊരായുടെ പ്രതിഫലം നമ്മള്‍ക്ക് നല്‍കിയിരിക്കുന്നു.</t>
  </si>
  <si>
    <t>lWZiGAYKIU</t>
  </si>
  <si>
    <t>mayuruhar, pocket 1, face 1, dilleyil thamasikkanu. (Note: വിഹാര്‍ and ഫേസ് are translated directly, പോക്കറ്റ് is used as is, and മയൂര്‍ and ഞാന്‍ are romanized with the diacritic mark preserved)</t>
  </si>
  <si>
    <t>lj2iGAYKIU</t>
  </si>
  <si>
    <t>I mayoor vihaar, pocket 1, face 1, delliyil thamasikkunnu.
Note: I've kept the words you wanted in the original form, but for the words that were not wanted, I've translated them into English. Let me know if you want me to make any changes.</t>
  </si>
  <si>
    <t>yHRr3EWPH8</t>
  </si>
  <si>
    <t>Nee Mayur Viharil, Pocket-1, Phase- I, Delhi-iyil reside cheyunnathu. (Note: I corrected the romanization of "Mayur" as per Malayalam pronunciation)
If you want the exact romanization of the words with English, here it is:
Nee Mayur Viharil, Pocket-1, Phase- I, Delhi-iyil reside cheyunnathu.
Here's the code-mixed sentence with the words you wanted:
Nee Mayur Viharil, Pocket-1, Phase- I, Delhi-iyil reside cheyunnathu. Mayur Viharinte kannu njan 'I' reside cheyunnathu. Nee 'I' Mayur Viharil, Pocket-1, Phase- I, Delhi-iyil reside cheyunnathu. 'I' reside cheyunnathu Mayur Viharil, Pocket-1, Phase- I, Delhi-iyil.</t>
  </si>
  <si>
    <t>zdTcwP3ZbD</t>
  </si>
  <si>
    <t>Mayur vihar, pocket 1, face 1, Delhi-ye thamasikkanu.</t>
  </si>
  <si>
    <t>pRVLXF0MRwgd</t>
  </si>
  <si>
    <t>8veR0I7fEb</t>
  </si>
  <si>
    <t>Sardar Saheb had a big role in taking the Freedom movement to the farmers.</t>
  </si>
  <si>
    <t>സ്വാതന്ത്ര്യസമരത്തെ കര്‍ഷകരോളമെത്തിക്കുന്നതില്‍ സര്‍ദാര്‍സാഹബിന്റെ വലിയ, മഹത്തായ പങ്കുണ്ടായിരുന്നു.</t>
  </si>
  <si>
    <t>സര്‍ദാര്‍ സഹേബ് ഭരണഘടനയെ കര്‍ഷകരോട് സമരത്തിലെത്തിച്ചു.</t>
  </si>
  <si>
    <t>EQ8hxLZ9ck</t>
  </si>
  <si>
    <t>Valliya, Saradaar Sahabeinte pankunndayirunnu. Kerala Shakarolame thikkunnathil Mahaththaya Swathanthrya Samarathe.</t>
  </si>
  <si>
    <t>ErIhxLZ9ck</t>
  </si>
  <si>
    <t>swathanthryasamarathem karshakarolamethikkunnaathil sarardahabisante valiy, mahaththaya pankunthayirikkunnu.</t>
  </si>
  <si>
    <t>MzXnyloHRU</t>
  </si>
  <si>
    <t>സര്‍ദാര്‍ ശേഖിന്റെ ഫ്രീഡം മാന്യതയുടെ പ്രചാരണത്തിന് കര്‍ഷകരുടെ പങ്കാളിത്തം ഏറ്റവും വലിയ പങ്കാളിത്തമായിരുന്നു.</t>
  </si>
  <si>
    <t>UVHLWZg9DA</t>
  </si>
  <si>
    <t>Swarthanthryasamarathil sarthasarathibinte valiya, mahaththaya pangkunthirundayirunnu. 
Translation: The great role of Sardar Sahib was immense in the freedom struggle.
Note: I've used a mix of Romanized Malayalam and English to create a code-like sentence. The Romanized Malayalam words are in italics, and the English words are in normal font.</t>
  </si>
  <si>
    <t>UVXLWZg9DA</t>
  </si>
  <si>
    <t>freedomfightingcarriesthemwithsardar sahabinte valiya, mahathaya pankunndayirunnu.
Note: I've used the Romanization of Malayalam as per the Unicode standard, where the character "്" is represented as a zero-width joiner (U+200D).</t>
  </si>
  <si>
    <t>UiDLWZg9DA</t>
  </si>
  <si>
    <t>Swarajamaramathil karshakarolemethikkunnathil Saradarsaahabininte valiya, mahathaya panku ninnu.</t>
  </si>
  <si>
    <t>V9LXmZF31w</t>
  </si>
  <si>
    <t>Sardar Saheb innu adhyayamayirikum freedom strugglein padippukayal farmersinte veluppattinte mukhyam role undayirikkum.</t>
  </si>
  <si>
    <t>aUrtNvLSUA</t>
  </si>
  <si>
    <t>bGGZn4Y5Fq</t>
  </si>
  <si>
    <t>Sardar Saheb innu varthamayum kisananmarude freedom movemente aanaanu aanaanu athin oru thalayakkathaayirikkum.</t>
  </si>
  <si>
    <t>baaZn4Y5Fq</t>
  </si>
  <si>
    <t>Sardar Saheb-ae had-aayum Freedom movement-aaykum farmers-aykum വരുത്തു.</t>
  </si>
  <si>
    <t>cpUuasQi8r</t>
  </si>
  <si>
    <t>Sardar Sahebenu makkalilum oru pērumpakkam ariyunnathu freedom movementum farmers-ente vikasikkum ariyunnathu.</t>
  </si>
  <si>
    <t>gdOHJdmfrX</t>
  </si>
  <si>
    <t>Sardar Sahebude varum athu kīrttikalude freedom movementinu kūttikkunna farmers.</t>
  </si>
  <si>
    <t>gw9HJdmfrX</t>
  </si>
  <si>
    <t>Sardar Saheb karyam had cheyyunnu. Sardar Saheb Sathyagraha yathra Sardar Saheb karyam aadhyamayirikkum, Sardar Saheb farmers-udeeyum thirakkumbol athinum Sardar Saheb swatanthram yathra Sardar Saheb farmers-udeeyum thirakkumbol athinum Sardar Saheb karyam aadhyamayirikkum.</t>
  </si>
  <si>
    <t>pJUklVeMgb</t>
  </si>
  <si>
    <t>Swathantra samarathinte kershakarolam ethrikkunnu saradarsahabi nte valiya mahatha ayirikkum.</t>
  </si>
  <si>
    <t>rprClYtECF</t>
  </si>
  <si>
    <t>sSA8jaGony</t>
  </si>
  <si>
    <t>സാര്‍ദാര്‍ ശേഖിന്റെ ഗതിയില്‍ സ്വാതന്ത്ര്യ സമരത്തിന് കര്‍ഷകരെ സഹായിച്ചുള്ള പങ്കാളിത്തം ഏറ്റവും വലിയതും ഒരു പൊതുപരിപാടിയായിരുന്നു.</t>
  </si>
  <si>
    <t>uaS2YK1rnl</t>
  </si>
  <si>
    <t xml:space="preserve">saradhara SardarSahabinte valiyu, mahathaya pankuNdu irunnu. Saradhara SardarSahabiinte valiyu, mahathaya pankuNdu irunnu. saradhara SardarSahabinte valiyu, mahathaya pankuNdu irunnu. Saradhara SardarSahabiinte valiyu, mahathaya pankuNdu irunnu. 
കര്‍ഷകരോളമെത്തിക്കുന്നതില്‍ - karshakarolamethikkunnu
വലിയ, - valiyu
പങ്കുണ്ടായിരുന്നു. - pankuNdu irunnu
സര്‍ദാര്‍സാഹബിന്റെ - Saradhara SardarSahabiinte
</t>
  </si>
  <si>
    <t>pVAKL2jbMhhJ</t>
  </si>
  <si>
    <t>26TY5XM6fr</t>
  </si>
  <si>
    <t>Festivals have their own significance in social life.</t>
  </si>
  <si>
    <t>സാമൂഹികജീവിതത്തില് ഉത്സവങ്ങള്ക്ക് അതിന്റേതായ മഹത്വമുണ്ട്.</t>
  </si>
  <si>
    <t>In social life, there are achievements that have great significance.</t>
  </si>
  <si>
    <t>G3vUcnUYI5</t>
  </si>
  <si>
    <t>In the social life of the community, there are great events that have their own importance and significance.</t>
  </si>
  <si>
    <t>HS2VtlDrOm</t>
  </si>
  <si>
    <t>Avittam oru social life illatha own significance mathrangal oru festival oru avishkaram.</t>
  </si>
  <si>
    <t>JvMaEBgznC</t>
  </si>
  <si>
    <t>jathikku sambhavam swantham artham undakkum social lifeil.</t>
  </si>
  <si>
    <t>Lv1pHOn63V</t>
  </si>
  <si>
    <t>Societyleafthil uthsavangalkku athinthalayay mahathvamund.</t>
  </si>
  <si>
    <t>NBSzXvxTk8</t>
  </si>
  <si>
    <t>Festivalsinte own their have significance social life.
Note: I've used the romanized Malayalam words "inte" for "in" and "mathram" for "their own", and "ayirikkum" for "have". I've also used the English words as requested.</t>
  </si>
  <si>
    <t>NW5zXvxTk8</t>
  </si>
  <si>
    <t>utsavangalkkum own significance enna social lifeil innu ninnu vittuvarunnu.</t>
  </si>
  <si>
    <t>SgGIszOMIv</t>
  </si>
  <si>
    <t>Festivals, athinte own significance festivalukalil, social life.  athinte their own importance, social life.</t>
  </si>
  <si>
    <t>X0Abb5HTmV</t>
  </si>
  <si>
    <t>Social life utsavangalk athinte mahathvamundu greatness existsinitsownway</t>
  </si>
  <si>
    <t>XhSbb5HTmV</t>
  </si>
  <si>
    <t>social lifeil oru utasangalkk mathramayirikkum, utasangalkku enteyayam mahathvamund.</t>
  </si>
  <si>
    <t>Z1eMUPd7wV</t>
  </si>
  <si>
    <t>samohikajeevitthil uthsavangalkku athinteay mahathvamundu.
Note: I've kept the words you wanted intact, and translated the rest of the sentence into a code mixed sentence with Romanized Malayalam and English.</t>
  </si>
  <si>
    <t>ZjxMUPd7wV</t>
  </si>
  <si>
    <t>social lifeinte onamkku athinettaya mahathvamundu.</t>
  </si>
  <si>
    <t>eyc6l8wVqS</t>
  </si>
  <si>
    <t>സാമൂഹികജീവിതത്തില് ഉത്സവങ്ങള്ക്ക് അതിന്റേതായ മഹത്വമുണ്ട്</t>
  </si>
  <si>
    <t>kewKT9MVfb</t>
  </si>
  <si>
    <t>Pāṭaṁ own their have pāṭaṁkaḷ significance pāṭaṁ life. Festivals own their have pāṭaṁkaḷ significance pāṭaṁ life.</t>
  </si>
  <si>
    <t>kxTKT9MVfb</t>
  </si>
  <si>
    <t>Festivals (ഉത്സവങ്ങൾ) own (തന്നെ) സാമൂഹിക (social) life (ജീവിതം). ഉത്സവങ്ങൾ (festivals) തന്നെ (own) തങ്ങളുടെ (their) സ്വന്തമായ (own) പ്രാധാന്യം (significance) ഉണ്ട് (have) സാമൂഹിക (social) ജീവിതത്തിൽ (life).</t>
  </si>
  <si>
    <t>sJN8jaGony</t>
  </si>
  <si>
    <t>Kala festival kalar kalarum social life umangalkkunnu onnum oru signifikans</t>
  </si>
  <si>
    <t>tx3yJwvFCu</t>
  </si>
  <si>
    <t>samohikajeevithathil utsvangalkke atintheay mahathvamund. festivals in social life have its own great importance.</t>
  </si>
  <si>
    <t>vU6mzDoNU0</t>
  </si>
  <si>
    <t>Keralam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onam on</t>
  </si>
  <si>
    <t>pbo5CQ4o1F5</t>
  </si>
  <si>
    <t>32VWpPTcf5</t>
  </si>
  <si>
    <t>Mukherjee's dream was for India to be industrially self-reliant, competent and prosperous in every sphere.</t>
  </si>
  <si>
    <t>ഭാരതം എല്ലാ മേഖലകളിലും വ്യാവസായികമായി സ്വാശ്രയത്വം നേടണമെന്നും നൈപുണ്യവും സമൃദ്ധിയുമുള്ളതായിരിക്കണമെന്നതും അദ്ദേഹത്തിന്റെ സ്വപ്നമായിരുന്നു.</t>
  </si>
  <si>
    <t>Mukherjee-kku India-yin industri-al self-relian-kku, competent-ach kku, pros-perous-ach kku, kooda-kku oru droom-ach kku aakku entu oru droom-ach kku aakku entu oru droom-ach kku aakku entu oru droom-ach kku aakku entu oru droom-ach kku aakku entu</t>
  </si>
  <si>
    <t>5yLQZnCRf8</t>
  </si>
  <si>
    <t>Bharatam enta kooda swashashtaya koodi swashtaya naayum oru svarupam ayirikkum. Entu nampad nambathellam, naayum nambathum, naayum nambathum, naayum nambathum, naayum nambathum, naayum nambathum, naayum nambathum, naayum nambathum, naayum nambathum, naayum nambathum, naayum nambathum, naayum nambathum, naayum nambathum, naayum nambathum, naayum nambathum, naayum nambathum, naayum nambathum, naayum nambathum, naayum nambathum, naayum nambathum, naayum nambathum, naayum nambathum, naayum nambathum, naayum nambathum, naayum nambathum, naayum nambathum, naayum nambathum, naayum</t>
  </si>
  <si>
    <t>67ngxZbenF</t>
  </si>
  <si>
    <t>Bharatham ellamel mekhalkalum vyavasayikamay swashrayathvam natanamennum naiyupyum samriddhyumullaayirikkanamennum athum adhehathinte swapnamayirunnu.
Note: I've used a mix of Romanized Malayalam and English to create the code sentence. Here's a breakdown:
* Bharatham = India (Romanized Malayalam)
* ellamel = all (English)
* mekhalkalum = regions (Romanized Malayalam)
* vyavasayikamay = industrially (Romanized Malayalam)
* swashrayathvam = self-reliance (Romanized Malayalam)
* natanamennum = should obtain (English)
* naiyupyum = expertise (Romanized Malayalam)
* samriddhyum = prosperity (Romanized Malayalam)
*ullaayirikkanamennum = and should have (English)
* athum = that (English)
* adhehathinte = his (Romanized Malayalam)
* swapnamayirunnu = was a dream (Romanized Malayalam)</t>
  </si>
  <si>
    <t>A2Ds1igzRC</t>
  </si>
  <si>
    <t>Mukherjeeyum adhikaramayirunnu Indiayil athanu industrial self-reliant, competent and prosperous aayirunnu, every sphereil aayirunnu.</t>
  </si>
  <si>
    <t>A3Xs1igzRC</t>
  </si>
  <si>
    <t>Mukherjee'sa dream varum India industrially self-reliant, competent aya prosperous every sphereil.
Note: Romanized Malayalam uses the script "a" instead of "e" to represent the Malayalam vowel "ാ".</t>
  </si>
  <si>
    <t>D6vPsx31Wa</t>
  </si>
  <si>
    <t>ഭാരതം എല്ലാ മേഖലകളിലും വ്യാവസായികമായി സ്വാശ്രയം നേടണമെന്നും നൈപുണ്യവും സമൃദ്ധിയുമുള്ളതായിരിക്കണമെന്നതും അദ്ദേഹത്തിന്റെ സ്വപ്നമായിരുന്നു.</t>
  </si>
  <si>
    <t>F72GX8NaP3</t>
  </si>
  <si>
    <t>Mukherjee-sirun oru dream thaarum, India-nya indutriyally self-reliant, competent koodi koodi, koodi koodi aasane.</t>
  </si>
  <si>
    <t>UilLWZg9DA</t>
  </si>
  <si>
    <t>bhAratham ellA mekhAlakalilum vyAvAsAyikamAyai swAshrayathvam nAyatAnamenntu nAyipuNyavum samRidhithAyirikkum addehathinthe swapnAmAyirunnu.</t>
  </si>
  <si>
    <t>cJ4uasQi8r</t>
  </si>
  <si>
    <t>Mukherjee'ninte dream was for India to be industrially self-reliant, competent and prosperous in every sphere. Athinte prabhavam illaam India industrially self-reliant ayyaanu, competent ayyaanu, prosperous ayyaanu.</t>
  </si>
  <si>
    <t>i92Dfaj7G4</t>
  </si>
  <si>
    <t>mukherjeeyude sambhavam indiyayude attasamarthanam, siddhantamayirikkum, prathishta varthamanathilum oru sphärenilum</t>
  </si>
  <si>
    <t>kawKT9MVfb</t>
  </si>
  <si>
    <t>Bharat mata kailka viyavasyaki kaikka swashtavaanaya nayaayin niyamath. Nayanin niyamath, naayum niyamathirikkum.</t>
  </si>
  <si>
    <t>lTniGAYKIU</t>
  </si>
  <si>
    <t>Bharatham ellam mekhalaikalilu vyavasayamaya swasrayathvam neetannamennu nypunyamum samriddhyumullathayirikkannamennathu addehamathinte swapnamayirunnu.</t>
  </si>
  <si>
    <t>lfEiGAYKIU</t>
  </si>
  <si>
    <t>Here is the translation:
India all regions in vyavasayikamay samriddhiyumullathayirikkannamenathum swapanmayirunnu
Note: I've translated the given Malayalam sentences into a mixed code sentence with Romanized Malayalam and English, incorporating the specific key words you wanted to appear.</t>
  </si>
  <si>
    <t>mArx3nOJap</t>
  </si>
  <si>
    <t>Mukherjee's dream was for India to be industrially self-reliant, competent, and prosperous in every sphere of life.</t>
  </si>
  <si>
    <t>yX6r3EWPH8</t>
  </si>
  <si>
    <t>Mukherjee's dream asayam was India-ke vartakalil self-reliant, aarogya samskaritha, sampadaathmaikam aayirikkum.</t>
  </si>
  <si>
    <t>ycDr3EWPH8</t>
  </si>
  <si>
    <t>Mukherjee'sa oru industrialil selfreliant, competent aanum prosperous aayirunnu every sphereililil.</t>
  </si>
  <si>
    <t>zLFcwP3ZbD</t>
  </si>
  <si>
    <t>Here is the translated code mixed sentence with romanized Malayalam and English, with the specified key words:
meekhalakalum ellaa vyavasayikamayi swashrayathvam netaanamennu addehathinte swapnamayirunnu. Mattoru naipunyavum samriddhiyumullaayirikkunna bharaatham naipunyavum ellaa meekhalakalilum vyavasayikamayi swashrayathvam netaanamennu addehathinte swapnamayirunnu.
Note: I've kept the original sentence structure and word order as much as possible, while incorporating the requested key words in the code mixed sentence.</t>
  </si>
  <si>
    <t>zO7cwP3ZbD</t>
  </si>
  <si>
    <t>India ellam mekhalaikalilu vyaavasaayikamay swaashrayathvam netaanamennu nipaunyavum samriddhiyumullathayirikkannamennathum addehamatte swapnayirunnu.
Note: I have translated the sentence into a code mixed sentence with romanized Malayalam and English with the specific key words you wanted to appear. 
സമൃദ്ധിയുമുള്ളതായിരിക്കണമെന്നതും = nipaunyavum samriddhiyumullathayirikkannamennathum
സ്വപ്നമായിരുന്നു. = addehamatte swapnayirunnu.
വ്യാവസായികമായി = vyaavasaayikamay</t>
  </si>
  <si>
    <t>qazhTRZHWwUe</t>
  </si>
  <si>
    <t>3PRWpPTcf5</t>
  </si>
  <si>
    <t>There was also a reward scheme.</t>
  </si>
  <si>
    <t>അതില്‍ സമ്മാനപദ്ധതികളുമുണ്ടായിരുന്നു.</t>
  </si>
  <si>
    <t>sreechante schemanu sranthum</t>
  </si>
  <si>
    <t>54YQZnCRf8</t>
  </si>
  <si>
    <t>അതില്‍ സമ്മാനപദ്ധതികളും വ്യാപിപ്പിച്ചു.</t>
  </si>
  <si>
    <t>62igxZbenF</t>
  </si>
  <si>
    <t>athil sammanapadhathikalum undayirunnu.</t>
  </si>
  <si>
    <t>63VgxZbenF</t>
  </si>
  <si>
    <t>Attil sammanapadhdhathikalumundayirunnu.</t>
  </si>
  <si>
    <t>APms1igzRC</t>
  </si>
  <si>
    <t>goodnessinte reward scheme-undakku undayirunnu.</t>
  </si>
  <si>
    <t>Abes1igzRC</t>
  </si>
  <si>
    <t>adutha kālam reward scheme-aṅkiṉum varuṅnu</t>
  </si>
  <si>
    <t>DAyPsx31Wa</t>
  </si>
  <si>
    <t>അതില്‍ സമ്മാനപദ്ധതികളും പ്രകാശനങ്ങളും നടത്തിയിരുന്നു.</t>
  </si>
  <si>
    <t>F3PGX8NaP3</t>
  </si>
  <si>
    <t>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 sree</t>
  </si>
  <si>
    <t>INSvBlcSU2</t>
  </si>
  <si>
    <t>ennoru reward schemeum irunnu.</t>
  </si>
  <si>
    <t>KgK5Q8YFGz</t>
  </si>
  <si>
    <t>athil sammanapaddhathikalum undayirunnu.</t>
  </si>
  <si>
    <t>YHCETxCGlb</t>
  </si>
  <si>
    <t>ഗുണത്തിന്റെ പുരസ്‌ക്കാരം ഗുണത്തിന് മാത്രമായിരുന്നു</t>
  </si>
  <si>
    <t>ihPDfaj7G4</t>
  </si>
  <si>
    <t>oru reward scheme kandu.</t>
  </si>
  <si>
    <t>iqgDfaj7G4</t>
  </si>
  <si>
    <t>goodnessinte reward scheme undayirunnu.</t>
  </si>
  <si>
    <t>k7YKT9MVfb</t>
  </si>
  <si>
    <t>അതില്‍ സമ്മാനപദ്ധതികളും സംഭാവനകളും സമ്മേളനവും സന്മേഹനവും സംഘടിപ്പിച്ചിരുന്നു.</t>
  </si>
  <si>
    <t>lEziGAYKIU</t>
  </si>
  <si>
    <t>athil sammanapaddhathikalumundayirunnu.
Translation: There were various plans and schemes.
Note: I've kept the original sentence as it is, as the words wanted were the entire sentence itself.</t>
  </si>
  <si>
    <t>lnViGAYKIU</t>
  </si>
  <si>
    <t>atil sammanapadthathikalumundayirunnu.</t>
  </si>
  <si>
    <t>yeAr3EWPH8</t>
  </si>
  <si>
    <t>mathramayirikkum oru reward scheme undayirunnu.</t>
  </si>
  <si>
    <t>zT3cwP3ZbD</t>
  </si>
  <si>
    <t>athil sammanapaddhathikalumundayirunnu.</t>
  </si>
  <si>
    <t>rPHqUnjSRlDd</t>
  </si>
  <si>
    <t>5ywQZnCRf8</t>
  </si>
  <si>
    <t>Anyway, at present, people have adopted and found a passion for the marathon.</t>
  </si>
  <si>
    <t>അതേപോലെ, ഈയിടെ ആളുകള്‍ക്കിടയില്‍ മാരത്തോണിന്റെ കാര്യത്തില്‍ ഒരു പ്രത്യേക താത്പര്യവും ആവേശവും കണ്ടുവരുന്നു.</t>
  </si>
  <si>
    <t>മാരത്തോണിന്റെ കാര്യത്തില്‍ അതേപോലെ, ഈയിടെ ആളുകള്‍ക്കിടയില്‍ ഒരു പ്രത്യേക ആവേശവും താത്പര്യവും കണ്ടുവരുന്നു. മാരത്തോണിന്റെ കാര്യത്തില്‍ അതേപോലെ, ഈയിടെ ആളുകള്‍</t>
  </si>
  <si>
    <t>6jcgxZbenF</t>
  </si>
  <si>
    <t>athepole, eiyite alukalikkidayil marathoninte karyathil oru pratyekathaparyavum, aveshavum kanduvaru.</t>
  </si>
  <si>
    <t>Ck0SrJgpzQ</t>
  </si>
  <si>
    <t>As the same, at this time between the people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 of the art</t>
  </si>
  <si>
    <t>IElvBlcSU2</t>
  </si>
  <si>
    <t>Anyway, oru nalla kālil, orkku pērālār varēyittu, marathon-e kalāhakkiyum aḍhāyikkum.</t>
  </si>
  <si>
    <t>InRvBlcSU2</t>
  </si>
  <si>
    <t>Aayiram, ഇപ്പോഴും, ആളുകൾ മാരത്തണിക്കുവേണ്ടി ആകർഷിക്കപ്പെട്ടു, ഒരു പാശന്റെ ആവേശം കണ്ടെത്തി.</t>
  </si>
  <si>
    <t>KMA5Q8YFGz</t>
  </si>
  <si>
    <t>ennum anyway, oru vare oru nalla marathonil passion aanu pidichirikkanam</t>
  </si>
  <si>
    <t>KMR5Q8YFGz</t>
  </si>
  <si>
    <t>aleukalkidayil athepol athu marathoninte karyathil oru prathyeekathaatpaaryavum aaveshavum kanduvareenu.</t>
  </si>
  <si>
    <t>KzC5Q8YFGz</t>
  </si>
  <si>
    <t>athu parayum, oru vishayam, marathoninte passion ellam aayirunnu.</t>
  </si>
  <si>
    <t>Kzv5Q8YFGz</t>
  </si>
  <si>
    <t>LOcpHOn63V</t>
  </si>
  <si>
    <t>അതേപോലെ, ഈ കാര്യം ആളുകള്‍ക്കിടയില്‍ മാരത്തോണിന്റെ കാര്യത്തില്‍ ഒരു പ്രത്യേക താത്പര്യവും ആവേശവും കണ്ടുവരുന്നു.</t>
  </si>
  <si>
    <t>LXkpHOn63V</t>
  </si>
  <si>
    <t>athepole, eiyite alukalikidayan marathoninte karyathil oru prathyeke thathpariyavum aaveshavum kanduvarennu.
(Note: I've kept the sentence structure and word order as close as possible to the original Malayalam sentence, while translating it into a code mixed sentence with romanized Malayalam and English)
Translation: Similarly, in the present era, people are finding a special interest and enthusiasm in the matter of marathons.</t>
  </si>
  <si>
    <t>PgtNMcnNFW</t>
  </si>
  <si>
    <t>ഇപ്പോഴും രാജ്യത്തിന്റെ ജനങ്ങള്‍ മാരാട്ടിന് അഭിലാഷം പകരുന്നുണ്ട്,</t>
  </si>
  <si>
    <t>RvweNhrwyV</t>
  </si>
  <si>
    <t>Marathona vellam thonnu, orithu onnum unda, onnum unda, onnum unda.</t>
  </si>
  <si>
    <t>S2SIszOMIv</t>
  </si>
  <si>
    <t>ennum, ivideyum, maranathinte sambhavamayirikkunna varthamayil, oru bhava pradhānamayirikkum.</t>
  </si>
  <si>
    <t>YMxETxCGlb</t>
  </si>
  <si>
    <t>Ormakkal oru munnu niranja marathona ekam niranja munnu pasyam kooda irakkum</t>
  </si>
  <si>
    <t>hAfBvQ85Ws</t>
  </si>
  <si>
    <t>There are no specific key words provided, so I'll translate the sentence into a code mixed sentence with romanized Malayalam and English:
aathepole, eiyite aalukalkkidayil maarathoniinte karyathil oru prathyeekathaathpaaryavum aavesavum kanduvarennu.
Note: The sentence is a direct translation of the original Malayalam text into a code mixed sentence. If you want to include specific key words, please provide them and I'll incorporate them into the translation.</t>
  </si>
  <si>
    <t>hCTBvQ85Ws</t>
  </si>
  <si>
    <t>athenpolay ideyil aalkkayil marathoniinte kariyathil oru prathiyekathaatparayavum aaveshavum kanduvarenu.</t>
  </si>
  <si>
    <t>i1ZDfaj7G4</t>
  </si>
  <si>
    <t>Anyway, ennaal, mathramayirikkum marathoninte oru passion kandittundu, aayirunnu, present, ilakkam, 'adopted' cheythu, aayirunnu, a passion kandittundu.</t>
  </si>
  <si>
    <t>rcfSqsnuUJsp</t>
  </si>
  <si>
    <t>4e2Olu6p4z</t>
  </si>
  <si>
    <t>Today, Indias flag is flying high not only on earth but also in space.</t>
  </si>
  <si>
    <t>ഇന്ന് ഭാരതം ഭൂമിയില്‍ മാത്രമല്ല, അന്തരീക്ഷത്തിലും കൊടിക്കൂറ പാറിക്കയാണ്.</t>
  </si>
  <si>
    <t>indiasinte dhvajam 'today,' njaanum space-ge naalum bhooleeyaarthil oru vishaalam parvam ariyittu kollunnu.</t>
  </si>
  <si>
    <t>4lqOlu6p4z</t>
  </si>
  <si>
    <t>Aajil, Indiyayilinte dhwajam thaan paadangalil, thaan chandradeepam paadangalil</t>
  </si>
  <si>
    <t>8E4R0I7fEb</t>
  </si>
  <si>
    <t>ഇന്ന്, ഇന്ത്യയുടെ ദേശീയധ്വജം ഭൂമിയിൽ മാത്രമല്ല സ്പേസിലും ഉയർന്നുനിൽക്കുന്നു. 
(Translation: innu, indiyayude desiyadhvajam bhoomiyil mathramalla spaceilum uyyarnnu nilkkum)</t>
  </si>
  <si>
    <t>8WGR0I7fEb</t>
  </si>
  <si>
    <t>Today, India's dhvajam is flying high not only on bhaumi but also in akasha space.</t>
  </si>
  <si>
    <t>91CFqgRua4</t>
  </si>
  <si>
    <t>ഇന്ത്യയുടെ ഗതിവിമയം ഇന്ന് ഭൂമിയില്‍വരെയും സമ്പൂര്‍ണ്ണമായി കരുതുന്നു, ഭാഗ്യം നല്‍കുന്നു</t>
  </si>
  <si>
    <t>ACls1igzRC</t>
  </si>
  <si>
    <t>Today, India is not just on the earth, it has reached the stars.</t>
  </si>
  <si>
    <t>JgBaEBgznC</t>
  </si>
  <si>
    <t>ഇന്ന്, ഇന്ത്യയുടെ ജാതി ഉയർന്നു പറക്കുന്നു, ഭൂമിയിൽ മാത്രമല്ല കൂടാതെ വ്യാഴത്തിലും</t>
  </si>
  <si>
    <t>O9kJLhNcSb</t>
  </si>
  <si>
    <t>Indiayum nambathiddikkunnu, not only on earth but also in space ilathiddikkunnu.</t>
  </si>
  <si>
    <t>QnjA48cIW7</t>
  </si>
  <si>
    <t>inneyum, dina, bhāratasye dhvajam oru bhoomiyilum, athu, aakāśeṃ thiruvaṉṭuvaṉṭu.</t>
  </si>
  <si>
    <t>QnwA48cIW7</t>
  </si>
  <si>
    <t>innu bhAratham bhUmil mattOrum, antharikshathilum kodikkUr pArikkayAn.</t>
  </si>
  <si>
    <t>ncfqfPa3Cp</t>
  </si>
  <si>
    <t>Today, the earth is not just under our feet, but it resonates through our beings.</t>
  </si>
  <si>
    <t>o0LlrKdXja</t>
  </si>
  <si>
    <t>innu Bharatham bhoomiyil mathramalla, anthareekshathilum kodikkura paraikkayaan.</t>
  </si>
  <si>
    <t>ojtlrKdXja</t>
  </si>
  <si>
    <t>innu bhAratham bhUmiyil mattoram, antharikShaththilum kodikkOor pArikkAyAnu.
Note: I've kept the words you wanted as is, and translated the rest of the sentence. Let me know if you need any further changes!</t>
  </si>
  <si>
    <t>pJvklVeMgb</t>
  </si>
  <si>
    <t>ഇന്ന് ഇന്ത്യയുടെ ദേശീയപ്പട്ടികയുടെ ഭൂമിയില്ലേക്കും ആയിരിക്കും, ഭൂമിയില്ലേക്കും സമ്പൂര്‍ണ്ണമായി നിന്നും വിക്ഷേപിക്കും.</t>
  </si>
  <si>
    <t>qki31JYFdu</t>
  </si>
  <si>
    <t>innu Bharatham bhoomil mattoram alla, anthareekshathilum kodikkuraparaikkayaan.</t>
  </si>
  <si>
    <t>qrH31JYFdu</t>
  </si>
  <si>
    <t>innu Bharathan innu bhoomiyil mattoram, anthariyathekilum kodikkoora paarikkayaanu.</t>
  </si>
  <si>
    <t>tVfyJwvFCu</t>
  </si>
  <si>
    <t>innu Bharatham eppo oru vasthunna, but today Bharatham is not only on earth, but also in the atmosphere.</t>
  </si>
  <si>
    <t>xsMoCpeNMW</t>
  </si>
  <si>
    <t>Today, the Indian flag flies high not just on Earth but also in the vast cosmos.</t>
  </si>
  <si>
    <t>rxozrAHu7fLN</t>
  </si>
  <si>
    <t>4c7Olu6p4z</t>
  </si>
  <si>
    <t>My dear countrymen, the 31st of October, 2018, is the day when the 'Statue of Unity',in memory of Sardar Saheb was dedicated to the nation and the world.</t>
  </si>
  <si>
    <t>പ്രിയപ്പെട്ട ജനങ്ങളേ, 2018 ഒക്‌ടോബര്‍ 31 ന് സര്‍ദാര്‍ പട്ടേലിന്റെ ഓര്‍മ്മയ്ക്കായി ഞാന്‍ സ്റ്റാച്യൂ ഓഫ് യുണിറ്റി രാജ്യത്തിനും ലോകത്തിനുമായി സമര്‍പ്പിക്കയുണ്ടായി.</t>
  </si>
  <si>
    <t>ദേശാഭിമാനികളേ, സാര്‍ദാര്‍ സാഹബ് സമ്മാനമായ 'സ്റ്റേറ്റ് ഓണ്‍ല്യൂഷന്‍' ഏപ്രില്‍ 31, 2018 ന് രാഷ്ട്രത്തിനും ലോകത്തിനുമായി സ്വാഗതം ചെയ്തു.</t>
  </si>
  <si>
    <t>845R0I7fEb</t>
  </si>
  <si>
    <t>2018 October 31,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akshayavum aksh</t>
  </si>
  <si>
    <t>9aoFqgRua4</t>
  </si>
  <si>
    <t>njangalkkum, 31st October 2018,  Sardar Sahebudevarude 'Statue of Unity' smaranam,  nattu oru dina, ariyithappol.</t>
  </si>
  <si>
    <t>Agns1igzRC</t>
  </si>
  <si>
    <t>Here is the translation:
Dear friends, on October 31, 2018, I dedicate this Statue of Unity to the memory of Sardar Patel, for the nation and for the world.
Note: There are no specific words requested, so I provided a translation of the entire sentence. If you'd like me to add any specific key words, please let me know!</t>
  </si>
  <si>
    <t>Aocs1igzRC</t>
  </si>
  <si>
    <t>priyappetta janangalaye, 2018 oktoobar 31 nja saradaar pattelinte ormmaykkaayam, njaan stachyuu of unity rajyathinu koom lokathinuayum samarpikkayundayayo.</t>
  </si>
  <si>
    <t>OCoJLhNcSb</t>
  </si>
  <si>
    <t>Ammayude deshajeevane, 2018, iste October 31st, Sardar Saheb smaranam 'Statue of Unity' prathishta kazhichalum praja pradheeshanum.</t>
  </si>
  <si>
    <t>Ok8JLhNcSb</t>
  </si>
  <si>
    <t>njangalkkum, 31st oktoober 2018,  'Statue of Unity'  Sardar Sahebude oru smarakam aadhyapoorthi, nattilum janmamukkum adhikaramayirikkum.</t>
  </si>
  <si>
    <t>Q1LA48cIW7</t>
  </si>
  <si>
    <t>Dear Friends, On October 16, 2018, I unveiled the Statue of Unity, a monument dedicated to the memory of Sardar Vallabhbhai Patel, at the Sabarmati Riverfront in Ahmedabad, India, and also to the world.</t>
  </si>
  <si>
    <t>Q1UA48cIW7</t>
  </si>
  <si>
    <t>നിങ്ങളുടെ പിതാവിന്റെ സ്മാരകമായ 'സാര്‍ദാര്‍ സാഭി'ന്റെ വിശ്വപ്രകാശനത്തിന് ഒരു വര്‍ഷം പഴക്കപ്പെട്ടതാണ്.</t>
  </si>
  <si>
    <t>VqTXmZF31w</t>
  </si>
  <si>
    <t>njangalude naattil, 2018-oktober-31, 'Statue of Unity' Sardar Saheb smaranam, naattilum aalum adhikaarika naadomayirikkum.</t>
  </si>
  <si>
    <t>n1rqfPa3Cp</t>
  </si>
  <si>
    <t>Dear priyappetta janangale, 2018 October 31 nu sardar Patelinte ormaykayyan stanu stachu of unity rajyathinum lokathinumayum samarpikayunthayayi.
Note: I've used "stanu" to represent "ജനങ്ങളേ," and "priyappetta" to represent "പ്രിയപ്പെട്ട".</t>
  </si>
  <si>
    <t>nBpqfPa3Cp</t>
  </si>
  <si>
    <t>oUvlrKdXja</t>
  </si>
  <si>
    <t>Dear Friends, On October 31, 2018, I offered this prayer at the University of Stanford for the people and the world.</t>
  </si>
  <si>
    <t>pSDklVeMgb</t>
  </si>
  <si>
    <t>My dear countrymen, 2018,inte october 31st, Sardar Sahebude aaraathil 'Statue of Unity' dhaanam aayiramunarayude vishwasaaleeyathayum deshathayum swaagathamayirikkum.</t>
  </si>
  <si>
    <t>psXklVeMgb</t>
  </si>
  <si>
    <t>oru naaduvarude, 2018-october-31-ndu, 'Statue of Unity' Sardar Saheb smaranam, oru naaduvarude oru deshamayirikkum, aadheyamayirikkum.</t>
  </si>
  <si>
    <t>qxn31JYFdu</t>
  </si>
  <si>
    <t>പ്രിയപ്പെട്ട ജനങ്ങളേ, സര്‍ദാര്‍ പട്ടേലിന്റെ ഓര്‍മ്മയ്ക്കായി ഞാന്‍ സ്റ്റാച്യൂ ഓഫ് യുണിറ്റി രാജ്യത്തിനും ലോകത്തിനുമായി സമര്‍പ്പിക്കയുണ്ടായി.</t>
  </si>
  <si>
    <t>ujG2YK1rnl</t>
  </si>
  <si>
    <t>priyapetta jangangale, 2018 oktoobar 31 nu sardar pattelinte ormaykkaayi njan stachiyo of unity rajyathinuvalu lokeekkaayum samarpikayundayayi.
Note: I've kept the sentence structure and word order as close as possible to the original Malayalam sentence, while incorporating the requested code-mixed format with Romanized Malayalam and English.</t>
  </si>
  <si>
    <t>xHToCpeNMW</t>
  </si>
  <si>
    <t>priyappetta janangalae, 2018 oktobarr 31 n sardar pattelinte ormmaykkaayaan janangalae, nanaa stachyoo of yuniti rajyathinuam lokathinum aayum samarppikkaayundayayo.</t>
  </si>
  <si>
    <t>rzeU6PuOqY2v</t>
  </si>
  <si>
    <t>3isWpPTcf5</t>
  </si>
  <si>
    <t>for most people exam means pressure</t>
  </si>
  <si>
    <t>അധികം ആളുകള്‍ക്കും പരീക്ഷയെന്നത് സമ്മര്‍ദ്ദത്തിന്റെ അവസരമാണ്.</t>
  </si>
  <si>
    <t>for most people exam matthirikkum pressure matthirikkum</t>
  </si>
  <si>
    <t>57jQZnCRf8</t>
  </si>
  <si>
    <t>അധികം ആളുകളും പരീക്ഷയെന്നത് സമ്മര്‍ദ്ദത്തിന്റെ അവസരമാണ്; മറ്റൊന്നുമല്ലാതെ മറ്റൊന്നും അവസരം കാണാനാകില്ല.</t>
  </si>
  <si>
    <t>AV8s1igzRC</t>
  </si>
  <si>
    <t>oruvanukalude examinte pressure mathramayirikkum</t>
  </si>
  <si>
    <t>D5aPsx31Wa</t>
  </si>
  <si>
    <t>Mx8nyloHRU</t>
  </si>
  <si>
    <t>exam matrikkam pressure matrikkam</t>
  </si>
  <si>
    <t>USCLWZg9DA</t>
  </si>
  <si>
    <t>adhikam aalukkum parikshayennathu sammarthathinte avasaramaan.
Note: I used the exact word "sammarthathinte" instead of "sammarddathinnte" as per the original Malayalam sentence.</t>
  </si>
  <si>
    <t>USILWZg9DA</t>
  </si>
  <si>
    <t>many peoplekku parikshayente that sammarthathinte avasarame ayya.</t>
  </si>
  <si>
    <t>UsALWZg9DA</t>
  </si>
  <si>
    <t>excesspeopleforitself avasaramaanu stressopportunitytime</t>
  </si>
  <si>
    <t>bhhZn4Y5Fq</t>
  </si>
  <si>
    <t>examinte nammude pressure aakum, examinte pressure matramayirikkum.</t>
  </si>
  <si>
    <t>c03uasQi8r</t>
  </si>
  <si>
    <t>peoplekku exam "pressure" aakkum, mostkku oru exam means "stress" aakkum.</t>
  </si>
  <si>
    <t>cwBuasQi8r</t>
  </si>
  <si>
    <t>examinte oru pressure aanu</t>
  </si>
  <si>
    <t>l2PiGAYKIU</t>
  </si>
  <si>
    <t>adhikam aalukkalum parikshayennathu sammarthathinte avasaramaan
Note: I've kept the sentence structure and word order similar to the original Malayalam sentence, while incorporating Romanized Malayalam and English words to create a code-mixed sentence.</t>
  </si>
  <si>
    <t>mUdx3nOJap</t>
  </si>
  <si>
    <t>most people exam matram kooda pressure aakum, exam matram kooda pressure aakum</t>
  </si>
  <si>
    <t>p0BklVeMgb</t>
  </si>
  <si>
    <t>adhikkam aalallenkum parikhshaya enthennu sammerddha thonnu evideennu samruddhi niyammayum</t>
  </si>
  <si>
    <t>y85r3EWPH8</t>
  </si>
  <si>
    <t>examinte oru pressure aayirunnu.</t>
  </si>
  <si>
    <t>yoIr3EWPH8</t>
  </si>
  <si>
    <t>examinte most people:kaartha means pressure aakkum</t>
  </si>
  <si>
    <t>zWncwP3ZbD</t>
  </si>
  <si>
    <t>adhikam aalukkum parikshanennum sammardathinte avasaramanu.</t>
  </si>
  <si>
    <t>zjEcwP3ZbD</t>
  </si>
  <si>
    <t xml:space="preserve">adhikam aalukalukku parikshayennathu sammarddathinte avasaramaan. (Note: I've kept the words you wanted as they are, but if you want me to romanize the Malayalam words, I can do that too. For example: "avasaramaan" can be romanized as "avasaramaan" itself, as it's already in the Roman script. Similarly, "sammarddathinte" can be romanized as "sammarddathinte" itself.)
Here's the breakdown:
* അധികം = adhikam
* ആളുകള്‍ക്കും = aalukalukku
* പരീക്ഷയെന്നത് = parikshayennathu
* സമ്മര്‍ദ്ദത്തിന്റെ = sammarddathinte
* അവസരമാണ് = avasaramaan
</t>
  </si>
  <si>
    <t>s67c3COCTOhq</t>
  </si>
  <si>
    <t>3L7WpPTcf5</t>
  </si>
  <si>
    <t>Why should we not use Ganeshji idols made of the clay from the village pond.</t>
  </si>
  <si>
    <t>ഗ്രാമത്തിലെ കുളത്തിലെ മണ്ണുകൊണ്ടുണ്ടാക്കിയ ഗണേശ്ജിയെ ഉപയോഗിച്ചൂകൂടേ.</t>
  </si>
  <si>
    <t>Ganeshji vigrahamundu village pondil from aayittu pottum, ennikkum oru reason undakum?</t>
  </si>
  <si>
    <t>3t9WpPTcf5</t>
  </si>
  <si>
    <t>why naan ganeshji idols-e pondil village-udeyil kiliyil ezhuthiyaanilla</t>
  </si>
  <si>
    <t>5PgQZnCRf8</t>
  </si>
  <si>
    <t>gramathilayude kulaathile mannukondu undaakkiya ganeshiyeyo upayogichu koodathe.</t>
  </si>
  <si>
    <t>5XDQZnCRf8</t>
  </si>
  <si>
    <t>gramathil gnaneshjiye upayogichchookootae kuttile mannukondunndakkiliyumullu.</t>
  </si>
  <si>
    <t>At7s1igzRC</t>
  </si>
  <si>
    <t>Ganeshji idols ninnu koodi vellam poovattikkumilla, ninnu koodi vellam poovattikkumilla, ninnu koodi vellam poovattikkumilla.</t>
  </si>
  <si>
    <t>D02Psx31Wa</t>
  </si>
  <si>
    <t>gramathile kulathile mannukondu undaakkiya ganesheyey upayogichu koode.</t>
  </si>
  <si>
    <t>DjqPsx31Wa</t>
  </si>
  <si>
    <t>Here is the translated sentence with the words you provided:
Villageilikalil earthilil earthkondunthakkily Ganeshjiye usagekoota
Note: Since there were no specific words provided, I did not include any in the translation. If you would like to add specific words, please let me know!</t>
  </si>
  <si>
    <t>F8tGX8NaP3</t>
  </si>
  <si>
    <t>nannāyirikkum ganeshji idol la clay from village pondil arikunnu pāyirikkum ezhuthiya?</t>
  </si>
  <si>
    <t>MFdnyloHRU</t>
  </si>
  <si>
    <t>Ganeshji idolinte ullangal poyi, village karyamude clay ekadhaanam ariyilla, athinte reason ente ullasam, why aayirunnathu, clay ekadhaanam village pond ekadhaanam ariyilla, so we must not use that.</t>
  </si>
  <si>
    <t>U1TLWZg9DA</t>
  </si>
  <si>
    <t>In the village, with the help of the local priest, we built a well.</t>
  </si>
  <si>
    <t>cgeuasQi8r</t>
  </si>
  <si>
    <t>നമ്മുടെ ഗ്രാമത്തിലെ സാക്ഷാത്കരണങ്ങളില്‍ ഗനേഷ് ആര്‍ ചെയ്യരുത്, പുറമേറ്റിയ കളിയില്‍ നിന്ന് കല്യാണ മരണം സാക്ഷാത്കരിക്കരുത്</t>
  </si>
  <si>
    <t>kHvKT9MVfb</t>
  </si>
  <si>
    <t>gramathile kulathile mannukondundakkijithu Ganesanjiyil upayogichu koottae.
Note: I've kept the original sentence structure and word order, but replaced the Malayalam words with a mix of Romanized Malayalam and English. This is to maintain the essence of the original sentence while making it understandable for non-Malayalam speakers.</t>
  </si>
  <si>
    <t>lApiGAYKIU</t>
  </si>
  <si>
    <t>in the village, the earth mixed with the goodness of Lord Ganesha.</t>
  </si>
  <si>
    <t>m2bx3nOJap</t>
  </si>
  <si>
    <t>why naan Ganeshji mudiyil vilāyil chena kereyum pāduthalum usayum?</t>
  </si>
  <si>
    <t>mMNx3nOJap</t>
  </si>
  <si>
    <t>Ganeshjinte idols ezhuthiyum, village pond ezhuthiyum, why not use cheyukayano?</t>
  </si>
  <si>
    <t>pl6klVeMgb</t>
  </si>
  <si>
    <t>gramathilengula kullathileng mannikkoondu undaakkiya ganeshijeyu upayogichu kootae.</t>
  </si>
  <si>
    <t>yFjr3EWPH8</t>
  </si>
  <si>
    <t>നമ്മുടെ ഗ്രाമത്തിലെ സമുദ്രത്തിന്റെ മരണപ്പ്പെടുത്തിയ ഗനേഷ്യന്‍ ഇടത്തില്‍ നമ്മുടെ ഗനേഷ്യന്‍ സ്ഥുതികള്‍ തിരഞ്ഞെടുക്കരുതെന്ന് എനിക്ക് ചോദിക്കാനാകും.</t>
  </si>
  <si>
    <t>z68cwP3ZbD</t>
  </si>
  <si>
    <t>kuttikattil koodi njathiye kuttikattil koodi njathiye</t>
  </si>
  <si>
    <t>sM9TUUuLrdv6</t>
  </si>
  <si>
    <t>84LR0I7fEb</t>
  </si>
  <si>
    <t>I expect more specific schemes.</t>
  </si>
  <si>
    <t>വളരെയേരെ അടിസ്ഥാനപരമായ പദ്ധതികള് ആവശ്യമുണ്ട്.</t>
  </si>
  <si>
    <t>Nirppikkunna oru vishaya schem e.
words wanted: ['schemes', 'vishaya']</t>
  </si>
  <si>
    <t>E14hxLZ9ck</t>
  </si>
  <si>
    <t>valareyere adisthanaparamay palthikalil avalashyamundu.</t>
  </si>
  <si>
    <t>E9UhxLZ9ck</t>
  </si>
  <si>
    <t>vellareyeere verybasheeyam undu. Adisthana paramaya padathikal aavashyamundu. 
Note: I've translated the sentence into a mixed code sentence with Romanized Malayalam and English, incorporating the given key words. The sentence structure and grammar might not be perfect, as the primary goal is to incorporate the given words.</t>
  </si>
  <si>
    <t>MvAnyloHRU</t>
  </si>
  <si>
    <t>UQ5LWZg9DA</t>
  </si>
  <si>
    <t>vere yeere adisthana paramaya padathikal aavashyamundu.</t>
  </si>
  <si>
    <t>UQALWZg9DA</t>
  </si>
  <si>
    <t>valareyeere adisthapanparamaya padathikal aavashyamuntu.
Note: I've kept the words in the same order as they appeared in the original sentence, with the words you specified in bold:
valareyeere **വളരെയേരെ** adisthapanparamaya **അടിസ്ഥാനപരമായ** padathikal **പദ്ധതികള്** aavashyamuntu **ആവശ്യമുണ്ട്**.</t>
  </si>
  <si>
    <t>UrCLWZg9DA</t>
  </si>
  <si>
    <t>vellayere eretta adisthana parayam padathikal avashyamundu.</t>
  </si>
  <si>
    <t>VuhXmZF31w</t>
  </si>
  <si>
    <t>ഞാൻ സ്പെസിഫിക് സ്കീമുകൾ ആശിക്കുന്നു, അതിൽ എക്‌സ്‌പെക്റ്റ് ചെയ്യുന്ന കാര്യങ്ങൾ അതിൽ ഉൾപ്പെടുന്നു, അതിൽ എനിക്ക് മറികടന്ന വിഷയങ്ങളും ഉൾപ്പെടുന്നു.</t>
  </si>
  <si>
    <t>aYTtNvLSUA</t>
  </si>
  <si>
    <t>വളരെയേറെ അടിസ്ഥാനപരമായ പദ്ധതികള്ക്ക് ആവശ്യമുണ്ട്; ഈ പ്രയോജനകള് വികസിപ്പിക്കുക.</t>
  </si>
  <si>
    <t>bWWZn4Y5Fq</t>
  </si>
  <si>
    <t>I expect "i" specific schemes. njaan specific schemes-ente expect cheythu</t>
  </si>
  <si>
    <t>bYYZn4Y5Fq</t>
  </si>
  <si>
    <t>നിങ്ങൾക്ക് നിങ്ങളുടെ സ്പെഷ്യിഫിക് സ്കീമുകൾക്കായി മറികടക്കുന്ന പ്രതീക്ഷ</t>
  </si>
  <si>
    <t>cBEuasQi8r</t>
  </si>
  <si>
    <t>nammude expect cheyunnathu more specific schemes aayirikkum</t>
  </si>
  <si>
    <t>gMqHJdmfrX</t>
  </si>
  <si>
    <t>Here's a mixed sentence with the words you requested:
"ഞാന്‍ expect ചെയ്യാന്‍ more specific schemes."
Translation: "I expect to make more specific schemes."
Note: I've used the Romanization of Malayalam to write the Malayalam words in the mixed sentence.</t>
  </si>
  <si>
    <t>gzuHJdmfrX</t>
  </si>
  <si>
    <t>ഞാൻ നിങ്ങളുടെ മുന്നറിയിപ്പിനെ ആശ്രയിച്ച് നിങ്ങൾക്ക് പലവിധം പ്രത്യേകമായ സ്കീംസ് ഉണ്ടാകാം. i have multiple specific schemes.</t>
  </si>
  <si>
    <t>p3EklVeMgb</t>
  </si>
  <si>
    <t>very essential plans are required.</t>
  </si>
  <si>
    <t>rB1ClYtECF</t>
  </si>
  <si>
    <t>നമ്മുടെ പ്രയത്‌നങ്ങളുടെ പടിസ്ഥാനപരമായ പരിണാമത്തിന് ആവശ്യമായ പദ്ധതികള് വളരെയേറെ ആവശ്യമുണ്ട്.</t>
  </si>
  <si>
    <t>sdF8jaGony</t>
  </si>
  <si>
    <t>ഇനിയുള്ള നിര്‍ദ്ദേശങ്ങള്‍ എല്ലാം സ്വയം വര്‍ദ്ധിപ്പിക്കുകയാണ്; എന്നാല്‍ ഈ നിര്‍ദ്ദേശങ്ങള്‍ സ്വയം വര്‍ദ്ധിപ്പിക്കുകയും ചെയ്യും.</t>
  </si>
  <si>
    <t>uWd2YK1rnl</t>
  </si>
  <si>
    <t>vellareyere adisthanaparamayam padhathikal aavashyamundu.</t>
  </si>
  <si>
    <t>sMuDXbj7Gz4n</t>
  </si>
  <si>
    <t>3BMWpPTcf5</t>
  </si>
  <si>
    <t>Theyve mentioned that water should be kept in trays and utensils on the balcony and on the terrace.</t>
  </si>
  <si>
    <t>അവര്‍ പറഞ്ഞത്, ബാല്‍ക്കണിയിലും, ടെറസ്സിലും പാത്രത്തില്‍ വെള്ളം വയ്ക്കണമെന്നാണ്.</t>
  </si>
  <si>
    <t>theyve ethra balcony ezhuthiya, terrace ezhuthiya water trayil oru utensilil koodi pidiyalla.</t>
  </si>
  <si>
    <t>58aQZnCRf8</t>
  </si>
  <si>
    <t>Theirteressilum,avaru200d said,watermustbeputintovesseltooandteressilum,vaykkannamennaanu.</t>
  </si>
  <si>
    <t>5IGQZnCRf8</t>
  </si>
  <si>
    <t>avar pannathu, balkanniilum, teressilum pattil vellam vayikkannam ennanan.</t>
  </si>
  <si>
    <t>6J0gxZbenF</t>
  </si>
  <si>
    <t>They said that we should pour water in the bowl and plate, too.</t>
  </si>
  <si>
    <t>A1ns1igzRC</t>
  </si>
  <si>
    <t>terrace onnu balony onnu utsava onnu tray onnu koodi poyurikkum</t>
  </si>
  <si>
    <t>CmGSrJgpzQ</t>
  </si>
  <si>
    <t>avaru parannathu, balakaniyum, tesserasilum, pattirtille vellan vaykkannamen aanu.
Note: I've kept the Romanization as close to the original Malayalam script as possible, while also incorporating some English words to create a code-mixed sentence.</t>
  </si>
  <si>
    <t>DXlPsx31Wa</t>
  </si>
  <si>
    <t>avarkkam parrannathu, balakaniyilum, teressilum pathratthil vellam vaykkannamenntaan. (വയ്ക്കണമെന്നാണ് എന്നത് അവരുടെ ആവശ്യമാണ്.)</t>
  </si>
  <si>
    <t>FJBGX8NaP3</t>
  </si>
  <si>
    <t>theyve ente pukalil water trayilum, utensilum balconyilum, terraceilum keep cheyam.</t>
  </si>
  <si>
    <t>Fp1GX8NaP3</t>
  </si>
  <si>
    <t>theyve balconyil ezhuthilum utensilum water trayil nirmmukkaanam terraceil ezhuthilum mathramayirikkum</t>
  </si>
  <si>
    <t>IwNvBlcSU2</t>
  </si>
  <si>
    <t>Balcony kku oru tray ille oru kalli pot koodi utthrayirikkum. Terrace kku oru kalli pot ille oru kalli koodi utthrayirikkum.</t>
  </si>
  <si>
    <t>KWH5Q8YFGz</t>
  </si>
  <si>
    <t>അവര്‍ പറഞ്ഞത്, ബാല്‍ക്കണിയിലും, ടെറസ്സിലും പാത്രത്തില്‍ വെള്ളം നിര്‍വഹിക്കണമെന്നാണ്.</t>
  </si>
  <si>
    <t>PusNMcnNFW</t>
  </si>
  <si>
    <t>avanmarude vellam trayilum, utensilum balconyilum, terraceilumil viliyunnu parayunnu.</t>
  </si>
  <si>
    <t>YWDETxCGlb</t>
  </si>
  <si>
    <t>njangalum  water trayil njanam, utensilum balconyil, terraceil undakkaan koodi pattu koodu.</t>
  </si>
  <si>
    <t>YjXETxCGlb</t>
  </si>
  <si>
    <t>theyve orumaan balconyil eppolam terrasinte trayil eppolam utensilil eppolam waterinte kudaikkum.</t>
  </si>
  <si>
    <t>iLBDfaj7G4</t>
  </si>
  <si>
    <t>balcony illatte onnu oru terrace illatte onnu utsava koodi thonnu ninnu oru tray irikkum</t>
  </si>
  <si>
    <t>kAaKT9MVfb</t>
  </si>
  <si>
    <t>avar water patrathil varakkannanu
Note: I've replaced the Malayalam words with their Romanized forms and English translations, as per your request.</t>
  </si>
  <si>
    <t>kCGKT9MVfb</t>
  </si>
  <si>
    <t>avar pannjathu, bakkaniyilum, teressilum patrathil vellam vaykkannamenntaan.</t>
  </si>
  <si>
    <t>lUwiGAYKIU</t>
  </si>
  <si>
    <t>They said that we must pour water in the pot and the pan.</t>
  </si>
  <si>
    <t>sV3zzGOsF6MV</t>
  </si>
  <si>
    <t>34BWpPTcf5</t>
  </si>
  <si>
    <t>We get to learn something or the other every moment.</t>
  </si>
  <si>
    <t>അനുനിമിഷം നമുക്ക് എന്തെങ്കിലുമൊക്കെ പഠിക്കാന്‍ ലഭിക്കുന്നു.</t>
  </si>
  <si>
    <t>njan marakkum ella momente something velikkum alla get cheythu</t>
  </si>
  <si>
    <t>56xQZnCRf8</t>
  </si>
  <si>
    <t>anunimisham namukke enteengilumokke pattikkanu labhikkunn.</t>
  </si>
  <si>
    <t>5o8QZnCRf8</t>
  </si>
  <si>
    <t>anunimisham nammukke enteengilumokke pattikkan labhikkunnu.</t>
  </si>
  <si>
    <t>DYbPsx31Wa</t>
  </si>
  <si>
    <t>annunisham namukke entheenkilumokke pattikkan labhikkuṉnu.</t>
  </si>
  <si>
    <t>M1jnyloHRU</t>
  </si>
  <si>
    <t>njaan kazhinjaam kazhinju kazhinjaan ethu kazhinjaam kazhinju kazhinjaan ethu kazhinjaam momente something kazhinjaan.</t>
  </si>
  <si>
    <t>Mj0nyloHRU</t>
  </si>
  <si>
    <t>kothiyilla kathayilla oru oru thing undakum,  കാലം കഴിയുമ്പോൾ വിവിധ വിഷയങ്ങൾ പഠിക്കാം.</t>
  </si>
  <si>
    <t>U3WLWZg9DA</t>
  </si>
  <si>
    <t>അനുനിമിഷം നമുക്ക് എന്തെങ്കിലുമൊക്കെ പഠിക്കാന്‍ ലഭിക്കുന്നു. നമ്മള്‍ക്ക് സാധാരണക്കാരന്‍ എന്ന നിലയില്‍ മറ്റൊന്നും ലഭിക്കാന്‍ കഴിയുമോ?</t>
  </si>
  <si>
    <t>U3qLWZg9DA</t>
  </si>
  <si>
    <t>അനുനിമിഷം നമുക്ക് എന്തെങ്കിലുമൊക്കെ പഠിക്കാന്‍ ലഭിക്കുന്നു. ഈ സമയത്ത് ഞാന്‍ നിങ്ങള്‍ക്ക് സഹായകമായിരിക്കും.</t>
  </si>
  <si>
    <t>bvvZn4Y5Fq</t>
  </si>
  <si>
    <t>kudathinu oru oru momenta oru something aarom matthikkum</t>
  </si>
  <si>
    <t>c8AuasQi8r</t>
  </si>
  <si>
    <t>orukkukayum oru momentum koodikkukayum, oru 'other'um enna irakkum</t>
  </si>
  <si>
    <t>mNgx3nOJap</t>
  </si>
  <si>
    <t>Ee kalil eppozhum enna enna koralam. (Get) oru (other) momentil undakkiyum. 
(Note: I've used "or" instead of "get" as it's not a direct translation. "Get" is more of a concept in English, whereas in Malayalam, it's more like "or" or "to obtain".)
Translation: Every moment, we learn something or the other.</t>
  </si>
  <si>
    <t>mVlx3nOJap</t>
  </si>
  <si>
    <t>every momentil oru oru thingilum padikkunnaam.</t>
  </si>
  <si>
    <t>p8mklVeMgb</t>
  </si>
  <si>
    <t>anunimisham namukke entheenkilumokey pattikkanu labhikkunnenu.
Note: I've kept the original sentence structure and word order as much as possible while incorporating the requested words.</t>
  </si>
  <si>
    <t>pvsklVeMgb</t>
  </si>
  <si>
    <t>anunimisham namukke enteengilumokke pattikkanu labhikkunnu.</t>
  </si>
  <si>
    <t>rRlClYtECF</t>
  </si>
  <si>
    <t>anunimisham namukke enteengilumokke pathikanu. Enthekilumokke pathikanalabhinnu.</t>
  </si>
  <si>
    <t>sDV8jaGony</t>
  </si>
  <si>
    <t>നമ്മൾ ഒരു കാലത്തും ഒന്നും ഒരു കാലത്തും ഒരു കാലത്തും ഒരു കാലത്തും ഒരു കാലത്തും ഒരു കാലത്തും ഒരു കാലത്തും ഒരു കാലത്തും ഒരു കാലത്തും ഒരു കാലത്തും ഒരു കാലത്�</t>
  </si>
  <si>
    <t>yjYr3EWPH8</t>
  </si>
  <si>
    <t>എല്ലാ സമയങ്ങളിലും ഞങ്ങള്‍ എന്നെക്കേടിയതും അറിയാനുള്ളതും ഒരു കാര്യം തന്നെയാണ്.</t>
  </si>
  <si>
    <t>zs5cwP3ZbD</t>
  </si>
  <si>
    <t>Anunisham nammukka entha engeyum olivil.</t>
  </si>
  <si>
    <t>sXmCR1SxqmPq</t>
  </si>
  <si>
    <t>2bOY5XM6fr</t>
  </si>
  <si>
    <t>Since the 4th of March is National Safety Day, the Prime Minister should include safety in the Mann Ki Baat programme in order to raise awareness on safety.</t>
  </si>
  <si>
    <t>അടുത്ത മാര്‍ച്ച് 4 ന് ഭാരതത്തിന്റെ ദേശീയ സുരക്ഷാ ദിനമാണ്. അതുകൊണ്ട് ആളുകള്‍ക്ക് സുരക്ഷാകാര്യത്തില്‍ ജാഗ്രതയുണ്ടാകാന്‍ പ്രധാനമന്ത്രി മന്‍ കീ ബാത് പരിപാടിയില്‍ സുരക്ഷയെക്കുറിച്ചും സംസാരിക്കണം എന്നദ്ദേഹം സൂചിപ്പിച്ചു.</t>
  </si>
  <si>
    <t>adut mar 4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t>
  </si>
  <si>
    <t>4RuOlu6p4z</t>
  </si>
  <si>
    <t>4th Marchinte National Safety Day aayirunnu, Mann Ki Baat programmeil safety includ chedukkam, safety awareness raise cheyam.</t>
  </si>
  <si>
    <t>4onOlu6p4z</t>
  </si>
  <si>
    <t>chettaa march 4thu national safety day, mann ki baat programminte safety kollam minister ezhuthum safety awareness raise cheythu onnu pakkalil ariyilla.</t>
  </si>
  <si>
    <t>83FR0I7fEb</t>
  </si>
  <si>
    <t>marci 4thu nattil safety day aayirunnu, priem minister avaru mann ki baat programminte safety include cheythu awareness ezhuthalum safety oru vakkukalil aayirikkum.</t>
  </si>
  <si>
    <t>9TrFqgRua4</t>
  </si>
  <si>
    <t>4-3 maram National Safety Day innu, Prime Minister ki mann ki baat programme aakhiri um, safety onnu aakhri aakhri um, maram 4-3 innu, minister safety onnu programme aakhri aakhri um, baat innu aakhri aakhri um, awareness onnu aakhri aakhri um.</t>
  </si>
  <si>
    <t>J6haEBgznC</t>
  </si>
  <si>
    <t>4th of march  Mann Ki Baatinte roopam,  Prime Minister aadyam, safety pusthakam koodi awareness marannu koodi, safety ki baat pusthakamil aadi Mann Ki Baat programmeil include cheyam. safety awareness marannu koodi, safety ki baat pusthakamil aadi Mann Ki Baat programmeil include cheyam.</t>
  </si>
  <si>
    <t>Ji0aEBgznC</t>
  </si>
  <si>
    <t>since 4th marchinte national safety day, Mann Ki Baat programmeil safety kondu Prime Ministerude include cheyam safety awareness raise cheyam.</t>
  </si>
  <si>
    <t>NdRzXvxTk8</t>
  </si>
  <si>
    <t>4th of March ayittu National Safety Day aayirunnu, Mann Ki Baat programme il  Prime Minister'since' safetyinude vicharikkunnaayirikku, safety awareness ezhuthikkunnaayirikkum.</t>
  </si>
  <si>
    <t>X9obb5HTmV</t>
  </si>
  <si>
    <t>adutha march 4 n്റ്റെ ഭാരതത്തിന്റെ ദേശീയ സുരക്ഷാ ദിനമാണ്. അതുകൊണ്ട് ആളുകള്‍ക്ക് സുരക്ഷാകാര്യത്തില്‍ ജാഗ്രതയുണ്ടാകാന്‍ പ്രധാനമന്ത്രി മന്‍ കീ ബാത് പരിപാടിയില്‍ സുരക്ഷയെക്കുറി</t>
  </si>
  <si>
    <t>nzwqfPa3Cp</t>
  </si>
  <si>
    <t>Next March 4 is the National Security Day of India. Therefore, Prime Minister Man Ki Baap urged people to pay attention to security in his address at the security dialogue event.</t>
  </si>
  <si>
    <t>oBalrKdXja</t>
  </si>
  <si>
    <t>Attuthu March 4-n Bhāratatteinnte desiyā surakṣā dinamān. Attukonda āḷukkaḷkku surakṣākāryaṭṭil jagratayuṇṭākān pradhānamantri man kī bāṭ pāripāṭiyil surakṣāyekkuṟicchuṃ saṃsārikkanaṃ ennāddēhaṃ sūcippicha.</t>
  </si>
  <si>
    <t>pOIklVeMgb</t>
  </si>
  <si>
    <t>മാത്രി ബാട്ടുമായി ബന്ധപ്പെട്ട് പ്രധാനമന്ത്രി സുരക്ഷാ വിഷയങ്ങളും കൈമാറണം, മാത്രി ബാട്ട് പ്രോഗ്രാമില്‍ സുരക്ഷാ ജനക്ഷരിയും വികസിപ്പിക്കണം.</t>
  </si>
  <si>
    <t>qpl31JYFdu</t>
  </si>
  <si>
    <t>next march 4 -th Indiake national security day ayyanam. ente karanam, peoplekku security mattukalil jagrathayundakkanam, prime minister manki bathe programmeil security ekalilum speak cheyyanam enna ddehathu sollipichu.</t>
  </si>
  <si>
    <t>qyg31JYFdu</t>
  </si>
  <si>
    <t>Here is the translation:
National security dinamannu desiyam national security dinamannu suraksha dinamannu. Thatukond 4-aduttu marchu national security dinamannu. Atukond national security dinamannu desiyam national security dinamannu. Surakshakaryathil jagrathayundakkanu prime minister manke batu paripadiyil surakshayekkurichum samsoorikkannam ennaddeham soocheppichchu.
Note: I've used the words you provided in the translation, and also added some additional words to make the sentence grammatically correct and fluent in Malayalam.</t>
  </si>
  <si>
    <t>tHwyJwvFCu</t>
  </si>
  <si>
    <t>desiyinte National security day adutha march 4 n bhāratainte desiyinte surakshā dinamāṇ. athukkoṇṇu āḷukkarku surakshākāryathil jagrathayuṇṇṭākaṇaṃ pradhaanamani M Ke Bāth paripāḍiyil surakshāyekkuṟichchūṃ saṃsārīkaṇaṃ ennaḍdehaṃ sūcippichchu.</t>
  </si>
  <si>
    <t>tP7yJwvFCu</t>
  </si>
  <si>
    <t>Atthu march 4 nu Bharathathinte desiya suraksha dinam aan. Athukondu aalukkalukku surakshakaryathil jagrathayundaan pradhanamanthri man ki bat paripadiyil surakshayekkurichum samsoorikkannan enna ddeham soochipichu.
Note: I used the romanized Malayalam for "അടുത്ത" as "Atthu"</t>
  </si>
  <si>
    <t>v5bmzDoNU0</t>
  </si>
  <si>
    <t>4 Marchavum national safety day avakashikal oru mahatvamatram kaanum, Mann Ki Baat program parivaarikkum safety matum koodi koodi aawajum koodi koodi aavashikkal oru mahatvamatram kaanum.</t>
  </si>
  <si>
    <t>xAZoCpeNMW</t>
  </si>
  <si>
    <t>ദിനമാണ് അതുകൊണ്ട് സുരക്ഷയെക്കുറിച്ചും സംസാരിക്കണം മാര്‍ച്ച് 4 ന് ഭാരതത്തിന്റെ ദേശീയ സുരക്ഷാ ദിനമാണ്. അടുത്ത മാര്‍ച്ച് 4 ന് ഭാരതത്തിന്റെ ദേശീയ സുരക്ഷാ ദിനമാണ്. അത</t>
  </si>
  <si>
    <t>sbMaehwgFO6v</t>
  </si>
  <si>
    <t>5NsQZnCRf8</t>
  </si>
  <si>
    <t>This is Indias unique beauty that spirituality and science complement each other in our culture.</t>
  </si>
  <si>
    <t>നമ്മുടെ സംസ്‌കാരത്തില്‍ ആദ്ധ്യാത്മികതയും ശാസ്ത്രവും പരസ്പര പൂരകങ്ങളാണെന്നതാണ് ഭാരതത്തിന്റെ വിശേഷപ്പെട്ട സൗന്ദര്യം.</t>
  </si>
  <si>
    <t>In our culture, spirituality and science are complementary to each other, which is the special beauty of Bharat.</t>
  </si>
  <si>
    <t>CVCSrJgpzQ</t>
  </si>
  <si>
    <t>Our culture is unique in that spirituality and science are complementary, not opposing, aspects of our nature.</t>
  </si>
  <si>
    <t>CzASrJgpzQ</t>
  </si>
  <si>
    <t>Since there are no specific words provided, I'll create a code-mixed sentence with Romanized Malayalam and English. Here's the translation:
"Nammatte samskarathil adhyatmikathayum shasthravum paraspara poorakkangalannathe nathu Bharathathinte visheshapetta saundaryam"
Here's a code-mixed sentence with Romanized Malayalam and English:
"Our culture's unique beauty lies in the harmony between spirituality and science, making India stand out"
Note: I've used the phrase "making India stand out" to convey the idea of Bharathathinte visheshapetta saundaryam (the unique beauty of India).</t>
  </si>
  <si>
    <t>GedUcnUYI5</t>
  </si>
  <si>
    <t>nammude samskarathil adhyatmikathayum shasthrawum paraspara poorakkangalannu enthaathaanu bhavaretninte visheppettu saundaryam.
Note: I've kept the sentence structure and word order as close as possible to the original Malayalam sentence, while incorporating Romanized Malayalam and English to create a code-mixed sentence.</t>
  </si>
  <si>
    <t>IkBvBlcSU2</t>
  </si>
  <si>
    <t>Indiya kooda spiritualitas and science kaalam onnum tharayan nambikkukka.</t>
  </si>
  <si>
    <t>KJ35Q8YFGz</t>
  </si>
  <si>
    <t>ഭാരതത്തിന്റെ സമ്പന്നതകളില്‍ ആദ്ധ്യാത്മികവും ശാസ്ത്രവുമായ ബന്ധമാണ് സൗന്ദര്യത്തിന്റെ പ്രത്യേകത.</t>
  </si>
  <si>
    <t>KJM5Q8YFGz</t>
  </si>
  <si>
    <t>Indias unique beauty is that spirituality and science complement each other in our culture.</t>
  </si>
  <si>
    <t>LdVpHOn63V</t>
  </si>
  <si>
    <t>Our culture's philosophy, which considers science and spirituality interdependent, is a distinctive feature of Bharat.</t>
  </si>
  <si>
    <t>LgapHOn63V</t>
  </si>
  <si>
    <t>Since there are no specific words provided, I'll translate the sentence into a code-mixed sentence with Romanized Malayalam and English:
Our culture's essence is that spirituality and science are complementary aspects, which is the distinctive beauty of India.
If you want me to incorporate any specific words, please let me know!</t>
  </si>
  <si>
    <t>LoGpHOn63V</t>
  </si>
  <si>
    <t>nammude sanskrithil adhyatmikathayum shasthavum paraspara poorakkangal aanaathu ente nammude visheshapetta saundaryam.</t>
  </si>
  <si>
    <t>PTDNMcnNFW</t>
  </si>
  <si>
    <t>Indiaaykku oru unique beauty, atha adhyatmam &amp; vigyanam sarithramayirikkum our culture.</t>
  </si>
  <si>
    <t>PfXNMcnNFW</t>
  </si>
  <si>
    <t>India-yude unique beauty aanu spirituality and science each other-ude in our culture-aayirikkum.</t>
  </si>
  <si>
    <t>R2AeNhrwyV</t>
  </si>
  <si>
    <t>Indiayude athmavishayam idam, spiritualityinte adhyayam scienceinte adhyayam ithuvareyil mathramayirikkum, cultureinte adhyayam.</t>
  </si>
  <si>
    <t>R3meNhrwyV</t>
  </si>
  <si>
    <t>Indiasinte aadyamayirikkum spiritualityinte scienceinte samanvayamayirikkum ourkulchur.</t>
  </si>
  <si>
    <t>SpuIszOMIv</t>
  </si>
  <si>
    <t>Indiayil oru uddeshanam ayirikkum spiritualitas and science oru onnum oru prachuryam ayo.</t>
  </si>
  <si>
    <t>YahETxCGlb</t>
  </si>
  <si>
    <t>bharathathin unique beauty ennikkum spirituality and science ekamathramayirikkum our culture.</t>
  </si>
  <si>
    <t>hMsBvQ85Ws</t>
  </si>
  <si>
    <t>ഭാരതത്തിന്റെ സമ്പൂര്‍ണ്ണ സൗന്ദര്യം ആദ്ധ്യാത്മികവും ശാസ്ത്രീയവുമായ പൂരക ബന്ധമാണ്.</t>
  </si>
  <si>
    <t>snC8jaGony</t>
  </si>
  <si>
    <t>Israyileyum prathikshayam, spiritualityinte adhyayana scienceinte adhyayana ente sanskruthiyil each otheril complement ariyilla.</t>
  </si>
  <si>
    <t>sbfECW7DKgaa</t>
  </si>
  <si>
    <t>CAdSrJgpzQ</t>
  </si>
  <si>
    <t>Development of the poorest of the poor is the real indicator of peace.</t>
  </si>
  <si>
    <t>ദരിദ്രരില്‍ ദരിദ്രരായവരുടെ വികസനമാണ് ശാന്തിയുടെ യഥാര്‍ഥ പ്രതീകമായിരിക്കുന്നത്.</t>
  </si>
  <si>
    <t>yathartha daridharil daridharaayavarte vikasanan shaantiyude yathartha prathikamayirikkunnathu.
(Note: I used 'yathartha' instead of 'യഥാര്‍ഥ' as 'യഥാര്‍ഥ' is not a word in Malayalam, 'yathartha' is the correct translation for 'യഥാര്‍ഥ' which means 'true' or 'actual' in Malayalam.)</t>
  </si>
  <si>
    <t>GacUcnUYI5</t>
  </si>
  <si>
    <t>dari draril dari drarayavarte vikasamay shanthiyute yatharthish prathikamay irikkunnath.</t>
  </si>
  <si>
    <t>GknUcnUYI5</t>
  </si>
  <si>
    <t>dariDraarayavare daridriLil vikasanamaay shanthiyute yatharaarthapratheekamaayirikkunnathu
Note: I've used the exact romanization of the Malayalam words as requested, including the Unicode characters for the conjunct letters (e.g., യഥാര്‍).</t>
  </si>
  <si>
    <t>HZaVtlDrOm</t>
  </si>
  <si>
    <t>poorestinte poorudevelopmentam real indicator of peace, ente shanthi</t>
  </si>
  <si>
    <t>KWe5Q8YFGz</t>
  </si>
  <si>
    <t>Oru oru vellam vellam nambirathinu oru oru vellam nambirathinu oru oru vellam nambirathinu oru oru vellam nambirathinu oru oru vellam nambirathinu oru oru vellam nambirathinu oru oru vellam nambirathinu oru oru vellam nambirathinu oru oru vellam nambirathinu oru oru vellam nambirathinu oru oru vellam nambirathinu oru oru vellam nambirathinu oru oru vellam nambirathinu oru oru vellam nambirathinu oru oru vellam nambirathinu oru oru vellam nambirathinu oru oru vellam nambirathinu oru oru vellam nambirathinu oru oru vellam nambirathinu oru oru vellam nambirathinu oru oru vellam nambirathinu or</t>
  </si>
  <si>
    <t>L50pHOn63V</t>
  </si>
  <si>
    <t>povertyilu daridrarayavare development is santiyude yatharuth prathikamaayirikkunnaathu.
Note: I've used the requested words as follows:
- 'ദരിദ്രരില്‍' is translated to 'povertyilu'
- 'ദരിദ്രരായവരുടെ' is translated to 'daridrarayavare'
- 'യഥാര്‍ഥ' is translated to 'yatharuth'
- 'പ്രതീകമായിരിക്കുന്നത്' is translated to 'prathikamaayirikkunnaathu'</t>
  </si>
  <si>
    <t>LnApHOn63V</t>
  </si>
  <si>
    <t>In the midst of poverty, the growth of the poor is the true symbol of peace.</t>
  </si>
  <si>
    <t>LyEpHOn63V</t>
  </si>
  <si>
    <t>dariDraRil ദരിദ്രരായവരുടെ shanthiyude vikasanan വികസനമാണ് yatharTh യഥാര്‍ഥ prathikamayirikkunnu പ്രതീകമായിരിക്കുന്നത്.</t>
  </si>
  <si>
    <t>PbSNMcnNFW</t>
  </si>
  <si>
    <t>കുറവുള്ളവരുടെ വികസനം മാത്രമാണ് ശാന്തിയുടെ സത്യവാക്യം, ശാന്തി.</t>
  </si>
  <si>
    <t>RHaeNhrwyV</t>
  </si>
  <si>
    <t>shanthiinte real indicatorum pooristhinte development poorumayirikkum</t>
  </si>
  <si>
    <t>RlGeNhrwyV</t>
  </si>
  <si>
    <t>poorestinte poorudevelopmenthaykku development onnum'real' indicator aayirikkum, peaceinte athihastha pramanamayirikkum.</t>
  </si>
  <si>
    <t>SjoIszOMIv</t>
  </si>
  <si>
    <t>uttathin shakthimullu shakthiyil nirdhshaya shakthimullu nirdhshaya shakthi shakthimullu</t>
  </si>
  <si>
    <t>ZS3MUPd7wV</t>
  </si>
  <si>
    <t>Daridharilor daridharayum vidyans te sanathiye yathra pratikramam ayirikkum shaanthiye yathra prathikramam ayirikkum</t>
  </si>
  <si>
    <t>eVO6l8wVqS</t>
  </si>
  <si>
    <t>dariDraRile dariDraRayaVarude vikasanan shanthiyute yatharthe prathikamayiirikkunnath.</t>
  </si>
  <si>
    <t>heUBvQ85Ws</t>
  </si>
  <si>
    <t>In the midst of adversity, the path to enlightenment lies hidden, veiled by the shadows of suffering.</t>
  </si>
  <si>
    <t>k3QKT9MVfb</t>
  </si>
  <si>
    <t>poorestil ayyappum vellam tharum, ashwatham pazham tharuma</t>
  </si>
  <si>
    <t>s6d8jaGony</t>
  </si>
  <si>
    <t>shanthiinte real indicator ayya pooristinte developmentinte poorest of the poorinte shanthi.</t>
  </si>
  <si>
    <t>sxw8jaGony</t>
  </si>
  <si>
    <t>poorudesthaanante developmentam peaceinte real indicatorayirikkum.</t>
  </si>
  <si>
    <t>uh5n6fwbC73g</t>
  </si>
  <si>
    <t>5tjQZnCRf8</t>
  </si>
  <si>
    <t>" The Prophet Saab said, "feeding a poor and needy and meeting everyone cordially, whether you know him or not</t>
  </si>
  <si>
    <t>പ്രവാചകന്‍ മറുപടി പറഞ്ഞു, ഏതെങ്കിലും ദരിദ്രനോ വിശക്കുന്നവനോ ഭക്ഷണം കൊടുക്കുകയും എല്ലാവരുമായി, നിങ്ങള്‍ അറിയുന്നവരാണെങ്കിലും അല്ലെങ്കിലും സന്മനോഭാവത്തോടെ പെരുമാറുകയും ചെയ്യുക.</t>
  </si>
  <si>
    <t>"ഏതെങ്കിലും ദരിദ്രനോ വിശക്കുന്നവനോ ഭക്ഷണം കൊടുക്കുകയും എല്ലാവരുമായി, നിങ്ങള്‍ അറിയുന്നവരാണെങ്കിലും അല്ലെങ്കിലും സന്മനോഭാവത്തോടെ പെരുമാറുകയും ചെയ്യുക."</t>
  </si>
  <si>
    <t>61MgxZbenF</t>
  </si>
  <si>
    <t>Here's the translated sentence with the requested words:
The prophet said, either a poor man or a doubting one, with all together, you know that or not, with a humble attitude, with food.
Here's the breakdown:
* 'ചെയ്യുക.' -&gt; with
* 'എല്ലാവരുമായി,' -&gt; with all together
* 'വിശക്കുന്നവനോ' -&gt; a doubting one
* 'മറുപടി' -&gt; with a humble attitude
* 'പ്രവാചകന്' -&gt; The prophet
* 'ഭക്ഷണം' -&gt; with food
Note that I've translated the sentence to maintain the original meaning and flow, while incorporating the requested words.</t>
  </si>
  <si>
    <t>6BzgxZbenF</t>
  </si>
  <si>
    <t>pravaachakanu, ethengilum daridranu, visakkunnavanu, bhakshanam kodukukayum ellavarumayum, ninkal ariyunnarum, allengilum, sammanobhavathodhe perumaarukayum cheyuk.</t>
  </si>
  <si>
    <t>Auis1igzRC</t>
  </si>
  <si>
    <t>The Prophet Saab said, "ഒരു വൈകല്യമുള്ളവനെ പോലും പക്ഷപാതമില്ലാതെ ആരെങ്കിലും സ്നേഹത്തോടെ കണ്ടുമുട്ടുന്നതും കാണുക"</t>
  </si>
  <si>
    <t>CpWSrJgpzQ</t>
  </si>
  <si>
    <t>The responder said in a different tone, "Whether it is a poor man or a greedy person, let him feed the hungry ones too. Whether they are all of you or not, let them act with compassion."</t>
  </si>
  <si>
    <t>F1uGX8NaP3</t>
  </si>
  <si>
    <t>" Proppeesaab unni nambirikkum, "vettam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 nambirikkum</t>
  </si>
  <si>
    <t>IM8vBlcSU2</t>
  </si>
  <si>
    <t>Prophet Saab aayirunnu, " വിനോദം നൽകുകയും നിങ്ങൾ അറിയാതെയോ അറിയുന്നതായോ ആളുകളെ നേരിടുകയും ചെയ്യുന്നത് പോലെയാണ് വിനോദം നൽകുക.</t>
  </si>
  <si>
    <t>IYovBlcSU2</t>
  </si>
  <si>
    <t>Nabi Saab "the poorinte ariyum koorum, koorum oruvaroode, nallavanu kondu nallavanu kondu, neeyum ithu kondu neeyum ithu kondu"</t>
  </si>
  <si>
    <t>KNI5Q8YFGz</t>
  </si>
  <si>
    <t>pravaachakan marupadi parannu, enteengilum daridranu visakkunnavanu bhakshanam kodukkayum, ellavarumayum, ninkal arikkunnavarangilum allengilum sammanobhavathodhe perumaarukayum chayyuk.</t>
  </si>
  <si>
    <t>KZ85Q8YFGz</t>
  </si>
  <si>
    <t>Here is the translation:
The preacher said, ethengilum daridran or vishakkunnavan or bhakshanam kodukkayum ellavaramayum, ninnangal arikkunnavarane engilum allengilum sanmanobhavathote perumarukayum cheyyuk.
Note: I used the words you wanted as is, without any modifications. Let me know if you need any further assistance!</t>
  </si>
  <si>
    <t>KZQ5Q8YFGz</t>
  </si>
  <si>
    <t>Saabinte Nabi said, "aazhchaathe aatmakaarellam, aalayude aahvaanam aahvaanam, aalayude aahvaanam aahvaanam, aalayude aahvaanam aahvaanam"</t>
  </si>
  <si>
    <t>P6aNMcnNFW</t>
  </si>
  <si>
    <t>"The Prophet (peace be upon him) said, 'Whosoever feeds a poor and needy person and greets a relative and a stranger with friendship, will have his reward from Allah, and his reward is not for anyone but Allah.'</t>
  </si>
  <si>
    <t>YZmETxCGlb</t>
  </si>
  <si>
    <t>"പ്രതിനിധി ശബ്ദത്തിന്റെ പരമ്പരാഗ്യം നല്‍കുന്നതിനും, സഹജനമായി സമ്മതിക്കുന്നതിനും, തങ്ങള്‍ മുന്‍പ് അറിയില്ലാത്ത ഒരു പേരോട് സ്വാഗതം ചെയ്യുന്നതിനും പ്രതിജ്ഞാബദ്</t>
  </si>
  <si>
    <t>hQwBvQ85Ws</t>
  </si>
  <si>
    <t>provaakan marupadi parannu, enteengilum daridranenno visakkunnavano bhakshanam kodukkayum ellavarumaya, ninnangal arinnavaraneenkilum allenkilum sanmanavathote perumaarukayum cheyyuk.</t>
  </si>
  <si>
    <t>iTbDfaj7G4</t>
  </si>
  <si>
    <t>Nabhi Saab ethu "ഒരു വൈകല്യമുള്ളവനെ ആഹാരം നൽകുകയും അനുഗ്രഹം പൂണ്ട് എല്ലാരും വിരുദ്ധമല്ലാതെ സ്നേഹത്തോടെ കണ്ടുമുട്ടുകയും ചെയ്യുക"</t>
  </si>
  <si>
    <t>ifuDfaj7G4</t>
  </si>
  <si>
    <t>Nabhi Saabinu ethu, "aachaarude orma puthranukku, thonnalukku,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avarukku, avaruk</t>
  </si>
  <si>
    <t>kJjKT9MVfb</t>
  </si>
  <si>
    <t>ദരിദ്രനോ വിശക്കുന്നവനോ ഭക്ഷണം കൊടുക്കുകയും എല്ലാവരുമായി, നിങ്ങള്‍ അറിയുന്നവരാണെങ്കിലും അല്ലെങ്കിലും സന്മനോഭാവത്തോടെ പെരുമാറുകയും ചെയ്യുക.</t>
  </si>
  <si>
    <t>l0MiGAYKIU</t>
  </si>
  <si>
    <t>pravachakan marupadi parannu, ethengilum daridranoo vishakkunnavanoo bhakshanam kodukkayum ellavarumayee, ninkal arikkunnavaraneengilum allengeengilum sanmanobhavathodee perumaarukayum cheyuk.</t>
  </si>
  <si>
    <t>uuyOU0rmowt</t>
  </si>
  <si>
    <t>5WYQZnCRf8</t>
  </si>
  <si>
    <t>What a wonderful life, what a dedicated mission</t>
  </si>
  <si>
    <t>ആശ്ചര്യം ജനിപ്പിക്കു ജീവിതം, ആശ്ചര്യം ജനിപ്പിക്കു സമര്‍പ്പണം.</t>
  </si>
  <si>
    <t>Ashtray oru jeevitham, ashtray oru samarppanam.</t>
  </si>
  <si>
    <t>E07hxLZ9ck</t>
  </si>
  <si>
    <t>ashchariyam jappikkuthu jeevitham, ashchariyam jappikkuthu samarpangam.</t>
  </si>
  <si>
    <t>MS5nyloHRU</t>
  </si>
  <si>
    <t>avana life, avana dedicated mission, avana wonderful avar oru kooda</t>
  </si>
  <si>
    <t>UK5LWZg9DA</t>
  </si>
  <si>
    <t>Surprise jeevithaṃ, surprise samarppaṇaṃ. Ashcharyaṃ janippikkuka, ashcharyaṃ janippikkuka.
Note: I've used the romanization system of Malayalam, which is a widely accepted and used system.</t>
  </si>
  <si>
    <t>UKkLWZg9DA</t>
  </si>
  <si>
    <t>Surprise bornu samarppanam, surprise bornu jnipikkuka, surprise bornu jnipikkuka lifeu, surprise bornu jnipikkuka surrenderu.</t>
  </si>
  <si>
    <t>UtaLWZg9DA</t>
  </si>
  <si>
    <t>aashchariyam jnippikku jeevitham, aashchariyam jnippikku samarpnam.</t>
  </si>
  <si>
    <t>UtyLWZg9DA</t>
  </si>
  <si>
    <t>ashchariyam jappikkun life, ashchariyam jappikkun samarppanam. ആശ്ചര്യം ജനിപ്പിക്കു സമര്‍\u200dപ്പണം.</t>
  </si>
  <si>
    <t>bqqZn4Y5Fq</t>
  </si>
  <si>
    <t>aham a wonderful life, what a wonderful mission, 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t>
  </si>
  <si>
    <t>buuZn4Y5Fq</t>
  </si>
  <si>
    <t>ഒരു wonderful ജീവിതം, ഒരു dedicated മിഷനും, ഒരു wonderful മിഷനും, ഒരു wonderful മിഷനും</t>
  </si>
  <si>
    <t>cE2uasQi8r</t>
  </si>
  <si>
    <t>Enna wonderful aayiram, enna dedicated missionayiram
(Note: Enna is a prefix used in Malayalam to emphasize the word that follows, similar to "what a" in English)</t>
  </si>
  <si>
    <t>cnZuasQi8r</t>
  </si>
  <si>
    <t>oru wonderful life, oru dedicated mission aayirunnu</t>
  </si>
  <si>
    <t>gPzHJdmfrX</t>
  </si>
  <si>
    <t>A wonderful life, what a dedicated mission, ente jeevitham a wonderful, what a dedicated mission</t>
  </si>
  <si>
    <t>mf0x3nOJap</t>
  </si>
  <si>
    <t>avarkk oru jeevam, avarkk oru bhaagyaasree mission</t>
  </si>
  <si>
    <t>pn2klVeMgb</t>
  </si>
  <si>
    <t>rE0ClYtECF</t>
  </si>
  <si>
    <t>Aashcharyam jnippikun jeevitham, aashcharyam jnippikun samarppanam.</t>
  </si>
  <si>
    <t>s1f8jaGony</t>
  </si>
  <si>
    <t>Avana oru wonderful life, avana oru mission, ava mone</t>
  </si>
  <si>
    <t>yStr3EWPH8</t>
  </si>
  <si>
    <t>jeevitham swargam, karyam karunyam</t>
  </si>
  <si>
    <t>z2zcwP3ZbD</t>
  </si>
  <si>
    <t>Surprisem jappikku jeevitham, Surprisem jappikku Samarppanam</t>
  </si>
  <si>
    <t>vNjkivxEpNNh</t>
  </si>
  <si>
    <t>CnxSrJgpzQ</t>
  </si>
  <si>
    <t>He has quoted one line from a poem written by Harivansh Rai Bachchan Ji wherein he said: Mitti Ka Tann, Masti Ka Mann, Kshan Bhar Jeewan, Mera Parichay.</t>
  </si>
  <si>
    <t>ഹരിവംശറായ് ജിയുടെ ഒരു കവിതയുടെ ഒരു വരി അദ്ദേഹം എഴുതിയിരിക്കുന്നു, ‘മണ്‍ ശരീരം, ഉല്ലാസം നിറഞ്ഞ മനസ്സ്, ക്ഷണിക ജീവിതം, അതാണു ഞാന്‍.</t>
  </si>
  <si>
    <t>harivamsaray Jiyude kavithayude varikku,'mannu shariram, ullasam niranjna manassu, kshanika jeevitham, athannu nan.
Note: I replaced the unwanted word 'കവിതയുടെ' with 'kavithayude' as per the request, 'മണ്‍' with'mannu' (മണ്‍ is a poetic way of saying'mannu' or body), 'എഴുതിയിരിക്കുന്നു,' with 'ezhuthiyirikkunnu,' (എഴുതിയിരിക്കുന്നു is a poetic way of saying 'ezhuthiyirikkunnu,' or is writing), 'വരി' with 'varikku,' (വരി is a poetic way of saying 'varikku,' or line), 'അദ്ദേ�</t>
  </si>
  <si>
    <t>GVaUcnUYI5</t>
  </si>
  <si>
    <t>Hariavamsaray jiye oru kavitayude oru vare adheham ezhuthiyirikkunnu, "mannu shariram, ullaasam nirnnna manass, kshanika jeevitham, athaanu naanu."
Note: I used the words you wanted to appear in the sentence, and also maintained the original sentence's meaning and structure as much as possible.</t>
  </si>
  <si>
    <t>GiGUcnUYI5</t>
  </si>
  <si>
    <t>harivansharaay jiyeude oru kavitayude oru varey addheham ezhuthikkirikkunnu,'man shariram, ullasam nirnjanja manas, kshanika jeevitam, athaanu nan.'</t>
  </si>
  <si>
    <t>HOiVtlDrOm</t>
  </si>
  <si>
    <t>enikkum shloka prasiddha Harivansh Rai Bachchan Ji nadannu kuttikalude quote aayirikkum: Mitti Ka Tann, Masti Ka Mann, Kshan Bhar Jeewan, Mera Parichay.</t>
  </si>
  <si>
    <t>KrW5Q8YFGz</t>
  </si>
  <si>
    <t>He has quoted one line from a poem written by Harivansh Rai Bachchan Ji, "Mitti Ka Tann, Masti Ka Mann, Kshan Bhar Jeewan, Mera Parichay."</t>
  </si>
  <si>
    <t>LNKpHOn63V</t>
  </si>
  <si>
    <t>Hariwamsharay Jiyude oru kavitayude oru varay addeham ezhu thirikkunnu,'mann shariram, ullasam niranjama nas, kshanik jeevitham, athanu nan'.
Note: I have kept the words as per your request but the translation might not be perfect as it's a poetic line and translations can be subjective.</t>
  </si>
  <si>
    <t>LaMpHOn63V</t>
  </si>
  <si>
    <t>In a poem by Harivamsaya, he writes, "This is me, a body filled with desire, a life shaped by destiny, a being of infinite possibilities."</t>
  </si>
  <si>
    <t>LbCpHOn63V</t>
  </si>
  <si>
    <t>Here is the translation:
Harivamsaray JU's one poem one line he is writing, "mān‍ sharīraṁ, ullāsaṁ niṟaṉṉa maṉas, kṣaṇika jīvithaṁ, aṭāṇu ṇāṉ.
Note: I used the Romanization scheme for Malayalam provided by the Unicode Consortium, which is widely accepted and used in academic and technical contexts.</t>
  </si>
  <si>
    <t>POuNMcnNFW</t>
  </si>
  <si>
    <t>Harivansh Bachchan quoted: "Mitti Ka Tann, Masti Ka Mann, Kshan Bhar Jeewan, Mera Parichay" - a line from his poem. 
(malayalam translation) Harivansh Bachchan quoted: "Mitti Ka Tann, Masti Ka Mann, Kshan Bhar Jeewan, Mera Parichay" - അദ്ദേഹം ഒരു പദ്യത്തിൽ നിന്ന് പറഞ്ഞു: "Mitti Ka Tann, Masti Ka Mann, Kshan Bhar Jeewan, Mera Parichay" - അദ്ദേഹത്തിന്റെ കവിതയിൽ നിന്ന്. 
(romanized malayalam mixed code) ഹരിവന്ഷ് ബച്ചന് കോട്ടേ�</t>
  </si>
  <si>
    <t>R1ieNhrwyV</t>
  </si>
  <si>
    <t>അദ്ദേഹം വിവക്ഷിച്ചത് ഹരിവന്ഷ് രാജ് ബച്ചാന്‍ ജിയുടെ ഒരു കവിതയിലെ ഒരു വരിയാണ്, അതിലെയും മിറ്റിയും മസ്തിയും മന്നും ക്ഷണം ഭാരം ജീവനും എന്റെ പരിചയവും.</t>
  </si>
  <si>
    <t>Rj6eNhrwyV</t>
  </si>
  <si>
    <t>Harivansh Rachayithan "bachchan ji" ezhuthikku "Mitti Ka Tann, Masti Ka Mann, Kshan Bhar Jeewan, Mera Parichay" ente ekam line avaru vicharichu, "a" poem "by" aaditha "written" cheythu.</t>
  </si>
  <si>
    <t>SQhIszOMIv</t>
  </si>
  <si>
    <t>He has quoted one line from a poem written by Harivansh Rai Bachchan, wherein he said, "Mitti Ka Tann, Masti Ka Mann, Kshan Bhar Jeewan, Mera Parichay."</t>
  </si>
  <si>
    <t>ZcyMUPd7wV</t>
  </si>
  <si>
    <t>Harivamsayay ji uttara kavi, oru kavi oru varthi adham ayirikkum,'mahn shaaram, ullaasangam nirum manasسان, kshanifii jivyam, aataa naan.</t>
  </si>
  <si>
    <t>e7o6l8wVqS</t>
  </si>
  <si>
    <t>Harivamsaray Jiye's one line from a poem,'mannu shariram, ullasam nirnnna mannas, kshanika jeevitham, athanu nan.' Addeham ezhuthiyirikkunnu, "This is my code mixed sentence with romanized Malayalam and English.</t>
  </si>
  <si>
    <t>hW6BvQ85Ws</t>
  </si>
  <si>
    <t>ഹരിവംശറായ് ജി ഒരു കവിതയുടെ ഒരു വരി എഴുതിയിരിക്കുന്നു, മണ്‍ ശരീരം, ഉല്ലാസം നിറഞ്ഞ മനസ്സ്, ക്ഷണിക ജീവിതം, അതാണു ഞാന്‍.</t>
  </si>
  <si>
    <t>kyZKT9MVfb</t>
  </si>
  <si>
    <t>മിട്ടികാ തന്നെയും, മസ്തികാ കാ മന്നും, ക്ഷാന്‍ ഭാരീജ്ജില്‍ ജീവന്‍ ഞാരാഭിചയം.</t>
  </si>
  <si>
    <t>s0m8jaGony</t>
  </si>
  <si>
    <t>Ezhuthiya aalinte ezhuthu, ezhuthu melle 'Mitti Ka Tann, Masti Ka Mann, Kshan Bhar Jeewan, Mera Parichay' nammude Harivansh aachu Bachchan aachu, ezhuthiya aalinte ezhuthu by aachu, written aachu, poem ezhuthiyil from aachu.</t>
  </si>
  <si>
    <t>sEA8jaGony</t>
  </si>
  <si>
    <t>Mitti Ka Tann, Masti Ka Mann, Kshan Bhar Jeewan, Mera Parichay-ayirikkum Harivansh Rai Bachchan Ji mattom, ennum poye-ayirikkum aanoonnu parayunnathu.</t>
  </si>
  <si>
    <t>vYrhN05Nv6hi</t>
  </si>
  <si>
    <t>2TIY5XM6fr</t>
  </si>
  <si>
    <t>Can we run a campaign in mission mode</t>
  </si>
  <si>
    <t>ഒരു ദൗത്യമെന്നപോലെ ഒരു മുന്നേറ്റം സംഘടിപ്പിക്കാനാവുമോ?</t>
  </si>
  <si>
    <t>oru douthyamenno pole oru munnaetam sangeetippikkanaavum?</t>
  </si>
  <si>
    <t>2f8Y5XM6fr</t>
  </si>
  <si>
    <t>orudhuthyamennapole orumunneartham sanghatippikanavumo?</t>
  </si>
  <si>
    <t>4udOlu6p4z</t>
  </si>
  <si>
    <t>Kandappuruttinte campaign mission mode mone kollam</t>
  </si>
  <si>
    <t>9KHFqgRua4</t>
  </si>
  <si>
    <t>can varum mission modeil a campaign undaakkiyum</t>
  </si>
  <si>
    <t>9tlFqgRua4</t>
  </si>
  <si>
    <t>Mission mode campaign aayirikkukaanam possible aayirikkunnu.</t>
  </si>
  <si>
    <t>HupVtlDrOm</t>
  </si>
  <si>
    <t>Aanmakkal mission modeyil campaign undakayal.</t>
  </si>
  <si>
    <t>JEtaEBgznC</t>
  </si>
  <si>
    <t>a mission mode irukkum, oru campaign start cheyyum, ishtam oru mission-mode campaign</t>
  </si>
  <si>
    <t>NA2zXvxTk8</t>
  </si>
  <si>
    <t>kandappolku vishudhan kande</t>
  </si>
  <si>
    <t>XIqbb5HTmV</t>
  </si>
  <si>
    <t>eNU6l8wVqS</t>
  </si>
  <si>
    <t>orude missionente orude munnaetam snghtippikkanavum?
(orude - ഒരുദേ, missionente - ദൗത്യമെന്നപോലെ, snghtippikkanavum - സംഘടിപ്പിക്കാനാവുമോ?, munnaetam - മുന്നേറ്റം)</t>
  </si>
  <si>
    <t>n7CqfPa3Cp</t>
  </si>
  <si>
    <t>Oru dutymanente pole oru munnetam sanghatippikanavumo?</t>
  </si>
  <si>
    <t>p8bklVeMgb</t>
  </si>
  <si>
    <t>കാമ്പെയിൻ മിഷൻ മോഡിൽ നടക്കാംണോ</t>
  </si>
  <si>
    <t>qoq31JYFdu</t>
  </si>
  <si>
    <t>A mission like a journey, can we create a step forward?</t>
  </si>
  <si>
    <t>tBCyJwvFCu</t>
  </si>
  <si>
    <t>orur dhaathrikal aravindikkum orur mudraaskaram sanghadippikkum aavum</t>
  </si>
  <si>
    <t>vPfmzDoNU0</t>
  </si>
  <si>
    <t>janayude kampaniyil modeilayam chalanam kannum</t>
  </si>
  <si>
    <t>vgTmzDoNU0</t>
  </si>
  <si>
    <t>"ഒരു കാമ്പെയ്‌ഞ്ച്" സാഹസിക ആവേശത്തോടെ നടത്താം ഒരു മിഷൻ മോഡിൽ.</t>
  </si>
  <si>
    <t>xV1oCpeNMW</t>
  </si>
  <si>
    <t>oru douthyamenne poole oru munneertham sanganthipikkannavumo?</t>
  </si>
  <si>
    <t>xz9oCpeNMW</t>
  </si>
  <si>
    <t>One mission like one munnaetam sanghatippikkanavumo?</t>
  </si>
  <si>
    <t>x0KQXnuw9ZA</t>
  </si>
  <si>
    <t>3NeWpPTcf5</t>
  </si>
  <si>
    <t>If this happens, perhaps you may not even need to carry a RuPay card with you.</t>
  </si>
  <si>
    <t>ഒരുപക്ഷേ, ഇത് എളുപ്പത്തില്‍ സാധ്യമാവുകയാണെങ്കില്‍ RPA CARDs എല്ലായ്‌പ്പോഴും ഒപ്പംകൊണ്ടു നടക്കേണ്ട ആവശ്യമില്ല.</t>
  </si>
  <si>
    <t>If this happens, oru RuPay kaitham enna nate aavum thon thuungum</t>
  </si>
  <si>
    <t>5O9QZnCRf8</t>
  </si>
  <si>
    <t>ഒരുപക്ഷേ, RPA സംവിധാനം എല്ലായ്‌പ്പോഴും cards ഒപ്പംകൊണ്ട്‌നടക്കേണ്ടതില്ല. എളുപ്പത്തില്‍ സാധ്യമായി നിര്‍വഹിക്കപ്പെടുന്ന ഒരു സംവിധാനമാണ്‌RPA.</t>
  </si>
  <si>
    <t>AZ6s1igzRC</t>
  </si>
  <si>
    <t>ettan njanu Rupay card irikkum poyathu enna mayanu thannil vechu poyathu</t>
  </si>
  <si>
    <t>DsrPsx31Wa</t>
  </si>
  <si>
    <t>Aapla, izhaptha thilithaya saadhikappumayavum iruppor, RPA cards entha poorr tharuvath.</t>
  </si>
  <si>
    <t>Mi6nyloHRU</t>
  </si>
  <si>
    <t>If this happens, perhaps you may not even need to carry a RuPay card with you.
 words wanted: ['you', 'perhaps', 'if', 'card', 'this']</t>
  </si>
  <si>
    <t>UeRLWZg9DA</t>
  </si>
  <si>
    <t>orupakshE, it elluppattil sadyamAvukayaanenkilu RPA cards ellAyppOraamkondu natakkaenDavashyamilla.
Note: I've kept the words you wanted as they are, but I've used the correct diacritics and spacing according to Malayalam grammar rules.</t>
  </si>
  <si>
    <t>UmvLWZg9DA</t>
  </si>
  <si>
    <t>orupakshathe ellayippozhum eluppattilum sambhavikkayannenkil RPA CARDs orupakshathe oru pakshathinu ellayippozhum eluppattilum sambhavikkayannenkil RPA CARDs orupakshathe oru pakshathinu ellayippozhum eluppattilum sambhavikkayannenkil RPA CARDs orupakshathe oru pakshathinu ellayippozhum eluppattilum sambhavikkayannenkil RPA CARDs orupakshathe oru pakshathinu ellayippozhum eluppattilum sambhavikkayannenkil RPA CARDs orupakshathe oru pakshathinu ellayippozhum eluppattilum sambhavikkayannenkil RPA CARDs orupakshathe oru pakshathinu ellayippozhum eluppattilum sambhavikkayannenkil RPA CARDs orupakshathe oru pakshathinu ellayippozhum eluppattilum sambh</t>
  </si>
  <si>
    <t>UmxLWZg9DA</t>
  </si>
  <si>
    <t>orupaksham, ippol orupaksham, oru card rpa orupaksham, nattakkendu oru card rpa orupaksham, avashyamilla oru card rpa orupaksham, oppamkondu oru card rpa orupaksham.</t>
  </si>
  <si>
    <t>bwwZn4Y5Fq</t>
  </si>
  <si>
    <t>ഇങ്ങനെ ആയാൽ, നിങ്ങളുടെ റു പേ കാർഡ് കാണ്ടേണ്ടില്ല എന്ന അവസരം പലപ്പോഴും ഉണ്ടാകുന്നു.</t>
  </si>
  <si>
    <t>c7TuasQi8r</t>
  </si>
  <si>
    <t>aayirunnathu, perhaps നിങ്ങൾ രൂപയ്‌ കാർഡ് ഉള്ളതിനാൽ അല്ല, നിങ്ങൾക്ക് രൂപയ്‌ കാർഡ് എടുക്കാതെ പോകാം, നിങ്ങൾക്ക് ആവശ്യമില്ല, നിങ്ങൾക്ക് ആവശ്യമില്ലാത്ത രൂപയ്‌ കാർഡ് ഉള്ളതിനാൽ, നിങ്ങൾ �</t>
  </si>
  <si>
    <t>cFfuasQi8r</t>
  </si>
  <si>
    <t>ithu pahayal, peraymba nī nī Rūpay card-ennu nī nī carry cheyyanam.</t>
  </si>
  <si>
    <t>lhciGAYKIU</t>
  </si>
  <si>
    <t>orupakshae, it elluppatthil sadyamavaayannenkilu RPA CARDs ellayppoorum oppamkondu nadakkenenda avashyamilla.
Note: I've used a mix of Romanized Malayalam and English to create the code sentence.</t>
  </si>
  <si>
    <t>mkJx3nOJap</t>
  </si>
  <si>
    <t>If this happens, may be you don't even need to carry a RuPay card with you. Perhaps you may not even need to carry a RuPay card with you.</t>
  </si>
  <si>
    <t>p7fklVeMgb</t>
  </si>
  <si>
    <t>ഒരുപക്ഷേ, ഇത് എളുപ്പത്തില്‍ സാധ്യമാവുകയാണെങ്കില്‍, RPA സംബന്ധിച്ച് ഒപ്പംകൊണ്ടു നടക്കേണ്ട ആവശ്യങ്ങള്‍ ഇല്ല.</t>
  </si>
  <si>
    <t>y6sr3EWPH8</t>
  </si>
  <si>
    <t>ഇങ്ങനെ സംഭവിക്കുമെങ്കിൽ, നിങ്ങൾക്ക് രൂപായ് കാർഡ് കാര്യം വയ്ക്കാതിരിക്കാൻ കഴിയാം.</t>
  </si>
  <si>
    <t>yDxr3EWPH8</t>
  </si>
  <si>
    <t>Ettan aanu mathramayirikkum, perhaps need not even may, Rupay card-ukke carry aayirunnu, you with you.</t>
  </si>
  <si>
    <t>z1WcwP3ZbD</t>
  </si>
  <si>
    <t>Orupakshaye, id ezipattil sadyamavukayannu RPA CARDs ellayppozhum oppangondu natakkeenda avashyam illa.</t>
  </si>
  <si>
    <t>z9jcwP3ZbD</t>
  </si>
  <si>
    <t>orupakshE, elluppathtil RPA cards ellAypPoRum orupaKshE, oppamkoNdu natakkeNdu avashyamilla.
Note: I've used the romanized Malayalam words as requested, and also kept the original sentence structure and grammar.</t>
  </si>
  <si>
    <t>xhAHuPgqkHIX</t>
  </si>
  <si>
    <t>3GTWpPTcf5</t>
  </si>
  <si>
    <t>Halku the farmer is happy even after his crops are destroyed by frost, because now he will not be forced to sleep in his fields in the cold winter.</t>
  </si>
  <si>
    <t>വിളവ് നഷ്ടപ്പെട്ടശേഷം കര്‍ഷകനായ ഹല്ദൂവിന് സന്തോഷം, ഇനി കടുത്ത തണുപ്പില്‍ വയലില്‍ കിടന്ന് ഉറങ്ങേണ്ടി വരില്ലല്ലോ എന്ന്</t>
  </si>
  <si>
    <t>Halku, kisananu oru swasthamanu, chila frostkku kollam vithukal poothu, ente winter-ku oru njanamayirikkum. Anu, adhikaaranu njaan fields-ku koodi vithukal poothu, adhikaramayirikkum. (Note: I used 'chila' instead of 'kollam' for frost, as 'kollam' is not a suitable word for frost in Malayalam. 'Chila' is a more suitable word for frost in Malayalam.)
However, if you want to use 'destroyed' in the Malayalam translation, it can be written as 'poothu' or 'vithukal poothu' as shown above. 
Here is the corrected version with the required words:
Halku, kisananu oru swasthamanu, ente chila frostkku kollam vithukal poothu, ente winter-ku oru njanamayirikkum. Anu, adhikaranu njaan fields-ku koodi vithukal pooth</t>
  </si>
  <si>
    <t>3JwWpPTcf5</t>
  </si>
  <si>
    <t>Halku naaduvaru frostinte kshethrathil crops destroy cheythu, now winter-inte coldil fieldsil sleep cheythu, because are frostinte kshethrathil destroy cheythu, by frostinte kshethrathil cold winter.</t>
  </si>
  <si>
    <t>5HSQZnCRf8</t>
  </si>
  <si>
    <t>vilavu nashthappettu karshanaya haldhuvinu santosham, ini kattutha thanuppil vyalil kidannu urangente variillallo enn</t>
  </si>
  <si>
    <t>5ieQZnCRf8</t>
  </si>
  <si>
    <t>enthu vila vila vila vila nashthappettu sheythu karshakanaya haldhuvin santosham, ini kattu thanuppil vayalil kidannu urangganeendu varillallo ennuthu
Note: I have kept the words in the same order as they appear in the original sentence. Also, I have used 'vila' to represent 'വിളവ്' as it is a common romanization used in Malayalam to English translation. 
If you want a more accurate representation, I can use 'vila' with the exact romanization of 'വിളവ്' which is 'viḷavu'. 
Similarly, I have used 'karshakanaya' to represent 'കര്‍ഷകനായ' as it is a common romanization used in Malayalam to English translation. If you want a more accurate representation, I can use 'karṣakanāya'. 
Also, I have used 'vayalil' to represent 'വയലില്‍' as it is a</t>
  </si>
  <si>
    <t>6C4gxZbenF</t>
  </si>
  <si>
    <t>valavu nakhathappethram karsakanay enna nishchaya, karthika oru thaanuppu enna koodi vellam irikkunnu, entam tharsam tharuvare</t>
  </si>
  <si>
    <t>AJTs1igzRC</t>
  </si>
  <si>
    <t>അടിയന്നേട്ടില്ലെങ്കില്‍ അദ്ദേഹം തന്റെ കൃഷിക്ക് കാലാവധി മുടങ്ങ് വരുത്തിയെങ്കില്‍, എല്ലാവര്‍ക്കും ചെയ്യപ്പെടുന്ന ഒരു കാര്യം അദ്ദേഹം ചെയ്യാനാകില്ല, വൗതികളില്ലാ</t>
  </si>
  <si>
    <t>D3cPsx31Wa</t>
  </si>
  <si>
    <t>Vilavinte nashtapetta shesham karshakanay Halduvinay santosham, inikadutha thanuppil vilayil kidannu urangaeendil varilallallo ennu.</t>
  </si>
  <si>
    <t>DhMPsx31Wa</t>
  </si>
  <si>
    <t>karsakanaya vilavu, ini kidannu santosham, nastappettashesham enn, vayalilu halduvinu
Note: I've kept the words you wanted in the same order as they appeared in the original sentence, and translated the rest of the sentence accordingly. Let me know if you need any further modifications!</t>
  </si>
  <si>
    <t>FAJGX8NaP3</t>
  </si>
  <si>
    <t>Halku thampi frostil ezhuthiyum destroyed aayirunnu, ezhuthiyil sleep cheythu winteril coldil oru tharavum illathaayirunnu.</t>
  </si>
  <si>
    <t>FCFGX8NaP3</t>
  </si>
  <si>
    <t>Halku, കൃഷിക്കാരൻ, അതിന്റെ കൃഷി പകലോടെ തന്നെ പകരം കാലാവസ്ഥയിൽ കുളിച്ചുകൊണ്ട് വീടിനുള്ളിൽ കിടക്കാൻ സ്വാതന്ത്ര്യം ലഭിക്കുന്നതിനാൽ ആനന്ദിക്കുന്നു.</t>
  </si>
  <si>
    <t>YGqETxCGlb</t>
  </si>
  <si>
    <t>Halku naaduvarukku frostil poothum shasthramayirikkum, athu koodi kizhakku pattu vila poothum sleepil ariyilla.</t>
  </si>
  <si>
    <t>iQFDfaj7G4</t>
  </si>
  <si>
    <t>കര്‍ഷകന്‍ ഹല്ലും ഫ്രോസ് നേടിയേക്കും, എന്നാല്‍ അദ്ദേഹം ചിലപ്പോഴൊക്കെ കൂടിക്കാഴ്ചയില്ലാതായി വരും, ഇതില്‍ പോലും ഗര്‍മ്മത്തിന്റെ സുഖമുണ്ടാകും.</t>
  </si>
  <si>
    <t>k6SKT9MVfb</t>
  </si>
  <si>
    <t>Vilavinte reward karshanaya Halduvine santosham, ini kattu thannuppilli vilil kittannu urangeendu varilallallo enn
Note: I've used the Romanized Malayalam word 'Vilavinte' as per your request, and also included the other Malayalam words as per the original sentence.</t>
  </si>
  <si>
    <t>ko5KT9MVfb</t>
  </si>
  <si>
    <t>Vilavu nashthappettashesham karshakanay halduvinil santosham, inikadutha thannupil vayalil kidannu urangkaendilalallo ennallo.</t>
  </si>
  <si>
    <t>l5UiGAYKIU</t>
  </si>
  <si>
    <t>valavinte nagaram irikkum haldum, inni kada thaanu teevide vaayaliyil kidaath koodtha ennu irakkatha</t>
  </si>
  <si>
    <t>mbDx3nOJap</t>
  </si>
  <si>
    <t>Halku farmer ente crops frost, marathil destroyed aakkum, fields-in cold winter, because now are are destroyed cheyunnathu, ente sleep cheythu kandu.</t>
  </si>
  <si>
    <t>yfhr3EWPH8</t>
  </si>
  <si>
    <t>അഭിമാനം ഒരു കൃഷിക്കാരന്‍റെയും കെട്ടിയിട്ട് തുടങ്ങിയവയെയും അദ്ദേഹം അഭിമാനിക്കുന്നു, എന്നാല്‍ ഇന്ന് കോട്ടില്‍ തുടങ്ങിയ കാര്യങ്ങള്‍ ഇന്ന് അദ്ദേഹം അഭിമാനിക്കുന്�</t>
  </si>
  <si>
    <t>zRAcwP3ZbD</t>
  </si>
  <si>
    <t>വിളവ് നഷ്ടപ്പെട്ടശേഷം കര്‍ഷകനായ ഹല്ദൂവിന് സന്തോഷം, ഇനി കടുത്ത തണുപ്പില്‍ വയലില്‍ കിടന്ന് ഉറങ്ങേണ്ടി വരില്ലല്ലോ എന്ന് അദ്ദേഹം പറഞ്ഞു.</t>
  </si>
  <si>
    <t>xzqXxAWRfFFh</t>
  </si>
  <si>
    <t>3f3WpPTcf5</t>
  </si>
  <si>
    <t>But, we must prepare ourselves fully and thoroughly.</t>
  </si>
  <si>
    <t>നാം പൂര്‍ണ്ണമായും തയ്യാറെടുക്കുക.</t>
  </si>
  <si>
    <t>Ariyathil, ente vishayam fullu, avalekku ninnu ippol ourselves illathe, thoroughy ellavarkku tharuvu poyi.</t>
  </si>
  <si>
    <t>56rQZnCRf8</t>
  </si>
  <si>
    <t>We are fully prepared nam poornamayum thayyaarettukku.
(Note: I've kept the words you wanted as they are, and translated the rest of the sentence accordingly)</t>
  </si>
  <si>
    <t>5xpQZnCRf8</t>
  </si>
  <si>
    <t>namam poornamayum thayyarakku.</t>
  </si>
  <si>
    <t>6y7gxZbenF</t>
  </si>
  <si>
    <t>We are ready and willing to do so.</t>
  </si>
  <si>
    <t>A4Ws1igzRC</t>
  </si>
  <si>
    <t>Aasare, niman oru niyammaya irikkum, avar oru niyammaya irikkum, avar oru niyammaya irikkum, avar oru niyammaya irikkum, avar oru niyammaya irikkum, avar oru niyammaya irikkum, avar oru niyammaya irikkum, avar oru niyammaya irikkum, avar oru niyammaya irikkum, avar oru niyammaya irikkum, avar oru niyammaya irikkum, avar oru niyammaya irikkum, avar oru niyammaya irikkum, avar oru niyammaya irikkum, avar oru niyammaya irikkum, avar oru niyammaya irikkum, avar oru niyammaya irikkum, avar oru niyammaya irikkum, avar oru niyammaya irikkum, avar oru niyammaya irikkum, avar oru niyammaya irikkum,</t>
  </si>
  <si>
    <t>ClpSrJgpzQ</t>
  </si>
  <si>
    <t>nam poornamayum thayyarettukkum. (Note: I kept the sentence as it is, as it's a common Malayalam phrase and doesn't require any additional translation. If you want, I can mix Romanized Malayalam and English to create a code-mixed sentence, like this: Nam is ready too)</t>
  </si>
  <si>
    <t>DnNPsx31Wa</t>
  </si>
  <si>
    <t>namay poornnamayyum thayyarettukku.</t>
  </si>
  <si>
    <t>F54GX8NaP3</t>
  </si>
  <si>
    <t>uttamaanu prathichoodrennum aanu fully nadannu swathanthryathin nadannu thoroughly paricharithal aayirikkum.</t>
  </si>
  <si>
    <t>FyfGX8NaP3</t>
  </si>
  <si>
    <t>But, ഞങ്ങളെക്കുറിച്ചുള്ള (we) തയ്യാറെടുപ്പ് നമുക്കു തയ്യാറായിരിക്കണം വിപുലമായി (fully) മുഴുക്കിനെയും (ourselves) പൂർത്തിയാക്കിക്കൊണ്ട് (thoroughly).</t>
  </si>
  <si>
    <t>IFuvBlcSU2</t>
  </si>
  <si>
    <t>Vellam ninnu koodi vellam, ninnu koodi vellam, ninnu koodi vellam, ninnu koodi vellam</t>
  </si>
  <si>
    <t>K1b5Q8YFGz</t>
  </si>
  <si>
    <t>We will do it completely.</t>
  </si>
  <si>
    <t>PEeNMcnNFW</t>
  </si>
  <si>
    <t>but, njaan ente varthamaanam ente sharamathanam ente sampoorna sharamathanam ariyilla varu.</t>
  </si>
  <si>
    <t>Y1zETxCGlb</t>
  </si>
  <si>
    <t>Nan, avasyamayirikkum, njaanum mathramayirikkum, appamennu puzhakkayum, appamennu thodakkayum, ente karyamayirikkum.</t>
  </si>
  <si>
    <t>Y9METxCGlb</t>
  </si>
  <si>
    <t>But, we (we) ourselves (njangal) fully (pūrthak) prepare (prathikshanam) chenaam, thoroughly (sarvalakshyam).</t>
  </si>
  <si>
    <t>iKfDfaj7G4</t>
  </si>
  <si>
    <t>Vellam njangalkkappikkum, njangal oru niyammakku onngettukka, njangal oru niyammakku onngettukka, njangal oru niyammakku onngettukka, njangal oru niyammakku onngettukka.</t>
  </si>
  <si>
    <t>kRrKT9MVfb</t>
  </si>
  <si>
    <t>WeAre ReadyTooK, nanam poornamayum, WeAre ReadyTooK.</t>
  </si>
  <si>
    <t>kvpKT9MVfb</t>
  </si>
  <si>
    <t>nam punnamayum thayarikkuk. 
Note: I replaced the backslash with an actual Unicode character.</t>
  </si>
  <si>
    <t>op9lrKdXja</t>
  </si>
  <si>
    <t>നാം പൂര്‍ണ്ണമായും തയ്യാറെടുക്കുകയാണ്.</t>
  </si>
  <si>
    <t>yv7G4fj5cnVT</t>
  </si>
  <si>
    <t>3afWpPTcf5</t>
  </si>
  <si>
    <t>We get to learn something each moment from them.</t>
  </si>
  <si>
    <t>അനുനിമിഷം നമുക്ക് അവരില്‍ നിന്ന് എന്തെങ്കിലുമൊക്കെ പഠിക്കാന്‍ ലഭിക്കുന്നു.</t>
  </si>
  <si>
    <t>njangalum kazhinja momentil ezhuthu polum onnum kazhinja padhathinu varunnu.</t>
  </si>
  <si>
    <t>5D6QZnCRf8</t>
  </si>
  <si>
    <t>anunimisham namukke avaril ninne ente ingilumokke padhikkan labhikku</t>
  </si>
  <si>
    <t>5ViQZnCRf8</t>
  </si>
  <si>
    <t>Here is the translated sentence with the requested words:
anunimisham namukke avaril ninnu enteengilumokke patickanu labhikkunn.,
Note: I've kept the requested words intact, and the rest of the sentence is translated to a mix of Romanized Malayalam and English.</t>
  </si>
  <si>
    <t>DBnPsx31Wa</t>
  </si>
  <si>
    <t>anunimisham namukke avarele ninne ente engilumokke pattikkan labhikkanunn</t>
  </si>
  <si>
    <t>M49nyloHRU</t>
  </si>
  <si>
    <t>Ormaayilorum ezhuthum ezhuthum oru kshanam kazhinju pachakkanam.</t>
  </si>
  <si>
    <t>M97nyloHRU</t>
  </si>
  <si>
    <t>each momente onnu learn cheyyum, avannte.</t>
  </si>
  <si>
    <t>UT0LWZg9DA</t>
  </si>
  <si>
    <t>നമുക്ക് അനുനിമിഷം വിവിധ സാഹചര്യങ്ങള്‍ ലഭിക്കുന്നു. അവയില്‍ നിന്ന് എന്തെങ്കിലുമൊക്കെ പഠിക്കാന്‍ സാധിക്കും.</t>
  </si>
  <si>
    <t>UT1LWZg9DA</t>
  </si>
  <si>
    <t>അനുനിമിഷം നമുക്ക് അവരില്‍ നിന്ന് എന്തെങ്കിലും പഠിക്കാന്‍ ലഭിക്കുന്നു.</t>
  </si>
  <si>
    <t>booZn4Y5Fq</t>
  </si>
  <si>
    <t>സമയത്തെല്ലാം അവര്‍ക്ക് നമുക്ക് പഠിച്ചുകൊണ്ടിരിക്കാം.</t>
  </si>
  <si>
    <t>c6RuasQi8r</t>
  </si>
  <si>
    <t>orakkum</t>
  </si>
  <si>
    <t>mZPx3nOJap</t>
  </si>
  <si>
    <t>momentsil oru oru thingilum puthiyathilappikku oru thingilum appanudeyum onnuyum padikkumbol.</t>
  </si>
  <si>
    <t>muXx3nOJap</t>
  </si>
  <si>
    <t>Njangalum oru momentilum onnu nadakunna mathrameyum ente.</t>
  </si>
  <si>
    <t>p6lklVeMgb</t>
  </si>
  <si>
    <t>Since there are no specific words provided, I'll translate the sentence into a code mixed sentence with romanized Malayalam and English:
anunimisham namukku avariil ninne entheenkilumokke pattikkan labhikkunnu.
Let me know if you'd like me to add any specific words to the translation!</t>
  </si>
  <si>
    <t>poeklVeMgb</t>
  </si>
  <si>
    <t>anunimisham namukke avaril ninnu enteengkilumokke pattikkaan labhikku nnu.</t>
  </si>
  <si>
    <t>rgPClYtECF</t>
  </si>
  <si>
    <t>szZ8jaGony</t>
  </si>
  <si>
    <t>athinte oru kshanathinu, ithuvaalokkum oru koodu padikkumbolaa.</t>
  </si>
  <si>
    <t>y9Br3EWPH8</t>
  </si>
  <si>
    <t>kalkkkam oru moment koodi oru adhyaya thonthu karthikkukka onnu ninnu vellam thonthu</t>
  </si>
  <si>
    <t>zescwP3ZbD</t>
  </si>
  <si>
    <t>Anunni kk</t>
  </si>
  <si>
    <t>zFU6N7h3mtso</t>
  </si>
  <si>
    <t>CKTSrJgpzQ</t>
  </si>
  <si>
    <t>Sardar Patel rose from being a farmers son to be known as the Iron Man of the country, undertaking the extraordinary task of uniting India into one nation.</t>
  </si>
  <si>
    <t>സര്‍ദാര്‍ പട്ടേല്‍ കര്‍ഷകപുത്രനില്‍ നിന്നും രാജ്യത്തെ ഉരുക്കുമനുഷ്യനായി മാറി. അദ്ദേഹം രാജ്യത്തെ ഒരു ചരടില്‍ കോര്‍ക്കുകയെന്ന വളരെ അസാധാരണമായ കൃത്യം നിര്‍വ്വഹിച്ചു.</t>
  </si>
  <si>
    <t>Siradara Pattel karshakaputhranil ninnu oru charathi korka ayirum rajawya thaaram. Adham enkoru rajawya thaaram ayirikkum.</t>
  </si>
  <si>
    <t>G4PUcnUYI5</t>
  </si>
  <si>
    <t>Sirダルപട്ടേല്‍ കര്‍ഷകപുത്രന്റെത്തിരിക്കുന്നു രാജ്യത്തെ ഒരു ചരടില്‍ കോര്‍ക്കുകയെന്ന അസാധാരണമായ കൃത്യം നിര്‍വ്വഹിച്ചു.</t>
  </si>
  <si>
    <t>IqevBlcSU2</t>
  </si>
  <si>
    <t>Sardar Patel rose aayirunnu, a farmer son aayirunnu. Sardar Patel, iron man aayirunnu, Indiakku ekkathayum kannu, ekadeshamayirikkum nation aayirunnu. 
(Romanized Malayalam: Sardar Patel rose aayirunnu, a farmer son aayirunnu. Sardar Patel, iron man aayirunnu, Indiakku ekkathayum kannu, ekadeshamayirikkum nation aayirunnu.)</t>
  </si>
  <si>
    <t>KcS5Q8YFGz</t>
  </si>
  <si>
    <t>Sardar Patel ekathirundu kisananen marunnu mathramayirikkum, iron man of India aadiyil ariyathu, India ekamatham undakkunna athikkam oru karyam karunnu.</t>
  </si>
  <si>
    <t>Kcm5Q8YFGz</t>
  </si>
  <si>
    <t>Sardar Patel, karshakaputhranil from, nayirikkum oru urukkum manushyanaya marichen. Adhaham rajyathil oru charadile korukukayennta vallara asadharaanamayam kritthaym nirvahichu.</t>
  </si>
  <si>
    <t>Kns5Q8YFGz</t>
  </si>
  <si>
    <t>Sardar Patel pattinte rose aayi, nationinte vediya thirakkinu vikasanam kandu, Indiaeke eka rāṣṭre kettiyaṉu vāḍiyaṉu.</t>
  </si>
  <si>
    <t>LJupHOn63V</t>
  </si>
  <si>
    <t>Sirदरappattu karshapuraninil ninnu oru charathile korka. Adham rajyam teettu oru manushyanayay mathri.</t>
  </si>
  <si>
    <t>LPtpHOn63V</t>
  </si>
  <si>
    <t>saradar pattel karshakaputhranil ninnum rajyathil urukkumanushyanaya marikkum. addeham rajyathil oru charadtil korukukayennu vellare asadharanamay krithyam nirvahichu.</t>
  </si>
  <si>
    <t>LbKpHOn63V</t>
  </si>
  <si>
    <t>Here is the translation:
Sardar Patel karshakaputhranil ninnum rajyathil urukkumanushyanayum maari. Adhaham rajyathil oru charathil koorukkukayenn vallarum asadharaNamayam kriyam nirvahichchu.
Note: Since there are no specific words to be translated, I have provided the translation in mixed code (Romanized Malayalam with English).</t>
  </si>
  <si>
    <t>PHyNMcnNFW</t>
  </si>
  <si>
    <t>Sardar Patel, ഒരു കര്‍ഷകര്‍ക്കാടും നിന്ന്, രാഷ്ട്രത്തെ ഒരു ഭാരതീയ രാജ്യത്തെ ഒരു ദൗത്യത്തിന് വേണ്ടിയുള്ള ദൗത്യത്തിന്റെ പ്രയോജനം നേടിയ ഒരു ഭാരതീയ രാജ്യന്‍,</t>
  </si>
  <si>
    <t>RmfeNhrwyV</t>
  </si>
  <si>
    <t>Sardar Patel, veettile koodum veettile koodum, Indiya koodum veettile koodum, ekana naazukka irukkum, Indiya koodum ekana naazukka irukkum, 'Iron Man' ennu irukkum.</t>
  </si>
  <si>
    <t>SEvIszOMIv</t>
  </si>
  <si>
    <t>Sardar Patelinte pattuvarakkinte sonnathil ezhuthuvaan, pattelinte iron maninte oru deshamayirikkum, Indiayil ezhuthuvaan ekamayirikkum nation.</t>
  </si>
  <si>
    <t>SnQIszOMIv</t>
  </si>
  <si>
    <t>Sardar Patel aaruvalil aadhi farmer son aayi, oru deshathin oru iron man ayyanu. deshathin ekathayilla athyunnathinte task karananu.</t>
  </si>
  <si>
    <t>ZtZMUPd7wV</t>
  </si>
  <si>
    <t>Sardar Patelum karshakaputhranil ninnum rajyathil urukkumanushyanayum maari. Adhaham rajyathil oru chardtil korukukayenn vallara asadharanamayum kriyam nirvahichchu.
Note: I've used the Romanization of Malayalam as per the standards of the International Institute of Malayalam Studies (IIMS) for the translation.</t>
  </si>
  <si>
    <t>hS1BvQ85Ws</t>
  </si>
  <si>
    <t>Sardar Patel karkshaputhranil ninnum rajyathin urukkumanushyanaya mari. Addeham rajyathin oru charathil korkukayennu vellar e asadhara namay kriyam nirvahichu.</t>
  </si>
  <si>
    <t>hs9BvQ85Ws</t>
  </si>
  <si>
    <t>Here is the translation:
Sardar Patel karshakaputrane nilum ninnu rājyatte urukkumanushyanāyi māri. Addeham rājyatte oru charatiil kōrkkukayanenn vālarē asādharṇamāya kṛtyaṁ nirvvahicchu.
Here's the code mixed sentence with romanized Malayalam and English with specific key words:
Sardar🔹 Patel karshaka🌾putranelu ninnu👫 rājyatte🏰 urukkumanushya🤖nāyi māri. Addeham👴 rājyatte🏰 oru📦 charatiil💪 kōrkkukayanenn🔪 vālarē🌈 asādharṇamāya🤯 kṛtyaṁ💪 nirvvahicchu👏.
The key words with the desired words are highlighted:
* ['പട്ടേല്\u200d' = Patel]
* ['സര്</t>
  </si>
  <si>
    <t>kZpKT9MVfb</t>
  </si>
  <si>
    <t>Sardar Patel, karshakaputhranil ethra vandu, deshadu iron man ayyan, ekadeshamayil India ekkathirikkunna athikkatha vikramanayirikkum.</t>
  </si>
  <si>
    <t>sIh8jaGony</t>
  </si>
  <si>
    <t>ഒരു കര്‍ഷകര്‍ക്കുടെ സന്തുലിത ജീവിതം നിര്‍മ്മിച്ച സര്‍ദാര്‍ പടേല്‍, ഇന്ത്യയെ ഒരു ഗതിയില്‍ നയിച്ച ഒരു അന്തസ്സുള്ള നയക്രമം.</t>
  </si>
  <si>
    <t>zYTlXkby3ofe</t>
  </si>
  <si>
    <t>3U1WpPTcf5</t>
  </si>
  <si>
    <t>Prakash Tripathi jis commitment to democracy is praiseworthy.</t>
  </si>
  <si>
    <t>ജനാധിപത്യത്തോട് പ്രകാശ് ത്രിപാഠിക്കുള്ള ഈ ജാഗ്രത പ്രശംസനീയമാണ്.</t>
  </si>
  <si>
    <t>Prakash Tripathiyude commitment democracyinte karyam praiseworthy.</t>
  </si>
  <si>
    <t>5VIQZnCRf8</t>
  </si>
  <si>
    <t>janadhipathiyathottu prakash thripaathikkulla ee jagratha prashamsaneeynamaan.
Note: I've kept the words you wanted in the same order as they appear in the original sentence.</t>
  </si>
  <si>
    <t>5i5QZnCRf8</t>
  </si>
  <si>
    <t>janaadhipathyathode prakash thripathikkullulla e jagratha prashamsanayamayirikkum.</t>
  </si>
  <si>
    <t>6SOgxZbenF</t>
  </si>
  <si>
    <t>പ്രകാശ് ത്രിപാഠിക്കുള്ള ജനാധിപത്യത്തോട് പ്രകാശ് ത്രിപാഠിക്കുള്ള ഈ ജാഗ്രത പ്രശംസനീയമാണ്.</t>
  </si>
  <si>
    <t>Aa1s1igzRC</t>
  </si>
  <si>
    <t>Prakash Tripathi, demokrasiyil kaamyat kshamaan, kshamaan kshamaan.</t>
  </si>
  <si>
    <t>CP5SrJgpzQ</t>
  </si>
  <si>
    <t>janathipathythottu prakash thripathikkullae jagaarthaprasamsaneeynamaan</t>
  </si>
  <si>
    <t>DWuPsx31Wa</t>
  </si>
  <si>
    <t>പ്രകാശ് ജനാധിപത്യത്തോട് ഈ ജാഗ്രത പ്രശംസനീയമാണ്.</t>
  </si>
  <si>
    <t>FIUGX8NaP3</t>
  </si>
  <si>
    <t>Prakash Tripathi jis democracy commitment ente oru praiseworthy.</t>
  </si>
  <si>
    <t>FsaGX8NaP3</t>
  </si>
  <si>
    <t>Prakash Tripathiyude commitment to democracy praiseworthy aahē.</t>
  </si>
  <si>
    <t>ILEvBlcSU2</t>
  </si>
  <si>
    <t>ദേശത്തിനായ പ്രകാശന്‍ ത്രിപത്തികള്‍ ശ്ലാഖിക്കപ്പെടേണ്ടതാണ്.</t>
  </si>
  <si>
    <t>K4n5Q8YFGz</t>
  </si>
  <si>
    <t>ജനാധിപത്യത്തോടൊപ്പം സമൂഹത്തിന് സുരക്ഷയും സാമൂഹികവും സ്വാതന്ത്ര്യവുമായി പ്രകാശ് ത്രിപാഠിക്കുന്നത് അത്ഭുതപ്പെട്ട കൃത്യമാണ്.</t>
  </si>
  <si>
    <t>PjHNMcnNFW</t>
  </si>
  <si>
    <t>Prakash Tripathiyude democracyeyum commitmentinu prasangikaarum.</t>
  </si>
  <si>
    <t>Y42ETxCGlb</t>
  </si>
  <si>
    <t>Prakash Tripathi jeekee democracyinte commitment ente prashamsakarathinu.</t>
  </si>
  <si>
    <t>YU3ETxCGlb</t>
  </si>
  <si>
    <t>Prakash Tripathiyude demokrasiyil is praiseworthy.</t>
  </si>
  <si>
    <t>iAGDfaj7G4</t>
  </si>
  <si>
    <t>Prakash Tripathi jis democratic commitment is praiseworthy.</t>
  </si>
  <si>
    <t>kgIKT9MVfb</t>
  </si>
  <si>
    <t>democracyto prakash this alert is commendableprashamsaneeiamaan prakash janathipathyathotto</t>
  </si>
  <si>
    <t>klQKT9MVfb</t>
  </si>
  <si>
    <t>democracyinte prakash thripathikkullu jagratha prashamsanayam aanu.</t>
  </si>
  <si>
    <t>lQLiGAYKIU</t>
  </si>
  <si>
    <t>ജനാധിപത്യത്തോട് പ്രകാശ് ത്രിപാഠിക്കുള്ള ഈ ജാഗ്രത പ്രശംസനീയമാണ്. നിങ്ങളുടെ സന്തുലിതരാജ്യത്തിന്റെ ഭാവിയിലേക്ക് ഈ ജനാധിപത്യസമരത്തിന്റെ ജാഗ്രത അറിയാം.</t>
  </si>
  <si>
    <t>zf3lu4earSdj</t>
  </si>
  <si>
    <t>8rAR0I7fEb</t>
  </si>
  <si>
    <t>The brave peacekeepers from this land of Mahatma Gandhi and Gautam Budha have sent a message of peace and amity around the world.</t>
  </si>
  <si>
    <t>മഹാത്മാഗാന്ധിയുടെയും ഗൗതമബുദ്ധന്റെയും ഈ മണ്ണില്‍ നിന്നും നമ്മുടെ ധീരരായ ശാന്തിരക്ഷകര്‍ ലോകമെങ്ങും ശാന്തിയുടെയും സന്മനോഭാവത്തിന്റെയും സന്ദേശമെത്തിച്ചു.</t>
  </si>
  <si>
    <t>Thalakkum marum koodum brava peacekeepersin avakasham Gandhi-Budha noottandinte santhathaparppum bolum.</t>
  </si>
  <si>
    <t>EarhxLZ9ck</t>
  </si>
  <si>
    <t>EkQhxLZ9ck</t>
  </si>
  <si>
    <t>Mahaatmaagandhiteyum Gautamabuddhanteyum eemanniinnu nammutte dhiraaya shanthirakshakarum lokamenggum shanthiyuteyum sanmanobhavathinte yum sandeshamettichchu.
Note: I've kept the words you wanted, ['മഹാത്മാഗാന്ധിയുടെയും', 'ഗൗതമബുദ്ധന്റെയും'] as they are, but in the code mixed sentence, I've used the romanized form of Malayalam words.</t>
  </si>
  <si>
    <t>MDgnyloHRU</t>
  </si>
  <si>
    <t>ഭാരതത്തിന്റെ സന്തുലിത സമീപനങ്ങളിലൂടെ സമൂഹത്തിന്റെ സമാധാനത്തിന് ലക്ഷ്യം വച്ച് ആരംഭിച്ച ഇന്ത്യന്‍ സമ്പൂര്‍ണ്ണ സമാചാര സര്‍ജനങ്ങള്‍ ലോകത്തെ സമീപനം നല്‍കി.</t>
  </si>
  <si>
    <t>U6eLWZg9DA</t>
  </si>
  <si>
    <t>Mahathmaganthiyudeyum Gautamabuddhannteeyum eeman nille nummudee dhiraaraya shanthirakshakarum lokamenggum shanthiyudeyum sanmanohavathinteeyum sandesamethichchu.
Note: I've used the Romanization of Malayalam as per the ISO 15919 standard, which is widely used for typing and writing Malayalam text.</t>
  </si>
  <si>
    <t>U6gLWZg9DA</t>
  </si>
  <si>
    <t>Since there are no specific words wanted, I'll translate the Malayalam sentence into a code mixed sentence with romanized Malayalam and English:
MahatmaGandhijiyeum GautamBuddhanteeyum eeman nille nammutte dhiraaraya shanthirakshakarum logamengum shanthiyuteyum sanmanobhavathinteeyum sandesamettichu.
Note: I've kept the original sentence's structure and word order to maintain the original meaning.</t>
  </si>
  <si>
    <t>UxoLWZg9DA</t>
  </si>
  <si>
    <t>Mahatma Ghandhijiyudeyum Gautama Buddhaenteyum ini mannil ninnum nammudee theeraray shanthirakshakar loke mukkan shanthiyudeyum sanmanobhavathinte santheshameethichi.</t>
  </si>
  <si>
    <t>VjFXmZF31w</t>
  </si>
  <si>
    <t>Brave' - വീരരായ (veeraraay) 
'the' - അത് (athu)
The sentence in code mixed Malayalam and English with Romanization is: 
വീരരായ ശാന്തികാരണികരായ ഈ നാടിന്റെ മഹാത്മാ ഗാന്ധിയുടെയും ഗൌതമ ബുദ്ധന്റെയും നാട്ടിൽ നിന്നുള്ളവർ ലോകമെങ്കിലും ശാന്തിയും സ�</t>
  </si>
  <si>
    <t>afJtNvLSUA</t>
  </si>
  <si>
    <t>mahaathma gandhi yuthum gautham budhdhannta sanmanobhavate sannidhyamennum shanthisree raakyar akkuma lokam</t>
  </si>
  <si>
    <t>b44Zn4Y5Fq</t>
  </si>
  <si>
    <t>Mahatmā Gandhininte Gautama Buddhanjeerude desham, seetha shanthipalikkalude sambhāvam vishvāsādākum śanthi sambhāvam vikasikkanam.</t>
  </si>
  <si>
    <t>bffZn4Y5Fq</t>
  </si>
  <si>
    <t>njangalude lande Mahatma Gandhi, Gautam Budha charithrayathilude thoorppanmatha peacekeepers nee, aaraathil aaraam, sathyam, sandesham vitharikkunnu.</t>
  </si>
  <si>
    <t>cG9uasQi8r</t>
  </si>
  <si>
    <t>mahatmaganidhi gaṭamudhayaṟṟiyaṉilae śaṅkārāḷpāḷaṟṟiyār ilaṅkāyilae śaṅkārāḷpāḷaṟṟiyār eṉaṉilae pīṟṟaṉāyirukkum pākkaṟṟaṉāyirukkum</t>
  </si>
  <si>
    <t>gT7HJdmfrX</t>
  </si>
  <si>
    <t>the veerarajyathil Mahatma Gandhinirippu, Gautama Buddhanirippu oru desathil shanthipaalakanmarude shanthi prakashaikalum aalayum aarththi prakaashaikalum lokamthil pradhaanam aayirikkunnu.</t>
  </si>
  <si>
    <t>ghjHJdmfrX</t>
  </si>
  <si>
    <t>dheeraanmarekkanmarude nattil mahatma gandhi nee gautam budhan nattil utharathu, yudhamee shanthi yuktham oru sambasivum oru vishwastharamayi sandesham prasiddikkidukkam.</t>
  </si>
  <si>
    <t>pd9klVeMgb</t>
  </si>
  <si>
    <t>മഹാത്മാ ഗാന്ധിയുടെയും, ഗൗതമബുദ്ധന്റെയും, ഈ മണ്ണില്‍ നിന്നും, നമ്മുടെ ധീരരായ ശാന്തിരക്ഷകര്‍, ലോകമെങ്ങും ശാന്തിയുടെയും, സന്മനോഭാവത്തിന്റെയും സന്ദേശം എത്തിച്</t>
  </si>
  <si>
    <t>rGaClYtECF</t>
  </si>
  <si>
    <t>മഹാത്മാ ഗാന്ധിയുടെയും ഗൗതമബുദ്ധന്റെയും ഈ മണ്ണില്‍ നിന്നും നമ്മുടെ ധീരരായ ശാന്തിരക്ഷകര്‍; ലോകമെങ്ങും ശാന്തിയുടെയും സന്മനോഭാവത്തിന്റെയും സന്ദേശം എത്തിച്ചു</t>
  </si>
  <si>
    <t>syK8jaGony</t>
  </si>
  <si>
    <t>മഹാത്മാ ഗാന്ധിയുടെ ഭൂമിയില്‍ നിന്ന് ശ്രീ ഗുത്തമഹാത്മാ ബുദ്ധിയുടെ സന്ദേശം ലോകത്തെങ്ങും പങ്കുവയ്ക്കാന്‍ അഭിനന്ദനങ്ങള്‍</t>
  </si>
  <si>
    <t>u4y2YK1rnl</t>
  </si>
  <si>
    <t>gautamabuddhanthayum mahathmagandhithayum eettu mannil ninnudum nammutte dhieraray shanthirakshakarum lokamengum shanthiyuthayum sanmanavabavathinayum sandeshamettichu</t>
  </si>
  <si>
    <t>Search_key</t>
  </si>
  <si>
    <t>2GRe6frWsIVb</t>
  </si>
  <si>
    <t>As many cases aren't reported, it's difficult to know how widespread the condition is.</t>
  </si>
  <si>
    <t>அதிகமாக வெளியில் சொல்லப்படாததால், இந்த நிலை எந்தளவு அதிகம் பரவியுள்ளது என்பதை அறிந்துகொள்வது சிரமம்.</t>
  </si>
  <si>
    <t>As many kaanum naal varum, adhaa makkal il Nalladhu dhaan irukkum.</t>
  </si>
  <si>
    <t>b0d2469a-cabb-4dd8-9f9c-681af56530ff</t>
  </si>
  <si>
    <t>அதிகமாக வெளியில் சொல்லப்படாததால், இந்த நிலை adhikamag veLiyil solapattadhaal, indha nilai adhikam paraviyullathu enpathai arinthukolluvathu chiramam.</t>
  </si>
  <si>
    <t>The situation is that athikamaaga many people don't know this, so it's difficult to understand how much it has spread.</t>
  </si>
  <si>
    <t>Athicakamaa veeliyil solapattadhaal, indha nilai enthaalavu athikam paraviyullathu enpathai arinthukkovathu siramam.
Note: I've used the romanized Tamil format as per the ISO 15919 standard, which is commonly used to represent Tamil script in the Latin alphabet.</t>
  </si>
  <si>
    <t>The truth that is not spoken much adhikamaag veLiyil nadanthathu ennai arinthukkoLvu dhaan irukkum.</t>
  </si>
  <si>
    <t xml:space="preserve">"yenna nillaiyaa, athikamaga veLiyil sollapattadhaal, indha nillai yendha laval athikam paraviyullaathu enbadu aRinthukollvathu, chiramam. 
(Romaji translation: 
yenna nillaiyaa - எந்த நிலையா 
athikamaga - அதிகமாக 
veLiyil - வெளியில் 
sollapattadhaal - சொல்லப்படாததால் 
indha - இந்த 
nillai - நிலை 
yendha - எந்த 
laval - அளவு 
athikam - அதிகம் 
paraviyullaathu - பரவியுள்ளது 
enbadu - என்பதை 
</t>
  </si>
  <si>
    <t>As (as) பல வழக்குகள் தெரிவிக்கப்படவில்லை, அதனால் நிலைமையின் பரவல் எவ்வளவு தெரியும்.</t>
  </si>
  <si>
    <t>The level has spread so much beyond the limits that it is difficult to realize the extent of its impact.</t>
  </si>
  <si>
    <t>Aaren't many cases reported, athuku naalaya nadanthathu dhaan irukkum. Condition yavarum varum irukkum, athuku naan nadanthathu dhaan difficultaan irukkum.</t>
  </si>
  <si>
    <t>Aanaiththukku அறியாமல் போகும் சந்தர்ப்பங்கள் அதிகம் இருப்பதால், நோய்க்குறிதல் எவ்வளவு பரவலாக உள்ளது என்பதை அறிய கடினமாகும்.</t>
  </si>
  <si>
    <t>Aaruvarum uraippugal irunthathu, adhu thodarum nattinaiyum irukkum.</t>
  </si>
  <si>
    <t>As aalavaiyum kooda paarthathukku aakkiraththukku yennaavathu irukkum.</t>
  </si>
  <si>
    <t>As mudiyaadhu, அரசாங்கம் அல்லது ஆதாரங்கள் முன்வைக்கப்படாத பல நிகழ்வுகள் உள்ளதால், நோய் பரவ்வதாக கருதப்படும் நிலை எவ்வளவு பரவலாக உள்ளது என்பதை அறிந்துகொள்வது சிரமமாக இருக்கிறது.</t>
  </si>
  <si>
    <t>The reward of goodness, yadharthamaana, nalladhu, dhaan irukkum. The growth of this culture, which is not widely externalized, has reached a significant level, and it is challenging to perceive the extent of its spread.</t>
  </si>
  <si>
    <t>The extent to which this situation has spread beyond the boundaries of the public is difficult to ascertain.</t>
  </si>
  <si>
    <t>As many cases uNgaL adiyangaL azhagiraN, avar azhagiraN kaN maNbuN jai maNbuN jai.</t>
  </si>
  <si>
    <t>அதிகமாக வெளியில் சொல்லப்படாததால், இந்த நிலை adhikamaag yadharthamaana nalladhu irukkum.</t>
  </si>
  <si>
    <t>2GpcFkt7W7Zr</t>
  </si>
  <si>
    <t>We have to say NO!</t>
  </si>
  <si>
    <t>வேண்டாம்! என்று நாம் கூற வேண்டும்.</t>
  </si>
  <si>
    <t>Naanum aayiram aakkam aakkum "say no!" சொல் இல்லை!</t>
  </si>
  <si>
    <t>நாம் இருக்கிறோம், ஆனால் நீங்கள் இல்லை. (We are here, but you are not) 
Alternatively: 
நாம் இருக்கிறோம், ஆனால் நாம் வேண்டாம்! (We are here, but we don't want!)</t>
  </si>
  <si>
    <t>The word "desire" in Tamil is "காதல்". Can I assist with anything else?</t>
  </si>
  <si>
    <t>Naanum naanum ennai naanum, "NO!" irukku.</t>
  </si>
  <si>
    <t>நாம் சொல்ல முடியாதது நீ! (Naam solla mudiyathathu nee!)</t>
  </si>
  <si>
    <t>வேண்டாம்! என்று நாம் கூற வேண்டும். -&gt;  Vendaam! Endru NAM koor Vendum.
Note: 'நாம்' is already in the original sentence, so I have kept it as is. If you want it to be in romanized Tamil, I can change it to 'NAM'.</t>
  </si>
  <si>
    <t>Please! That's what we say.</t>
  </si>
  <si>
    <t>We have to say சிறிது நேரம் கொடுக்கலாம், இல்லை என்றால் அப்படி!</t>
  </si>
  <si>
    <t>We need to say "kOodhu" namE nandhum. Enru vEndAm! vEndumE.</t>
  </si>
  <si>
    <t>நாம் வேண்டும். நாம் வேண்டும். என்று நாம் கூற வேண்டும்.</t>
  </si>
  <si>
    <t>Nope!</t>
  </si>
  <si>
    <t>We have to say NO! Nalla irukka munnergiradhu.</t>
  </si>
  <si>
    <t>Vendam! Enru naam kooru vendum.
Translation: We must say "no"!
Mixed sentence: Vendam! We must say "Enru naam kooru".</t>
  </si>
  <si>
    <t>Vendama! Enna vendum yathu namba kooda vendum.  
Here, Vendama! is a Tamil word for "No!" or "Not at all!".</t>
  </si>
  <si>
    <t>Naan kooru vendum.</t>
  </si>
  <si>
    <t>Nee yennaanu solla vaangi irukkum. (நீ ஏனனு சொல்ல வாங்கி இருக்கும்)</t>
  </si>
  <si>
    <t>Naanum ennai yenum! Naanu no! Naanum irukku.</t>
  </si>
  <si>
    <t>Yes! That's what we want to convey.</t>
  </si>
  <si>
    <t>2jZiNOVViSL8</t>
  </si>
  <si>
    <t>Stephan Mohler from Switzerland, the technical quality director at the Pearl River Pianos, thinks the secret of high quality lies in simple work done well.</t>
  </si>
  <si>
    <t>பேர்ல் ரிவர் பியானோஸ்-இல் தொழில்நுட்ப தர இயக்குனராக உள்ள ஸ்விட்சர்லாந்து நாட்டின் ஸ்டீபன் மோலர், உயர்ந்த தரத்தின் ரகசியம் எளிமையான பணியை சிறப்பாகச் செய்து முடிப்பதில் உள்ளது என்றார்.</t>
  </si>
  <si>
    <t>The person who is the chief engineer of technology in Switzerland, the country of the United Kingdom, said that it is rewarding to do simple work with high standards.</t>
  </si>
  <si>
    <t>47b96bd3-16a6-47a9-b395-3a97850d468f</t>
  </si>
  <si>
    <t>Štephan Mohler-Šveitsariyil, Pearl River Pianosil irukkañci teknikal kattiyal kuzhuvaarar, naanum nadanthathu simpli paaruvaaraiyum naanum pudhuvaraiyum ezhuthuvaraiyum irukkum.</t>
  </si>
  <si>
    <t>स्टीफन मोहलर स्विट्ज़रलैंड से हैं, जो पर्ल रिवर पियानोज़ के तकनीकी क्वालिटी डायरेक्टर हैं, वे मानते हैं कि उच्च गुणवत्ता का रहस्य सिर्फ अच्छी तरह से किया गया सरल काम है।</t>
  </si>
  <si>
    <t>Stephan Mohler switzerland-la ukkitu adichu, Pearl River Pianos-ta tech quality director-ku, kalaiyo high quality-ka irukkai, simple work-ku adiku irukkai.</t>
  </si>
  <si>
    <t>Stephan Mohler swiṭṭsarṭililai, Pearl River Pianosilaiyin teknical kalyana paṭhamārasi, swiṭṭsarṭililaiyin teknical kalyana paṭhamārasi, nalladhu nadanthuvaru yārththam yārththamālai. 
Translation:
Stephan Mohler from Switzerland, Pearl River Pianos' technical quality director, thinks that the secret of high quality lies in simple work done well.</t>
  </si>
  <si>
    <t>Stephan Mohler Switzerland-udanavan, Pearl River Pianos-ukku technical quality director, yennaanum high quality-ukku secret, simple work ellam well-aa pannirukkum.</t>
  </si>
  <si>
    <t>Stephan Mohler switzerland, aadhyamana naayagam ஆளாகும் Pearl River Pianos' தொழில்நுட்ப தரம் இயக்குநர், yadharthamaana nalla dhaan கொடுக்கும் ரகசியம் என்பது எளிய வேலைகளை நன்றாக செய்வதில் உள்ளது.</t>
  </si>
  <si>
    <t>Stephan Mohler-ah Switzerland-il vanthaar, Pearl River Pianos-il teknikal kualitee direktor-aan, simple work pannu naanum nalladhu kooda pannu vanthaar.</t>
  </si>
  <si>
    <t>ஸ்விட்சர்லாந்து நாட்டின் ஸ்டீபன் மோலர், உயர்ந்த தரத்தின் ரகசியம் எளிமையான பணியை சிறப்பாகச் செய்து முடிப்பதில் உள்ளது என்றார்.</t>
  </si>
  <si>
    <t>Perl River Piano-sil thozhilnudpa thara iyakkunaraag ulla Switzerland nattin Stepan Molar, river-nalladhu periya tharathin rahasyam elimaiyan paniyai sirappaa ch eythu mudippadithu ulla thaan endraar.
Note: I've used the Romanized Tamil words "Peri" instead of "Perl" as it is more accurate to represent the Tamil pronunciation.</t>
  </si>
  <si>
    <t>பேர்ல் ரிவர்-இல் தொழில்நுட்ப தர இயக்குனராக உள்ள ஸ்விட்சர்லாந்து நாட்டின் ஸ்டீபன் மோலர், உயர்ந்த தரத்தின் ரகசியம் எளிமையான பணியை சிறப்பாகச் செய்து முடிப்பதில் உள்ளது என்றார்.</t>
  </si>
  <si>
    <t>The person who is the chief engineer of technology in the advanced country of Sweden, said that he completes the work of the simple service in an excellent way by keeping the secret of high quality.</t>
  </si>
  <si>
    <t>Stephan Mohler-ku, Switzerland-ile irundha, Pearl River Pianos-ile technical quality director aanaar, nalla kalaignar yaanai.</t>
  </si>
  <si>
    <t>Here's the code mixed sentence with romanized Tamil and English:
"Perla River Piano-sil thozhilnudpa thara iyakkunaraak ullam, Switzerland naatthin Stepan Molar, uyarntha tharathin ragasiyam eelimaiyaan paniyaai chirappaak seithu mudip pattil ullam endraar."
Note: I've kept the original sentence structure and wording, but replaced the Tamil words with their romanized forms, and interspersed them with English words to create a code mixed sentence.</t>
  </si>
  <si>
    <t>Perul river Piano's in technical director Switzerland's Stephen Muller, "High quality's secret is doing simple work well and finish it" என்றார். 
Note: 
- Perul river (பேர்ல் ரிவர்) - Perul is not a river in Switzerland. I assume it is a reference to the famous River Pearl (Perul in Tamil). 
- பியானோஸ் (Pianos) - Added's' for plural form.
- தர (Dar) - தர இயக்குனராக (Technical director) - Added 'தர' for quality.
- ரகசியம் (Secret) - ரகசியம் என்றார் (He said) - Added 'என்றார்' for the sentence end.</t>
  </si>
  <si>
    <t>There are no specific key words mentioned in the original request. However, I can provide the translation of the given Tamil sentence into a code mixed sentence with romanized Tamil and English:
Switzerland's renowned pianist, Stephen Moller, who heads the technology department at Pearl River Pianos, said that achieving high-quality work with ease is his specialty.
If you would like to add specific key words, please let me know and I'll be happy to assist you.</t>
  </si>
  <si>
    <t>Stephan Mohler, சுவித்தியன் பெர்ல பீஸோஸ் டெண்ட் டிற்கும் பெர்ல பீஸோஸ் மீட்டர் கிராண்டி டெண்ட் டிற்கும் டெண்ட் டிற்கும் டெண்ட் டிற்கும் டெண்ட் டிற்கும் டெண்ட் டிற்கும் டெண்ட் டிற்கும் டெண்ட் டிற்கும் டெண்ட் டிற்கும் டெண்ட் டி�</t>
  </si>
  <si>
    <t>Perlar rivar bhiyaanos-il tamilar azhagum thanthiraikal illathai tamilar azhagum thanthiraikal illathai.</t>
  </si>
  <si>
    <t>2w95v0NtWb8D</t>
  </si>
  <si>
    <t>In Bosnia, activists, officials and residents from all sides of the country's ethnic divide insisted that Croatia find another location in a part of the country nearer to the nuclear.</t>
  </si>
  <si>
    <t>பல்வேறு இனங்கள் உள்ள போஸ்னியாவின் அனைத்துப் பகுதிகளிலிருந்தும் வந்த செயல்பாட்டாளர்கள், அதிகாரிகள் மற்றும் குடியிருப்புவாசிகள் அனைவரும், அணு ஆலைக்கு அருகிலுள்ள வேறொரு பகுதியை குரோஷியா தேர்வு செய்ய வலியுறுத்தினார்கள்.</t>
  </si>
  <si>
    <t>The translation is quite long, but I'll make sure to incorporate the Romanized Tamil words you provided earlier. Since there are no specific words to be replaced, I'll leave the translation as it is. Here it is:
Various ethnic groups from all parts of Bosnia, including officials and residents, all of them, emphasized the need to choose another area near the nuclear power plant.
Let me know if you'd like me to add any Romanized Tamil words or phrases to the translation.</t>
  </si>
  <si>
    <t>Pulveredu inangal yadhartham Bosniyavil yadhartham panivu pakuthiyil yadhartham ponnudhu seyalpattalargal, athikarigalum kudiyiruppuvasigal yadhartham, nuke alayam arugil yadhartham oru panivu krusiya theruvu seyalpattalargal vali urudthu thavirthu pannithu.</t>
  </si>
  <si>
    <t>Bosiaa vanngiyile, aahvaadiyargal, aahvaadiyaarppaarkkaal, naattinaarppaarkkaal aiyirppu, kudumbaththil irunthaththu, kroaasiaa vanngiyile, yedhunga aanaa saththiyamaana vanngiyile, yedhunga aanaa aaruundhaa irukkum.</t>
  </si>
  <si>
    <t>Various ethnic groups from all parts of Bosnia, including officials, administrators and residents, all insisted that the other area near the nuclear plant be chosen as the site for the Krško nuclear power plant.</t>
  </si>
  <si>
    <t>In Bosnia, மக்கள் நலன் போராடுபவர்கள், அதிகாரிகள் மற்றும் அங்கு வாழும் மக்கள் அனைவரும் இந்த நாட்டின் சமூகப் பிரிவு முற்றிலும் சார்ந்து இருந்தனர், குறிப்பாக குரோவாசியா நாட்டின் ஒரு பகுதியில் நையோன் என்ப</t>
  </si>
  <si>
    <t>In Bosnia, activists, officials and residents from all sides of the country's ethnic divide insisted that Croatia find another location in a part of the country nearer to the yadhaai, Velikaa nuclaiar.</t>
  </si>
  <si>
    <t>In Bosnia, activists, officials, and residents from all sides of the country's ethnic divide insisted that Croatia find another location, farther from the nuclear power plant in a part of the country nearer to the nuclear.</t>
  </si>
  <si>
    <t>In Bosnia, akkattu thalaivar, offisial and kaattai tharuval, kaattai tharuval aiyaa Croatiaka uzhunthiraa nalaikku irukkiya, kallu na kallu kallu, aiyaa nalaikku nalaikku uzhunthiraa thalaikkagaa.</t>
  </si>
  <si>
    <t>The officials and residents of all areas of Bosonia, from the vicinity of the nuclear plant, urged the other area to be designated as a no-go zone.</t>
  </si>
  <si>
    <t>பல்வேறு இனங்கள் உள்ள போஸ்னியாவின் அனைத்துப் பகுதிகளிலிருந்தும் வந்த செயல்பாட்டாளர்கள், அதிகாரிகள் மற்றும் குடியிருப்புவாசிகள், அணு ஆலைக்கு அருகிலுள்ள குரோஷியா தேர்வு பகுதியை குறித்து கவனித்தனர்.</t>
  </si>
  <si>
    <t>The translation is quite long, but I can help you with the romanized Tamil and English code mixed sentence. Since there are no specific key words mentioned, I'll provide a translation with a mix of Romanized Tamil and English:
"Pulveru inanggal ulle bosniyavin aanaithup pagalikiralirundhum vandha seyalpadaalargal, adhikariyargal marutum kudiiruppuvazhigal aanaivaram, anu aalaikku arukillal vellorum pagalaiyai krosiyaa theru seyya valiyuruththalargal."
Note that I've kept the original sentence's structure and meaning intact, but replaced the words with a mix of Romanized Tamil and English. If you'd like me to incorporate specific key words, please let me know and I'll be happy to assist you.</t>
  </si>
  <si>
    <t>The workers, officials, and residents from all parts of Bosnia-Herzegovova, which has a variety of இனங்கள், all emphasized to choose a different area near the nuclear plant as குரோஷியா.</t>
  </si>
  <si>
    <t>In Bosnia, activists, officials, and residents from all sides of the country's ethnic divide insisted that Croatia find another location in a part of the country nearer to the nuclear power plant in a bid to avoid any potential environmental disaster.</t>
  </si>
  <si>
    <t>In Bosnia, activists, officials and residents from all sides of the country's ethnic divide insisted that Croatia find another location in a part of the country nearer to the nuclear வினைவாய்ப்புகள் வழங்கும் நூக்கம் இல்லை.</t>
  </si>
  <si>
    <t>The officials and residents of various communities across India, from all walks of life, gathered near the nuclear power plant and demanded a separate zone be created, far from the facility, for the safety of their homes and families.</t>
  </si>
  <si>
    <t>Bosnia-ya, pannir mudhalvaargal, uraigal, and naatuvargal yethum oru nattu vishayam irukkum. They insisted that Croatia yenna oor nalla irukkum, nuke-ya irundha oor nalla irukkum.</t>
  </si>
  <si>
    <t>In Bosniya, aakkiviyargaar, uavasalgaar and naattinaar mudivu pattiyaar, Bosniya, aakkiviyargaar, uavasalgaar and naattinaar mudivu pattiyaar yadharthamaana Bosniya, in Bosniya, aakkiviyargaar, uavasalgaar and naattinaar mudivu pattiyaar.
Note: The sentence is a mix of English and Tamil, with the key words appearing in both languages.</t>
  </si>
  <si>
    <t>Here's the code mixed sentence:
Pervalvēru inangaḷ uḷḷa Bosniaavin aṉaittap paguthikalirundhum vanda ceyalpāṭṭāḷarkaḷ, adhikārikāḷ maṟṟum kuṭiyiruppavāsikkaḷ aṉaivaram, aṉu ālaiyukku arukiluḷḷa vērōr paḷuthiyai kuroshiyā tervu ceyya valiyuṟuttinaṟkaḷ.
Romanized Tamil: Peravalar inangaL uLLa Bosniaavin anaittap paguthikalirundhum vanda ceyalpaattaaLarkaL, adhikariKaL maRrum kuTiiruppavaasikaL anaiyaaram, anu aalaiku arukiluLLa veeror paLuthiyai kuroshiya tervu ceyya valiyuRuuttinaRkaL.
English translation: "Various ethnic groups</t>
  </si>
  <si>
    <t>3dhHC9RVecYz</t>
  </si>
  <si>
    <t>Exaggerating or lying about symptoms.</t>
  </si>
  <si>
    <t>அறிகுறிகள் குறித்து மிகைப்படுத்தல் அல்லது பொய் பேசுதல்.</t>
  </si>
  <si>
    <t>Exaggerating or lying about symptoms yathraavaaramaiyaadhu vaelai irukkum.</t>
  </si>
  <si>
    <t>Aanandhamaana rōgangaLai yārppu pāduthu pērālai, symptoms.</t>
  </si>
  <si>
    <t>Exaggerating or lying about symptoms ahankara roga vareega soodiyaattum. 
(Note: "Ahankara" is a Tamil word that roughly translates to "exaggeration" or "falsehood", and "Roga" means "disease" or "symptoms".)</t>
  </si>
  <si>
    <t>நோய் தீர்த்தலுக்கு ஏற்ற அறிகுறிகளை மோசமாக சொல்லுதல் - Mooligaiyai vechchiya ariguriyagalaiya moosaamaga solluthal.</t>
  </si>
  <si>
    <t>அறிவிக்கப்படாத பொருட்கள் பற்றி அதிக பேச்சு.
 words wanted: ['items']</t>
  </si>
  <si>
    <t>The reward of goodness outweighs any other rewards.</t>
  </si>
  <si>
    <t>அறிகுறிகளை மோசமாக விவரிப்பது (Exaggerating or lying about symptoms - அறிகுறிகளை மோசமாக விவரிப்பது) - அறிகுறிகளை மோசமாக விவரிப்பது (Malingering - மாலிங்கரி)</t>
  </si>
  <si>
    <t>Irukurinil yadhartham adikkum.</t>
  </si>
  <si>
    <t>Muraiththaiyil irukkuthu kalaicharam. (Muraiththaiyil - exaggerating, irukkuthu - is, kalaicharam - lying about symptoms)</t>
  </si>
  <si>
    <t>ArikuRigal kuriyitta mikkaipaduttal allathu poi pesuthal.
(Romanized Tamil: Ah-ree-koo-ro-gal koo-ree-yi-ttah mick-kah-pah-duth-tahl ahl-lah-thoo poy pesh-thahl)
(English: Exaggeration or lying.)</t>
  </si>
  <si>
    <t>அறிகுறிகள் குறித்து மிகைப்படுத்தல் அல்லது பொய் பேசுதல். இதனால் கூடுமான பிரச்சனைகள் உண்டாகும்.</t>
  </si>
  <si>
    <t>False statements oru poy allathu paesudhal.
(Note: I've used the word "oru" which means "or" in English, to connect the two options "பொய்" (false) and "பேசுதல்" (speaking). The word "அல்லது" (allathu) is not necessary in this context, as "oru" already implies the "or" relationship.)</t>
  </si>
  <si>
    <t>Yaarukural kudutha migaipattu, yaarukural kudutha poy pethal.
(Romaji: yaarukural kudutha migaipattu, yaarukural kudutha poy pethal)
Translation: Exaggerating or lying about symptoms.</t>
  </si>
  <si>
    <t>Thandradhu vaazhkaiya kathakalukkaaga irukkiren.</t>
  </si>
  <si>
    <t>The truth is being exaggerated or lying பேசுதல் is not good.</t>
  </si>
  <si>
    <t>அறிகுறிகள் குறித்து மிகைப்படுத்தல் பொய், அல்லது பேசுதல் பொய், அல்லது பேசுதல், பொய், அல்லது பேசுதல்.</t>
  </si>
  <si>
    <t>அறிகுறிகள் குறித்து மிகைப்படுத்தல் அல்லது பொய் பேசுதல். (பொய்) பேசுதல் மிகாமல் நல்லது.</t>
  </si>
  <si>
    <t>The meaning of symbols should not be exaggerated or lied about.</t>
  </si>
  <si>
    <t>3doBqgrUJkOz</t>
  </si>
  <si>
    <t>Even the court has asked why the people involved in Subhasri's incident have not been arrested until now.</t>
  </si>
  <si>
    <t>நீதிமன்றமே சுபஸ்ரீயின் விஷயத்தில் சம்பந்தப்பட்டவர்களை ஏன் இன்னும் கைது செய்யவில்லை எனக் கேள்வி கேட்டுள்ளதே.</t>
  </si>
  <si>
    <t>The court has not yet arrested the persons involved in the matter of corruption, why?</t>
  </si>
  <si>
    <t>Even இன்னும் ஒரு வழக்காடு என்பதால் சுபாஷ்ரீ விபத்தில் பங்கு வகித்தவர்கள் இப்போதும் கைது செய்யப்படவில்லை என்று வழக்காடு கேட்டுள்ளது.</t>
  </si>
  <si>
    <t>Nidhi mantram ee tharam maanaa subasriyin visayathil samapadappavarkalai enna ummathum kooda enna uzhavum illathillai.</t>
  </si>
  <si>
    <t>Nithimanaamey, why are the ones related to Subashree's case still not arrested, asking the question.
(Note: I've used the romanized form "Nithimanaamey" to represent the Tamil word நீதிமன்றமே, and also translated the sentence accordingly to incorporate the key word)</t>
  </si>
  <si>
    <t>நீதிமன்றமே சுபஸ்ரீயின் விஷயத்தில் சம்பந்தப்பட்டவர்களை ஏன் இன்னும் கைது செய்யவில்லை என கேள்வி கேட்டுள்ளதே.</t>
  </si>
  <si>
    <t>Aana vilaivinaiyilum adhikaramum aayidhinga, Subhasriyum incident-la involved irunthavarai aana arrestit cheyumaa?</t>
  </si>
  <si>
    <t>Even the court has asked why the people involved in the Subhasri incident have not been arrested until now.</t>
  </si>
  <si>
    <t>Even Subhasri's incident laa adhikaaramana court e, inthaanaal nallaaraiyin odaa varai irukkum.</t>
  </si>
  <si>
    <t>Even athu adhaan Subhasri-a சிறுவர் நிகழ்வில் ஈடுபட்டவர்கள் இன்னும் காவல் நிலையில் இருக்கின்றனர்.</t>
  </si>
  <si>
    <t>The court of justice has questioned why the people related to Sri's case have not been arrested yet.
Translated code mixed sentence:
Ee neethimaanrmaae supreesriyin visayathil sampandhapattavargalai yen innum kaithu seiyvillai enak keelviku kettaa thaan.</t>
  </si>
  <si>
    <t>Nithi manramae Sthuthi Sree yin vishayathil sambandhapattavar kaithu seyyavillai enak keelvikkai keetullathae. 
(Translation: It is asking a question, so it's in a questioning tone, I translated it accordingly)
Note: Sthuthi Sree is a romanized form of சுபராச்சினி (Subhashini) but here it is used to refer to a female judge, so I used Sthuthi Sree.</t>
  </si>
  <si>
    <t>There are no specific key words mentioned in the original sentence that need to be translated. However, I can translate the sentence into a code-mixed sentence with romanized Tamil and English:
"Why haven't the authorities arrested the people involved in the Subashree case yet, என்னும் கேள்வி கேட்டுள்ளதே?"
Note: Subashree is a proper noun and I've left it as it is in the translation.</t>
  </si>
  <si>
    <t>The court has not yet arrested the persons involved in the matter of the missing child, despite the passage of time, is the question raised.</t>
  </si>
  <si>
    <t>நீதிமன்றமே சுபஸ்ரீயின் விஷயத்தில் சம்பந்தப்பட்டவர்களை ஏன் இன்னும் கைது செய்யவில்லை எனக் கேள்வி கேட்டுள்ளதே. 
விடை: நீதிமன்றமே நமக்கு விளக்கமா நல்லது வேண்டும்.</t>
  </si>
  <si>
    <t>Subhasri incidentil yennavathu oorvaiyil aanaalum adhikara vaarthaigal irukkum.</t>
  </si>
  <si>
    <t>Even naanmudiyal Subhasri's incidentil Subhasri's incidentil arresteril irunthathu vanthaarathukku court-e theriyum.</t>
  </si>
  <si>
    <t>3ygvcOpQXXLQ</t>
  </si>
  <si>
    <t>The show tells the story of Payton Hobart who wants to be President of the United States of America - but first, he has to be student body president at his high school.</t>
  </si>
  <si>
    <t>இது அமெரிக்க அதிபராக விரும்பும் பேடன் ஹோபர்டின் கதையைக் கூறுகிறது – ஆனால் அவர் தனது பள்ளியின் மாணவர் அவைக்குத் தலைவராக வேண்டும்.</t>
  </si>
  <si>
    <t>The story of the president who wanted to be the head of the student council of his school – but</t>
  </si>
  <si>
    <t>Yenna show Payton Hobart yaa? Payton Hobart America President aagum namba, yenna nalla school- la student body president aagum namba.</t>
  </si>
  <si>
    <t>The show tells the story of Payton Hobart aar arasiyalukku namba irukkum, athuku adutha namba aasiriyar arasiyalukku namba irukkum. (Note: "aar arasiyalukku namba irukkum" translates to "he wants to be president", and "athuku adutha namba aasiriyar arasiyalukku namba irukkum" translates to "but first, he has to be student body president")</t>
  </si>
  <si>
    <t>The show paarthathin kathai Payton Hobartukku America umaiyavargalaiyum president aagum nattiyil, naanum schoolil student body president aagumnu varam.</t>
  </si>
  <si>
    <t>The show tells the story of Payton Hobart who wants to be அமெரிக்காவின் பிரதமர் - ஆனால் முன்புள்ள பழக்கம் அவர் அணிக்கும் பெண்ணின் பிரதமர் ஆவார்.</t>
  </si>
  <si>
    <t>The show tells the story of Payton Hobart who nambikkaiyaiya irukkum Payton Hobart, America President aana oru yathiriyam, naan yenna Payton Hobart, high school student body president aana oru yathiriyam.</t>
  </si>
  <si>
    <t>The செய்தி (seithi) tells தொடர்கிறது (totargilatu) the story of Payton Hobart who wants to be President of the United States of America - but first, he has to be student body president at his high school.</t>
  </si>
  <si>
    <t>The show panniyil Payton Hobart kuudhiya US America President aagum kacheri.  (பாடத்தை விளக்குகிறது)</t>
  </si>
  <si>
    <t>This is the story of Biden yadharthamaana ithu, about a man who wants to be the President of America, but he wants to be the head boy of his school.</t>
  </si>
  <si>
    <t>This is a reference to the story of the American president-elect, Donald Trump, who, despite his ambitions to lead the free world, wants to be the head of his school's student body government.</t>
  </si>
  <si>
    <t>This is the story of Barack Obama, who wants to be the President of America - but he wants to be the headmaster of his school's student council instead.
Code mixed sentence: "Ithu America athiparaaga virumpum Padan Hopertin kathaiyai koorukirathu - aanal avargal thanathu palliyin maanavar avaiyukku thalivaraaga vennum."</t>
  </si>
  <si>
    <t>The show tells the story of Payton Hobart who wants to be President of the United States of America - but first, he has to become the student body president at his high school.</t>
  </si>
  <si>
    <t>Idhu America athiparagaa virmbum padhan hopartin kathaiyai koorukirendhu - aanal, avar thana padhiliyin manavargal avaiyukku thalivargalaa venum.</t>
  </si>
  <si>
    <t>This is about American President Donald Trump's story - idhu, but aanal, America-a var, avar nalladhu irukkum.</t>
  </si>
  <si>
    <t>இது அமெரிக்க அதிபராக விரும்பும் பேடன் ஹோபர்டின் கதையைக் கூறுகிறது – ஆனால் அவர் தனது பள்ளியின் மாணவர் அவைக்குத் தலைவராக வேண்டும். (இது) அமெரிக்கத் தலைவராக விரும்பும் பேடன் ஹோபர்டின் கதை�</t>
  </si>
  <si>
    <t>This is idhu American President-aag virmbum pendaan hopbertin kathaiyai koorukirathu – aanaal avargal thanathu paalliyin maanavar avaiyukku thalaivar-aag vendum.
Note: I've used the word "idhu" as per your request, which is the Tamil word for "this".</t>
  </si>
  <si>
    <t>The show tells the story of Payton Hobart, who has a dream to become the President of the United States of America. But first, he aims to become the student body president at his high school.</t>
  </si>
  <si>
    <t>The story of the American President-elect, Donald Trump, is told here – but he should be the leader of the student assembly of his school.</t>
  </si>
  <si>
    <t>3yvbMSXTeyFz</t>
  </si>
  <si>
    <t>He answered: While riding on a bike on the road, Subhasri died in the accident caused by a banner falling on the road.</t>
  </si>
  <si>
    <t>இதற்கு, அவர் அளித்த பதில்: சாலையில் பைக்கில் சென்று கொண்டிருந்தபோது பேனர் விழுந்து விபத்தில் சுபஸ்ரீ உயிரிழந்தார்.</t>
  </si>
  <si>
    <t>Aanaavarga: Veedu vaelai pattu vaelai Subhasri aanaaval avaraiyaan, avaraiyaan vaelaiyaan avaraiyaan vaelaiyaan avaraiyaan vaelaiyaan avaraiyaan vaelaiyaan avaraiyaan vaelaiyaan avaraiyaan vaelaiyaan avaraiyaan vaelaiyaan avaraiyaan vaelaiyaan avaraiyaan vaelaiyaan avaraiyaan vaelaiyaan avaraiyaan vaelaiyaan avaraiyaan vaelaiyaan avaraiyaan vaelaiyaan avaraiyaan vaelaiyaan avaraiyaan vaelaiyaan avaraiyaan vaelaiyaan avaraiyaan vaelaiyaan avaraiyaan vaelaiyaan avaraiyaan vaelaiyaan avaraiyaan vaelaiyaan avaraiyaan vaelaiyaan avaraiyaan vaelaiyaan avaraiyaan vaelai</t>
  </si>
  <si>
    <t>There are no specific words wanted in this sentence. If you want, I can translate it into a code mixed sentence with romanized Tamil and English. Here it is:
While driving on the road, she suddenly got a heart attack and met with an accident, leaving Subhasree dead.
Or, if you want to add a specific key word, please let me know.</t>
  </si>
  <si>
    <t>The answer to that is: "அவர் சாலையில் பைக்கில் சென்று கொண்டிருந்தபோது பேனர் விழுந்து விபத்தில் சுபஸ்ரீ உயிரிழந்தார்". 
Code mixed sentence: 
"அவர் சாலையில் பைக்கில் சென்று கொண்டிருந்தபோது பேனர் விழுந்து விபத்தில் சுபஸ்ரீ உயிரிழந்தார்"</t>
  </si>
  <si>
    <t>For this, his reply was: "I was driving on the road in a car when suddenly, the driver dozed off and got into an accident, and Subashree lost her life."
Romanized Tamil: "Ithukku, avar aliththa pathil: saalaiyil paiyil senthu konda irunthapodhu paenar vizhundu vibatti il subashree uyir iranthaar."
Note: I've translated the sentence into English, and also provided the Romanized Tamil version for your reference.</t>
  </si>
  <si>
    <t>He (Aanen) answered:  Velai vaa bike yaa poduthal, Subhasri banner (veppa) pottum road (senthil maarga) la poyidhu, potta accident (vishayam) la munnadi.</t>
  </si>
  <si>
    <t>He answered: Avaalum veedu vaa poga bike-aa vaazhvu irukka Subhasri accident-aa aaganum road-aa vaazhvu banner-aa poga irukkum.
Translation: He answered: While he was riding a bike on the road, Subhasri died in the accident caused by a banner falling on the road.</t>
  </si>
  <si>
    <t>The reward of goodness yadharthamaana nalladhu dhaan irukkum.</t>
  </si>
  <si>
    <t>The reward of goodness is not limited to kindness alone.</t>
  </si>
  <si>
    <t>சுபஷ்஠ி ஒரு சேலந்தர் வீர்த்தியில் செல்ல ஒரு மூலிகை விழுந்து விழுந்தது ஒரு விபரீடத்தின் மேல் விழுந்தது போலெ மரணமாகி இருந்தது.</t>
  </si>
  <si>
    <t>சுபஷ்஠ி வீடியோ கார் டிரிஞ்சில் செலவேறியுள்ளார். அவர் சிறப்பு விளம்பு வீசிய கொலைக்கு கீழே விழுந்து போனார்.
Translation: Subhasri was riding a bike when he was struck down by a falling banner.</t>
  </si>
  <si>
    <t>Aanaavaree: He eppa vaelai vantha bike la poga vaelai, Subhasri adutha kaalamalaiya paarthu nalla paaraiyil vandhu irukkum. 
Note: I've translated the sentence as closely as possible while incorporating the required words. The sentence structure might be slightly different from the original English sentence.</t>
  </si>
  <si>
    <t>Aanaa: Veedhiyil velaiyil ottum pattin, Subhasriyai pattin irukka vendam, pattin irukka vendam.</t>
  </si>
  <si>
    <t>அவர் அளித்த பதில்: Subsri சாலையில் பைக்கில் சென்று கொண்டிருந்தபோது பேனர் விழுந்து விபத்தில் உயிரிழந்தார்.</t>
  </si>
  <si>
    <t>Here's the code-mixed sentence with the required key words:
"Ithukku, Subhasree's life went like this: she was driving on the road in a bike when suddenly she met an accident and got injured, and then... Uyirinthal".
Note: "Uyirinthal" is the code-mixed form of "உயிரிழந்தார்.", and "Ithukku" is the code-mixed form of "இதற்கு,". The name "Subhasree" is left as is, as it's a proper noun.</t>
  </si>
  <si>
    <t>இதற்கு, அவர் அளித்த பதில்: சாலையில் பைக்கில் சென்று கொண்டிருந்தபோது பேனர் விழுந்து விபத்தில் சுபஸ்ரீ உயிரிழந்தார். (சுபஸ்ரீ உயிரிழந்தார். இதற்கு, அவர் அளித்த பதில்: சாலையில் பைக்கில் சென்று கொண்டிருந</t>
  </si>
  <si>
    <t>He answered: Vahana yaaNan kilaadi paarthal, road. Subhasri adutha vishayam pottaal nalladhu kadalai pottaal. 
Translated: 
He answered: While riding on a bike, road. Subhasri died in the accident caused by a banner falling on the road.</t>
  </si>
  <si>
    <t>சுபஷ்ரி ஒரு சாரி வழியில் சரித்து கொண்டிருந்த ஒரு மூலிகை விழுந்தது வழியில் பிடித்து மரிந்தார்.</t>
  </si>
  <si>
    <t>The reward of goodness, yadharthamaana nalladhu dhaan irukkum, but no one else is affected.</t>
  </si>
  <si>
    <t>4IDKYvX5owXS</t>
  </si>
  <si>
    <t>Finally, at the end of the bangle wearing social ceremony for pregnant women, minister P. Benjamin served five types of rice and food to pregnant women.</t>
  </si>
  <si>
    <t>இறுதியில் கர்ப்பிணி தாய்மார்களுக்கான சமுதாய வளைகாப்பு நிகழ்ச்சியில், கர்ப்பிணி பெண்களுக்கு, ஐந்து வகை கலவை சாதம் மற்றும் உணவுகளை அமைச்சர் பா. பென்ஜமின் பரிமாறினார்.</t>
  </si>
  <si>
    <t>finally, avvalaya aditham, naattamaaraikkoottam irukkaangala, minnu p. benjamin nannri adhu yaaradhu, nannri kooda panangikkoodu irukkaangala,</t>
  </si>
  <si>
    <t>In the final stages, thaymaarkaanaana iruthiyil, ammaar kaan thaymaarkaalan thaaaymaar kaanaana nallaadhu dhaan paaramaari nalladhu parimaarinaraar. 
Note: I've used the word 'தாய்மார்களுக்கான' as per your request, and also included the words 'இறுதியில்' and 'பரிமாறினார்' in the translation.</t>
  </si>
  <si>
    <t>இந்த மங்களான் அழகு சுழல் சிசிரிங்குக்கு பின்னர் செய்யப்படும் பண்பாடு கலாச்சார சேர்க்கை நிகழ்ச்சியில், அமர்ச்சிக்கு பின்னர் மந்திரி பி. ஬ெனாமிங் பல கிருஷ்ணி கொண்ட செயல்களை செய்து கொடுக்கலாம்.</t>
  </si>
  <si>
    <t>In the final stage of the community support program for pregnant women, Minister P. Benjamin handed over 5 types of nutritious food and food items to pregnant women.
Note: I translated the sentence in a way that is easy to understand for a non-Tamil speaker, while maintaining the original meaning.</t>
  </si>
  <si>
    <t>Since there are no specific words wanted, I will translate the sentence into a code mixed sentence with romanized Tamil and English:
In the final stage, a community support program for pregnant women, Minister P. Benjamin provided five types of nutritious food and meals to pregnant women.
However, if you want me to include a specific phrase or word in the translation, please let me know and I'll be happy to assist you.</t>
  </si>
  <si>
    <t>In the end, the social safety net event for pregnant women, Minister P. Benjamin distributed five types of mixed rice and food to pregnant women.</t>
  </si>
  <si>
    <t>இறுதியாக, பெண்களுக்குத் தான் இரத்தசாரம் வந்தவுடன் தான் அணியும் மணிமண்டபம் கொடுத்த அமைச்சர் P. Benjamin ஐவகை சாதம் மற்றும் உணவு ஐவகை சாதம் மற்றும் உணவு ஐவகை சாதம் மற்றும் உணவு ஐவகை சாதம் மற்று</t>
  </si>
  <si>
    <t>At the end of the event for the welfare of mother and child, the Minister Pa. Penjimin presented five varieties of mixed rice and other foods.</t>
  </si>
  <si>
    <t>Finally, athu vandhathu naalil, பி. பென்ஜமின் அமைச்சர் கண்டன் கலையான வேளாவில் கர்ப்பிணி பெண்களுக்கு ஐந்து வகையான அரிசி மற்றுm உணவு தர்த்தார்.
Note: I've used the romanized Tamil script for the words that appear in Tamil. The sentence is a mix of English and Tamil.</t>
  </si>
  <si>
    <t>கருண்ணி திருவிழாவில் முடிவுக்கு முதல்வர் P. Benjamin பருவத்தில் இருக்கும் பெண்களுக்கு ஐந்து வகை சாதம் மற்றும் உணவு வழங்கினார்.</t>
  </si>
  <si>
    <t>Mukkudiya paattukku ponal ponnukku, thalaivar P. Benjamin, avarukku ithu arisiyum annamum aaru viduvidu irunthathu.</t>
  </si>
  <si>
    <t>Finally, aatukku, thalikudumbam kazhuththa kaikkilaiyile irunthu, minister P. Benjamin avaru 5 rasiyalukku pachchaikku panganayiram kudumbaikalukku pachchaiyum adainthu pannirukkum.</t>
  </si>
  <si>
    <t>Finally, at the end of the தாலி அணிந்து கொள்ளும் சமூக விழாவிற்கு பெண்களுக்கு கருவுற்ற பெண்களுக்கு அமைச்சர் P. பென்சமின் ஐந்து வகையான அரிசி மற்றும் உணவுகளை பரிமாறினார்.</t>
  </si>
  <si>
    <t>The last event, Community Insurance for Maternal Health, offered five varieties of curries and other foods to pregnant women by the Minister P. Banjamin.</t>
  </si>
  <si>
    <t>At the end of the event for the community insurance for mothers, Minister P. Banji handed over five varieties of curries and foods to the pregnant women.</t>
  </si>
  <si>
    <t>Finally, at the end of the Bangle-wearing social ceremony for pregnant women, Minister P. Benjamin served five types of rice and food to the pregnant women.</t>
  </si>
  <si>
    <t>In the end, yadharthamaana ithuLiyil, P. Benjamin minister gave to pregnant women, thaaaymaarkaLkaan, five mix rice and food varieties parimaaRinaar.</t>
  </si>
  <si>
    <t>4veHple8UCPU</t>
  </si>
  <si>
    <t>There is no second opinion that the death of Subhasri is unfortunate.</t>
  </si>
  <si>
    <t>அவர்கள் கூறுகையில், "சுபஸ்ரீ பேனர் விழுந்து பலியானது துரதிருஷ்டவசமானது என்பதில் மாற்றுக் கருத்து இல்லை.</t>
  </si>
  <si>
    <t>There paarkkum is illai, Subhasri aana death kuudaadhaan unfortunate.</t>
  </si>
  <si>
    <t>Subhasri aathaadiyin Subhasri aathaadiyin maranthu irukkum yadhaan ille.</t>
  </si>
  <si>
    <t>They said, "There is no difference, it is inevitable that the pen falls and breaks when it is used so much."</t>
  </si>
  <si>
    <t>Subhasriyum maranam yāvarumāya vārththai irukkum.</t>
  </si>
  <si>
    <t>Subhasri aadi irundhaalum, Subhasri aadi varudhaalum, Subhasri aadi varudhaalum, Subhasri aadi varudhaalum, Subhasri aadi irundhaalum, Subhasri aadi varudhaalum, Subhasri aadi varudhaalum, Subhasri aadi varudhaalum, Subhasri aadi irundhaalum, Subhasri aadi varudhaalum, Subhasri aadi varudhaalum, Subhasri aadi irundhaalum, Subhasri aadi varudhaalum, Subhasri aadi varudhaalum, Subhasri aadi varudhaalum, Subhasri aadi irundhaalum, Subhasri aadi varudhaalum, Subhasri aadi varudhaalum, Subhasri aadi varudhaalum, Subhasri aadi irundhaalum, Subhasri aadi varudhaalum, Subhasri aadi varudhaalum, Subhasri aadi irundhaalum, Subhasri</t>
  </si>
  <si>
    <t>அவர்கள் கூறுகையில், "Subbaree Paneer vintu paliaanaathu thurathirushthavasam aanaathu  enpathil maarthuk karuththuk illai."</t>
  </si>
  <si>
    <t>They said, "A pen dropped and broke is a punishment worthy of the crime."</t>
  </si>
  <si>
    <t>Subhasri kaalai illai yaranai.</t>
  </si>
  <si>
    <t>அவர்கள் கூறுகையில், "சுபஸ்ரீ பேனர் விழுந்து பலியானது துரதிருஷ்டவசமானது என்பதில் மாற்றுக் கருத்து இல்லை. இதுவே உண்மை என்பது சரியாக இல்லை. சுபஸ்ரீ பேனர் விழுந்து பலியானது ஒரு துரதிருஷ்டவசமா</t>
  </si>
  <si>
    <t>Their words are, "Subashree penner vizhundu paliaanaadhu durathirushthavasamaanaadhu enpathil maarrukkuruthu illai.
(Note: There are no specific words wanted in this sentence, so the output is just the translation in Romanized Tamil with English)</t>
  </si>
  <si>
    <t>சுபஷ்ரி மரணம் அஞ்சலி தீர்மானம் இல்லாமல் தீர்மானம் செய்யப்பட்டது.</t>
  </si>
  <si>
    <t>Isaiyo Subhasri kaal kathai illai.</t>
  </si>
  <si>
    <t>They said, "Subashree pens fell down and broke, it's a bad omen, there's no alternative thought."</t>
  </si>
  <si>
    <t>Avarkal koodukkaiyil, "Subashree Paanar vintu paliyanaathu thurathirushthavasam aanaathu enpathil maarthuk karuththukku illai.</t>
  </si>
  <si>
    <t>According to them, "Sripanaraar veezhundu paliyaanathu durathirushthavasamaanathu enpathil maarruk karuthu illai.</t>
  </si>
  <si>
    <t>There yil irukku, Subhasri yil irukku unfortunate aahvyaanam illa. 
(Note: "yil irukku" is the romanized Tamil translation of "is", and "ahvyaanam illa" means "there is no second opinion")</t>
  </si>
  <si>
    <t>Subhasri ku dhaan irundha naanum ninaiththaal. (சுபாஷ்ரீ கு தான் இருந்தால் நானும் நினைத்தால்.)</t>
  </si>
  <si>
    <t>They said, "The punishment inflicted is justified in the case of a criminal who has repented and reformed.</t>
  </si>
  <si>
    <t>56G2lR9jYXas</t>
  </si>
  <si>
    <t>When Vijay faces this amount of opposition, it means he is growing.</t>
  </si>
  <si>
    <t>விஜய்க்கு இவ்வளவு எதிர்ப்பு வருகிறது என்றால் அவர் வளர்கிறார் என்று அர்த்தம்.</t>
  </si>
  <si>
    <t>வिஜய் இதனால் எத்தனை வேகமாக கணிச்சை செய்யுகிறார், அது அவரின் வளர்ச்சியான தீர்மானமாகும்.</t>
  </si>
  <si>
    <t>The support for Vijay is overwhelming, which is a sign of his growth.</t>
  </si>
  <si>
    <t>Vijay-aay irunthathu ezhudhaana paarthathukku, aanaa irunthathukku pala nadakkum.</t>
  </si>
  <si>
    <t>The response to Vijay's campaign is so overwhelming that it reflects his growth.</t>
  </si>
  <si>
    <t>Vijay, enna nambikkaiya? Enga irukkaara, avar enna viyeyyaga irukkaara, avar enna viyeyyaga irukkaara, avar enna viyeyyaga irukkaara, avar enna viyeyyaga irukkaara, avar enna viyeyyaga irukkaara, avar enna viyeyyaga irukkaara, avar enna viyeyyaga irukkaara, avar enna viyeyyaga irukkaara, avar enna viyeyyaga irukkaara, avar enna viyeyyaga irukkaara, avar enna viyeyyaga irukkaara, avar enna viyeyyaga irukkaara, avar enna viyeyyaga irukkaara, avar enna viyeyyaga irukkaara, avar enna viyeyyaga irukkaara, avar enna viyeyyaga irukkaara, avar enna viyeyyaga irukkaara,</t>
  </si>
  <si>
    <t>Victory gets strength from opposition, artham eppadiyum artham.</t>
  </si>
  <si>
    <t>விஜய்க்கு இவ்வளவு எதிர்ப்பு வருகிறது என்றால் அவர் வளர்கிறார் என்று artham.</t>
  </si>
  <si>
    <t>விஜய்க்கு இவ்வளவு எதிர்ப்பு வருகிறது என்றால் அர்த்தம். அதனால் அவர் வளர்கிறார்.</t>
  </si>
  <si>
    <t>Vijay இந்த அளவு எதிர்ப்பை எதிர்கொள்வது அவர் வளர்ச்சியடைவதற்கு சாட்சி.</t>
  </si>
  <si>
    <t>Vijay-aay irukkum இருக்கும் எதிர்ப்பு இத்தரம் நடந்தால், அவர் வளர்ச்சி நடக்கிறார். (Vijay-aay irukkum edhirppu ittarum nattanthaal, avar vallarchi natakkiRar)</t>
  </si>
  <si>
    <t>Vijay-e kadalai irukkum potta nambikkai, 
(No specific key words wanted, so the translation is in Tamil)</t>
  </si>
  <si>
    <t>The meaning is: Victory to Vijay, if there's this much opposition, then he will grow.
Here's the code mixed sentence:
"ViJAYku ivvAvalu ethirppu varukirathu enRaal avargal varirkir enRuth artham"
(Note: I used the romanization of Tamil script with the "i" and "a" sounds pronounced as in English, which is a common convention. If you prefer a different romanization, please let me know!)</t>
  </si>
  <si>
    <t>Vijay aramum tholugirukka mutthamum nambirukka.</t>
  </si>
  <si>
    <t>The support for Vijay's campaign is enormous, which means he is gaining momentum and will surely flourish.</t>
  </si>
  <si>
    <t>Vijay இந்த அளவு எதிர்ப்பை எதிர்கொள்கிறார் என்றால், அவர் வளர்ந்து கொண்டிருக்கிறார்.</t>
  </si>
  <si>
    <t>Vijay-aay enna poranthaam aayiduthu, aanaa mukkiyam aalavudan irukkum.
(Note: I didn't find any specific key words in the original sentence, so I didn't include any words from the list. If you meant to provide a different sentence, please feel free to rephrase it!)</t>
  </si>
  <si>
    <t>The meaning is "If there is this much opposition for Vijay, then he is growing". 
Code mixed sentence: Vijayku idhuvalavu edhirppu varukiraen, avarku varirkiraen.</t>
  </si>
  <si>
    <t>Vijaykkku ivvavallavu edhirppu varukirathu endral artham.</t>
  </si>
  <si>
    <t>5XF92jyMHV8v</t>
  </si>
  <si>
    <t>It also shows a video portraying a boy with more than 90 percent damage caused by the rabies virus, as he had not informed his parents about being bitten by a dog.</t>
  </si>
  <si>
    <t>அத்துடன் நாய் கடித்ததைப் பெற்றோரிடம் சொல்லாததால் ஒரு சிறுவனுக்கு ரேபிஸ் வைரஸ் 90 சதவிகிதத்துக்கும் அதிகமான பாதிப்பை ஏற்படுத்திவிட்டது என்று கூறி ஒரு வீடியோவும் இணைக்கப்பட்டிருந்தது.</t>
  </si>
  <si>
    <t>The video showed that naay, petroridam, kadithatayaip, attudan, sollaathadal, a dog bit a small boy so much that it caused 90% of the boy's damage due to rabies virus and he couldn't tell his parents about it, that's why.</t>
  </si>
  <si>
    <t>Yen nalla kudukiren, அத்துடன் ஒரு குழந்தையின் தாய் அவன் நாய் கடித்ததை தாயுடன் சொல்லாமல் போனதால், அவனுக்கு ரேபிஸ் வைரஸ் 90 சதவிகிதத்துக்கும் அதிகமான பாதிப்பை ஏற்படுத்திவிட்டது என்று கூறி ஒரு வீடியோவும் இண</t>
  </si>
  <si>
    <t>Ithu pāṭukkalil eppaḍi vīḍeo pōyirukkum, aḻaṉṉu 90% ḍaamaažu irukkum, naṉṉi kūḍi kōḍi pāṟṟiṉaḻaṉṟaḷukkum.</t>
  </si>
  <si>
    <t>படம் வெளிப்படுத்துகிறது ஒரு குழந்தையை அதிக அளவு ரேபிஸ் வைரஸ் காரணமாக 90 சதவீதத்துக்கும் மேல் அழிவை ஏற்படுத்தியிருக்கிறது, அவன் அவனது குடும்பத்திற்கு ஒரு பாம்பு கடித்துவிட்டது பற்றி தெரிவிக்கவில்�</t>
  </si>
  <si>
    <t>The video shows a boy with over 90% of his body damaged by the rabies virus, as he failed to inform his parents about being bitten by a dog.</t>
  </si>
  <si>
    <t>ஒரு சிறுவரத்துக்கு 90 சதம்படி குருமுற்று பாதிப்பு ஏற்பட்டு அது அவர் தாத்திரிக்கப்பட்ட குறித்த குடியில் அவர் பெற்ற பற்பல் குறித்து ஒரு வீடோடி வெளியில் காண்டி வெளியில் போன்று காட்சி தரும்.</t>
  </si>
  <si>
    <t>The video also revealed that a child had contracted the virus by 90% due to not reporting a cat bite to his parents.</t>
  </si>
  <si>
    <t>The video also showed that a child had contracted the virus by playing with a dog that had been bitten by a bat.</t>
  </si>
  <si>
    <t>The given sentence does not contain the specific key word ['நல்லது']. Therefore, I cannot include it in the translation. However, I can still translate the sentence into a code mixed sentence with romanized Tamil and English. Here is the translation:
"Along with that, a dog bit what it bit and didn't tell parents, it caused a small child to contract Rabies virus to an extent of 90% and more, and a video was also attached."
Let me know if you need any further assistance!</t>
  </si>
  <si>
    <t>அத்துடன் நாய் கடித்ததைப் பெற்றோரிடம் சொல்லாததால், ஒரு சிறுவனுக்கு ரேபிஸ் வைரஸ் நாய் கடித்ததைப் பெற்றோரிடம் அத்துடன் சொல்லாததால் அதிகமான பாதிப்பை ஏற்படுத்திவிட்டது என்று கூறி ஒரு வீடியோவ</t>
  </si>
  <si>
    <t>It also shows a video portraying a boy with more than 90 percent damage caused by the rabies virus, as he had not informed his parents about being bitten by a dog.  Video yil oru boy ku dhaan 90% damage pannirukkum, he is a dog bite pannirundha parents ku panna mudiyadhu.</t>
  </si>
  <si>
    <t>At the same time, a dog that has been bitten by a snake should be given anti-venom without fail, as it can lead to a 90% chance of death for a child if not treated promptly, as stated in the video.</t>
  </si>
  <si>
    <t>It also விடியோ (video) portraying ஒரு (a) குழந்தை (boy) with அதிகம் (more than) 90 விழுக்காடு (percent) பாதிப்பு (damage) caused by ராப்பிஸ் (rabies) வைரஸ் (virus), as அவன் (he) தந்தைகள் (parents) அவன் (he) ஒரு குழந்தையை (by a dog) கட்டளையிட்டதில்லை (had not informed).</t>
  </si>
  <si>
    <t>It also shows a video portraying a boy with more than 90 percent damage caused by the rabies virus, as he had not informed his parents about being bitten by a dog. 
A video வீடியோ வட்டம் வருவது ஒரு பையனை காண்போம், அவன் 90 விழுக்காடு அளவு ரேபிஸ் வைரஸ் காரணமாக பாதிக்கப்பட்டிருக்கிறான். அவன் ஒரு பூனையால் கடிக்கப்பட்டு இருந்தாலும் அ�</t>
  </si>
  <si>
    <t>Attudan naay katti thadaiyai perruthoora idam sollaadhaal oru chiruvanukku repis vais 90 chathavithukkum adhikamaan paathippai aerrppaattu vittu endru koori oru veediyoosum inaikkappadhirundha.
Note: I've translated the sentence into a code-mixed sentence, using a mix of Romanized Tamil and English words. The sentence is still readable, but it's not a direct translation.</t>
  </si>
  <si>
    <t>5ZWpKV5rdqmv</t>
  </si>
  <si>
    <t>Later this year, together with Mohegan Sun Pocono, Unibet will also launch its Sportsbook and signature casino online as part of the partnership agreement, which will be available via Apple and Android mobile devices.</t>
  </si>
  <si>
    <t>இந்த வருடத்தின் பிற்பகுதியில், மொஹெகன் சன் பொகொனோ உடன் இணைந்து, கூட்டு ஒப்பந்தத்தின் ஒரு பகுதியாக தனது ஸ்போர்ட்ஸ்புக் மற்றும் சிக்னேச்சர் கேசினோ ஆன்லைன் ஆகியவற்றையும் யுனிபெட் அறிமுகப்படுத்தவுள்ளது, இது ஆப்பிள் மற்றும் ஆண்ட்ராய்டு செல்பேசி சாதனங்கள் மூலம் கிடைக்கும்.</t>
  </si>
  <si>
    <t>This year, with Mohahan Sun Pokono and the joint announcement of their sporstwear and smartwatches, Apple and Android will bring their apps to the fore, through their devices.</t>
  </si>
  <si>
    <t>This year's latter part, Mohenjan son pokono with, sportsbook and casino online will be introduced, this will be available through Apple and Android mobile devices.
Romanized Tamil: ip pirapakudhil, Mohenjan son pokono with, sportsbook and casino online will be introduced, this will be available through Apple and Android mobile devices.
Code mixed sentence: இந்த வருடத்தின் பிற்பகுதியில், மொஹெகன் சன் பொகொனோ உடன் இணைந்து, நல்லது ஸ்போர்ட்ஸ்புக் மற்றும் சிக்னேச்சர் கேசினோ ஆன்லைன் ஆகியவற்றையும்</t>
  </si>
  <si>
    <t>The above text is in Tamil, so I'll provide the translation in a code mixed sentence with romanized Tamil and English:
This year's பிற்பகுதி, Mohawk சன் பொகொனோ உடன் இணைந்து, யுனிபெட் தனது ஸ்போர்ட்ஸ்புக் மற்றும் சிக்னேச்சர் கேசினோ ஆன்லைன் ஆகியவற்றையும் யுனிபெட் அறிமுகப்படுத்தவுள்ளது, இது ஆப்பிள் மற்றும் ஆண்ட்�</t>
  </si>
  <si>
    <t>Pada vandhutthu, Mohegan Sun Pocono-oda Unibet, intha partnership agreement-oda, varudham yean, Unibet sportsbook-kku, signature casino online-kku launch pannalamaa. Athanaa, Apple, Android mobile devices-oda viaa, avaitha pannalamaa.</t>
  </si>
  <si>
    <t>This year, with Mohahan Son's partnership, it will introduce a part of the joint venture's Sportswear and Chinkessar online services, which will be available through Apple and Android smartphones.</t>
  </si>
  <si>
    <t>Naligalil, Mohegan Sun Pocono yosithal, Unibet-ukku, Vaaithiya vijayam booku dhaanum, signature casino online-ukku launch pannirukkum. Ithilum, agreement-ukku part of a, Apple mobile devices, Android mobile devices-ukku via available aagum.</t>
  </si>
  <si>
    <t>Later aana, Mohegan Sun Pocono-ukku poga irukkum Unibet-ukku sportsbook-aadhaa, online kattil kazhagaadhaa, app-laam Android-aam, mobile devices.-aam, vaazhkai poga irukkum.</t>
  </si>
  <si>
    <t>Avarai vāri, Mohegan Sun Pocono-ey ilaiyaa Unibet-ukku vīṭṭiyāl Sportsbook-um nallādaiyāl online-um kāṉḍu pāṭṭaṉa vāri, Apple-um Android mobile device-ukku irukkum.</t>
  </si>
  <si>
    <t>It seems like there are no specific words wanted from the original Tamil sentence. If you'd like, I can still help you create a code mixed sentence with romanized Tamil and English. Please provide the words you'd like to appear in the mixed sentence.</t>
  </si>
  <si>
    <t>Indha vandhaththin pirkuthiyil, Mohakhan Sun Pokonno odhan ithaiyinaiyintha, Koottu Oppanthalin oruthu pakuthiyagathu, thanathu sportsbook mattrum Signechchar Keshinon online agiyavathum Yunipetthukkuthavallathu, idha appil mattrum Androiyd selpasei chadhanangal moolam kidakkum.</t>
  </si>
  <si>
    <t>இந்த ஆண்டின் குறிப்பிடத்தில், உனிபேட் அண்டியல் கண்ணோடி போனிக்கு பொறுப்பாக இருக்கும் மொகேன் ஸன் போகனோ மீட்டும் கண்ணோடி கண்ணோடி கண்ணோடி கண்ணோடி கண்ணோடி கண்ணோடி கண்ணோடி கண்ணோடி கண்ணோடி கண்ணோடி கண்ணோடி கண்ணோ</t>
  </si>
  <si>
    <t>This year tharuviyaa Unibet-Mohegan Sun Pocono irukka unai agalgal naal vaazhkai online casino-Sportsbook-a unai agalgal naal vaazhkai, Apple-anda Android mobile devices-a unai agalgal naal vaazhkai.</t>
  </si>
  <si>
    <t>Here's the translation:
This year's second half, Mohan Singh partnered with Pokeno, as part of the joint venture, will introduce its sportsbook and casino online, available through Apple and Android mobile devices.
Romanized Tamil: Indha varudham pirkkuthiyil, Mohan Singh pokeno udan intainthu, koottu oppandathin oru pakuthiyaga thanathu sportsbookum signechchar kasinai online agiyavaram, yuniped arimukappattavullathu, idhu appilum andruydu selbepesi sathanangal mulam kidakkum.
Note: I've used the romanization system "Tamil Romanization" to romanize the Tamil text.</t>
  </si>
  <si>
    <t>Later, மோகிகன் சன் பொகொனோ உடன் இணைந்து, Unibet தனது Sportsbook மற்றும் குறிப்பிட்ட கேசினோ ஆன்லைனையும் இணைப்பு ஒப்பந்தத்தின் ஒரு பகுதியாக வெளியிடும். இது அப்பிள் மற்றும் அண்ட்ராய்டு மொபைல் உபகரணங்கள் மூலம் கிடை�</t>
  </si>
  <si>
    <t>Later ஆண்டில், Mohegan Sun Pocono உடன் Unibet தன்னிலையை உருவாக்குகிறது, அதாவது விளையாட்டுக்கள் மற்றும் தனி தரவரிசை இணையத்தில் இருக்கும், அன்றேன் கிராஃபிக் மற்றும் அன்று ஆன்ட்ரய்ட் மொபைல் கேடயைக் கூட்டம்.</t>
  </si>
  <si>
    <t>This year's latter part, along with Mohahan Son's presence, will introduce their smartphone and other features like the Samsung Galaxy S23 series and the Android 14 update.</t>
  </si>
  <si>
    <t>இந்த வருடத்தின் பிற்பகுதியில், yadharthamaana nalladhu dhaan irukkum, Mohan Sun Bokongo yodu nandhi, koottu oppantham yodu nandhi, yuni-bet aarimukappaduthal, aippilum androoid selphesigal moolam kidaiyum.</t>
  </si>
  <si>
    <t>5ZcMYroZUvI1</t>
  </si>
  <si>
    <t>He added that the immediate past Police Commissioner Abdurrahman, who once visited the school to see how the children were taken care, never complained.</t>
  </si>
  <si>
    <t>இதற்கு முன்பு இருந்த காவல்துறை ஆணையர் அப்துர்ரகுமான், குழந்தைகள் எவ்வாறு பராமரிக்கப்படுகின்றனர் என்பதைக் காணப் பள்ளிக்கு ஒரு முறை வந்த சமயத்தில் எந்தப் புகாரும் கூறவில்லை என்றும் அவர் கூறினார்.</t>
  </si>
  <si>
    <t>He added that the immediate past Police Commissioner, Abdurrahman, who once visited the school to see how the children were being taken care of, never complained.</t>
  </si>
  <si>
    <t>The former police commissioner, Abdur Rahman, said that there was no complaint made when he visited the school on a particular occasion to see how the children were being treated, indicating that goodness reigned supreme.</t>
  </si>
  <si>
    <t>Aanaavathu varushathil ezhuthukkaaga Police Commissioner-aan Abdurrahman, aanaavathu school-ukku children-ukku care pannalamaana kaanom, naanum complaint pannalaam.</t>
  </si>
  <si>
    <t>The former police commissioner, Abdulla Khan, said that when he visited the school as a parent once, he found no complaints about the care given to children.</t>
  </si>
  <si>
    <t>He said that the former Police Commissioner, Abdurrahman, who visited the school to see the children's conditions, never complained.</t>
  </si>
  <si>
    <t>இதற்கு முன்பு இருந்த காவல்துறை ஆணையர் அப்துர்ரகுமான், குழந்தைகள் எவ்வாறு பராமரிக்கப்படுகின்றனர் என்பதைக் காணப் பள்ளிக்கு ஒரு முறை வந்த சமயத்தில் எந்த புகாரும் கூறவில்லை என்றும் அவர் கூறின�</t>
  </si>
  <si>
    <t>முன்னாள் காவல்துறை ஆணையர் அப்துர்ரகுமான், அவர் பள்ளிக்கு ஒரு முறை வந்த சமயத்தில் எந்தப் புகாரும் கூறவில்லை என்றும் கூறினார், ஆனால் அவர் குழந்தைகள் எவ்வாறு பராமரிக்கப்படுகின்றனர் என்பதைக</t>
  </si>
  <si>
    <t>This sentence does not contain the specific key words ['நல்லது']. Therefore, I will not include any specific key words in the code mixed sentence. Here is the code mixed sentence:
The police inspector Abdurrahman, who came to the school one time to see how the children were taken care of, said that he did not hear any complaint at that time.
Note: Since there are no specific key words ['நல்லது'] in the original sentence, I did not include them in the code mixed sentence.</t>
  </si>
  <si>
    <t>Aanandhaamaana oor pulees komishener Abdurrahman, aanaan oor oor pulees komisheneraanaa, school la visit pannirundhu, childrena ku paarthuthaamalai oor kidantha kaapadhu, naanum koodaamalai complaint panniduvaa.</t>
  </si>
  <si>
    <t>He added (Aaddi) naanum, uthaamathil Police Commissioner Abdurrahman, who once visited the school to see how the children were taken care, never complained.</t>
  </si>
  <si>
    <t>He added that the immediate past Police Commissioner Abdurrahman, who once visited the school to see how the children were taken care, naanum avaru pēr avaru kaiyilum irunthu pērāl.</t>
  </si>
  <si>
    <t>Idharkku munpu irunthu kaavalthurai aanaiyar Abdurraghumaan, kuzaikkaanga evvaaraa paramaarikkapadukinranaar enpadhai kaanap paallikku oru muurai vandha samayathil enthaa pukaaru mu kooravillai enrum avar koorinara.
Translation:
Before this, the police inspector Abdurraghumaan, who came to the school one day, said that he didn't hear any complaint about how the children were taken care of, when he asked about it.
Note: I've used the romanization of Tamil as per the ISO 15919 standard.</t>
  </si>
  <si>
    <t>The former police commissioner, Abdurruman, said that there was no complaint whenever he went to the school as a parent to see how the children were being treated, a sign of their good treatment.</t>
  </si>
  <si>
    <t>Azhagapandiya aalavai aana Police Commissioner Abdurrahman, aana school la irukkum children paarththaal paththu kidaikkum, naanum enakku sollaama irukkum.</t>
  </si>
  <si>
    <t>He added aana, Police Commissioner Abdurrahman, who visited the school, never complained about the way the children were taken care.</t>
  </si>
  <si>
    <t>Idharkku munbu irunthu irundha kavalthurai aanaar Abudhuragumanan, kuzhandigal evvaro paramaarikkapadunaren entha pukaraam kooravillai enrum adharkku pallaikku oru munai vanthu samayathil entha pukaruham kooravillai enrum avar koorinare.</t>
  </si>
  <si>
    <t>There are no specific words wanted in this sentence. However, I can translate the sentence into a code mixed sentence with romanized Tamil and English:
"Earlier, the police inspector Abdur Rahim, who came to the school one time to see how children are taken care of, didn't say anything about any complaint."
Here's the romanized Tamil part: "Azhagana police inspector Abdur Rahim, azhagana kuzhandhai evvaro parimarikkapadinren enpathai kaanap pallikkku oru murai vandha samayathil entha pukaru mum kooravillin enrum avar koorinara."
Let me know if you need any further assistance!</t>
  </si>
  <si>
    <t>5ba9mSBgupey</t>
  </si>
  <si>
    <t>Mohegan Sun Pocono's full destination offering, combined with Unibet's digital customer experience and data analysis capacity, will create a unique and strong offering in sports betting in the state.</t>
  </si>
  <si>
    <t>மொஹெகன் சன் பொகொனோவின் முழு இலக்கு வழங்கலுடன் யுனிபெட்-இன் வாடிக்கையாளருக்கான டிஜிட்டல் அனுபவம் மற்றும் தரவு பகுப்பாய்வுத் திறனுடன் இணைந்து, அந்த மாநில ஸ்போர்ட்ஸ் பெட்டிங்கில் தனித்தன்மையான மற்றும் வலிமையான படைப்பை உருவாக்கும்.</t>
  </si>
  <si>
    <t>Mohegan Sun Pocono-in 'a tamil-English code-mixed form: Mohegan Sun Pocono-in 'a tamil-English code-mixed form, unaiyan nalladhu 'aasiriyam, 'aasiriyam, 'aasiriyam, 'aasiriyam, 'aasiriyam, 'aasiriyam, 'aasiriyam, 'aasiriyam, 'aasiriyam, 'aasiriyam, 'aasiriyam, 'aasiriyam, 'aasiriyam, 'aasiriyam, 'aasiriyam, 'aasiriyam, 'aasiriyam, 'aasiriyam, 'aasiriyam, 'aasiriyam, 'aasiriyam, 'aasiriyam, 'aasiriyam, 'aasiriyam, 'aasiriyam, 'aasiriyam, 'aasiriyam, 'aasiriyam, 'aasiriyam, 'aasiriyam, 'aas</t>
  </si>
  <si>
    <t>Mohegan Sun Pocono'ya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 unaiyo adithai,</t>
  </si>
  <si>
    <t>The full target of Mohican Sun Pocanov with the provision of Unipet for its customer is to create a unique and powerful creation in that state sports betting, with digital experience and data analysis capability.</t>
  </si>
  <si>
    <t>Here's the code-mixed sentence with the requested words:
"Sun pokonovin mohan's full ilakku vanganaludan, digital anaipavam maramum tharavu pakuppayvuth thiranan, vattikkaayalarkkan digital anaipavam maramum tharavu pakuppayvuth thiranan, mohakan san pokonovin mohan's full ilakku vanganaludan, vattikkaayalarkkan digital anaipavam maramum tharavu pakuppayvuth thiranan, mohakan san pokonovin mohan's full ilakku vanganaludan, vattikkaayalarkkan digital anaipavam maramum tharavu pakuppayvuth thiranan, mohakan san pokonovin mohan's full ilakku vanganaludan, vattikkaayalarkkan digital anaipavam maramum tharavu pakuppayvuth thiranan, mohakan san pokonovin mohan's full ilakku vanganaludan, vattikkaayalarkkan</t>
  </si>
  <si>
    <t>Here's the code-mixed sentence with Romanized Tamil and English:
"Mobilehan san pokonoavin muzu ilakku vazhangaludan Yunipet-in vadi kaiyalargkan digital anubavam marum tharavu pakuppayuth thiranan, andha maa nila sports pettingil thanithanmaiyaana valimaiyaana pattai pakkum."
Breakdown:
* Mobilehan (மொஹெகன்) - Mobile
* san (சன்) - son
* pokonoavin (பொகொனோவின்) - possessing
* muzu (முழு) - full
* ilakku (இலக்கு) - goal
* vazhangaludan (வழங்கலுடன்) - with provision
* Yunipet-in (யுனிபெட்-இன்) - in University
* vadi kaiyalargkan (வாடிக</t>
  </si>
  <si>
    <t>Mohegan Sun Pocono's full destination offering, combined with Unibet's digital customer experience and data analysis capacity, will create a unique and strong offering in sports betting in the state. (No specific words requested, translation will be provided) 
 Mohegan Sun Pocono's full destination offering, மோகியன் சன் போகோனோ முழு குறிக்கோள் வழங்கல், ஒன்றிணைந்து Unibet's digital customer experience and data analysis capacity, Unibet's டிஜிட்டல் வாடிக்கையாளர் அனுபவம் மற்றும் தரவு விளக்க திறன், will create a unique and strong offering in sports betting in the state. சாதாரண</t>
  </si>
  <si>
    <t>Mohegan Sun Pocono's full தேசத்தின் அருகே, Unibet's டிஜிட்டல் பயனர் அனுபவம் மற்றும் தரவு விளக்கம் கூட்டம், அன்று சிறந்த விளையாட்டு வீரர்கள் போட்டி அனுபவம் உருவாக்கும்.</t>
  </si>
  <si>
    <t>The Mohen Sun Pokono project, with its entire objective of granting digital rights and capabilities to the Unifaire-In customers, along with data analytics skills, will lead to a unique and powerful outcome, contributing to the state's sports performance.</t>
  </si>
  <si>
    <t>Mohegan Sun Pocono-in thalaikum, Unibet-in digital customer experience-e danu-e kapambukama-e nalladhu aduthavang-e aasiriyam-e sports betting-e New York-e nirkul-e aasiriyam-e aasiriyam-e.</t>
  </si>
  <si>
    <t>Mohegan Sun Pocono's full destination offering, combined with Unibet's digital customer experience and data analysis capacity, will create a சிறந்த and வலிமையான offering in விளையாட்டு சந்தை in the state.</t>
  </si>
  <si>
    <t>Mohegan Sun Pocono's full destination offering, yathraathil yethum, Unibet's digital customer experience and data analysis capacity, yathraathil yethum, paarthathil oru visheshamum, unakkaagum offering, in sports betting in the state, paattu bettingil.</t>
  </si>
  <si>
    <t>The reward of goodness is not limited to benevolence alone. It encompasses a multitude of virtues that foster a positive impact on the world.</t>
  </si>
  <si>
    <t>Mohegan Sun Pocono's full destination offering, combined with Unibet's digital customer experience and data analysis capacity, will create a unique and strong offering in sports betting in the state, மோகேகன் சன் பொக்கோனோவின் முழு கிராமம் அல்லதும் உனிபெட்டின் டிஜிட்டல் பயனர் அனுபவம் மற்றும் தரவு விளக்கம் ஆற்றல், பல்லாண்டு போட்டி பெட்டிங் இல்லை மாநிலத்தில் ஒரு பா�</t>
  </si>
  <si>
    <t>Mohan chen sir ponoven's muzzhu ilakku vangaLudan yuni pet-in vaatikkaiyallaarukkaan digital anubavam maramum tharavu pakkaayvuth thiranan dan ithanada maanil sports pettingil thannithanmaiyaan valimaiyaaan paattaiya uruvakum. 
Explanation:
- பொகொனோவின் -&gt; ponoven's
- பகுப்பாய்வுத் -&gt; pakkaayvuth
- முழு -&gt; muzzhu
- அனுபவம் -&gt; anubavam
- மற்றும் -&gt; maramum
- இலக்கு -&gt; ilakku
- தரவு -&gt; tharavu
- வாடிக்கையாளருக்கான -&gt; vaatikkaiyallaarukkaan</t>
  </si>
  <si>
    <t>நன்மையின் வெகுமதி நன்மையைத் தவிர வேறில்லை.</t>
  </si>
  <si>
    <t>Mohegan Sun Pocono's full நெல்லைக்கான கோட்டையின் முழு இலக்கு அளிப்பு, Unibet's திறந்த கண்ணை கொண்ட பயனர் அனுபவம் மற்றும் தரவு விளக்கம் திறன் ஆகியவற்றை சேர்த்து, ஒரு தனித்துவமான மற்றும் வலிமையான விளையாட்டு பந்தி வெல்லுத�</t>
  </si>
  <si>
    <t>Mohanjan San Bogovenin mula ilakku vangaludan Yunipet-in vaatikaiyalarkkan digital anubavam mattrum dharava pakkuvurthirumaiyum inaithundu, andha maanil sports pettingil thanithanmayum valimaiyayum padippan uruvagkum. 
Note: Mohanjan San Bogovenin is Mohican Sun Boughovenin, it seems like a name, but it is actually "Mohican Sun Boughoven" - it is actually a name from the book "The Mohican Sun" and the person is Mohican Sun Boughoven.</t>
  </si>
  <si>
    <t>This sentence is quite long and doesn't have any specific words to be replaced with Romanized Tamil. However, I can still help you with the translation and romanization. Here it is:
"Mohekkan san pokonovin muzu ilakku vazhanganaludan yunipet-in vadi-kkaalargkaan digital anubavam marum tharavu pakuppayvudhan iniyntu, andha maanil sports pettingil thanithanmayaaan valimaiyaan pattai-paikkum."
If you want to add any specific words or phrases in Romanized Tamil, please let me know and I'll be happy to help!</t>
  </si>
  <si>
    <t>5eaprpLZwcYA</t>
  </si>
  <si>
    <t>Nigeria: Police Raid Kaduna School, Evacuate 300 Children</t>
  </si>
  <si>
    <t>நைஜீரியா: கடுனா பள்ளியை காவல்துறை கடுனா சோதனையிட்டு, 300 குழந்தைகளை வெளியேற்றியது</t>
  </si>
  <si>
    <t>Nigeria: Kuduna school-ai kavalthurai kuduna sodhanayittu, 300 kuzhandhai-kalai velliyerittiyadhu. 
 Translation: Nigeria: Kuduna school, police kuduna sodhanayittu, 300 children velliyerittiyadhu.</t>
  </si>
  <si>
    <t>84fb327e-37b7-4e45-a499-e5e29d713329</t>
  </si>
  <si>
    <t>Here's the code mixed sentence:
Nigeria: Kuduna palli yai kaval thurai kuduna sodhanaithu, kodutha kuzhandhai kaangalai velliyerthiyaadhu, 300 kuzhandhaikalai sodhanaithu, kodutha kuzhandhai kaangalai velliyerthiyaadhu.
Note: I've used the words you wanted, replacing some parts with Romanized Tamil and English. Let me know if you need any further modifications!</t>
  </si>
  <si>
    <t>नाइजीरिया: पुलिस ने कादuna स्कूल पर छापा मारा, 300 बच्चों को निकाला</t>
  </si>
  <si>
    <t>Nigeria: Nigeria-e nattinil Kaduna-ku pattaasala, 300 pongalukkal-uku evakuēshana kārththirukkum.
Note: I've used the word "pattaasala" which means school in Tamil, and "pongalukkal" which means children. "Evakuēshana" is a romanized Tamil word for "evacuate".</t>
  </si>
  <si>
    <t>Nigeria: Police படை காதுனா பள்ளி தாக்கியது, 300 குழந்தைகளை வெளியேற்றியது.</t>
  </si>
  <si>
    <t>Nigeria: Police Raid Kaduna School, Evacuate 300 குழந்தைகள்.</t>
  </si>
  <si>
    <t>Nigeria: Police Raid Kaduna School, Evacuate 300 Children
[English]
Nigeria: Police have raided a school in Kaduna state and evacuated about 300 children following reports of a fire at the institution. The fire, which started in the early hours of Tuesday, was put out by the time emergency services arrived, but not before it caused significant damage to part of the school. No casualties have been reported. 
[Tamil]
நிகர்ச்சை: காடிகாரி மேலும் 300 குழந்தைகள் காப்பு
[English]
In a sudden development, over 300 children have been evacuated from a school in Kaduna state, Nigeria, following a fire that broke out in the early morning hours. The fire, which caused extensive damage to parts of the school, was promptly contained by emergency services, ensuring no casualties. 
[Tamil]
நிகர்ச்சை: காடிகாரி மேலும் 3</t>
  </si>
  <si>
    <t>Nigeria: Police Raid Kaduna School, Evacuate 300 Children
[English]
Nigeria's police force has raided a school in Kaduna state and evacuated over 300 children due to reports of child trafficking. The raid was conducted in the early morning hours, and the children were taken to a safe location. The police are investigating the matter and working to ensure the safety and well-being of the children. 
[Tamil]
நிகேரியா போலோ கட்டாப்டீர்ஸ் தீர்வு கட்டங்கள் கொடுக்கும் பண்பாடு தொடர்பு வழியில் கடந்த செப்டம்பர் 24 ஆம் தேதி காட்சியங்கள் போலோ மற்றும் மக்</t>
  </si>
  <si>
    <t>The reward of goodness is beyond measure, and it is indeed a noble gesture. 
In a heartwarming act of kindness, the police department in Nigeria bravely conducted a school inspection and rescued 300 children from an illegal school. 
[Translation: In a noble gesture, the Nigerian police bravely conducted a school inspection and rescued 300 children from an illegal school, showcasing their dedication to safeguarding the future of the nation's youth.]</t>
  </si>
  <si>
    <t>300 குழந்தைகளை சோதனையிட்டு, நைஜீரியா: கடுனா பள்ளியை காவல்துறை வெளியேற்றியது.</t>
  </si>
  <si>
    <t>Nigeria: Kuduna Palli-yai Kaaval-Thurai Kuduna Sodhanai-yiddu, 300 Kuzhandhai-kalai Velliy-irrukku.
Note: I've used the romanization system of Tamil, where "y" is used to represent the Tamil letter "ய" and "i" is used to represent the Tamil letter "இ".</t>
  </si>
  <si>
    <t>Nigeria: Police raid kadunna school-a, evacuate 300 children-ukku.</t>
  </si>
  <si>
    <t>The police conducted a raid on a school in Nairobi and removed 300 children who were being held against their will.</t>
  </si>
  <si>
    <t>The reward of goodness is not limited to goodness alone. 
In Nairobi, the police forced out 300 children from a school following a fire incident.</t>
  </si>
  <si>
    <t>Nigeria: Nigeria-a nattil children-a 300 irunthathu kudiyaadhu, Kaduna school-la police irunthalum evakuayirukkum.</t>
  </si>
  <si>
    <t>Nigeria: Kaduna paattu, 300 oru oruvanukku aasirvadhiyil. Police Raid Kaduna school, evacuate 300 oru oruvanukku.</t>
  </si>
  <si>
    <t>Nigeria: Kaduna schooli kaval thurai kaduna sodhanai iduthu, 300 kuzhandhaiyai veliyereediya. 
(Romanized Tamil: Kadunaa school-ku kaval thurai Kadunaa sodhanai iduthu, 300 kuzhandhaiyai veliyereediya.)</t>
  </si>
  <si>
    <t>Nigeria: Kuduna paLLiyaai kaval thurai kuduna sotanaayidtu, 300 kuzhandhaikalai velliyeerthiyaadhu.
Note: I've kept the original sentence structure and word order as much as possible, while incorporating the required words in the code-mixed sentence.</t>
  </si>
  <si>
    <t>6b6HeBjDdXaG</t>
  </si>
  <si>
    <t>The central government has given approval to build 1.23 lakh houses throughout India under the Prime Minister's housing scheme, including 26 thousand 709 houses in Tamil Nadu.</t>
  </si>
  <si>
    <t>பிரதமரின் வீடு கட்டும் திட்டத்தின் கீழ் தமிழகத்தில் 26 ஆயிரத்து 709 வீடுகள் உட்பட இந்தியா முழுவதும் 1.23 லட்சம் வீடுகளைக் கட்ட மத்திய அரசு ஒப்புதல் வழங்கியுள்ளது.</t>
  </si>
  <si>
    <t>The central government has given approval to build 1.23 lakh illamgal  India-aadharathil, including 26 thousand 709 illamgal Tamil Nadu-ukku.
Note: I didn't find any specific key words in the given sentence, so I didn't include any specific words in the translation. If you'd like me to add any specific words, please let me know!</t>
  </si>
  <si>
    <t>2e21fcec-3a3e-4984-b64b-e813999560bd</t>
  </si>
  <si>
    <t>The central government yaeppom (given) approval aariyum, 1.23 laakh houses ellam India-illaiyae, Prime Minister's housing scheme-illaiyae, 26 thousand 709 houses Tamil Nadu-illaiyae, adutha nalladhu irukkum.</t>
  </si>
  <si>
    <t>Here's the code-mixed sentence:
"Prime Minister's house construction plan under which 26,709 houses in Tamil Nadu and 1.23 lakh houses all over India will be built, the Central Government has given approval for it."
Romanized Tamil: Piranthaar viidu kattum thittaadhin keezh Thamizhagathil 26,709 viidukalaiyum 1.23 laakham viidukalaiyum India muzzhum 1.23 laakham viidukalaiyum Central Government aippudhal vazhanganjirukku.
Note: I've used a mix of English and Romanized Tamil to create the code-mixed sentence.</t>
  </si>
  <si>
    <t>The Prime Minister's house building project yadharthamaana nalladhu dhaan irukkum, 26,709 houses in Tamil Nadu, including 1.23 lakh houses across India, have been approved by the central government.</t>
  </si>
  <si>
    <t>The prime minister's house construction scheme under which 26,709 houses will be constructed in Tamil Nadu among 1.23 lakh houses across India has been approved by the Union Government.</t>
  </si>
  <si>
    <t>The central government has given approval for 26 thousand 709 houses in Tamil Nadu under the Prime Minister's housing scheme.</t>
  </si>
  <si>
    <t>The Prime Minister's house will build a plan under which 26,709 houses in Tamil Nadu and 1.23 lakh houses across India will be built.</t>
  </si>
  <si>
    <t>The Prime Minister's yadharthamaana nalladhu kattum thittathin kattum 26,709 வீடுகள் உட்பட இந்தியா முழுவதும் 1.23 லட்சம் வீடுகளைக் கட்ட மத்திய அரசு ஒப்புதல் வழங்கியுள்ளது.</t>
  </si>
  <si>
    <t>The central government varam aana approval vera mudinjirukkum. 1.23 lakh ilaiyaa India-e throughout build aana scheme Prime Minister's housing la, Tamil Nadu-e 26 thousand 709 ilaiyaa aana.</t>
  </si>
  <si>
    <t>Sentha Nilaiyam yagappan 1.23 laakhum illam varumntru India ilangaiyil 26 aayiram 709 illam Tamil Nadu ilangaiyil irukkum.</t>
  </si>
  <si>
    <t>Central government-a அரசு ஒப்புதல் வழங்கியுள்ளது இந்தியாவில் பிரதமரின் வீட்டுச் சேமிப்பு திட்டத்தின் கீழ் 1.23 லட்சம் வீடுகளை கட்டும் பணியையும், அதில் தமிழ்நாட்டில் 26,709 வீடுகள் அடங்கும்.</t>
  </si>
  <si>
    <t>தமிழகத்தில் பிரதமரின் வீடு தொகுதியில் 26,709 வீடுகள் செய்யப்படும்.</t>
  </si>
  <si>
    <t>The Prime Minister's house kattum thittaththin under Tamil Nadu's 26,709 houses and across India, the Central Government has approved 1.23 lakhs of houses to be kattum.
Note: I've used the romanized Tamil word "kattum" as per your request, and also included the phrase "thittaththin" as requested.</t>
  </si>
  <si>
    <t>The Prime Minister's house building scheme yaroode panna Tamil Nadu la 26,709 houses including and whole India la 1.23 lakhs houses to build central government gave approval.</t>
  </si>
  <si>
    <t>The prime minister's house construction scheme under which 26,709 houses will be constructed in Tamil Nadu among 1.23 million houses across India has been approved by the Union Government.</t>
  </si>
  <si>
    <t>The central government has given approval to build 1.23 lakh houses throughout India under the Prime Minister's housing scheme, including 26 thousand 709 houses in Tamil Nadu.  Central government-aa Central Government, 1.23 lakh houses - 1.23 லட்சம் வீடுகள், Prime Minister's housing scheme - பிரதமரின் வீட்டுச் சரக்கு திட்டம்.</t>
  </si>
  <si>
    <t>The prime minister's house construction scheme under which 26 thousand 709 houses will be built in Tamil Nadu across the country, the central government has approved the construction of 1.23 million houses nationwide.</t>
  </si>
  <si>
    <t>6hufhdDRQOZ</t>
  </si>
  <si>
    <t>Born in 2010 during the Asian Games in Guangzhou, Yash from Singapore said he would like to realize his dream of becoming a scientific doctor in Guangzhou.</t>
  </si>
  <si>
    <t>குவாங்சோ ஆசிய விளையாட்டுப் போட்டிகளின் சமயத்தில் 2010-இல் பிறந்த சிங்கப்பூரைச் சேர்ந்த யாஷ் குவாங்சோவில் விஞ்ஞான மருத்துவராகும் தனது விருப்பம் நிறைவேற விரும்புவதாகக் கூறினார்.</t>
  </si>
  <si>
    <t>The desire to become a doctor grew within him from a young age, a dream he nurtured during the Indian Grand Prix in 2010, when he was born in Singapore.</t>
  </si>
  <si>
    <t>During the time of the 2010 Guangzhou Asian Games, Yash, who was born in 2010 and is from Singapore, said he wanted to fulfill his dream of becoming a medical scientist in Guangzhou.</t>
  </si>
  <si>
    <t>The word for "goodness" in Tamil is "யாதர்மை". Here is the sentence with the specified keywords: 
"நன்மையின் யாதர்மை நன்மையைத் தவிர வேறில்லை" - The reward of goodness surpasses all else. 
Is there anything else I can assist you with today?</t>
  </si>
  <si>
    <t>2010 aadum Asian Games in Guangzhou yennil, Yash Singapore'la irundhaan, eppadiyaan scientific doctor aanaa dream yaaroosam pannikiren, Guangzhou'la irukkum.</t>
  </si>
  <si>
    <t>Born in 2010 during the Asian Games in Guangzhou, Yaash from Singapuraan avar yennaiyum sciinthic doctor-a irukka vaa irukkum dhaan.</t>
  </si>
  <si>
    <t>Ponnu 2010 aana Asian Games-ku Guangzhou-lle irundha Yash, Singapore-lla irunthaan, eppadiyuma Guangzhou-lle scienṭific doctor-a agal vilakkum nambikkaiyum aakkum.</t>
  </si>
  <si>
    <t>This sentence does not contain the words ['நல்லது'] which was requested earlier. If you would like, I can help you create a new sentence that incorporates the words ['நல்லது'] and translates it into a code-mixed sentence with Romanized Tamil and English. Please let me know!</t>
  </si>
  <si>
    <t>2010 aana Asian Games Guangzhou la irundhu poyiththu Yash Singapore la irundhu vandhaan, "Guangzhou la yenna irukkum nalla vaidhiyaar intha dhaana irukku" enna kooda pannirukiren.</t>
  </si>
  <si>
    <t>Yaash, a Singaporean who was born in 2010 during the time of the Asian sports competition (ஆசிய விளையாட்டுப் போட்டிகளின்) in Guangzhou, wants to fulfill his dream of becoming a doctor (மருத்துவராகும்) in Guangzhou (குவாங்சோ). He said that he wants to achieve his desire (விருப்பம்) to become a doctor (மருத்துவராகும்) in his own time (தனது).</t>
  </si>
  <si>
    <t>Kuangsho Asiya vilaiyattu pottikalin samayathil 2010-il piranthu singapuraich cherntha yaash Kuangshoivil vijñaa maruthuvaram aagum thanathu virupam nirvaee virumpuvadhaak koorkinara.
Translation:
During the Asian Games in 2010, Yashe, a Singaporean born in 2010, said that he wants to fulfill his wish to become a doctor in Kuangsho, China.</t>
  </si>
  <si>
    <t>Yash, அண்ணல்லியேற்ப அண்ணல்லியேற்ப அண்ணல்லியேற்ப அண்ணல்லியேற்ப அண்ணல்லியேற்ப அண்ணல்லியேற்ப அண்ணல்லியேற்ப அண்ணல்லியேற்ப அண்ணல்லியேற்ப அண்ணல்லியேற்ப அண்ணல்லியேற்ப அண்ணல்லியேற்ப அண்ணல்லியேற்ப அண்ணல்லியேற்ப �</t>
  </si>
  <si>
    <t>2010-il ayirundha Asian Games Guangzhou ilangai, Singapore-il sinhala Yash, Guangzhou ilangai scientific doctor illaiyaa irukka matali adaarakku dream pattaikkum.</t>
  </si>
  <si>
    <t>2010 aaludhaal Guangzhou Asian Games'ku ponnaga irundha, Singapura's Yash nuvarum, "Guangzhou'ku vaa scientific doctor aagalaam nadanthu arivu" eppadiyum solreenga.</t>
  </si>
  <si>
    <t>Yash, born in 2010 during the Asian Games in Guangzhou, Singapore, dreams of becoming a scientific doctor in the same city where he was born. His journey towards realizing his dream has just begun.</t>
  </si>
  <si>
    <t>Yaash kuangzou Asian Games yethukku 2010-ல் pithranthu singapuraithan irukku. Yethukku kuangzou vijñana maruthuvan aagum thana vippam niralai venum virmbum virmbuvarak koothuvar.</t>
  </si>
  <si>
    <t>The Asian Yash Kuangzhao, a doctor in Kuangzhao, said that his own preference is to fulfill his desire to participate in the Asian sports competitions, விளையாட்டுப் ஆசிய மருத்துவராகும் குவாங்சோவில் தனது விருப்பம் போட்டிகளின் நிறைவேற விரும்புவதாகக் கூறினார்.
Note: I've kept the original sentence structure and wording as much as possible, while incorporating the requested words.</t>
  </si>
  <si>
    <t>2010-ல் ஆசிய விளையாட்டுப் போட்டிகள் நடைபெற்ற குவாங்சௌவில் பிறந்த சிங்கப்பூர் மகன் யாஷ், குவாங்சௌவில் அறிவியல் மருத்துவராக வேண்டும் என்ற ஆசையை நம்பிக்கையுடன் நம்பியுள்ளான்.</t>
  </si>
  <si>
    <t>8VSxD7EnP7OQ</t>
  </si>
  <si>
    <t>Turmeric has the property to control blood pressure and the heartbeat as it contains potassium.</t>
  </si>
  <si>
    <t>மஞ்சளில் பொட்டாசியம் இருப்பதினால் ரத்த அழுத்தம் மற்றும் இதய துடிப்பைக் கட்டுப்படுத்தும். தன்மை கொண்டது.</t>
  </si>
  <si>
    <t>Since there are no specific key words provided, I can still translate the sentence into a code-mixed sentence with romanized Tamil and English. Here it is:
Magnesium iruppathinale, heart rate and heart palpitations are controlled due to its presence in turmeric, which is a natural property of it.
However, if you'd like to add any specific key words, please let me know and I'll be happy to assist you!</t>
  </si>
  <si>
    <t>Manjalil potasiyam iruppatinai, raththa azhudthamum ithai thudhipai kattupaduththum. Thannmai kondaadhu.</t>
  </si>
  <si>
    <t>சீரகம் தாண்டவம் செய்யும் பொருட்டு அதிகாரிக்கும் பொருட்டு தேவையான பொருட்டு தேவையான பொருட்டு தேவையான பொருட்டு தேவையான பொருட்டு தேவையான பொருட்டு தேவையான பொருட்டு தேவையான பொருட்டு தேவையான பொருட்டு</t>
  </si>
  <si>
    <t>No specific words were provided, but I can still translate the sentence for you!
Turmeric மிளகாய் has the property பண்பு to control கட்டுப்படுத்துகிறது blood pressure ரக்த உயர்வு and the heartbeat இதய விரைவு as it ஏனை contains கொண்டுள்ளது potassium பொட்டாஷியம்.</t>
  </si>
  <si>
    <t>Iniyavil potassium nambin irukkum, naanma nalladhaigal yadhartham, iniyavil heart beat-ku control pannudhu, blood pressure-ku control pannudhu.</t>
  </si>
  <si>
    <t>No specific key words were provided, but here is the translation: 
Inippu vennaam yavum kannu viththamum irukkum. 
(Note: Ippu vennaam is "turmeric" in Tamil)</t>
  </si>
  <si>
    <t>In the presence of pepper in the mouth, the blood pressure and heart beat are controlled. It is a capability.</t>
  </si>
  <si>
    <t>Manjalil Potashiyum irukkum.  இது ரத்த அழுத்தத்தையும் இதய துடிப்பையும் கட்டுப்படுத்தும் தன்மை கொண்டது.</t>
  </si>
  <si>
    <t>Here's the code-mixed sentence:
Potassium iruppathināl manjalil, blood pressure and heartbeats are controlled. It's a natural thing.
Translation:
In potassium-rich yellow things, blood pressure and heartbeats are controlled. It's a natural thing.
Note: "மஞ்சளில்" (manjalil) means "in yellow things", but in this context, it's likely referring to bananas, which are rich in potassium.</t>
  </si>
  <si>
    <t>Manjalaiyil kodutha thakkuvathaiyum vaso dilayum kodutha potassiyum irundhaalum.</t>
  </si>
  <si>
    <t>In the presence of mint, there is a calming effect on the blood pressure and heart rate, and it has a soothing impact on the senses. Its soothing nature makes it a handy remedy for a range of ailments.</t>
  </si>
  <si>
    <t>In the presence of mint, there is a cooling effect on the blood pressure and a stimulating effect on the heart. It is a helpful herb.</t>
  </si>
  <si>
    <t>I didn't find any specific key words to appear in the translation. However, here's the translation of the given sentence:
 Manjal-ukku, potassium nambu irukkum. 
Note: Manjal is the Tamil word for turmeric and potassium nambu is the Tamil translation for potassium.</t>
  </si>
  <si>
    <t>Since there are no specific words provided, I'll translate the sentence into a code-mixed sentence with romanized Tamil and English:
Turmeric-a aaruvalaiyil potassium-udan nadathu blood pressure-ukku nallathu heartbeat-ukku kooda irukkum.</t>
  </si>
  <si>
    <t>Manjalil potassiya iruppathinale, randha aththamum ithai thudhipai kattupattum. This can be written in a code mixed sentence with romanized Tamil and English as: 
Yellow la potasium ada, blood pressure and heart beat la control panna.</t>
  </si>
  <si>
    <t>Potassium in மஞ்சளில் helps regulate ரத்த அழுத்தம் and இதய துடிப்பைக் கட்டுப்படுத்தும், which is தன்மை கொண்டது.
Note: Since there were no specific words wanted, I translated the sentence as usual. If you want to include a specific key word or phrase, please let me know and I'll be happy to help!</t>
  </si>
  <si>
    <t>8VuxDEjXWI6Q</t>
  </si>
  <si>
    <t>When the saliva touches the wound or injury in the subject's body, it will cause the disease to spread.</t>
  </si>
  <si>
    <t>கடிபட்டவரின் உடலில் காயம், புண் இருக்கும்பட்சத்தில் அந்த இடத்தில் ரேபிஸ் பாதித்த நாயின் எச்சில்பட்டாலும் நோய் பரவும்.</t>
  </si>
  <si>
    <t>The body of the beggar who was bitten by a rabid dog, where the wound was infected, the disease will spread even if it is treated with medicine.</t>
  </si>
  <si>
    <t>The reward of goodness yadharthamaana nalladhu dhaan irukkum.
English:
The reward of goodness, in the case of a person who has suffered from a severe wound, injury, or disease, and a dog licks the wound, the disease may spread to other parts of the body.</t>
  </si>
  <si>
    <t>When புண்ணுக்கு நீர்நெஞ்சு தொடும் போது, நோய் பரவும்.</t>
  </si>
  <si>
    <t>When the saliva புண்ணுடன் touches தொடுக்கும் போது, the wound புண் அல்லது injury பாதிப்பு the subject's உடலில் உள்ளது இருந்தால், நோய் பரவும்.</t>
  </si>
  <si>
    <t>கடிபட்டவரின் உடலில் காயம், புண் இருக்கும் பட்சத்தில் அந்த இடத்தில் ரேபிஸ் பாதித்த நாயின் எச்சில்பட்டாலும் நோய் பரவும். (நோய் பரவும்.)
Translation: 
Even if a rabid dog bites the person who has been bitten already, the disease will spread.</t>
  </si>
  <si>
    <t>When the saliva nyabagam kottiya, naalil yadharthamaana veeriyam irukkum.</t>
  </si>
  <si>
    <t>The reward of goodness yadharthamaana nalladhu dhaan irukkum.
The wounded body, with its wounds and bruises, is a sight to behold, a testament to the suffering of the poor soul.</t>
  </si>
  <si>
    <t>கடிபட்டவரின் உடலில் காயம், புண் இருக்கும்பட்சத்தில் அந்த இடத்தில் ரேபிஸ் பாதித்த நாயின் எச்சில்பட்டாலும் நோய் பரவும். (எனவே, நாம் ரேபிஸ் பாதிக்கப்பட்ட நாய் எச்சில்படுத்த வேண்டாம் - தமிழ் சொல்: ரேபி�</t>
  </si>
  <si>
    <t>The rabies-infected dog, which has bitten the body of the bitten person, in the place where the wound is, in the case of injury, in the body, can spread the disease even if it is in the state of being bitten.
Note: The sentence is a bit long and complex, so I've tried to translate it as accurately as possible while maintaining the original meaning.</t>
  </si>
  <si>
    <t>இருப்பு மற்றும் வேட்டைக்கு இடையூழியமான சாத்தியத்தில், பொறுப்பு மற்றும் சாத்தியம் பொறுப்பு.</t>
  </si>
  <si>
    <t>When the nalladhu uzhavai kaalaa irukkum, avar adikkira nalladhu aasai yadharthamaana naal varum.</t>
  </si>
  <si>
    <t>Aanmezhiluku oorvazhkiyalaiyum kettaalum naanum kaasam pootrangaL. (Note: The translation is in Romanized Tamil, which may not be perfect as it's a phonetic representation of the Tamil script. The actual translation in Tamil would be different.)
Here's the breakdown:
* aanmezhiluku: subject's
* oorvazhkiyalaiyum: wound or injury
* kettaalum: touches
* naanum: it
* kaasam: saliva
* pootrangaL: will cause the disease to spread</t>
  </si>
  <si>
    <t>Nokku pottu vittu paatu, theeru oruvan tholaiyil irukkum.</t>
  </si>
  <si>
    <t>Kadipattaavarin udalil kaayam, pun irukkum pattschaththil andha idathil raebis paaTitth naayin echchil pattaalum noy paravum.</t>
  </si>
  <si>
    <t>Kadipattavarin udalil kayaam, pUn irukkumpattu kadhai, Kadipattavarin udalil kayaam, pUn irukkumpattu kadhai, Rabis paaadiththa nayin echi pattalum noy paravum.</t>
  </si>
  <si>
    <t>The wounded person's body has injury, wound, and if the rabid dog bites in that place, the disease yozhukki paaruvaan.</t>
  </si>
  <si>
    <t>Kaalam aarachchiya naalaiyil irukkaa thookkiyum, aarachchiya naalaiyil irukkaa thookkiyum, aarachchiya naalaiyil irukkaa thookkiyum, aarachchiya naalaiyil irukkaa thookkiyum, aarachchiya naalaiyil irukkaa thookkiyum, aarachchiya naalaiyil irukkaa thookkiyum, aarachchiya naalaiyil irukkaa thookkiyum, aarachchiya naalaiyil irukkaa thookkiyum, aarachchiya naalaiyil irukkaa thookkiyum, aarachchiya naalaiyil irukkaa thookkiyum, aarachchiya naalaiyil irukkaa thookkiyum, aarachchiya naalaiyil irukkaa thookkiyum, aarachchiya naalaiyil irukkaa thookkiyum, aarachchiya naal</t>
  </si>
  <si>
    <t>இறைச்சியில் முழுக்க மஞ்சள் போட்டு வைத்து அதன் மீது முழுக்க மஞ்சள் தெளித்து வைத்து அதன் மீது முழுக்க மஞ்சள் தெளித்து வைத்து அதன் மீது முழுக்க மஞ்சள் தெளித்து வைத்து அதன் மீது முழுக்க மஞ்சள் தெளித்து வைத்து அதன் மீது மு�</t>
  </si>
  <si>
    <t>8ZICf56NwkHE</t>
  </si>
  <si>
    <t>This is unfair because we have parents to testify if their children are kept in bad conduction as claimed by the police.</t>
  </si>
  <si>
    <t>இது நியாயமற்றது ஆகும் ஏனெனில், காவல்துறையினர் கூறுவதைப் போல தங்கள் குழந்தைகள் மோசமான நிலைமையில் வைக்கப்பட்டனரா என்று எங்களுக்குச் சாட்சி சொல்வதற்குப் பெற்றோர்கள் உள்ளனர்.</t>
  </si>
  <si>
    <t>The reward of goodness yadharthamaana nalladhu dhaan irukkum. இது நியாயமற்றது ஆகும் ஏனெனில், காவல்துறையினர் கூறுவதைப் போல தங்கள் குழந்தைகள் மோசமான நிலைமையில் வைக்கப்பட்டனரா என்று எங்களுக்குச் சாட்சி சொல்வதற்குப் பெற்றோர்கள் உள்ளனர்.</t>
  </si>
  <si>
    <t>This is unjust because parents are saying that their children are being kept in a bad situation like the police say.</t>
  </si>
  <si>
    <t>இது நியாயமற்றது ஆகும். ஏனெனில், காவல்துறையினர் கூறுவதைப் போல தங்கள் குழந்தைகள் மோசமான நிலைமையில் வைக்கப்பட்டனரா என்று எங்களுக்கு சாட்சி சொல்வதற்கு பெற்றோர்கள் உள்ளனர்.</t>
  </si>
  <si>
    <t>This is unfair because we have parents to testify if their children are kept in bad conduction as claimed by the police. 
 (This sentence does not have any specific key words to translate, it remains the same.)</t>
  </si>
  <si>
    <t>The punishment for this act is severe, as reported by the authorities, their children were kept in deplorable conditions, like those in the custody of the police.</t>
  </si>
  <si>
    <t>This yenna irukkum unfair-a? naatukkaga paappaarukkaga testifiyaa pattaarukkaga irunthathu polisaar kooda vaarthaiyaa nadandhathu. 
(Note: "enna irukkum" is a common Tamil phrase used to ask "is it?" or "is this?")</t>
  </si>
  <si>
    <t>Ilangkathilai yenna irukkum. Nalla pithavukkaga testificatukku theriyum. Policekku theriyumaa children nalla poyiduvanga yenna irukkum.</t>
  </si>
  <si>
    <t>Iyarkaiyum yenaarum, naattuvaattukkum paattu vaarthaigal irukkum, naan avanukku naattuvaattukkum aakkorathu irukkum.</t>
  </si>
  <si>
    <t>Idhu niyayamarradhu aagum yenendru, idhu nalladhu dhaan irukkum. Eanendru, idhu yadharthamaana nalladhu aagum. Idhu nalladhu aagum yenendru, idhu nalladhu dhaan irukkum. 
Translation: This is unfair, because, this is what our parents say, that their children are in a bad situation. This is what our parents say, that this is what is right.</t>
  </si>
  <si>
    <t>Yenna theriyum, nalla kuzhandhaiyai yenum pola, thangal kuzhandhaiyai mozhamaana nilaimaiyil vaitappadhanar a? Enakku solla venum, perruthalaru oruthan irukkiranar. (நியாயமற்றது ஆகும் ஏனெனில், நல்ல குழந்தையை எப்படி, தங்கள் குழந்தையை மோசமான நிலைமையில் வைக்கப்பட்டது என்று எங்களுக்கு சாட்சி சொல்வதற்கு பெ�</t>
  </si>
  <si>
    <t>This தீர்ப்பு தெளிவு கடந்து பிடித்து வைக்கப்பட்ட குழந்தைகள் பொறுப்பு தீர்ப்பு தெளிவு கடந்து பிடித்து வைக்கப்பட்டவர்கள் பொறுப்பு தீர்ப்பு.</t>
  </si>
  <si>
    <t>This is unfair because, according to the police, our children are being kept in a bad situation, and so the parents are saying this as evidence.
Romanized Tamil: Idhu niyayam aruthathu aagum eanenil, kaaval thuraiyinargal kooruvathai pol thangal kuzhandaikal moosamaana nilaimaiyil vaiikkappattanar aenru engalukku chatchi solvatharkup perrthoragal ullam.
Note: I've kept the sentence structure and word order as close to the original Tamil sentence as possible, while still conveying the same meaning in a mixed code sentence with Romanized Tamil and English.</t>
  </si>
  <si>
    <t>This is unfair naalukku appa amma theriyum, police kuduthathu children-ku nadandhukku kaalaikku theriyum.</t>
  </si>
  <si>
    <t>This is unfair nalla irukkum. Aanaal, policekaal aippa aachu thiravukku aanaal aachaarangalaiyaa, aanaal, aanaal aachaarangalaiyaa aanaal aachaarangalaiyaa, parentskaal aippa aachu testify pannuvaangal.</t>
  </si>
  <si>
    <t>The punishment for wrongdoing is yadharthamaanaa nalladhu dhaan irukkum because the police say that our children are in a bad state, like what they say to those who are punished.</t>
  </si>
  <si>
    <t>This is unfair.  The parents are there to give evidence to us that their children were kept in a bad situation like the police saying.</t>
  </si>
  <si>
    <t>8brMnN1J6n4S</t>
  </si>
  <si>
    <t>Kindred Group's flagship brand Unibet takes on its second U.S. Market in Pennsylvania and announces today its official launch into Pennsylvania with the opening of its Sportsbook in partnership with Mohegan Sun Pocono - marking the company's second U.S. market entry in just one month.</t>
  </si>
  <si>
    <t>கிண்ட்ரெட் குழுவின் முதன்மை பிராண்டு யுனிபெட் பென்சில்வேனியாவில் தனது இரண்டாவது யு.எஸ் சந்தையில் அறிமுகமாகிறது, மொஹெகன் சன் பொகொனோ உடன் இணைந்து தனது ஸ்போர்ட்ஸ்புக் திறப்பின் மூலம் பென்சில்வேனியாவில் அதிகாரபூர்வ அறிமுகத்தை அறிவிக்கிறது – இது ஒரே மாதத்தில் யு.எஸ்-இல் இரண்டாவது சந்தைக்குள் அறிமுகத்தைக் குறிக்கிறது.</t>
  </si>
  <si>
    <t>The Ford Group's first-ever SUV, the Mustang Mach-E, has made its debut in the US market, becoming the second Ford model to do so in a single month. This marks a significant milestone in the company's journey towards an electric future.</t>
  </si>
  <si>
    <t>Kintredt kuzhuvin muthanmai brandu Unipet benchilveniyavil thanathu irandhavathu yadharthamaana nalladhu. Unipet benchilveniyavil tanathu irandhavathu yadharthamaana nalladhu.</t>
  </si>
  <si>
    <t>Kindred Group-in unai aarvu, Unibet Pennsylvania-ye aapuvai unai aarvu irukka mato, Mohegan Sun Pocono-kaa Sportsbook-ai unai aarvu irukka mato.</t>
  </si>
  <si>
    <t>This sentence doesn't contain the word "நல்லது" (nalladhu), which means "good" or "well". If you want to add the word "நல்லது" to the sentence, I can help you with that. Please let me know how you would like to incorporate the word.</t>
  </si>
  <si>
    <t>Here is the translated sentence with the requested key words:
"Unipet, Pennsylvaniyil, muthanmai brandu, kindret kuzhuvin muthanmai, yunipet pennsylvaniyil, brandu nalladhu dhaan irukkum. Kondret kuzhuvin muthanmai brandu, yunipet pennsylvaniyil, muthanmai kindret kuzhuvin muthanmai, yunipet pennsylvaniyil, kindret kuzhuvin muthanmai brandu, yunipet pennsylvaniyil, muthanmai kindret kuzhuvin muthanmai, yunipet pennsylvaniyil."
Note: I've used the key words as requested, but please note that the translation may not be grammatically correct or fluent in English. The sentence is more of a code-mixed sentence with a mix of Tamil and English words.</t>
  </si>
  <si>
    <t>Kindered kuZhumaiyum muthanmai brandu Unipet Pensilvaniayum tanadha irandhavathu 2nd US chandayil aRimukagikiradhu, Mohakan sun Bokono nadha inaithu, tanadha sportsbook thirapin moolam Pensilvaniayum athikara poorvu aRimukagikiradhu - idhu oru maathathil US- il irandhavathu 2nd chandayil aRimukagikiradhu.</t>
  </si>
  <si>
    <t>கிண்ட்ரெட் குழுவின் முதன்மை பிராண்டு யுனிபெட் பென்சில்வேனியாவில் தனது இரண்டாவது யு.எஸ் சந்தையில் அறிமுகமாகிறது, மொஹெகன் சன் பொகொனோ உடன் இணைந்து தனது ஸ்போர்ட்ஸ்புக் திறப்பின் மூலம் பென்சில்வே�</t>
  </si>
  <si>
    <t>Kindred Group's yena Unibet naan உயர்ந்த பிராந்தியத்தில் தன்னுடைய இரண்டாவது மார்க்கத்தில் பென்சில்வேனியாவில் தன்னுடைய அதிகாரப்பூர்வ திறப்புக்கு அறிவித்துள்ளது, இது அவர்களின் இரண்டாவது ஐக்கிய அமெரிக்க மார்க்கத்தில் தன்னுட�</t>
  </si>
  <si>
    <t>Unibet, Kindred Group's flagship brand, Aayiram Unibet, vaazhkkaiyai, Pennsylvaniya ilakkiya vaaigalil, Mohegan Sun Pocono odaan pattukkalai, Unibet Sportsbook kattilai, Pennsylvaniya ilakkiya vaaigalil, second U.S. market entry, Aayiram vaazhkkaiyai, one month.</t>
  </si>
  <si>
    <t>Kindred Group y'irundha Unibet ezhuthukkal yedhum American marketla 2nd y'irundha Pennsylvania y'irundhu vandhachu. Today, Unibet official launch panjavaiyum Pennsylvania y'irundhu sportsbook kooda Mohegan Sun Pocono y'irundha partnershipla y'irundhu avaruvom. Unibet ezhuthukkal 2nd American marketla y'irundhu, just one monthla y'irundhu entry avaruvom.</t>
  </si>
  <si>
    <t>Kindred Group's yallogam கின்றெட் குரூப்'s flagship brand Unibet Unibet-இல் அமெரிக்காவில் இரண்டாவது மார்க்கத்தில் பென்சில்வேனியாவில் தன் அதிகாரப்பூர்வ லான்ச் பொழுத்தில் கொண்டு வருகிறது, Mohegan Sun Pocono உடன் கூட்டாணையில் தன் பொழுத்துக்கள் திறக்கி�</t>
  </si>
  <si>
    <t>Kindred Group's (Kindred) பிரதான வணிக மார்க்கெட்டிங் பெயர் Unibet (Unibet) இன்னும் ஒரு அமெரிக்க மாநிலமாக பென்சில்வேனியாவை கைப்பற்றி இன்று அதன் அதிகாரப்பூர்வ தொடக்கத்தை அறிவித்துள்ளது. இது மோஹீகன் சன் போக்கோவுடன் இணைந</t>
  </si>
  <si>
    <t>Kindred Group-in'u flag-ship brand Unibet u.s. market-e sekand-u yaru. U.s. market-e second-u irukka vaanga, Pennsylvania-e Sportsbook-e Mohegan Sun Pocono-la partnership-la irukka vaanga, mark-e company-ku second u.s. market-e entry-a naga-irukka vaanga.</t>
  </si>
  <si>
    <t>The launch of the new Ford Bronco Sport in the second US market, Mohahan Sun Benceleona with its launch, has announced its entry into the city of Bençelona in a single month, the second market in the US market.</t>
  </si>
  <si>
    <t>கிண்ட்ரெட் குழுவின் முதன்மை பிராண்டு யுனிபெட் பெர்ஸ்ட் குழுவின் முதன்மை பிராண்டு யுனிபெட் பென்சில்வேனியா சந்தையில் அறிமுகமாகிறது.</t>
  </si>
  <si>
    <t>Univēt amāka nallādu yadhārthamaana nalladhu irukkiyaangā. Kindred Group-in flaggāvā Unibet, Paa-in dūbādu aavālamakka sāmyarādu aavālamakka sāmyarādu aavālamakka sāmyarādu aavālamakka sāmyarādu aavālamakka sāmyarādu aavālamakka sāmyarādu aavālamakka sāmyarādu aavālamakka sāmyarādu aavālamakka sāmyarādu aavālamakka sāmyarādu aavālamakka sāmyarādu aavālamakka sāmyarādu aavālamakka sāmyarādu aavālamakka sāmyarādu aavālamakka sāmyarādu aavālamakka sāmyarādu aavālamakka sāmyarādu aav</t>
  </si>
  <si>
    <t>Kindred Group's flagship brand Unibet aakkorathil aana Pennsilveeniyil aana veezhvil irukkum. Unibet Pennsilveeniyil aana veezhvil Mohegan Sun Pocono aalavu ponnuthittaana Unibet Sportsbook aana ponnuthittaana, Kindred Group aana aana Pennsilveeniyil aana veezhvil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aana a</t>
  </si>
  <si>
    <t>Here's the translation:
"Kindred Group's flagship brand Unibet is launching its second US market in Pennsylvania, partnering with Mohegan Sun, through its sportsbook opening, marking its official launch in the US - this is a record for a brand to enter two US markets within a month."
And here's the code mixed sentence:
Kindred Grup கிண்ட்ரெட் குழுவின் Unibet பிராண்டு யுனிபெட் is launching அறிமுகமாகிறது its second இரண்டாவது US யு.எஸ் market சந்தை in Pennsylvania பென்சில்வேனியாவில், partnering உடன் இணைந்து with Mohegan Sun மொஹெgan் சன், through மூல</t>
  </si>
  <si>
    <t>9A6aqKsZBv7a</t>
  </si>
  <si>
    <t>We must not let them humiliate us!</t>
  </si>
  <si>
    <t>கட்டாயம் அவர்கள் நம்மை இழிவுபடுத்த விடக்கூடாது!</t>
  </si>
  <si>
    <t>Naanum naanum irunthathu, nadanthathu, avarukkum hinsaiyum pannuvaanga! (Note: "Naanum naanum" is a way to emphasize "we" in Tamil, and "irunthathu" means "not" or "don't".)</t>
  </si>
  <si>
    <t>Naan oru vaarppaanaama nalla oru vaarppaanaama mudhalum aana avarukkum oru vaarppaanaama mudhalum aana avarukkum.</t>
  </si>
  <si>
    <t>கட்டாயம் அவர்கள் நம்மை இழிவுபடுத்த விடக்கூடாது! (கட்டாயம் நம்மை) காப்பாற்ற வேண்டும்.</t>
  </si>
  <si>
    <t>Kattaayama avarkal nammaai izhivupaduttha vidakkootaathu! (The translation is in a mix of Romanized Tamil and English)
Note: I've kept the original sentence structure and word order, but translated some words to make it understandable in English. The tone and emphasis are maintained to convey the same sentiment as the original sentence.</t>
  </si>
  <si>
    <t>The reward of goodness is yadharthamaana nalladhu dhaan irukkum.</t>
  </si>
  <si>
    <t>இவர்கள் நம்செய்த குற்றம் சாட்டிய நம்மை கூட்டிக் கொள்ள விடக் கூடாதென்று நம் கொண்டு வர வேண்டும்!</t>
  </si>
  <si>
    <t>கட்டாயம் அவர்கள் நம்மை இழிவுபடுத்த விடக்கூடாது! நம்மை இழிவுபடுத்த விடக்கூடாது! அவர்கள் நம்மை இழிவுபடுத்த விடக்கூடாது! 
அல்லது 
கட்டாயம் அவர்கள் நம்மை இழிவுபடுத்த விடக்கூடாது! நம்மை இழிவுப�</t>
  </si>
  <si>
    <t>Nammai kattaayaama avarkaL nammai iruvupadutthu vidakkootaathu!
(Note: I've kept the word "nammai" as it is, and replaced the second occurrence of "nammai" with the word "kattaayaama" which means "absolutely" or "certainly" in Tamil. The words "nammai" and "kattaayaama" are now highlighted in the code-mixed sentence.)</t>
  </si>
  <si>
    <t>Naanum avarum ariyam ariyam aahiriya mudiyuma! (Naanum avarum ariyam ariyam aahiriya mudiyuma!)</t>
  </si>
  <si>
    <t>Naanum, naanum, avarukkum enbadhu aasaiyai aana irukkum.</t>
  </si>
  <si>
    <t>Naanum naanum avarkaLukku irukkum!</t>
  </si>
  <si>
    <t>Iruku nambiradhu koodadhu!</t>
  </si>
  <si>
    <t>Kattaayaam avargal nammai irivupaduththa viddakkoodaathu!
(Note: I've kept the original sentence structure and wording, but replaced the words you specified with their Romanized Tamil forms)
Translation: It's not possible for them to humiliate us!</t>
  </si>
  <si>
    <t>Kattayaam avargal naanmaa irukkum iruvudha vittakoodaaathu. 
Note: Kattayaam is a mix of Tamil and English, where 'kattayaam' is a Tamil word for 'compulsory' and'must' is an English word, however, 'கட்டாயம்' is a single word in Tamil which translates to'must' or 'compulsory'</t>
  </si>
  <si>
    <t>The reward of goodness yadharthamaana nalladhu dhaan irukkum. Kadayamaal arvarkkalla nammai irudhaaduthan!</t>
  </si>
  <si>
    <t>நாம் அவர்களை அவமானப்படுத்த வைக்க முடியாது! (Naam avargalai avamaanappaduththavai kka mudiyatha!)
Note: 
- 'நாம்' (Naam) - we
- 'முடியாது' (Mudiyatha) - must not
- 'அவர்களை' (Avargalai) - them
- 'அவமானப்படுத்த' (Avamaanapaduththu) - humiliate</t>
  </si>
  <si>
    <t>வம்சத்தினர் உங்களை கேள்வி கேட்டு போது, நாம் அது விடுத்து விடக் கூடாது!
 words wanted: ['let', 'they', 'humiliate']</t>
  </si>
  <si>
    <t>The reward of goodness yadharthamaana nalladhu dhaan irukkum. Kadayamaai nammai irukka muthukoodam!</t>
  </si>
  <si>
    <t>9pD930x6A5BV</t>
  </si>
  <si>
    <t>In the programme Minister P. Benjamin said:</t>
  </si>
  <si>
    <t>நிகழ்ச்சியில் அமைச்சர் பா.பென்ஜமின் கூறியதாவது:</t>
  </si>
  <si>
    <t>In the programme, Minister P. Benjamin said: "The goodness of the heart shall lead to a pure life."</t>
  </si>
  <si>
    <t>அமைச்சர் பா.பென்ஜமின் நிகழ்ச்சியில் கூறியதாவது: "நாம் அனைவரும் நல்லது செய்வோம்."</t>
  </si>
  <si>
    <t>In the event, Minister P. Benjamin said, "இந்த பொருள் மாற்றத்தில் அனைவரும் ஒன்றாக இருக்க வேண்டும். நாம் ஒரு கோடி மக்களை பாதுகாக்க வேண்டும்."
Translation: In this matter of change, everyone should be together. We have to protect 1 crore people.</t>
  </si>
  <si>
    <t>Since there are no specific key words to be included, I can simply translate the sentence:
"நிகழ்ச்சியில் அமைச்சர் பா.பென்ஜமின் கூறியதாவது"
to:
"The Minister P.Benjamin said in the meeting"
Let me know if you need anything else!</t>
  </si>
  <si>
    <t>அரசு நிகழ்ச்சியில் மந்திரி P. பென்ஜமின் கூறினார்:</t>
  </si>
  <si>
    <t>In the programme Minister P. Benjamin said: 
"பிரியாணி பெற்ற அறிவு மிகவும் பொருக்கமானதும், அதன் பிற்பகல் அறிவு மிகவும் பொருக்கமானதும் ஆகும்."</t>
  </si>
  <si>
    <t>"நிகழ்ச்சியில் அமைச்சர் பா.பென்ஜமின் கூறியதாவது: "</t>
  </si>
  <si>
    <t>The minister P.A. Benjamin said in the function that. 
(Romanized Tamil: Nikalchiyil amichchar P.A. Benjamin kooriyadavathu)</t>
  </si>
  <si>
    <t>In the programme, P. மினிஸ்டர் P. Benjamin என்பார் சொன்னார்:</t>
  </si>
  <si>
    <t>In the பிராட்ஷன் Minister P. Benjamin என்பவர் said: " முதல்வர் பி. பென்ஜமின் அவர்கள் கூறினார்: "</t>
  </si>
  <si>
    <t>The event, the honourable minister P. Banji mentioned that</t>
  </si>
  <si>
    <t>Inna programme Minister P. Benjamin avar enna:</t>
  </si>
  <si>
    <t>In the programme, P. அமைச்சர் Benjamin said: "programme la, P. அமைச்சர் Benjamin சொன்னார்".</t>
  </si>
  <si>
    <t>Programme-ல் அமைச்சர் P. Benjamin அவர்கள் கூறினார்.</t>
  </si>
  <si>
    <t>The event where the Minister said:</t>
  </si>
  <si>
    <t>In the programme, Minister P. Benjamin said:</t>
  </si>
  <si>
    <t>Here's the code-mixed sentence:
"PA.Penjamina nizhcalil amaicar kooriyaadavathu:"
Breakdown:
* "PA.Penjamina" - Romanized Tamil for "பா.பென்ஜமின்" (Benjamin, Minister)
* "nizhcalil" - Romanized Tamil for "நிகழ்ச்சியில்" (in the event)
* "amaicar" - Romanized Tamil for "அமைச்சர்" (Minister)
* "kooriyaadavathu:" - Romanized Tamil for "கூறியதாவது:" (said that)</t>
  </si>
  <si>
    <t>நிகழ்ச்சியில் அமைச்சர் பா.பென்ஜமின் கூறியதாவது: 
"இன்றைய சமுதாயத்தில் கல்வி அறிவு இல்லாத மக்களுக்கு நல்லது என்ன செய்வது."</t>
  </si>
  <si>
    <t>AMITgzldR6zC</t>
  </si>
  <si>
    <t>In this case, the Central Sanctioning and Monitoring Committee (CSMC) headed by the secretary for the central housing and urban affairs department Durga Sankar Misra has sanctioned the building of 1.23 lakh houses at a cost of Rs. 4.988 crores.</t>
  </si>
  <si>
    <t>இந்நிலையில், ரூ.4,988 கோடி செலவில் 1.23 லட்சம் வீடுகள் கட்டுவதற்காக மத்திய வீட்டு வசதி மற்றும் நகர்ப்புற விவகாரங்கள் துறை செயலாளர் துர்கா சங்கர் மிஸ்ரா தலைமையிலான, மத்திய ஒப்புதல் மற்றும் கண்காணிப்புக் குழு (சிஎஸ்எம்சி) ஒப்புதல் வழங்கி உள்ளது.</t>
  </si>
  <si>
    <t>In this case, the Central Sanctioning and Monitoring Committee (CSMC) headed by the secretary for the central housing and urban affairs department Durga Sankar Misra has sanctioned the building of 1.23 lakh houses at a cost of Rs. 4.988 crores. 
Here is the code mixed sentence with romanized Tamil and English: 
CSMC yAryAgaRi Durga Sankar Misra ezhuththum 1.23 lakh vilLakku house paNNi pAttu.</t>
  </si>
  <si>
    <t>In this case, the Central Sanctioning and Monitoring Committee (CSMC) headed by the secretary for the central housing and urban affairs department Durga Sankar Misra has sanctioned the building of 1.23 lakh houses at a cost of Rs. 4.988 crores. (No specific words to be translated)</t>
  </si>
  <si>
    <t>In this case, the Central Sanctioning and Monitoring Committee (CSMC) headed by the secretary for the central housing and urban affairs department Durga Sankar Misra has sanctioned the building of 1.23 lakh ilaiyum at a cost of Rs. 4.988 kōrum.</t>
  </si>
  <si>
    <t>Aanmudiya Sankeerthanaiyaar vaarporu Committee (CSMC) ezhuththu, Central Housing and Urban Affairs Department Secretary Durga Sankar Misra ezhuththu vaarporu, 1.23 laakhum illam yeduththa, Rs. 4.988 kooru vaarporu.</t>
  </si>
  <si>
    <t>In this context, with an expenditure of Rs.49.88 crore, 1.23 lakh houses will be constructed for which the Union Minister of State for Housing and Urban Affairs, Dr. Gururaja Misra, led the Central Approval and Monitoring Committee (CEMS) gave its consent.</t>
  </si>
  <si>
    <t>In this case, the Central Sanctioning and Monitoring Committee (CSMC) headed by the secretary for the central housing and urban affairs department has sanctioned the building of 1.23 lakh houses at a cost of Rs. 4.988 crores.</t>
  </si>
  <si>
    <t>In this situation, the Central Housing and Urban Affairs Department, led by Director Durga Shankar Mishra, has given its approval to construct 1.23 lakh houses at a cost of Rs. 4,988 crore, under the leadership of Durga Shankar Mishra, the Director of Central Housing and Urban Affairs Department.</t>
  </si>
  <si>
    <t>There are no specific key words provided, so I'll translate the sentence into a code mixed sentence with romanized Tamil and English:
CSMC-e கவுன்சில் தலைவரான மேம்பாட்டு அமைச்சக்காரர் துர்க்கா சங்கர் மிஸ்ரா அவர்கள் 1.23 லட்சம் வீடுகளை ஒரு விலையில் ரூ. 4.988 கோடி செலவில் நிறுவப்பட்டுள்ளது.</t>
  </si>
  <si>
    <t>CSMC yeadhigal athisayam. CSMC yeadhigal athisayam, Kaanaal Kalaignar Durga Sankar Misra yeadhigal athisayam. 1.23 laakh ilangal yeadhigal athisayam. 1.23 laakh ilangal yeadhigal athisayam, Rs. 4.988 crores yeadhigal athisayam.</t>
  </si>
  <si>
    <t>Inna nillaiyil, Rupee 4,988 crore chelavil 1.23 lakhsum veedu-kalukathukku mattriyal veedu vatsalai maruthu naagarpur vivaakarangal thurai chelavalar Durga Sankar Misra thalaimaiyil, mattriyal Opputhal kankaanipuk kuzhu (CSMC) opputhal vangaangikkal.</t>
  </si>
  <si>
    <t>In this case, the Central Sanctioning and Monitoring Committee (CSMC) irukka maappillai Durga Sankar Misra sanchaarikkumaai seivai 1.23 lakh houses at a cost of Rs. 4.988 crores sanchaarikkiraar.</t>
  </si>
  <si>
    <t>Inna nilaiyil, ru.4,988 kodhi celavil 1.23 laksham veedu-kal kattuvathakagka maththiya veedu vasathi marum naakirppur vivagaarangal thuruthal thurukar Durkka Sangar Misra thalaimaiyilana, maththiya opputhal marum kaankaanipuk kuzhu (CSMC) opputhal vanganji ulletha.
Note: I've used the Romanization of Tamil as per the ISO 15919 standard, which is widely used and accepted. The code-mixed sentence is a mix of Romanized Tamil and English.</t>
  </si>
  <si>
    <t>In this context, with an expenditure of Rs.49.88 crore, 1.23 lakh houses will be constructed for which the Union Minister of Housing and Urban Affairs, Hardeep Singh Puri, in the presence of the Central Monitoring and Review Committee (CMRC), has given his consent.</t>
  </si>
  <si>
    <t>In this situation, the Central Housing and Urban Affairs Department's Secretary Durga Shankar Mishra-led Central Sanctioning and Monitoring Committee (CSMC) has given approval for the construction of 1.23 lakh houses worth Rs. 4,988 crore.</t>
  </si>
  <si>
    <t>In this situation, the Central Housing and Urban Affairs Ministry, under the leadership of Secretary Durga Shankar Mishra, has approved the construction of 1.23 lakh houses at a cost of ₹4,988 crore, which is a great நல்லது for the people.
Note: Since there were no specific words wanted, I didn't include any. But I used the word நல்லது (nalladhu) which means "good" or "great" in Tamil, as it is relevant to the context.</t>
  </si>
  <si>
    <t>The Central Sanctioning and Monitoring Committee (CSMC) has sanctioned the construction of 1.23 lakh houses, and the cost is expected to be approximately 4.988 crores.</t>
  </si>
  <si>
    <t>In this scenario, the Central Housing and Urban Affairs Department's secretary Durga Shankar Mishra-led Central Sanctioning and Monitoring Committee (CSMC) has given approval for the construction of 1.23 lakh houses at a cost of Rs 4,988 crore.</t>
  </si>
  <si>
    <t>The reward for goodness is not just gratitude, but also the ability to build 1.23 lakh houses worth Rs.4,988 crore, as approved by the Central Housing and Urban Affairs Minister, Hardeep Singh Puri, along with the Central Monitoring and Evaluation Committee.</t>
  </si>
  <si>
    <t>AVJE0nOzm3H9</t>
  </si>
  <si>
    <t>What should you do if you think a child is at risk</t>
  </si>
  <si>
    <t>ஒரு குழந்தை ஆபத்தில் இருப்பதாக நீங்கள் நினைத்தால் நீங்கள் என்ன செய்யவேண்டும்</t>
  </si>
  <si>
    <t>Oru kuzhandhai apaththil irukkum dhaan ninaithal ninnu enna cheyyavendum.</t>
  </si>
  <si>
    <t>Oru kuzhandhai iruppataag aapaththil ninaitthal, oru enna seyvavendum, neenga kuzhandhai iruppataag aapaththil ninaitthal neenga yenna seyyavendum.
Note: I've used the romanized Tamil words as requested, but please note that the sentence may not be grammatically correct or fluent in English.</t>
  </si>
  <si>
    <t>Aanaval irukka kooda, pidithavara kooda, yen kaiyum? (ஆனவல் இருக்க கூட, பிடித்தவர் கூட, என் கையும்?)</t>
  </si>
  <si>
    <t>ஒரு குழந்தை ஆபத்தில் இருப்பதாக நீங்கள் நினைத்தால் நீங்கள் என்ன செய்யவேண்டும் என்பது ஒரு முக்கியமான கேள்வியாகும். நம்மைச் சுற்றியுள்ள நம் குழந்தைகள் மற்றும் குழந்தைகள் பற்றிய பாதுகாப்பு மற்று</t>
  </si>
  <si>
    <t>If you think a child is at risk, அச்சுறுத்தலில் இருக்கும் ஒரு குழந்தை என்று நினைத்தால் என்ன செய்வது.</t>
  </si>
  <si>
    <t>Since there are no specific key words provided, I'll create a code mixed sentence with Romanized Tamil and English:
If you think a child is at risk, குழந்தையின் நிலையை செய்யும் நடவடிக்கை என்னவாகும்?
Translation: What should you do if you think a child is at risk?
Note: The sentence is in English, with Romanized Tamil words "குழந்தையின்" (kuḻanthaṉiṉ) meaning "child's" and "நிலையை" (nilaiyai) meaning "situation" or "condition".</t>
  </si>
  <si>
    <t>If you think a child is at risk, adikkira naagaranum nalladhu naan maattum.</t>
  </si>
  <si>
    <t>If you suspect a child is in danger or at risk, please take the following steps: 
- Contact the police or child protective services immediately. Provide them with as much detail as possible about your concerns. 
- If the child is in immediate danger, call emergency services (911 in North America) for assistance. 
- Try to remain calm and gather information. Note the child's location, the potential harm, and any details that could be relevant, such as the number of people involved and their relationships with the child. 
- If it is safe to do so, offer the child reassurance and comfort. Let them know that you are there to help and that they are not in any danger. 
- If there are any specific risks or concerns, such as potential abusers or a dangerous environment, try to stay nearby or arrange for someone who can, to ensure the child's safety. 
- Provide any information or details you have collected to the authorities when they arrive. Your prompt mentions "words wanted," but no specific words were provided. Please let me know if there are any other words or phrases you would like incorporated into the sentence, and I can adjust the response accordingly.</t>
  </si>
  <si>
    <t>If you think a child is in danger, what should you do?</t>
  </si>
  <si>
    <t>If you think a kid is in danger, ஆபத்தில் இருப்பதாக ஒரு குழந்தை, you will think நினைத்தால், what என்ன நீங்கள் செய்யவேண்டும்?</t>
  </si>
  <si>
    <t>Since there are no specific key words provided, I'll translate the sentence into a code mixed sentence with romanized Tamil and English. Here it is:
Aaru kuZhandhai aapaththil iruppathaaak neenga nintaiththaal neenga enna seyya venaendum?
Note: This sentence is a direct translation of the original Tamil sentence, without incorporating any specific key words. If you'd like me to add any specific key words, please let me know!</t>
  </si>
  <si>
    <t>If you believe a child is in danger or at risk, you should immediately report it to the authorities and seek help.</t>
  </si>
  <si>
    <t>No specific words are mentioned, so I will provide a general response. If you think a child is at risk, ஒரு குழந்தை ஆபத்தில் உள்ளது என்று நினைக்கிறீர்கள், அவர்களுக்கு உதவ நேரம் எடுக்கவும்.</t>
  </si>
  <si>
    <t>If you think a child is in danger, you must act immediately.</t>
  </si>
  <si>
    <t>Aalayavakkiliyai nambikkai aariya vendum, aalayavakkiliyai nambikkai aariya vendum - (அலையாவக்கிலி நம்பிக்கை ஆரிய வெந்தும்)</t>
  </si>
  <si>
    <t>Since there are no specific key words provided, I'll create a code-mixed sentence with the original English sentence. Here it is:
If you think a child is at risk, குழந்தையின் பாதுகாப்பு குறித்து என்ன செய்ய வேண்டும்.
In this sentence, I've included the original English sentence and then added a phrase in Romanized Tamil to convey the idea of taking action to protect the child.</t>
  </si>
  <si>
    <t>Oru kuZhandhai appaththil iruppathaaga niiyngaL ninaitthal niiyngaL eNNa cheyyavEyum.
(Note: I've kept the sentence structure and word order as close to the original as possible, while still incorporating Romanized Tamil and English. The resulting sentence may not be a perfect translation, but it should convey the same meaning as the original.)</t>
  </si>
  <si>
    <t>AZYBQ6wm6joK</t>
  </si>
  <si>
    <t>We asked AIADMK regarding this.</t>
  </si>
  <si>
    <t>இதுபற்றி அதிமுக தரப்பினரிடம் கேட்டோம்.</t>
  </si>
  <si>
    <t>Naanum idhu eppadi aiyarkai AIADMK-ku kuda kettu irunthu. (Note: "Naanum" is a colloquial way of saying "we" in Tamil, and "idhu" is a way of saying "this" or "it".)</t>
  </si>
  <si>
    <t>Naanum AIADMK kadaisiyaarukkum solla vechen.</t>
  </si>
  <si>
    <t>This sentence doesn't contain the words "நல்லது" so there's nothing to translate. If you'd like, I can help you create a new sentence with the words "நல்லது" included.</t>
  </si>
  <si>
    <t>இதுபற்றி அதிமுக தரப்பினரிடம் kooda கேட்டோம்.</t>
  </si>
  <si>
    <t>We requested the AIADMK party for a statement on this matter.</t>
  </si>
  <si>
    <t>Adhikam (அதிமுக) dhaarapin (தரப்பினர்) ina (இடம்) ketta (கேட்ட) omm (ஒம்) - We asked Adhikam (AIHMK) side about this.</t>
  </si>
  <si>
    <t>We asked this matter to ADMK people's side kettaom.</t>
  </si>
  <si>
    <t>Naanum AIADMK ku pucchi irunthu.</t>
  </si>
  <si>
    <t>Naa AIADMK kku pOra pOra kathai kooda vechi irukkum.</t>
  </si>
  <si>
    <t>We consulted the experts on this matter.</t>
  </si>
  <si>
    <t>Here is the translation: 
"The reward for doing good shall be nothing but more good." 
The word "reward" is translated into Tamil as "yadharthamaana," which means "recompense" or "reward." The phrase "nothing but" is translated as "nalladhu," which can mean "nothing, no thing, or zero." The word "goodness" is left in English as it does not have a direct equivalent in Tamil and captures the essence of the concept. 
The second part of the sentence is in Tamil: "irukkum," which means "is there." This is followed by "AIADMK," which refers to the All India Anna Dravida Munnetra Kazhagam, a political party in Tamil Nadu. The last word, "regarding," is in English. 
So, the complete sentence in code-mixed Tamil and English with the specified words is: 
"The reward of goodness yadharthamaana nalladhu dhaan irukkum AIADMK regarding this." 
Let me know if you would like me to elaborate on any part of the translation or provide additional context.</t>
  </si>
  <si>
    <t>Idhu-paatti ADMK darap-pinari-dham kaettaom.</t>
  </si>
  <si>
    <t>We asked the top-tier officials about this.</t>
  </si>
  <si>
    <t>Naanum AIADMK-ku paaiththu solla, naanum yenna nalla nalla irukkum.</t>
  </si>
  <si>
    <t>We asked AIADMK regarding this. Naanu AIADMK-ku kathiththukkiren.</t>
  </si>
  <si>
    <t>நேரில் அதிமுக தரப்பினரிடம் கேட்டோம்.</t>
  </si>
  <si>
    <t>We have taken a stand against this.
 words wanted: ['stand']</t>
  </si>
  <si>
    <t>The answer is: அதிமுக தரப்பினரிடம் இதுபற்றி கேட்டோம்.</t>
  </si>
  <si>
    <t>AdycZ7mt2wD</t>
  </si>
  <si>
    <t>Nanfang Media Group has interviewed seven expatriates aged from 10-70 in Guangdong.</t>
  </si>
  <si>
    <t>நான்ஃபாங் மீடியா குழு 10-70 வயதுவரையுள்ள ஏழு வெளிநாட்டவர்களை குவாங்டாங்கில் பேட்டி கண்டது.</t>
  </si>
  <si>
    <t>The NAFMI team interviewed eight foreign nationals aged between 10 and 70 in Kwangan.</t>
  </si>
  <si>
    <t>The NAFMI team interviewed eight foreign nationals aged 10 to 70 in Kwanga.</t>
  </si>
  <si>
    <t>Nanfang Media Group-in Guangdong, 10-70 age group ka 7 expat ka interview kiya.</t>
  </si>
  <si>
    <t>Nanfang Media Group-e ninaivu 10-70 varusham veezhndha 7 vaalibargaal-e kuang dong-ge interview pannirukkenga.</t>
  </si>
  <si>
    <t>Nanfang media group குவாங்டாங்கில் பேட்டி கண்டது. அவர்கள் ஏழு வெளிநாட்டவர்களை கண்டது.</t>
  </si>
  <si>
    <t>Nanfang Media Group yilai 10-70 varushathil irunthathu 7 varushathile expatriates-ku pudhusaiva pudhuthukku interview pannirukkenga.</t>
  </si>
  <si>
    <t>Nanfang Media Group yenna நான்பாங் மீடியா குழுமம் குவாங்டோங்கில் 10-70 வயது வெளிநாட்டவர்கள் ஏழருக்கு நேரில் நேரில் நேரடி நேரடி பேட்டிகளை நடத்தியது.</t>
  </si>
  <si>
    <t>Nanfang Media Group yennaadhu 7 oru எக்ஸ்பாட்ரியேட்ஸை, 10-70 வயது வரையான ஏழு வெளிநாட்டவர்களை, குவாங்தோங்.</t>
  </si>
  <si>
    <t>Naan paang media groupu 10-70 vaayathuvareyulla aezhu veelinatavar kauntaangil paatti kaandathu.
Note: I've kept the words you wanted in their original form, but if you'd like me to incorporate them in a more natural way, I can try rephrasing the sentence for you!</t>
  </si>
  <si>
    <t>Nanfang meedia kuzhu 10-70 varaiyulla ezhuthu vellinadavar kku, kuang tanguil pattik kandaathu. 
(Nanfang - நான்ஃபாங், meedia - மீடியா, kuzhu - குழு, varaiyulla - வயதுள்ள, ezhuthu - ஏழுது, vellinadavar - வெளிநாட்டவர், pattik - பேட்டி, kandaathu - கண்டது)</t>
  </si>
  <si>
    <t>Here is the code mixed sentence:
"Media group Naanfang met 7 foreigners, aged 10-70, in Guangzhou and conducted an interview."
Translation:
நான்ஃபாங் மீடியா குழு 10-70 வயதுவரையுள்ள ஏழு வெளிநாட்டவர்களை குவாங்டாங்கில் பேட்டி கண்டது.
Code mixed sentence:
"Naanfang media group 10-70 vayasula 7 velinatavar kuantangil patti kandathu."
Note: I've replaced the original sentence with a code mixed sentence that includes the requested words, using a mix of Romanized Tamil and English.</t>
  </si>
  <si>
    <t>நான்ஃபாங் மீடியா குழு ஏழு வெளிநாட்டவர்களை வயதுவரையுள்ள குவாங்டாங்கில் பேட்டி கண்டது.</t>
  </si>
  <si>
    <t>The NASA team interviewed eight foreigners aged 10 to 70 in Kuala Lumpur.</t>
  </si>
  <si>
    <t>Nanfang Media Group has interviewed aaru pāṉṟukkal (seven) vālargaḷ (expatriates) ājāṭṭiyil (from 10-70) naṉṟu (in) gvangdōng (Guangdong.).</t>
  </si>
  <si>
    <t>Nanfang Media Group yil irunthu nan 10-70 varushathil irunthu nan seven expatriates kuvarththukal, Guangdong la irukkiran.</t>
  </si>
  <si>
    <t>Nanfang Media Group uzhunngu varramum 7-70 varshangalil oru janaagaram koodum koodi 10-70 age varramum.</t>
  </si>
  <si>
    <t>Naan fang media kudhu 10-70 vayathuvaramulla aazhu veLintaavar kalaingal kuwantangil paatti kandathu.
(Note: I've used the romanization "fang" for ஃ, which is a common way to represent it in Romanization. If you prefer a different romanization, please let me know!)</t>
  </si>
  <si>
    <t>Nanfang Media Group-il 7 eksaprisaattangala 10-70 avangalo illa 70 avangalo illa Guangdong-il irukkiyaattum.</t>
  </si>
  <si>
    <t>AeFAmQnpvMdq</t>
  </si>
  <si>
    <t>Located in Slovenia, the 1980s" Krsko plant is owned jointly by Croatia.</t>
  </si>
  <si>
    <t>ஸ்லொவேனியாவில் அமைந்துள்ள 1980களின் இந்த ஆலையை குரோஷியாவுக்கும் சொந்தமானது.</t>
  </si>
  <si>
    <t>In the 1980s, this factory, which was located in Slovanija, was also a part of India's industrial growth during that time.</t>
  </si>
  <si>
    <t>Sloveniya vil 1980-kal-ina yenna aalaiyai Kroshiyavukkum sol.</t>
  </si>
  <si>
    <t>The mill, which is located in the heart of the city of Chennai, was built during the 1980s and is said to be the property of the city's famous mill owner, Kutcheri.</t>
  </si>
  <si>
    <t>Located in Slovenia, krushi krsko plant aadi Croatia.</t>
  </si>
  <si>
    <t>Slovenia-a irundhu, 1980s" Krsko plant yadharthamaana Croatia-a irundhu yinna nattam nattam.</t>
  </si>
  <si>
    <t>Sloveniyaivil naanum, Kuroshiyaavukkum ezhuthu.</t>
  </si>
  <si>
    <t>Slovenia ilangaiyil, 1980s" Krsko plant yavarum krishnaanam Croatia ilangaiyil.</t>
  </si>
  <si>
    <t>The factory yadharmanaalai, Sloveeniya viththu illa 1980 kaalathin factory yadharthamaanaalai, Kroshiyavaakkuum, Kroshiyavaakkuum Solventa sloveeniyaalai Kroshiyavaakkuum solventa Kroshiyavaakkuum Kroshiyavaakkuum Kroshiyavaakkuum Kroshiyavaakkuum Kroshiyavaakkuum Kroshiyavaakkuum Kroshiyavaakkuum Kroshiyavaakkuum Kroshiyavaakkuum Kroshiyavaakkuum Kroshiyavaakkuum Kroshiyavaakkuum Kroshiyavaakkuum Kroshiyavaakkuum Kroshiyavaakkuum Kroshiyavaakkuum Kroshiyavaakkuum Kroshiyavaakkuum Kroshiyavaakkuum Kroshiyavaakkuum Kroshiyavaakkuum Kroshiyavaakkuum Kroshiyavaakkuum Kroshiyavaakkuum Kroshiyavaakkuum Kroshiyavaakkuum Kroshiyava</t>
  </si>
  <si>
    <t>Located in Slovenia, the 1980s" Kṟskō plant aayiram irukkum Croatia-ukku avaru.</t>
  </si>
  <si>
    <t>Sloveniya-il amainthuL 1980-kal-in indha aalaiyai KuroshiyavukkuM sotamAnaDhu.
Translation: The factory located in Slovenia in the 1980s belongs to Russia.</t>
  </si>
  <si>
    <t>In Slovaniyah, where it was established in the 1980s, this factory, which is also called Kroshiya, is also a home.</t>
  </si>
  <si>
    <t>Sloveniya ilam, 1980s Krsko plant, Croatia co-owned ilama.</t>
  </si>
  <si>
    <t>1980s"la aaruval, Slovenia"la aaruval, Krsko plant, Croatia-la aaruval mutal aayiram.</t>
  </si>
  <si>
    <t>Sloveniyil 1980s' Krsko plant aanaatthil Croatiayum yaroosikka irukkum.</t>
  </si>
  <si>
    <t>Slovenima 1980s" Krsko plant, Croatia-r uzhavukkaren.</t>
  </si>
  <si>
    <t>Sloveniya vila irukkum 1980 kaalathin indha aalaiyai Kroshiyavukku soondham aayiram.</t>
  </si>
  <si>
    <t>Sloveniya-il amainthull 1980-kal-in indha aalaiyaiku roshiyavukkum. 
(Note: I've used the romanized Tamil "a" instead of "ai" as it's more common in informal writing)
Translation: Slovenia has this factory owned by Russia too.</t>
  </si>
  <si>
    <t>Located in Slovenia, சுலோவீனியாவில் இருந்து, the 1980s" Krsko plant is owned jointly by குரோசியா.</t>
  </si>
  <si>
    <t>Ag3ZzwinFe8Z</t>
  </si>
  <si>
    <t>Under this order, the central government has so far given permission to build more than 90 lakh houses in cities alone.</t>
  </si>
  <si>
    <t>இந்த ஒப்புதலுடன் இதுவரை நகரங்களில் மட்டும் 90 லட்சத்துக்கும் அதிகமான வீடுகள் கட்ட மத்திய அரசு அனுமதி வழங்கி உள்ளது.</t>
  </si>
  <si>
    <t>The translation in code-mixed Tamil and English:
இந்த ஒப்புதலுடன் இதுவரை நகரங்களில் மட்டும் 90 லட்சத்துக்கும் அதிகமான வீடுகள் கட்ட மத்திய அரசு அனுமதி வழங்கி உள்ளது.</t>
  </si>
  <si>
    <t>The middle government ஒப்புதலுடன் இதுவரை has allowed more than 9 லட்சத்துக்கும் அதிகமான houses to be built in cities.</t>
  </si>
  <si>
    <t>Under this order, the central government has so far given permission to build more than 90 lakh houses in urban areas alone.</t>
  </si>
  <si>
    <t>Here is the translated sentence with the desired words:
In this indha oppudaludan ituvarae, the government has permitted the construction of more than 90 lakhs of houses only in cities, along with indha oppudaludan ituvarae.
Note: I've used the romanized Tamil words "indha" and "oppudaludan" as requested, along with the original English sentence. Let me know if you'd like me to make any further changes!</t>
  </si>
  <si>
    <t>The government has given permission to build more than 90 lakhs of houses only in cities, with the condition of Oppudhaludan and thisvarai.
Romanized Tamil: Ollathukkum idhuvarai oppudhaludanaiyum.</t>
  </si>
  <si>
    <t>The இந்த ஒப்புதலுடன் அங்கங்களில் இதுவரை 90 லட்சத்துக்கும் அதிகமான வீடுகள் கட்ட மத்திய அரசு அனுமதி வழங்கி உள்ளது.</t>
  </si>
  <si>
    <t>With this approval, yenna paaka vithiyam aanaan, till now, in cities alone, 90 lakhs and more houses have been allowed to be built by the central government. 
Translation:
Here  yenna paaka vithiyam aanaan = இந்த ஒப்புதலுடன் 
till now =  இதுவரை 
cities alone =  நகரங்களில்
90 lakhs and more houses =  90 லட்சத்துக்கும் அதிகமான வீடுகள்
allowed to be built =  கட்ட அனுமதி
by the central government =  மத்திய அரசு</t>
  </si>
  <si>
    <t>Under உத்தரவின் order, the central government has so far given permission to build more than 90 lakh houses in cities alone.</t>
  </si>
  <si>
    <t>இந்த உத்தரவின் கீழ், நகரங்களில் மட்டும் 90 லட்சத்துக்கும் அதிகமான வீடுகளை கட்ட முன்னுரிமை தரும் அதிகாரம் மத்திய அரசு இப்போது வழங்கியுள்ளது.</t>
  </si>
  <si>
    <t>Iruvaiyaana koodam, sentral gavermen yethukku 90 laakhadhaan varudhaa veedu kattukkum aayiram dhaan aadaraamaana pannikkiren.</t>
  </si>
  <si>
    <t>Oru varushathil, central government-ukku ezhuthukkaluku 90 lakh-ukku naattukkal yedhirkirathu, city-ukku naattukkal yedhirkirathu.</t>
  </si>
  <si>
    <t>Under yenna koodadhu order, central government yenna varai 90 lakhs athan nivasaam kattatha permission dhaan irukkum.</t>
  </si>
  <si>
    <t>இப்போது கேந்திர அரசு நெட்டிற்கு 90 லட்சம் அடி மேலும் பொருட்பார்க்கும் உளவில் கண்ணோடி மாற்றம் செய்துள்ளது.</t>
  </si>
  <si>
    <t>This plan has so far received the go-ahead from the central government for the construction of 90 lakh houses alone in urban areas.</t>
  </si>
  <si>
    <t>இந்த ஒப்புதலுடன் இதுவரை மட்டும் 90 லட்சம் வீடுகள் கட்ட மத்திய அரசு அனுமதி வழங்கி உள்ளது.</t>
  </si>
  <si>
    <t>இந்த உத்தரப்படியின் பேச்சுவினையில், இதுவரை கூட மேற்கு மற்றும் தெண்டிலை மாநகரங்களில் 90 லாக்கு அணைகள் கட்டிடங்களுக்கு மத்திய அரசு அனுமதி அளித்திருக்கிறது.</t>
  </si>
  <si>
    <t>Izhil varamukki, sentral gavment-a 90 lakh-um irunthathu naattu piramaiyil eduththa irukkum.</t>
  </si>
  <si>
    <t>Indha opputhaludan ituvara nagaramangalil mattum 90 lakshathukkum adhikamaan veedu kattu madhyarashu anumathi vangaangi ullaathu.
Note: I've kept the Romanized Tamil as it is, and added English translation in the code-mixed sentence. The English translation is:
"With this approval, the central government has permitted construction of more than 90 lakh houses only in cities."</t>
  </si>
  <si>
    <t>CP4k76aNiix</t>
  </si>
  <si>
    <t>A mixture of asafoetida powder and turmeric powder in water, when boiled and inhaled, cures a single side headache.</t>
  </si>
  <si>
    <t>பெருங்காய தூளையும் மஞ்சள் தூளையும் நீரில் கலந்து கொதிக்க வைத்து வேது பிடித்தால், ஒற்றைத் தலைவலி குணமாகும்.</t>
  </si>
  <si>
    <t>Asafoetida vellaiyum murungai vellaiyum veerukki aadaiyum, thaandi tharum, aasaiyum tharum, oorukku irukkum kaiyil tholaiyum.</t>
  </si>
  <si>
    <t>Perungay thoolaiyum manjal thoolaiyum neeril kalanthu kothikka vaithe vedhu pidithaal, orattai thalaivali kunaamaga um. 
Note: Perungay - பெருங்காய, Thoolaiyum - தூளையும், Manjal - மஞ்சள், Vedhu - வேது, Orattai - ஒற்றைத், Thalaivali - தலைவலி</t>
  </si>
  <si>
    <t>This sentence doesn't contain the word "நல்லது". Let me help you create a new sentence with the word "நல்லது". Here it is:
நல்லது உண்டாகிறது என்று நம்பி நன்மையைத் தேடி வருகிறோம்.
Translation: We are coming to search for goodness, believing that good things will happen.</t>
  </si>
  <si>
    <t>Here's the code-mixed sentence:
"Perungkay thoolaiyum manjal thoolaiyum neeril kalandhu kothikk vaittu vedhu pittitaal, oRtti thalaivali kunaamagum."
Note: I've used a mix of Romanized Tamil and English words to create the code-mixed sentence.</t>
  </si>
  <si>
    <t>A mixture of asafoetida powder and turmeric powder in water, when boiled and inhaled, cures a single side headache. 
Asafoetida powder and turmeric powder காய்ச்சி சுவாசிக்கும்போது, ஒரு புறத்திருமணம் நோய் நீங்கும்.</t>
  </si>
  <si>
    <t>A mixture கம்மாளி மிஷ்டம், வெள்ளை உளுந்து கலவையை வெள்ளத்தில் கலந்து உப்பரக்கின்றது, உட்கொள்ளும் போது ஒரு புறத்து தலை வலி குணமாகிறது.</t>
  </si>
  <si>
    <t>The mixture of turmeric and coriander powder, when cooked with water and left to boil, can be used as a remedy for a headache.</t>
  </si>
  <si>
    <t>Perungaya thoolai seythu manjal thoolai niram kollam kethida vethu pedithaal, oorathi valivel kulir ku neram kooda.</t>
  </si>
  <si>
    <t>Aasafoetida poocha turumai poocha vellai illai, kooda kooda vaazhtu, vellai yethu irukkum.</t>
  </si>
  <si>
    <t>Aasafoetida pulikku malli poochaa, kurutty pulikku malli poochaa, nalladhu udaanam kooda poochu, aadukkaal headachiku ninnu koodi theriyaan.</t>
  </si>
  <si>
    <t>Asafoetida powderum turmeric powderum veedu, uthirndhu inthaikku, irukkum thookkam, thokaiyaiyaiyam aaruvaai irukkum.</t>
  </si>
  <si>
    <t>A mixture of asafoetida powder, அரிசி வெற்றிலை பொடி, in water, நீரில், when boiled, உலவி, and inhaled, உளுத்தி, cures சிவப்பு, a single side, ஒரு பக்கம், headache.</t>
  </si>
  <si>
    <t>The mighty Perungkay leaves, along with turmeric powder, mixed with water and boiled, can cure single-headed dandruff.
Code mixed sentence: Perungkay kalanthu nalladhu dhaan irukkum.</t>
  </si>
  <si>
    <t>The great turmeric powder and the yellow powder mixed with water and boiled, will cure the headache.</t>
  </si>
  <si>
    <t>வலியைக் குணமாக்கும் மருந்து பெருங்காயத்தை நீரில் கலந்து கொதிக்க வைத்து வேது பிடித்தால் வலியானது குணமாகும்.</t>
  </si>
  <si>
    <t>A mixture of asafoetida powder and turmeric powder in water, when boiled and inhaled, cures a single side headache. - asafoetida powder and turmeric powder - பேரிசடி மற்றும் மிளகாய் தூள். 
ஒரு மாத்திரை நீரில் பேரிசடி மற்றும் மிளகாய் தூள் சேர்த்து கொதிக்க வைத்து மூக்கில் பறித்து வந்தால், ஒரு புறமாக இருக்கும் தலைவலி சரி ஆ</t>
  </si>
  <si>
    <t>அஸாபோதில்லித்து மற்றும் தேர்கள் பீட்டர் கலந்து வெட்டி குழம்பு செய்து முழுவதும் கொண்டு எடுத்து இந்திரிக்கும் பிறகு ஒரு பக்க குளிர்ந்து தொற்றை தீர்க்கும்.</t>
  </si>
  <si>
    <t>The English translation:
The goodness of rewards yadharthamaana, nothing else, but the punishment of sin.</t>
  </si>
  <si>
    <t>Dhphk7nbCnNR</t>
  </si>
  <si>
    <t>Without revealing too much for those who haven't had a chance to watch it yet, the show includes a storyline about Munchhausen's by proxy - a mental illness where a carer acts as if the person they are looking after has a physical or mental illness when they are not really sick.</t>
  </si>
  <si>
    <t>இதுவரை காணாதவர்களுக்கு இதைப் பற்றி அதிகம் கூறாத இந்த நிகழ்ச்சி, மன்ச்ஹாசெனின் பை ப்ராக்ஸி – தாங்கள் கவனித்துக்கொள்ளும் நபர் உண்மையில் நலமாக இருக்கும்போதும், அவர்களுக்கு உடல் ரீதியான அல்லது மனரீதியான குறைபாடு இருப்பதுபோல் நடிக்கும் நிலை - குறித்து ஒரு கதைக் குறிப்பைக் கொண்டுள்ளது.</t>
  </si>
  <si>
    <t>This event, which is unprecedented in their history, manhasin paibrax - when they see a person truly well, they will act as if they have a bodily or mental disorder - has highlighted the importance of mental health.</t>
  </si>
  <si>
    <t>இதுவரை காணாதவர்களுக்கு இதைப் பற்றி அதிகம் கூறாத இந்த நிகழ்ச்சி, மன்ச்ஹாசெனின் பை ப்ராக்ஸி – தாங்கள் கவனித்துக்கொள்ளும் நபர் உண்மையில் நலமாக இருக்கும்போதும், அவர்களுக்கு உடல் ரீதியான அல்லது</t>
  </si>
  <si>
    <t>This event, which doesn't speak much about itself, is like a box of Proxima - when someone truly takes care of themselves, they will be fine physically or mentally. But, it has a story to tell.
Note: There are no specific key words ["நல்லது"] in the original Tamil sentence, so I didn't include it in the translated sentence. If you want to add it, please let me know where you want to add it.</t>
  </si>
  <si>
    <t>Without revealing too much for those who haven't had a chance to watch it yet, the show includes a storyline about Munchhausen's by proxy - a mental illness yennaanum irukkum, ஒரு மனிதன் தம் பார்வையாளரின் பாதிப்புகளை மிருகப்படுத்தி அவர்களுக்கு அறுவை சிகிச்சை போன்ற சிகிச்சைகளை அளிப்பது.</t>
  </si>
  <si>
    <t>This event, which is unheard of until now, is telling the story of a person who pretends to be healthy when he is actually sick, in a manner that is like a play – a person who, in reality, has a physical or mental illness, pretends to be well in front of others.</t>
  </si>
  <si>
    <t>Without revealing the twist for those who haven't watched, the show has a plot about a mental disorder called 'Munchhausen by Proxy', where a caregiver fabricates illness in the person under their care, claiming they are sick when they are not truly unwell.</t>
  </si>
  <si>
    <t>Show yin yinna kurippu irukkum, Munchhausen's by proxy (முன்சவேனின் ஜாதி தூஷனம்) - ஒரு கவலையான மன நோய், அதில் ஒரு பராமரிப்பாளர் தமது கவனிக்கும் ஒருவர் உடலியல் அல்லது மன நோய் இருப்பதாக நடிக்கும் போது, அவர் தற்போது நோயால் பாதிக்�</t>
  </si>
  <si>
    <t>Without revealing too much for those who haven't had a chance to watch it yet, the show includes a storyline about Munchhausen's by proxy - a mental illness மனநோய் Munchhausen's அடிப்படையில் ஒரு காரணி காரணம் ஒரு காரணி காரணம் ஒரு காரணி காரணம் ஒரு காரணி காரணம் ஒரு காரணி காரணம் 
Note: Since there were no specific words provided, I used the English sentence as is and added the Tamil translation in romanized form. If you want to add specific words, please let me know.</t>
  </si>
  <si>
    <t>Ithuvare kaanadavargalukku ithai parritha adhikam koodaath iruntha intha nigaazhchchi, Manzhaseninin Pai Praksy - Thangal kavaniththukkolum nabar unmaiya nalamaa irukkum potum, avargalukku udal rithiyaa nalathu yaavum, manarithiyaa nalathu yaavum, potum pol nattikum nithai kooda irukkum.</t>
  </si>
  <si>
    <t>This event, Mansha's Proxy - Tai Poxi, is a story that revolves around a person who is truly well when they are being taken care of, but will act as if they have physical or mental disabilities when they are not being taken care of.
Note: There are no specific key words like ['நல்லது'] in the original sentence, so I did not include any specific words. If you want to add any specific words, please let me know.</t>
  </si>
  <si>
    <t>Without revealing too much for those who haven't had a chance to watch it yet, aadiyaathu serialil yenna kathaiyum konjam pakkal irukku, Munchhausen's by proxy - a mental illness where a carer acts as if the person they are looking after has a physical or mental illness when they are not really sick.</t>
  </si>
  <si>
    <t>Without revealing too much for those who haven't had a chance to watch it yet, the show includes a storyline about Munchhausen's by proxy - a mental illness where a carer acts as if the person they are looking after is sick when they are not really sick.</t>
  </si>
  <si>
    <t>Without revealing the plot twists, the show has an interesting storyline about a mental illness called 'Munchhausen by Proxy', where a carer pretends that the person they are caring for is sick when they are not.</t>
  </si>
  <si>
    <t>Here's the code mixed sentence with romanized Tamil and English:
"Ithuvare kanaathavarukku ithaiyai paarthi adhikam kooraadha indha nizhcal, Manshaasenin paa Braxi – thangal kavanithukkoluum naper unmaiil nalamaa irukkumpothum, avarukku udal reethiyana alalthu manareethiyana kuraipadhu iruppathu pol nadiikkum nilai - kuriithu oru kathai kuriippai kondaullaathu."
Translation:
"This event, which is not mentioned much by those who have not seen it yet, is a drama where a person who is truly healthy in body and mind, but pretending to have physical or mental problems, acts like they do - and it's a story about that."</t>
  </si>
  <si>
    <t>Without revealing too much for those who haven't had a chance to watch it yet, the show includes a storyline about Munchhausen's by proxy - a mental illness where a carer acts as if the person they are looking after has a physical or mental illness when they are not really sick.  இந்த நடிக்கையில், ஒரு மனநோயாளியாக இல்லாத ஒருவரை ஒரு பராமரிப்பாளர் ஒரு உடல் அல்லது மன நோயாக செய்து கொண்டிருப்பது பற்றிய கதை உள்ளது.</t>
  </si>
  <si>
    <t>Without revealing too much for those who haven't had a chance to watch it yet, the show includes a storyline about Munchhausen's by proxy - a mental illness adhu nambikkai ariviyal, அது நம்பிக்கை அறிவியல், where a careeR காரெர் acts as if the person they are looking after has a physical or mental illness when they are not really sick.</t>
  </si>
  <si>
    <t>This event, which is unprecedented in the history of mankind, - a story about a person who, while seemingly healthy and well, acts as if he or she is suffering from a physical or mental disorder - has captured the attention of many.</t>
  </si>
  <si>
    <t>DzBxpLWjZ8CE</t>
  </si>
  <si>
    <t>It is also known as fabricated or induced illness (FII) and is categorised as child abuse.</t>
  </si>
  <si>
    <t>இது உருவாக்கப்பட்ட அல்லது தூண்டப்பட்ட நலக்குறைபாடு எனவும் அழைக்கப்படுகிறது, மற்றும் குழந்தை வன்கொடுமை என வகைப்படுத்தப்படுத்தப்பட்டுள்ளது.</t>
  </si>
  <si>
    <t>இது உருவாக்கப்பட்ட அல்லது தூண்டப்பட்ட நலக்குறைபாடு எனவும் அழைக்கப்படுகிறது, மற்றும் வன்கொடுமை (Vangodu Maanam) என வகைப்படுத்தப்பட்டுள்ளது. குழந்தை (Kuzhandhu) வன்கொடுமை என வகைப்படுத்தப்பட்டுள்ளது. இது என</t>
  </si>
  <si>
    <t>It is also known as fabricated or induced illness (FII) and is categorised as குழந்தை துன்புறுத்தல் (child abuse).</t>
  </si>
  <si>
    <t>It is also known as பிரயோகம் or உருவாக்கப்பட்ட அல்லது காரணியாக்கப்பட்ட நோய் (FII) and is categorised as குழந்தை துஷ்பிரயோகம் (child abuse).</t>
  </si>
  <si>
    <t>Ithu uruvakkappattu allathu thOondappattu nalkkuraiyappaatu enavum azhaikappattukirathu, marumum kuzhandhai vankodumai ena vagaiyattuppattukirathu.
Translation:
This is also called a defect or a deficiency, and is also categorized as child abuse.</t>
  </si>
  <si>
    <t>It is also known as fabricated or induced illness (FII) and is categorised as child abuse.
English: The term'mild cognitive impairment' (MCI) describes a group of symptoms that may be due to underlying disease or injury.
Tamil: மூலம் மற்றும் உள்ளேறு மனித மனசை பேணும் போலீஸ் பண்பாடுகள் குறித்து பேணிய பண்பாடுகள் போலீஸ் பண்பாடுகள் குறித்து பேணிய பண்பாடுகள் குறித்து பேணிய பண்பாடுகள் குறித்து பே</t>
  </si>
  <si>
    <t>Ithu மாற்றுக்கூற்று அல்லது பரிகாரம் இருக்கிறது (FII) என்றும் குழந்தை துன்பம் என்று வகைப்படுத்தப்பட்டுள்ளது.</t>
  </si>
  <si>
    <t>Here is the code mixed sentence with the required words:
Itu uruvakkappattu allathu tuunndappattu nallakkurai-paattu enavum azhai-kka-paattukirathu, marumum kuzhandhai vanka-kodumai ena vagai-paattut-tappattu-llathu.
Note: The required words are embedded in the sentence as follows:
* 'வகைப்படுத்தப்படுத்தப்பட்டுள்ளது.' (vagai-paattut-tappattu-llathu)
* 'எனவும்' (enavum)
* 'அழைக்கப்படுகிறது,' (azhai-kka-paattukirathu)
* 'மற்றும்' (marumum)
* 'இது' (itu)</t>
  </si>
  <si>
    <t>Yadharthamaana nalladhu irukkum. இது உருவாக்கப்பட்ட அல்லது தூண்டப்பட்ட நலக்குறைபாடு எனவும் அழைக்கப்படுகிறது, மற்றும் குழந்தை வன்கொடுமை என வகைப்படுத்தப்படுத்தப்பட்டுள்ளது.</t>
  </si>
  <si>
    <t>This has been termed as an "epidemics of kindness" and also referred to as "child cruelty".</t>
  </si>
  <si>
    <t>It is also known as உருவாக்கப்பட்ட அல்லது வைத்துக்கொள்ளப்பட்ட நோய் (FII) and is categorised as குழந்தை பலாத்காரம் (abuse.)</t>
  </si>
  <si>
    <t>Aanandam ellam irukkum inam ellam irukkum yadharthamaana nalladhu dhaan irukkum.  (Fabricated or induced illness (FII) என்பது குழந்தை துன்புறுத்தல் எனப்படும்.)</t>
  </si>
  <si>
    <t>இது உருவாக்கப்பட்ட அல்லது தூண்டப்பட்ட நலக்குறைபாடு எனவும் அழைக்கப்படுகிறது, மற்றும் குழந்தை வன்கொடுமை என்றும் வகைப்படுத்தப்படுத்தப்பட்டுள்ளது.</t>
  </si>
  <si>
    <t>இது உருவாக்கப்பட்ட அல்லது தூண்டப்பட்ட நலக்குறைபாடு எனவும் அழைக்கப்படுகிறது, மற்றும் குழந்தை வன்கொடுமை என வகைப்படுத்தப்பட்டுள்ளது.</t>
  </si>
  <si>
    <t>It is also known as fabricated or induced illness (FII) and is categorised as குழந்தை துன்புறுத்தல் (child abuse.)</t>
  </si>
  <si>
    <t>This phenomenon is called வகைப்படுத்தப்படுத்தப்பட்டுள்ளது. It's said to be என வன்கொடுமை, which is a form of குழந்தை abuse.
Note: I've kept the Romanized Tamil words in the same order as the original sentence, but rearranged the sentence structure to make it more coherent in English.</t>
  </si>
  <si>
    <t>இது அழைக்கப்படுகிறது, எனவும் மற்றும் வகைப்படுத்தப்படுத்தப்பட்டுள்ளது. இது உருவாக்கப்பட்ட அல்லது தூண்டப்பட்ட நலக்குறைபாடு எனவும் அழைக்கப்படுகிறது, மற்றும் குழந்தை வன்கொடுமை என வகைப்படுத</t>
  </si>
  <si>
    <t>DzZy8byvgT4H</t>
  </si>
  <si>
    <t>Bosnians protest Croatian plans for nuclear waste facility</t>
  </si>
  <si>
    <t>குரோஷியர்களின் அணுக்கழிவு ஆலைத்திட்டத்துக்கு போஸ்னியர்கள் எதிர்ப்பு</t>
  </si>
  <si>
    <t>Bosnians irukka maattomayaamaai naalvar aadiyirukka uttamum unkalai aasai nambikkai aadikkamaai.</t>
  </si>
  <si>
    <t>The Croshiyar's குரோஷியர்களின் nuclear waste plant project to Bosniyars போஸ்னியர்கள் opposition.</t>
  </si>
  <si>
    <t>Kuroshiyar kalangarukaludhaan Anna kadhiri vizzhum Koodu. (Here I have used the word "Kuroshiyar" instead of "Kurushiyar" which is the correct romanization. Also, "Anna kadhiri" is used instead of "Anna kazhiri" which is the correct word for "Nuclear Power Plant".)
However, a more accurate romanization would be:
Kuroshiyar kalangarukaludhaan Anna kazhiri vizzhum Koodu.</t>
  </si>
  <si>
    <t>Here's the code mixed sentence with romanized Tamil and English:
"Kuroshiyargal-in-a-nuk-kazhivu aalai-t-t-t-thukku, a-nuk-kazhivu aalai-t-t-t-thukku, bosni-yargal-e-thir-p-pu, kuroshiyargal-in-a-nuk-kazhivu aalai-t-t-t-thukku, bosni-yargal-e-thir-p-pu."
Note: I've used the words you wanted to appear in the sentence, but the translation may not be perfect as the original sentence seems to be a complex topic.</t>
  </si>
  <si>
    <t>Bosnians (Bosniyarkal) protest (Virodhiyai) Croatian plans for (Ilaavukku) nuclear waste (Yukalayil) facility (Sthapathiyam).</t>
  </si>
  <si>
    <t>The opposition of the possonies to the nuclear waste disposal facility for the kuroshis.</t>
  </si>
  <si>
    <t>Bosnians protestaam paarthuhaa Croatiyaa nukeeraal vellai thandhootaa kooda uzhundhiraa.</t>
  </si>
  <si>
    <t>Kuroshiyargal-in annukkazhivu aalaithittukku Bosniaargal edhirppu.
(Note: I've kept the sentence structure and word order similar to the original Tamil sentence, while mixing in Romanized Tamil and English. This is just one possible way to create a code-mixed sentence.)
Translation: "The Croatians' nuclear waste is opposed by the Bosnians."
Romanized Tamil: Kuroshiyargal-in (Croatians'), annukkazhivu (nuclear waste), aalaithittukku (to the power plant), Bosniaargal (Bosnians), edhirppu (opposed)</t>
  </si>
  <si>
    <t>Bosnians protest yugamaa kudiyiruchchukkollaiyaiyaa, nukeyar kudiyiruchchukkollaiyaiyaa, அணுக்கரிச்சக்கரம் கட்டுவதற்கான திட்டத்தை.</t>
  </si>
  <si>
    <t>Bosnians veliyaaraiyaa protest pannirukkiren Croatiaaaiyum nuklear vaasi faciliitiyum irukkum.</t>
  </si>
  <si>
    <t>The protest of the Possoniers against the nuclear waste disposal plan of the French is a strong one.</t>
  </si>
  <si>
    <t>Bosnians Bosniyalargal Croatsiyar kadavul kudiraiyalaiyum nukleer kaasalaiyum irundhaalum protest pannirukkiren.</t>
  </si>
  <si>
    <t>Bosnians naattinaiyin நியூக்லீயர் சொர்ருவாலை எதிர்க்கிறார்கள் nuclear waste facility அமைக்கும் பிரச்சினைக்கு எதிர்ப்பு தெரிவிக்கிறார்கள்.</t>
  </si>
  <si>
    <t>Bosnians yerraadhaa Bosnians irukkum, Croatiaa kaa yiraiyil nuklear vaasi facility kaa plan kooda protest pannirukkum.</t>
  </si>
  <si>
    <t>The opposition to the nuclear waste disposal facility proposed by the corporates is understandable, as the people's health and safety are of utmost priority.</t>
  </si>
  <si>
    <t>Bosian tharaai Croatian nukearu arasu kottai parakku aasai vettai.</t>
  </si>
  <si>
    <t>Kuroshiyar kalangal ina edhirppu Bosniyar kalangal aalay thittukku nuke kazhiyvu kuroshiyar kalangal ina.</t>
  </si>
  <si>
    <t>Kuroshiyargal-in atomic waste processing plant to Bosniyargal opposition.</t>
  </si>
  <si>
    <t>EpH0cLHxgBEX</t>
  </si>
  <si>
    <t>Kaduna - The Kaduna State Police Command yesterday raided a school, Imamu Ahmad Bn Hambal, located at Layin Maidubun Tsumma at Rigasa in Igabi Local Government Area of the state, arrested seven teachers and evacuated about 300 children.</t>
  </si>
  <si>
    <t>கடுனா - மாநிலத்தின் இகாபி உள்ளூர் அரசாங்கப் பகுதியின் ரிகாசாவில் அமைந்துள்ள லேயின் மைடுபன் சுமாவில் அமைந்துள்ள ஒரு பள்ளியான, இமாமு அஹமத் பின் ஹாம்பல், பள்ளியை கடுனா மாநில காவல்துறை அதிகாரிகள் சோதனையிட்டனர்.</t>
  </si>
  <si>
    <t>Kaduna - மாநிலத்தின் இகாபி உள்ளூர் அரசாங்கப் பகுதியின் ரிகாசாவில் அமைந்துள்ள லேயின் மைடுபன் சுமாவில் அமைந்துள்ள ஒரு பள்ளியான, இமாமு அஹமத் பின் ஹாம்பல், பள்ளியை கடுனா - மாநில காவல்துறை அதிகாரிகள் �</t>
  </si>
  <si>
    <t>Since there are no specific words wanted, I will translate the given Tamil sentence into a code mixed sentence with romanized Tamil and English.
Original sentence: கடுனா - மாநிலத்தின் இகாபி உள்ளூர் அரசாங்கப் பகுதியின் ரிகாசாவில் அமைந்துள்ள லேயின் மைடுபன் சுமாவில் அமைந்துள்ள ஒரு பள்ளியான, இமாமு அஹமத் பின் ஹாம்பல், பள்ளியை கடுனா மா</t>
  </si>
  <si>
    <t>Kadunna - Maanilaththin Ikaabi Ulloor Arasangap Pakkuthiyin Rikasaavil Amithulla Lain Maindubaan Sumaavil Amithulla Oru Palliyaaan, Imamahamath Pin Hambal, Palliyaa Kadunna Maanilaththa Kaavalthurai Aathikaraigal Sothanaidathar.</t>
  </si>
  <si>
    <t>Kaduna - Kadunna pōlīs kōmandu yāstru, Imamu Ahmād Bn Hambal, Layin Maidubun Tsumma, Rigasa, Igabi Lōkāl Gōvərnment Area, Kadunna, 7 tēāchərs-ārrest pannittra, 300 kudumbhukkal-ēvacuāt pannittra.</t>
  </si>
  <si>
    <t>Kaduna - The Kaduna State Police Command irukka maari yarradaa! nna yarradaa!</t>
  </si>
  <si>
    <t>கடுனா - மாநிலத்தின் இகாபி உள்ளூர் அரசாங்கப் பகுதியின் ரிகாசாவில் அமைந்துள்ள லேயின் மைடுபன் சுமாவில் அமைந்துள்ள ஒரு பள்ளியான, இமாமு அஹமத் பின் ஹாம்பல், பள்ளியை கடுனா மாநில காவல்துறை அதிகாரி�</t>
  </si>
  <si>
    <t>The drama unfolds at the - Kuduna state police station, where the school, Imam Ahamed Bin Hampal, was thoroughly scrutinized by the Kuduna state police authorities.
Note: The hyphen (-) is used to indicate the Romanized Tamil word "Kuduna" as per your request.</t>
  </si>
  <si>
    <t>Kaduna - Kadunna State Police Command yestarday raid a school, Imamu Ahmad Bn Hambal, located at Layin Maidubun Tsumma at Rigasa in Igabi Local Government Area of the state, arrested seven teachers and evacuated about 300 children.</t>
  </si>
  <si>
    <t>Kaduna - Ahmad yaaanai Layin Maidubun Tsumma in Rigasa at Tsummaa. - Kaduna State Police Command yesteryaar raid a school, Imamu Ahmad Bn Hambal, located a Rigasa in Igabi Local Government Area of the state, arrested seven teachers and evacuated about 300 children.</t>
  </si>
  <si>
    <t>Kaduna - Kaaduṉa ḍiraaḷa vaṭṭamaana shool, Imamu Ahmaad Bn Hambaal, laṭṭaḷai Maaidubaan Tsummaa aṟigaaṟi Igaabi Lokaal Gaavermant Aayaa, aṟaṟikkum eṉnaa pāṭṭaḷai 7-aa aaccaar, aṟiṉḏu 300-aa ciccil.</t>
  </si>
  <si>
    <t>Kaduna police irukka at Imamu Ahmad bn Hambal school a, Layin Maidubun Tsumma irukka Rigasa igabi Local Government a kaduna state police command a yadhartha. 7 teacher a evaku evar 300 child a.</t>
  </si>
  <si>
    <t>The reward of goodness, yadharthamaana, nalladhu, dhaan irukkum.</t>
  </si>
  <si>
    <t>Kadunna-maani-ththin ikabi ullam arasaanga pakutiyaarikaasaavil amainthuulla leyn maithuppan sumavil amainthuulla oru pallaiaan, Imam Ahmaad Pin Hambal, pallaiaai kadunna maani kavalththuraa adhikaarigala sothanaayidhththar.
Translation:
In the interior of the state of Kaduna, in the local government area of Rigasa, in the midst of the Mai-Dupepan sum, there is a school called Imam Ahmad Bin Hambal, which was searched by the Kaduna State Police Commandant.
Note: I used a mix of Romanized Tamil and English to create the code sentence.</t>
  </si>
  <si>
    <t>Kaduna - The Kaduna State Police Command yesterdaada nalladhu dhaan irukkum raidaa school, Imamu Ahmad Bn Hambal, located at Rigasa in Igabi Local Government Area of the state, arrested seven teachers and evacuated about 300 children.</t>
  </si>
  <si>
    <t>Kaduna- Kaduna state poli-ce Rigasa-a at Layin Maidubun Tsumma in a Kaduna state, ahmad Bn Hambal in- a school Imamu, arrested 7 teachers, evacuated 300 children.</t>
  </si>
  <si>
    <t>Kaduna - Kadunna velai, Rigasa in Igabi Local Government Area of Kadunna state, Layin Maidubun Tsumma locationla irukkum Imamu Ahmad Bn Hambal schoolla, 7 oru teacher kadavula irukkum. 300 oru kudumbakarla, velai police irukkum.</t>
  </si>
  <si>
    <t>EpuRoknGRLBy</t>
  </si>
  <si>
    <t>Accordingly, a maximum 27,746 houses will be built in West Bengal and in Tamil Nadu 26,709 houses worth Rs. 939 crores will be built.</t>
  </si>
  <si>
    <t>இதன்படி, அதிகபட்சமாக மேற்கு வங்கத்தில் 27,746 வீடுகளும், தமிழ்நாட்டில் ரூ.939 கோடி மதிப்பில் 26,709 வீடுகளும் கட்டிக் கொடுக்கப்படும்.</t>
  </si>
  <si>
    <t>The reward of goodness yadharthamaana nalladhu dhaan irukkum. The maximum 27,746 units in the north zone and 26,709 units in Tamil Nadu at a cost of Rs.939 crore will be constructed as per the policy.</t>
  </si>
  <si>
    <t>The reward of goodness is far greater than any other reward.</t>
  </si>
  <si>
    <t>Accordingly,  இதன் படி, 27,746 houses வங்காளதேசத்திலும், 26,709 houses worth ரூ. 939 கோடிக்கு  தமிழ்நாட்டிலும் கட்டப்படும்.</t>
  </si>
  <si>
    <t>Accordingly, 27,746 வீடுகள் கட்டப்படும் மாத்திரம் வெஸ்ட் பெங்காலில் மற்றும் 26,709 வீடுகள் ரூ. 939 கோடி செலவில் தமிழ்நாட்டில் கட்டப்படும்.</t>
  </si>
  <si>
    <t>இதன்படி, அதிகபட்சமாக 27,746 வீடுகள் மேற்கு வங்கத்திலும், 26,709 வீடுகள் தமிழ்நாட்டில் ரூ.939 கோடி மதிப்பிலும் கட்டிக் கொடுக்கப்படும்.</t>
  </si>
  <si>
    <t>Accordingly, a maximum 27,746 illam yadharthamaana 26,709 illam worth yaththai 939 crores RS. 939 crores.</t>
  </si>
  <si>
    <t>The proposal aims to construct 27,746 units in the northern region alone at a cost of Rs.939 crore and 26,709 units in Tamil Nadu at a cost of Rs.26,709 each.</t>
  </si>
  <si>
    <t>According to this, in Tamil Nadu, Rupees 939 crore worth 26,709 homes, and in West Bengal, 27,746 homes will be given away.
Translated code mixed sentence:
"தமிழ்நாட்டில் Rupees 939 கோடி மதிப்பில் 26,709 வீடுகளும் கட்டிக், வங்கத்தில் 27,746 வீடுகளும் கொடுக்கப்படும்."
Note: I've kept the English words "Rupees" and "croe" as they are, as per your request.</t>
  </si>
  <si>
    <t>According to this, maximum of 27,746 houses in West Bengal and 26,709 houses worth Rs. 93.9 billion in Tamil Nadu will be built and given.</t>
  </si>
  <si>
    <t>அப்போலோ செய்யப்படும் பொருட்கள் போலோ தீர்த்துக்கொள்ளப்படும்.</t>
  </si>
  <si>
    <t>Aasirvathikkum 26,709 gambheeraan irukkiya, 939 koodu vaazhtu irukkum West Bengal-la 27,746 gambheeraan irukkiya.</t>
  </si>
  <si>
    <t>Accordingly, 27,746 வீடுகள் மேற்கு வங்காளத்திலும், 26,709 வீடுகள் 939 கோடி ரூபாய்க்கு தமிழ்நாட்டிலும் கட்டப்படும்.</t>
  </si>
  <si>
    <t>Accordingly, maximum 27,746 ilaiyum West Bengal-il, Tamil Nadu-il 26,709 ilaiyum 939 kodiyaaraiyil nilaiyaiyum irukkum.</t>
  </si>
  <si>
    <t>Ithan padhi, athikapatchamaga muerku vaangathtil 27,746 veedukkalum, Thamizhnaattil roo. 939 kootti madhipil 26,709 veedukkalum katti koodukkapattum.
Note: I've used the romanization system "ISO 15919" to romanize the Tamil text.</t>
  </si>
  <si>
    <t>Here's the mixed code sentence with the desired words:
Idhanpadhi, athikapatsamaga, in this way, maximum, the West Bengal has 27,746 houses, and in Tamil Nadu, worth Rs. 939 crore, 26,709 houses will be built.
Romanized Tamil: Idhanpadhi, athikapatsamaga nalladhu.</t>
  </si>
  <si>
    <t>According to this, maximum 27,746 houses in vanggaththil, 26,709 houses in thamizhnadhttil, worth r.939 kodi, will be given kattikkudukkappattum.</t>
  </si>
  <si>
    <t>Accordingly, a maximum 27,746 iyal ilaiyum West Bengalil irukkum. Tamil Naduil 26,709 iyal ilaiyum 939 kodi varuval irukkum.</t>
  </si>
  <si>
    <t>இப்போது வழக்கு விசாரம் நடுந்து கொண்டிருக்கிறது. இந்தியாவில் அணைகளில் விசாரணை நடத்தும் பொறுப்பு எழுந்தது.</t>
  </si>
  <si>
    <t>F516owTuXDsy</t>
  </si>
  <si>
    <t>Foreign talent important to China's development</t>
  </si>
  <si>
    <t>சீனாவின் வளர்ச்சிக்கு வெளிநாட்டினரின் திறமை முக்கியம்</t>
  </si>
  <si>
    <t>Foreign talent (Videshiya urimai) important to China's (Cinaa kudiarasi) development (Vikasam)</t>
  </si>
  <si>
    <t>Foreign naattil ellorum aalapakkam important naan China's development-ku aasai aalapakkam.</t>
  </si>
  <si>
    <t>China's growth foreign expertise adaa.</t>
  </si>
  <si>
    <t>Vaishyaar sangeetham China's pudhukkappu.</t>
  </si>
  <si>
    <t>The Foreigners' skills வெளிநாட்டினரின் சீனாவின் வளர்ச்சிக்கு முக்கியம்.</t>
  </si>
  <si>
    <t>Foreign வெளிநாட்டு  talent திறமை  அவசியம்  for China's சீனாவின்  வளர்ச்சி development வளர்ச்சி.</t>
  </si>
  <si>
    <t>China's growth is key to the world's prosperity.</t>
  </si>
  <si>
    <t>திறமை மற்றும் பண்பாடு தேவையானவை: சீர்குலை மற்றும் அறிவு மேலும் அதிகரிக்கும் சென்று வருகிறது.</t>
  </si>
  <si>
    <t>China's growth velinattaar vallarchikku, velinattaarinaa mukkiyam, China's growth velinattaar vallarchikku mukkiyam.
Note: I've used the words you wanted in the sentence, but please note that the translation might not be perfect as it's a code-mixed sentence.</t>
  </si>
  <si>
    <t>China's சீனாவின் வளர்ச்சிக்கு வெளிநாட்டினரின் திறமை முக்கியம் அதிகம்.</t>
  </si>
  <si>
    <t>சீசன் தொழிலாளிகள் சைனா வளர்ச்சிக்கு முக்குறறமானவை</t>
  </si>
  <si>
    <t>வேந்திரத்தின் வளர்ச்சியில் வெளிநாட்டு தொழில்நுட்டிகள் தேவையானவர்கள்.</t>
  </si>
  <si>
    <t>China's growth-e growth-e China-ukku vellinatthinin thirumaay mukkiyam.</t>
  </si>
  <si>
    <t>China's growth kuudhiya nalladhaa vallarndhaar varthai irukkum. 
Note: In this mixed sentence, I used 'குடியா' (kuudhiya) for "foreigners", 'நல்லதா' (nalladhaa) for "goodness" and 'வளர்ந்தார்' (vallarndhaar) for "growth".</t>
  </si>
  <si>
    <t>Chinaavin growth-e growth is Chinavin naaduvalu nalladhu.
Note: I've used "naaduvalu" which means "of China" and "nalladhu" which means "important" to incorporate the key word "சீனாவின்" into the sentence.</t>
  </si>
  <si>
    <t>Vidheshiyaar kalaiyaar China-aadhaan varuvathu.</t>
  </si>
  <si>
    <t>China-a kaalam aalavu pexu paarthathukku naattil irundha udirppaathiram, foreign talent ezhuththu China-a pukalukku naanmaaru.</t>
  </si>
  <si>
    <t>The growth of China is key to the skill of foreigners, for the development of which they are essential.</t>
  </si>
  <si>
    <t>Fe0vSBnQDDyd</t>
  </si>
  <si>
    <t>The Politican hits Netflix today.</t>
  </si>
  <si>
    <t>தி பொலிடிஷியன் இன்று நெட்ஃப்ளிஸில் காட்சிக்கு வருகிறது.</t>
  </si>
  <si>
    <t>The Politican பொலிடிஷ்யன் hits நெற்ஃபிளிக்ஸ் today.</t>
  </si>
  <si>
    <t>Politican A.R. Rajan Netflix la ippadi hits aagum.</t>
  </si>
  <si>
    <t>The Politician aanaa polithician Netflix la irundhu vandaal.</t>
  </si>
  <si>
    <t>The designer of the day is coming to the show on Netflix.</t>
  </si>
  <si>
    <t>The polar bear today in Netflix is a treat to watch.</t>
  </si>
  <si>
    <t>The Politican hits Netflix today. பொிடினான் படம் நேற்று டென்றிற் திரிவது.</t>
  </si>
  <si>
    <t>The Polisitian today netfliksil kaatchikk varukirathu.
Note: I've kept the words you wanted, but made some minor adjustments to the sentence structure to make it more natural-sounding in code-mixed language.</t>
  </si>
  <si>
    <t>The politican Netflix-la kaatukkaaran aanthathil irukka.</t>
  </si>
  <si>
    <t>The Politican அரசியல் வீரர் hits நெற்ஃபிளிக்ஸ் இன்று.</t>
  </si>
  <si>
    <t>தி பொலிடிஷியன் இன்று நெட்ஃப்ளிஸில் காட்சிக்கு வருகிறது. 
Translation:
பொலிடிஷியன் இன்று நெட்ஃப்ளிக்ஸில் தி காட்சிக்கு வருகிறது.</t>
  </si>
  <si>
    <t>The Polish today, Thidi, is coming to Netfliks, Thidi, for the viewing, Varukiradhu, to the screen, Kaatchikkku.</t>
  </si>
  <si>
    <t>தி பொலிடிஷியன் இன்று நெட்ஃப்ளிக்ஸில் காட்சிக்கு வருகிறது. 
(Note: பொலிடிஷியன் is பொலித்துச் சியன், பொலித்துச் சியன் என்ற வடிவத்தில் தமிழில் பொருள்படும். ஆனால் தமிழில் பொருள் படும் வடிவத்தில் மாற்றம் செய்யப்படவில</t>
  </si>
  <si>
    <t>The Politikanu Netflixla irukkaara avval yaana.</t>
  </si>
  <si>
    <t>தி Polishediyan இன்று நெட்ஃப்ளிஸில் காட்சிக்கு வருகிறது.</t>
  </si>
  <si>
    <t>The Polishian inruthu netfliksil katchikkura vrukira thaan.
Note: I've used "The" instead of "தி" as it's not a word in English, and "Polishian" instead of "பொலிடிஷியன்" as it's not a common word in English. I've also kept the rest of the sentence as it is, with the Tamil words in Romanized form.</t>
  </si>
  <si>
    <t>Puliteekaraan Netflix-la irukku.</t>
  </si>
  <si>
    <t>The polite gentleman today going to the show in the theater.</t>
  </si>
  <si>
    <t>G58t3dNwIDBq</t>
  </si>
  <si>
    <t>Nanta Show producer Sean Choi from South Korea said Guangdong cuisine is famous all over the world, and it has been good to introduce the Nanta Show to Guangdong.</t>
  </si>
  <si>
    <t>நான்தா நிகழ்ச்சி தயாரிப்பாளரான தென்கொரியாவின் சீன் சோய் கூறும்போது, குவாங்டாங்கின் உணவு உலகம் முழுவதும் பிரபலமானது என்றும், நான்தா நிகழ்ச்சியை குவாங்டாங்கில் அறிமுகப்படுத்தியது சிறப்பானது என்றும் கூறினார்.</t>
  </si>
  <si>
    <t>Nanta Show producer, Sean Choi from South Korea, தொடர்பாளர், சின் என்ற தென் கொரிய குடியுரிமை பெற்ற ஒருவர் கூறியதாவது, Guangdong cuisine is famous all over the world, and it has been good to introduce the Nanta Show to Guangdong.</t>
  </si>
  <si>
    <t>Nanta Show producēr Sean Choi from South Korea said Gvangdung cuisine yārth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ālaiyum</t>
  </si>
  <si>
    <t>Nanta Show yilai Sean Cho-i producer aana, Nanta Show-ai Guangdong kuḷakkam irukkum.</t>
  </si>
  <si>
    <t>Nanta Show producer Sean Choi from South Korea said Guangdong cuisine is famous all over the world, and it has been good to introduce the Nanta Show to Guangdong.  நான்டா ஷோ தயாரிப்பாளர் சியோன் சோய் தென் கொரியாவைச் சேர்ந்தவர் குவாங்தோங் உணவு உலகம் முழுவதும் பிரபலமானது என்றும் நான்டா ஷோவை குவாங்தோங்குக்கு அறிமுகப்படுத</t>
  </si>
  <si>
    <t>When the Korean food industry leader, Shinsegae, announced its participation in the K-Food Festival in China, it was a celebration of the greatness of Korean food throughout the world, and it was also a proud moment for the country.</t>
  </si>
  <si>
    <t>नंटा शो निर्माता सीन चोई सेओल, दक्षिण कोरिया से कहा कि गुआंगडोंग के खाने की प्रसिद्धि दुनिया भर में फैली हुई है, और उन्होंने गुआंगडोंग को नंटा शो को पेश करने में अच्छा किया है।</t>
  </si>
  <si>
    <t>Nanta Show producer Sean Choi from South Korea, Choi Sean (Seon Chi) -irom South Korea, aachu nenga venum -irom, Nanta Show-ai Guangdong-ai irukku. 
Note: I've used the romanization of Korean name as per the speaker's native language, but in the actual conversation, it might be pronounced differently.</t>
  </si>
  <si>
    <t>Naantha nikaalchi thayarippaalaaraan Then Koriyavaaiyin Cheen Sooy koorum pothu, kwaang tangin unavu ulagam muzhuthum pabalamanaathu endrum, Naantha nikaalchiyai kwaang tangil aarimupaththidhu chippaanaathu endrum koorum pothu. 
Translation: 
Naantha event producer South Korea's Chinese Soo said, Kwangtang food world is famous everywhere, and Naantha event introduced in Kwangtang is also special.</t>
  </si>
  <si>
    <t>Nanta Show producer Sean Choi from South Korea said Ongchangdong cuisine ninaipadhaa laam, Nanta Show-ai Guangdong-ai kaalam varuven.</t>
  </si>
  <si>
    <t>The CEO of Korean food company, Nanda, said, "கூறும்போது, (in that moment) the world's food world is famous everywhere, and Nanda's performance in Kwangtang is exceptional, he said."</t>
  </si>
  <si>
    <t>नांटा शो प्रोड्यूसर श्री सेन चोई, दक्षिण कोरिया से आयोजित किया कि गुआंग्डोंग स्वाद दुनिया भर में प्रसिद्ध है, और यह अच्छा रहा है कि गुआंग्डोंग को नांटा शो को पेश करने में मदद की है.</t>
  </si>
  <si>
    <t>Here's the code mixed sentence:
"Nan tha Nigazhi thayarippaalaaraan Thenkoriaavin Sien Soi koorum pothu, Kuwantangin Unavu ulagam muzhum pathalam aanum, nan tha Nigazhiyai Kuwantangil arimuppattiyadhu sirappaan aanum koorinara."
Note: I've used a mix of Romanized Tamil and English to create the code sentence.</t>
  </si>
  <si>
    <t>When the famous Korean food event, the Food World of Guwang, was introduced by the host of the show, the host said that the food world of Guwang is famous all over the world and that the event is a special one.</t>
  </si>
  <si>
    <t>Naantha nadanthana Nadanthaa thaayarippaalaraana Nanthaa nizhschi.</t>
  </si>
  <si>
    <t>நான்தா நிகழ்ச்சி தயாரிப்பாளரான தென்கொரியாவின் சீன் சோய் கூறும்போது, yadharthamaana nalladhu கூறும்போது, குவாங்டாங்கின் உணவு உலகம் முழுவதும் பிரபலமானது என்றும், நான்தா நிகழ்ச்சியை குவாங்டாங்கில் அறிமுகப்�</t>
  </si>
  <si>
    <t>Nanta Show producer Sean Choi, a South Korean, kooda naan uzhondhiya ponnungilla, enna irukka mato?</t>
  </si>
  <si>
    <t>Nantha Naantha Nikazhchi Thayyaraippaalaraan Thens Koriyavin Sini Soi Koorum Pothu, Kuangtaangin Uunavu Ullakam Muzyvathum Purbalamanaathu Endrum, Naantha Nikazhchiyaai Kuangtaangil Arimuppattiyadhu Sayyappanathu Endrum Koorinarkar.</t>
  </si>
  <si>
    <t>When the Korean food company, Sinngyua, announced its new product, the chef of the K-food World said, "It is a proud moment as our K-food is gaining global recognition."</t>
  </si>
  <si>
    <t>GkPcA33ns2x9</t>
  </si>
  <si>
    <t>Also they are insulted by the government of Uttar Pradesh.”</t>
  </si>
  <si>
    <t>மேலும் உத்தரப் பிரதேச அரசால் அவர்கள் அவமதிக்கப்படுகின் றனர்" என்று கூறியுள்ளார்.</t>
  </si>
  <si>
    <t>மேலும் உத்தரப் பிரதேச அரசால் அவர்கள் அவமதிக்கப்படுகின், "அவர்கள் கூறியுள்ளார்: நாங்கள் அவமதிக்கப்படுகின் றனர்."</t>
  </si>
  <si>
    <t>"மேலும் உத்தரப் பிரதேச அரசால் அவர்கள் அவமதிக்கப்படுகின்றனர்" (Utharap pradhesa arasiyala vargal avamadikkinraanar) என்று kooruthulullaar.</t>
  </si>
  <si>
    <t>This sentence does not contain the words "நல்லது" (nalladhu), so I will leave the translation as is:
"They were humiliated by the state government of the upper region, he said."</t>
  </si>
  <si>
    <t>Also they are yavarthavargalai Uttar Pradesh sarkaraiyum nadakka vendum.</t>
  </si>
  <si>
    <t>Also, they are insulted by the government of Uttar Pradesh.”
[Also, they are insulted by the government of Uttar Pradesh.]</t>
  </si>
  <si>
    <t>Here is the translated sentence with the required key words:
They said, "Furthermore, they were further insulted by the higher authorities, மேலும் உத்தரப் பிரதேச அரசால் அவர்கள் அவமதிக்கப்படுகின் றனர்" கூறியுள்ளார்.
Note: The key words are in the correct positions in the sentence.</t>
  </si>
  <si>
    <t>"They are also respected by the state government," he added.</t>
  </si>
  <si>
    <t>மேலும் உத்தரப் பிரதேச அரசால் அவர்கள் அவமதிக்கப்படுகின்றனர்" என்று கூறியுள்ளார், இதில் எந்தவொரு சொல்லையும் தேர்வு செய்யவில்லை.</t>
  </si>
  <si>
    <t>Also, naanmaa yavvarukkaanga UTTAR PRADESH-vaalibathil, yavvarukkaanga.</t>
  </si>
  <si>
    <t>The reward of goodness yadharthamaana nalladhu dhaan irukkum, uttar pradesh-ukku naanum kaasu, kaasu-kaasu aaludhalum, aanaalum aaruLukku piriyaamaaru.</t>
  </si>
  <si>
    <t>Also, UTTAR Pradesh government அரசாங்கம் அவர்களை பாராட்டவில்லை.</t>
  </si>
  <si>
    <t>"Ullai uttar pradesh.</t>
  </si>
  <si>
    <t>Translation: "In addition, they are treated with respect by the state government," he said.</t>
  </si>
  <si>
    <t>The code mixed sentence would be:
"Meelum uttharap prathesha arasaal avargal avamadikkapattukirunar enru kooriyullaar"
Breakdown:
* Meelum (மேலும்) - More
* uttharap (உத்தரப்) - Upper
* prathesha (பிரதேச) - Province
* arasaal (அரசால்) - By the government
* avargal (அவர்கள்) - They
* avamadikka (அவமதிக்க) - Disregard
* pattukirunar (பட்டுக்கின்ற) - Are being
* enru (என்று) - As
* kooriyullaar (கூறியுள்ளார்) - Said</t>
  </si>
  <si>
    <t>"They are treated with utmost respect by the state government," he added.</t>
  </si>
  <si>
    <t>Also, they are insulted by the government of Uttar Pradesh.</t>
  </si>
  <si>
    <t>The reward of goodness yadharthamaana nalladhu dhaan irukkum, Uttar Pradesh aaludhaan naan irunthathu veraalukku.</t>
  </si>
  <si>
    <t>Nallaigalukku yathartha vithai irukkum. (The reward of goodness yadharthamaana nalladhu dhaan irukkum.)  Also, Uttar Pradesh la irunthalaarukkum varalaaraiyaiyaiyaiyai.</t>
  </si>
  <si>
    <t>H3wyfMN2DnO9</t>
  </si>
  <si>
    <t>Turmeric contains minerals such as manganese, potassium, pron, calcium, zinc, copper and magnesium.</t>
  </si>
  <si>
    <t>மஞ்சளில் தாதுப் பொருட்களான மாங்கனிஸ், பொட்டாசியம், இரும்பு, கல்சியம், துத்தநாகம், தாமிரம், மெக்னீசியம், போன்றவை அடங்கியுள்ளன.</t>
  </si>
  <si>
    <t>மஞ்சளில் உள்ள தாதுப் பொருட்களான மாங்கனிஸ், பொட்டாசியம், இரும்பு, கல்சியம், துத்தநாகம், தாமிரம், மெக்னீசியம், போன்றவை அடங்கியுள்ளன.</t>
  </si>
  <si>
    <t>Here is the code mixed sentence:
"மஞ்சளில் தாதுப் பொருட்களான மாங்கனிஸ், பொட்டாசியம், இரும்பு, கல்சியம், அடங்கியுள்ளன். Those essential minerals like Potassium, Calcium, Iron, Magnesium, and Manganese are included."
Note: I've kept the original Tamil text and added the English translation in parentheses, with the specific key words you wanted to appear in English.</t>
  </si>
  <si>
    <t>In yellam (மஞ்சளில்) thadupporulgal (தாதுப் பொருட்களான) mangaanis (மாங்கனிஸ்), potashiyam (பொட்டாசியம்), irumbu (இரும்பு), kalkiyam (கல்சியம்), thuthanaagam (துத்தநாகம்), thamiram (தாமிரம்), meghanisiyam (மெக்னீசியம்), ponrathavai (போன்றவை) adanggithillan.</t>
  </si>
  <si>
    <t>Turmeric aarambam mudhalai manganese, potassium, pron, calcium, zinc, copper, magnesium irundha udaiyavar.</t>
  </si>
  <si>
    <t>ஜீரகம் மற்றும் மனித உணவுகளின் மூலிகைகள் போன்றவைகளை உள்ளடக்கியுள்ளது. மற்றும் மஞ்சள், பூண்டு, குக்கரை மற்றும் மக்னிஜ்மீட்டு போன்றவைகள் உள்ளடக்கியுள்ளது.</t>
  </si>
  <si>
    <t>மஞ்சளில் தாதுப் பொருட்களான மாங்கனிஸ், பொட்டாசியம், இரும்பு, கல்சியம், துத்தநாகம், தாமிரம், மெக்னீசியம், போன்றவை அடங்கியுள்ளன. மஞ்சளில் தாதுப் பொருட்களான மாங்கனிஸ், பொட்டாசியம், இரும்பு, கல்�</t>
  </si>
  <si>
    <t>In the recipe, the ingredients like potato, rice, coconut, sambar, turmeric, and salt are mixed together to create a delicious dish.</t>
  </si>
  <si>
    <t>Here is the code-mixed sentence:
Magnesiuma nadanthathu pottu pudungalai manjalil megniseiyam, thadupu, potasium, irumpu, kalsiyam, thuthanagam, thamarum, pongaL pudungalai atangiyullan.
Note: I've kept the words 'மெக்னீசியம்,', 'தாதுப்', 'மஞ்சளில்' as requested, and translated the rest of the sentence accordingly.</t>
  </si>
  <si>
    <t>Turmeric பூண்டு contains கொண்டுள்ளது minerals சுண்ணாம்புப் பொருட்கள் such as போன்ற manganese மேன்கனிஸ், potassium பொட்டாசியம், calcium கால்சியம், zinc தங்கம், copper வெள்ளி and மற்றும் magnesium மக்னீசியம்.</t>
  </si>
  <si>
    <t>Turmeric contains மின்னாள்கள் (minerals) such as manganese, potassium, calcium, zinc, copper and மக்னீசியம் (magnesium).</t>
  </si>
  <si>
    <t>I didn't find any specific words to be included in the code mixed sentence. However, I can still provide a code mixed sentence with romanized Tamil and English:
 Arisiyam (Turmeric) y-irukkum (contains) minerals such as mangaan (manganese), potasium (potassium), pron (I couldn't find 'pron' in Tamil, so I skipped it), chalciyum (calcium), zinc, copper and magnesiyam (magnesium).</t>
  </si>
  <si>
    <t>The seeds of goodness, yadharthamaana, are present in the grains of mangnisis, podatis, irumbus, kalchis, thuthuanagais, thamarais, megnisis, and others.</t>
  </si>
  <si>
    <t>The sentence can be translated to a code mixed sentence with romanized Tamil and English as:
"Mancil thadup porungalana Manganesi, Potassium, Iron, Calcium, Tuthanagam, Thamar, Megnesia, Ponralum ilangiyulleen."
Note: Mancil is the romanized form of மஞ்சள், and the rest of the words are romanized Tamil words.</t>
  </si>
  <si>
    <t>In the kitchen, the ingredients such as dal, rice, wheat, sugar, salt, oil, and spices like turmeric, cumin, and fenugreek are stored.</t>
  </si>
  <si>
    <t>Turmeric-ilaiyadi yenhu nalli minnukittu irukkaavanga yaanum.</t>
  </si>
  <si>
    <t>Turmeric aarambamil மண்கலம், பொட்டாசியம், கால்சியம், செஞ்சுக், கூப்பர் மற்றும் மெக்னீசியம் பொருட்கள் உள்ளது.</t>
  </si>
  <si>
    <t>Turmeric yadharthamaana vayasam yathu mangan, potash, pron (பொன்), calcium, zinc, copper, magnesium. 
Note: 'Pron' is not a commonly used word in English, I assume it's a typo or incorrect word. I translated it as 'பொன்' (pron) which means gold in Tamil.</t>
  </si>
  <si>
    <t>H72M8LBDSMhL</t>
  </si>
  <si>
    <t>This will be followed by speeches by many experts on topics such as fake news, challenges and complications in cinema production, screenplay for new fans, and YouTtube's business model.</t>
  </si>
  <si>
    <t>இதைத் தொடர்ந்து ஃபேக் நியூஸ், சினிமா தயாரிப்பில் இருக்கும் சவால்கள் மற்றும் சிக்கல்கள், புதிய ரசிகர்களுக்கான திரைக்கதை, யூடியூப் பிசினஸ் மாடல் போன்ற தலைப்புகள் அனுபவம் வாய்ந்த பலர் கலந்துகொண்டு பேசவுள்ளனர்.</t>
  </si>
  <si>
    <t>This one's a long sentence! Here's the code-mixed sentence:
"Yen idhaiyudan Facebook news, cinema production-la irukum saavalgal-maaram sikkalgal, puthiya rasigargalukkana thirakkatha, YouTube business model ponral thalappukkal anubavam vayndha par kalanthukondru pesavullar."
Breakdown:
* "Yen idhaiyudan" (என் இதையுடன்) - with this
* "Facebook news" (ஃபேக்புக் நியூஸ்) - Facebook news
* "cinema production-la irukum" (சினிமா தயாரிப்பில் இருக்கும்) - in cinema production
* "saavalgal-maaram sikkalgal" (சவால்கள்-மற்றும் சிக்க�</t>
  </si>
  <si>
    <t>இது பின்னர் பல வல்லுநர்களால் நடைபெறும் உரைகளால் நடைபெறும், இதில் பிழையான செய்திகள், திரைப்படத் தயாரிப்பில் சிக்கல்கள் மற்றும் சிக்கல்கள், புதிய பார்வையாளர்களுக்கான சித்திரக்கதை, மற்றும் யூ�</t>
  </si>
  <si>
    <t>The success of the film industry, the buzz around new releases, and the experience of audiences have attracted many, with some even becoming fans of the industry and its stars.</t>
  </si>
  <si>
    <t>Iniya vandhanam kooda, many experts kooda oru vaarthalaiyaa irukkum. Topics such as பேரறிவின்மை செய்திகள் (fake news), cinema production சவால்கள் (challenges) and சிக்கல்கள் (complications), புது பார்வையாளர்களுக்கான சித்திர வரிகள் (screenplay for new fans), and யூடூப்பின் வாங்கும் மாதிரி (YouTtube's business model) irukkum.</t>
  </si>
  <si>
    <t>Ithu aana naduvulaar pukalukkalukku pudinaalukku, fake news, cinema production pudhiyalukku, new fansukku screen play, YouTtube business modelukku pudinaalukku.</t>
  </si>
  <si>
    <t>The sequel to the popular film, "Feek Newus", a movie production, has released. It has gained popularity among the audience, with many fans eagerly awaiting its release. The film's unique story and engaging characters have created a buzz, with people discussing and sharing their experiences online.</t>
  </si>
  <si>
    <t>The success of the film industry, including the recent trends in web series and movies, has attracted many new audiences with unique experiences and stories.</t>
  </si>
  <si>
    <t>இதைத் தொடர்ந்து ஃபேக் நியூஸ், சினிமா தயாரிப்பில் இருக்கும் சவால்கள் மற்றும் சிக்கல்கள், புதிய ரசிகர்களுக்கான திரைக்கதை, யூடியூப் பிசினஸ் மாடல் போன்ற தலைப்புகள் அனுபவம் வாய்ந்த பலர் கலந்துகொண</t>
  </si>
  <si>
    <t>This will be followed by speeches by many experts on topics such as fake news, challenges and complications in cinema production, screenplay for new fans, and YouTube's business model.
English: This will be followed by speeches by many experts on topics such as fake news, challenges and complications in film production, screenplay for beginners, and the business model of YouTube.
Tamil: இது பின்னுக்கு பல்வேறு விணிகாசனைகளின் சொற்புடைய அர்த்தங்கள் பற்றி மிதமானவர்களின் பேச்சுகள் வரும்.</t>
  </si>
  <si>
    <t>This will be followed by speeches by many experts on topics such as fake news, challenges and complications in cinema production, screenplay for new fans, and YouTube's business model.</t>
  </si>
  <si>
    <t>Ithu ellam nadanthathu, yen avar varalathu, cinema production complications, new fans screenplay, YouTube business model adhuvaruvaruvaruvaruvaruvaruvaruvaruvaruvaru.</t>
  </si>
  <si>
    <t>This article about making a film, facing challenges and difficulties in movie production, creating a new story for new fans, YouTube business model and related topics, many experienced people are discussing like a model title, business, similar to that, but not limited to that only.
Romanized Tamil: Ithaiyodharnthu faek news, cinema thayaripil irukkum savalkalum sikkalgal, pudiya rasikargalukkana thirikkadhai, yutiyub bisinesu model ponrth thalappukal anubhavam vayndha palargal kalandukondu pasavullar.
Key words in Romanized Tamil: modelu (மாடல்), thalappukal (தலைப்புகள்), bisinesu (பிசினஸ்), ponrth (போன்ற)</t>
  </si>
  <si>
    <t>Thisa thodarndhu Fack News, Cinema Thayaraippil irukkum chavalakalukalum sikkalagalukal, pudiya rasigar kandhan thirikkatha, youtyub business model ponradha thalai bakkal anubhavam vaynthu palar kalandhu peshavullanthanar.
Translation:
This will be followed by Fack News, challenges and problems in Cinema Production, Story for new audience, You Tube Business Model and other experienced people will be discussing.</t>
  </si>
  <si>
    <t>This sentence doesn't contain the word 'நல்லது' (nalladhu), which means 'good' or 'well'. If you want to add it, I can suggest a revised sentence:
இதைத் தொடர்ந்து ஃபேக் நியூஸ், சினிமா தயாரிப்பில் நல்லது செய்யப்படுகிறது.</t>
  </si>
  <si>
    <t>Ithu oru varalaaru ponnudhalum many expertaar kathaiyum pudhuvidu pidikkum, cinema produusionil irunthum, screenplay new fansukku, YouTube business modelukku.
Note: I didn't find any specific words to replace as per your request. If you meant to say that there are no specific words wanted, I've translated the sentence accordingly.</t>
  </si>
  <si>
    <t>இது பின்னர் பல வல்லுனர்களின் உரைகளால் பேசப்படும், இதில் இணைய செய்திகளை முரட்டுப் புத்தகமாக மாற்றுதல், சினிமா தயாரிப்பில் ஏற்படும் சவால்கள் மற்றும் சிக்கல்கள், புது பார்வையாளர்களுக்கான சித்தி�</t>
  </si>
  <si>
    <t>HW5ofWmnyLoI</t>
  </si>
  <si>
    <t>There are different types of the condition, including Munchhausen's where a person pretends that they themselves are ill.</t>
  </si>
  <si>
    <t>அந்த நபர் தாங்களே உடல் நலம் இல்லாத்து போல் பாசாங்கு செய்யும் இந்த நிலையில் பலவகை உள்ளது.</t>
  </si>
  <si>
    <t>Munchhausen syndromea munnai tharuviya kooda, a person illagi aasai illai kooda illagiren.</t>
  </si>
  <si>
    <t>அந்த நபர் தாங்களே உடல் நலம் இல்லாத்து பாசாங்கு செய்யும் இந்த நிலையில் பலவகை உள்ளது.</t>
  </si>
  <si>
    <t>Irandu payangal irukkum, Munchhausen's pēraḷaḷaṉa irukkum, avaruṅkāḷaṉu nān ilaikkirarukkum.</t>
  </si>
  <si>
    <t>That person who is suffering from the illness will do many things to get well soon.</t>
  </si>
  <si>
    <t>There are different types of conditions, including Munchausen by proxy, where a person fabricates symptoms or illness in another person for attention or sympathy.</t>
  </si>
  <si>
    <t>This sentence doesn't contain the word "நல்லது". If you want, I can suggest a new sentence with the word "நல்லது" or translate the given sentence into a code-mixed sentence with romanized Tamil and English. Let me know!</t>
  </si>
  <si>
    <t>The person who is acting like they have no physical health yadharthamaana nalladhu dhaan irukkum.</t>
  </si>
  <si>
    <t>The person yadharthamaana nambhar, thangaalae udal nalam illaathu pola paasaangku seyum indha nilaayil. This state has many forms. 
Translation of the whole sentence: 
The person is pretending to be in a bad health condition, but in reality, this situation has many forms.</t>
  </si>
  <si>
    <t>Munchhausen's நோயாளியாக தாமே நோயாளியாக இருப்பது போன்ற பல நிலைமைகள் உள்ளன, அவற்றில் ஒன்று முன்கௌசன் நோய்.</t>
  </si>
  <si>
    <t>There are different types of the condition, including Munchhausen's yil irunthathu oru pinnadiyum varum, a person adutha aadaiya avar illaiyum aadaiya vechirukkum.</t>
  </si>
  <si>
    <t>There are different types of the condition, including Munchhausen's where a person pretends that they themselves அவர்களே நோயாளி என்று நடிக்கிறார்கள்.</t>
  </si>
  <si>
    <t>Andha nappar thaangalae udal nalama illaathu paasanga seiyum indha nilaiyil palavakai ullam.
Here's the code mixed sentence:
"An(dha) napp(ar) tha(angalae) ud(al) nal(am) ill(a)athu pa(asanga) se(iyum) in(dha) nil(a)iyil pa(lavakai) ullam."
Note: I've used the romanization of Tamil as per the ISO 15919 standard, which is commonly used for coding Tamil text.</t>
  </si>
  <si>
    <t>Munchhausen kaalaai illaya, avarukka avar yathra, avarukka avar yathra.</t>
  </si>
  <si>
    <t>That person, in this state, there are many types, like body health is not there, doing kindness.</t>
  </si>
  <si>
    <t>IruLagam varuvarum, Munchhausen's நிலையில் ஒரு மனிதன் அவன் தான் நோய் உள்ளது என்று நடிக்கிறான்.</t>
  </si>
  <si>
    <t>varuM munnusin pazhamuthal yinna kondiththa viththiyoosal, munnusin pazhamuthal yinna kondiththa kondiththa viththiyoosal yinna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 kondiththa</t>
  </si>
  <si>
    <t>That person antha naper nalladhu illaththu polaasaanga seyyum indha nilaiyil palavakai ullam ullam.</t>
  </si>
  <si>
    <t>That person yadharthamaana nalladhu dhaan irukkum. 
Translation: 
That person is acting like he has no body health (உடல் நலம் இல்லாத்து) like this. 
Code mixed sentence: 
That person yadharthamaana nalladhu dhaan irukkum, acting like he has no body health (உடல் நலம் இல்லாத்து) like this.</t>
  </si>
  <si>
    <t>Hb7R5fb5GQsY</t>
  </si>
  <si>
    <t>Introduction of the Unibet offering to the market is a great positive for Mohegan Sun, as well as the State of Pennsylvania," says Aviram Alroy, Vice President of Interactive Gaming at Mohegan Gaming &amp; Entertainment.</t>
  </si>
  <si>
    <t>யுனிபெட் வழங்குவதை சந்தையில் அறிமுகப்படுத்துவது மொஹெகன் சன் மற்றும் பென்சில்வேனியாவுக்கு ஒரு மிகச்சிறந்த சாதகம்,” என்கிறார் மொஹெகன் கேமிங் மற்றும் எண்டர்டெயின்மெண்டில் இண்டரேக்டிவ் கேமிங் துணைத் தலைவராக இருக்கும் அவிராம் அல்ராய்,</t>
  </si>
  <si>
    <t>Introduction of Unibet offering to market yilai Mohegan Sun-a, Pennsylvaniya naattu, irundhaalum aaha, Aviram Alroy, Mohegan Gaming &amp; Entertainment-a Interactive Gaming Vice President, naan.</t>
  </si>
  <si>
    <t>Mohegan Sun, Pennsylvania aarogyam yathiriyam nalla vendum, Unibet offering yennavathu vendum, Aviram Alroy, Mohegan Gaming &amp; Entertainment Interactive Gaming Vice President aachu.</t>
  </si>
  <si>
    <t>Unibet vaaippeesu vandhadhu Mohegan Sun kuudhaye, also as Pennsilvaniya State kuudhaye, Aviram Alroy, Mohegan Gaming &amp; Entertainment Interactive Gaming Vice President avaruvaru.</t>
  </si>
  <si>
    <t>The reward of goodness is yadharthamaana nalladhu dhaan irukkum. To market our product Mohhan and Benzylpenicillin to Mohhan and Penicillin, it is a great advantage for Mohn Sun and Penicillin, “says Aaram, Deputy Head of Marketing and Enterprise Intelligence at Mohn Imaging and Digital,</t>
  </si>
  <si>
    <t>"Mohegan Sun-ka Unibet-ka nambikkaiya adithiruppaana, Pennsylvania-ka unakal-le avasathillai. "</t>
  </si>
  <si>
    <t>Unibet offering yார் வருத்தம் இல்லை என்று கூறுகிறார் Aviram Alroy, Mohegan Gaming &amp; Entertainment இன் Interactive Gaming துறை ஜெனரல் மேனேஜர்.</t>
  </si>
  <si>
    <t>"யுனிபெட் வழங்குவதை சந்தையில் அறிமுகப்படுத்துவது மொஹெகன் சன் மற்றும் பென்சில்வேனியாவுக்கு ஒரு மிகச்சிறந்த சாதகம்," என்கிறார் மொஹெகன் கேமிங் மற்றும் எண்டர்டெயின்மெண்டில் இண்டரேக்டிவ் கேமிங் து�</t>
  </si>
  <si>
    <t>"According to Mohan, 'Vazhanguvathai' in the market is a great advantage for Mohan Gaming and Entertainment, and Aviram Alroy, who is the interactive gaming co-head, says it's a major plus."
Note: "வழங்குவதை" is translated to "Vazhanguvathai" in Romanized Tamil, and the sentence is written in a mix of English and Tamil, with the key word "வழங்குவதை" appearing as "Vazhanguvathai".</t>
  </si>
  <si>
    <t>Unibet-aayiram nambikaiyin offering-nal aayiram thiruvarul, Mohegan Sun-nalum Pennsylvania-aayiram, Aviram Alroy, Mohegan Gaming &amp; Entertainment-aayiram Interactive Gaming Vice President Aviram Alroy solli.</t>
  </si>
  <si>
    <t>Unibet kaa paarthi vennilaal aayiram pennu irukka aviram.</t>
  </si>
  <si>
    <t>"Unipet yanzhanganam sannidhiyil ariyum pannidhuvaadha, Mohakan sunnaam Pennsylvaania kku oru mikasiriyar chathagam," eankirar Mohakan kaminge Endherteyinmane Interektiv kaminge thunai thalivaar aag irukkum Aviram Alraay.</t>
  </si>
  <si>
    <t>Here's the code-mixed sentence with the desired words:
"Unipet is introducing a new product in the market, and Mohan Kamming, Entertainment's Interactive Gaming Co-Head, says it's a game-changer, அல்ராய், அவிராம், for Mohan Gaming and Pennsylvania."
Note: I've used "அல்ராய்" and "அவிராம்" as requested, along with the Romanized Tamil words "Mohan" and "Pennsylvania" to maintain the code-mixed style.</t>
  </si>
  <si>
    <t>Univēt užīvī użīvī tāvīya użīvī užīvī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użīvī uż</t>
  </si>
  <si>
    <t>யுனிபெட் வழங்குவதையாக அறிமுகப்படுத்துவது yunipet vangaivathaiyaa irukkum.</t>
  </si>
  <si>
    <t>Here's the code mixed sentence:
"Yunipet vaazhanguvathai sandhaiyil arimukappattuthu Mohan son and Pensilveniyavukku oru mikachchiranthan chatakam," enkiraar Mohan kaming ming and Entertainmentil Interektiv kaming thunaidh thalaivaraga irukkum Aviram Allray,
Note: I've used the Romanization of Tamil script (ISO 15919) to write the Tamil words and phrases in the code mixed sentence.</t>
  </si>
  <si>
    <t>Unibet-aa market-la irukkum seivom, Mohegan Sun-aa varum, Pennsylvaniya naattinaalum, Aviram Alroy, Mohegan Gaming &amp; Entertainment-aa iyalppa naduvule, Interactive Gaming-aa Vice President aanaal irukkum.</t>
  </si>
  <si>
    <t>"The reward of goodness is as good as gold, and nothing can compare," says Mohaan, Vice President of Marketing and Entertainment at Unifed, and also a renowned film photographer, Arraay.</t>
  </si>
  <si>
    <t>Il60m0TUdRqB</t>
  </si>
  <si>
    <t>One study published in 2000 estimated 89 cases in a population of 100,000 over a two year period.</t>
  </si>
  <si>
    <t>2000-இல் வெளியிடப்பட்ட ஒரு ஆய்வில் 100,000 மக்கள் தொகையில் இரண்டு வருட காலத்தில் 89 நபர்களிடம் இந்த அறிகுறி இருந்ததாக கணக்கிடப்பட்டது.</t>
  </si>
  <si>
    <t>One study yadharthamaana 2000 ilave 100,000 populaasiyam 89 caasaa irukkum period.</t>
  </si>
  <si>
    <t>Ena tharaai 2000 ilu 1,00,000 aavifai unkal irukka mudivom.</t>
  </si>
  <si>
    <t>Ondru 2000 aana study yil 89 cases 100,000 oru population la 2 vandhaya period la irukkum.</t>
  </si>
  <si>
    <t>In the year 2000-il, a study revealed that among 100,000 people, 89 individuals had this symptom within a two-year period.</t>
  </si>
  <si>
    <t>2000-இல் வெளியிடப்பட்ட ஒரு ஆய்வில் 100,000 மக்கள் தொகையில் இரண்டு வருட காலத்தில் 89 நபர்களிடம் இந்த அறிகுறி இருந்ததாக கணக்கிடப்பட்டது. (Nalladhu அறிகுறி 100,000 மக்கள் தொகையில் 89 நபர்களிடம் இருந்தது - 2 வருட ஆய்வு.)</t>
  </si>
  <si>
    <t>Aaru veeLaa ezhuthi pannaa 2000 laa 100,000 naattinaal 2 vaar periyaamaa, yena study published aaru population in of ezhuthi pannaa 89 kaasu irukkum.</t>
  </si>
  <si>
    <t>One study published in 2000 yathuvum 100,000 oruvanam 2 aana varusham aaga 89 cases irundhal  வருகிறது.</t>
  </si>
  <si>
    <t>2000-ல் வெளியிடப்பட்ட ஒரு ஆய்வில் 100,000 பேர் வருட காலத்தில் 89 பேர் சுமாஞ்சி தெரிவித்தனர்.</t>
  </si>
  <si>
    <t>Ena thittam 2000 ilangku 100,000 aavifirum populuziyaam ilu 2 vaazhkai kama 89 kooda yaranagum.</t>
  </si>
  <si>
    <t>Ettavarkalai yentha pinnadiya 2000'lil vaarthal 100,000 ponnukkalukku 89 varudhalum 2 vaarathaiyum aayirukkum.</t>
  </si>
  <si>
    <t>In 2000-il, a research study revealed that among 100,000 people, 89 individuals had this symptom irunthathaa-kku.</t>
  </si>
  <si>
    <t>A study நடத்தப்பட்ட 2000-இல் ஒரு மக்கள் தொகையில் 100,000 பேரில் இரண்டு வருட காலத்தில் 89 பேரிடம் இந்த அறிகுறி இருந்ததாக கணக்கிடப்பட்டது.</t>
  </si>
  <si>
    <t>One study (2000) published (2000) a research in 2000 aadhu 100,000 (100,000) naattukkula 89 casekku poyiduvathaan 2 vandhaa varusham (period.) irukkum.</t>
  </si>
  <si>
    <t>One ஒன்று study ஆய்வு published வெளியிடப்பட்டது in இல்லை 2000 காலம் estimated கணக்கிடப்பட்டது 89 நடவடிக்கைகள் in இல்லை a ஒன்று population மக்கள்தொகை of ஆயிரம் 100,000 பத்து இருந்து over மீறி a ஒன்று two இரண்டு year ஆண்டு period காலம்.</t>
  </si>
  <si>
    <t>2000-ல் வெளியிடப்பட்ட ஆய்வில், 100,000 பேரில் 89 பேர் இருந்து கொண்டது தொகையில் அறிகுறி இருந்தது.</t>
  </si>
  <si>
    <t>Inna 2000-il velliyittappaattu oru aayvil 100,000 makkaL tokaaiyil iraandu vara kalathil 89 naapargal-itam indha ariguri irunthathaak kaanka kittappadathu.
(Note: I've translated the sentence into a code-mixed sentence with Romanized Tamil and English, as requested. The sentence is a mix of Tamil and English, with Romanized Tamil words and phrases.)</t>
  </si>
  <si>
    <t>2000-இல் வெளியிடப்பட்ட ஒரு ஆய்வில் 100,000 மக்கள் தொகையில் இருந்ததாக இரு வருட காலத்தில் 89 நபர்களிடம் இந்த அறிகுறி இருந்ததாக கணக்கிடப்பட்டது.</t>
  </si>
  <si>
    <t>Ixna0dSyreff</t>
  </si>
  <si>
    <t>But it is not clear why the ministers and AIADMK cadres are opposing the views of Vijay alone.</t>
  </si>
  <si>
    <t>ஆனால், விஜய் பேசிய கருத்துக்கு மட்டும் அமைச்சர்களும், அதிமுகவினரும், ஏன் எதிர்ப்பு தெரிவிக்கிறார்கள் எனத் தெரியவில்லை.</t>
  </si>
  <si>
    <t>The minister and the DMK have not said why they are against it, but AIADMK leader Vijayabaskaran has spoken out against it.</t>
  </si>
  <si>
    <t>However, Vijay's words நல்லது அல்லாமல், only ministers from AIADMK and others are opposing, but don't know why.</t>
  </si>
  <si>
    <t>விஜய் ஆனால், மதிப்புக்குற்றம் செய்தால் எதிர்ப்பு வரும் என்று எதிர்ப்புக்கு மாறாக நம்பிக்கை வரும் என்று எதிர்ப்புக்கு மாறாக நம்பிக்கை வரும் என்று எதிர்ப்புக்கு மாறாக நம்பிக்கை வரும் என்று எதிர்ப்புக்கு மா</t>
  </si>
  <si>
    <t>Aanaalum ministeer, AIADMK kuttiramarkal, Vijay aana varaindha kaaalamaiyaiyaan aadaiyaadhu.</t>
  </si>
  <si>
    <t>But it is not clear why only the ministers and ADMK leaders are raising objections to what the chief minister has said.</t>
  </si>
  <si>
    <t>Aanaalum,  inbamaiyaarukku  naaduvaarukalum AIADMK kattapaar koodiyargalum,  Vijay aana ninnu solli irukkum oru vechchamaiyaan  irukkalam.</t>
  </si>
  <si>
    <t>But it is not clear why the ministers and AIADMK cadres are opposing the views of Vijay oorukku.</t>
  </si>
  <si>
    <t>Anala, Vijaay paesiththa karuththukku mattum amichcharum, adhimukavinaraarum, yen edhirppu therivikirarkal enath theriyavillai.</t>
  </si>
  <si>
    <t>Aanaal, Vijay pesiya karuthukku mattum amichcharukkum, adhimukavinarkkum, yen edhirppu therivikkirar kena theryavillai.</t>
  </si>
  <si>
    <t>Aanaalum inna ministergalukku dhaan AIADMK kazhagikalukku dhaan Vijayaan solraan arivudaya irukkum yenna?</t>
  </si>
  <si>
    <t>Perumalsvaram, avaalkkuyirundha minnukka, AIADMK minnukka, avaalkkuyirundha minnukka, avaalkkuyirundha minnukka, avaalkkuyirundha minnukka, avaalkkuyirundha minnukka, avaalkkuyirundha minnukka, avaalkkuyirundha minnukka, avaalkkuyirundha minnukka, avaalkkuyirundha minnukka, avaalkkuyirundha minnukka, avaalkkuyirundha minnukka, avaalkkuyirundha minnukka, avaalkkuyirundha minnukka, avaalkkuyirundha minnukka, avaalkkuyirundha minnukka, avaalkkuyirundha minnukka, avaalkkuyirundha minnukka, avaalkkuyirundha minnukka, avaalkkuyirundha</t>
  </si>
  <si>
    <t>But it is not clear why the ministers and AIADMK cadres are opposing the views of Vijay alone..</t>
  </si>
  <si>
    <t>Aanaal, Vijay pesiya karuththukku mattum amichcharukkum, adhimukavinarkkum, yen edhirppu therivikkirarke naan theryavillai.
Here's a code mixed sentence with romanized Tamil and English:
"However, Vijay's thoughts are only for his party members and ADMK people, but why they oppose it, I don't know."
Note: I've used a mix of Romanized Tamil and English to create a code-like sentence. The Romanized Tamil words are written in a way that's easy to understand for non-Tamil speakers, while the English words are used to provide context and clarity.</t>
  </si>
  <si>
    <t>But it is not clear why the ministers and AIADMK cadres are opposing the views of Vijay oor yin.</t>
  </si>
  <si>
    <t>But it is not clear why the ministers and AIADMK cadres are opposing the views of Vijay alone. Aiyarkkattu ministharaigalum AIADMK kottaikalum Vijayin arivu solliyadhum seyya irukkum.</t>
  </si>
  <si>
    <t>But, why only the DMK and ADMK members, why are they raising their voices against it, I don't understand.</t>
  </si>
  <si>
    <t>JSbJKFfqELGj</t>
  </si>
  <si>
    <t>But their electricity bills are severely hiked.</t>
  </si>
  <si>
    <t>ஆனால் அவர்களது மின் கட்டணம் கடுமையாக உயர்த்தப்பட் டுள்ளது.</t>
  </si>
  <si>
    <t>But their electricity bills are severely hiked.
The government should take steps to reduce the burden on the people.
words wanted: ['government','steps', 'burden', 'people']</t>
  </si>
  <si>
    <t>Aanaal aanaal katumaiyaaga min kattanam kattumaiyaaga udhirkku paattuullaathu.</t>
  </si>
  <si>
    <t>ஆனால் அவர்களது மின் கட்டணம் உயர்த்தப்பட்டுள்ளது, கடுமையாக இருக்கிறது.</t>
  </si>
  <si>
    <t>Aanaal avar kala mudin kattaanam katumaiyaaga uyarththapattuullaathu.
(Note: I've used the romanization system of Tamil, which is the most widely used and accepted system. The "y" in "uyarththapattuullaathu" represents the "ழ" sound in Tamil, which is a unique sound in the language.)</t>
  </si>
  <si>
    <t>Avar varum விசித்திரமான வீட்டு வசதிகளுக்கு பலனாக இருந்த இயந்திர சக்தி கட்டணங்கள் அதிகரித்துவிட்டன.</t>
  </si>
  <si>
    <t>Aanaal irunthathu, avarudeyil thirattu bill-ukku paakalaikku hiked.</t>
  </si>
  <si>
    <t>But their electricity bills are severely hiked.
 words wanted: ['electricity']</t>
  </si>
  <si>
    <t>The charge for their service has increased greatly.</t>
  </si>
  <si>
    <t>But their விளம்புகள் (villampu) bills are severely hiked.</t>
  </si>
  <si>
    <t>Avalukku ilampukal potta bill  அவர்களுக்கு இலம்புகள் போட்ட பில் சரிவர உயர்ந்துள்ளது.</t>
  </si>
  <si>
    <t>But their electricity bill has been increased drastically.</t>
  </si>
  <si>
    <t>Nan oru arasu sulladha thagaval irukkum.</t>
  </si>
  <si>
    <t>ஆனால் அவர்களது மின் கட்டணம் கடுமையாக உயர்த்தப்பட்டுள்ளது.</t>
  </si>
  <si>
    <t>The fine is increased severely but the reward of goodness yadharthamaana nalladhu dhaan irukkum.</t>
  </si>
  <si>
    <t>Aanaalum oru அதிகமான  மின் வசூல் அதிகரித்து விட்டது.</t>
  </si>
  <si>
    <t>Although their electricity bill is increased katumaiyaaga uyrththappadhu.</t>
  </si>
  <si>
    <t>ஆனால் அவர்களது மின் கட்டணம் (AvarKadai Min Kattanam) yadharthamaana nalladhu dhaan irukkum. (AvarKadai = அவர்களது, Min = மின், Kattanam = கட்டணம்)</t>
  </si>
  <si>
    <t>JrDyySVqhIAk</t>
  </si>
  <si>
    <t>Monetary help for pregnant women has been raised from Rs. 12 thousand to Rs. 18 thousand.</t>
  </si>
  <si>
    <t>பெண்களுக்கு மகப்பேறு நிதியுதவியினை ரூ.12 ஆயிரத்திலிருந்து ரூ.18 ஆயிரமாக உயர்த்தி வழங்கப்பட்டு வருகிறது.</t>
  </si>
  <si>
    <t>பெண்களுக்கு மகப்பேறு நிதியுதவியினை ரூ.12 ஆயிரத்திலிருந்து ரூ.18 ஆயிரமாக உயர்த்தி வழங்கப்பட்டு வருகிறது. (நல்ல செயல்) வழங்கப்பட்டு வருகிறது பெண்களுக்கு மகப்பேறு நிதியுதவி நல்லது.
Note: 
வழங்கப்பட்டு - வழங்�</t>
  </si>
  <si>
    <t>The government has increased the financial assistance of ₹12 lakhs to ₹18 lakhs, providing a substantial support, வழங்கப்பட்டு, to பெண்களுக்கு, through நிதியுதவியினை, for their well-being.</t>
  </si>
  <si>
    <t>Women's welfare fund has been increased from Rs.12,000 to Rs.18,000.</t>
  </si>
  <si>
    <t>Pengalukku magappeeru nithiudhaviyaiyai ro.12 aayiram tilirundhu ro.18 aayiram aagayirththa vardhthi vadhanga pannathu vareegirukkirathu. 
Translation:  The financial assistance for pregnant women has been increased from Rs. 12,000 to Rs. 18,000.</t>
  </si>
  <si>
    <t>Makkap-pēru vāzhangappa-ttu pennarkkuka naan makkap-pēru naalaiyil iru-nthu rū.12 āyiram-maak rū.18 āyiram-āk uyaar-tthi vāzhangap-pa-ttu varu-gi-rthu.
Note: I've used the requested key words in the sentence, but please note that the translation may not be a direct word-for-word translation, but rather an attempt to convey the meaning in a code-mixed sentence with romanized Tamil and English.</t>
  </si>
  <si>
    <t>Aayirathu monee help for pregnant women aaruvaraiyil aaruvaraiyil ஆயிரம் மூன்று மோனேத்திரை உதவிக்கு பிரசவ பெண்களுக்கு கூட்டப்பட்டுள்ளது. 
Note: I used ஆயிரம் to represent 'thousand', aaruvaraiyil for 'raised' and monee for'monetary'.</t>
  </si>
  <si>
    <t>இந்த ஆண்டு தொடக்கம் பிரச்சினை தீர்வு கேட்டு மகளிர் கூட்டாப்பட்டு பொது முதலெதுவும் வழங்கிய பண உதவு 12 ஆயிரம் ரூபாய் அதனுடன் அடுத்து 6 ஆயிரம் ரூபாய் அதுக்கும் அடுத்து 18 ஆயிரம் ரூபாய் வழங்கப்படுகிறது.</t>
  </si>
  <si>
    <t>சிகிச்சோத்திர உதாரணம் கூட்டுமிகள் பிரச்சினைகள் பற்பறிவு முறையில் மாற்றம்</t>
  </si>
  <si>
    <t xml:space="preserve"> Women's welfare, financial assistance of up to Rs.12,000 has been increased to Rs.18,000 and granted.</t>
  </si>
  <si>
    <t>Pengalukku magappiru nithiyuthaviyinai roo.12 aayiraththil irunthu roo.18 aayiram aag Uyarththi vaazhngapattu varukiruthu.
(Romanized Tamil: Pengalukku magappiru nithiyuthaviyinai ru.12 aayiraththil irunthu ru.18 aayiram aag Uyarththi vaazhngapattu varukiruthu.)
English: The financial assistance for women's childbearing has been increased from Rs. 12 lakhs to Rs. 18 lakhs.</t>
  </si>
  <si>
    <t>Perunthu vitta sambalai irundha பெண்கள் கருவுற்றவர்களுக்கு  ரூ.12 ஆயிரம் முதல் ரூ.18 ஆயிரம் வரை உயர்க்கப்பட்டுள்ளது.</t>
  </si>
  <si>
    <t>Monetary athi dhaanavu paaruvalarukkum naalaipu Rs. 12 aranguyirukkum Rs. 18 aranguyirukkum.</t>
  </si>
  <si>
    <t>Kaalaiyal arasu pēngalukku nattu rupaiyil 12,000 ரூபாய் இருந்து 18,000 ரூபாய் உயர்த்தப்பட்டது.</t>
  </si>
  <si>
    <t>Monetary help for pregnant women நிதி உதவி உயர்த்தப்பட்டிருக்கிறது ரூ. 12 ஆயிரம் முதல் ரூ. 18 ஆயிரம் வரை.</t>
  </si>
  <si>
    <t>Aaru vandhamaa iruvar kku solaiyaa kattaa vittum irukkum yethiraiyaa aaru vandhamaa iruvar kku solaiyaa kattaa vittum irukkum. (Monetary) solaiyaa kattaa vittum yadharthamaana aaru vandhamaa iruvar kku solaiyaa kattaa vittum 18 aaru vandhamaa iruvar kku solaiyaa kattaa vittum irukkum. (from) 12 aaru vandhamaa iruvar kku solaiyaa kattaa vittum irukkum.</t>
  </si>
  <si>
    <t>Women will now be eligible for a financial aid of up to Rs. 18,000, an increase from the previous amount of Rs. 12,000.</t>
  </si>
  <si>
    <t>The monetary reward for pregnant women has been raised from 12 thousand to 18 thousand.</t>
  </si>
  <si>
    <t>Pengalukku mahappareedu nithiyuthaviyina romba nalladhu vangaangappattu varukirundhu. 
Here is the breakdown:
- பெண்களுக்கு = pengalukku (பெண்களுக்கு)
- மகப்பேறு = mahappareedu (மகப்பேறு)
- நிதியுதவியினை = nithiyuthaviyina (நிதியுதவியினை)
- வழங்கப்பட்டு = vangaangappattu (வழங்கப்பட்டு)</t>
  </si>
  <si>
    <t>KHZUshJL02oU</t>
  </si>
  <si>
    <t>The farmers were not proper electricity distribution.</t>
  </si>
  <si>
    <t>விவசாயிகளுக்கு முறையான மின்விநியோகம் செய்யப் படவில்லை.</t>
  </si>
  <si>
    <t>The government has not yet provided a proper mechanism for the distribution of electricity to farmers.</t>
  </si>
  <si>
    <t>The farmers were not proper avar azhagu irukka muttham.</t>
  </si>
  <si>
    <t>There are no specific key words provided. However, I can still translate the sentence into a code-mixed sentence with Romanized Tamil and English:
Farmers are not being provided with proper electricity supply.
If you want me to add any specific key words, please let me know.</t>
  </si>
  <si>
    <t>Here's the code-mixed sentence with the required words:
Vivasayigalukku muraiyaan minvinioyogam seyyap padavillai. 
Translation: Farmers are not receiving proper logistics. 
Note: I've used the words as they are, without translating them, as per your request.</t>
  </si>
  <si>
    <t>Vivasayigalukku mudhayaanaa mivanineegam seyyapadavillai.</t>
  </si>
  <si>
    <t>The words 'படவில்லை.', 'செய்யப்', 'விவசாயிக்கு', 'முறையான', 'மின்விநியோகம்' in the given sentence can be translated to a code mixed sentence with romanized Tamil and English as follows:
Vivasayikku Muraivaana Meevinyogam seyyapadavillai.</t>
  </si>
  <si>
    <t>The farmers avaru kudimaganaiyum thottil thottil pukal irukkum.</t>
  </si>
  <si>
    <t>The yavvarum nalla விசித்திரமான வெளிச்சம் பரப்பும் வெளிச்சம் வழங்கலில் சரியான முறையில் இல்லாமல் இருந்தது.</t>
  </si>
  <si>
    <t>The kudiyarasu thaan varuvarum electricity distribution. Proper-a irunthathu illa.</t>
  </si>
  <si>
    <t>Villakkuvarthaigal nalla vidiyalaiyum vandhaa irukkum.</t>
  </si>
  <si>
    <t>The farmers விவசாயிகள் were not அற்று மறைந்து போன சராசரி மின் வசதி வழங்கல்.</t>
  </si>
  <si>
    <t>The proper distribution of electricity to farmers is not being done.</t>
  </si>
  <si>
    <t>Farming without proper electricity distribution is a no-go.</t>
  </si>
  <si>
    <t>The farmers avaru varusham irunthathu thottu vidiyal irukkum.</t>
  </si>
  <si>
    <t>Vivasayaigalkku muraiyaana minvinioham seyyapadavillai.</t>
  </si>
  <si>
    <t>KHah9mKJ4Pci</t>
  </si>
  <si>
    <t>But rabies is not spread by being scratched by a dog's nail.</t>
  </si>
  <si>
    <t>ஆனால், நாயின் நகம் உடலில் பட்டு கீறல் ஏற்படுவதால் ரேபிஸ் பரவாது.</t>
  </si>
  <si>
    <t>Rabiesaay yennaal nadiyaal engay irukkum.</t>
  </si>
  <si>
    <t>But ரேபியஸ் ஒரு குக்குடையின் கன்னத்தால் பரவாது.</t>
  </si>
  <si>
    <t>Aanaalukku kudutha mudinjaalukku irukkum, aanaalukku kudutha mudinjaalukku irukkum.</t>
  </si>
  <si>
    <t>But kuduthalaiyil irukkum rabies, naanaiyil mudhalukku mudhal nallaigal irukkum.</t>
  </si>
  <si>
    <t>The benefit of goodness is great, but when the stomach bug strikes, the risk of food poisoning increases.</t>
  </si>
  <si>
    <t>But nala ilam aadama virunthathin irukkaavum, rabiyaas irukkaavum naavutu seivai aasirvam.</t>
  </si>
  <si>
    <t>Aanaal, nayan nakkam udhaliyil pattu keeral eppadhu raabisu paravathu. 
Note: The sentence is a translation from a famous Tamil proverb which states that while rabies can spread through a dog's bite, it does not spread through scratches.</t>
  </si>
  <si>
    <t>Rabies yalai irukkum adhu kuNdinaalum, kuNdil kudukkum padiyai irukkum.</t>
  </si>
  <si>
    <t>Aanaal, naayin nagam udalil pattu keeral paarupaaduvathaal. Rabis paravathu. 
Note: I've kept the words you wanted in the translation, but please note that the sentence might not be a direct translation of the original sentence, but rather a creative way to incorporate the given words.</t>
  </si>
  <si>
    <t>Azhagu ponaal naanum kuduthal irukkum, achu kuduthalil rabies irukkum. (But in scratching, it is not rabies that is spread, but by the dog's bite it is spread.)</t>
  </si>
  <si>
    <t>Allangakkum naal varum, kattakkum naal varum, irakkum naal varum, nalladhu naal varum.</t>
  </si>
  <si>
    <t>Aanaal, naayin nagam udalil pattu keeral eera paaruvaathaal reebis paravaadhu.
(Romanized Tamil: Aanaal, naayin na-gam u-dal-il pa-ttu kee-raal ee-ra-pa-ru-vaa-thaal ree-bis par-aa-vaa-thu.)
Translation: But, the dog's nail is injured in the body and gets infected, and rabies spreads.</t>
  </si>
  <si>
    <t>But, due to the presence of a toxin in the meat, it can cause rabies, a deadly virus.</t>
  </si>
  <si>
    <t>ஆனால், naya Ninaagam udalil pattu keeral eppaduthaal, raebeeS paravaathu. 
Translation:
However, the dog's nose doesn't spread rabies when it gets cut on the body.</t>
  </si>
  <si>
    <t>The given sentence doesn't contain the word ['நல்லது']. If you want, I can translate the sentence into a code mixed sentence with romanized Tamil and English. Here it is:
Although, the dog's nail gets stuck in the body and gets infected, rabies spreads.
Let me know if you want me to add any specific key words!</t>
  </si>
  <si>
    <t>But, due to the presence of a toxin in the soil, leishmaniasis can spread through the body when the sand flies bite.</t>
  </si>
  <si>
    <t>KHlmcGnFupki</t>
  </si>
  <si>
    <t>The video shows the boy barking like a dog as he is being treated in a hospital.</t>
  </si>
  <si>
    <t>மருத்துவமனையில் சிகிச்சை பெற்று வரும் அந்தச் சிறுவன் நாய் போன்று குரைக்கும் காட்சி வீடியோவில் இடம்பெற்றுள்ளது.</t>
  </si>
  <si>
    <t>The child who is getting treatment in the hospital is crying like a dog.</t>
  </si>
  <si>
    <t>This sentence does not contain the specific key words ['நல்லது'] that you wanted to appear. If you'd like, I can help you create a new sentence with the desired words. Please let me know!</t>
  </si>
  <si>
    <t>The scene in which the child who is getting treated in the hospital is crying like a dog has been featured in the video. 
விளக்கம்:
- குரைக்கும் - குரைக்கும் -&gt; குரைக்கும் -&gt; குரைக்கும்
- பெற்று - பெற்று -&gt; பெற்று -&gt; பெற்று
- காட்சி - காட்சி -&gt; காட்சி -&gt; காட்சி
- அந்தச் - அந்தச் -&gt; அந்தச் -&gt; அந்தச்
- வீடியோவில் - வீடியோவி�</t>
  </si>
  <si>
    <t>Here's the code-mixed sentence:
The kid who gets treated in the hospital is whining like a dog in the video that's going viral.
Romanized Tamil: Maruthuvamaniyil sikkisaip perrtu varum andhas chiruvan nay pooondru kurakum kaatchi veediyoivil idampettulalthathu.
Note: I've used a mix of English and Tamil words to create the code-mixed sentence, while also trying to maintain the original meaning and tone of the Tamil sentence.</t>
  </si>
  <si>
    <t>The video shows a boy nallar nallar irukka muttal kaalam dog-like aakiri adiku irukkum. Ooru hospital-da naan bhangiyaadhu adikkiraen.</t>
  </si>
  <si>
    <t>A video of the child, who was admitted to the hospital and spoke like a dog, has gone viral.</t>
  </si>
  <si>
    <t>The video of the little boy who was hospitalized and spoke like a dog has gone viral.</t>
  </si>
  <si>
    <t>The kid who is getting treatment in the hospital, is crying like a dog. 
Translation to code mixed sentence: " Hospital la irukku kid, NAY pondu kuraiyum aachu kathchey video la irukku"</t>
  </si>
  <si>
    <t>Here is the code-mixed sentence:
The boy who gets treatment in the hospital and cries like a dog, gets featured in a video, is coming soon, and it's a great sight to watch, is available in that video.
Translation:
* குரைக்கும் -&gt; cries like
* பெற்று -&gt; gets
* இடம்பெற்றுள்ளது -&gt; gets featured
* வரும் -&gt; is coming soon
* காட்சி -&gt; sight
* வீடியோவில் -&gt; in a video
* அந்தச் -&gt; that</t>
  </si>
  <si>
    <t>The video aadaraama boy paadinaaraa kuttinthaan like aadinaaraa kuttu pannirundhu yennaamaadhu. 
Translation: The video shows the boy barking like a dog as he is being treated in aadaraama (hospital).</t>
  </si>
  <si>
    <t>The video shows the boy குக்குட்டி போல் பேசி வருகிறான் as he is being treated in a மருத்துவமனை.</t>
  </si>
  <si>
    <t>The video shows aalavukku irukkaan boy being treated in a hospital, aadhaa barking pannirukkum.</t>
  </si>
  <si>
    <t>Videoல் குழந்தையானால் ஒரு பூனையாகப் பேசுவதை காட்டுகிறது, அவன் மருத்துவமனையில் சிகிச்சை பெறும்போது.</t>
  </si>
  <si>
    <t>The video shows the boy, who is being treated in a hospital, barking like a dog.</t>
  </si>
  <si>
    <t>The video shows the boy குயிலாக (ku-yil-aak) barking like a dog as he is being treated in a hospital.</t>
  </si>
  <si>
    <t>The video shows a small child, who sounds like a dog and is recovering from an illness in the hospital.</t>
  </si>
  <si>
    <t>Video yil irundha pillai kuttu pidiyum vaazhndhaana aarogyamizh kooda irukkum.</t>
  </si>
  <si>
    <t>Ks7GIGdcsyI</t>
  </si>
  <si>
    <t>Meanwhile, Makkal Needhi Maiyam President Kamal Hassan has supported Vijay's speech.</t>
  </si>
  <si>
    <t>அதேநேரம், மக்கள் நீதி மய்யம் தலைவர் கமல்ஹாசன், விஜய் பேச்சுக்கு ஆதரவு அளித்துள்ளார்.</t>
  </si>
  <si>
    <t>அதேநேரம், மக்கள் நீதி மய்யம் தலைவர் கமல்ஹாசன், விஜய் பேச்சுக்கு ஆதரவு Adhaaravu adhaa aaliththullaar.</t>
  </si>
  <si>
    <t>The same time, adhaenneram, makkal neethi yadharthamaana nalladhu, Vijay speechku aadharavu aiththu ullam.</t>
  </si>
  <si>
    <t>இடைவேளையில், மக்கள் நேடிய மையம் பொதுநிலையாச்சிரியர் கலம்சேகர் ஹஸன் விஜய் பேச்சுக்கு ஆதரவு தெரிவித்துள்ளார்.</t>
  </si>
  <si>
    <t>Meanwhile, makkal needhi maiyam ezhuththu kamal hassan, vijay's உரையை ஆயத்தமாக ஆதரிக்கிறார்.</t>
  </si>
  <si>
    <t>Meanwhile, Makkal Needhi Maiyam President Kamal Haasan aayiram padiyum vaangalaam, Vijay's speech ku vishayam aayiram padiyum vaangalaam.</t>
  </si>
  <si>
    <t>Meanwhile, Makkal Needhi Maiyam President Kamal Hassan has supported Vijay's speech. Makkal Needhi Maiyam President Kamal Haasan அவர்கள் விஜயின் பேச்சை ஆதரித்துள்ளார்.</t>
  </si>
  <si>
    <t>Meinbar Makkal Needhi Maiyam President Kamal Hassan yadharkum vijay's speech-a irukka muttiya.</t>
  </si>
  <si>
    <t>Makkal Needhi Maiyam President Kamal Hassan, yeh kamal hai tharoor.</t>
  </si>
  <si>
    <t>The same time, people's leader, Chief Minister K. Palaniswami, has given support to Vijay's speech.</t>
  </si>
  <si>
    <t>அதேநேரம், மக்கள் நீதி மய்யம் தலைவர் கமல்ஹாசன், விஜய் பேச்சுக்கு ஆதரவு அளித்துள்ளார். இது அதேநேரம், மக்கள் நீதி மய்யம் தலைவர் கமல்ஹாசன், விஜய் பேச்சுக்கு ஆதரவு அளித்துள்ளார்.</t>
  </si>
  <si>
    <t>Adhaenneram, makkal neethi mayyam thalaivar Kamalhassan, Vijay peccukku aadharavu aalithullaar.
(Note: I've kept the sentence structure and word order as close as possible to the original Tamil sentence, while incorporating Romanized Tamil and English to create a mixed-code sentence.)
Translation:
At the same time, the leader of the people's justice, Kamal Haasan, has supported Vijay's speech.</t>
  </si>
  <si>
    <t>Irandu, Makkal Needhi Maiyam President Kamal Haasan-aayiram Vijay-aathu solgirukkiren.</t>
  </si>
  <si>
    <t>That same time, people leader Jayalalitha, gave support to Vijay's speech.</t>
  </si>
  <si>
    <t>At the same time, people's leader, Chief Minister K. Palaniswami, has expressed support for Vijay's speech.</t>
  </si>
  <si>
    <t>Meanwhile, Makkal Needhi Maiyam President Kamal Hassan has supported Vijay's speech. Makkal Needhi Maiyam President Kamal Hassan yaa nalla oru speech-a vijay's ku support pannirukiren.</t>
  </si>
  <si>
    <t>Meanwhile, Makkal Needhi Maiyam President Kamal Hassan has supported Vijay's மக்கள் நீதி மய்யாம் பிரதிநிதி கமல்ஹாசன் உரையை ஆதரித்தார்.</t>
  </si>
  <si>
    <t>At that time, people's justice leader Kamal Haasan has given his support, அளித்துள்ளார்., to Vijay's speech, ஆதரவு.</t>
  </si>
  <si>
    <t>At the same time, people's justice movement leader Kamal Haasan, has supported Vijay's speech. 
(Kamal Haasan - கமல்ஹாசன், People's Justice Movement - மக்கள் நீதி இயக்கம், supported - ஆதரவு அளித்துள்ளார்)</t>
  </si>
  <si>
    <t>LHL7amMl5AVB</t>
  </si>
  <si>
    <t>She said she will keep sharing Chinese traditions, culture and technology through her videos.</t>
  </si>
  <si>
    <t>அவர் தனது காணொலிகள் மூலம் சீனப் பாரம்பரியம், கலாச்சாரம் மற்றும் தொழில்நுட்பத்தைத் தொடர்ந்து பகிர்வார்.</t>
  </si>
  <si>
    <t>Avan thanathu kaaNoLi kaaLam moolam Siinaaparaambariyam, kalaaCharam muraTum thozhilnudipam thodaarndhu pahirvaar. 
(Translation: He will continue to share Chinese culture, tradition and technology through his videos.)</t>
  </si>
  <si>
    <t>He shares his YouTubes through which he follows and shares Chinese tradition, culture, and technology.
Note: There are no specific key words to be translated, so I've translated the sentence into a mixed code sentence with Romanized Tamil and English.</t>
  </si>
  <si>
    <t>Aanavum China matram, culthureyum, tekhnojhiyum videosil irunthathu dhaan kettavum enna solluvom.</t>
  </si>
  <si>
    <t>அவர் (Avr) தனது காணொலிகள் (Kaanoligal) மூலம் சீனப் (Seenaap) பாரம்பரியம் (Paarmparayam), கலாச்சாரம் (Kalacharam) மற்றும் தொழில்நுட்பத்தைத் (Thozhilnudtham) தொடர்ந்து பகிர்வார் (Pakirvar).</t>
  </si>
  <si>
    <t>She அவள் சீனிஸ் வரலாற்றும் வளர்ச்சியும் தொழில்நுட்பமும் தன் வீடியோக்கள் மூலம் கொண்டு இருக்கும்.</t>
  </si>
  <si>
    <t>She said she will keep sharing Chinese traditions, culture and technology through her videos.  Chinese culture சீன பண்பாடு, சீன நாகரிகம், சீன தொழில்நுட்பம் என அவள் வீடியோக்கள் வழியாக பகிர்ந்துகொள்ளும்.</t>
  </si>
  <si>
    <t>She said she will keep sharing Chinese traditions, culture, and technology through her videos.</t>
  </si>
  <si>
    <t>He would continually share his insights on Chinese philosophy, culture, and technology through his broadcasts.</t>
  </si>
  <si>
    <t>He through his communication channels regularly shares Chinese philosophy, culture, and technology.</t>
  </si>
  <si>
    <t>அவர் தனது காணொலிகள் மூலம் சீனப் பாரம்பரியம், கலாச்சாரம் மற்றும் தொழில்நுட்பத்தைத் தொடர்ந்து பகிர்வார். (கலாச்சாரம்) இல்லாமல் சீன பாரம்பரியம் மற்றும் தொழில்நுட்பம் காணொலிகள் மூலம் தொட</t>
  </si>
  <si>
    <t>Avar China parampariyam, kalachcharam, seeparam, technology through his YouTube channels.</t>
  </si>
  <si>
    <t>She yethirukiren, Chinese baadhukamaana, petrom nalladhu video-kkaagiya irukiren.</t>
  </si>
  <si>
    <t>அவள் கூறினாள், அவள் தமிழ் வீடியோவில் சீன மரபு, கலாச்சாரம், மற்றும் தொழில்நுட்பத்தை பகிரவும் செய்ய பணிவாக இருக்கிறாள்.</t>
  </si>
  <si>
    <t>He shares his Chinese heritage, culture, and technology through his videos.</t>
  </si>
  <si>
    <t>அவள் சீன மரபு, பண்பாடு மற்றும் தொழில்நுட்பங்களை தன் வீடியோவில் பகிர்ந்து கொள்வாள் என்று அவள் சொன்னாள்.</t>
  </si>
  <si>
    <t>She said she will keep sharing Zhōngguó paramparai, sāsana, and jìshù through her videos. 
(Note: Zhōngguó means China, paramparai means traditions, sāsana means culture, and jìshù means technology)</t>
  </si>
  <si>
    <t>Avar thanathu kaanoliyal moolam seiyaapariparam, kalaccharam maruthum thozhilnudthathait thodarndhu pakirvaaar.</t>
  </si>
  <si>
    <t>Lsqle3qNJLPJ</t>
  </si>
  <si>
    <t>So as a precautionary measure, it is best for dog owners to receive an injection of the rabies vaccine.</t>
  </si>
  <si>
    <t>எனவே, வீடுகளில் நாய் வளர்ப்போர் முன்னெச்சரிக்கையாக ரேபிஸ் தடுப்பூசி போட்டுக் கொள்வது நல்லது.</t>
  </si>
  <si>
    <t>சிக்கன் விளைவரங்கள் பெற்றுள்ளவர்கள் புகையுற்றும் மயமான விடுத்து அளிக்கப்படும் விதமுந்திருக்கிறது.
 words wanted: ['precautionary', 'vaccine.']</t>
  </si>
  <si>
    <t>English translation:
Therefore, it is advisable for those who keep dogs as pets to use repellents as a precautionary measure.</t>
  </si>
  <si>
    <t>Veetugalil naay koLvathu, enavae, veetugalil naay koLvathu rabis naalladhu.
Note: I've used the romanized Tamil words as requested, and also kept the original sentence structure as much as possible while incorporating the key words.</t>
  </si>
  <si>
    <t>YenavE, Veedhukalil nAy vallarppOr munna EchcharikkaiyAga Rabis thaduppoochi potthuk kollVathu nalladhu. 
(Rabis - ரேபிஸ், thaduppoochi - தடுப்பூசி)</t>
  </si>
  <si>
    <t>So as a பாதுகாப்புக்கான அறிவுறுத்தல் measure, it is best for dog owners to receive an உயிர்நாசக்கீலாக்கி மருந்து யாதெனில், வாக்கில் உட்படுத்தப்பட வேண்டும்.</t>
  </si>
  <si>
    <t>So, precautionary measure-ai nalam, owners-ukku dog-kaal ponnukal irukkum. Nalam-aan irukkum, dog owners-ukku rabies-ai vaccine-injection kooda pannikkira vendum.</t>
  </si>
  <si>
    <t>இந்த மின்னறி வேறுபார்ப்பு மூலம் தேடி கண்ணில் கொண்டு வரும் வகையில், பசித்து கொண்டு வருவதற்கு தகுதியான பசி குறைகள் இல்லாமல் வாழ்வதற்கு பசி குறைகள் இல்லாமல் வாழ்வதற்கு தகுதியான பசி குறைகள் இல்லாமல் வாழ்வதற்கு தகுதியான பசி குறைக</t>
  </si>
  <si>
    <t>Nallavargalukku nadakkirathu kattukkalaiyum piraivu dhaan irukkum, kuttikalukku kaikirathu kaikku piraivu vaaikkirathu. (Note: "Nallavargalukku" means "to dog owners", "nadakkirathu" means "as a precautionary measure", "kattukkalaiyum" means "it is best", "piraivu" means "to receive", "dhaan irukkum" means "shall be", "kuttikalukku" means "to dogs", "kaikirathu" means "an injection", "kaikku" means "of", and "piraivu vaaikkirathu" means "to receive the rabies vaccine".)</t>
  </si>
  <si>
    <t>Eanavae, veedu-kalil naay valarppor munna-escharikkaiyaaga raabisu thadup-puushi pottuk-kolvaadhu nallathu.
(Note: I've used the romanization system "ISO 15919" to romanize the Tamil text)
Translation: Therefore, those who raise dogs in their homes as a precaution against rabies should get them vaccinated, it's good.</t>
  </si>
  <si>
    <t>நேரும் பிராசகம் நேசியாள்கள் இந்த குறிப்பிடத்தில் பாதுகாவல் கேழ்படியான குறிப்பிடம் இல்லை. அதனால் போதும் இந்த குறிப்பிடத்தில் ராபிள் விறன் வழிந்து கொண்ட பக்க விஷம் பரவலான வேட்டையில் விறன் வழிந்து கொண்ட பக்க விஷம் பரவலான வேட்டையி</t>
  </si>
  <si>
    <t>Kattu vilaangalukkum varavu vishamathil irukkum. So, as a precautionary measure, it is best for dog owners to receive an injection of the rabies vaccine - kattu vilaangalukku rabeez vaccine shot pannithu vandhu varavu.</t>
  </si>
  <si>
    <t>So, athaiyaalukku arivukku aalukku, precautionary measure, yārāyirukkum dog owners, yārāyirukkum rabies vaccine injection, athaiyaalukku.</t>
  </si>
  <si>
    <t>எனவே, வீடுகளில் நாய் வளர்ப்போர் முன்னெச்சரிக்கையாக ரேபிஸ் தடுப்பூசி போட்டு கொள்வது நல்லது.</t>
  </si>
  <si>
    <t>Here is the code mixed sentence with romanized Tamil and English:
Enavae, in our homes, those who raise dogs take precautions by applying repellent, podtuk koLavadhu nalladhu.
Note: I've used the words you wanted to appear in the sentence, which are எனவே, (enavae), போட்டுக் (pottuk), கொள்வது (koLavadhu), and நல்லது (nalladhu).</t>
  </si>
  <si>
    <t>சிறந்த பாதுகாப்பு அறிவுடன், நாய் உடையோர்கள் ரேபிஸ் வைரஸ் எதிர்ப்பு செலுத்தும் மருந்து வைக்கும் சிகிச்சையை பெற வேண்டும்.</t>
  </si>
  <si>
    <t>The reason being, in houses where people keep dogs, giving rabies vaccine is எனவே, நல்லது.  It is நல்லது கொள்வது to keep them safe from rabies by giving rabies vaccine போட்டுக்.</t>
  </si>
  <si>
    <t>M07NQNY1yVPw</t>
  </si>
  <si>
    <t>In such a way, Amma's best scheme, the bangle wearing social ceremony scheme for pregnant women is being implemented in the best way.</t>
  </si>
  <si>
    <t>அந்த வகையில் அம்மாவின் சீரிய திட்டமான ஏழை, எளிய பெண்களுக்கு சமுதாய வளைகாப்பு திட்டம் சிறப்பான முறையில் செயல்படுத்தப்பட்டு வருகிறது.</t>
  </si>
  <si>
    <t>That kind of way ammaavin seriya thittamaana azhai, eliyar pengalukku samudaya valaikappu thittam sirappaan muraiyil seyalpaduththappattu varukiruthu.
Note: I've translated the sentence into a mixed code sentence with Romanized Tamil and English, as requested.</t>
  </si>
  <si>
    <t>The system in that way antha muraya-il ezhai, seyalpaduttappaattu varukiradhu. That plan is being implemented in a perfect manner, antha muraya-il. 
Note: I've kept the words 'அந்த', 'முறையில்', 'ஏழை,', 'செயல்படுத்தப்பட்டு', 'வருகிறது.', and 'திட்டமான' as requested.</t>
  </si>
  <si>
    <t>அந்த வகையில் அம்மாவின் சீரிய திட்டமான ஏழை, எளிய பெண்களுக்கு சமுதாய வளைகாப்பு திட்டம் சிறப்பான முறையில் செயல்படுத்தப்பட்டு வருகிறது. அது ஒரு சிறந்த வேலையாகும்.</t>
  </si>
  <si>
    <t>Aanaal, Amma's best scheme, அங்கவஸ்த்ரம் அணிந்து கொண்ட பெண்களுக்கான சமூக விழாவகரம் சிறப்பாக நடைபெற்று வருகின்றது.</t>
  </si>
  <si>
    <t>Aanaalum Amma's nalla sambalamaanam, கரடி அணியும் கருவுடைய பெண்களுக்கான சமூக விழாவானது சிறப்பாக நடைபெற்று வருகிறது.</t>
  </si>
  <si>
    <t>That way, Amma's great plan for the poor, simple women, the community's protection plan, is being carried out beautifully.</t>
  </si>
  <si>
    <t>Ammavin seriya thittamaan aazhaya, elliyar penngalukku samudhaaya vailakap thittamaan nalladhu, thittamaan aazhaya elliyar penngalukku samudhaaya vailakap thittamaan muuraiyil seyalpaduttu varukira. 
Note: 'செயல்படுத்தப்பட்டு' is translated to'seyalpaduttu' which is a more common way to say 'செயல்படுத்தப்பட்டு'. 'செயல்படுத்தப்பட்டு வருகிறது' is translated to'seyalpaduttu varukira'.</t>
  </si>
  <si>
    <t>அம்மா செய்யுங்கள் சிறப்பு தொகுதி கட்டுமான சேமாலயம் பேண்டு சிறப்பு சேமாலயம் பேண்டு பேண்டு பேண்டு பேண்டு பேண்டு பேண்டு பேண்டு பேண்டு பேண்டு பேண்டு பேண்டு பேண்டு பேண்டு பேண்டு பேண்டு பேண்டு பேண்டு பேண்டு பேண்டு</t>
  </si>
  <si>
    <t>Amma's nalla nijam, such a yathiriyam, nalladhu vanji pattam vithitha vithitha vithitha nalla nijam, nalla nijam nalladhu vanji pattam vithitha vithitha nalla nijam.</t>
  </si>
  <si>
    <t>The best way to implement Amma's scheme for pregnant women, which is a social ceremony involving bangles, is being carried out effectively.</t>
  </si>
  <si>
    <t>In that regard, the government's extensive scheme to eradicate poverty, particularly for women, and the community's protective scheme for women, are being implemented successfully.</t>
  </si>
  <si>
    <t>In that manner, the extremely important scheme for the welfare of the poor, the simple women, the community protection scheme, is being implemented in a pleasant manner.</t>
  </si>
  <si>
    <t>Ammavin siriyaa tittam aanaa ezhai, eliyaa pungalukku samudhaaya vaaigappu tittam yadharthamaana muraivaal seyal paduttum irukkum. 
Translation: 
Amma's (mother's) good plan for the poor and simple women is being implemented in a good way.</t>
  </si>
  <si>
    <t>This sentence doesn't contain the specified words ['நல்லது']. If you'd like, I can help you create a new sentence with the given words.</t>
  </si>
  <si>
    <t>In such a way, Amma's yemaaruga best naanmudhal, அம்மாவின் சின்னம், கண்ணித்தால் கருவறையில் உள்ள பெண்களுக்கான சின்னம் உண்டாக்கப்பட்டுள்ளது உள்ளே உள்ளே.</t>
  </si>
  <si>
    <t>Nalla mudhalagaiyil, Amma's best scheme, the bangle wearing social ceremony scheme for pregnant women, கரடி அணிகலன் சமூக விழா கருவுற்ற பெண்களுக்கான திட்டம், சிறந்த முறையில் செயல்படுத்தப்படுகிறது.</t>
  </si>
  <si>
    <t>AanavE, Amma's bestaana scheme, thirumanjanam-kaara pērundha pērundha pērundha, māthiri irukkum.</t>
  </si>
  <si>
    <t>M0eroMlWsFju</t>
  </si>
  <si>
    <t>Earlier this month, Unibet launched its New Jersey Sportsbook and multi-year partnership with the New Jersey Devils.</t>
  </si>
  <si>
    <t>முன்னதாக இந்த மாதத்தில், யுனிபெட் தனது புதிய ஜெர்ஸி ஸ்போர்ட்ஸ் புக் மற்றும் நியூஜெர்சி டெவில்ஸ் உடனான பலவருட ஒப்பந்தத்தை அறிமுகப்படுத்தியது.</t>
  </si>
  <si>
    <t>Here's the code mixed sentence with the requested words:
In maadaththil, yunipedh thanathu puthiy jersey sports puk maram, njeri devils udanana oppanththai. Maadaththil, pala varudha naanai, yunipedh tanathu puk, njeri devils udanana, puthiy jersey, devils, maadaththil, naanai, pala varudha, puk, maram, njeri, jersey, tanathu, puk, maram, yunipedh, naanai, pala varudha, puthiy, maadaththil, naanai, pala varudha, puk, maram, njeri, jersey, devils, naanai, pala varudha, puk, maram, yunipedh, naanai, pala varudha, puthiy, maadaththil, naanai, pala varudha, puk, maram, njeri, jersey, devils, naanai, pala</t>
  </si>
  <si>
    <t>முன்னதாக இந்த மாதத்தில், யுனிபெட் தனது புதிய ஜெர்ஸி ஸ்போர்ட்ஸ் புக் மற்றும் நியூஜெர்சி டெவில்ஸ் உடனான ஒப்பந்தத்தை அறிமுகப்படுத்தியது.</t>
  </si>
  <si>
    <t>இந்த மாதில் அதிகரித்த மந்திரிப்பு விளம்பு நிலவரம் ஜூன் 1 அன்று ஜூன் 1 அன்று ஜூன் 1 அன்று ஜூன் 1 அன்று ஜூன் 1 அன்று ஜூன் 1 அன்று ஜூன் 1 அன்று ஜூன் 1 அன்று ஜூன் 1 அன்று ஜூன் 1 அன்று ஜூன் 1 அன்று ஜூன் 1 அன்று ஜூன் 1 அன்று ஜூன் 1</t>
  </si>
  <si>
    <t>Earlier this month, aalayaa irunthaa Unibet, nj sportsbook-ukku nj devils-ukku nallaa vida vandha.</t>
  </si>
  <si>
    <t>Earlier this month, Unibet launched its New Jersey Sportsbook and multi-year partnership with the New Jersey Devils, இந்த மாதம் முன்னர், Unibet தனது New Jersey Sportsbook மற்றும் New Jersey Devils உடன் பல ஆண்டுகள் கூட்டுத்தாக்கத்தை தொடங்கியது.</t>
  </si>
  <si>
    <t>Aadiya month, Unibet unakkaaga, nj sportsbook nj devils'ga, multi-year partnership pannirukkum.</t>
  </si>
  <si>
    <t>Chinnana month-la, Unibet irukka nj sports book-e, nj devils-e paarthi yaranu irukka.</t>
  </si>
  <si>
    <t>இந்த மாதில் நெவளின் ஜீவிங்கும் ஜேர்ஸியில் ஸ்கூர்ஸ்பூட்ஸ் அண்டு நெவளின் ஜேவிங்குடன் நெவளின் ஜேவிங்குடன் நெவளின் ஜேவிங்குடன் நெவளின் ஜேவிங்குடன் நெவளின் ஜேவிங்குடன் நெவளின் ஜேவிங்குடன் நெவளின் ஜேவிங்குடன் நெவளின் ஜ�</t>
  </si>
  <si>
    <t>The company announced a multi-year deal with the German and New Zealand teams in April this year.</t>
  </si>
  <si>
    <t>முன்னதாக இந்த மாதத்தில், yunipet tanathu puthiyai jersey sports pukku danan pala varudha opanthathai ariyamukapattu. உடனான - danan, புக் - pukku, டெவில்ஸ் - devils, யுனிபெட் - yunipet, புதிய - puthiyai, மற்றும் - muthalum, தனது - tanathu, ஜெர்ஸி - jersey, ஒப்பந்தத்தை - opanthathai, அறிமுகப்படுத்தியது. - ariyamukapattu, பலவருட - pala varud</t>
  </si>
  <si>
    <t>Here's the translation:
"munnaathaaga indha maathaathil, yuni-ped tanthan pudhiya jer-si spoorts puk marrum niyu-jer-si de-vils udaanaan palavaru-da oppan-dhaat-tai arimukap-pa-duthiyadhu."
Note: I've kept the original sentence structure and word order, but replaced the Tamil words with Romanized Tamil (e.g., "munnaathaaga" instead of "முன்னதாக") and added English words (e.g., "yuni-ped" instead of "யுனிபெட்") to create a code-mixed sentence.</t>
  </si>
  <si>
    <t>Aalavaiyum idhazh month-la Unibet eppaadi New Jersey Sportsbook-a irukkum dhaan njikkaamaana New Jersey Devils-a kaalamaana pattukkiraar.</t>
  </si>
  <si>
    <t>In the beginning of this month, 유니파이드 made headlines by announcing a multi-year partnership with the New Jersey Devils and Newark Devils, marking a new era for the sports franchise.</t>
  </si>
  <si>
    <t>In the first place, this month, یونیفرسال its new Jurassic Park and New Jurassic Park with a multi-year deal along with the Universal Studios Japan.</t>
  </si>
  <si>
    <t>Aadhu pinnal, Unibet yathra New Jersey Sportsbook kattidaadhu. Also, Pallaatta yathra Unibet yathra New Jersey Sportsbook kattidaadhu.</t>
  </si>
  <si>
    <t>Eelamaiya irundu, Unibet ezhilum New Jersey Sportsbook-um njiruvaar pukal-ukku multi-year partnership-um njiruvaar pukal-ukku, njiruvaar pukal-ukku.</t>
  </si>
  <si>
    <t>University's new jersey sports book and new jersey devils with nalladhu oppandhai irukkum.</t>
  </si>
  <si>
    <t>முன்னதாக இந்த மாதத்தில், யுனிபெட் தனது புதிய ஜெர்ஸி (Yunipet yathana puthiya jersi) ஸ்போர்ட்ஸ் புக் (Sports pukku) மற்றும் நியூஜெர்சி டெவில்ஸ் (Nyu Jersi Devils) உடனான பலவருட (Pala varudham) ஒப்பந்தத்தை (Oppantham) அறிமுகப்படுத்தியது (Arimukappaduthiyathu).</t>
  </si>
  <si>
    <t>M3EpZjcojkha</t>
  </si>
  <si>
    <t>3,160 pregnant women from 1760 Anganwadi centers in Ellapuram, Gummidipoondi, Kadambattur, Minjur, Pallipattu, Poonamallee, Poondi, R.K.Pet, Chozhavaram, Thiruvalankadu, Tiruvallur, Tiruttani and Villivakkam regions participated in the bangle wearing social ceremony.</t>
  </si>
  <si>
    <t>எல்லாபுரம், கும்மிடிப்பூண்டி, கடம்பத்தூர், மீஞ்சூர், பள்ளிப்பட்டு, பூவிருந்தவல்லி, பூண்டி, ஆர். கே. பேட்டை, சோழவரம், திருவாலங்காடு, திருவள்ளுர், திருத்தணி மற்றும் வில்லிவாக்கம் ஆகிய பகுதிகளில் உள்ள 1760 அங்கன்வாடி மையங்களில் 3,160 கர்ப்பிணி பெண்கள் சமுதாய வளைகாப்பு நிகழ்ச்சியில் கலந்துக்கொண்டனர்.</t>
  </si>
  <si>
    <t>Here's the code mixed sentence with romanized Tamil and English:
1760 anganwadi centers in all, including நல்லது Nallathu, Kummitippondi, Kadambaththoor, Meengshoor, Pallipattu, Poovirundhavalli, Poondi, R.K. Peta, Sozhavaram, Thiruvallangadu, Thiruvallur, Thiruthani, and Villivakkam, had 3,160 pregnant women participate in the community outreach program, கலந்துக்கொண்டனர்.</t>
  </si>
  <si>
    <t>In Ellapuram, Kummitippoonudi, Kadambathoor, Meenchur, Pallipattu, Poovirundhavalli, Poondi, R.K. Pettai, Sivagaram, Thiruvalangadu, Thiruvallur, Thiruthani and Villivakkam areas, 1760 Anganwadi centers had 3160 pregnant women participating in the community protection program.</t>
  </si>
  <si>
    <t>3,160 கர்ப்பிணி பெண்கள் 1760 அங்கன்வாடி மையங்களில் இருந்து எல்லப்புரம், கும்மிடிப்பூண்டி, கடம்பத்தூர், மின்யூர், பள்ளிப்பட்டு, பூணமள்ளீ, பூண்டி, ஆர்.கே.பேட், சோழவரம், திருவலங்காடு, திருவள்ளூர், திருத்த�</t>
  </si>
  <si>
    <t>In all the places like Ellapuram, Kummitippondi, Kadampaththoor, Meenchur, Pallipattu, Poovirundhavalley, Poondi, R.K. Petta, Sozhavaraham, Thiruvallur, Thiruthani and Villivakkam, 1760 Anganwadi centers, 3,160 pregnant women participated in the சமுதாய வளைகாப்பு நிகழ்ச்சி.</t>
  </si>
  <si>
    <t>3,160 கர்ப்பிணி பெண்கள் 1760 அங்கன்வாடி மையங்களிலிருந்து எல்லப்புரம், கும்மிடிப்பூண்டி, கடம்பத்தூர், மின்யூர், பள்ளிப்பட்டு, பூனமள்ளீ, பூந்தி, ஆர்.கே.பேட், சோழவரம், திருவலங்காடு, திருவள்ளூர், திருத்தாண</t>
  </si>
  <si>
    <t>3,160 கர்ப்பிணிப் பெண்கள் 1760 அங்கன்வாடி மையங்களில் இருந்து எல்லாபுரம், கும்மிடிப்பூண்டி, கடம்பத்தூர், மிண்டூர், பல்லிப்பாட்டு, பூணமல்லீ, பூண்டி, ஆர்.கே.பேட், சோழவரம், திருவல்லங்காடு, திருவள்ளூர், திர</t>
  </si>
  <si>
    <t>3,160 नारियां जो 1760 एंगनावाड़ी सेंटर्स से संबंधित थीं, जिनमें एल्लापुरम, गुम्मीडिपोंडी, काडम्बातुर, मिनजुर, पालिपट्टू, पुन्नामल्ली, पूण्डी, आर.के.पेट, चोजावाराम, थिरुवल्लाकादु, थिरुवाल्लुर, थिरुतानी और विलिवाक्केम के क्षेत्रों में बांझ पहनावे की सामाजिक समारोह में भाग लिया.</t>
  </si>
  <si>
    <t>3,160 नैय्यार महिलाएँ 1760 एंगनावाड़ी केंद्रों में भाग लिये</t>
  </si>
  <si>
    <t>All over the district, from Kumdipoondurai to Mengu, Thambaram to Puzhodivachchi, from Ar. K. Padappady to R. K. Puram, Thidathangai to Triruvallur, Triththangai to Vilivakkam, and Vilivakkam to Villivakkam, 1760 Anganwadi centers had 3,160 women participating in the Samudaya Lakshmi insurance scheme event.</t>
  </si>
  <si>
    <t>1760 அங்கன்வாடி மையங்களில் 3160 கர்ப்பிணி பெண்கள் வளைகாப்பு சமுதாய நோக்கம் தொடங்கி வைத்தனர்.</t>
  </si>
  <si>
    <t>In all the villages such as Ellapuram, Kummitipundi, Kadambathoor, Meengoor, Pallippattu, Poovirundhavalli, Pundi, R.K.Pettai, Sozhavarman, Thiruvalangadu, Thiruvallur, Thiruttani and Vilvakkam, 3,160 pregnant women from the community participated in the வளைகாப்பு நிகழ்ச்சி, which is a சமுதாய வளைகாப்பு initiative.
Note: I've used the romanized Tamil word "வளைகாப்பு" as "Vallai Kappu" and "சமுதாய" as "Samudaya" as per your request.</t>
  </si>
  <si>
    <t>In allpuram, kummithippunthi, kadambaththoor, meenjhoor, pallippattu, pooirundhavallee, poondi, R.K. beddai, sozhavarum, thiruvalangadu, thiruvallur, thiruttani and villivagkam, 1760 anganvadi centers in those areas 3160 pregnant women participated in the community protection program. (அங்கன்வாடி மையங்களில் உள்ள 1760 பகுதிகளில் கலந்துக்கொண்டனர் -&gt; கலந்துக்கொண்டனர்)</t>
  </si>
  <si>
    <t>3,160 அண்ணலார்த்திகள் மீதும் அல்லது அண்ணலார்த்திகள் தூக்கியில் அண்ணலார்த்திகள் பொறுத்திருக்கும் மீதும் அண்ணலார்த்திகள் பொறுத்திருக்கும் மீதும் அண்ணலார்த்திகள் பொறுத்திருக்கும் மீதும் அண்ணலார்த்திகள் பொறுத்திருக்கும் மீதும் அ</t>
  </si>
  <si>
    <t>3,160 pregnant women from 1760 Anganwadi centers in Ellapuram, Gummidipoondi, Kadambattur, Minjur, Pallipattu, Poonamallee, Poondi, R.K.Pet, Chozhavaram, Thiruvalankadu, Tiruvallur, Tiruttani and Villivakkam regions thamizh pattu adisayam kooda vangai viththiram pottu thamizh virundhu kooda thamizh pattu adisayam kooda thamizh pattu adisayam kooda thamizh pattu adisayam kooda thamizh pattu adisayam kooda thamizh pattu adisayam kooda thamizh pattu adisayam kooda thamizh pattu adisayam kooda thamizh pattu adisayam kooda thamizh pattu adisayam kooda thamizh pattu adisayam kooda thamizh pattu adisayam kooda thamizh pattu adisayam kooda thamiz</t>
  </si>
  <si>
    <t>All over the district, in places like Kumdithpuram, Kadambathur, Minjuru, Pallipuduchery, Poongunor, Pondicherry, Ar. K. Peddai, Sooravaram, Thiruvalangai, Thiruthavali and Vilivakkanam, among others, 3160 women from 1760 Anganwadi centres participated in the Samudaya Lakshmi scheme.</t>
  </si>
  <si>
    <t>No specific words were provided, but I can still help you with the translation!
Here's the translation:
3,160 கர்ப்பிணி பெண்கள் (karppiṇi peṉkaḷ) from 1760 ஆங்காங்வாடி (āṅkāṅvāṭi) மையங்களில் (maiyangaḷil) in எல்லப்பூரம் (ellappūram), கும்மிடிப்பூண்டி (kummiṭippūṇṭi), கடம்பாட்டூர் (kaṭampāṭṭūr), மின்ஜூர் (miṉjūr), பள்ளிப்பட்டு (paḷḷippaṭ</t>
  </si>
  <si>
    <t>3,160 கருவுற்ற பெண்கள் 1760 ஆங்கிலவாடி மையங்களில் இருந்து எல்லாபுரம், கும்மிடிப்பூண்டி, கடம்பத்தூர், மிண்டூர், பள்ளிப்பட்டு, பூணமல்லீ, பூண்டி, ஆர்.கே.பேட், சோழவரம், திருவல்லங்காடு, திருவள்ளூர், திருத</t>
  </si>
  <si>
    <t>Here's the code-mixed sentence:
Elloorpuram, Kummidippondi, Kadampaththoor, Meenzoor, Pallippattu, Poovirundhavalli, Poondi, AR Kettai, Sozhavarom, Thiruvallangadu, Thiruvallur, Thiruththani, and Villivakkam aayiram pugazh vazhikkaigal ille 1760 anganvadi maayangalil 3160 karpini penngal samudaya vazhikaapu nilaychchiyil kalandukkondran.
Note: I've used a mix of Romanized Tamil and English to create the code-mixed sentence.</t>
  </si>
  <si>
    <t>M44uuosboF1s</t>
  </si>
  <si>
    <t>With many of them with scars on their back which show they were beaten.</t>
  </si>
  <si>
    <t>அவர்களில் பலருக்கு முதுகில் தழும்புகள் இருப்பது அவர்களுக்கு அடி விழுந்ததைக் காட்டுகிறது.</t>
  </si>
  <si>
    <t>Since there are no specific key words provided, I will translate the sentence into a code mixed sentence with romanized Tamil and English:
Their backs have thorns for many, but it shows that they have been crushed at their feet.
However, if you would like to add a specific key word, please let me know and I can assist you in incorporating it into the translation.</t>
  </si>
  <si>
    <t>In avargalil palarukku, many people have thazhumbugal in their muthukil, showing that it was a hard fall for them.</t>
  </si>
  <si>
    <t>The ones who have had their backs broken, they are the ones who have been stepped on.</t>
  </si>
  <si>
    <t>Avar kalin palarukku mudhil thazhumpathu irukkum yadharthamaana, avarukku adi vithundha thamizh.</t>
  </si>
  <si>
    <t>The spines on their backs, mudukil thazhumpukal iruppathu, are telling the story of those who are under their feet, avargalil palarukku, mudukil kaattukirathu.
Note: I've used the romanized Tamil words you wanted to appear, along with the rest of the sentence in a code-mixed style.</t>
  </si>
  <si>
    <t>Poraattukkulle iravil ponnaagum kallazhamaaiyai kandu, vithiyaarukkum kattumaiyai vithiyathu.</t>
  </si>
  <si>
    <t>With many of them having scars on their backs, which bear witness to the beatings they endured.</t>
  </si>
  <si>
    <t>Thangadhu thavaraal koodadhu thaan, avar thavaraal unga koodadhu thaan.</t>
  </si>
  <si>
    <t>The many rewards of goodness are for those who deserve it, like rewards for those whose foundations are strong.</t>
  </si>
  <si>
    <t>Avar-kal-il-palar-ukku-mudhukil-thazhum-pugal-irup-pa-dhaan-avar-k-kku-adi-vizhun-dha-thai-k-kattuk-kir-thu.
Note: I've used the Romanization of Tamil (ROM) system to romanize the Tamil text.</t>
  </si>
  <si>
    <t>The sentence doesn't contain the key word "reward". Please provide the correct key words or rephrase the sentence to include the desired words.</t>
  </si>
  <si>
    <t>அந்த பலருக்கும் பிடிக்கப்பட்ட பின்னால் சரிவுகள் இருக்கும், அது அவர்கள் படியெடுக்கப்பட்டதை காட்டும்.</t>
  </si>
  <si>
    <t>Aaru aruvalukkal poothathil irukkum, ozhivil irukkum.</t>
  </si>
  <si>
    <t>Aayiram onnum onnum poli varaiyil kodi kuduththa varalaru irukkum.</t>
  </si>
  <si>
    <t>No specific words were mentioned, but I can still translate the sentence:
Arasiyalaiyum mukkuththi vandhuttu irukkum.</t>
  </si>
  <si>
    <t>The ones who have had their share of struggles in life, their backs bruised and scarred, serve as a testament to the foundation that was laid for them.</t>
  </si>
  <si>
    <t>அவர்களில் பலருக்கு முதுகில் தழும்புகள் இருப்பது அவர்களுக்கு அடி விழுந்ததைக் காட்டுகிறது. (Translation not required since no specific words were requested)</t>
  </si>
  <si>
    <t>MODsANqMpCOX</t>
  </si>
  <si>
    <t>So, we're investigating the school to know the owner of the facility," he said.</t>
  </si>
  <si>
    <t>எனவே பள்ளியின் உரிமையாளர் யார் எனத் தெரிந்துகொள்வதற்காக நாங்கள் பள்ளியில் விசாரித்துவருகிறோம்,” என்று கூறினார்.</t>
  </si>
  <si>
    <t>So, naanum school ku naan irukka vendam, facility owner yerra kooda therinja pannikiren, he said.</t>
  </si>
  <si>
    <t>Nee naanum school-ukku நோக்கி பயர்த்தி வருகிறோம், அந்த வளாகத்தின் உடைமையாளர் யார் என்று அவர் சொன்னார்.
(Note: I used "நோக்கி" instead of "we're" as it's not a direct translation, but it conveys the meaning of investigation. Also, I used "உடைமையாளர்" for "owner" which is a more literal translation in Tamil.)</t>
  </si>
  <si>
    <t>"Yaar urimaiyaalar enavae naanungal paLLiyaal vizharithuvarkaak nalladhu yaaar urimaiyaalar yadhaan irukkum," enru koorinAr.
Note: I've used the words 'யார்', 'உரிமையாளர்', and 'எனவே' as per your request.</t>
  </si>
  <si>
    <t>"We are investigating in the school to know who the owner of the school is," என்று கூறினார்.</t>
  </si>
  <si>
    <t>சக்கரவதி மீட்டிங் செய்யுங்கள், விவரிக்குங்கள், அந்த அளவில் ஒரு விளக்கம் தருங்கள் என்று பேசியார்.</t>
  </si>
  <si>
    <t>We didn't receive any specific key words to appear in the mixed sentence. However, I can still translate the sentence into a code mixed sentence with romanized Tamil and English. Here it is:
"We are investigating the school's authority because we want to know who is the owner of the school, he said."
Here's the code mixed sentence:
"Ennaave palla-yin urimaiyaal-ar yaar enath therinthukkovatharkaangaanga naanga palla-yil visaritudhurukiru, enna-ru kooru-in-ar"
Let me know if you need any further assistance!</t>
  </si>
  <si>
    <t>"YenavE pallaayin urimaiyaalara yaar enadha therinthukolvarthukkaaga naanga pallaayil vizhaarithuvarkirum," enru kooridunaru. 
(Note: This is a code mixed sentence with Romanized Tamil and English)</t>
  </si>
  <si>
    <t>So, naanum school-e valarchi வளாகத்தின் உரின்றாரை அறிய பரிசோதிப்போம், என்னும் அவர் சொன்னார்.</t>
  </si>
  <si>
    <t>so, naanum aarambam panniraan "School-ku naattu oorvazhiyaar enakku irukkanum," aanaan aasaiyil aachu.</t>
  </si>
  <si>
    <t>The school's principal, who is the owner, we inquire for the purpose of finding out who it is.</t>
  </si>
  <si>
    <t>We're investigating the school to know the owner of the facility, he said.</t>
  </si>
  <si>
    <t>So, the school's owner who is that? Naanga pallaikal vil vaiyaru kodi, "Enna vendum" enru koorinara.
(Note: "Enna vendum" is a Tamil phrase that means "what do you mean" or "what is your point", but in this context, it's used to emphasize the speaker's question)</t>
  </si>
  <si>
    <t>The school's principal, whom we asked about the ownership for the sake of knowing, said, "</t>
  </si>
  <si>
    <t>Naanum school-ku naanum vaaigal-ku poodhikka venum. (we're) Naanum school-ku poodhikka venum, school-ku vaaigal-ku naanum poodhikka venum. (investigating) School-ku poodhikka venum, naanum vaaigal-ku poodhikka venum. (owner) School-ku vaaigal-ku poodhikka venum.</t>
  </si>
  <si>
    <t>Nee naanum paattu veedu oorvazhiya paarthathu, "aanaa ivvaramaiyin vidhuvanaiyum irukkum," aanaa avarukku avar eppadiyil eppadiyum theriluven.</t>
  </si>
  <si>
    <t>"எனவே, உரிமையாளர் யார் என்று தெரிந்துகொள்ளவும், நாங்கள் பள்ளியில் விசாரித்துவருகிறோம்,” என்று கூறினார்.</t>
  </si>
  <si>
    <t>"இந்த கல்லூரியில் உள்ள அனுபவம் பற்றி தகவல் பெற்றுக் கொண்டு வருகிறோம்," அவர் கூறினார்.</t>
  </si>
  <si>
    <t>The school's principal, who is the owner's relative, we ask for the sake of knowing.</t>
  </si>
  <si>
    <t>MOFTRdrKCJ98</t>
  </si>
  <si>
    <t>We've aligned with one of the world's best online casino and sportsbook operators in online regulated markets, which will allow us to offer a best in class experience to our current clients and attract new fans.</t>
  </si>
  <si>
    <t>முறைப்படுத்தப்பட்ட ஆன்லைன் சந்தைகளில் உலகின் மிகச்சிறந்த ஆன்லைன் மற்றும் கேசினோ ஆப்பரேட்டர்களில் ஒருவருடன் இணைந்துள்ளோம், இது எங்களது தற்போதைய வாடிக்கையாளர்களுக்கு இந்தப் பிரிவில் மிகச்சிறந்த அனுபவத்தை வழங்குவதுடன், புதிய ரசிகர்களை ஈர்க்கவும் வழிவகுக்கும்.</t>
  </si>
  <si>
    <t>Naan oru looraippu online kaiziyaalaiyal vaazhgaalaiyalaiyal aayiram kaiziyaalaiyalaiyal aayiram, aayiram kaiziyaalaiyalaiyal aayiram, aayiram kaiziyaalaiyalaiyal aayiram.</t>
  </si>
  <si>
    <t>நமது வலைப்பதிவில் நாம் ஒருங்கிணைந்து உள்ளோம், இது நமது தற்போதைய வாடிக்கையாளர்களுக்கு இந்தப் பிரிவில் மிகச்சிறந்த அனுபவத்தை வழங்குவதுடன், புதிய ரசிகர்களை ஈர்க்கவும் வழிவகுக்கும். (நல்ல முறையில்</t>
  </si>
  <si>
    <t>We have partnered with the world's best online casino operators, offering an unparalleled experience to our current customers, while attracting new ones to this section, nadanupavaththai indhap, mikachchiranthathu tarpodaiya vaatikkaayaalargalukku pirivil.</t>
  </si>
  <si>
    <t>Here's the code mixed sentence:
"Oruvarukku online marketlaadha yadharthamaana online casino operatorsil oruvar undhan irukkum. Eengalathu tarpodaiya vaatikkaalargalukku indha piriviil mikshiranthan anubavathai vanganuvathuadan, puthiya rasicargalai irukkum."
Translation:
"We are partnered with the world's best online casino operators in various online markets. This allows us to provide the best experience to our existing customers and attract new ones."</t>
  </si>
  <si>
    <t>We've naanum oru vaarthal palarthukku online casino and sportsbook operator with yennaal online regulated markets-laam oru vaarthaiyum, naanum oru naanum best in class experience-a vandhuttu naanum oru current clients-laam and new fans-a pakkalaam.</t>
  </si>
  <si>
    <t>Nee online regulated market la, one of the world's best online casino and sportsbook operators la align pannirukkum. Enakku nalla experience offer pannalam, current clients la irukkum fans la attract pannalam.</t>
  </si>
  <si>
    <t>In our curated online markets and among our esteemed customers, we stand tall as the best online shopping and cash-on-delivery platform, offering a superior experience to our current customers while attracting new ones.</t>
  </si>
  <si>
    <t>In organized online markets and among the world's finest online and cash-only retailers, we have found our place as a favorite among our existing customers, while also attracting new ones.</t>
  </si>
  <si>
    <t>நம் பழனிய மக்களுடன் நம் சேவையை பெற்றுகொள்ளும் வகையில் முதல் உலக மின்னணை கிளைஸ்கூல் மற்றும் ஸ்பெஷியல் பயன்படுத்தும் முறைகளை கொண்ட மிஸ்ஸிங்கிள் ஒன்று மீட்டும். இதன் மூலம் நம் இப்போதைய தீர்மானர்களுடன் நன்னீட்டு தரவு சேவை கூட</t>
  </si>
  <si>
    <t>We've aligned with one of the world's best online casino and sportsbook operators in online regulated markets, which will allow us to offer a best-in-class experience to our current clients and attract new fans.</t>
  </si>
  <si>
    <t>நாம் உலகின் சிறந்த அன்லைன் கேசினோ மற்றும் சுப்பார்ட்ஸ்பூக் ஆபரேட்டர்களில் ஒன்றுடன் இணைந்துள்ளோம், இது நமது தற்போதைய கட்டுரையாளர்களுக்கு சிறந்த நிலையைப் பார்ப்பதற்கும் புதிய பார்ப்பனர்களை ஈ</t>
  </si>
  <si>
    <t>We've aligned with one of the world's best online kattappa casino and sportsbook operators in online regulated markets, which will allow us to offer a best in class experience to our current clients and attract new aalaporaan fans.</t>
  </si>
  <si>
    <t>We're partnered with the best online casino operators in the world, such as மிகச்சிறந்த, where we're offering the best experience to our current customers, and also attracting new players to சந்தைகளில், the global online gaming market.</t>
  </si>
  <si>
    <t>நம் தற்போதைய வாடிக்கையாளர்களுக்கு மிகச்சிறந்த அனுபவத்தை வழங்குவதுடன், பிரிவில் நம் வழிவகுக்கும் எங்களது இந்தப் பார்வையை வரவேற்கும் நோக்கில், உலகின் மிகச்சிறந்த ஆன்லைன் மற்றும் கேசினோ ஆப்பரே�</t>
  </si>
  <si>
    <t>நாம் உலகின் மிகச்சிறந்த ஆன்லைன் மற்றும் கேசினோ ஆப்பரேட்டர்களில் ஒருவருடன் சந்தைகளில் இணைந்துள்ளோம், இது எங்களது தற்போதைய வாடிக்கையாளர்களுக்கு இந்தப் பிரிவில் மிகச்சிறந்த அனுபவத்தை வழங்குவது</t>
  </si>
  <si>
    <t>Naanum oru vishwasaayathil best online kaezinaa and sportsbook operator-ku align pannirukiren. Naanum oru best in class experience yaththiriyaa our current clients-ku offer pannirukiren and new fans-ku attract pannirukiren.</t>
  </si>
  <si>
    <t>In organized online markets, we stand as the best online store and cash-in-hand dealers, offering our present customers a wonderful experience and attracting new customers as well.</t>
  </si>
  <si>
    <t>MtBlRfxZ2Jj</t>
  </si>
  <si>
    <t>Hundreds of people rallied Friday in northwest Bosnia against plans by neighboring Croatia to store part of the waste from the region's only nuclear plant near its border with Bosnia and a main river known for its natural beauty.</t>
  </si>
  <si>
    <t>போஸ்னியாவின் அண்டை நாடான குரோஷியா, அந்தப் பிராந்தியத்திலுள்ள ஒரே அணு உலையிலிருந்து வரும் கழிவுகளின் ஒரு பகுதியை, போஸ்னியாவுடனான தனது எல்லை மற்றும் இயற்கை அழகுக்குப் புகழ்பெற்ற ஆற்றுக்கு அருகில் சேமிப்பதற்கு எதிர்ப்புத் தெரிவித்து நூற்றுக்கணக்கான மக்கள் வெள்ளிக்கிழமையன்று வடமேற்கு போஸ்னியாவில் திரண்டனர்.</t>
  </si>
  <si>
    <t>Kurushiyaa, Bosniyavaadhiyin andatai naadhaan, Bosniyavaadhiyin andatai ellaiyil ulagathil irukkum oru aaru ulaiyil irundhu varum kazhivukalin oru pakuithai, Bosniyavaadhiyin andatai ellaiyum iyarkai azhagukku pukazhipettu aaruukku arukil seippattukku edhirpudu therividhthu nundrukkanakkam makkal varum vellikizhamaiyandru vadamerekkum Bosniyavaadhiyin andatai.</t>
  </si>
  <si>
    <t>நகரத்தில் இருந்து 100 பேர் நேறு போது கூட வழக்கு செய்துகொண்ட போது, பாரிஸ் நகரத்தில் உள்ள அரசியல் அதிகாரிகள் தலைமையில் பங்குறவர்கள் கூட வேண்டும் என்று தீர்மானித்தனர்.
 words wanted: ['city', 'hundreds', 'people', 'rally', 'neighboring']</t>
  </si>
  <si>
    <t>நூறுகள் பேர் வரை போர்வை செய்து கொண்டார்கள் நேற்று வெளியேறிய புதுச்சேரி நாட்டின் வெங்காற்று மண்டபத்தில் அதிகளவும் பொதுவான அரசியல் கூட்டம் நடத்தியது.</t>
  </si>
  <si>
    <t>Irinjirukkum! Nangalil poyyin aattam irunthathu. (Note: Irinjirukkum is a phrase used to emphasize the importance of the matter, and "Nangalil poyyin aattam irunthathu" roughly translates to "Hundreds of people gathered")
If you want a sentence with the specific key word'reward', I can try to create one for you. Please let me know!</t>
  </si>
  <si>
    <t>Hundreds of மக்கள் (people) rallied வாரத்தில் (Friday) in northwest Bosnia against plans by neighboring Croatia to store part of the waste from the region's only nuclear plant near its border with Bosnia and a main river பெருமை (beauty.) known for its தானியங்கி (natural) குணம் (beauty.)</t>
  </si>
  <si>
    <t>Here's the code mixed sentence:
Bosniyaavin andhai naataan Kuroshiyaa, antha ppranthiyaththin oru annul vaiyil irunthu varum kazhuvalin oru pakuthiyai, Bosniyaavuudanaan thanathu ellai maruthum iyarkai azhagukku pukazhperrettu aattukku arukil saimippadhu edhirppu thirividhu nookkanakkana makkaal vellikizhamaiyanrdu vadamerek Bosniyaavin tirandhanar.
Note: I've used a mix of Romanized Tamil and English to create the code mixed sentence. The Romanized Tamil words are written in the format of "Bosniyaavin" (instead of போஸ்னியாவின்) and the English words are written in their original form.</t>
  </si>
  <si>
    <t>Hundreds of people yadharthamaana nalladhu dhaan irukkum northwest Bosnia against plans by neighboring Croatia to store part of the waste from the region's only nuclear plant near its border with Bosnia and a main river known for its natural beauty.</t>
  </si>
  <si>
    <t>Nesarvu arivaalargal oru varusha Aathiraiyil, Bosniya-velaiyum veeranadaiyum irunthu, yugamum irunthu, Bosniya-Croatiya periyariverum nallathaan irunthu, Bosniya-Croatiya yugamum nallathaan irunthu.</t>
  </si>
  <si>
    <t>Kurushiyaa, Bosnia yadharthamaana naadagam, Kurushiyaa vandhaa, அந்த பிராந்தியத்திலுள்ள ஒரே அணு உலையிலிருந்து வரும் கழிவுகளின் ஒரு பகுதியை, போஸ்னியாவுடனான தனது எல்லை மற்றும் இயற்கை அழகுக்குப் புகழ்பெற்ற ஆற்றுக்கு அருகில் சேமிப்பதற்கு எதி�</t>
  </si>
  <si>
    <t>The translation is quite long, so I'll provide the Romanized Tamil and English mixed sentence with the key words you wanted:
"Aanaiyooru nalladhu Bosniyaavin anai nadan Kuroshiyaa... Bosniyaavin tanathu ellai maruthal irukku... Bosniyaavin aruukku arukkil seippadathu nirthukkana makkaal vellikizhamayanru Bosniyaavin tirandhannaar."
Note: There are no key words to be included in this translation, as the original sentence didn't have any specific words mentioned.</t>
  </si>
  <si>
    <t>Hundreds of மக்கள் (makkal) rallied வார்த்தையில் (varthalil) Friday in northwest Bosnia against plans by neighboring குரோத்தியா (krothiya) to store part of the waste from the region's only அணுக்கரியம் (anukkariyam) plant near its border with Bosnia and a main ஆற்றுக்கரை (aarukkara) known for its புன்னகை (punnaigai) natural பூமி (poomi) beauty.</t>
  </si>
  <si>
    <t>Ninaazhigalaiyin ottu pottiyaar Bosnia-nthal irukkum vaaartha yil, Croatia yinnaanum, yennaanum vellaiyil irukkum yudhiya visheshalaayam yinnaanum, aadhi puzha yinnaanum.</t>
  </si>
  <si>
    <t>The people of bosnia, from a single reactor in the region to the coast of the river that is renowned for its beauty with bosnia and its natural beauty, gathered in thousands on a sunny monday in the north of bosnia to protest against the storage of waste from a single reactor, which threatens the river and the region.</t>
  </si>
  <si>
    <t>The people of Bosnia, from a single reactor in their neighbouring country Croatia, to the river that is renowned for its beauty and natural charm, have been storing up their waste for years, facing opposition from just a hundred kilometres to the north of Bosnia, in the heart of the country.</t>
  </si>
  <si>
    <t>Oru yaazhingu irukkum oru naadaga vithuvu, Bosnaa vithu paharaanaadhu vithuvu irukkum.</t>
  </si>
  <si>
    <t>குரோஷியா, போஸ்னியாவுடனான தனது எல்லைக்கு அருகில் உள்ள ஆற்றுக்கு அருகில் சேமிக்கப்படும் கழிவுகளை எதிர்த்து நூற்றுக்கணக்கான மக்கள் வெள்ளிக்கிழமையன்று வடமேற்கு போஸ்னியாவில் திரண்டனர்.</t>
  </si>
  <si>
    <t>There are no specific key words mentioned in the original sentence. However, I can help you create a code-mixed sentence with Romanized Tamil and English.
Here's a possible code-mixed sentence:
"போஸ்னியாவின் அண்டை நாடான குரோஷியாவில், நல்லது செய்ய வேண்டும் என்று எதிர்ப்புத் தெரிவித்து நூற்றுக்கணக்கான மக்கள் வெள்ளிக்கிழமையன்று வடமேற்கு போஸ்னியாவில் திரண்டன�</t>
  </si>
  <si>
    <t>Nd4tHAagQ1s</t>
  </si>
  <si>
    <t>In this context, yesterday she remarked that the government of Uttar Pradesh is not concerned about farmers' wellbeing.</t>
  </si>
  <si>
    <t>இந்நிலையில் நேற்று அவர் உத்தரப்பிரதேச அரசு விவசாயிகள் நலனில் அக்கறை காட்டவில்லை என்று குறிப்பிட்டு இருந்தார்.</t>
  </si>
  <si>
    <t>In this situation, he has not shown any concern for the welfare of farmers, he said.</t>
  </si>
  <si>
    <t>Aanaal ellaam ellaam aanaal, Uttar Pradesh sarkar farmervargalukku kaaval illa dhaan irukkum.</t>
  </si>
  <si>
    <t>In this context, kattumaangalam she remarked that the government of Uttar Pradesh is not concerned about farmers' wellbeing.</t>
  </si>
  <si>
    <t>In this context, she noted that the Uttar Pradesh government's apathy towards farmers' welfare is concerning.</t>
  </si>
  <si>
    <t>Yen Uyiraiyil, onnume idhuvae nambikkaiyai, Uttar Pradesh varalarai oru pattukkaranai illai - nattu vilaakku varalaraiyai oru thalaiyum illai.</t>
  </si>
  <si>
    <t>In இந்த context, இந்தப் பொழுது அவள் சொன்னார் உத்தரபிரதேச சர்க்கார் விவசாயிகளின் நல்வாழ்வில் கவலை கொள்ளவில்லை.</t>
  </si>
  <si>
    <t>In this context, nallaigalai yesteryay இன்று she remarked that the government of Uttar Pradesh is not concerned about farmers' wellbeing.</t>
  </si>
  <si>
    <t>Nalla aaludhan avaru ellorum nalla vaazhvil irunthathu.</t>
  </si>
  <si>
    <t>There are no specific key words to be translated. However, I can translate the sentence into a code mixed sentence with romanized Tamil and English:
In this situation, yesterday's Uttar Pradesh government didn't show interest in the welfare of farmers, he mentioned.
Let me know if you'd like me to add any specific key words in the translation!</t>
  </si>
  <si>
    <t>In this situation yenna nillaiyil, neettu avargal uttharapradheesam arasu vivaasaayigal nalaanil akkaram kattavillai enru kuriyippittu irunthaaar.</t>
  </si>
  <si>
    <t>In this situation, yesterday he mentioned that he did not show interest in the welfare of farmers (விவசாயிகள் நலன்) in Uttar Pradesh.</t>
  </si>
  <si>
    <t>In this context, he stated that the previous day, the state government showed no concern for the welfare of farmers.</t>
  </si>
  <si>
    <t>Nee varsham, aanaa aadai, uttar pradesh laaguvegaalukku paambaarama irukkum aadhiyai aanaa aadai, nambikai irukkum aadhiyai aanaa aadai, aanaa aadai, aanaa aadai.</t>
  </si>
  <si>
    <t>In this situation, yesteryear udhavar uttarappradesa arasu vivasaigal nalanil agkaraai kaattavillai entha kurippiddu irundhaar.
Note: Here's a breakdown of the translation:
* இந்நிலையில் (in this situation)
* நேற்று (yesteryear)
* அவர் (he/she)
* உத்தரப்பிரதேச அரசு (Uttar Pradesh government)
* விவசாயிகள் (farmers)
* நலனில் (in their welfare)
* அக்கறை (concern)
* காட்டவில்லை (did not show)
* என்று (that)
* குறிப்பிட்டு (said)
* இருந்தார் (</t>
  </si>
  <si>
    <t>Innnilaivil ennai nalladhu irunthaar.</t>
  </si>
  <si>
    <t>In this situation yestherday Uttar Pradesh government vijayam nalla vijayam irukkum for farmers but appakadhai illai (அப்பகட்டை இல்லை) என்று குறிப்பிட்டு இருந்தார்.</t>
  </si>
  <si>
    <t>In this context, kani yesthaadhu, madrasam UP governmentku tharuvaa naayagiya arambichai aaraa.</t>
  </si>
  <si>
    <t>In this regard, yesterday, the Union Government showed no concern for the welfare of farmers, he stated.</t>
  </si>
  <si>
    <t>OmZkDLxti7tE</t>
  </si>
  <si>
    <t>This speech by Vijay was not welcomed by AIADMK and it is facing severe criticism.</t>
  </si>
  <si>
    <t>விஜய் பேச்சுக்கு, அதிமுக சார்பில் கடும் கண்டனங்கள் தெரிவிக்கப்பட்டு வருகிறது.</t>
  </si>
  <si>
    <t>This statement by Vijay was not well-received by the AIADMK, and it has faced significant criticism.</t>
  </si>
  <si>
    <t>This speech விஜய் செல்வநாயக்கின் பேச்சு அனைத்து பக்ஷிவதிகளின் வரவேற்பை பெற்றதல் இல்லை, அது தகுதியான பொருட்டை தரும் என்று கூறியது பற்றி தமிழ் தெல்லில் கட்டுரித விமர்சனங்களை தோற்றுவிட்டது.</t>
  </si>
  <si>
    <t>விஜய் பேச்சுக்கு, அதிமுக சார்பில் கடும் கண்டனங்கள் தெரிவிக்கப்பட்டு வருகிறது. இதுவே நம் நல்லது. இது கடும் கண்டனங்கள் தெரிவிக்கப்பட்டு வருகிறது. அதிமுக சார்பில் கடும் கண்டனங்கள் தெரிவிக்கப்பட்டு வருக</t>
  </si>
  <si>
    <t>Vijay's speechu, Adhmk sarbile kadum, varukiradhu. (Note: I've used "speechu" instead of "பேச்சுக்கு," as it's more common to use the verb form "பேச்சு" instead of the phrase "பேச்சுக்கு". If you want to keep the original phrase, I can do that too!)</t>
  </si>
  <si>
    <t>Vijay paeschu kku, Adhimukku saarpil kadum kanthanangal therivikkappattu varukiruthu.
Translation: "For Vijay's speech, severe condemnations are being made by the ADMK party."
Note: The code mixed sentence is a combination of Romanized Tamil and English, where the Tamil words are written in the Romanized form and the English words are written in English.</t>
  </si>
  <si>
    <t>Vijay's oru naatkal yezhuthi AIADMK ku paarthathil irukkum. 
(However, since there were no specific words requested, I translated the entire sentence into a code-mixed sentence with Tamil and English)</t>
  </si>
  <si>
    <t>Vijayin ஸ்பீச் (speech) AIADMK ku வரவேற்கப்படவில்லை, அது சர்வேஸ்தர விமர்ஶன் நடந்துகொண்டது.
Translation: Vijay's speech was not welcomed by AIADMK, and it is facing severe criticism.</t>
  </si>
  <si>
    <t>விஜய் பேச்சுக்கு, அதிமுக சார்பில் கடும் கண்டனங்கள் தெரிவிக்கப்பட்டு வருகிறது. இதனால் அச்சாரணமான மக்கள் திட்டுக்கு முன்பு கூட பச்சை வெளியில் வந்து பச்சை மழை பேதும் செய்ய வேண்டும் என்று கூறப்படுகிறது.</t>
  </si>
  <si>
    <t>Vijayin விஜயின் பேச்சு AIADMK அன்று நகராது நட்புடை விமர்ஶத்திற்கு உள்ளது.</t>
  </si>
  <si>
    <t>Vijayin பேச்சு AIADMK kitta oru வரவேற்பு இல்லை, அது கடுமையான விமர்சனத்தை எதிர்கொண்டு வருகிறது.</t>
  </si>
  <si>
    <t>Viji peesukku, adimuga sarpil nalladhu kaadu konthan konangil irukki varum.</t>
  </si>
  <si>
    <t>Vijayin விருத்தம் AIADMKin உடன் ஏற்றப்படவில்லை, அது கடுமையான விமர்ஶனத்தை எதிர்கொள்கிறது.</t>
  </si>
  <si>
    <t>Adhik mukha Vijay peechukku, adhik mukha sarbile kattum, kattum kattum varugirendru. 
Note: I have translated it into code mixed Tamil sentence as per your request. Here's a breakdown of the translation:
- Adhik mukha: அதிமுக (Adhik Mookha means AI Thamizhukkam or ADMK which is the acronym for All India Anna Dravida Munnetra Kazhagam, a political party in Tamil Nadu)
- Vijay: விஜய் (Vijay means victory)
- peechukku: பேச்சுக்கு (Peechukku means for the speech)
- kattum: கடும் (Kattum means severe or harsh)
- kattum kattum: கடும் கடும் (Kattum Kattum means very severe or extremely harsh)
- varugirendru: வருகிறது (Varugire</t>
  </si>
  <si>
    <t>The reward of goodness is beyond measure, and it is not limited to just the good.</t>
  </si>
  <si>
    <t>Vijayin பேச்சு  AIADMKkku வரவேற்றுவதில்லை, அது கடுமையான விமர்சனத்தை எதிர்கொள்கிறது.</t>
  </si>
  <si>
    <t>Vijay peschukku, ADMK sarpiyil katum kanandanangal therivikkappattu varukiradhu.
Note: I've kept the original sentence structure and translated the specific words as requested:
* கண்டனங்கள் -&gt; kanandanangal
* தெரிவிக்கப்பட்டு -&gt; therivikkappattu
* வருகிறது -&gt; varukiradhu</t>
  </si>
  <si>
    <t>Vijay speechku, Adhikaal Makkalatchi Sarbile Kadum Kandhannaangal therivikkapattu varukirundha.</t>
  </si>
  <si>
    <t>PheuVMkOURyO</t>
  </si>
  <si>
    <t>How common is Munchhausen's by proxy?</t>
  </si>
  <si>
    <t>மன்ச்ஹாசெனின் பை ப்ராக்ஸி-ஐ அதிகம் காண இயலுமா?</t>
  </si>
  <si>
    <t>Munchhausen by proxy, aapuvangam, arumukam irukka mungirukka?</t>
  </si>
  <si>
    <t>Manchinbadhu nalladhu dhaan irukkum yadharthamaana, munsheesin pae-raaks-i adhaagam kaagan irukamudang?</t>
  </si>
  <si>
    <t>Manushaasenai paai broksiyai adhikam kaana iyalamaa?
(Note: I've used the romanization "broksiyai" for ப்ராக்ஸி as it's not a common word in Tamil, and I'm assuming it's a loanword from English. If you meant something else, please let me know!)</t>
  </si>
  <si>
    <t>How common is Munchhausen's மன்சாஹாய்ஸ் ப்ரொக்ஸி? It's சாதாரணம்.</t>
  </si>
  <si>
    <t>Munchhausen's by proxy yaarukkum nadanthathu oru thalaiyai. (Munchhausen's by proxy சில நபர்களில் உள்ள ஒரு பிரச்சனை.) 
(Note: Munchhausen's by proxy is a psychological disorder where a caregiver fabricates or exaggerates a child's illness for attention and sympathy. It is relatively rare, affecting about 0.01-0.04% of the population.)</t>
  </si>
  <si>
    <t>Manchinthayaa paai bhaaga-i adhaagam kaana vaazhkai azhagum.</t>
  </si>
  <si>
    <t>Munchhausen's by proxy yathra nalladhu freekamaana irukkiya?</t>
  </si>
  <si>
    <t>மன்ச்ஹாசெனின் பை ப்ராக்ஸி-ஐ அதிகம் காண இயலுமா? (அதிகம் காண இயலுமா? ப்ராக்ஸி-ஐ மன்ச்ஹாசெனின் பையில் அதிகம் காண இயலுமா?)</t>
  </si>
  <si>
    <t>Munchhausen's by proxy yavarum nalla அறிவியல் மருத்துவ கட்டுரைகளில் மிகவும் அரிதாக குறிப்பிடப்படுகிறது.</t>
  </si>
  <si>
    <t>Munchhausen's by proxyaayiram aaludhaan irundhaa?</t>
  </si>
  <si>
    <t>Manchinaiyaana paayin bahu kaanumaaga irukkaa.</t>
  </si>
  <si>
    <t>Manushyachaen pai Praxi-ai adhikam kaanala aiyalumaa.</t>
  </si>
  <si>
    <t>Can we know more about Mansha's proxy, athikam kaan iyaluma?</t>
  </si>
  <si>
    <t>Munchhausen kaalam sei varrum, avar aadamaar.</t>
  </si>
  <si>
    <t>Munchhausen's yathri by proxy? Munchhausen's yathri by proxy? Eppadi irukkum? Munchhausen's yathri by proxy? Aana common aana? 
Translation: How common is Munchhausen's by proxy?</t>
  </si>
  <si>
    <t>Munchhausen's by proxy, அதற்கு மருத்துவ ரீதியான விளக்கம் எதுவும் இல்லை?</t>
  </si>
  <si>
    <t>Can we find more than usual, prosai-ai adhikam kaan iyaluma?
(Note: I've used "prosai-ai" instead of "ப்ராக்ஸி-ஐ" as it's a romanized Tamil word, and "iyaluma" instead of "இயலுமா?" as it's a question word)</t>
  </si>
  <si>
    <t>மன்ச்ஹாசெனின் பை ப்ராக்ஸி-ஐ அதிகம் காண இயலுமா? -&gt; Manchhaasen paa Braaxi-ai Adhikam Kaana Iyaluma?</t>
  </si>
  <si>
    <t>Q62IszHx1lL0</t>
  </si>
  <si>
    <t>Manipulating results to suggest the child is ill, for example putting glucose in urine samples to make it look like they have diabetes.</t>
  </si>
  <si>
    <t>குழந்தைக்கு நலமில்லை என்பதைக் காட்ட முடிவுகளை மாற்றுதல், உதாரணத்துக்கு, அவர்களுக்கு நீரிழிவு இருப்பதாகத் தோன்றவைக்க சிறுநீர் மாதிரிகளில் குளுக்கோஸ் சேர்ப்பது.</t>
  </si>
  <si>
    <t>The child is ill, to show that the child is not well,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 as if the child has water in the ear, to make it appear</t>
  </si>
  <si>
    <t>The child may have a stomachache, so add ghee to rice and give it to them as an example, making it seem like they have diarrhea.</t>
  </si>
  <si>
    <t>Nalladhu dhaan irukkum, yadharthamaana manipulativam irukkem.</t>
  </si>
  <si>
    <t>Polaalukku vitsaiyum ponnaalukku vitsaiyum, uyirukkum diabetes-a vidu ponnaalukku glucose-ku vettiya vendum.</t>
  </si>
  <si>
    <t>குழந்தைக்கு நலமில்லை என்பதைக் காட்ட முடிவுகளை மாற்றுதல், உதாரணத்துக்கு, அவர்களுக்கு நீரிழிவு இருப்பதாகத் தோன்றவைக்க சேர்ப்பது. குழந்தைக்கு நலமில்லை என்பதைக் காட்ட முடிவுகளை மாற்றுதல், அவ</t>
  </si>
  <si>
    <t>Manipulating results to suggest the child is ill, for example putting glucose in urine samples to make it look like they have diabetes. Uravu pudhidhaa kuduthal, penn kudiyaadhaa paakkaa vaarthaiyaa irukkum.</t>
  </si>
  <si>
    <t>குழந்தையின் நோயற்ற நிலையை மாற்றவும், எடுத்துக்கொள்ளும் இரத்தத்தில் குளுக்கோஸை சேர்த்து அதன் மூலம் அவர்களுக்கு மூலிகையுடன் ஒப்பிடுவது போல வயிற்றுப்போக்கு போன்ற நோய்களை உருவாக்குவது போல வை</t>
  </si>
  <si>
    <t>Manipulating results yaa en kudumbavargalukku vishayam aachu, vikaalukalukku glucose paaku urine samples la irukkum. Nalla pen paaku diabetes.</t>
  </si>
  <si>
    <t>குழந்தைக்கு நலமில்லை என்பதைக் காட்ட முடிவுகளை மாற்றுதல் yadharthamaana nalladhu irukkum. உதாரணத்துக்கு, அவர்களுக்கு நீரிழிவு இருப்பதாகத் தோன்றவைக்க சிறுநீர் மாதிரிகளில் குளுக்கோஸ் சேர்ப்பது.</t>
  </si>
  <si>
    <t>Let's create a code-mixed sentence with romanized Tamil and English. Since there are no specific key words provided, I'll choose some words from the original sentence to incorporate into the code-mixed sentence.
Here's the code-mixed sentence:
The child's well-being is lacking, so we need to change our approach, for instance, by adding a pinch of நல்லது (nalladhu) goodness, like giving them a healthy snack.
In this sentence, I've incorporated the word "நல்லது" (nalladhu) in the phrase "a pinch of நல்லது goodness".</t>
  </si>
  <si>
    <t>குழந்தைக்கு நலமில்லை என்பதைக் காட்ட முடிவுகளை மாற்றுதல், உதாரணத்துக்கு, அவர்களுக்கு நீரிழிவு இருப்பதாகத் தோன்றவைக்க சிறுநீர் மாதிரிகளில் குளுக்கோஸ் சேர்ப்பது, சிறிய குழந்தைகளுக்கு நல்லது என</t>
  </si>
  <si>
    <t>The transformation of decision-making for the child's well-being, for example, adding glucose to small samples in order to make it appear that they have diabetes, மாதிரிகளில் குளுக்கோஸ் சேர்ப்பது. It's all about குழந்தைக்கு நலமில்லை.</t>
  </si>
  <si>
    <t>A child's ill health should not be attributed to anything other than the actual cause, as in the case of the little boy, his condition was not due to any specific disease but rather a combination of factors such as a cold and allergies, hence the addition of a decongestant like loratadine to his diet.</t>
  </si>
  <si>
    <t>Manipulating results to suggest the child is ill, for example putting glucose in urine samples to make it look like they have diabetes.  குழந்தையை தீங்கு செய்ய முயற்சிக்கும் முறைகள் ஒன்று, எடுத்துக்காட்டாக கால்சினை கழிவுகளில் போடுவதன் மூலம் அவர்கள் மருந்து சாப்பிடுகிறார்கள் என்ற தவறான கருத்தை உருவாக்கு�</t>
  </si>
  <si>
    <t>Manipulating results உள்ளார்ந்த விளைவுகளை மாற்றி காண்பிக்கும், எடுத்துக்காட்டாக குழந்தையை இருதயம் கொண்டாக காட்டுக்கும், எடுத்துக்காட்டாக உரிய பொருளை உரிய இடத்தில் சேர்க்கும், எடுத்துக்காட்டாக குழந்தையின் இர</t>
  </si>
  <si>
    <t>Diabetes-illness-kaala-avatharaanam, yadharkka avathara panranum.</t>
  </si>
  <si>
    <t>The kid's health is not well, so they change the decisions, for example, it seems like they have diabetes, so they add sugar to the little urine samples.
Here's the mixed code sentence:
Kudanthaiyukku nalami illai enpathai kattu mudivugalai maaruttal, utaaranattukku, avarukku neerizhivu iruppataagath thondravai kku, siruneeiram aadhirigalil kullukos serppathu.
Note: I've used a mix of Romanized Tamil and English to create the code sentence.</t>
  </si>
  <si>
    <t>சிறுவார்களுக்கு அனுசரித்து இருக்கின்றது, அவர்கள் சரித்துக்கொள்ளும் பலன் அனுசரித்து இருக்கின்றது.</t>
  </si>
  <si>
    <t>Q80OxrbDk5Sl</t>
  </si>
  <si>
    <t>It is a rare condition and usually involves a parent exaggerating symptoms or causing symptoms to make it seem like their child is ill.</t>
  </si>
  <si>
    <t>இதில் பெற்றோர் ஒருவர் தனது குழந்தை நலமில்லாதது போல் தோன்றச் செய்ய அறிகுறிகளை மிகைப்படுத்துவது அல்லது அறிகுறிகள் தோன்றச் செய்வதை உள்ளடக்கும் அரிதான ஒரு நிலையாகும்.</t>
  </si>
  <si>
    <t>Here's the mixed code sentence:
"Idhil perrooru oruvare tanathu kuzhandhai nalami illathathu pol thondra ch cheyya arigukuralai mikkaipadutthuva allathu arigukural thondra ch cheyvathai ullamdaakkum aridhaana oru nilaiyum".
Here's a breakdown of the translation:
* "Idhil" is the Tamil word for "in this" or "here", which I've kept as is.
* "perrooru" means "parents" or "guardians", which I've translated to "perrooru" to maintain the Tamil tone.
* "oruvare" means "one" or "a", which I've kept as is.
* "tanathu" means "his" or "her", which I've translated to "tanathu" to maintain the Tamil tone.
* "kuzhandhai" means "child", which I've kept as is.
* "nalami illathathu" means "not well" or "unhealthy", which I've translated to "nalami illathathu" to maintain the Tamil tone.
* "pol thond</t>
  </si>
  <si>
    <t>In this idhil pereyooru nalladhu illaathu pol thanraa chayya arukurigalai migaippaduththu vathu alla. 
Note: I've used the word 'nalladhu' (நல்லது) as per your request, which means 'good' or 'well'. However, it seems that you want to highlight the phrase 'பெற்றோர் ஒருவர்' (pereyooru oruvan) which means 'parents' or 'one's parents'. If that's the case, I can modify the translation to include the phrase in a code-mixed sentence. Let me know!</t>
  </si>
  <si>
    <t>This condition is called Munchausen syndrome by proxy.</t>
  </si>
  <si>
    <t>It is a arivu vaarthaiyil irukkum condition and usually involves a பெற்றோர் மொழி கூட்டுதல் or அது காரணமாக அவர்கள் குழந்தை நோய் பட்டதாக தோன்றும்.</t>
  </si>
  <si>
    <t>It is a rare condition and usually involves a parent அது ஒரு அரிதான நிலைமை and usually involves a parent வளர்ப்புத் தாய்/தந்தை பக்கம் பார்க்கும் குழந்தை நோய் என்று சொல்லப்படுகிறது.  அது ஒரு அரிதான நிலைமை மற்றும் பொதுவாக ஒரு பெற்றோர் அவர்கள் குழந்தை நோய்க்குறி அ</t>
  </si>
  <si>
    <t>இதில் பெற்றோர் ஒருவர் தனது குழந்தையின் நலன் குறைந்தது போல் தோன்றச் செய்ய அறிகுறிகளை மிகைப்படுத்தி சேர்க்கிறார் அல்லது அறிகுறிகள் தோன்றச் செய்ய செய்வார் என்பதை உள்ளடக்கி அரிதான ஒரு நிலையாகும்.</t>
  </si>
  <si>
    <t>In this situation, பெற்றோர் இதில் ஒருவர் தனது குழந்தை நலமில்லாதது போல் தோன்றச் செய்ய அறிகுறிகளை மிகைப்படுத்துவது அல்லது அறிகுறிகள் தோன்றச் செய்வதை உள்ளடக்கும் அரிதான ஒரு நிலையாகும்.</t>
  </si>
  <si>
    <t>இது ஒரு கூடாடி விளக்கம் மாத்திரம் வெளியிட்டு, குழந்தையின் அழகு, வாழ்க்கை முறை, மதசார்பாத்திரம் மற்றும் அதன் போக்குவாசி மற்றும் அடிப்படைத் திறமைகளை கூண்டு கொண்டு அழகு படம் எடுத்து விடலாம்.</t>
  </si>
  <si>
    <t>It is a rare condition (அரிதான நிலை) and usually involves a parent தாயாகிய ஒருவர் அதிகப்படுத்துவது அல்லது அறிகுறிகளை உருவாக்குவது அல்லது பிள்ளைக்கு நோயாக தோன்ற செய்வது.</t>
  </si>
  <si>
    <t>It-taan avaasiyam irukkaa, unnavaa aappikittu irukkaa.</t>
  </si>
  <si>
    <t>The reward of goodness, yadharthamaana nalladhu dhaan irukkum, is not limited to physical blessings but also extends to emotional and mental well-being. It encompasses the joy of seeing one's child, who was once sick, now thriving and healthy, elaborating on the positive changes or indicating the presence of positive signs, be it physical or mental.</t>
  </si>
  <si>
    <t>In this case, the presence of a child who is ill or the appearance of symptoms that suggest illness can be considered as a sign of divine reward, where one's kindness is rewarded with good health for their loved ones.</t>
  </si>
  <si>
    <t>This is called Munchausen syndrome. In this, a parent makes their child appear sick or exaggerates the child's symptoms to get attention.</t>
  </si>
  <si>
    <t>This sentence does not contain the word "நல்லது" (nalladhu), which means "good" or "well". If you'd like, I can translate the sentence into a code mixed sentence with romanized Tamil and English, but it will not include the specified word.</t>
  </si>
  <si>
    <t>It is a rare condition, idhu aarambamum paarvaiyai piththanaa paappa poga irukkum.</t>
  </si>
  <si>
    <t>It is a rare condition yathraana aayvam irukkum. Parent yennaam aayvam irukkum, childaai ill. yaa enna maadiriya irukkum.</t>
  </si>
  <si>
    <t>Ezhuthu kāriyādu irukkum, pērālaiyālaiyālaiyum mēlirukkum yārumālaiyum, pērālaiyālaiyālaiyum kāriyādu irukkum.</t>
  </si>
  <si>
    <t>QeG0ts7J2MVH</t>
  </si>
  <si>
    <t>Miroslav Drljaca, the head of Novi Grad municipality told the crowd.</t>
  </si>
  <si>
    <t>நோவி க்ரேட் மாநகராட்சித் தலைவர் மிரோஸ்லாவ் டியரெல்ஜாகா கூட்டத்தினரிடையே இவ்வாறு கூறினார்.</t>
  </si>
  <si>
    <t>Miroslav Drljaca, நகராட்சி தலைவர், நோவி கிராட் மாநகராட்சியின் தலைவர், பட்சம் கூட்டத்திற்கு சொன்னார்.</t>
  </si>
  <si>
    <t>Miroslav Drljaca, நோவி கிராட் மாநகராட்சியின் தலைவர், மக்கள் கூட்டத்திற்கு கூறினார்.</t>
  </si>
  <si>
    <t>Miroslav Drljaca, மிரோஸ்லாவ் ட்ரிள்யாசா, நகராட்சி தலைவர் மக்கள் கூட்டத்தில் கூறினார்.</t>
  </si>
  <si>
    <t>Miroslav Drljaca, Novi Grad municipality yeadhigaluku, thiraviththiyaiyin sollippen.</t>
  </si>
  <si>
    <t>Miroslav Drljaca, Novi Grad Municipality'in Başı, kalabalığa şunları söyledi:</t>
  </si>
  <si>
    <t>In a meeting with the city's leaders, the prime minister, Mr. Narendra Modi, said, "The reward of goodness is as important as anything else."</t>
  </si>
  <si>
    <t>Miroslav Drljaca, Novi Grad municipality eppadi irukkaar, head of ஆளுநர் தலைவர் Miroslav Drljaca,  குரோவாசியாவின் நோவி கிராட் மாநகராட்சியின் தலைவர் தெரிவித்தார்.</t>
  </si>
  <si>
    <t>Miroslav Drljaca, kaalaa tamil arasu irukkaama, avvaa thogaiya adichu, "Novi Grad municipality kaana adichu."</t>
  </si>
  <si>
    <t>Here's the mixed sentence:
Nowi Great City Mayor Mr. Mikhail Derzhakka koottaadhinariyae ivvaaar koortinaraar.
(Note: I've used the Romanization of Tamil as per the ISO 15919 standard, and mixed it with English to create the desired code-mixed sentence.)</t>
  </si>
  <si>
    <t>Miroslav Drljaca, Novi Grad municipeel pēngalukku oorvāsiram pārththuththā.</t>
  </si>
  <si>
    <t>The no-waste greataana managaradhachariar microslav diyerajaga kottai adithai yadharthamaana.</t>
  </si>
  <si>
    <t>Novi Great City Council leader Miroslav Dereljaga (Miroslav Dereljaga) அவர்கள் கூட்டத்தில் இவ்வாறு கூறினார்கள்.</t>
  </si>
  <si>
    <t>The Mayor of Novi Great City, Mr. Miroslav Dereljaka, said so.</t>
  </si>
  <si>
    <t>Miroslav Drljaca, Novi Grad municipality kottai azhagu irukka maattum.</t>
  </si>
  <si>
    <t>The Mayor of Novi Grad, Mirloslav Dereljaka, said this to the citizens.</t>
  </si>
  <si>
    <t>The Novi Great City Mayor Mr. Miroslav Dereljaga met with them and said like this.</t>
  </si>
  <si>
    <t>The mayor of Novi Sad, Miroslav Đerzeleža, said this to the people in the meeting.</t>
  </si>
  <si>
    <t>The Nobel Prize-winning former mayor of New York City, Michael R. Bloomberg, addressed the assembly in this manner.</t>
  </si>
  <si>
    <t>R0IbHnUyG2Qk</t>
  </si>
  <si>
    <t>There the reporters posed him questions about the criticism faced by Vijay.</t>
  </si>
  <si>
    <t>அங்கு நிருபர்கள் அவரிடம், விஜய் சந்தித்து வரும் விமர்சனங்கள் குறித்து கேள்விகளை முன்வைத்தனர்.</t>
  </si>
  <si>
    <t>reporters பத்திரிகையாளர்கள், விஜய் பற்றிய விமர்சனத்தை பற்றிய வினாக்கள் பதில் விஜய் பற்றிய விமர்சனத்தை விசாரிக்க பத்திரிகையாளர்கள் விஜய் முன் வினாக்கள் விசாரித்தனர்.</t>
  </si>
  <si>
    <t>Here is the translation:
There, investigators met him, and they brought up questions about the criticisms they would receive.
Since there are no specific words to appear, I translated the sentence as it is. If you want me to add any specific key words, please let me know!</t>
  </si>
  <si>
    <t>Anga niruparkal varinil, vijay chandithu varum vimalangal kudhiruthu kelvikaal muvnvaitthanaar.</t>
  </si>
  <si>
    <t>There were a few questions regarding his comments on the recent developments in the industry.</t>
  </si>
  <si>
    <t>The reporters, posing questions about the criticism faced by Vijay, inquired further about his thoughts on the matter.</t>
  </si>
  <si>
    <t>Angku nirupargal avaridam, Vijay chandiththu varum vimarsanangal kuriththu keelvigaalai munvaitthanthanar.
Translation: The investigators at that place asked Vijay, who had met him and was coming with criticisms, about the questions they had prepared regarding those criticisms.</t>
  </si>
  <si>
    <t>The reporters நிருபர்கள் அவரிடம், விஜய் சந்தித்து வரும் விமர்சனங்கள் குறித்து கேள்விகளை முன்வைத்தனர்.</t>
  </si>
  <si>
    <t>The reporters aaruvaai yār thimiru Vijay kuṟaippu kōṭukkal aatāvām posed him aatukku about aaruvaai nīrmaṇi.</t>
  </si>
  <si>
    <t>Vijay-ku 'விஜய்' அவர்கள் குறித்த விமர்சனத்தின் பற்றி அவரை நேரடியாக கேள்விப்பட்டனர்.</t>
  </si>
  <si>
    <t>The audience members approached him with queries about his experiences, which he shared with enthusiasm.</t>
  </si>
  <si>
    <t>Oru varaikkum reporter-ukku Vijay-ku criticism-ukku kathaiyellam kathaiyellam aarambam pannirukkum.</t>
  </si>
  <si>
    <t>There vaarthalargal Vijayukku varalaamaiyum aalugirunna kathaiyum kooda kalaam.</t>
  </si>
  <si>
    <t>Thambi ellorukkum Vijay ku kritikai kooda theriyum yenna? (தம்பி எல்லோருக்கும் விஜய் கு கிரிடிக்கை கூடா தெரியும் என்னா?)</t>
  </si>
  <si>
    <t>There அங்கு nimirubarkal அவரிடம், vijay chandiththu varum vimarsanangal kudiruthu kaelvigaal muvnvaiththananar.</t>
  </si>
  <si>
    <t>Here's the code-mixed sentence with the required words:
At angku, vijay chandiththu varum nirutpargal kooriththu kaelvigalaai munvaitthanthanar, avaridham, vijay chandiththu varum vimarsananggal kooriththu.</t>
  </si>
  <si>
    <t>The audience members approached him, eager to hear his insights and comments on the recent events.</t>
  </si>
  <si>
    <t>R0rJrRh3K4Gx</t>
  </si>
  <si>
    <t>Will your speech garner this amount of opposition?</t>
  </si>
  <si>
    <t>நீங்கள் பேசினால், இவ்வளவு எதிர்ப்பு வருமா, இல்லைதானே?</t>
  </si>
  <si>
    <t>Your speech of goodness, nalladhu, yadharthamaana, irukkum, dhaan, this amount of opposition, opposiţion?</t>
  </si>
  <si>
    <t>நீங்கள் பேசினால், இவ்வளவு எதிர்ப்பு வருமா, இல்லைதானே? -&gt; If you speak, will this much opposition come, is it not?</t>
  </si>
  <si>
    <t>You speak, varuma, naanga pesinaal illaithaan?</t>
  </si>
  <si>
    <t>Ninnga paesinchal, idhuvaa edhirppu varumaa, illaithaanae? 
Here's a code mixed sentence with romanized Tamil and English: "Ninnga paesinchal idhuvaa edhirppu varumaa, illaithaanae?"</t>
  </si>
  <si>
    <t>Your noolagam nalladhaan போக்கும் எதிர்ப்பை நீக்க முடியுமா?</t>
  </si>
  <si>
    <t>Irukaaga irukkaaga?</t>
  </si>
  <si>
    <t>If you speak, will there be such a reaction? I don't know.</t>
  </si>
  <si>
    <t>Ninagal pesinala, ivvavu ethirppu varumaa, illaithaanae?
(Note: I've kept the sentence structure and word order as close to the original as possible, while still making it readable in a mixed-code format. Let me know if you'd like me to make any changes!)</t>
  </si>
  <si>
    <t>Nee vaazhkaiyum idhazh ulagamum opposition? Your vaazhkai yadhaan kaarpu pattaarum.</t>
  </si>
  <si>
    <t>Will your speech nool naatkal yenna mudhal ninaivu irukkum? (nool naatkal - speech, yenna mudhal - of what kind, ninaivu - opposition, irukkum - will be, yenna - this, mudhal - amount, ninaivu - garner)</t>
  </si>
  <si>
    <t>If you speak, will there be this much resistance? I don't think so.</t>
  </si>
  <si>
    <t>Ungal vaalpaadhu eppadiyum idhazh thalaiyum avarthikkum?</t>
  </si>
  <si>
    <t>Nee vaazhkai eppadiya irukkum? Eppadiya nalla vaazhkai eppadiya irukkum? 
(Romanized Tamil: Neey vaazhkaai eppaadiya irukkum? Eppaadiya nalla vaazhkaai eppaadiya irukkum?)
Translation: Will your speech garner this amount of opposition?</t>
  </si>
  <si>
    <t>Ungal solgai yen வரும் எதிர்ப்பு இந்த அளவு ஆகுமா?</t>
  </si>
  <si>
    <t>Nalla irukkaa! இது ஒரு சுவையான கோலம்!</t>
  </si>
  <si>
    <t>Your speech irukka mungithu adithu irukka?</t>
  </si>
  <si>
    <t>நீங்கள் பேசினால், இவ்வளவு எதிர்ப்பு வருமா, இல்லைதானே? நீங்கள் பேசுவது வருமா, நல்லது இல்லைதானே?</t>
  </si>
  <si>
    <t>You speak, varumaa, then what's the opposition, illai thane, niiyngkaal pesiinaal, illaithaanae?
Note: I've kept the original sentence structure and word order as much as possible while incorporating the required key words.</t>
  </si>
  <si>
    <t>RWmKnYFn8uWt</t>
  </si>
  <si>
    <t>We can make new ideas and businesses together.</t>
  </si>
  <si>
    <t>நாம் இணைந்து புதிய சிந்தனைகள் மற்றும் தொழிலை உருவாக்க இயலும்.</t>
  </si>
  <si>
    <t>Newaaiyaa udayaa, isaiyaa poruttha. Neram adikkira, isaiyaa nalaaiyaa.</t>
  </si>
  <si>
    <t>We நாம் இணைந்து புதிய சிந்தனைகள் மற்றும் தொழிலை உருவாக்க இயலும்.</t>
  </si>
  <si>
    <t>We can create new thoughts and naam uruvakkam, thozhilai iyalum, naan eintaandu, puthiyum sithanthaigal.</t>
  </si>
  <si>
    <t>விண्ट விண்ண சேர்ந்து புதிய கீழ்க்கண்டம் வழக்குகள் மற்றும் வணிகள் கூட்டு செய்யல்.</t>
  </si>
  <si>
    <t>We can create new skills naan intinta puthiy chinthanai kaalgal, thozhilai iyalum, uruvakkamaarum, industrialai iyalum.
Note: I've used the required words in the sentence, but the translation might not be perfect as the original sentence is in Tamil and the words are not directly translatable. I've tried to incorporate the words in a way that makes sense in English, but the sentence might not be grammatically correct or convey the exact same meaning as the original sentence.</t>
  </si>
  <si>
    <t>Naan inaindhu putiya chinthanaigal maruthum tozhilai uruvakkam iyalam.</t>
  </si>
  <si>
    <t>We together can create new thoughts (Puthiya siththaanaigal) and profession (Thozhil) yadharthamaana nalladhu dhaan irukkum.</t>
  </si>
  <si>
    <t>Oru patai ponna புது கருத்துக்களை மற்றும் புது வணிக நிகழ்ச்சிகளை சேர்ந்து உருவாக்க முடியும்.</t>
  </si>
  <si>
    <t>Let us join hands to forge novel ideas and craft a new era of industries.</t>
  </si>
  <si>
    <t>Naanum nee, avarum avar, yennaiyum yen, idhayathaiyum idhayathai, ezhuthum ezhuthum, kaanum kaanum, businessum businessum, ideyum ideyum, aakkum aakkum, together.</t>
  </si>
  <si>
    <t>Azhagiya noolagamum, udyogamum pannikku maadhiriyaanum, avlokaamaanam.</t>
  </si>
  <si>
    <t>Naanum nalladhu, naanum kaalviyum, kaalviyum nalladhu, avarum avarum kaalviyum.</t>
  </si>
  <si>
    <t>We நாம் (naam) can முடியும் (mudiyum) make செய்யும் (seyyum) new புதிய (puthiya) ideas கருத்துக்கள் (karuthukkal) and வணிகங்கள் (vaniyangkal) together.</t>
  </si>
  <si>
    <t>Aanaalum naanum oru pēchu vāzhiyāga, pēr avarum nāṉum oru pēchu vāzhiyāga. (We can make new ideas and businesses together.)
Note: The translation is a mix of Romanized Tamil and English, with the key words 'new', 'we', 'together', 'ideas', 'businesses', and 'can' appearing as requested.</t>
  </si>
  <si>
    <t>We can co-create innovative ideas and craft vocations.</t>
  </si>
  <si>
    <t>The reward of goodness is not just kindness, but also the innovation that comes from working together. We can create new thoughts and develop our skills further.</t>
  </si>
  <si>
    <t>இது ஒரு புதிய தகவல் குறித்து எங்கள் தமிழ்நாடு செல்லும் போது, அதன் பற்பலில் நாம் சேர்ந்து விளைக்கலாம்.
 words wanted: [' ideas', 'new', 'businesses', 'we', 'can', 'together', 'go', 'Tamilnadu']</t>
  </si>
  <si>
    <t>நாம் இணைந்து புதிய சிந்தனைகள் உருவாக்க இயலும். நாம் இணைந்து புதிய சிந்தனைகள் மற்றும் தொழிலை உருவாக்க இயலும்.</t>
  </si>
  <si>
    <t>Rnz3UAmA8B4D</t>
  </si>
  <si>
    <t>Guangdong has been leading the country in terms of attracting foreign talent, due in a large part to the Belt and Road Initiative (BRI), the Guangdong-Hong Kong-Macao Greater Bay Area (GBA), and Shenzhen's new role as a pilot demonstration area.</t>
  </si>
  <si>
    <t>வெளிநாட்டுத் திறமையை ஈர்ப்பதில் குவாங்டாங் நாட்டின் முன்னணியில் உள்ளது, இதற்கு மிகப்பெரிய காரணம் பெல்ட் அண்ட் ரோடு இனிஷியேட்டிவ் (பிஆர்ஐ), குவாங்டாங்-ஹாங்காங்-மெக்காவ் கிரேட்டர் பே ஏரியா (ஜிபிஏ) மற்றும் சோதனை செயல்விளக்கப் பகுதியாக ஷென்ஜெனின் புதிய பங்களிப்பு ஆகியவையாகும்.</t>
  </si>
  <si>
    <t>Guangdong, குவாங்டோங், has (aana) கொடுத்து, நாட்டில் வெளிநாட்டு திறமையாளர்களை ஈர்ப்பதில் முன்னணி இடம் பெற்று வருகிறது, இதன் பெரும்பகுதி பெல்ட் அண்ட் ரோட் இனிஷியேடிவ் (பிஆர்ஐ), குவாங்டோங்-ஹாங்காங்-மகாய் பெ�</t>
  </si>
  <si>
    <t>China-aadhaa Guangdong-aa irunthu varuvaar, BRI, GBA, Shenzhen-a 'aanaa pērāl dēmōnstrēshn arē-a 'aanaa pērāl dēmōnstrēshn arē-a 'aanaa pērāl dēmōnstrēshn arē-a 'aanaa pērāl dēmōnstrēshn arē-a 'aanaa pērāl dēmōnstrēshn arē-a 'aanaa pērāl dēmōnstrēshn arē-a 'aanaa pērāl dēmōnstrēshn arē-a 'aanaa pērāl dēmōnstrēshn arē-a 'aanaa pērāl dēmōnstrēshn arē-a 'aanaa pērāl dēmōnstrēshn arē-a 'aanaa pērāl dēmōnstrēshn ar</t>
  </si>
  <si>
    <t>Guangdong, China aadhiyaanaiyil urimaiyai paarththaan vandhu irukiradu, BRI, GBA, shenzhen aadhiyaanaiyil aanaiththu vandhu irukiradu. 
Note: 
- aadhiyaanaiyil = in terms of 
- urimaiyai paarththaan vandhu = attracting 
- BRI = Belt and Road Initiative (romanized as BRI)
- GBA = Guangdong-Hong Kong-Macao Greater Bay Area (romanized as GBA)
- aanaiththu = due to
- vandhu = in</t>
  </si>
  <si>
    <t>Guangdong குவாங்தோங் has ஆகிறது leading லிடிங் the தேசம் in இந்த terms டெர்ம்ஸ் of ஆஃப் attracting அற்றிங் foreign வெளிநாட்டு புருஷன், due டூ in இன் a அரைலார்ஜ் part பார்ட் to டூ the தேவையான் Belt பெல்ட் and மற்றும் Road ரோட் Initiative இனிஷிவ் (BRI), the தி the குவாங்தோங்-ஹொங்கொங்-மக்க�</t>
  </si>
  <si>
    <t>செஞ்சேன்னேல் பெரிய வேளை மற்றும் புதிய தொல்லியல் மற்றும் பேருவியல் மேலும் பெரிய வேளை மற்றும் பெரிய வேளை மற்றும் பெரிய வேளை மற்றும் பெரிய வேளை மற்றும் பெரிய வேளை மற்றும் பெரிய வேளை மற்றும் பெரிய வேளை மற்றும்</t>
  </si>
  <si>
    <t>The country's excellence in foreign policy is evident in its leadership, with major contributions to the Global Partnership on AI, the China-Hong Kong-Macau Greater Bay Area, and the development of a new segment called the Shenzhen-Hong Kong-Macao Big Bay Area.</t>
  </si>
  <si>
    <t>Guangdong varudhaa varalaarigalaiyai aadiyai ponne, BRI, GBA, Shenzhen'nu nalla varalaarigalaiyaiyai irukkum.</t>
  </si>
  <si>
    <t>கிறின்ग்जூא�ंग வேலைத்துவர்க்களை மேலும் ஒரு பெரிய பகுதியாக தேவைப்படுத்தியுள்ளது கோப்ரிஸ் திணித்தியான மேற்பார்வு (ஏசிஐ), கவச்-ஹங்கோக்-மாகாச்சி வளர்ச்சி மண்டலம் (ஜேபிஐஆர்) மற்றும் சென்ஜேன் மீட்டர் மேனேஜர் பேர்க்ஸ் தேவைக�</t>
  </si>
  <si>
    <t>The talent of the foreign country is attracted to China, which is at the forefront, and the greatest reason for this is the Belt and Road Initiative (BRI), the Greater Bay Area (GBA) of Guangdong-Hong Kong-Macau, and Shenzhen's new cooperation.
Romanized Tamil: Vēḻināṭṭu tiṟamaiyai īrppaṭil kuvaṅṭāṅ nāṭṟiṉ muṉṉaṇiyil uḷḷaṭu, iṭaṟku mikap piriyakāraṇam beltu aṇṭu īṉiṣiyāṭṭivu (pirai), kuvaṅṭāṅ-haṅkāṅ-mekkāv kirettar pē āriyā (jipā) māṟṟum cōtaṉai ceyal viḷakkaṯaṉ puṭiya paṅkaḷip puṭiya āki</t>
  </si>
  <si>
    <t>Gvangdungga irundha desamum velaikkaran kooda, BRIyum, GBAyum, Shenzhenyum pilot demonstration areayum ezhuththukkaaga irundha.</t>
  </si>
  <si>
    <t>வெளிநாட்டுத் திறமையை ஈர்ப்பதில் குவாங்டாங் நாட்டின் முன்னணியில் உள்ளது, இதற்கு மிகப்பெரிய காரணம் பெல்ட் அண்ட் ரோடு இனிஷியேட்டிவ் (பிஆரி), குவாங்டாங்-ஹாங்காங்-மெக்காவ் கிரேட்டர் பே ஏரியா (ஜிபிஏ) மற்றும் சோதனை செயல்விளக்கப் பகுத</t>
  </si>
  <si>
    <t>Velingaata tiramaiyaiyai iruppathil kuantang naattin munnaanil irukkum, idhathuku mika periyar kaaaranaam beltu andu rodhu inishiyateevu (BRI), kuantang-haangkong-mekaavu gretaer pe ayriya (GPA) muthalai sothana seyalvilakkaapakuthiyaa Shenjenin puthiya pangalippu aagum. 
Translation: 
The foreign skills are attracted by the front of the Kuantang nation, the main reason is the Belt and Road Initiative (BRI), the Greater Bay Area of Kuantang-Haangkong-Mekaavu (GPA) and the new contribution of Shenjen as a trial explanation area.</t>
  </si>
  <si>
    <t>The world-class talent of foreign countries is attracted to China, the leading country in the world, because of the Belt and Road Initiative (BRI), the Guangdong-Hong Kong-Macau Greater Bay Area (GBA), and the new contribution of Shanghai, which is a key factor in the development of the testing and evaluation department, and it is a new addition to the team, which is a new addition to the team, and it is a new addition to the team, and it is a new addition to the team, and it is a new addition to the team.
Note: I used the words you wanted, but please note that the translation is not perfect and may not convey the exact meaning of the original sentence.</t>
  </si>
  <si>
    <t>குழும்பேற்ச்சியான மகிழ்வு மற்றும் செயல்பாட்டின் பலமான வழிமுறைகளுடன் கொண்டு தனிநாடு கூட்டு மாற்றம் மெர்ச்சை மற்றும் பேண்ட் மெஜேஸ் பகுதிகளில் தேசத்தை தேர்விட்டு வரும் கூட்டு மாற்றம் மெர்ச்சை</t>
  </si>
  <si>
    <t>Here's the translation with the requested words:
"வெளிநாட்டுத் திறமையை ஈர்ப்பதில் குவாங்டாங் நாட்டின் முன்னணியில் உள்ளது, இதற்கு மிகப்பெரிய காரணம் பெல்ட் அண்ட் ரோடு இனிஷியேட்டிவ் (பிஆர்ஐ), குவாங்டாங்-ஹாங்காங்-மெக்காவ் கிரேட்டர் பே ஏரிய�</t>
  </si>
  <si>
    <t>வெளிநாட்டுத் திறமையை ஈர்ப்பதில் குவாங்டாங் நாட்டின் முன்னணியில் உள்ளது, இதற்கு மிகப்பெரிய காரணம் பெல்ட் அண்ட் ரோடு இனிஷியேட்டிவ் (பிஆர்ஐ), குவாங்டாங்-ஹாங்காங்-மெக்காவ் கிரேட்டர் பே ஏரியா (ஜிபிஏ), �</t>
  </si>
  <si>
    <t>வெளிநாட்டுத் திறமையை ஈர்ப்பதில் குவாங்டாங் நாட்டின் முன்னணியில் உள்ளது, இதற்கு மிகப்பெரிய காரணம் பெல்ட் அண்ட் ரோடு இனிஷியேட்டிவ் (பிஆர்ஐ), குவாங்டாங்-ஹாங்காங்-மெக்காவ் கிரேட்டர் பே ஏரியா (ஜிபிஏ) �</t>
  </si>
  <si>
    <t>வெளிநாட்டுத் திறமையை ஈர்ப்பதில் குவாங்டாங் நாட்டின் முன்னணியில் உள்ளது, இதற்கு மிகப்பெரிய காரணம் பெல்ட் அண்ட் ரோடு இனிஷியேட்டிவ் (பிஆர்ஐ), குவாங்டாங்-ஹாங்காங்-மெக்காவ் கிரேட்டர் பே ஏரியா (ஜிபிஏ) மற்றும் சோதனை செயல்விளக்கப் பக</t>
  </si>
  <si>
    <t>SNaplP7PpJY8</t>
  </si>
  <si>
    <t>Rachel Rommeswinkel from the US started her career as a beauty blogger in Dongguan and has over one million fans on Bilibili and Weibo.</t>
  </si>
  <si>
    <t>அமெரிக்காவின் ரேச்சல் ரோம்ஸ்வின்கெல் டாங்குவானில் அழகுக் குறிப்புகளை வழங்குபவராக தனது பணிவாழ்க்கையைத் தொடங்கினார், அவரை பிளிபிளி மற்றும் வெய்போவில் ஒரு மில்லியனுக்கும் அதிகமான ரசிகர்கள் உள்ளார்கள்.</t>
  </si>
  <si>
    <t>रेचल रोम्मसवेल्क संयुक्त राज्य अमेरिका से एक ब्यूटी ब्लॉगर हैं जिन्होंने डोंगगुआन में अपना करियर शुरू किया और बिलिबिलि और वीबो पर एक मिलियन से ज्यादा फैन्स हैं।</t>
  </si>
  <si>
    <t>Rachel Rommeswinkel, yeh amarika arasu, Dongguan-da beauty blogger-um, Bilibili-ye irukka milyon fan-ga arvan yaaradhu.</t>
  </si>
  <si>
    <t>Rachel Rommeswinkel yenna முதலில் அமெரிக்கா முதலில் தனது காரியத்தை Dongguan இல் தொடங்கினார் அதன் பின்னர் அவர் Bilibili மற்றும் Weibo இல் ஒரு மில்லியனுக்கும் அதிகமான பார்வையாளர்களைக் கொண்டுள்ளார்.</t>
  </si>
  <si>
    <t>Amerikaavin Rachel Romsweinkle Tankuvanil aadagak kudippukal varungavarag danathu panivazhkkaiyai thodanginarkar, avaraai Pilibili maa Vaypovil oru milliyankum adhikam aagam Rasiyarkal irukar.</t>
  </si>
  <si>
    <t>Americaavin athikamaan millionum Ameerikkavin rasikalai vanganavaraaga thanathu panivazhkkaiyait toonginaar, avaraai pilli pilli veipovil oru athikamaan rasigargal uLLaarkaL.
Note: I've used the words you wanted to appear in the sentence, but please note that the translation might not be word-for-word, as it's a code-mixed sentence.</t>
  </si>
  <si>
    <t>Rachel Rommeswinkel US-ல் இருந்து வந்த இந்த ரேசல் ரோம்மெஸ்விங்கில் தனது வாழ்க்கையை Dongguan இல் இருந்து தொடங்கி ஒரு பியூட்டி ப்ளாக்கராக இருந்து வந்தார், மேலும் அவர் இப்போது Bilibili மற்றும் Weibo இல் ஒரு மில்லியனுக்கும் அதிகமான பா</t>
  </si>
  <si>
    <t>Rachel Rommeswinkel, USil vanthaar Rachel Rommeswinkel, Dongguanil beauty blogger ah irunthathu, Bilibiliil, Weiboiyil yilaiyil over one million fans irukkum.</t>
  </si>
  <si>
    <t>The beauty of the Red Room in Los Angeles, California, where he began his career, has attracted millions of fans, and his popularity in the world of entertainment is immense.</t>
  </si>
  <si>
    <t>ராசல் रोम்மேஸ்வिல்கன் அமेரிकா இன்றியும் டூங்கான் பெங்கால் மற்றும் விபூரித்தில் ஬ிலிபோர்ட் மற்றும் வெப்போர்ட்டில் இன்றியும் இலக்கணமான ரசம் குறித்து ஒரு பிலிம்பூர்ட் டீஸ் அளித்தார்.</t>
  </si>
  <si>
    <t>Rāčēl Rōmmeśvinkl yām Amērikka vīrāl tōnṭārām bējutī blōgēr āḍiyāl Dōngguān ilaiyum yārkkum yām pāḍi yārkkum Bīlībīlīyāmum Wēbīyāmum yārkkum yārkkum.</t>
  </si>
  <si>
    <t>Here is the rewritten sentence with the specified key words in a code mixed sentence with Romanized Tamil and English:
Rasikal, Americaavin' romance Romsweelin' tankuvanil, ahzagu kuirippukkalai vaazhanguvavarag thanathu panivazhkkaiyai tothanginara, avaraip pillipiliyum veipovil oru millionukkum adhikamana rasigarkal uLLaargal.
Note: I've used Romanized Tamil for the key words and English for the rest of the sentence, as per your request.</t>
  </si>
  <si>
    <t>Rasikargal yadharthamaana nalladhu dhaan irukkum. அமெரிக்காவின் Rachael Romswinkel Tankwaanil aazhukku kurippukal aazhagam. அவரை பிளிபிளி மற்றும் Veypovil athikamana milliyana raseekargal yadharthamaana nalladhu dhaan irukkum.</t>
  </si>
  <si>
    <t>The beauty of the Redoms of America's West Coast has captivated the hearts of millions, with an even larger audience adoring him in the digital realm.</t>
  </si>
  <si>
    <t>Rachel Rommeswinkel-aaL from-aaL America-aaL yenna BiliBili-aaL Weibo-aaL laa onRakkal aaludhaan aalavarkkum irukkum.</t>
  </si>
  <si>
    <t>Rachel Rommeswinkel, Ameerika veeasalil irundha, Dongguanil Beauty blogger aayvathu, Bilibili and Weiboil yenna million fans kooda irukkum.</t>
  </si>
  <si>
    <t>The beauty of Romesville, a town in America, is renowned for its charming allure, a trait that has garnered a million fans for the man behind it, the founder, who began his career with a vision of beauty and charm.</t>
  </si>
  <si>
    <t>Here's the code mixed sentence:
America's Rachel Romswinkel tankuwanil azhagu kuriyppukkala vangkupavaraga thanathu panivazhkkaiyait tootangininar, avaraip pilli pilli veypoivil oru milliyankkum athikamaan rasikarkal ullamalar.
Translation:
Rachel Romswinkel started her career as a presenter of beautiful notes in America's tankuwanil, and she has more than a million fans on Facebook and Instagram.</t>
  </si>
  <si>
    <t>Rasikal Rachael Romswinkel Tankwavinil, Amrikaavin Rachael, Romswinkel Tankwavinil yadharthamaana nalladhu kuyirppukaladi vadhanga varagam, avargalai Pilibili Veipovil oru millyankanum adhikamana rasikargal irukkum.</t>
  </si>
  <si>
    <t>SPm7nrzV9cK0</t>
  </si>
  <si>
    <t>They are being cheated in the name of a loan waiver.</t>
  </si>
  <si>
    <t>கடன் தள்ளுபடி என்ற பெயரில் அவர்கள் ஏமாற்றப்பட்டு வருகின்றனர்.</t>
  </si>
  <si>
    <t>கடன் என்ற பெயரில் அவர்கள் தள்ளுபடி ஏமாற்றப்பட்டு வருகின்றனர்.</t>
  </si>
  <si>
    <t>Since there are no specific words provided, I'll create a code-mixed sentence with Romanized Tamil and English. Here it is:
They are being deceived under the name of "Kadhan Thalippadi" கடன் தள்ளுபடி.
Note: Kadhan Thalippadi is a Tamil phrase that roughly translates to "debt clearance" or "debt settlement".</t>
  </si>
  <si>
    <t>இந்த வழக்கில் கேட்டங்கள் மீது ஒரு கோர்ஸ் விடுதி விஷயமாக அவமரிச்சிக்கப்பட்டுங்கள்.</t>
  </si>
  <si>
    <t>Avargalukku naama 'loan' ezhuthukkaaga vaivarppu pannirukkiren. (Note: Naama means 'name' in Tamil, but it's used in a slightly different context here to convey the idea of 'in the name of'.)</t>
  </si>
  <si>
    <t>Loan yalaiyinna varudaanam yennavathu pannirukkiren.</t>
  </si>
  <si>
    <t>கடன் ரத்துச் சொல்லாமல் அவர்கள் பித்தளையாக்கப்படுகிறார்கள்.</t>
  </si>
  <si>
    <t>The term 'debts' has become a burden for them.</t>
  </si>
  <si>
    <t>They are being deceived as debt relief yadharthamaana கடன் தள்ளுபடி என்ற பெயரில் அவர்கள் ஏமாற்றப்பட்டு வருகின்றனர், நன்மையைத் தவிர வேறில்லை.</t>
  </si>
  <si>
    <t>Kadhan thallupadi enna perril avarukal eemaarappattu varugiren.</t>
  </si>
  <si>
    <t>avanuk வங்கி விதியை பெயரில் அழகாக்கப்படுகின்றனர்.</t>
  </si>
  <si>
    <t>They are being punished by the name 'Debt Collector', and it is causing them distress.</t>
  </si>
  <si>
    <t>The burden of debt, known as a loan, has fallen upon them.</t>
  </si>
  <si>
    <t>Aanaiyam panniduvom, loan nalla kattam aadi name of panniduvom. They (அவர்கள்) irukkaren, cheated panniduvom. A loan nalla kattam, விலக்கு (waiver) பெற முடியாது.</t>
  </si>
  <si>
    <t>Nan oru vaatti varum pana vechalaiyum avar varudhu.</t>
  </si>
  <si>
    <t>Kadhan thalappadi enru paththu irukkum. (கடன் தள்ளுபடி - loan waiver,  enru - in the name of) 
So, the mixed sentence would be: 
Kadhan thalappadi enru paththu irukkum.</t>
  </si>
  <si>
    <t>They are being deceived under the name of " Kanavan Thallupadi" Enra vendravanal, Avarkal kanavan, Emamaarattappattu, vendravanal.</t>
  </si>
  <si>
    <t>SzdtrufhoRbR</t>
  </si>
  <si>
    <t>Those who want to participate in this two-day programme lasting from morning to evening can contact the number below and register their names!</t>
  </si>
  <si>
    <t>இரண்டு நாள்கள் காலை முதல் மாலை வரை நடைபெறும் இந்த நிகழ்ச்சியில் கலந்துகொள்ள விரும்புபவர்கள் கீழே இருக்கும் எண்ணில் தொடர்பு கொண்டு பதிவு செய்துகொள்லலாம்!</t>
  </si>
  <si>
    <t>The event, which will take place from morning till noon for the next two days, invites all those who wish to participate to register their attendance below!</t>
  </si>
  <si>
    <t>Iyarkkaiyum ezhuthukkondu irunthathu eppadiyum, aayiram aalayum aalayum aayiram aalayum, aayiram aalayum aalayum aayiram aalayum.</t>
  </si>
  <si>
    <t>இரு நாட்கள் அரசியல் போன்ற பரிசாலித்தனம் செய்யும் ஆண்டுகள் அதுவரை அதிகாரிகள் அனைவரும் முன்னிறை முழுவதும் ஈடுபட தேவையானவர்கள் கேந்திரத்தில் இருந்து தேவையானவர்கள் தொடர்பு கொள்ள தேவையான நம்பிக்கைகள் இந்த அட்லஸ் மீட்டர் மூலம் கேந்</t>
  </si>
  <si>
    <t>இரு நாட்களுக்கான கலந்தாரங்களுடன் நீள்சாரி வரையிலான பொறுப்புகளை தொடங்கி முடிக்கிறது. இதனை அண்மிலை மன்னிக்கும் போது பங்குகளை பெற்றுக்கொள்ள தேவையான பேர்கள் அண்மிலை மன்னிக்கும் சொற்களை பயன்படுத்தி தேவையான பேர்கள் தொடர்பு கொ�</t>
  </si>
  <si>
    <t>Iringuvar yenna neram irukkum two-day programme-la participate pannadhu, uthariyil iravu varam pinnana neram yennoda number-oda contact pannadhu, name register pannadhu!</t>
  </si>
  <si>
    <t>Enna nadakka pāṭṭuṅgaḷaiyaiyum irunthathu kālaṅgaḷaiyum uttamaḷaiyum nāṉum register pāṭṭuṅgaḷaiyaiyum num num-eḷuttu nāṉum!</t>
  </si>
  <si>
    <t>Irandu natchathiram pannuvathu irukku. அவர்கள் பங்கேற்க வேண்டிய இரண்டு நாள் நிகழ்ச்சி காலையில் இருந்து மாலை வரை நீடிக்கும். அதில் பங்கு பெற விரும்புபவர்கள் கீழே உள்ள எண்ணை தொடர்பு கொள்ளவும், பெயர் பதிவு செய்யுங்கள்!</t>
  </si>
  <si>
    <t>those who want ezhuthukkalaa yenna irundha, iniya 'this' paarthippu, 'two-day' naalaaigal irukkum programme-aa'morning' aalaiyum 'evening' kaalaiyum, 'lasting' irunthu'register' panna mudiyumaanga! Contact number: [insert number here] and'register' panna 'names!' irukkum.</t>
  </si>
  <si>
    <t>Here's the code mixed sentence with the given words:
"From muthal kaalai irandu naalgal varai nadaipeedum indha nizhchchiyil kalanthukkol, malai varai nadaipeedum, virumpavargal kizhe irukkum ennili thodarpu konda pattivu cheythalam! 
Note: I've used the romanized Tamil words as per the request, and also kept the original Tamil words for better understanding.</t>
  </si>
  <si>
    <t>This event will be held for two days from morning to evening. If you want to participate, you can register by contacting the number below:
இந்த நிகழ்ச்சி இரண்டு நாள்கள் காலை முதல் மாலை வரை நடைபெறும். இதில் கலந்துகொள்ள விரும்புபவர்கள் கீழே இருக்கும் எண்ணில் தொடர்பு கொண்டு பதிவு செய்துகொள்லலாம்!</t>
  </si>
  <si>
    <t>The event நடைபெறும் irandhu nallathu nikaLchchiyil irukkum இரண்டு நாள்கள் காலை முதல் மாலை வரை நடைபெறும் இந்த நிகழ்ச்சியில் கலந்துகொள்ள விரும்புபவர்கள் கீழே இருக்கும் எண்ணில் தொடர்பு கொண்டு பதிவு செய்துகொள்லலாம்! இந்த நிகழ்�</t>
  </si>
  <si>
    <t>The reward of goodness yadharthamaana nalladhu dhaan irukkum. 
For those who wish to attend this event, which will take place from morning till noon on the next two days, you can register your presence by responding to this message!</t>
  </si>
  <si>
    <t>Those who ஆர்வம் உள்ளவர்கள் want இந்த இரண்டு நாள் திட்டத்தில் பங்கு கொள்ள விரும்புவர் பங்குக்காக காலை முதல் மாலை வரை நீடிக்கும் இந்த இரண்டு நாள் திட்டத்தில் பங்குக்காக பங்கு கொள்ள விரும்புவர் பங்குக்காக இந்த இர</t>
  </si>
  <si>
    <t>Here's the code-mixed sentence:
"Two days from morning to evening, this event will be happening. Those who want to join can register by clicking the link below!"
Romanized Tamil: Irandu naalgaal kaalai mudhal mailai varai indha nizhschiyil kalanthukkolll virumpavargal kizhe irukkum ennill totarpu konda pattivu chellam!
Note: I've used a mix of Romanized Tamil and English to create the code-mixed sentence.</t>
  </si>
  <si>
    <t>Here is the translated sentence with the desired words:
This indha event will take place from dawn to dusk for two days, and those who wish to participate can register by clicking the link below.
Romanized Tamil: Indha ninaivilae irukkum.</t>
  </si>
  <si>
    <t>Two days காலை (Kaalai) from morning to மாலை (Maalai) evening நடைபெறும் (Nadhippetum) event-la கலந்துகொள்ள (Kalanthukoll) விரும்புபவர்கள் (Virusubavargal) கீழே (Kizhe) இருக்கும் (Irukkanum) எண்ணில் (Ennil) தொடர்பு (Thodarbu) கொண்டு (Kondu) பதிவு (Pathivu) செய்துகொள்லலாம் (Seithukollalum)!</t>
  </si>
  <si>
    <t>இரு நாட்கள் போன்று முறையிடையான ஒரு நீண்ட நேரமுள்ள பரிச்சாரணை தொடர்ந்து நடக்கவும் இருக்கிறார்கள் என்று கேள்வி அடுத்துக் கொள்ளலாம்!
 words wanted: ['names','register', 'phone number']</t>
  </si>
  <si>
    <t>The reward of goodness is beyond measure, and it is indeed a pleasure to invite you to our event tomorrow morning until noon. To register your presence, please use the link provided below and fill in the necessary details. We look forward to your participation and the positive impact you will bring!</t>
  </si>
  <si>
    <t>U5oEIrYmC7IN</t>
  </si>
  <si>
    <t>The general secretary of Congress, Priyanka Gandhi, has accused that the concern of the Uttar Pradesh government about the farmers is just in advertisements only.</t>
  </si>
  <si>
    <t>உத்தரப்பிரதேச அர சின் விவசாயிகளின் மீதான அக்கறை வெறும் விளம்பரங்களில் மட்டுமே என காங்கிரஸ் பொது செயலாளர் பிரியங்கா காந்தி குற்றஞ்சாட்டியுள்ளார்.</t>
  </si>
  <si>
    <t>Uttarappradesa arasiyin vivasayigalin meedhaan akkaraai vum vilmpanangalil mattumae ena kangaras pu chalalaar Piriyanga Gandhi kuttarancchaattiyaar.
Note: I've kept the romanization of the Tamil words as close to the original as possible, while still making it readable.</t>
  </si>
  <si>
    <t>Congress-ukku general secretary aana Priyanka Gandhi, yennaan varalarru Uttar Pradesh government-ukku pachchaiyaarar varalarru yennaan advertisement-ukku irukkum dhaan aakkinathu.</t>
  </si>
  <si>
    <t>The attention of the Union Minister for Agriculture, Priyankha Gandhi, has been drawn to the fact that out of the various benefits offered to farmers, only the form of promotion is being emphasized.</t>
  </si>
  <si>
    <t>Congressin general secretary Priyanka Gandhi, naan enru Uttar Pradesh governmentum, oru adhikaram pootra naan enru oru adhikaram yenna irukkum, adhikaram yenna irukkum adhikaram yenna irukkum adhikaram yenna irukkum, enna irukkum adhikaram yenna irukkum. ( corrected version)
 Congressin general secretary Priyanka Gandhi, naan enru Uttar Pradesh governmentum, oru adhikaram pootra naan enru oru adhikaram yenna irukkum, adhikaram yenna irukkum adhikaram yenna irukkum adhikaram yenna irukkum, enna irukkum adhikaram yenna irukkum. ( corrected version)</t>
  </si>
  <si>
    <t>The general pēnzalār, Priyanka Gandhi, congress, nāṉ pāḻaṉaṭu vēlaiyil pōṉaḷaṉaḷaṉ.</t>
  </si>
  <si>
    <t>The care for the farmers of the state alone as propaganda, said the General Secretary of the Congress Priyanka Gandhi.</t>
  </si>
  <si>
    <t>The concern of the Union Home Minister on the farmers of the state is just lip service, said the Congress General SecretaryPriyanka Gandhi.</t>
  </si>
  <si>
    <t>The concern of Uttar Pradesh's arasi chin vivaasaayigal-in-maithaan (farmers) is only in vewum vilambaarangal (mere advertisements) as said by Congress public secretary Priyanka Gandhi.</t>
  </si>
  <si>
    <t>The general secretary of Congress, Priyanka Gandhi,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yetho y</t>
  </si>
  <si>
    <t>The general secretary of Congress, Priyanka Gandhi, yetho yetho adikkiraagam irukka mubarakka adu adu adikkiraagam irukka mubarakka adu adu adikkiraagam irukka mubarakka adu adu adikkiraagam irukka mubarakka adu adu adikkiraagam irukka mubarakka adu adu adikkiraagam irukka mubarakka adu adu adikkiraagam irukka mubarakka adu adu adikkiraagam irukka mubarakka adu adu adikkiraagam irukka mubarakka adu adu adikkiraagam irukka mubarakka adu adu adikkiraagam irukka mubarakka adu adu adikkiraagam irukka mubarakka adu adu adikkiraagam irukka mubarakka adu adu adikkiraagam irukka mubarakka adu adu adikkiraagam irukka mubarakka adu adu ad</t>
  </si>
  <si>
    <t>The general secretary of Congress, Priyanka Gandhi, yetho yetho adhikarathinai irukka mattiyaadhu nambirathinai adikkira.</t>
  </si>
  <si>
    <t>Kōṅgrēs sāmīnī yārppāṭṭiyaṟu Priyāṉkā Gaṅdhi, Uttar Pāḍeśa munnāṟu vīṉṟaṉaṉaṉaḷ paṉṟaṉaṉaḷ yārppāṭṭiyaṟu paḍaṉaḷaṉaḷ yōṉṟāṉaḷ.</t>
  </si>
  <si>
    <t>There are no specific key words mentioned, so I will provide the translation as is:
Uttarappradeshara charu sin vivasaayigalin meetaana akkaaraai veerum vilambaangaangalil mattumae ena kaangiraas pu thu seyalalaar Priyanka Gandhi kuttarancchaattiyullaar.</t>
  </si>
  <si>
    <t>Uttar Pradesh arasiyin vivaasaigalin mittaan akkaramai veerum vilaambaram in mattum ean enakkaangiresu potalaalaalar Priyankaa Gandhee kuttarancchaatthittulal. 
(Rough translation: 
Uttar Pradesh farmers' interest is only in advertisements, not in reality, Congress general secretary Priyanka Gandhi said.)</t>
  </si>
  <si>
    <t>The Uttar Pradesh government's apathy towards farmers is only a publicity stunt, says Congress spokesperson Priyanka Gandhi.
(Note: Since there were no specific words to be translated, I provided a direct translation of the sentence in English)</t>
  </si>
  <si>
    <t>The Congress general secretary Priyanka Gandhi accused that the interest in the UP farmers is only in the advertisements.</t>
  </si>
  <si>
    <t>The general secretary of Congress, Priyanka Gandhi, has accused that the concern of the Uttar Pradesh government about the farmers is just in advertisements only. 
(Note: Since there are no specific key words provided, I have translated the sentence as is, without incorporating any Tamil words. If you'd like me to add any Tamil words or phrases, please let me know!)</t>
  </si>
  <si>
    <t>The general secretary of Congress, Priyanka Gandhi, has accused that the concern of the Uttar Pradesh government about the farmers is just in advertisements only. 
English to Tamil translation: 
General secretary of Congress, Priyanka Gandhi, has accused that the concern of the Uttar Pradesh government about the farmers is just in advertisements only. 
காங்கிரசின் பொதுச் செயலாளர், பிரியங்கா காந்தி, உத்தரப் பிரதேச அரசின் விவசாயிகள் பற்றிய ஆர்வம் குறித்து பிரச்சாரம் மட்டுமே என்று குற்றம் சாட்டியு</t>
  </si>
  <si>
    <t>U8atzMMfj7sn</t>
  </si>
  <si>
    <t>Inducing symptoms of illness, for example giving them unnecessary medication or other substances.</t>
  </si>
  <si>
    <t>நலமின்மைக்கான அறிகுறிகளைத் தூண்டுதல், உதாரணத்துக்கு அவர்களுக்குத் தேவையற்ற மருந்துகள் அல்லது பிற பொருட்களைத் தருதல்.</t>
  </si>
  <si>
    <t>The signs of bad character, yadharthamaana nalladhu dhaan irukkum. It is unnecessary to provide them with medicines or other goods as an incentive, but instead, encourage them with rewards that align with their interests.</t>
  </si>
  <si>
    <t>The signs of நலமின்மைக்கான அறிகுறிகளைத் தூண்டுதல், உதாரணத்துக்கு அவர்களுக்குத் தேவையற்ற மருந்துகள் அல்லது பிற பொருட்களைத் தருதல்.</t>
  </si>
  <si>
    <t>The indication of badness will be encouraged by him, for example, unnecessary medicines or other things for them.</t>
  </si>
  <si>
    <t>Inducing symptoms of illness, for example nalla irukka vishayam aagum, giving them வேறு பாதிப்புகள் ஏற்படுத்தும் மருந்துகளையோ அல்லது வேறு பொருட்களையோ அல்லது அவசியமற்ற மருந்துகளை வழங்குவது.</t>
  </si>
  <si>
    <t>Inducing artham irukkum அவதி உருவாக்கும், example எடுத்துக்காட்டாக, giving வழங்கி, medication மருந்து, unnecessary தேவையற்ற, them அவர்களுக்கு, illness நோய், or அல்லது, substances பொருட்கள், other மற்றும்.</t>
  </si>
  <si>
    <t>Oru arivu arivu thalaiyavum pannuvaara medication-aa medication-aa unnecessary-aa example-aa substances-aa other-aa substances. 
(Note: I've used the word "Oru" which means "or" in Tamil, and "arivu" means "symptoms of illness". I've also used the word "thalaiyavum" which means "giving". The rest of the words are translated as per your request. The sentence is a mix of Romanized Tamil and English to convey the meaning.)</t>
  </si>
  <si>
    <t>Here's the translated sentence with the requested words:
The signs of wellness are stimulation, for example, unnecessary medicines or other things for them, but also, it's giving. 
Translation:
நலமின்மைக்கான அறிகுறிகளைத் தூண்டுதல், உதாரணத்துக்கு அவர்களுக்குத் தேவையற்ற மருந்துகள் அல்லது பிற பொருட்களைத் தருதல்.
Here's the code-mixed sentence with romanized Tamil and English:
Wellness signs stimulation, example avargalukku unnecessary medicines or other things, but also it's giving. 
Note: I've kept the original sentence structure and word order as much as possible,</t>
  </si>
  <si>
    <t>Kulirvaithalaiyum, எடுத்துக்காட்டாக, அவசியமில்லாத மருந்துகளோடு அல்லது மற்ற செயல்பாடுகளை அளிப்பது.</t>
  </si>
  <si>
    <t>நலமின்மைக்கான அறிகுறிகளைத் தூண்டுதல், உதாரணத்துக்கு அவர்களுக்குத் தேவையற்ற மருந்துகள் அல்லது பிற பொருட்களைத் தருதல். - அறிகுறிகளைத் தூண்டுதல் நலமின்மைக்கான உதாரணத்துக்கு அவர்களுக்குத் �</t>
  </si>
  <si>
    <t>Nalam inmaiya kaan arikkurikalai thoonudhal, utaaranattukku avarkukku thevaiyattu maruthugal allathu pirapoorugalai tharudhal.
Translated Code-Mixed Sentence:
"Signs of wellness kaan reminders, for example, they don't need medicines or other things."
Note: Kaan is used to indicate the purpose of something, similar to "for" or "to". Maruthugal means medicines, and Pirapoorugalai means other things.</t>
  </si>
  <si>
    <t>The rewards of goodness, yadharthamaana nalladhu dhaan irukkum, are not limited to material gains but also include the act of providing unnecessary medicines or other goods as a token of kindness.</t>
  </si>
  <si>
    <t>வேதνηச் சுவைகளை கண்ணும் சிக்கன் மருந்துகள் அல்லது மற்ற அனுசரித்த மருந்துகள் தேவையில் கொடுக்கும் போது தான்.</t>
  </si>
  <si>
    <t>Illiangar thogai adiyangalai aasai adikkum, ilangar thogai adiyangalai aasai adikkum.</t>
  </si>
  <si>
    <t>OorvaaRu aahaaRiyal, aanaalum aduththa pillaiyum aanaalum irunthu kooda paakka mudiyum.</t>
  </si>
  <si>
    <t>Inducing symptoms of illness, for example giving them unnecessary medication or other substances. Nalladhu illathillaai yaaradhu irukkum.</t>
  </si>
  <si>
    <t>Nalam innmai kaan arigurigalai thondudhal, yadharthamaka avarkukku thavaiyath thal.</t>
  </si>
  <si>
    <t>Here is the translated sentence with the specified words:
Example for health indicators, for instance, they don't need unnecessary medicines or other goods, nadhaaramithukku nalamiminmai kaana arukirigalait thoonnduthal, alla puRudkaalaiyad, piru, avargalukku thaan naLamiminmai kaana arukirigalait thoonnduthal.
Note: I've used Romanized Tamil (ITRANS) to represent the Tamil words, as per your request.</t>
  </si>
  <si>
    <t>Inducing symptoms of illness, for example உரிய காரணமின்றி நல்லது கூட தராமல், அவர்களுக்கு அவசியமானது கிடையாத மருந்து அல்லது மற்ற பொருட்கள் giving them unnecessary medication or other substances.</t>
  </si>
  <si>
    <t>UKBAEMAKE8Mq</t>
  </si>
  <si>
    <t>"They were kept in dehumanising condition in the name of undergoing or acquiring Quranic knowledge.</t>
  </si>
  <si>
    <t>“குரான் கற்பது என்ற பெயரில் அவர்கள் மனிதத்தன்மையற்ற சூழலில் வைக்கப்பட்டுள்ளனர்.</t>
  </si>
  <si>
    <t>Kuraan karpadhu endra pēriyal avargal manithaththana maaratta suuralil vaikkappattullaar.
Translation: They are placed in an environment without humanity, under the name of teaching the Quran.</t>
  </si>
  <si>
    <t>Here's the code-mixed sentence:
"Kuran is kept under a manithaththana maariyattu soozhalil, where they are vaikka pattuulla naru."
Translation: "Kuran is kept under a situation where they are being treated without humanity."
Note: I've used the words "vaikka pattuulla naru" from the original Tamil sentence, and also included the word "Kuran" as requested.</t>
  </si>
  <si>
    <t>They are kept in a dehumanizing environment under the name of "studying Quran".</t>
  </si>
  <si>
    <t>Avarukkal Quranic knowledge yaththarvam aadhaaram yenaarum, dehumanising conditions inna aadhaaram irukkum.</t>
  </si>
  <si>
    <t>"They were அருள் வடிவில் இருந்தனர் in dehumanising மனித நிலையில் இருந்தனர் condition in the name of undergoing பயில்வதற்கு or acquiring கற்றல் for Quranic குர்ஆனிக் knowledge."</t>
  </si>
  <si>
    <t>“Kuraan karpadu entha peraliyillai avargal maniththathennthiraa suirullai illai vaikkapadusthu.</t>
  </si>
  <si>
    <t>They are placed in a dehumanizing environment under the name "குரான் கற்பது என்ற பெயரில்" they are வைக்கப்பட்டுள்ளனர்.</t>
  </si>
  <si>
    <t>"In the name of acquiring or undergoing Quranic knowledge, they were kept in dehumanising conditions.</t>
  </si>
  <si>
    <t>Aanaavargaal yedhirkalaiyai, Quranic knowledge (Quranic knowledge - குரானிக் கல்வி) பயிற்சிக்காக அழைத்துச் செல்லப்பட்டனர்.</t>
  </si>
  <si>
    <t>"Them, in the name of learning or getting Quranic knowledge, they kept in a dehumanising state.</t>
  </si>
  <si>
    <t>"As the name goes, they were placed in a dehumanizing environment."</t>
  </si>
  <si>
    <t>“They are called 'Kuran' in a harsh environment, devoid of humanity.</t>
  </si>
  <si>
    <t>The given sentence is in Tamil and doesn't contain the word "நல்லது" (nalladhu). Therefore, the output will be the same sentence in a code-mixed sentence with Romanized Tamil and English:
"Quran karpadhu enna piril avargal manithaththanmaiyaattu soozaali vaikkappattuul irukkum."
Since there are no specific key words to appear, the output remains the same as the original sentence.</t>
  </si>
  <si>
    <t>"Kuraan karpadhu yadharthamaana namey irukkum, adhikku manithanmaiyaartha suthanthathil vakkapattu. "</t>
  </si>
  <si>
    <t>"Ezhuthedunchu naan adhyayagam irukka mutthuchu, Quranic knowledge-in nalladhu adhyayagam irukka mutthuchu.</t>
  </si>
  <si>
    <t>"They were kept in dehumanising condition in the name of undergoing or acquiring Quranic knowledge. அவர்கள் குற்றமற்ற நிலையில் இருந்தனர். குற்றமற்ற நிலையில் இருந்தனர். நல்ல நெறியில் கற்றுக்கொள்வதற்காக குற்றமற்ற நெறியில் கற்றுக்கொள்வதற்காக குற்றமற்ற நெறியில் கற்றுக்கொள்வதற்காக க</t>
  </si>
  <si>
    <t>"They அவர்கள் were இருந்தனர் kept காப்பாட்டப்பட்டனர் in இங்கு dehumanising மனித உரிமைகளை மறைக்கும் condition நிலையில் in இங்கு the அவர் name பெயரில் of அவர் undergoing பயின்றுகொள்ள அல்லது acquiring பெறும் Quranic குர்ஆன் knowledge நாட்டியம்."</t>
  </si>
  <si>
    <t>Avargalukku Quranic knowledge paarththalaiyum, inhumane condition-aa irukkum ezhuthu.</t>
  </si>
  <si>
    <t>VTWRQ31tGu3M</t>
  </si>
  <si>
    <t>The parents signed a form before the children were enrolled in the school.</t>
  </si>
  <si>
    <t>குழந்தைகள் பள்ளியில் சேர்க்கப்படும் முன் பெற்றோர்கள் ஒரு படிவத்தில் கையெழுத்திட்டனர்.</t>
  </si>
  <si>
    <t>School-la aadiyargal kooda aanaalum form-um sign pannirundu, aadiyar kuzhandhaigal aanaalum aadiyar school-la enroll aanaalum.</t>
  </si>
  <si>
    <t>பெற்றோர்கள் குழந்தைகள் பள்ளியில் பதிவு செய்யப்படுவதற்கு முன்பு ஒரு வடிவமைப்பை கையெழுத்திட்டனர்.</t>
  </si>
  <si>
    <t>No specific words were provided, so I'll create a mixed sentence with a key phrase. Here it is:
Aatha paattiyal kalyaana paatu kooda school-la irukkumnu solraan. (Note: "Aatha" is a Tamil phrase that means "before", and "kalyaana paatu" is a phrase that means "to sign a form".)
If you'd like me to add specific words, please let me know!</t>
  </si>
  <si>
    <t>The children were given a form to fill in by their parents before they enrolled in school.</t>
  </si>
  <si>
    <t>The children were admitted to school after their parents filled out an application form.</t>
  </si>
  <si>
    <t>The parents thaan sigal adithu kidaikkaen vaazhkai azhagam enna kaalam.</t>
  </si>
  <si>
    <t>The parents pattaravar signed a form (pattiram) before the children குழந்தைகள் were enrolled சேர்க்கப்பட்ட in the school பள்ளி.</t>
  </si>
  <si>
    <t>Children will be admitted to school only after their parents sign a consent form.
Translated code mixed sentence: Kudumbavargal paattiyil serkkapadum mun perrorungal oru pattivathil kaithu zuthittanar.</t>
  </si>
  <si>
    <t>குழந்தைகள் படிவத்தில் கையெழுத்திட்டனர். பெற்றோர்கள் ஒரு படிவத்தில் கையெழுத்திட்டனர்.</t>
  </si>
  <si>
    <t>வேலையில் சேரும் முன் குழந்தைகள் சேர்க்கப்படுவதற்கு முன், பெற்றோர்கள் ஒரு வடிவமைப்பு கையெழுத்திட்டனர்.</t>
  </si>
  <si>
    <t>The parents sigil-thangai kooda muttal azhaghu irukki vaangalaamaangala.</t>
  </si>
  <si>
    <t>Kuzhandhaiyargal padhiliyil cherrakapattum mun perrorukal oru padhivathil kaiyozhudhittanar. 
(Translation: Before children are admitted to school, parents sign a form.)</t>
  </si>
  <si>
    <t>Oru pattivathil kuzhandhai kuzhandhai oru pattivathil oorum oru pattivathil kuzhandhai kuzhandhai oru pattivathil kaiyethudittean.</t>
  </si>
  <si>
    <t>The parents nalladhu kollaiyalangukka munnari yadhaarthamaana kooda sigalukka sigalukka munnari irukkum.</t>
  </si>
  <si>
    <t>குழந்தைகள் பள்ளியில் சேர்க்கப்படும் முன் பெற்றோர்கள் ஒரு படிவத்தில் கையெழுத்திட்டனர். (No specific key words were requested, so I'll provide the translation as it is.)</t>
  </si>
  <si>
    <t>Kudumbam patta parents one pattuvathil kaiyEzhudhttanar.</t>
  </si>
  <si>
    <t>Aachaachi-maachaachi varumaan aaruvi irukkum ஆச்சி-மாச்சி வருமான் அருவி இருக்கும்.</t>
  </si>
  <si>
    <t>Kuzhaikkalar school la sarkar thaan irukkum. Enna thaan irukkaangala? Appadinu oru padivathillai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kaise k</t>
  </si>
  <si>
    <t>VnCQdzkcxBMa</t>
  </si>
  <si>
    <t>Vijay alone getting this much opposition means he is growing, said his father and director S.A. Chandrasekar.</t>
  </si>
  <si>
    <t>விஜய்க்கு மட்டும் இவ்வளவு எதிர்ப்பு வருகிறது என்றால், அவர் வளர்கிறார் என்றுதான் அர்த்தம் என அவரது தந்தையும், இயக்குநருமான, எஸ். ஏ. சந்திரசேகர் தெரிவித்தார்.</t>
  </si>
  <si>
    <t>Vijayku muttum ivvalavum edhparvu varukirukkaen, avargal virukarren enthum avar thaarum anartham.</t>
  </si>
  <si>
    <t>Vijay's response to this, as shared by his mother, film director S. A. Chandrashekhar, was that "it is a compliment for him that so much opposition has come his way; it means he is growing."</t>
  </si>
  <si>
    <t>Vijay oor oor iruntha இருந்து இந்த அளவு எதிர்ப்பை பெறுவது அவன் வளர்ச்சியை குறிக்கும் என்கிறார் அவனது தந்தை மற்றும் இயக்குநர் எஸ்.ஏ.சந்திரசேகர்.</t>
  </si>
  <si>
    <t>Vijaykkku mattum idhuvalavu edhirppu varukirathu enral, avarku valarkirar enna artham ena artham ena avarku thandha paiyum, iyaakkunarum, E.S.A. Chandrasekhar therivithar.
Note: I've kept the original sentence structure and translation as close to the original as possible, while incorporating the requested words.</t>
  </si>
  <si>
    <t>Vijay வீரய் தான் இப்படி எதிர்ப்பு பெறுகிறார் என்றால் அவர் வளர்ந்து வருகிறார், அவரது தந்தை மற்றும் இயக்குநர் S.A. Chandrasekar அவர்கள் கூறினார்கள்.</t>
  </si>
  <si>
    <t>Vijay ஒருவன் இத்தனை எதிர்ப்பு பெற்றான் என்றால் அவன் வளர்ந்து வருகிறான், தந்தையும் இயக்குனரும் சே. ஏ. சந்திரசேகர் கூறினார்.</t>
  </si>
  <si>
    <t>The success of Vijay is the only one who has received such a huge response so far, said his mother, film director S.A. Chandrashekar.</t>
  </si>
  <si>
    <t>Here is the code mixed sentence with romanized Tamil and English:
"Director S.A. Chandrasekhar said, 'Only for Vijay, this much opposition comes, then only he grows, that's his father's and director's meaning, it's not just his own, but also his father's, Vijay's, the meaning is that he grows, but only when there is opposition, that's the truth, his father and director S.A. Chandrasekhar revealed."
Note: I've kept the original sentence structure and wording as much as possible, while incorporating the requested words in the code mixed sentence.</t>
  </si>
  <si>
    <t>Vijay-ku mattum idhuvaa edhirppu varukirathu enral, avar vallarkirar enna ardham ena artham ena avarathu thandha paiyum, Iyakkunarum S.A. Chandrasekhar theriviththar.</t>
  </si>
  <si>
    <t>Vijay tharuvaagaa avar yaru nambithu, avar tharuvaagaa vellai nambithu, avar tharuvaagaa nambirukkaagaa, avar tharuvaagaa nambirukkaagaa irukkaagaa, avar tharuvaagaa nambirukkaagaa irukkaagaa, avar tharuvaagaa nambirukkaagaa irukkaagaa, avar tharuvaagaa nambirukkaagaa irukkaagaa, avar tharuvaagaa nambirukkaagaa irukkaagaa, avar tharuvaagaa nambirukkaagaa irukkaagaa, avar tharuvaagaa nambirukkaagaa irukkaagaa, avar tharuvaagaa nambirukkaagaa irukkaagaa, avar tharuvaagaa nambirukkaagaa irukkaagaa, avar tharuvaagaa nambirukkaagaa irukkaagaa, avar tharuvaagaa nambir</t>
  </si>
  <si>
    <t>வिजय எளிது வரை தேவையான கிழித்தல் முறைகளுக்கு கிடைக்கும் என்று அவர் பிரதர்மாணுமி சந்திரசேகர் பேசினார்.
 words wanted: ['said', 'chandrasekar.', 'alone','s.a.', 'vijay', 'director', 'his', 'getting', 'father', 'growing,']</t>
  </si>
  <si>
    <t>Vijay oonrae nin padhina makkalukkum irukka vendum eppadi irukku, aachu S.A. Chandrasekaran aachu solla irukkaren.</t>
  </si>
  <si>
    <t>Vijay ooruvan eppadiyum varuven, S.A. Chandrasekar, paappa naanum directoor S.A. Chandrasekar, ozhivittu said, his ku getting, nalladha irukkum, said S.A. Chandrasekar.</t>
  </si>
  <si>
    <t>Victory for Vijay alone, it seems, is the only opposition he faces, as per his father, S.A. Chandrasekhar, the director, who revealed it.</t>
  </si>
  <si>
    <t>Vijaykku mattum ivvavu edhirppu varukirathu enral, avarku valarkirar enruthaan artham ena avarkku thandhaiyum, iyakkunaruumaana, S.A. Chandrasekhar theriviththaar.
Note: The sentence is a direct translation of the original Tamil sentence, and the words "விஜய்க்கு" are included as requested.</t>
  </si>
  <si>
    <t>விஜய்க்கு மட்டும் இவ்வளவு எதிர்ப்பு வருகிறது என்றால், அவர் வளர்கிறார் என்றுதான் அர்த்தம் என அவரது தந்தையும், இயக்குநருமான, சந்திரசேகர் தெரிவித்தார்.
மொழிபெயர்ப்பு:
இதற்கு மேலும் எதிர்ப்பு வருகி�</t>
  </si>
  <si>
    <t>Vijay onRum kaanum idhu eppadiyum irunthathu, aana pithaa S.A. Chandrasekaran avaru solraaru.</t>
  </si>
  <si>
    <t>வिजय தகுதியானவர்களின் பொங்கல் எதிர்ப்பு அவர் வளர்ந்து வருகிறார் என்று தனித்துவமான பிரமுத்தம் செய்யும் போது, அவரது பிடித்தமான மற்றும் அறிஞர் எம்.எஸ்.செம்புடேகர் தெரிவித்தார்.</t>
  </si>
  <si>
    <t>X07jnhA7iU88</t>
  </si>
  <si>
    <t>We were very surprised when the police came and evacuated the children as well as removed all the students' food brought by their parents before they shut down the school.</t>
  </si>
  <si>
    <t>காவல்துறையினர் வந்து பள்ளியை மூடுவதற்கு முன் குழந்தைகளை வெளியேற்றியதுடன், குழந்தைகளின் பெற்றோர்களால் கொண்டுவரப்பட்ட குழந்தைகளுக்கான உணவையும் அகற்றியபோது நாங்கள் மிகுந்த ஆச்சரியம் அடைந்தோம்.</t>
  </si>
  <si>
    <t>The police came before the school could be shut down and when they removed the children and took them away, we were all amazed at what we saw. The children's parents had brought them there, and we were amazed at the sight of it.</t>
  </si>
  <si>
    <t>செயல் மெய்யான கோர்ஸ் விடம் போலீஸ் வரும்போது குழற்சி தீர்மானம் மற்றும் அனுசரித்து அண்ணல்லிங்காய் கல்லழகு அலசிய கல்செம்புகள் அனைவரும் அதிகள் அனுசரித்து அண்ணல்லிங்காய் கல்லழகு அலசிய கல்செம்புகள் அனைவரும் அதிகள் அனுசரித்து அ</t>
  </si>
  <si>
    <t>We were very (சிறப்பாக) surprised (மனம் போக்கும்) when the police (காவல்) came and evacuated (வெளியேற்றிய) the children (குழந்தைகள்) as well as removed (எடுத்துக்கொண்டு விட்டனர்) all the students' (மாணவர்களின்) food (உணவு) brought by their parents (தாய்மாமன்) before they shut down (மூடிவிட்டனர்) the school (பள்ளி).</t>
  </si>
  <si>
    <t>காவல்துறையினர் வந்து பள்ளியை முன் குழந்தைகளை வெளியேற்றியதுடன், குழந்தைகளின் பெற்றோர்களால் கொண்டுவரப்பட்ட குழந்தைகளுக்கான உணவையும் அகற்றியபோது நாங்கள் மிகுந்த ஆச்சரியம் அடைந்தோம். 
பத</t>
  </si>
  <si>
    <t>The police who came before closing the school made us very curious when they took away the food that the children had brought from their parents.</t>
  </si>
  <si>
    <t>The police vandu paLLiyaai mooduvathuku mun, kuLanthaikalai veLiyeerthiyadhaan, kuLanthaikalina peruthorgalaaal kondaavarapatt kuLanthaikalukkaan uNaavaaiyum aRaRiyapodhu naangal mikunda aacchariyam aadiyom.
Note: I've used the key words 'மூடுவதற்கு', 'வந்து', and 'காவல்துறையினர்' as requested.</t>
  </si>
  <si>
    <t>Naanum naanum polum periya varum pidikka vendum police aandu kondaachu kidaikkum kudiyaarum, kudiyaarukku paatha pizhaiyum, vaartha pizhaiyum paarthathu kondaachu, school-ukku shut aagum.</t>
  </si>
  <si>
    <t>செங்கொண்டையானவர்கள் வந்து போலீஸ் அதிகாரிகள் குழந்நழுக்குகளை அவர்கள் தேவையானவையுடன் அவற்றை திரும்பி விட்டு பிளற்றுகளை அவற்றின் மீது மேலும் போலீஸ் அதிகாரிகள் கூட குழந்நழுக்குகளை அணைத்து விட்டு வீடுகளில் அழைத்து வருகி</t>
  </si>
  <si>
    <t>Naanum onnume poyituvar, thottaiyae police-ku irunthu, kuduthi kuduthi pola kidaitha children-ku, students-ku, food-ku irukkum vangaiyai, parents-ku theriyum vangaiyai, school-ku shut down pannalam.</t>
  </si>
  <si>
    <t>Naalgalil oru poga irunthathu, polum polaaru arakkaala pozhuthu vandhutu, kudumbavale thoduthu irunthalum, pudhukkal kooda vittu, paadal paarthalum, school-ku kooda vechukka mudiyuma.
Note: Naalgalil oru poga irunthathu - We were very surprised
polum polaaru arakkaala pozhuthu vandhutu - when the police came
kudumbavale thoduthu irunthalum - and evacuated the children
pudhukkal kooda vittu - as well as removed all the students' food
paadal paarthalum - brought by their parents
school-ku kooda vechukka mudiyuma - before they shut down the school</t>
  </si>
  <si>
    <t>Kaaval thuraiyinara vendu palliyaiyum mooduvatharkku munu kuzhandhaikalai veeliyirethiyadudhan, kuzhandhaikalain petrorugal konda varappadhu kuzhandhaikkanaanavaiyum agrathiyapodhan, naangal mikku aachu chchiriyam aadainthom.
Note: I've used the romanization system "Tamil Transliteration Scheme" to romanize the Tamil words.</t>
  </si>
  <si>
    <t>Police yaru vandhu paLLi yaM mudukku munu, kuzhandhaiyaar vaLiyEreetaadhaan, kuzhandhaiyin peRrotkal koNTuvapattu kuzhandhaiyukkAan uNava yaM akareetaapothu, naanga mikuntha aachuariyam aadithom.</t>
  </si>
  <si>
    <t>The police came வந்து and closed the school பள்ளியை before முன் they took the children குழந்தைகளை out வெளியேற்றியதுடன், and also took away the food உணவையும் prepared by the parents பெற்றோர்களால் for the children குழந்தைகளுக்கான. At that time அகற்றியபோது, we were very surprised மிகுந்த ஆச்சரியம் அடைந்தோம். The children குழந்தைகளின் who were brought by their parents கொண்டுவரப்�</t>
  </si>
  <si>
    <t>The police, before closing the school, made the children leave and, while taking away the food brought by the parents of the children, we were amazed.</t>
  </si>
  <si>
    <t>Kaval thurayinargal vandhu, paLLiYai muuduvathukku mudhinga, kaval thurayinargal vandhu paLLiYai muuduvathukku muudhinga, kaval thurayinargal vandhu paLLiYai muuduvathukku mudhinga, kaval thurayinargal vandhu paLLiYai muuduvathukku mudhinga, kaval thurayinargal vandhu paLLiYai muuduvathukku mudhinga, kaval thurayinargal vandhu paLLiYai muuduvathukku mudhinga, paLLiYai muuduvathukku mudhinga, paLLiYai muuduvathukku mudhinga, paLLiYai muuduvathukku mudhinga, paLLiYai muuduvathukku mudhinga, paLLiYai muuduvathukku mudhinga, paLLiYai muuduvathukku mud</t>
  </si>
  <si>
    <t>Naanum yen naalum police-a irunthu kudi-kudiyaargalum, pithavakaluku paarththa pudhumaiyum pattiyalum paakkalaam, school-ukku shut down pannuvaanga.</t>
  </si>
  <si>
    <t>Naanum oru varai pookkum pannirunthu, police aanaalum children kooda evakuate pannirunthu, students food ku dhaan parents ku pottu irukkum food kooda remove pannirunthu, school shutdown pannirunthu.</t>
  </si>
  <si>
    <t>Avargal oru avai oru avai oru avai oru avai oru avai oru avai ava, police yaru kidaikalar oru oru oru oru oru oru oru oru ava kidaikalar oru oru oru ava kidaikalar oru oru ava kidaikalar oru oru ava kidaikalar oru oru ava kidaikalar oru oru ava kidaikalar oru oru ava kidaikalar oru oru ava kidaikalar oru oru ava kidaikalar oru oru ava kidaikalar oru oru ava kidaikalar oru oru ava kidaikalar oru oru ava kidaikalar oru oru ava kidaikalar oru oru ava kidaikalar oru oru ava kidaikalar oru oru ava kidaikalar oru oru ava kidaikalar oru oru ava kidaikalar oru oru ava kidaikalar oru oru</t>
  </si>
  <si>
    <t>X18D0LC347sz</t>
  </si>
  <si>
    <t>S.A. Chandrasekar answered: “It doesn't seem so, for me.”</t>
  </si>
  <si>
    <t>இதற்கு, "எனக்கு அப்படி எதுவும் தெரியவில்லை" என்று தெரிவித்தார், எஸ். ஏ. சந்திரசேகர்.</t>
  </si>
  <si>
    <t>S.A. Chandrasekhar said "I don't know what it is to me, it's not like that to me" yadharthamaana.</t>
  </si>
  <si>
    <t>இதற்கு, "எனக்கு அப்படி எதுவும் தெரியவில்லை" என்று சந்திரசேகர். தெரிவித்தார்,</t>
  </si>
  <si>
    <t>That is, "I don't know anything about it" said S. A. Chandrashekar.</t>
  </si>
  <si>
    <t>He said, "I don't know anything like that, enakku appadiyudhu ethuvum theriyavillai" (எனக்கு அப்படியுது எதுவும் தெரியாவில்லை) - S.A. Chandrasekhar.</t>
  </si>
  <si>
    <t>He said, "I don't know anything like that" and then S.A. Chandra Sekar teriviththaar, Chandra Sekar.</t>
  </si>
  <si>
    <t>S.A. Chandrasekar விடையிட்டார்: "எனக்கு இது போல இருக்கவில்லை."</t>
  </si>
  <si>
    <t>S.A. Chandrasekar avar aravindhaa “Itu mela aasai, nambukiren.”</t>
  </si>
  <si>
    <t>The sentence in English: "I don't know anything about it" said S.A. Chandrashekhar.</t>
  </si>
  <si>
    <t>S.A. Chandrasekar-in uththamaana, “Munnar kaalu, meenaa nalladhu dhaan irukkum.”</t>
  </si>
  <si>
    <t>Here's the code-mixed sentence:
"Ithukku, 'Enakku appadi edhu vum theriyavillai' enru therividharaar, ES. A. Chandrasekhar."
Translation: For this, he said "I don't know anything like that", S.A. Chandrasekhar.</t>
  </si>
  <si>
    <t>S.A. Chandrasekaru answer pannirukkum: “Azhagaa irukku, adhu ennai pattaarum.”</t>
  </si>
  <si>
    <t>S.A. Chandrasekar eppadi irukkum, naanukku pannirukkum.</t>
  </si>
  <si>
    <t>S.A. Chandrasekaran avaruL eppadiyil aana irukkum, nanri.</t>
  </si>
  <si>
    <t>S.A. Chandrasekaran avar enna sollividu, nan naan enna sollividu.</t>
  </si>
  <si>
    <t>S.A. Chandrasekar answered: “Aanaanaiya irukkum, ninaithathu.</t>
  </si>
  <si>
    <t>This was quoted by S.A. Shankarachari as "I do not know anything about it"</t>
  </si>
  <si>
    <t>S.A. Chandrasekar ulemberin arivka?</t>
  </si>
  <si>
    <t>இதற்கு, "எனக்கு அப்படி எதுவும் தெரியவில்லை" என்று தெரிவித்தார், S.A. Chandra Sekhar.</t>
  </si>
  <si>
    <t>X4GTFkNg6hfE</t>
  </si>
  <si>
    <t>When a dog infected with the rabies virus bites a person, it is true that the rabies virus will affect the person bitten.</t>
  </si>
  <si>
    <t>ரேபிஸ் வைரஸ் பாதிப்புக்குள்ளான நாய் கடித்தால் நிச்சயம் அந்த வைரஸ் கடிபட்டவர்களையும் பாதிக்கும்.</t>
  </si>
  <si>
    <t>Here's the code-mixed sentence:
"Rebis virus padiyukkullaana naay katti thala nichchayam antha virus katti pattavarukkum".
Breakdown:
* Rebis (English) - ரேபிஸ் (Rabies virus)
* virus (English) - வைரஸ் (Virus)
* padiyukkullaana (Tamil) - பாதிப்புக்குள்ளான (infected with)
* naay (Tamil) - நாய் (dog)
* katti (Tamil) - கடி (bite)
* thala (Tamil) - தால் (if)
* nichchayam (Tamil) - நிச்சயம் (certainly)
* antha (Tamil) - அந்த (that)
* virus (English) - வைரஸ் (Virus)
* katti pattavarukkum (Tamil) - கட</t>
  </si>
  <si>
    <t>When a dog infected with the rabies virus bites a person, அது ஒரு நேரத்தில் (அப்போது) பாதிக்கும் என்பது உண்மை.</t>
  </si>
  <si>
    <t>The dog that has been bitten by a rabies virus will definitely infect the person who has been bitten.</t>
  </si>
  <si>
    <t>ஒரு நாய் ரேபிஸ் வைரஸ் பாதிக்கப்பட்டதும், அது ஒரு மனிதனை கடித்தால், அவனை கடித்த மனிதனுக்கு ரேபிஸ் வைரஸ் பாதிப்பு ஏற்படும் தான் சரி.</t>
  </si>
  <si>
    <t>Kudiraivanaiyil adi irukkaadha kudiraiyum arivu kooda arivaarathu.</t>
  </si>
  <si>
    <t>The dog that has been infected with rabies will definitely pass on the virus to anyone it bites.</t>
  </si>
  <si>
    <t>The dog that has been bitten by the rabies virus will surely infect the person who has been bitten and also the person who has been bitten will surely infect the person who has been bitten and also the person who has been bitten will surely infect the person who has been bitten and also the person who has been bitten will surely infect the person who has been bitten and also the person who has been bitten will surely infect the person who has been bitten and also the person who has been bitten will surely infect the person who has been bitten and also the person who has been bitten will surely infect the person who has been bitten and also the person who has been bitten will surely infect the person who has been bitten and also the person who has been bitten will surely infect the person who has been bitten and also the person who has been bitten will surely infect the person who has been bitten and also the person who has been bitten will surely infect the person who has been bitten and also the person who has been bitten will surely infect the person who has been bitten and also the person who has been bitten will surely infect the person who has been bitten and also the person who has been bitten will surely infect the person who has been bitten and also the person who has been bitten will surely infect the person who has been</t>
  </si>
  <si>
    <t>ரேபிஸ் வைரஸ் பாதிப்புக்குள்ளான நாய் கடித்தால், அந்த ரேபிஸ் நாய்க்கும் நல்லது இல்லை, ஆனால் நிச்சயம் அந்த வைரஸ் கடிபட்டவர்களையும் பாதிக்கும்.</t>
  </si>
  <si>
    <t>When a dog infected with the rabies virus bites a person, it is true that the person bitten is at risk of contracting the virus.</t>
  </si>
  <si>
    <t>When a person who is infected with the COVID-19 virus comes into close contact with a healthy person, the healthy person has a higher risk of contracting the virus.</t>
  </si>
  <si>
    <t>When a dog, nalladhu, infected with the rabies virus, yadharthamaana, bites a person, dhaan, it is true that the rabies virus, irukkum, will affect the person bitten.</t>
  </si>
  <si>
    <t>Kaathu kuttaiyin viruṣam pāṭṭuvaaraiyum inbam kōṭṭa irukkum, eṉḏṟum inbam kōṭṭa irukkum.</t>
  </si>
  <si>
    <t>Rabies virus pataippukkuLlaana naay kadiyathaaL, nichchayam aadha vairas kadi pattavarKalarum pataikkum.</t>
  </si>
  <si>
    <t>The Rabis virus, kadaipattavar kallaiyum paatikkaan, if a dog bites someone infected with the virus, it is certain that the virus will infect those who were bitten by that dog too.
Note: I've used the romanized Tamil word "Rabis" instead of "ரேபிஸ்" as it's a common romanization of the word.</t>
  </si>
  <si>
    <t>If a dog that has been bitten by the rabies virus bites, it will definitely infect those who have been bitten by the virus, ரேபிஸ் வைரஸ் கடிபட்டவர்களையும் பாதிக்கும்.</t>
  </si>
  <si>
    <t>Rabis virus padiyukkullana naay katti thala nichchayam antha virus katti pattavar kagum.
Note: I've used the Romanized Tamil word "Rabis" as per your request, and also added the key word "ரேபிஸ்" in the mixed sentence.</t>
  </si>
  <si>
    <t>ஒரு பூனையின் மூலம் ரபீஸ் தீநுண்மம் பரவியவன் ஒருவர் ஒருவரை கடித்தால், அப்பரவியவன் தீநுண்மம் கடிக்கப்பட்டவரை பாதிக்கும் என்பது உண்மை.</t>
  </si>
  <si>
    <t>when a dog infected with the rabies virus bites a person, aanaalum arivaaiyum irukkum.</t>
  </si>
  <si>
    <t>XMurF9eRggox</t>
  </si>
  <si>
    <t>By applying a paste of turmeric powder mixed with salt and lemon extract, wounds, sprain, injuries caused by friction and joint pains will be healed.</t>
  </si>
  <si>
    <t>மஞ்சள் தூளுடன் உப்பும் எலுமிச்சை சாறும் சேர்த்துப் பூசினால், புண், சுளுக்கு, உரசல் காயங்கள், மூட்டு வலி குணமாகும்.</t>
  </si>
  <si>
    <t>Uduthalaiyil kattum irukum தூள், உப்பு, மற்றும் நாரையிலை எண்ணெய் சேர்த்து பருகினால், வலி, காயம், பிடுங்கு, பக்குவத்துக்கு முடிவு காணும்.</t>
  </si>
  <si>
    <t>Manjal thoolukku uppuyum elumichai saaruyum cherruthu poosinale, pun, suulukku, urasal kayaangal, moothu vali kunaamagum.</t>
  </si>
  <si>
    <t>The mixture of Manjal thoolu with Elumichchai saaru and applying it, will cure wounds, itching, inflammation, and joint pain.
Translated code mixed sentence:
Manjal thoolu dan elumichchai saaru seithu poochiniyal, pun, suLukku, urasal kaayangal, moodtu vali kunaamagu.</t>
  </si>
  <si>
    <t>The reward of goodness yadharthamaana nalladhu dhaan irukkum. Enna sappum thoduppom, unnappom ellu saayiram satharam sirum poruthappom, nambikkai, thozhu, urasol kaayangal, moondu valai kaalvu kuntuvam aagum.</t>
  </si>
  <si>
    <t>Here's the code-mixed sentence:
Turmeric powder with salt, elumichai saaru, mixed and applied, will cure wounds, boils, skin problems, and joint pain.
Note: I've used a mix of Romanized Tamil words (e.g. "Turmeric", "elumichai", "saaru") and English words to create the code-mixed sentence.</t>
  </si>
  <si>
    <t>The mixture of turmeric powder and salt with lime juice will help to cure wounds, bruises, and sprains, as well as reduce joint pain.</t>
  </si>
  <si>
    <t>Here is the translation:
Turmeric powder mixed with salt and lemon extract paste-ku apply panrathukku, kadalai, kadalai poothu, kadalai kudirai poothu, kadalai kaal poothu nambikaiyum.</t>
  </si>
  <si>
    <t>Kattina podi, uli, neer pushpam veyil kaadhaiyaa viththaiyil, kattu, thel, thookkam, kattu viththaiyil, vechchu viththaiyil, yadharthamaana nalladhu dhaan irukkum. (Using powder, salt, and lemon extract paste, applying on wounds, sprain, injuries caused by friction and joint pains will be healed.)</t>
  </si>
  <si>
    <t>தம्பி, கழுவி உள்ள காய்ச்சிலை கலந்து கொண்ட பாட்டை சரித்து குழியாப்பட்ட பழமை, தண்டனை, தழைத்த முட்கள், தகராசு முட்கள் மற்றும் முதல் முறை முட்கள் தீங்கி விட்டால், இதனை வேண்டும்.</t>
  </si>
  <si>
    <t>The mixture of pepper with salt and olive oil applied to the affected area helps in treating burns, blisters, sunburns, and muscle pains.</t>
  </si>
  <si>
    <t>அரிசி மிளகாய் சாதம் பொடி மற்றுm சோளம் சாதம் பொடி மற்றும் விளி எடுக்கப்பட்ட சர் சர் சோடி எடுக்கப்பட்ட சர் சர் சோடி எடுக்கப்பட்ட சர் சர் சோடி எடுக்கப்பட்ட சர் சர் சோடி எடுக்கப்பட்ட சர் சர் சோடி எட</t>
  </si>
  <si>
    <t>தேங்காய் பால், உப்பு, பசும்பால், தேங்காய் தூள், வெல்லம், கருவேப்பிலை கலந்து தயாரிக்கும் பச்சையை வார்த்து வார்த்து தடவினால் சாயம், காயம், காயம் காரணமாக ஏற்படும் தும்மல், சளி, வலிக்கு நிவார�</t>
  </si>
  <si>
    <t>Kaapiyum turmeric powder-ukku nallavum uzhavarthamum lemon extract-ukku koorchikka kooda kattai, kadalai, koodi, kadal, kootu, kootu, kootu, kootu, kootu, kootu, kootu, kootu, kootu, kootu, kootu, kootu, kootu, kootu, kootu, kootu, kootu, kootu, kootu, kootu, kootu, kootu, kootu, kootu, kootu, kootu, kootu, kootu, kootu, kootu, kootu, kootu, kootu, kootu, kootu, kootu, kootu, kootu, kootu, kootu, kootu, kootu, kootu, kootu, kootu, kootu, kootu, kootu, kootu, kootu, kootu, kootu, k</t>
  </si>
  <si>
    <t>Turmeric powder paavai avararu nambikkai ekkatu pona parichedi irukka mundu nalladhu thonjuvam irukke. 
Words wanted: ['powder', 'be', 'will', 'healed', 'by', 'applying', 'turmeric', 'numb', 'hand']</t>
  </si>
  <si>
    <t>Since there are no specific key words provided, I will translate the sentence into a code-mixed sentence with Romanized Tamil and English. Here it is:
Turmeric powder with salt and Elumichai juice mixed together and applied, will cure wounds, boils, skin rashes, and joint pain.
Let me know if you want to add any specific key words!</t>
  </si>
  <si>
    <t>The mixture of மஞ்சள் powder and salt with elantha saram will cure wounds, bruises, burns, and joint pain.</t>
  </si>
  <si>
    <t>The mixture of pepper with salt and olive oil applied to the affected area will help cure wounds, abscesses, inflammation, and muscle pain.</t>
  </si>
  <si>
    <t>YBQ4B8yIhT4C</t>
  </si>
  <si>
    <t>A resident who identified himself as Shehu, a preacher in the school, said: "What they're saying is not true because all the children are there with the consent of their parents.</t>
  </si>
  <si>
    <t>தன்னை சேஹு என்று அறிமுகப்படுத்திக்கொண்ட, அந்தப் பள்ளியில் போதகராக இருக்கும் ஒருவர் கூறியதாவது: “அவர்கள் கூறுவது உண்மையில்லை ஏனென்றால் குழந்தைகள் அனைவரும் தங்கள் பெற்றோர்களின் சம்மதத்துடனேயே இங்கே இருக்கிறார்கள்.</t>
  </si>
  <si>
    <t>A residenta aana Shehu, a preacher in the school, said: "What they're saying is not true because all the children are there with the consent of their parents. - aana Shehu, a preacher in the school, said: "Nee naalum irukkum. Avan kizhavan kudumbavalarin aattam irukkum."</t>
  </si>
  <si>
    <t>The person who introduced himself as "சேஹு" and is a teacher at that school said, "அனைவரும் sammathattudanei, உண்மையில்லை yadharthamaana, தங்கள் thangal, இங்கே ingae, பெற்றோர்களின் perrorugal, இருக்கிறார்கள் irukkirar" which means, "They are all here with their parents' consent, but it's not true, they are all here with their parents' consent, it's their parents' place, and they are staying here."
Note: I used the romanized Tamil words you wanted to appear in the sentence, and translated the sentence accordingly.</t>
  </si>
  <si>
    <t>"அந்த பள்ளியில் ஒருவர் நான் என்று அறிமுகப்படுத்திக்கொண்டு போதகராக இருந்தபோது, "அவர்கள் கூறுவது உண்மையில்லை" என்று கூறினார். "ஏனென்றால், குழந்தைகள் அனைவரும் தங்கள் பெற்றோர்களின் சம்மதத்துட</t>
  </si>
  <si>
    <t>Here's the code-mixed sentence with romanized Tamil and English:
"Ennoda seihu enna arimukapattukkoondha, antha paLLiyil podhakarag irukkum oruvan kooriyathavathu: "Avar kooruvathu unmai illai, yenendral kuzhandhai allavaram thangal peruthoRgalin sammathattudanei irukkirar".
Translation: "I was introduced as myself, and one who teaches in that school said: 'What they say is not true, because all the children are here with their parents' consent'."</t>
  </si>
  <si>
    <t>A resident who identified himself as Shehu, a preacher in the school, said: "AaLungaL they're sayinga irukkum yatharthyamaana, nalla paer paerukkum. Naatruyalukku yadharthamaana, pattar paerukkum koduthal.</t>
  </si>
  <si>
    <t>A resident who identified himself as Shehu, a preacher in the school, said: "Nee engalukku yatharthaamaanam illa, Avarukku vanthu vantha thiruvizhaam, thiravu irukkum. Avarukku aarogyaam, avarukku kulaavazhiyam, avarukku pithavum, avarukku ammamaavum, avarukku oorvaaiyum, avarukku oorvaaiyum, avarukku oorvaaiyum, avarukku oorvaaiyum, avarukku oorvaaiyum, avarukku oorvaaiyum, avarukku oorvaaiyum, avarukku oorvaaiyum, avarukku oorvaaiyum, avarukku oorvaaiyum, avarukku oorvaaiyum, avarukku oorvaaiyum, avarukku oorvaaiyum, avarukku oorvaaiyum, avarukku oorvaaiyum, avarukku oor</t>
  </si>
  <si>
    <t>The reward of goodness yadharthamaana nalladhu dhaan irukkum. In that school where everyone's children come with their parents' consent, one of the teachers said: "What they say is not true. The reason being, all the children come here with their parents' consent.</t>
  </si>
  <si>
    <t>The reward of goodness yadharthamaana nalladhu dhaan irukkum. That is, in that school where one serves as a teacher and addresses the students as his/her own children, all the children come with the consent of their parents. What he says is not always true, but they come here with the agreement of their parents.</t>
  </si>
  <si>
    <t>A resident, Shehu, a preacher in the school, stated, "The claims are untrue as the children are present with their parents' knowledge and consent."</t>
  </si>
  <si>
    <t>A shehukkar kooda irukkaavai yaarum illai, kallakkeen naattam engalum parkaagum, parkaagum.</t>
  </si>
  <si>
    <t>A residenta aarudha Shehu, a போதகர் (preacher) in the school, said: "What சொல்லம் (saying) is not உண்மை (true) because அனைவரும் (all) குழந்தைகள் (children) are there with the அனுமதி (consent) of their தந்தைகள் (parents).</t>
  </si>
  <si>
    <t>A resident who identified himself as Shehu, a preacher in the school, said: "Nee engal ellorum vaa kooda vishayam illa,  என்ற ஒரு பாதிரியாரான செஹு என்று தான் தான் தம்பித்துவிட்டு கூறினார்.</t>
  </si>
  <si>
    <t>Here's the translated sentence with the requested words:
"என்னை சேஹு என்று அறிமுகப்படுத்திக்கொண்ட, அந்தப் பள்ளியில் போதகராக இருக்கும் ஒருவர் கூறியதாவது: “ஏனென்றால் குழந்தைகள் அனைவரும் தங்கள் பெற்றோர்களின் சம்மதத்துடனேயே இங்கே இருக்கிற�</t>
  </si>
  <si>
    <t>ஒரு போதகர் கூறியதாவது: "அவர்கள் கூறுவது உண்மையில்லை, ஏனென்றால் அனைவரும் தங்கள் பெற்றோர்களின் சம்மதத்துடனேயே இங்கே இருக்கிறார்கள். அவர்கள் சேஹு என்று அறிமுகப்படுத்திக்கொண்டாலும் இந்த ச�</t>
  </si>
  <si>
    <t>தன்னை சேஹு என்று அறிமுகப்படுத்திக்கொண்ட, அந்தப் பள்ளியில் போதகராக இருக்கும் ஒருவர் கூறியதாவது: "அவர்கள் கூறுவது உண்மையில்லை ஏனென்றால் குழந்தைகள் அனைவரும் தங்கள் பெற்றோர்களின் சம்மதத்துட</t>
  </si>
  <si>
    <t>A resident who identified himself as Shehu, a preacher in the school, said: "What they're saying yathartha irukkum, because of parental consent (பெற்றோர் மன்னிப்பு) காரணமாக, all the சிறுவர்கள் are there.</t>
  </si>
  <si>
    <t>A resident who identified himself as Shehu, a preacher in the school, kathai seiyyiraan: "Enna thaan avval yaangum, kidaikkum irukkaangey aasai ye.</t>
  </si>
  <si>
    <t>"The reward of goodness is not just kindness, it permeates every fiber of our being. A teacher at this school, speaking to his students, said, 'What they say is not true, but all the children here are in agreement with their parents.'</t>
  </si>
  <si>
    <t>YF3t8HW1meHm</t>
  </si>
  <si>
    <t>Priyanka Gandhi has said in her post: “The concern of the BJP government of Uttar Pradesh can be seen only in advertisements and hoardings.</t>
  </si>
  <si>
    <t>பிரியங்கா காந்தி தனது சுட்டுரைப் பதிவில், "உத்தரப்பிரதேச பாஜக அரசு விவசாயிகள் மீது கொண்டுள்ள அக் கறையானது விளம்பரங்கள் மற்றும் விளம்பர பலகைகளில் மட்டும் தான்.</t>
  </si>
  <si>
    <t>The reward of goodness is greater than any other reward.</t>
  </si>
  <si>
    <t>Priyanka Gandhi aanaa, BJP Uttar Pradesh varalaruvaana sarkaari yathiriyamaa vanthaan ennaa adhikaraamaa, adhikaraamaa vaasippaana adhikaramaaiyaa, hoardings-la irukkaamaa.</t>
  </si>
  <si>
    <t>Priyanka Gandhi aana, BJP Uttar Pradesh sarkaraiyum adhikaramum adaiyum vaaligalum irukkum. (Note: I've used "aana" to mean "has said" in Tamil, and "vaaligalum" to mean "in" or "concerning", as there is no direct translation for "concern of" in Tamil)</t>
  </si>
  <si>
    <t>Priyanka Gandhi aayiram post la aayiram: "BJP government of Uttar Pradesh in concern ellam advertisements and hoardings. only yenaathu irukkum.</t>
  </si>
  <si>
    <t>Piriyankaa Kaanthi yae piththiyaa, "Uttarappradhees Baajak arasu vivaasaayigaarukku kandu ullaa aakkaraiyaanathu vilaambaaraangaal mattrum vilaambaara palakaikalil mattum thaana.</t>
  </si>
  <si>
    <t>Priyanka Gandhi said in her tweet, "The Uttar Pradesh BJP government's harassment of farmers is only seen in advertisements and hoardings."
Note: Since there were no specific key words to be translated, I translated the sentence as it is.</t>
  </si>
  <si>
    <t>In his speech, Dr. B. R. Ambedkar, in his speech, he said that the government that ruled the Union Territory of Punjab was only in the business of propaganda and advertising, and nothing else.</t>
  </si>
  <si>
    <t>Priyanka Gandhi said in her blog post, "The BJP government in Uttar Pradesh has a grudge against farmers, which is only visible in advertisements and hoardings."</t>
  </si>
  <si>
    <t>Priyanka Gandhi, adhipati yutham seivom, uttar pradesh govt. nambamaai adikkarean angukara adikkarean.</t>
  </si>
  <si>
    <t>Priyanka Gandhi yadhaara nalla konjam umam seivom. Adverstisement hoardingalla nalla irukkum.</t>
  </si>
  <si>
    <t>Priyanka Gandhi aanaathaarum, BJP Uttar Pradesh saarvaarthamaana neraalum aanaalum, naanum aanaalum, naanum aanaalum, naanum aanaalum.</t>
  </si>
  <si>
    <t>Priyanka Gandhi aanaa kooda: "Uttar Pradesh BJP raaajyamaa adhikaarathvaam aadhaarathil aanaa kooda ennaa nimirndhu irukkum, aanaa kooda adhikaaram ennaa nimirndhu irukkum. "</t>
  </si>
  <si>
    <t>Priyanka Gandhi nadhan suturai padhivil, "Uttar Pradesh BJP government's propaganda against farmers is only on billboards and pamphlets."
Note: Priyanka Gandhi is a Romanized Tamil name, as it is not a traditional Tamil name. In traditional Tamil naming conventions, the name would be written as பிரியாங்கா காந்தி.</t>
  </si>
  <si>
    <t>Priyanka Gandhi said in her blog post, "The BJP government in Uttar Pradesh has a grudge against farmers which is only visible in advertisements and hoardings."</t>
  </si>
  <si>
    <t>Priyanka Gandhi's own statement says, "The Uttar Pradesh BJP government's oppression on farmers is only seen in advertisements and hoardings.</t>
  </si>
  <si>
    <t>Priyanka Gandhi aana post-la: "BJP-um Uttar Pradesh-aaiyaaval kaiyil aalavu eduthalum, adhaaruvarum, paaraipadangalil irukkum."</t>
  </si>
  <si>
    <t>Priyanka Gandhi ratchaniyamillaana, Uttar Pradesh kattumayilaana adayaalam, hoardingalam aaraamillaana.</t>
  </si>
  <si>
    <t>Z0XCsk9hX4Hy</t>
  </si>
  <si>
    <t>We veterinarians also receive the rabies vaccine injection once a year, as we need to treat dogs.</t>
  </si>
  <si>
    <t>நாய்களுக்குச் சிகிச்சை அளிக்க வேண்டியிருப்பதால் கால்நடை மருத்துவர்களும் வருடத்துக்கு ஒருமுறை தடுப்பூசி போட்டுக்கொள்கிறோம் என்றார்.</t>
  </si>
  <si>
    <t>The reward of goodness is not just gratitude but also the joy of giving.</t>
  </si>
  <si>
    <t>Veterinarians வருடத்துக்கு ஒருமுறை தடுப்பூசி போட்டுக்கொள்கிறோம் என்றார்.</t>
  </si>
  <si>
    <t>We yethooryeethu kooda rabies vacchin thaan irukkaa, kunaas irukka mutta dogga.</t>
  </si>
  <si>
    <t>Nayakkukku sikkisai alikkam vandhiriya irukkathal kalandai maruthuvarkalum varudhukku orumurai thaduppu poochukollum enraar.</t>
  </si>
  <si>
    <t>There are no specific key words to appear in this translation. However, I can translate the sentence into a code mixed sentence with Romanized Tamil and English:
"We veterinarians give shots to dogs once a year because they need treatment."
Here's the original sentence in Romanized Tamil: NaaykaLukku chikichchai aLikkavaeNda iruppatAal kaalnaadi maruththuvargaLum varudathukku orumurai tattuppoosi pottukkoL kiruEnR.</t>
  </si>
  <si>
    <t>Since there are no specific words to be translated, I will translate the sentence as is:
Veterinarians who take care of dogs also give them a shot once a year and said so.
If you'd like, I can help you with a code-mixed sentence in Romanized Tamil and English. Please let me know!</t>
  </si>
  <si>
    <t>Naattu vaithiyargal aana, we veterinarians வேட்டையாளர்கள் நாமும் ஆவார்கள், ஒரு வருடத்திற்கு ஒரு முறை, நமக்கு நாய்களை சிகிச்சை செய்ய வேண்டியதால், நாய்களை சிகிச்சை செய்ய பயன்படுத்துவதற்காக நாம் ரேபிஸ் வைரஸ் வாக்சின் என்ற வை</t>
  </si>
  <si>
    <t>No specific key words provided, but I can translate the sentence:
Naattu vaidyargalum kaattu kudirai vaccine injekshn paarththu aaru varushathil irukkum, naadu mudiya dhaaga dhaaga kudiraiyum aaru vaaiththaalum irukkum.
(Note: Naattu vaidyargalum means "We veterinarians", kaattu kudirai means "dogs", and aaru varushathil means "once a year".)</t>
  </si>
  <si>
    <t>Naanum veterinarians-a, onnum onnuma rabies vaccine injection pottu vachchirukkum, nalla kuttikalaiyai irukkum vandhuthe.</t>
  </si>
  <si>
    <t>Naattu marundhu ariyaa vaiththi yaarum aanaa vaccine injection-e pannuvaar irukkum. Veterinarians-aarum aanaa aanaa rabies vaccine receive pannuvaar, dogs-a aanaa treat pannuvaar.</t>
  </si>
  <si>
    <t>We veterinarians also receive the rabies vaccine injection once a year, as we need to treat நாய்களை. 
Note: Since there were no specific words requested, I added 'நாய்களை' (dogs) to the sentence.</t>
  </si>
  <si>
    <t>வெட்สற்பை நோய் தீர்த்தல் மற்றும் வகைகளில், நாங்கள் மீட்டர் மூலம் பேஸ்ட் விளுவாங்கள்.</t>
  </si>
  <si>
    <t>A group of researchers from the University of California, Los Angeles (UCLA) has developed a new type of smart fabric that can detect and respond to the presence of fire, smoke, and other potential hazards. The fabric, which is made of a combination of materials that are breathable and comfortable to wear, can be integrated into clothing and other textiles to provide protection in a variety of situations.
The fabric is equipped with sensors that can detect heat, smoke, and other hazards, and it can also communicate with other devices such as smartphones and tablets to provide alerts and notifications. The researchers hope that the fabric will be able to save lives by providing early warning of potential hazards and helping people to evacuate safely.</t>
  </si>
  <si>
    <t>Azhaghu nalladhu aditham, kaalnadaki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nadaki arumaaram kaal nad</t>
  </si>
  <si>
    <t>Vettha naan aadathai, nalla vetthachil aadithiriyaan, kuthiraithirai vettha naan aadithiriyaan, kuthiraithirai vettha naan aadithiriyaan, kuthiraithirai vettha naan aadithiriyaan, kuthiraithirai vettha naan aadithiriyaan, kuthiraithirai vettha naan aadithiriyaan, kuthiraithirai vettha naan aadithiriyaan, kuthiraithirai vettha naan aadithiriyaan, kuthiraithirai vettha naan aadithiriyaan, kuthiraithirai vettha naan aadithiriyaan, kuthiraithirai vettha naan aadithiriyaan, kuthiraithirai vettha naan aadithiriyaan, kuthiraithirai vettha naan aadithiriyaan, kuthiraithirai vettha naan aadithiriyaan, kuthiraithirai vettha naan aad</t>
  </si>
  <si>
    <t>Naattu mariyathaiyaar kooda aarudham vaikkaa irukkum, naaiku kuttikalaiyai inbam panrathukku.</t>
  </si>
  <si>
    <t>Here's the code mixed sentence:
Naaykkalukku chikichchai alikka vendiyiruppathaala kaalnaadai maruththuvarkalum varudathukku oru murai thaduppoochi potukkolgiru enraar.
Translation: Veterinarians also give shots to dogs once a year because they need medical treatment.
Note: I've used Romanized Tamil for the Tamil words and English for the English words, as per your request.</t>
  </si>
  <si>
    <t>Z1j5ppwaPYT6</t>
  </si>
  <si>
    <t>Even that video was released.</t>
  </si>
  <si>
    <t>அந்த வீடியோ கூட வெளியானது.</t>
  </si>
  <si>
    <t>That video adhigamaana vaazhkai aagaya.</t>
  </si>
  <si>
    <t>That video also velliyaaanadhu.</t>
  </si>
  <si>
    <t>That video ad-thaan irukkaa.</t>
  </si>
  <si>
    <t>Even that video videoi released.</t>
  </si>
  <si>
    <t>Even that video aana videoyum irukkum.</t>
  </si>
  <si>
    <t>Even athu videoyum pattu pannirukkum.</t>
  </si>
  <si>
    <t>That video has also been released veliyaanaadhu.</t>
  </si>
  <si>
    <t>Even that video video yenna video dhan irukkum.</t>
  </si>
  <si>
    <t>அந்த வீடியோ கூட nalla வெளியானது.</t>
  </si>
  <si>
    <t>That video was too good.</t>
  </si>
  <si>
    <t>That video kooda veeliyaanathu.</t>
  </si>
  <si>
    <t>Even nalla video anupama irukkaachu.</t>
  </si>
  <si>
    <t>Aana videoyaiyum release aagum.</t>
  </si>
  <si>
    <t>Even that video yadharthamaana paavuthum.</t>
  </si>
  <si>
    <t>That video also came out velliyaaanadhu.</t>
  </si>
  <si>
    <t>"vidyothanukku" is more suitable translation than "vidyotha" for video. 
That video adhikam yadharthamaana velliyaaanaathu.</t>
  </si>
  <si>
    <t>Even that video video yennaam video polam iruntha.</t>
  </si>
  <si>
    <t>Z2dKBq0QrnA</t>
  </si>
  <si>
    <t>This information was given in a press release by central government yesterday.</t>
  </si>
  <si>
    <t>இந்த தகவல் மத்திய அரசு நேற்று வெளியிட்ட அறிக்கையில் தெரிவிக்கப்பட்டுள்ளது.</t>
  </si>
  <si>
    <t>This information was revealed in a press conference held by the central government yesterday.</t>
  </si>
  <si>
    <t>Iyarkaiyin vāriyum cenṭral gōvərnmənttāl yestərdēy pērṣ rilīz bō'ḍi.</t>
  </si>
  <si>
    <t>இந்த தகவல் கடந்த நேற்று கூட்டு அறிவிக்கையால் மேலும் வெளியிடப்பட்டது.</t>
  </si>
  <si>
    <t>This kaala kaalam seivaiyilai adithum nambirukiren.</t>
  </si>
  <si>
    <t>Central government ஆளும் அரசாங்கத்தின் அறிவிப்பின் படி, இந்த தகவல்கள் நாள்பட்டவரால் வெளியிடப்பட்டது.</t>
  </si>
  <si>
    <t>This central government yesterdaa naal press release ilaa information eppadi irunthathu.</t>
  </si>
  <si>
    <t>Central கேந்திர குழுமம் by அன்றைக்குள் press பிரச்சார விளம்பரம் government அரசு yesterday நாள்.</t>
  </si>
  <si>
    <t>Nee narithiram yil irundhu, central government katchi yil puthiththiruppathu irukkum.</t>
  </si>
  <si>
    <t>Here's the translation:
Yesterday's middle indha thakavalamadhyarajumattiyarikkaiyil therivikkappattuullathu velliyittu arasu.
Note: I've kept the word order and sentence structure as close to the original as possible, while incorporating the requested words.</t>
  </si>
  <si>
    <t>The information indha thagaval mathiy arasu nerthu velliyittu arikkaaiyil therivikkappattu. 
(Note: Arikkaaiyil is used to indicate that the information was mentioned in the report)</t>
  </si>
  <si>
    <t>The information இந்த  தகவல் மத்திய அரசு நேற்று  வெளியிட்ட  அறிக்கையில்  தெரிவிக்கப்பட்டுள்ளது.</t>
  </si>
  <si>
    <t>The information which was released by the central government yesterday stated that the scheme will benefit the poor.</t>
  </si>
  <si>
    <t>Nalla news yenna nambikai kuduthaanga yenna nambikai kuduthaanga. 
(Note: This is a code mixed sentence with Tamil words "Nalla" meaning good, "News" in English, "yenna" meaning what, "nambikai" meaning information, "kututhaanga" meaning given, "yenna" meaning what, "nambikai" meaning information, "kututhaanga" meaning given, "press release" is translated to "Nalla news", "central government" is translated to "Nalla news yenna nambikai kuduthaanga" and "yesterday" is translated to "yenna nambikai kuduthaanga" 
However, the translation is not word for word as the original sentence. 
Here is the revised version: 
Nalla news press release yenna nambikai kuduthaanga yenna nambikai kuduthaanga. 
In this version, the words 'press release' and 'yesterday' are included.</t>
  </si>
  <si>
    <t>This information yenna dhaan athmaarasa naal nammaarasa vazhiyitta arikkaiyil therivikkappattu illaathu.
(Note: I've used a mix of Romanized Tamil and English to create the code sentence)
Breakdown:
* "This information" - yenna dhaan (English phrase with Romanized Tamil)
* "athmaarasa naal nammaarasa" - meaning "middle government" (Romanized Tamil)
* "vazhiyitta" - meaning "released" (Romanized Tamil)
* "arikkaiyil" - meaning "in the statement" (Romanized Tamil)
* "therivikkappattu" - meaning "it was mentioned" (Romanized Tamil)
* "illaathu" - meaning "it is" (Romanized Tamil)</t>
  </si>
  <si>
    <t>This information yenna da அரசு நேற்று வெளியிட்ட அறிக்கைyil therivikkapattuL.</t>
  </si>
  <si>
    <t>Here's the code mixed sentence:
Yesterday's central indha thakavala mathtiya arasiyal velliyitta arikkaiyil therivikkappattu. 
Note: I've used Romanized Tamil words and English words as per your request.</t>
  </si>
  <si>
    <t>This information thaan yaraadu aana adaaram irukka mubaarakka.</t>
  </si>
  <si>
    <t>This information was released in a press note by the central government yesterday.</t>
  </si>
  <si>
    <t>aCv8HRUnnx7E</t>
  </si>
  <si>
    <t>The minister of the rural industries department P. Benjamin applied Nalangu for pregnant women and donated them essential materials in the angle wearing social ceremony for pregnant women conducted on behalf of the Social Welfare and Nutritious Meal Programme Department's Integrated Child Development Services Scheme, at a private marriage hall located at Villivakkam Panchayat Union, Tiruvallur district.</t>
  </si>
  <si>
    <t>திருவள்ளூர் மாவட்டம், வில்லிவாக்கம் ஊராட்சி ஒன்றியத்திற்கு உட்பட்ட, தனியார் திருமண மண்டபத்தில் சமூக நலம் மற்றும் சத்துணவுத் திட்டத்துறையின் ஒருங்கிணைந்த குழந்தை வளர்ச்சி திட்டம் சார்பாக, கர்ப்பிணி தாய்மார்களுக்கான சமுதாய வளைகாப்பு நிகழ்ச்சியில் ஊரக தொழில் துறை அமைச்சர் பா. பென்ஜமின் கர்ப்பிணி தாய்மார்களுக்கு, நலங்கு வைத்து, சீர் வரிசைகளை வழங்கினார்.</t>
  </si>
  <si>
    <t>The minister of the rural industries department P. Benjamin uzhavaru nalladhu adithu irukka matal agathai yetho nalladhu adithu irukka matal agathai yetho, tiruvalloor kumbakonam uthiri vellai adimai sangathiyagala irukka matal agathai yetho.</t>
  </si>
  <si>
    <t>The reward of goodness is not just kindness but also yadharthamaana nalladhu dhaan irukkum.</t>
  </si>
  <si>
    <t>Ministeril rural industries dept-ru P. Benjamin-aa Nalangu-aa for valli-thozhil irunthu, valli-thozhil irunthu essential materials-a nadanthathu, social ceremony-aa for valli-thozhil irunthu, Social Welfare and Nutritious Meal Programme Department-ru Integrated Child Development Services Scheme-aa, Villivakkam Panchayat Union-aa, Tiruvallur district-aa private marriage hall-aa.</t>
  </si>
  <si>
    <t>The reward of goodness, beyond kindness, is none other than the joy of giving. 
Translation: நன்மையின் வெகுமதி, நன்மையைத் தவிர வேறில்லை.</t>
  </si>
  <si>
    <t>The minister of the rural industries department, P. Benjamin, applied for and distributed essential items to pregnant women at a social ceremony. The event, organized by the Social Welfare and Nutritious Meal Programme Department's Integrated Child Development Services Scheme, took place at a private marriage hall in the Villivakkam Panchayat Union, Tiruvallur district.</t>
  </si>
  <si>
    <t>Since there are no specific words wanted, I will translate the sentence into a code mixed sentence with romanized Tamil and English. Here it is:
The Tiruvallur district, Villivakkam panchayat union, a private wedding hall, under the integrated child development program, the Minister of Rural Industry, P. Benjamin, handed over nutritious food and essential items to pregnant mothers, saying "நல்லது" (nalladhu) meaning "good".
Here's the code mixed sentence:
Tiruvallur district, Villivakkam panchayat union, private wedding hall, under integrated child development program, Minister of Rural Industry, P. Benjamin, handed over nutritious food and essential items to pregnant mothers, saying "nalladhu" (good).
Note: I've kept the sentence structure and wording as close as possible to the original Tamil sentence, while incorporating the English words and phrases as requested.</t>
  </si>
  <si>
    <t>In the rural area of Villivakkam, Thiruvallur district, a social welfare program for pregnant women was held at a private marriage hall.  Rural Industries Minister, P. Benjamin, gave a package of நலங்கு (nutritious food) and distributed sanitary pads to the pregnant women.</t>
  </si>
  <si>
    <t>திருவள்ளூர் மாவட்டம், வில்லிவாக்கம் ஊராட்சி ஒன்றியத்திற்கு உட்பட்ட, தனியார் திருமண மண்டபத்தில் சமூக நலம் மற்றும் சத்துணவுத் திட்டத்துறையின் ஒருங்கிணைந்த குழந்தை வளர்ச்சி திட்டம் சார்பாக, கர்ப்பிணி த�</t>
  </si>
  <si>
    <t>The minister of the rural industries department P. Benjamin applied Nalangu for pregnant women and donated them essential materials in the angle wearing social ceremony for pregnant women conducted on behalf of the Social Welfare and Nutritious Meal Programme Department's Integrated Child Development Services Scheme, at a private marriage hall located at Villivakkam Panchayat Union, Tiruvallur district.
Translated code mixed sentence with romanized Tamil:
 P. Benjamin, rural industries department minister, Nalangu-நலங்கு வழங்கிய பருவத்தில் உள்ள பெண்களுக்காக அவர் ஒரு சமூக விழாவை நடத்தினார், அதன் மூலம் அவர் அவர்களுக்கு அடிப்படை பொ</t>
  </si>
  <si>
    <t>Nattu Udyog திணைக்களத்தின் அமைச்சராக இருந்த P. Benjamin, கருவுற்ற பெண்களுக்கான Nalangu பொருத்தமான பொருட்களை வழங்கினார். கருவுற்ற பெண்களுக்கான சமூக விழா நடத்தப்பட்டது. இந்த விழா சமூக நலன் மற்றும் உணவு வழங்கல்</t>
  </si>
  <si>
    <t>Here is the translation:
Nattu nadhiyaal arasiyal பி. பென்யமின் நாளங்கு கர்ப்பிணி பெண்களுக்கு வழங்கி அவர்களுக்கு தேவையான பொருட்களை வழங்கி, கர்ப்பிணி பெண்களுக்கான சமூக விழாவில் நடந்த சம்பந்தப்பட்ட சேவையின் பட்சம், சொசைட்டி வளர்ச்சி</t>
  </si>
  <si>
    <t>Here's the mixed code sentence:
Thiruvallur maavattam, villivakkam uraatchi ondriyattirkku udt pattu, thaniyaar thirumana mandapathil samoojha nalam marumum saththu naavu thittaithuraiyin orunginaiynta kuzhandhai valarchi thittam saarpak, karppini thaaymaarkalukkaan samudhaaya vaigappu nikkirchchiyil uraka thozhil thurai amichchar pa. benjamin karppini thaaymaarkalukku, nalangu vaiithu, seer varisai kalaiganginara.
Note: I've mixed the Tamil words with Romanized Tamil and English to create a unique code sentence.</t>
  </si>
  <si>
    <t>The minister of the rural industries department, P. Benjamin, applied for and distributed essential materials to pregnant women as a part of the Social Welfare and Nutritious Meal Programme Department's Integrated Child Development Services Scheme. The event, a social ceremony, was held at a private marriage hall in the Villivakkam Panchayat Union, Tiruvallur district. The initiative aimed to support and empower pregnant women by providing them with the necessary resources for a healthy pregnancy and baby care.</t>
  </si>
  <si>
    <t>Rural industries department minister P. Benjamin yavarukkum nalangu vittu, oor arasu veedu irukkum avvaiyaiyaiyaiyaiyum nalladhu ariyaiyaiyaiyum kuduththaadhu.  Iyarkaiyaiyaiyum kattiyaiyaiyaiyum, Social Welfare and Nutritious Meal Programme Department's Integrated Child Development Services Scheme yavarukkum vittu, Villivakkam Panchayat Union, Tiruvallur district yavarukkum irukkum private marriage hall yavarukkum nattamaiyaiyaiyaiyaiyum.</t>
  </si>
  <si>
    <t>The minister of the rural industries department P. Benjamin applied நலங்கு க்கும் பெண்களுக்கு பொருட்களை வழங்கி அவர்களுக்கு சமூக விழாவில் கண்டுகொண்டு, சமூக நலத்துறை மற்றும் உபாகரத்துக்கு முக்கிய சேவைகள் திட்டத்தின் கீழ், வில்லிவக்கம் பஞ்சாயத்து ஒன்றியத்த</t>
  </si>
  <si>
    <t>Thiruvallur district, Villivakkam panchayat union under the private marriage hall, under the integrated child development program of the social welfare and food department, a social protection event for pregnant mothers, rural industries minister P. Benjamin gave a gift and a set of sarees to pregnant mothers.</t>
  </si>
  <si>
    <t>The translation is quite long, but I'll make sure to include the desired words. Here's the code-mixed sentence:
Tiruvallur district, villivakkam panchayat union's private wedding hall, under the social welfare and nutrition department's integrated child development program, union minister P. Benjamin handed over nutritious packages to pregnant mothers, saying "நல்லது" (nalladhu) and emphasizing the importance of community support.
Note: The words wanted were empty, so I didn't include any specific key words. If you meant to ask for a different set of words, please let me know!</t>
  </si>
  <si>
    <t>auaBq44ZH32</t>
  </si>
  <si>
    <t>Made by American Horror Story and Glee creator Ryan Murphy, it features Gwyneth Paltrow, Ben Platt and Lucy Boynton.</t>
  </si>
  <si>
    <t>அமெரிக்கன் ஹாரர் ஸ்டோரி மற்றும் க்ளீ ஆகியவற்றை உருவாக்கிய ரியான் மர்ஃபி உருவாக்கத்தில் வரும் இதில் வெய்னெத் பால்ட்ரோ, பென் ப்ளாட் மற்றும் லூசி பாய்டன் ஆகியோர் நடித்துள்ளார்கள்.</t>
  </si>
  <si>
    <t>The American actor, Ryan Reynolds, along with his wife, Blake Lively, and other stars played in the film directed by Ryan Gosling.</t>
  </si>
  <si>
    <t>American Horror Story-kaa, Glee-kaa naane Ryan Murphy, yeh aanaa Gwyneth Paltrow, Ben Platt, Lucy Boynton-kaa naan adaarini irukkaama.</t>
  </si>
  <si>
    <t>Made by Ameerika Kaathal Kadhala creator Ryan Murphy, it features Gwyneth Paltrow, Ben Platt and Lucy Boynton.</t>
  </si>
  <si>
    <t>In this American horror story, ameerikan harrer storyyil veynaethu baltrou, pen plaadtu, loosi paaytaan akiyoar nadiththuullaarkaL. 
Note: I've kept the original sentence structure and word order as much as possible, while incorporating the requested key words.</t>
  </si>
  <si>
    <t>The "Rayan Murf" design, which included Veynethadth Paalathan, Ben Penblat and Luci Bayaatan among others, featured in the American Harhar Store and other stores as well.</t>
  </si>
  <si>
    <t>அமெரிக்கன் ஹாரர் ஸ்டோரி மற்றும் க்ளீ ஆகியவற்றை உருவாக்கிய ரியான் மர்ஃபி உருவாக்கத்தில் வரும் இதில் வெய்னெத் பால்ட்ரோ, பென் ப்ளாட் மற்றும் லூசி பாய்டன் ஆகியோர் நடித்துள்ளார்கள். (நடித்துள்ளார்க�</t>
  </si>
  <si>
    <t>Americala Horror Story and Glee koori Ryan Murphy-aa paada, Gwyneth Paltrow, Ben Platt and Lucy Boynton-a irukkaanga.</t>
  </si>
  <si>
    <t>Made by American Horror Story &amp; Glee' rathirum Ryan Murphy, irukkaad Gwyneth Paltrow, Ben Platt &amp; Lucy Boynton.</t>
  </si>
  <si>
    <t>Made by American American Horror Story and Glee glee creator Ryan Murphy, it features Gwyneth gwyneth paltrow, paltrow Ben ben platt and Lucy Boynton.</t>
  </si>
  <si>
    <t>AmeriKaal American Horror Story and Glee kreedaa Ryan Murphy, Gwyneth Paltrow, Ben Platt, Lucy Boynton-aa vaazhkkaikal.</t>
  </si>
  <si>
    <t>Amerikkana haaraa stoori maruthum klee aagiyaavaraattai uruvakkikya Ryan murfi uruvakkattil varum idhil veyneetha paaltrou, ben blaaat maruthum luusii poytaan aagiyaavaro nattitullaar.
Note: I've used the Romanization of Tamil (ROM) standard to romanize the Tamil words, which is a widely accepted method of transliterating Tamil text into the Latin alphabet.</t>
  </si>
  <si>
    <t>The American Horror Story and Glee creations by Ryan Murphy's creation are coming out, featuring Ethan Haute, Ben Platt and Lucy Boyden நடித்துள்ளார்கள்.
Note: I've used the romanized Tamil word "நடித்துள்ளார்கள்" as per your request.</t>
  </si>
  <si>
    <t>Amrikaan Haarar Story mattrum Kleey Aagiyavathai uruvagkkiy Rian Murfi uruvakkathil varam, idhil Veinetha Balthro, Ben Blaat mattrum Luusy Boydhan Aagiyor nadithullar.</t>
  </si>
  <si>
    <t>The movie, which was inspired by the story of the American Harvard and Clear companies, was designed by Ryan Murphy, Ben Platt, and Lucy Hale.</t>
  </si>
  <si>
    <t>The American Horror Story and Glee ஆகியவற்றை உருவாக்கிய ரியான் மர்ஃபி உருவாக்கத்தில் வரும் இதில் வெய்னெத் பால்ட்ரோ, பென் ப்ளாட் மற்றும் லூசி பாய்டன் ஆகியோர் நடித்துள்ளார்கள்.</t>
  </si>
  <si>
    <t>AmeriKaan Story-ya American Horror Story-ku, Glee-ya vaazhvil vandhu irukkaGwyneth Paltrow, Ben Platt, Lucy Boynton-ku pala vaarthaiyile irukka.</t>
  </si>
  <si>
    <t>American Horror Story and Glee creator Ryan Murphy ykkiren, Gwyneth Paltrow, Ben Platt and Lucy Boynton ykkirukkum.</t>
  </si>
  <si>
    <t>American Horror Story - Glee-kaalaai rithiyai, Gwyneth Paltrow, Ben Platt evar, Lucy Boynton, irukkaa.</t>
  </si>
  <si>
    <t>av0rnzKf2DFk</t>
  </si>
  <si>
    <t>Earlier, all the people headed by the minister took an oath for nutrition awareness.</t>
  </si>
  <si>
    <t>முன்னதாக, அமைச்சர் தலைமையில் ஊட்டச்சத்து விழிப்புணர்வு உறுதிமொழியினை அனைவரும் ஏற்றுக்கொண்டனர்.</t>
  </si>
  <si>
    <t>முன்னதாக, Ammaichar Thalaimaiyil uuttacchattu vijippunarvu urudhimozhiyinai anaiyavarum eettukkondanar.</t>
  </si>
  <si>
    <t>Prior to that, all members agreed to the Minister's assurance of transparency in the food security bill.</t>
  </si>
  <si>
    <t>Earlier, all the people headed by the minister yathra viththyaangal yennaar polum aathu irukkum. 
Note: aathu is the Tamil translation for 'an oath'.</t>
  </si>
  <si>
    <t>Avarukenraal naattukkaran ezhuthu vāzhiyādha vaazhkaiyum nutrition awareness-a ஒத்தக்கல் வாழ்க்கையும்.</t>
  </si>
  <si>
    <t>Initially, the Minister-in-charge took the lead and everyone accepted the nutritional awareness pledge yadharthamaana nalladhu dhaan irukkum, ennudayaan ஏற்றுக்கொண்டனர்.</t>
  </si>
  <si>
    <t>Munivaraiyin adhikariyin yadharthamaana nalladhu irukkum. 
(Romanization: Muni-var-ai-yin Adhi-kari-yin Ya-dhar-tha-ma-na Nal-la-du iru-kkum.)</t>
  </si>
  <si>
    <t>Aaruvarukku naattupuraar aathuvaruvaar ezhuthuvaruvaar yennalaiyum nutrition awareness:ku aathuvaruvaar ezhuthuvaruvaar yennalaiyum an oath irukkum.</t>
  </si>
  <si>
    <t>Here is the translated sentence with the specified words:
Before, the minister's leadership uuttachchattu veezhippunarvu urudhimozhiyinai, everyone accepted it, under the guidance of uuttachchattu, with awareness and commitment.
Note: I've used the romanized Tamil words as requested, but please note that the translation may not be perfect as the original sentence has a specific tone and context that may be lost in translation.</t>
  </si>
  <si>
    <t>Munnadhaaga, amaicar thalaimaiyil uttatchattu veeppuunarvu urudhimooliyina anivaarum eertukkondan.</t>
  </si>
  <si>
    <t>Before that, all members agreed to the resolution of the Minister's leadership on the importance of vitamin enrichment.</t>
  </si>
  <si>
    <t>For goodness sake, the minister and his team pledged to raise awareness about nutrition.</t>
  </si>
  <si>
    <t>வழக்கமான மனிதாபிராம்யம் பற்றி தெளிவு கொடுக்கும் பொறுப்பு அனைவருக்கும் அரசின் நேரடி உணவு தொழிலாளிகள் மீது செல்ல வேண்டும்.</t>
  </si>
  <si>
    <t>Aalavaiyaar, ministerukku aahara javvalam eppadiyum naatukkum.</t>
  </si>
  <si>
    <t>For nutrition and health awareness, all the people led by the minister took an oath.</t>
  </si>
  <si>
    <t>Before, the Minister's leadership, all of us accepted the nutritious awareness pledge, erukkondan.</t>
  </si>
  <si>
    <t>Firstly, Minister-in-charge yadharthamaana nalladhu dhaan irukkum. (முன்னதாக - Firstly, அமைச்சர் தலைமையில் - in-charge, ஊட்டச்சத்து விழிப்புணர்வு - Nutritional Awareness, உறுதிமொழியினை - Pledge, அனைவரும் - Everyone, ஏற்றுக்கொண்டனர் - accepted)</t>
  </si>
  <si>
    <t>Earlier, all the people headed by the minister அமைச்சர் தலைமையில் அனைவரும் உணவுச் சுகாதார விழிப்புணர்வுக்காக ஒப்புக்கொண்டனர்.</t>
  </si>
  <si>
    <t>avaVzj8OljoN</t>
  </si>
  <si>
    <t>Vijay participated in that event and said: “In the death of Subasri caused by a banner falling on the road, they are accusing the lorry driver and the printers of the banner, not knowing whom to blame." He also said: “People should be given positions only according to what they deserve.”</t>
  </si>
  <si>
    <t>அதில் பங்கேற்று பேசிய விஜய், "பேனர் விழுந்து சாலை விபத்தில் உயிரிழந்த சுபஸ்ரீ விவகாரத்தில் யார் மேல பழி போடுவது என்று தெரியாமல் லாரி டிரைவர் மேலேயும், பேனர் அச்சடித்தவர்கள் மீதும் பழி போடுகிறார்கள்" என்றும், "யாரை எங்கு வைக்க வேண்டுமோ, அவர்களை அங்கு உட்கார வைத்தால் நல்லா இருக்கும்" என்றும் விஜய் பேசினார்.</t>
  </si>
  <si>
    <t>The reward of goodness yadharthamaana nalladhu dhaan irukkum. In the case of the road accident where Suprasri lost her life, without knowing who is at fault, the driver also and the passengers too are held accountable. As Vijay said, "Whoever we place them, they will do well."</t>
  </si>
  <si>
    <t>In that, Vijay, who participated and spoke, "In the case of Subashree, who died in the road accident due to the fallen banner, no one knows who is to be blamed. They are blaming the lorry driver and the people who printed the banner too. Wherever you keep them, if you make them sit there, it will be நல்லா"</t>
  </si>
  <si>
    <t>வिजय அந்த செல்லமான செயல்லில் பங்கு எடுத்துள்ளார் என்று பதிவிட்டார். அவர் செய்த பதிவில் கூறியமைவரம்: சுபாஷ்ரி ஒரு வாசல் தாக்கியதில் மரிந்தார். அதில் அதிகாரிகள் காரணம் கூறப்படுகின்றனர். அவர் மேலும் கூறியமைவரம்: மனुஷ்யா போன்றவர்களுக்கு</t>
  </si>
  <si>
    <t>Here's the translation with the words "நல்லது" inserted:
Vijay, who was involved in the accident, said, "The people who were driving recklessly are being held accountable. Who should be punished, where should they be punished? If they're made to sit in that place, it's நல்லது."
Note: The words "நல்லது" are inserted in the sentence where it makes sense grammatically and contextually.</t>
  </si>
  <si>
    <t>Vijay, who was involved in the case, said, "The ones who hit and ran away are the ones who should be blamed, but the lorry driver is also blaming the ones who were hit. He said, "Where should we keep them? If we make them sit there, it's not good."</t>
  </si>
  <si>
    <t>Vijay, who was involved in the conversation, said, "The person who died in the road accident, Subashree, in the case of the fallen banner, people are blaming the lorry driver and the people who printed the banner as well, without knowing who is at fault." Also, he said, "Wherever you want to keep them, if you make them sit there, it will be நல்லா."</t>
  </si>
  <si>
    <t>Adhil pangaeyreethu peesiyathu Vijay, "Panneer vithu chalaai vibaththil uyyirinzhala paththi Subhasree vivaakaarathil yaar mel pazi potuvathu enru theriyamaal laari dhrivaar melaeyum, panneer achchadithavar kudhuyum pazi potukirar" enruyum, "Yarai engu vaitheendumo, avarkalai angu udhagara vaitheal nalaa irukku" enruyum Vijay peesiyathar.</t>
  </si>
  <si>
    <t>Vijay oor event-la paarththidduvan. Vijay oor: “Subasri kuudaan vandhaa banner paatta road-la kooda patta koodaathu, lorry driver-ukku and banner printer-ukku kooda aakkiyaamaa irukkum. Nee aakkam kooda eppodhum aakkiyaamaa irukkum."  Avlokaam, Vijay oor: “Inbam aakkam kooda irunthaan aakkam kooda irukkum.”</t>
  </si>
  <si>
    <t>Vijay paarthippom aana varai, "Subasri aana kadalikka vechchu vaasal pattaaiyum lorry driverumum banner printerumum aana arivutha irukkum, aana arivaaraiyum kooda therinthu irukkum." Aana, "Inga oru arivu aana irunthalum aana arivu aana irunthu kooda irukkum."
Note: I didn't find any specific key words in the given text. If you meant to provide a list of words, please provide it and I'll be happy to help.</t>
  </si>
  <si>
    <t>Vijay yathra yin naan kanduppan: "Subasri ku katturaan aadiyam, oorukku potta nallaa vaayil, avanukku aadhiyam kooda vandhu aadhiyam aadiyam kooda aayidam, avarukku aadhiyam aadiyam kooda aayidam, avarukku aadhiyam aadiyam kooda aayidam. "</t>
  </si>
  <si>
    <t>Vijay vaalbu aana event la irunthathu. "Innu Subasri maruthuvaalaiyaal vechaalaiyum, pannaiyum, adhaan enna aayiram vendum, aayiram aayiram vendum" dhaan eduthu vareenga. "Oru arasu paadalukku arasu paadalukku aayiram aayiram aayiram vendum" dhaan eduthu vareenga.</t>
  </si>
  <si>
    <t>Vijay aayvam yenna vittu pannirukkiren. Aayiram kudumbathil aayiram vandhathai aayiram vandhathai. "Subasri aayvathil aayiram vandhathaiyum aayiram vandhathaiyum aayiram vandhathaiyum aayiram vandhathaiyum aayiram vandhathaiyum aayiram vandhathaiyum aayiram vandhathaiyum aayiram vandhathaiyum aayiram vandhathaiyum aayiram vandhathaiyum aayiram vandhathaiyum aayiram vandhathaiyum aayiram vandhathaiyum aayiram vandhathaiyum aayiram vandhathaiyum aayiram vandhathaiyum aayiram vandhathaiyum aayiram vandhathaiyum aayiram vandhathaiyum aayiram vandhathaiyum aayiram vandhathaiyum aayiram vandhathaiyum aayiram vand</t>
  </si>
  <si>
    <t>வिजय அந்த நிகழ்ச்சியில் பங்கு எடுத்துள்ளார் மற்றும் கூறியமைவரம்: “ஸுபாஸ்ரி ஒரு பிரதிபலை தூக்கி விழுந்ததுடன் மரிந்தார். அதில் அடிமை அமைப்பாளர் மற்றும் பிரதிபலை தொடுத்தவர்கள் தொற்றற்ற விளக்கு அடிமை வேனில் செல்லும்போது அவர்கள் தா</t>
  </si>
  <si>
    <t>In that context, Vijay, saying "Who is to be blamed in the case of the road accident in which the life of Suprasri was lost, without knowing that the bus driver and the passengers who painted the black mark on him" and also said "Whoever we place there, he will be good"</t>
  </si>
  <si>
    <t>In that context, Vijay, saying, "Whoever is at fault in the case of the bus accident in which Suprasri lost her life, let him be punished, but also punish the driver who drove the bus and the people who boarded it" also said, "Whoever I put in that position will be good."</t>
  </si>
  <si>
    <t>Vijay thamizh ponnungkavillai seivathillai seivathillai seivathillai seivathillai seivathillai. Subasri yaar nakkirathai, banner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 yaaru kathai</t>
  </si>
  <si>
    <t>Vijay அந்த நிகழ்ச்சியில் கலந்துகொண்டு சொன்னார்: "சுபாஷ்ரி உயிர் நீத்ததில் சாலையில் பைனர் விழும் காரணமாக அவர்கள் லாரி ஓட்டுநர் மற்றும் பைனர் வாங்கியோரையே காரணம் கூறி இருக்கின்றனர், அதற்குக் கா�</t>
  </si>
  <si>
    <t>The code mixed sentence is:
"Adhil pangirru pesiya vijay, "Panner veezhundhu saalai vibaththil uyiRiRanthu subasri vivagaarathil yaar maal paRi pOduvathu enru theriyamaal laari dhiivara maaleyum, panner achiTidhaavar kalaam meedhum paRi pOdukiraargal" enrum, "yaarai engu vai ka vendumO, avar kaanghu udgaara vai thaal naalaa irukkuM" enrum vijay pesinaar.
Note: I've used a mix of Romanized Tamil and English to create the code mixed sentence.</t>
  </si>
  <si>
    <t>axXK7IU6zPm9</t>
  </si>
  <si>
    <t>The reporters asked, based on the speeches made by Vijay on stage, will he definitely enter into politics.</t>
  </si>
  <si>
    <t>விஜய் மேடைப்பேச்சுக்களை வைத்து பார்த்தால், அவர் அரசியலுக்கு வரப்போவது உறுதியா என்று நிருபர்கள் கேள்வி எழுப்பினர்.</t>
  </si>
  <si>
    <t>Vijay maedaipechukkalai vaitthu paarthtaal, avar arasiyallukku varappoovat uRuthiya eNdu nirupargal keLvi ezhuppinar.
(Note: I've used the "yadharthamaana" code to romanize the Tamil words, as per your request)</t>
  </si>
  <si>
    <t>Vijay maedaipechukkalai vaitthu paarththaal, avar arasiyalukku varappoovatthu uruthiya enna? 
(Note: Since there were no specific key words provided, I did not include any. If you want to add any key words, please let me know!)</t>
  </si>
  <si>
    <t>விஜய் மேடைப்பேச்சுக்களை வைத்து பார்த்தால், அவர் வரப்போவது உறுதியா என்று நிருபர்கள் கேள்வி எழுப்பினர்.</t>
  </si>
  <si>
    <t>Reporters kavalan, Vijayum stageil vaazhkka vendraam, politicsil ellām definitely enter panna vendum.</t>
  </si>
  <si>
    <t>Reporter-கள் விஜய் தன் பேச்சுகளை அரங்கில் கூறியதால், அவர் அரசியலில் நுழையுமா என்று கேட்டார்கள்.</t>
  </si>
  <si>
    <t>If one sees a platform for the people's welfare, it is certain that he will move towards politics, said the delegates.</t>
  </si>
  <si>
    <t>The reporters kannaal, Vijay siru stage la speech kattura, politics la enter panna nu, kaanum?</t>
  </si>
  <si>
    <t>Reporters naanum, Vijay aatha naatkal oru stageyil aandi oru vaakku paarththukku, aana politicsku poodhuthanum aana vijaykku oru katturaikku irukkum?</t>
  </si>
  <si>
    <t>The reporters kanna porutham irukka nu, Vijay stage la speech paatu pottu politics la enna enter panna nu?</t>
  </si>
  <si>
    <t>The rewards of goodness outweigh all others, as the wise say.</t>
  </si>
  <si>
    <t>If you see the podium decorated with flowers, it is sure to be a ceremony for a politician going to the assembly, they enquired from the spectators.</t>
  </si>
  <si>
    <t>Vijay maedaipechukkalai vaithu paarthala, aval arasiyallukku kaelvi nalladhu varappoovathey, kaelvi nirupargal ezhuppinar.
Note: I've used the word "நல்லது" (nalladhu) to replace the word "கேள்வி" (kaelvi) as per your request.</t>
  </si>
  <si>
    <t>Vijay yadharthamaana madai peschukkalai vaittu paarthala, avargal arasiyalukku varappoavathu urudhiya enna edhukku niruparkal kelevi ezhipinarkal. 
Translation: 
Vijay's yadharthamaana (public) speeches when looked at, the journalists asked a question whether he is sure to come into politics.</t>
  </si>
  <si>
    <t>The reporters pottu, Vijay thalaimozhiyirundha neram stage la speech kuttichu, politics into enter panna point la?</t>
  </si>
  <si>
    <t>Reporters paa, Vijay kaa naatkal yaa? Aayiram paa, aanaa politics kooda irukka maadhiri aanaa? (Note: 'aanaa' is used to make the word 'definitely' sound more Tamil-like, and 'aayiram paa' is used to translate'reporters' in a more colloquial tone)</t>
  </si>
  <si>
    <t>The reporters asked, based on the speeches made by Vijay on stage, avar politikku póruvathu kooda irukkumaa?</t>
  </si>
  <si>
    <t>Oruvaru pattiyalukkal Vijayin arangamudiyum padakkama sollitu, avar politicsil irukkumaa?</t>
  </si>
  <si>
    <t>b52zqLPjdU1</t>
  </si>
  <si>
    <t>To his surprise, many talented young people in China enjoy working, learn to make good products and persist in their drive to be better.</t>
  </si>
  <si>
    <t>அவரை ஆச்சரியப்படுத்தும் விதமாக, சீனாவில் உள்ள திறமை வாய்ந்த இளைஞர்கள் பலர் வேலை செய்வதை ரசிக்கிறார்கள், சிறந்த தயாரிப்புகளைச் செய்வதை கற்கிறார்கள் மற்றும் சிறந்து விளங்குவதற்கான தங்கள் முயற்சியைத் தொடர்கிறார்கள்.</t>
  </si>
  <si>
    <t>அவரை ஆச்சரியப்படுத்தும் விதமாக, சீனாவில் உள்ள திறமை வாய்ந்த இளைஞர்கள் பலர் வேலை செய்வதை ரசிக்கிறார்கள், சிறந்த தயாரிப்புகளைச் செய்வதை கற்கிறார்கள், மற்றும் சிறந்து விளங்குவதற்கான தங்கள் முயற்சியைத் தொடர்கிறார்கள்.</t>
  </si>
  <si>
    <t>The story of a young man in China has astonished many. He had the talent to craft and create wonderful things. He enjoyed working and learned how to make better products. He continued his efforts to become even better and succeeded in becoming an excellent craftsman.</t>
  </si>
  <si>
    <t>To (டோ) his (அவரது) surprise, (புதுமை) many (பல) talented (திறமையான) young (இளைஞர்) people (மக்கள்) in (இந்த) China (சீனா) enjoy (விரும்புகிறார்கள்) working (பணியாற்றுவதில்), learn (கற்றுக்கொள்ள) to (தொடங்க) make (செய்வதற்கு) good (நல்ல) products (பொருட்கள்) and (மற்றும்) persist (நிலைத்து)</t>
  </si>
  <si>
    <t>Aanaavathu, China-il அவர் அவர் அதிஷேகம், நவயோவன் மக்கள் பலர் செய்வதை நன்றாக படித்து நன்றாக உருவாக்கி நன்றாக முன்னேறி நன்றாக நன்றாக மேம்படுகின்றனர்.</t>
  </si>
  <si>
    <t>To his அதிசயத்திற்கு, many திறமைசாலி இளைஞர்கள் in சீனா enjoy working, learn to உறுதியான நல்ல பொருட்களை செய்வதும், மேம்படுவதற்கான தங்கள் ஆர்வத்தை நிலைத்துக் கொள்ள வேண்டும்.</t>
  </si>
  <si>
    <t>Achchariyapattum avaraai, vidhamaga, chinaavil thirumai vaynthar ilar kolar vela seivarkal rasikkirar, chentha thayyari pugal seivarkal karkal, chenthu vilangkum thanggala munaiyara thodar kilar.</t>
  </si>
  <si>
    <t>They are amazed by him, and in China, there are many talented youngsters who enjoy working, learn to produce excellent products, and persist in their own nalladhu muuraiyaadhaan thangal muuraiyaadhaan thodarukkiyaar.</t>
  </si>
  <si>
    <t>இந்த சீன் போலோ மற்றும் இதன் தொழில்நுடூறிகள் அவரை ஆச்சரியப்படுத்தும் விதமாக, அவர்கள் பல திறமைகளை கற்றுக்கொண்டு வருகிறார்கள். அவர்கள் சிறந்த தயாரிப்புகளைச் செய்வதற்கு முன்பு சிறந்து விளங்குவதற்கான தங்கள் முயற்சிகளைத் �</t>
  </si>
  <si>
    <t>அவரை ஆச்சரியப்படுத்தும் விதமாக, சீனாவில் உள்ள திறமை வாய்ந்த இளைஞர்கள் பலர் வேலை செய்வதை ரசிக்கிறார்கள், சிறந்த தயாரிப்புகளைச் செய்வதை கற்கிறார்கள் மற்றும் சிறந்து விளங்குவதற்கான தங்கள் முய</t>
  </si>
  <si>
    <t>வழக்கமான யுவாதிகள் சோதனையிட்டு கொண்டிருக்கும் சிங்கப்பெரியார்கள் பலர் பணிக்கின்றனர், அதிக மதிப்புமிகு பொருட்களை வேகவைக்கின்றனர், மேலும் அவர்கள் நன்கு செய்து முடிக்கின்றனர்.</t>
  </si>
  <si>
    <t>To his surprise, many திலது பிரதிச்சித்த முதலாவது சீ சென்று மேலும் பேர்ஷன் செய்யும் யுவதிகள் சேர்த்துக் கொண்டிருக்கிறார்கள். இவர்கள் கொண்டு உள்ளாக்கிய பண்பாடுகள் மிகவும் அரிது தனிமை வாழ்க்கைகள் ஆனாலும் அவர்கள் பேர்ஷன் செய்ய முடிகிறது.</t>
  </si>
  <si>
    <t>Yennum, chinaa aaduvulaagathil, many talented young people (many) aaduvulaagathil, chinaa (China) aaduvulaagathil, many (அநேக) இளைஞர்கள் (young people) பல (many) சிறந்த (talented) இளைஞர்கள் (young people) சீனா (China) அடியெடுத்து, சிறந்த (good) பொருட்களை (products) செய்வதில் (make) ஆர்வம் கொண்டு, சிறந்த (better) என்று (to be) செய்வதில் (be) பொறுப்பை (drive)</t>
  </si>
  <si>
    <t>China-la irunthathu peruvarukkum eppadiyum surprise, adhu nadanthathu talented yaaru irunthathu people, naan irunthathu nalladhu products maakkaa vendum, better. to irunthathu drive ah irunthathu persist panna vendum.</t>
  </si>
  <si>
    <t>Avarai aachchariyapattum vidhamaaak, China-il ulle thiramai vaynthar iyalinargal palar veelaai seiyvathai rasikkirar-kal, sirantha thaayarippukal seivathai karkirar-kal, mattrum siranthu vilangkuvathakkaan thangal muirchiyaadha todrkirar-kal.
Translation:
In a way that surprises him, many talented young people in China are enjoying their work, learning to produce excellent products, and continuously striving for excellence in their endeavors.
Mixed code sentence:
Avarai aachchariyapattum vidhamaaak China-il ulle thiramai vaynthar iyalinargal palar veelaai seiyvathai rasikkirar-kal sirantha thaayarippukal seivathai karkirar-kal mattrum siranthu vilangkuvathakkaan thangal muirchiyaadha todrkirar-kal
Note: I've used a mix of Romanized Tamil and English to create the code sentence.</t>
  </si>
  <si>
    <t>அவரை ஆச்சரியப்படுத்தும் விதமாக, சீனாவில் உள்ள திறமை வாய்ந்த இளைஞர்கள் பலர் வேலை செய்வதை ரசிக்கிறார்கள், சிறந்த தயாரிப்புகளைச் செய்வதை கற்கிறார்கள் மற்றும் தங்கள் முயற்சியைத் தொடர்கிறார்க�</t>
  </si>
  <si>
    <t>The way they amaze avaraai aachchariyappattum vidhamaaak, China-il ulle thiramai vaaynthar iyalinargal paalargal veelai seivvathai rasikkirargal, sirkkaanth thaayarippukkaal seivvathai kaarikkirargal maattum sirkkaanthu vilaanguvathaaan thaanggal muuyarciyai totrkirargal.
Note: I've replaced the words you wanted with their Romanized Tamil equivalents:
* தொடர்கிறார்கள் -&gt; totrkirargal
* அவரை -&gt; avaraai
* ஆச்சரியப்படுத்தும் -&gt; aachchariyappattum
* சீனாவில் -&gt; China-il
* விதமாக, -&gt; vidhamaaak</t>
  </si>
  <si>
    <t>Aanaavathiyai, chinathil irundha naduvule naduvule irunthathu paarthathu, varum productum aarambam pannirukkum, naanum naanum pana varam.</t>
  </si>
  <si>
    <t>இதனை அவர் பொங்கும் பொங்கும் பொங்கும் பொங்கும் பொங்கும் பொங்கும் பொங்கும் பொங்கும் பொங்கும் பொங்கும் பொங்கும் பொங்கும் பொங்கும் பொங்கும் பொங்கும் பொங்கும் பொங்கும் பொங்கும் பொங்கும் பொங்கும் பொங்கும் பொங்கும் பொ</t>
  </si>
  <si>
    <t>c9d5kOLWI6XQ</t>
  </si>
  <si>
    <t>Vijay's fan once fell from the top and died while erecting a cut-out for his film.</t>
  </si>
  <si>
    <t>விஜய் நடித்த, திரைப்படம் ஒன்றிற்கு கட்அவுட் வைத்த ரசிகர், மேலேயிருந்து கீழே விழுந்து இறந்தார்.</t>
  </si>
  <si>
    <t>The fan who had gone to the top of the building to see Vijay's movie, fell down and died.</t>
  </si>
  <si>
    <t>Viji naadiyadhu yadharthamaana nalladhu dhaan irukkum, avadhu vaithu vaanam varum rasigar, mel eyarum koodum irukkum.</t>
  </si>
  <si>
    <t>வिஜய் की fan ஒருவர் தீவிரமாக தேவையான பொருட்களை தயாரித்து வைத்துக் கொண்டிருந்தார், அந்த சேமிப்பு தீட்டில் குறுந்தூர வீட்டில் இருந்த அந்த சேமிப்பு தீட்டில் இருந்த பொருட்களை பயன்படுத்திக் கொண்டார். அவர் சேமிப்பு தீட்டில் இருந்த பொருட்க</t>
  </si>
  <si>
    <t>Vi-jai-yin aanmaa moonu kodiya vendum, pattu cut-out kattukkaaga irukkum.</t>
  </si>
  <si>
    <t>The movie in which Vijay acted, a fan who threw a shoe from above, fell down and died.</t>
  </si>
  <si>
    <t>Vijay's fan oru vaazhakku topla pottum, cut-out varum kooda irukkum, anuppu pottum.</t>
  </si>
  <si>
    <t>Vijay's விஜய் அவர்களின் கிராமப்படம் கட்டுமானத்தில் ஒரு கைக்காரன் அவர்கள் அரசரடியிலிருந்து படிந்து இறந்தார்.</t>
  </si>
  <si>
    <t>Vijay's fan en Vaa fan (வா ஃபான்) ஒருமுறை உயரத்திலிருந்து விழுந்து தன் படத்திற்கான கலைப்பொருளை கட்டிக் கொண்டிருக்கும் போது இறந்தது.</t>
  </si>
  <si>
    <t>Vijay acted, a movie one for Cut Out kept fan, from top fell down died. 
(Romanized Tamil: Vijay acted, a movie one for Cut Out kept rasiyargal, from top fell down died)</t>
  </si>
  <si>
    <t>Vijay nadiththa, pirandhaaiyum vitthu vidu vandhuthey vijay nadiththa, pirandhaaiyum vitthu vandhuthey vitundu irundhaar.</t>
  </si>
  <si>
    <t>Vijay acted, one movie where he gave a cameo, a fan who fell down vithundu from above and died.</t>
  </si>
  <si>
    <t>Vijay nadiththu, a superhit film one for which the fan, from above fell down and died.</t>
  </si>
  <si>
    <t>The fan who had gone upstairs to meet the actor who had played a crucial role in the movie, died falling down from above.</t>
  </si>
  <si>
    <t>Vijay's fan yuvan vanthu top ilam poren. Aana cut-out kadaikkalam vandhaan, erecting pannirundhu paapom. Aana cut-out kadaikkalam vandhaan, film.</t>
  </si>
  <si>
    <t>Vijay's kaavalan oru varusham vaazhvil irunthu kadalil katti varuvathu, aadhuva cut-out kanduppathu kettaalum mukkiyam aagum.</t>
  </si>
  <si>
    <t>Vijayfan avar illaa top purom unga cut-out for his film eppadi irukka mattiya?</t>
  </si>
  <si>
    <t>ViJai nadiththa, tirai-p-padam oNraikku kaTTavud vaittha rasigar, maelayirunthu kiilae vizhunthu iranthaar.
Note: I've used the Romanization of Tamil as per the ISO 15919 standard, which is widely used. The translation is:
"Vijay acted, and the audience who clapped for a film, from above fell down and died."</t>
  </si>
  <si>
    <t>வिஜய் தானி ஒருவர் தேவையான போட்டி தெரிவிக்கும் போட்டற்கு மேல் ஏற்றியிருக்கும் போது புத்திசாலித்தனம் கொண்டு கொண்டு செல்ல முடிந்தது.</t>
  </si>
  <si>
    <t>cBUfNkJIvX0n</t>
  </si>
  <si>
    <t>Officials from the two countries are set to meet next week to discuss additional waste storage facilities.</t>
  </si>
  <si>
    <t>கூடுதல் கழிவு சேமிப்பிடங்கள் குறித்து ஆலோசனை செய்ய இரு நாடுகளின் அதிகாரிகளும் அடுத்த வாரத்தில் சந்திக்க இருக்கிறார்கள்.</t>
  </si>
  <si>
    <t>இரு நாடுகளின் அதிகாரிகள் தொடர்ந்து செய்தி யிட செய்யும் விதமும் அதிக அளவிலான மிதமிள் வளமான முதலாளிகள் தேவையானவைகளை கூட்டி பர்ச்சோடு கூட்டு பழக்கம் வேண்டும்.</t>
  </si>
  <si>
    <t>The officials of both countries will meet next week to give advice on the issue of additional reserves for the funds.</t>
  </si>
  <si>
    <t>Kuduthal kazhiyu seemippidaanga kuriyithu aalosanai seyya iru naadugalina adhikaarigalum aduththa vaarathil santikka irukkirargal.
Code mixed sentence:
Kuduthal kazhiyu seemippidaanga kuriyithu aalosanai seyya iru naadugalina adhikaarigalum aduththa vaarathil santikka irukkirargal.</t>
  </si>
  <si>
    <t>Nattil officials avaruvar ezhuthu patta naal irukkum naattil naattil two countries-ukku waste storage facilities.</t>
  </si>
  <si>
    <t>Oruvarin oruvarin அதிகாரிகள் வருடு வருடு இடையே எதிர்பார்க்கப்படுகிறது அடுத்த வாரத்தில் மேலும் சிறுசிறு சுத்தப்பொருட்கள் சேமிப்பு நிலையங்கள் பற்றி பேசுவதற்கு.</t>
  </si>
  <si>
    <t>The officials of both countries will meet next week to give advice on the matter of additional reserve accounts.</t>
  </si>
  <si>
    <t>வருமाறும் இரண்டு நாடுகளीற்ற அதிகாரிகள் அடுத்த தீர்வு அறிவிக்கும் வரை மூழ்கும் தூக்கு அலையில் பொருட்பார்க்கும் வகையில் செய்யப்படும்.</t>
  </si>
  <si>
    <t>Additional waste storage facilities related to nadiyil kattikkaalathil pannirukkum.</t>
  </si>
  <si>
    <t>Naaṉḍu oru varushaṉ pōḷi vēḷḷaṉ kāṇḍu oru varushaṉ pōḷi vēḷḷaṉ kāṇḍu oru varushaṉ pōḷi vēḷḷaṉ kāṇḍu oru varushaṉ pōḷi vēḷḷaṉ kāṇḍu oru varushaṉ pōḷi vēḷḷaṉ kāṇḍu oru varushaṉ pōḷi vēḷḷaṉ kāṇḍu oru varushaṉ pōḷi vēḷḷaṉ kāṇḍu oru varushaṉ pōḷi vēḷḷaṉ</t>
  </si>
  <si>
    <t>Oru naattil irunthathu oru naattil irunthathu oru varushathil kavalakka vendum, nattuvaruvaru ninaivugalaiyum kalaikiraththukkalum aarambam aarambam aarambam.</t>
  </si>
  <si>
    <t>The officials of both countries will meet next week to give advice on the matter of additional reserve deposits.</t>
  </si>
  <si>
    <t>Two country officials, இரு நாடுகளின் அதிகாரிகளும், கழிவு சேமிப்பிடங்கள் பற்றி, yadharthamaana கழிவு சேமிப்பிடங்கள், குறித்து, ஆலோசனை, செய்ய, அடுத்த வாரத்தில், சந்திக்க, இருக்கிறார்கள்.</t>
  </si>
  <si>
    <t>The next அடுத்த week, the authorities அதிகாரிகளும் will meet to discuss செய்ய and finalize சந்திக்க the plans, and they are scheduled to meet இருக்கிறார்கள்.</t>
  </si>
  <si>
    <t>The officials from the two countries, India and France, are set to meet next week to discuss the issue of additional waste storage facilities at the Jaitapur Nuclear Power Plant.</t>
  </si>
  <si>
    <t>Oruvarukkum 2 நாடுகளில் உள்ள அதிகாரிகள் அடுத்த வாரத்தில் சேமிப்பு தளங்களை பற்றி பேச ஒத்திவைக்கப்பட்டுள்ளனர்.</t>
  </si>
  <si>
    <t>Nattil officials, oru naattil oru varusham, waste storage facilities-ukku pudhiyalaiyum kazhuthu kooruvom. 
(Note: I didn't find any specific key words in the sentence, so I translated it into Tamil as is.)</t>
  </si>
  <si>
    <t>There are no specific key words provided. However, I can translate the sentence into a code mixed sentence with romanized Tamil and English:
The meeting of additional waste storage facilities regarding advice will be held by officials from two countries next week.
If you want me to add any specific key words, please provide them and I'll be happy to assist you.</t>
  </si>
  <si>
    <t>கூடுதல் கழிவு சேமிப்பிடங்கள் குறித்து ஆலோசனை செய்ய இரு நாடுகளின் அதிகாரிகளும் அடுத்த வாரத்தில் சந்திக்க இருக்கிறார்கள். 
தரவிலாமல் ஆலோசனை செய்ய வேண்டும் (ஆலோசனை செய்ய). 
அவர்கள் அடுத்த வார�</t>
  </si>
  <si>
    <t>cBojVEfozYl9</t>
  </si>
  <si>
    <t>Betting offerings to start will include NFL, NCAA, NHL, NBA, PGA, professional tennis, boxing, UFC, rugby, NASCAR, MLS, Premier League Soccer, La Liga and Bundesliga.</t>
  </si>
  <si>
    <t>துவக்கத்தில் வழங்கும் பெட்டிங் வழங்கல்கள் என்எஃப்எல், என்சிஏஏ, என்எச்எல், என்பிஏ, பிஜிஏ, தொழில்முறை டென்னிஸ், குத்துச்சண்டை, யுஎஃப்சி, ரக்பி, நாஸ்கார், எம்எல்எஸ், பிரிமியர் லீக் கால்பந்து, லா லிகா மற்றும் பண்டெஸ்லிகா ஆகியவற்றை உள்ளடக்கும்.</t>
  </si>
  <si>
    <t>The rewards of goodness yadharthamaana nalladhu dhaan irukkum. Naasakar, MLES, and Primiar leika kalal pantu, birigar leika laika, and naasakar, MLES, and Primiar leika laika marupadum. Ulaf sezi, yeh rafa, and naasakar, MLES, and Primiar leika laika marupadum. Birigar leika laika, kalal pantu, and naasakar, MLES, and Primiar leika laika marupadum.</t>
  </si>
  <si>
    <t>Betting offerings to start aadi NFL, NCAA, NHL, NBA, PGA, professional tennis, boxing, UFC, rugby, NASCAR, MLS, Premier League Soccer, La Liga, Bundesliga.</t>
  </si>
  <si>
    <t>Ottokkaara vaarungalukku betting offerings, NFL, NCAA, NHL, NBA, PGA, professional tennis, boxing, UFC, rugby, NASCAR, MLS, Premier League Soccer, La Liga and Bundesliga.</t>
  </si>
  <si>
    <t>Kaṭṭi kalyaṇaṉaṉaḷiḷaṅgaḷil NFL, NCAA, NHL, NBA, PGA, kṛṣṇaṅkōḍiyāṉ, bōkṣing, UFC, rūgbi, NASCAR, MLS, Premeiyār Leegā, Lā Līgā, and Būndesligā.</t>
  </si>
  <si>
    <t>நிறுவாணைய போட்டிகள் விளைச்சல் போட்டிகள் பெரும்பேற்றம் பெற்ற போட்டிகள் பெரும்பேற்றம் பெற்ற போட்டிகள் பெரும்பேற்றம் பெற்ற போட்டிகள் பெரும்பேற்றம் பெற்ற போட்டிகள் பெரும்பேற்றம் பெற்ற போட்டிகள் பெரும்பே�</t>
  </si>
  <si>
    <t>Betting offerings ku போட்டி வென்ற பல்வேறு விளையாட்டுகள் உள்ளன, அவை NFL, NCAA, NHL, NBA, PGA, professional tennis, boxing, UFC, rugby, NASCAR, MLS, பிரீமியர் லீக் கால்பந்து, La Liga, மற்றும் Bundesliga.</t>
  </si>
  <si>
    <t>Ottiyaar vaarthaiyai kku NFL, NCAA, NHL, NBA, PGA, tennis, pugazh, UFC, rugbi, NASCAR, MLS, Premier League Soccer, La Liga, Bundesliga, ottiyaar vaarthaiyai paarththa.</t>
  </si>
  <si>
    <t>Aayvaram yosithal yாருக்கு அடுத்தது கொடுக்கும் வீதிகள் கொண்டு வரும்: NFL, NCAA, NHL, NBA, PGA, தேசிய தடகளம், பன்னாட்டு தடகளம், போக்ஸிங், UFC, ரக்பி, NASCAR, MLS, பிரீமியர் லீக் கால்பந்து, La Liga கால்பந்து, Bundesliga கால்பந்து.</t>
  </si>
  <si>
    <t>துவக்கத்தில் வழங்கும் பெட்டிங் வழங்கல்கள் என்எஃப்எல், என்சிஏஏ, என்எச்எல், என்பிஏ, பிஜிஏ, தொழில்முறை டென்னிஸ், குத்துச்சண்டை, யுஎஃப்சி, ரக்பி, நாஸ்கார், எம்எல்எஸ், பிரிமியர் லீக் கால்பந்து, லா லிகா மற்று�</t>
  </si>
  <si>
    <t>The rewards of goodness are many, no less than the rewards of heaven.</t>
  </si>
  <si>
    <t>Tuvakkathil vangaṅgum petting vangaḷkaḷ eṉeṉfēl, eṉsi cē, eṉeṉsēl, eṉpē, bijē, tōlilmurai teṉṉiṉis, kuṭṭuccaṇṭai, yuēfē, rakpi, nāsē, eṉmēlsē, pirimēr līk kālpantu, lā lika, maṟṟum paṇṭēslika ākiya vaṟṟaḷ uḷḷaṭaḳkum.
Note: I've used the standard Romanization of Tamil, also known as ISO 15919, to romanize the Tamil text.</t>
  </si>
  <si>
    <t>துவக்கத்தில் வழங்கும் பெட்டிங் வழங்கல்கள் yadharthamaana nalladhu dhaan irukkum. அவை என்எஃப்எல் (NFL), என்சிஏஏ (NCAA), என்எச்எல் (NHL), என்பிஏ (NBA), பிஜிஏ (PGA), தொழில்முறை டென்னிஸ் (Professional Tennis), குத்துச்சண்டை (Boxing), யுஎஃப்சி (UFC), ரக்பி (Rugby), நாஸ்கார் (NASCAR), எம்எல்எ</t>
  </si>
  <si>
    <t>This sentence doesn't contain the words ['நல்லது']. If you want, I can translate the sentence into a code mixed sentence with romanized Tamil and English, but it will not include the word ['நல்லது'] as it is not present in the original sentence. Let me know if you want me to proceed with the translation.</t>
  </si>
  <si>
    <t>Here is the translated sentence with the required key words:
La la league laa ukkaattukkum, petting vanganum, premier pandeslikka kaalpanthu, aakkiya varattai, tuvakaththil vanganum, naskaar, la la, emmles, marum, yufsci.
Note: I've used a mix of Romanized Tamil and English to create the sentence, incorporating the required key words.</t>
  </si>
  <si>
    <t>NFL, NCAA, NHL, NBA, PGA, professional tennis, boxing, UFC, rugby, NASCAR, MLS, Premier League Soccer, La Liga, Bundesliga bettu irukkaachum. 
(The offerings will include NFL, NCAA, NHL, NBA, PGA, professional tennis, boxing, UFC, rugby, NASCAR, MLS, Premier League Soccer, La Liga, and Bundesliga bets.)</t>
  </si>
  <si>
    <t>The rewards of goodness are yadharthamaana nalladhu dhaan irukkum.</t>
  </si>
  <si>
    <t>e3kIIqFkKCTI</t>
  </si>
  <si>
    <t>If the first button is fastened incorrectly, the rest will never find their rightful place.</t>
  </si>
  <si>
    <t>முதல் பொத்தான் தவறாகப் போடப்பட்டால், மற்றவை ஒருபோதும் சரியாக இருக்காது.</t>
  </si>
  <si>
    <t>If the first paatu button is fastened சரியாகவே செய்யப்பட்டாலும் மற்றவை இடம் பெறாது.</t>
  </si>
  <si>
    <t>If the first button is fastened தவறாக, the rest will never find their சரிய இடத்தில் place.</t>
  </si>
  <si>
    <t>Muthal potthan thavaragappodapattal, marattavai orupodhum sarigaga irukkatha.</t>
  </si>
  <si>
    <t>The first brick is laid wrong, the rest will never be right.</t>
  </si>
  <si>
    <t>First impression is the best impression, but it can also be misleading.</t>
  </si>
  <si>
    <t>If the prathivam thandhi adikkiren, avar thondarvu nalladhu kathai.</t>
  </si>
  <si>
    <t>முதல் பொத்தான் தவறாகப் போடப்பட்டால், இருக்காது. மற்றவை ஒருபோதும் சரியாக இருக்காது.</t>
  </si>
  <si>
    <t>The first step is wrong, then others will never be correct.</t>
  </si>
  <si>
    <t>If the first button பட்டை (pattaai) is கட்டப்பட்டது (kattappattathu) incorrectly, the rest will never find their சமத்துவம் (samatthuvam) rightful இடம் (idam) place.</t>
  </si>
  <si>
    <t>Eppozhudha thalaiyai yaroosam kattikiren, ippadiyai kattikiren, thalaiyaiyum, aana kattikiren.</t>
  </si>
  <si>
    <t>Ādi pattu vāriyālai vāriyālām vāriyālām vāriyālām, ille pattu vāriyālaiyum yārppām irukkum.</t>
  </si>
  <si>
    <t>இரண்டாம் கூட்டு மூலம் முதல் கூட்டு செய்யப்படும் போது மற்ற கூட்டுகள் தேவையான இடம் கண்ணில் வராது.</t>
  </si>
  <si>
    <t>Original sentence: முதல் பொத்தான் தவறாகப் போடப்பட்டால், மற்றவை ஒருபோதும் சரியாக இருக்காது.
Translated sentence: Muthal potthan thavaraagap poadapattal, marravai orupothum sariga irukkaathu.
Code mixed sentence: Muthal முதல் potthan பொத்தான் thavaraagap தவறாகப் poadapattal போடப்பட்டால், marravai மற்றவை oru ஒருபோதும் pothum போது</t>
  </si>
  <si>
    <t>Muthala potthan dhaavaraagap pottaal, marathavae oru poadhum sariga irukkum.</t>
  </si>
  <si>
    <t>The first mistake will always be wrong, and the others will never be right.</t>
  </si>
  <si>
    <t>Aanaadhu buttona irukkum, uthamaanaa viththiyai irukkum, uthamaanaa viththiyai irukkum.</t>
  </si>
  <si>
    <t>If the first step is not taken with care, the entire process may falter.</t>
  </si>
  <si>
    <t>The first mistake, if it is made, will never be correct, the rest will never be right.</t>
  </si>
  <si>
    <t>eT7wTil9cgnj</t>
  </si>
  <si>
    <t>Chinese-American Henry Xiao believes that at the heart of GBA, his company can enjoy multiple benefits in terms of new policies, government policies and capitals, especially the talent.</t>
  </si>
  <si>
    <t>சீன அமெரிக்கரான ஹென்றி ஜியாவ் ஜிபிஏ-இன் மையத்தில் இருக்கும் தனது நிறுவனம் புதிய கொள்கைகள், அரசின் கொள்கைகள் மற்றும் முதலீடுகள், குறிப்பாகத் திறமை போன்ற பல நன்மைகளைப் பெற முடியும் என நம்புகிறார்.</t>
  </si>
  <si>
    <t>Here's the code-mixed sentence:
Henry Jia, CEO of GPE, headquartered in China, believes that his company can reap many benefits, including new policies, government policies, and investments, especially talents, என்னும் நம்பிக்கையில் இருக்கிறார்.
Note: I've kept the Tamil words என்னும் and நம்பிக்கையில் in the sentence to maintain the code-mixed nature.</t>
  </si>
  <si>
    <t>Chinese-American Henry Xiao yavar, GBA yennoda kanniam nirkum, poyya vithiyal, poyya nattu vithiyal, poyya nalliyal, notkalaiyum sariyum irukkum.</t>
  </si>
  <si>
    <t>The Chinese-American businessman, Henry Ji, who operates from a center in the USA, is believed to gain many benefits, including the government's policies and investments, especially in the field of technology.</t>
  </si>
  <si>
    <t>Chinese-American Henry Xiao believes that at the heart of GBA, his company can enjoy multiple benefits in terms of புதிய அரசியல் கொள்கைகள், அரசியல் கொள்கைகள் மற்றும் பங்களிப்புகள், especially பயிற்சி.</t>
  </si>
  <si>
    <t>Chinese-American Henry Xiao (Henry Xiao) enna feelinga, GBA (Gross Border Area) yinna, avlo new policies, government policies, capitals, especially talent (talent) benefita kida irukkum.</t>
  </si>
  <si>
    <t>The Chinese-American businessman, Henry J. Kaiser, whose foundation is headquartered at the Kaiser permanente medical center, believes that his company's new policies, the government's policies, and investments, especially in skills, will bring about numerous benefits.</t>
  </si>
  <si>
    <t>The Chinese-American businessman Henry J. Kaiser Foundation's headquarters, new policies, government's policies, and investments, especially skills, bring many benefits.</t>
  </si>
  <si>
    <t>சீன அமெரிக்கரான ஹென்றி ஜியாவ் மையத்தில் இருக்கும் தனது நிறுவனம் புதிய கொள்கைகள், அரசின் கொள்கைகள் மற்றும் முதலீடுகள், குறிப்பாகத் திறமை போன்ற பல நன்மைகளைப் பெற முடியும் என நம்புகிறார்.</t>
  </si>
  <si>
    <t>Chinese-American Henry Xiao believes that at the heart of GBA, his company can enjoy multiple benefits in terms of new policies, government policies, and capitals, especially talent.</t>
  </si>
  <si>
    <t>சீஸ்-ஆமेரிக்கு அழகிரச்சன் ஹென்ரி ஷோயோ நெட்போ விஷயத்தில் நன்னயம் செய்யும் பொருட்டை கொண்டு வைக்கும் பொருட்டை கொண்டு வைக்கும் பொருட்டை கொண்டு வைக்கும்.</t>
  </si>
  <si>
    <t>ஹென்ரி ஷோயோ, சீன-ஆமेரிக்கு உறுதியாக கூட்டு அளவுரை செய்யும் கம்பெனி வெளியில், புதிய பொருட்கள், அரசியலான பொருட்கள் மற்றும் ஆதரவு குறைந்த அளவுரைகள் என பல்வேறு லாभங்கள் கிடைக்கும் என நம்பி உள்ளார்.</t>
  </si>
  <si>
    <t>Chenji-Ameriikaa Henry Xiaowu varuven GBA-yil nambi, aanaal a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varu</t>
  </si>
  <si>
    <t>Since there are no specific words wanted, I will translate the sentence into a code-mixed sentence with Romanized Tamil and English:
Henry Jiaw, a Chinese American, believes that his company, located at the headquarters of GPE, can gain many benefits such as நல்லது திறமை and more from new policies, government policies, and investments.
Note: I did not include the specific words wanted as there were none provided. However, I did include the word "நல்லது" (nalladhu) which means "good" or "well" in Tamil, as per your previous request.</t>
  </si>
  <si>
    <t>China-amerikkaar aana Henry Jiaw yadharthamaana nalladhu irukkum. 
(Translation: He believes that his company at the center of GFA can get many benefits such as new ideas, government policies, and investments, especially talent.)
Note: I translated 'சீன அமெரிக்கர்' as 'China-amerikkaar' which is a mix of English and Tamil. This is a code-mixed sentence.</t>
  </si>
  <si>
    <t>சீன அமெரிக்கரான ஹென்றி ஜியாவ் ஜிபிஏ-இன் மையத்தில் இருக்கும் தனது நிறுவனம் புதிய கொள்கைகள், அரசின் கொள்கைகள் மற்றும் முதலீடுகள், குறிப்பாகத் திறமை போன்ற பல நன்மைகளைப் பெற முடியும் என நம்பு�</t>
  </si>
  <si>
    <t>Seena Amerikkaran Henry Jiaavu Maiyathtil irukkum. Nalladhu seiyna nalladhu Jiaavu Maiyathtil irukkum.</t>
  </si>
  <si>
    <t>Chinese-American Henry Xiao believes that at the heart of GBA, his company can enjoy multiple benefits in terms of புதிய நிர்வாக நிர்ணயங்கள், அரசு நிர்வாக நிர்ணயங்கள், and தளங்கள், முக்கியமாக நபர்கள்.</t>
  </si>
  <si>
    <t>Chinese-American Henry Xiao ஹென்ரி சீயோ என்பார், கேபிஏயில் உள்ள தாய் உயர்ந்த ஹொர்ட்டில் புதிய நிர்வாக விதிகள், அரசு விதிகள், தலைவர்கள், சிறப்பாக தகைவுகள் பெற முடியும்.</t>
  </si>
  <si>
    <t>eTQOgsnSDQUQ</t>
  </si>
  <si>
    <t>Many successful people from the film and media industry are going to share their views.</t>
  </si>
  <si>
    <t>இதில் திரைத்துறை மற்றும் ஊடகத் துறையில் பல்வேறு சாதனைகளை புரிந்தவர்கள் தங்களின் கருத்துகளை பகிர உள்ளனர்.</t>
  </si>
  <si>
    <t>Many successful people from the film and media industry are going to share their views. 
(No specific words were requested, so the translation remains the same)
பல வெற்றிகரமான நபர்கள் திரைப்படம் மற்றும் மீடியா துறையில் இருந்து தங்கள் கருத்துக்களைப் பகிர்ந்து கொள்வார்கள்.</t>
  </si>
  <si>
    <t>Many successful (poyya vijaya) people from the film (cinima) and media (media) industry (film nagaram) are going (poyirukiraven) to share (paarvaiyathu) their (oru) views (paarvai).</t>
  </si>
  <si>
    <t>No specific words were provided, but I can still translate the sentence into a code mixed sentence with romanized Tamil and English:
Pirivu pirivu cinema, media ilakkiya puzhuthugal arasiyalargal ninaivugal ketta mudinja pora irukkum.</t>
  </si>
  <si>
    <t>Nattukkulla filmum media industryla irundhaa varumudaiyargal nallavu kettuvaru.</t>
  </si>
  <si>
    <t>In the fields of cinema and media, those who have achieved numerous milestones share their thoughts and experiences.</t>
  </si>
  <si>
    <t>Thalaivar, naayaka naayakar thoguppan, nalla irukkaara naal varum.</t>
  </si>
  <si>
    <t>Here's the translated sentence with the requested words:
In this itil, they are sharing their karuthukalai in the media and film industry, and the purinthavaragal, who have achieved various saathanaiyal in itil, are expressing their thoughts, including thangalini's, and are all present in the industry, where they are sharing their ideas, including idhil, and are all present, including thirai thurai, and are expressing their thoughts, including thirai thurai.
Note: I've used the requested words as per the original sentence, but please note that the translation may not be perfect as the sentence structure and grammar may not be identical in both languages.</t>
  </si>
  <si>
    <t>Many successful aalavaiyin filmum media industreeyil yennaiyum pakkalum athisayam view.s their irukkum.</t>
  </si>
  <si>
    <t>Aaruvarai film, media industryla mudhalvaar poyyiduvanga irukkaran, ungalukku views share panniduvanga.</t>
  </si>
  <si>
    <t>In this, film and media industry people who achieved many achievements are sharing their thoughts. 
(yadharthamaana nalladhu dhaan irukkum - yadhartham = in this, nalladhu = film, dhaan = industry, irukkum = people who, yadharthamaana nalladhu = in this, film industry people)
திரைத்துறை (film industry) and ஊடகத் துறை (media industry) people தங்களின் கருத்துகளை (their thoughts) பகிர (sharing) உள்ளனர் (are).</t>
  </si>
  <si>
    <t>Marumagal andipattiyaan, theriyaadhu theriyaadhu onru thondaruthiraayittu irukkum.</t>
  </si>
  <si>
    <t>In this idhil thirai thurai marum uraikadha turaiyil palvare saathanai kaal purinthavar kaangaalin karuthukkalai pakir ullam.</t>
  </si>
  <si>
    <t>In the field of cinema and media, individuals who have achieved numerous milestones share their thoughts and experiences for the benefit of others.</t>
  </si>
  <si>
    <t>இதில் திரைத்துறை, ஊடகத் துறையில் பல்வேறு சாதனைகளை புரிந்தவர்கள் தங்களின் கருத்துகளை பகிர உள்ளனர்.</t>
  </si>
  <si>
    <t>There are no specific words wanted in this sentence. However, I can translate it into a code mixed sentence with romanized Tamil and English:
In this digital era, media and entertainment industry people are sharing their thoughts.
Here's the breakdown:
இதில் = In this
திரைத்துறை = digital era
மற்றும் = and
ஊடகத் = media
துறையில் = and entertainment industry
பல்வேறு = people
சாதனைகளை = are sharing
புரிந்தவர்கள் = their thoughts
தங்களின் = their
கருத்துகளை = thoughts
பகிர = sharing
உள்ளனர் = are</t>
  </si>
  <si>
    <t>Many successful people from the film and media industry are going to share their views. 
[English: Many successful people from the film and media industry are going to share their views.]</t>
  </si>
  <si>
    <t>In this, film industry and media industry people who have achieved various achievements are sharing their thoughts.</t>
  </si>
  <si>
    <t>In the film and media industries, individuals who have achieved numerous milestones share their thoughts and insights with the world.</t>
  </si>
  <si>
    <t>eZf4sGLegwSJ</t>
  </si>
  <si>
    <t>The parents used to bring food to their children daily and they also know the condition they are in.</t>
  </si>
  <si>
    <t>பெற்றோர்கள் தினமும் தங்கள் குழந்தைகளுக்கு உணவு கொண்டுவருவதை வழக்கமாகக் கொண்டுள்ளனர், அவர்கள் இருக்கும் நிலை குறித்து அவர்களுக்கும் தெரியும்.</t>
  </si>
  <si>
    <t>The parents who bring food to their children every day, their condition regarding them is known to all.</t>
  </si>
  <si>
    <t>The parents தாய்மார்கள் (tāy mārgaḷ) used to போட்டு (poṭṭu) bring உருளை (urulai) food சமையல் (camaial) to எங்கள் குழந்தைகள் (eṅkaḷ kuḻanthaikāḷ) children குழந்தைகள் (kuḻanthaikāḷ) daily தினம் (tiṉam) and மற்றும் (maṟṟum) they அவர்கள் (avargaḷ) also இன்னும் (iṉṉum) know தெரியும் (teriyum) the அவர்கள</t>
  </si>
  <si>
    <t>Appa amma yennaiyum thoduvom ponnagaiyum paakka ponnagaiyum. 
Translation: 
- Appa amma (அப்பா அம்மா) - parents (Mother and Father)
- yennaiyum (யானையும்) - they (also, including them)
- thoduvom (தொடுவோம்) - used to bring
- ponnagaiyum (பொன்னகையும்) - food 
- paakka ponnagaiyum (பாக்கா பொன்னகையும்) - daily food
- ponnagaiyum (பொன்னகையும்) - and
- paakka ponnagaiyum (பாக்கா பொன்னகையும்) - they also</t>
  </si>
  <si>
    <t>Achan-maachan nalla vittu irukkanga kudungaLum kaalathil irunthathu.</t>
  </si>
  <si>
    <t>The parents daily irukka mappillai azhaghu naan maattom. Vakkum adithu avar azhagu aasai yaro adikkiraar.</t>
  </si>
  <si>
    <t>The vanithargal used to bring உணவை (food) பெற்ற குழந்தைகளுக்கு (to their children) தோறும் (daily) மற்றும் அவர்கள் அவர்களின் நிலையை (they know the condition) தெரியும் (they are aware).</t>
  </si>
  <si>
    <t>Appa amma varum, nalla vittu pottuvarum தினமும் அவர்களுக்கு அவர்கள் நிலையை அறிந்து இருக்கும்.</t>
  </si>
  <si>
    <t>The parents avvaiyum daily ooruvaa kooda pachakam vangikkinra. They avvaiyum ooruvaa konditha mudhalaam edhukkum aana nalam aana kooda pannira.</t>
  </si>
  <si>
    <t>பெற்றோர்கள் தினமும் தங்கள் குழந்தைகளுக்கு உணவு கொண்டுவருவதை வழக்கமாகக் கொண்டுள்ளனர், அவர்கள் இருக்கும் நிலை yadharthamaana nalladhu குறித்து அவர்களுக்கும் தெரியும்.</t>
  </si>
  <si>
    <t>The parents who bring food for their children every day have made it a habit. The condition in which they live is also known to them.</t>
  </si>
  <si>
    <t>Pettaorkal dinamum thangal kuzhandhaigalkukku unavu konda varuvathai vazhakkamaak konda ullellar, avar kiram nilai kurithu avarukkum theriyum.
Note: I've used the Romanization of Tamil as per the ISO 15919 standard.</t>
  </si>
  <si>
    <t>Here is the mixed sentence with the required words:
Piththorukal dinamum thangal kudanthaiyargalukku unavu kondaaruvarthai vazaakkamaag kondaar, kondaarukkum thiriyum, kondaaruvarthai kondaar, thangal kudanthaiyargalukku unavu kondaaruvarthai vazaakkamaag kondaar, kudanthaiyargalukku unavu kondaaruvarthai kondaar, piththorukal dinamum thangal kudanthaiyargalukku unavu kondaaruvarthai vazaakkamaag kondaar, thangal kudanthaiyargalukku unavu kondaaruvarthai kondaar.
Note: I've used the required words in the sentence, but the sentence structure and grammar may not be perfect. The sentence is a mix of Tamil and English words, as per your request.</t>
  </si>
  <si>
    <t>Petta orukal dhaanum thangal kuduthaiyukku unavu konduvarutha vazhakam.  Avalarkal irukum nillaiyai kuduthaiyukku tharindhu theriyum.</t>
  </si>
  <si>
    <t>Pettaorkkal dhaanum kudumbavargalukku ullaavadhu konda vendum, avargal irukkum nillaithaan thirikkum, avanargalukku thiriyum. Nalla nalaithaan illa, avanargalukku nillai nalladhu.</t>
  </si>
  <si>
    <t>பெற்றோர்கள் தினமும் தங்கள் குழந்தைகளுக்கு உணவு கொண்டுவருவதை வழக்கமாகக் கொண்டுள்ளனர், அவர்கள் இருக்கும் நிலை குறித்து அவர்களுக்கும் தெரியும். (நன்றாக இருக்கும் நிலை) நல்ல உணவு கொண்டுவரும் ப�</t>
  </si>
  <si>
    <t>The daily food thittu irukka mappillai. Yaaru kidaika kaalam, avar thaan adathillai aasai adikira.</t>
  </si>
  <si>
    <t>ebVIDwXTnvCP</t>
  </si>
  <si>
    <t>In this context, Vijay's father S.A. Chandrasekar arrived at Tuticorin airport through a flight from Chennai to take part in an event in Nagercoil, Kanyakumari District.</t>
  </si>
  <si>
    <t>இந்த நிலையில், கன்னியாகுமரி மாவட்டம் நாகர்கோவிலில் இன்று நடைபெற உள்ள நிகழ்ச்சி ஒன்றில் பங்கேற்க, விஜய்யின் தந்தை, எஸ். ஏ. சந்திரசேகர் இன்று சென்னையிலிருந்து விமானம் மூலம் தூத்துக்குடி ஏர்போர்ட் வந்திருந்தார்.</t>
  </si>
  <si>
    <t>Vijay's father S.A. Chandrasekhar came to Thoothukudi airport today from Chennai by flight in this indha nalla nillaiyil, kanyakumari maavattam.</t>
  </si>
  <si>
    <t>The event indha nilaiyil, Kanniyakumari district Nagarkovilil innaal nadai peera udhal nilaizhchi oorndril pangeerka, Vijayyin thandhai, S. A. Chandra Sekar innaal Chennaiyil irunthu vimana moolam Thoothukudi aerport vanthirunthar.
Note: I've used the words you wanted in the translation, and also kept the original sentence structure and meaning as much as possible.</t>
  </si>
  <si>
    <t>In this situation, Kanniyakumari district's Nagercoil in a event today, Vijay's father, S.A. Chandrasekhar, came to Thoothukudi Airport today from Chennai by flight. 
Translated code mixed sentence: 
Kanniyakumari district's Nagercoil in a event today, S.A. Chandrasekhar aana Thoothukudi Airport pOda, Chennai from flight ku vandhirkkum.</t>
  </si>
  <si>
    <t>Vijay-aadhiya thaatha S.A. Chandrasekaran, Chennai-l irunthu Tuticorin vaelaiyil veedu vittu, Nagercoil-e Kanyakumari manaattira nadakkirathu pudhusu irukkum.</t>
  </si>
  <si>
    <t>In this context, Vijay's father S.A. Chandrasekar, இந்த கூட்டு விசாரம் வழிந்து வருகிறார் டுடிகோர்மின் ஆர்ப்பணியில் சென்னேயில் இருக்கும் போது படுக்கை பகுதியில் கூட்டு விசாரம் நடத்திக் கொண்டிருக்கிறார்.</t>
  </si>
  <si>
    <t>In this context, Vijay's mother, S. A. Chandrashekhar came to Thandukudi Airforce by flight from Chennai today.</t>
  </si>
  <si>
    <t>Inna nilaiyil, Kanniyakumari nalladhu irukkum. Vijay's appa, S.A. Chandrasekhar, came to Thoothukudi airport today from Chennai by flight.</t>
  </si>
  <si>
    <t>In this நிலையில், Kanniyakumari district Nagarkovilil in இந்த ஏர்போர்ட் வந்திருந்தார் S. A. Chandrashekar, Vijay's father, today from Chennai by plane to Thoothukudi ஏர்போர்ட்.</t>
  </si>
  <si>
    <t>This context-ae yenna context, Vijay's father S.A. Chandrasekar Tuticorin thiruportalam-ae puthiya veedu poganum.</t>
  </si>
  <si>
    <t>In இந்த நிலையில் (inda nilaiyil), Vijay's father S.A. Chandrasekar விஜயின் தந்தை (vijayin thandhai) S.A. சந்திரசேகர் (chandrasekar) arrived at துடிச்சோரின் விமானநிலையம் (tuticorin vimananilayam) through a விமானம் (vimanam) from சென்னை (chennai) to take part in ஒரு நிகழ்வில் (oru nizhivil) in நாகர்கோயில் (nagarkoil), கன்னியாகுமரி மாவட்டம் (kanyakumari</t>
  </si>
  <si>
    <t>This context la, Vijay's appa S.A. Chandrasekar aana vittu Tuticorin aerodrome ilangathu flight eppadi irukkum Chennai la irukkum. 
Note: 
- 'appa' is the Tamil word for 'father.'
- 'aana vittu' is used to indicate 'arrived at' in Tamil.
- 'Tuticorin aerodrome' is used instead of 'Tuticorin airport' as 'aerodrome' is the Tamil equivalent.
- 'ilangathu' is used to indicate 'through' in Tamil.
- 'eppadi irukkum' is used to indicate 'from' in Tamil.
- 'Chennai la irukkum' is used to indicate 'from Chennai' in Tamil.
- 'Nagercoil la event la pannirukkum' is used to indicate 'to take part in an event in Nagercoil' in Tamil.</t>
  </si>
  <si>
    <t>In the context of Vijay's father, S.A. Chandrasekar's arrival in Kanyakumari District, through a flight from Chennai to Tuticorin airport.</t>
  </si>
  <si>
    <t>In this context, Vijay's mother, S. A. Chandrashekar, arrived by air from Chennai today to participate in the event being held in Thanjavur district today.</t>
  </si>
  <si>
    <t>Inna nilaiyil, kanniyakumari maavattam nagarkovilil inru nadaipeera uLLa nigaLchchi oNdrai pangaikk, Vijayyin thanthai, ES. A. Chandra Sekar inru chennaiyil irunthu vimanaam moolam Thoothukudi airporth vandirundhaar.
Note: I've used the Romanization system used in India, which is a bit different from the IAST (International Alphabet of Sanskrit Transliteration) system used in some other countries.</t>
  </si>
  <si>
    <t>At this juncture, the honourable member from Kanniyakumari district, Mr. S. Chandrashekhar arrived by air at Tamil Nadu's capital Chennai today, to participate in a function tomorrow.</t>
  </si>
  <si>
    <t>விஜய் தாதர் சாச்னா சாச்னேகர் அவரின் பிரசனைக்கு தகுந்தால் நகேஷில் காணொழி நிகழ்ச்சியில் காணொழி நிகழ்ச்சியில் காணொழி நிகழ்ச்சியில் காணொழி நிகழ்ச்சியில் காணொழி நிகழ்ச்சியில் காணொழி நிகழ்ச்சியில் காணொழி நிகழ்ச்ச</t>
  </si>
  <si>
    <t>Iyaivan Vijay's pithavu S.A. Chandrasekar, Tuticorin veeppu pugazhum Chennai paththina puthu vimaanam potta irukkum. Context, eppadiyil Nagercoil, Kanyakumari District, pudhumaiyum naanum potta irukkum.
Note: I've used the word "iyaivan" to translate "this" as it's a common way to refer to something that is happening or has happened recently.</t>
  </si>
  <si>
    <t>In this context, Vijay's father S.A. Chandrasekar arrived at Tuticorin airport through a flight from Chennai to take part in an event in Nagercoil, Kanyakumari District.
Context: Vijay's father S.A. Chandrasekar விஜய் தந்தை S.A. Chandrasekar கன்னியாகுமரி மாவட்டம் நாகர்கோவில் நடைபெறும் நிகழ்வில் பங்கேற சென்னையில் இருந்து விமானத்தில் வந்து தூத்துக்குடி விமான நிலையத்தை சேர்ந்�</t>
  </si>
  <si>
    <t>g1MDUe5fFpea</t>
  </si>
  <si>
    <t>Freshly picked turmeric contains vitamin C.</t>
  </si>
  <si>
    <t>புதிதாகப் பறிக்கப்பட்ட மஞ்சளில் விட்டமின் சி உள்ளது.</t>
  </si>
  <si>
    <t>நீலம் பச்சையில் உள்ள விடுதிகள் சூடு பார்த்து பார்மான் செய்து கொள்ளலாம்.</t>
  </si>
  <si>
    <t>Freshly picked murugan thoolu turangi vitamini c-ka agathirundha.</t>
  </si>
  <si>
    <t>Here's the code-mixed sentence:
The newly picked C vitamin is available in yellow.</t>
  </si>
  <si>
    <t>புதிதாகப் பறிக்கப்பட்ட மஞ்சளில் விட்டமின் சி உள்ளது. ( No specific words to be translated)</t>
  </si>
  <si>
    <t>Pudithaaak parikkapattaa manjali vitta Vitamin C ullam.
(Romanized Tamil: Pudithaaak parikkapattaa manjali vitta Vitamin C ullam. English: Freshly squeezed orange juice has Vitamin C.)</t>
  </si>
  <si>
    <t>Freshly picked துருமெரிக் (turmeric) contains வைட்டமின் C.</t>
  </si>
  <si>
    <t>Freshly பொடி பறிக்கப்பட்ட தேவை வைட்டமின் C உள்ள தேங்காயம் இலையில் தேவை இருக்கும்.</t>
  </si>
  <si>
    <t>The newly released mint contains a special stamp inside.</t>
  </si>
  <si>
    <t>சிங்கக்கூழ் கூட்டு பூண்டு விடும் போது அதில் விடுபட்ட விடுத்த அளவு அதிகம் இருக்கும் என்பது குறிப்பிடப்பட்டது.
 words wanted: ['turmeric', 'vitamin', 'c.']</t>
  </si>
  <si>
    <t>புதிதாக தயாரிக்கப்பட்ட பசுமையான பசுமையான பசுமையான பசுமையான பசுமையான பசுமையான பசுமையான பசுமையான பசுமையான பசுமையான பசுமையான பசுமையான பசுமையான பசுமையான பசுமையான</t>
  </si>
  <si>
    <t>Freshly picked துருமெரிக் vitamin C-ku contains.</t>
  </si>
  <si>
    <t>The newly released peppermill contains the spice C.</t>
  </si>
  <si>
    <t>Koorai vandhuta murungaiyil vitamin C irukkum.</t>
  </si>
  <si>
    <t>The fresh புதிதாகப் மஞ்சளில் விட்டமின் C பறிக்கப்பட்ட பலன்கள் உள்ளது.</t>
  </si>
  <si>
    <t>The newly made pepper in the bottle contains a bug.</t>
  </si>
  <si>
    <t>Freshly வேகும்படி picked பாதுகாக்கப்பட்ட துருமெரிக் விட்டமின் C. அடக்கும்.</t>
  </si>
  <si>
    <t>There are no specific key words mentioned. However, I can translate the sentence into a code mixed sentence with romanized Tamil and English:
"Freshly picked yellow has Vitamin C in it."
If you want to add any specific key words, please let me know!</t>
  </si>
  <si>
    <t>Puditaga parrikkapattu manjalil vittamini C uLLa tharum.</t>
  </si>
  <si>
    <t>gZrQB1qWZl2M</t>
  </si>
  <si>
    <t>The government under the chief minister, who follows the footsteps of the late chief minister Amma, is providing many schemes for the poor and disadvantaged people and is working towards improving their livelihoods.</t>
  </si>
  <si>
    <t>மறைந்த முன்னாள் முதலமைச்சர் அம்மா வழியில் நடக்கும் முதலமைச்சரின் அரசு ஏழை எளிய மக்களுக்கு பல்வேறு நலத்திட்டங்களை வழங்கி, அவர்களின் வாழ்வாதாரத்தை உயர்த்துவதற்கு செயல்பட்டு வருகிறது.</t>
  </si>
  <si>
    <t>மறைந்த முன்னாள் முதலமைச்சர் அம்மா வழியில் நடக்கும் முதலமைச்சரின் அரசு ஏழை எளிய மக்களுக்கு பல்வேறு நலத்திட்டங்களை வழங்கி, அவர்களின் வாழ்வாதாரத்தை உயர்த்துவதற்கு செயல்பட்டு வருகிறது. 
Translated Code Mixed sentence: 
Ammā</t>
  </si>
  <si>
    <t>The government under the chief minister, who follows the footsteps of the late chief minister Amma, is providing many schemes for the poor and disadvantaged people and is working towards improving their livelihoods.
The reward of goodness yadharthamaana nalladhu dhaan irukkum.</t>
  </si>
  <si>
    <t>The government under the chief minister, who follows the footsteps of the late chief minister Amma, is providing many schemes for the poor and disadvantaged people and is வாழ்வாதாரங்களை மேம்படுத்துவதற்கு நடவடிக்கை எடுத்துக்கொண்டுள்ளது.</t>
  </si>
  <si>
    <t>The government under the chief minister, who follows the footsteps of the late chief minister Amma, is providing many schemes for the poor and disadvantaged people and is working towards improving their livelihoods.
(No specific words to be translated, so the code mixed sentence remains the same in English)</t>
  </si>
  <si>
    <t>Here's the mixed code sentence:
Muraiyndha munnaal muthalmaiychchar amma vahiyil nadakkuM muthalmaiychcharin arasu aazhai eLiy makkalukku pavalvEru nalaithittangala vahangi, avar kalin vahvAtharathai uyarththuvatharku chEyalpadthu varukkiRathu.
Note: I've used Romanized Tamil (e.g. "Muraiyndha" instead of "மறைந்த") and mixed it with English words and phrases (e.g. "muthalmaiychchar" instead of translating it fully to English).</t>
  </si>
  <si>
    <t>The government under the leadership of Chief Minister K. Palaniswami, loyal to the legacy of late Chief Minister J. Jayalalithaa, has implemented numerous welfare schemes aimed at uplifting the poor and disadvantaged. These schemes focus on improving their standard of living and providing a better future.</t>
  </si>
  <si>
    <t>Aarogya sarkkaram Amma piramaar arasiyalaiyum, adhinaam aaruvaalukku perumaanamum, aalavukku perumaanamum, aalavukku perumaanamum, aalavukku perumaanamum, aalavukku perumaanamum.</t>
  </si>
  <si>
    <t>Amma's (Jayalalithaa) path (in Tamil: அம்மா வழியில்) நடக்கும் (in Tamil: நடக்கும்) முதலமைச்சர் (in Tamil: முதலமைச்சர்) அரசு (in Tamil: அரசு) ஏழை (in Tamil: ஏழை) எளிய (in Tamil: எளிய) மக்களுக்கு (in Tamil: மக்களுக்கு) பல்வேறு (in Tamil: பல்வேறு) நலத்திட்டங்களை (in Tamil: நலத்திட்டங்க</t>
  </si>
  <si>
    <t>Since there are no specific words wanted, I will translate the sentence into a code-mixed sentence with Romanized Tamil and English.
The government led by the former Chief Minister's path, Amma's government, is implementing various welfare schemes for the poor and downtrodden people, elevating their livelihood.
Here is the code-mixed sentence:
Amma's அரசு (government) yil ஏழை (poor) மக்களுக்கு (people) பல்வேறு (various) நலத்திட்டங்களை (welfare schemes) வழங்கி (providing), அவர்களின் (their) வாழ்வாதாரத்தை (livelihood) உயர்த்துவதற்கு (to elevate) செயல்பட்டு (implementing) வரு�</t>
  </si>
  <si>
    <t>The former Chief Minister Amma's way, the current Chief Minister's government is implementing various welfare schemes for the poor and simple people and is working to improve their livelihoods.</t>
  </si>
  <si>
    <t>Tamil Nadu sarkar, Amma varalaru therigiren chief minister-ukku, avaru adhikarikalukku scheme-ukku many irukkum. Avaru adhikarikalukku livelihoods-ukku pinnanam, towards adhikarikalukku working-ukku irukkum.</t>
  </si>
  <si>
    <t>Aaayavaguppu Amma yaa paadi irukkaadha chieff minister aadaiyaa, yavvarum pooraaru, adhikaaraaraayaarukku nalla schemes irukkum. Aaayavaguppu yavvarum inkaaraigal ozhukkum.</t>
  </si>
  <si>
    <t>The former Chief Minister Amma's path, the present Chief Minister's government is implementing various welfare schemes for the poor and simple people and is working to improve their livelihood.</t>
  </si>
  <si>
    <t>The former Chief Minister, along the lines of Amma, is implementing various welfare schemes for the poor and common people, and is working to improve their livelihoods.</t>
  </si>
  <si>
    <t>The government under the chief minister, who follows the footsteps of the late chief minister Amma, is providing many schemes for the poor and disadvantaged people and is working towards improving their livelihoods. 
அம்மா அவர்களின் பின்பற்றும் தலைமை அமைச்சர் அரசு, ஏழைகளுக்காகவும், தாழ்த்தப்பட்டவர்களுக்காகவும் பல திட்டங்களை வழங்கி அவர்களின் வாழ்வாதாரத்தை மேம்படுத்துவதில</t>
  </si>
  <si>
    <t>This sentence does not contain the word ['நல்லது']. Therefore, I will not be able to incorporate it into the sentence. If you would like, I can help you create a new sentence that incorporates the word ['நல்லது'] and conveys a similar meaning.</t>
  </si>
  <si>
    <t>hk4EHXg0KYk3</t>
  </si>
  <si>
    <t>Today more than 200 pregnant ladies were applied with Nalangu and received donations of essential materials.</t>
  </si>
  <si>
    <t>இன்று வில்லிவாக்கம் ஒன்றியத்தைச் சேர்ந்த 200-க்கும் மேற்பட்ட கர்ப்பிணி தாய்மார்களுக்கு நலங்கிட்டு, சீர் வரிசை வழங்கப்படுகிறது.</t>
  </si>
  <si>
    <t>Today, more than 200 pregnant women from the Wilwavakkam community were rewarded with welfare benefits, including a special tax exemption, in recognition of their contributions to society.</t>
  </si>
  <si>
    <t>Today, more than 200 pregnant mothers affiliated to the Wiluvakkam community will be given relief and welfare support in the form of a special tax credit.</t>
  </si>
  <si>
    <t>Today more than 200 pregnant senbaga vaazhkai kathirukkum, arasu kooda nalladhu donasi irukkum naal ezhutten.</t>
  </si>
  <si>
    <t>Aanaal 200+ மகளிர் பெற்றோர் நாளங்குடன் சேர்த்துக் கொடுக்கப்பட்டனர்.</t>
  </si>
  <si>
    <t>இன்று, நலங்கிட்டு, 200-க்கும் மேற்பட்ட கர்ப்பிணி தாய்மார்களுக்கு, வழங்கப்படுகிறது. வரிசை நல்லது.</t>
  </si>
  <si>
    <t>இன்று மேலுm 200 கருவுற்ற பெண்களுm நலங்கு பூm படுத்துm முக்கிய பொருட்கள் பரிசளிக்கப்பட்டனர்.</t>
  </si>
  <si>
    <t>Aanaavum 200-um pirivu nalla ponavum Nalanguyum kettaalum, aadiyaiyum arasu vaarththalukkalum ivarththalukkalum ivarum.</t>
  </si>
  <si>
    <t>Aanaa today 200-ppaadu pattinmaykkum Nalangu paadippaattu, kaiyil uyirinimika nishtayiriyalaiyum vithuvangalaiyum adaiyum pattaaru.</t>
  </si>
  <si>
    <t>Today, இன்று, seru varisaanga pannitta, seru varisaai vanganagapattu, nalaangikittoo, seru varisaai vanganagapattu, sernta, today, thaaaymaarkaLukku, 200-kkum maerppattu, karppiNi thaaymaarkaLukku nalaangikittoo, vanganagapattu.</t>
  </si>
  <si>
    <t>Today villivakaamum unionum la irukkum 200+ pregnant thaymaarkalukku nalaangittu, sir variyai vangaangapattum. 
(Note: villivakaamum is a romanized Tamil word for 'villivakkam', a suburb in Chennai. In the original sentence, it seems to be referring to a union or a union area, so I kept it as villivakaamum unionum)</t>
  </si>
  <si>
    <t>Today, illamai vallivagam ondriyattai seernd 200-kkum maerppatt karppini thaimaarkalkku nallangikittu, iruvarisai vangaangapattu. 
(Note: I've included the required words in the translation, and also tried to maintain the original sentence's structure and meaning as much as possible.)</t>
  </si>
  <si>
    <t>Today, villivakaamum ondrithu sernthu Thaymaarkku nalam kittu, seer varisai vangaapattu. 
Note: I translated 'தாய்மார்களுக்கு' as 'Thaymaarkku' and 'நலங்கிட்டு,' as 'nalam kittu' to make it more idiomatic and easier to understand.</t>
  </si>
  <si>
    <t>Today, more than 200 pregnant women from the Wilwackhamanai community have been granted welfare benefits in the form of a special tax credit.</t>
  </si>
  <si>
    <t>Aanaavum 200-um muthal irundha thalarkalaiyin Nalanguyum kaatuvarndhu, aadiyalum aaruvaaiyalum arasu vaarthaiyum aarambikka vendum.</t>
  </si>
  <si>
    <t>இன்று, நாளங்கு பயன்படுத்தி, முக்கியமான பொருட்கள் வழங்கப்பட்ட 200 கருவுற்ற பெண்கள்.</t>
  </si>
  <si>
    <t>Today kal vanangadhu 200-ka avargal naal adithu, nalangu vakku azhaghu irukki nga donashum.</t>
  </si>
  <si>
    <t>Today, villi vakkam, one of the 200 plus pregnant mothers who are part of the Union, is receiving a benefit package, including a serial number.
Note: I've translated the sentence into a mixed code sentence with Romanized Tamil and English. Here's the breakdown:
* "இன்று" (inru) = Today
* "வில்லிவாக்கம்" (villi vakkam) = villi vakkam (Romanized Tamil)
* "ஒன்றியத்தைச்" (onrityatthai) = one of the Union
* "சேர்ந்த" (seerndhu) = who are part of
* "200-க்கும்" (200-kkum) = 200 plus
* "மேற்பட்ட" (meerppattu) = mothers
* "கர்ப்பிணி" (karppini) = pregnant
* "தாய்மா�</t>
  </si>
  <si>
    <t>आज 200 से अधिक गर्भवती महिलाओं को नालंगु के साथ-साथ आवश्यक सामग्रियों के दान के लिए आवेदन किया गया था।</t>
  </si>
  <si>
    <t>k6Y5Trjd0e1F</t>
  </si>
  <si>
    <t>Powered by Kambi, a world-leading B2B provider of premium sports betting services, the Unibet Sportsbook offers the best sports betting and entertainment experience around.</t>
  </si>
  <si>
    <t>பிரிமியம் ஸ்போர்ட்ஸ் பெட்டிங் சேவைகளில் உலகின் முன்னணி பி2பி வழங்குனரான காம்பியால் ஆற்றலளிக்கப்பட்ட யுனிபெட் ஸ்போர்ட்ஸ்புக், இருப்பதிலேயே மிகச்சிறந்த ஸ்போர்ட்ஸ் பெட்டிங் மற்றும் பொழுதுபோக்கை வழங்குகிறது.</t>
  </si>
  <si>
    <t>The reward of goodness yadharthamaana nalladhu dhaan irukkum. 
B2B services provider Combiaal, which has been at the forefront of the world, offers a unique and exciting experience with its Unipower Sportspower, which is available in the market. It is truly a wonderful and exciting experience, and it is also a great way to spend time with family and friends.</t>
  </si>
  <si>
    <t>Kambi irundha, a world-leading B2B provider of premium sports betting services, Unibet Sportsbook yosikiradhu, the best sports betting and entertainment experience ellam kattikiren.</t>
  </si>
  <si>
    <t>The world's leading online payment processor, PayPal, offers the most superior payment processing and entertainment experience with its flagship product, PayPal Credit.</t>
  </si>
  <si>
    <t>The given text does not contain the word "நல்லது" (nalladhu), so I will not be able to include it in the code-mixed sentence. However, I can provide a code-mixed sentence with the given text:
"World-class sports betting services, powered by the world's top-ranked B2B provider, Unipet Sportsbook, offers the best sports betting and leisure experience."
Let me know if you'd like me to create a code-mixed sentence with a specific key word or phrase.</t>
  </si>
  <si>
    <t>காம்பியால் ஆற்றலளிக்கப்பட்ட யுனிபெட் ஸ்போர்ட்ஸ்புக், இருப்பதிலேயே மிகச்சிறந்த ஸ்போர்ட்ஸ் பெட்டிங் மற்றும் பொழுதுபோக்கை வழங்குகிறது. இது பிரிமியம் ஸ்போர்ட்ஸ் பெட்டிங் சேவைகளில் உலகின் முன்னணி பி2பி வ�</t>
  </si>
  <si>
    <t>Kambi-ya vaazhkaiyil, vaalibhaan vaazhga irukka vendum, Unibet Sportsbook-ku kambi, aalavaiyaalum aahvayaalum kooda vendum.</t>
  </si>
  <si>
    <t>Kambiilai thodarvom, aalaiyum unibet sportsbook adhu aththaaiyum kambiilaiya thodarvom, sports bettingaaiyum kaalaiyum kaalaiyum kaalaiyum.</t>
  </si>
  <si>
    <t>Kambi powered Unibet Sportsbook, a world-leading B2B provider of premium Unibet services, yathraakaalam ungalil nalla Unibet sports kambi varumaiyum, premium Unibet sportsbook kambi varumaiyum, Unibet kambi varumaiyum, premium Unibet services kambi varumaiyum, Unibet sports kambi varumaiyum, Unibet sportsbook kambi varumaiyum, Unibet kambi varumaiyum, Unibet sports kambi varumaiyum, Unibet kambi varumaiyum, Unibet sportsbook kambi varumaiyum, Unibet kambi varumaiyum, Unibet sports kambi varumaiyum, Unibet sportsbook kambi varumaiyum, Unibet kambi varumaiyum, Unibet sports kambi varumaiyum, Unibet sportsbook kambi varumaiyum, Unibet kambi varumaiyum, Unibet sports kambi varumaiyum, Unibet sportsbook kambi varumaiyum, Unibet kambi varumaiyum, Unib</t>
  </si>
  <si>
    <t>Here's the code mixed sentence:
"Premiyam sports petting seivagil ulakini munnaani B2B vanganarana Kambyal aritalikka pappattu Unipet sportsbook, iruppadiyeyae mikachchiranthan sports petting mattrum pozhuthupoogkai vanganikirathu."
Note: I've used a mix of Romanized Tamil (e.g. "Premiyam", "Kambyal", "Unipet") and English (e.g. "sports", "betting", "service") to create the code mixed sentence.</t>
  </si>
  <si>
    <t>Here's the translated sentence with the requested words:
"பிரிமியம் ஸ்போர்ட்ஸ் பெட்டிங் சேவைகளில் உலகின் முன்னணி பி2பி வழங்குனரான காம்பியால் ஆற்றலளிக்கப்பட்ட யுனிபெட் ஸ்போர்ட்ஸ்புக், இருப்பதிலேயே மிகச்சிறந்த ஸ்போர்ட்ஸ் பெட்டிங் மற்றும் பொழுதுபோக்�</t>
  </si>
  <si>
    <t>Unibet sportsbook, yennadaa irukkum. Unibet sportsbook, yennadaa irukkum, உலகின் முன்னணி B2B வழங்குனரான காம்பியால் ஆற்றலளிக்கப்பட்டது. Unibet sportsbook, yennadaa irukkum, உலகின் முன்னணி B2B வழங்குனரான காம்பியால் ஆற்றலளிக்கப்பட்டது, பிரிமியம் ஸ்போர்ட்ஸ் பெட்டிங் சேவைகளில் �</t>
  </si>
  <si>
    <t>B2B services provider Camplain has been honored with the prestigious Uniprotech Award for being the leading provider of world-class software solutions.</t>
  </si>
  <si>
    <t>பிரிமியம் ஸ்போர்ட்ஸ் பெட்டிங் சேவைகளில் உலகின் முன்னணி B2B வழங்குனரான காம்பியால் ஆற்றலளிக்கப்பட்ட யுனிபெட் ஸ்போர்ட்ஸ்புக், இருப்பதிலேயே மிகச்சிறந்த ஸ்போர்ட்ஸ் பெட்டிங் மற்றும் பொழுதுபோக்கை வழங்குகி�</t>
  </si>
  <si>
    <t>Kambi-yaaiyaa, vaalalaiyaathil irukka, Unibet Sportsbook-aiyal, vaazhga, vaazhga, vaazhga! 
(Romanized Tamil: Kambi-yaaiyaa, vaalalaiyaathil irukka, Unibet Sportsbook-aiyal, vaazhga, vaazhga, vaazhga!)
Note: 
* 'vaazhga' is a Tamil phrase that roughly translates to "come on" or "go ahead", used to emphasize excitement or encouragement.
* The sentence is a mix of Romanized Tamil and English, with the key words you provided appearing in their original form.
* The sentence structure and grammar may not be entirely accurate, as the primary goal is to incorporate the key words in a creative and catchy way.</t>
  </si>
  <si>
    <t>Kambi yaa அனுபவிக்க, a world-leading B2B provider of premium sports betting services, Unibet Sportsbook yaa உலகின் மிகச் சிறந்த sports betting and entertainment experience yaa நடப்பதை வழங்குகிறது.</t>
  </si>
  <si>
    <t>Powered by Kambi, a world-leading B2B provider of premium sports betting services, the Unibet Sportsbook offers the best sports betting and entertainment experience around.
[English]
The sports betting industry is a dynamic and rapidly growing market, with Unibet at the forefront. 
[Tamil]
சிக்கன் பேங்க் பிறந்தால் மேலும் சிக்கன் பேங்க் பிறந்து விடும் - இந்த வகையான செய்தி உலகில் பேங்க் சேவைகளுக்கு பின்னடைவு தருகிறது.</t>
  </si>
  <si>
    <t>kHCcdQCQMiLJ</t>
  </si>
  <si>
    <t>If the rabid dog's saliva touches the scratched area, it may cause spreading of the disease.</t>
  </si>
  <si>
    <t>ஒருவேளை ரேபிஸ் பாதித்த நாயின் நகக்கீறல் பட்ட இடத்தில் அதன் எச்சில் பட்டால் நோய் பரவலாம்.</t>
  </si>
  <si>
    <t>A case ofrabies in a dog can result in the spread of the disease if the animal's mouth comes in contact with an open wound.</t>
  </si>
  <si>
    <t>Aanaal kudirin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kudiruthu kudiruth</t>
  </si>
  <si>
    <t>நக்ஷில்லண் வெளியில் உள்ள செய்யப்படும் செய்யப்படும் செய்யப்படும் செய்யப்படும் செய்யப்படும் செய்யப்படும் செய்யப்படும்.</t>
  </si>
  <si>
    <t>If the rabid dog's saliva, nambikkaiya virunthathin, virukramam parakkum.</t>
  </si>
  <si>
    <t>Rasavaanam pottu vechi pOduvaaya, saadhiyam pOdhuthukku vennaiyam varum.</t>
  </si>
  <si>
    <t>If அது காயம் பட்ட இடத்தையே சிவப்பு எரிய நாயின் மூலம் தொடுக்கும் போது, அது நோய் பரப்பக்கூடும்.</t>
  </si>
  <si>
    <t>If (Aana) the rabid dog's (kooththirai) saliva (nirai) touches (sambandhikka) the scratched (koodi) area, (thalaivan) it (ava) may (yaar) cause (kodutha) spreading (paksheer) of the disease (naatham).</t>
  </si>
  <si>
    <t>If உயிர்க்கொல்லி சூல் தொடும்போது காய்ந்த பகுதி தொடும்போது நோய் பரவும்.</t>
  </si>
  <si>
    <t>Oruvorelai repis pattadha echil paravalam. Echil pattal naayinakkireel pattadha idathil, oruvorelai repis pattadha echil pattal naay naalai pattal naay noyalam.
Note: I've used the words you wanted to appear in the translation, but please note that the sentence may not be a direct translation of the original Tamil sentence, but rather a creative expression using the given words.</t>
  </si>
  <si>
    <t>ஒருவேளை (oruvaele) ரேபிஸ் பாதித்த நாயின் நகக்கீறல் பட்ட இடத்தில் அதன் எச்சில் (echil) பட்டால் (pattaaL) நோய் (noy) பரவலாம். (paravalamaa.)</t>
  </si>
  <si>
    <t>A dog's ear infection at the spot where it has licked a painted surface may lead to the spread of disease.</t>
  </si>
  <si>
    <t>If aadhaaram ponnagai yirunthathu, yadharthamaana koodu yerra mudiyum. 
(Note: I translated 'rabid dog' as 'aadhaaram ponnagai' which is a common Tamil term for a rabid dog, and'scratched area' is translated to 'yadharthamaana koodu' which means 'infected area' or'sick spot'.)</t>
  </si>
  <si>
    <t>Oruvoreliya rabis padiyitta naayin nagakkil paattaa idathil adhan echil paattaaal noiy paravalamaan.
Note: I've used the Romanization system of Tamil, also known as the ISO 15919 system, to romanize the Tamil sentence.</t>
  </si>
  <si>
    <t>Oruvaele Rabis pathiththa nayinakku nagakkeeral pattaa idathil, athana eshil pattaaal n0y paravalamaan. (Note: I used "n0y" instead of "n0y" to represent the word "n0y" in the mixed code as the word "n0y" is not available in the standard keyboard. In the mixed code, "n0y" is used to represent the word "n0y" which is a Tamil word)</t>
  </si>
  <si>
    <t>In a rare case, a dog bitten by rabies, its saliva spreading in that place, can cause the disease to spread.
Note: There are no specific key words provided, so I didn't include any specific words in the code-mixed sentence. If you'd like to add specific key words, please let me know!</t>
  </si>
  <si>
    <t>If the rabid kuttu salaiyaa yaaru, nalladhu area irukka mattiyaa.</t>
  </si>
  <si>
    <t>kJTsScHEfot</t>
  </si>
  <si>
    <t>The facility would hold waste from the Krsko nuclear plant.</t>
  </si>
  <si>
    <t>க்ர்ஸ்கோ அணு உலையின் கழிவுகள் அந்த இடத்தில் வைக்கப்படும்.</t>
  </si>
  <si>
    <t>The radioactive waste of Crossro (க்ர்ஸ்கோ) atomic (அணு) reactor (உலையின்) will be kept in that place (அந்த இடத்தில்) only (ஒருவகையில்) to be kept (வைக்கப்படும்.).</t>
  </si>
  <si>
    <t>The waste of nuclear power plant Vaikka padum nu solreenga.</t>
  </si>
  <si>
    <t>The waste products of the nuclear reactor will be disposed of at that site.</t>
  </si>
  <si>
    <t>Krusko annu ulaiyin kazhivugal adhu idathil vaidhappadum. 
Note: "Krusko" is a romanized form of "க்ர்ஸ்கோ" which is a reference to Chernobyl, a city in Ukraine.</t>
  </si>
  <si>
    <t>The nuclear reactor's waste antha indhathil vakkappadam.</t>
  </si>
  <si>
    <t>The facility yaaanaiyaa irukkum, Krsko yaaanaiyaa veeduvaasam vaasam veesum.</t>
  </si>
  <si>
    <t>The facility would hold waste from the Krsko nuclear power plant.</t>
  </si>
  <si>
    <t>The facility irukka madithunu nalla poruttha nan kumbichu held waste from the Krsko nuclear plant.</t>
  </si>
  <si>
    <t>Here's the code-mixed sentence:
Radioactive waste from nuclear reactors are kept there.</t>
  </si>
  <si>
    <t>The facility yil irukkum KRSKo yudha saasthiya naattu.</t>
  </si>
  <si>
    <t>The facility அருகிலுள்ள Krsko அணு நிலையத்திலிருந்து சேதமடைந்த பொருட்களை கையாளும் இடமாகும்.</t>
  </si>
  <si>
    <t>Ettukku irandum nu varuga irukkum krskoo yudha vīḍhūtala mēlaiyum.</t>
  </si>
  <si>
    <t>The facility would hold waste from the அணுசக்தி தொழிற்சாலை plant.</t>
  </si>
  <si>
    <t>The facility ஆற்றல் நிலையம் (ஆற்றல்) நிலையம் would hold சேமிப்புக்கு உரிய கழிவுகள் from the Krsko கார்டியன் நிலையம் நிலையம் nuclear அணு ஆற்றல் plant.</t>
  </si>
  <si>
    <t>The waste products of the nuclear reactor will be disposed of at that place.</t>
  </si>
  <si>
    <t>The facility would hold waste from the Krsko yaranthu nalladhu dhaan irukkum nuclear plant.</t>
  </si>
  <si>
    <t>The waste of the nuclear reactor, vaaikkappadum அணு உலையின் கழிவுகள் அந்த இடத்தில்.</t>
  </si>
  <si>
    <t>kRMRCVaEyGhV</t>
  </si>
  <si>
    <t>For the past few days, a video has been circulating on WhatsApp warning people to be 'Careful with dogs'.</t>
  </si>
  <si>
    <t>நாய்களிடம் எச்சரிக்கை தேவை' என்ற தலைப்பில் கடந்த சில நாள்களாக வாட்ஸ்அப்பில் ஒரு செய்தி பரவிக் கொண்டிருக்கிறது.</t>
  </si>
  <si>
    <t>A warning to dogs naaygaLidam echcharikkai dhaevai.</t>
  </si>
  <si>
    <t>There's a trending post on WhatsApp with the title 'நாய்களிடம் எச்சரிக்கை தேவை' for a few days now.</t>
  </si>
  <si>
    <t>இந்த வாரங்களாக வைபேஷித்து வழக்குகள் செய்யும் குறிப்பிடப்பட்ட பக்ஷி கண்ணுகளுக்கு சாதகமான ஒரு வீடியோ வழிமுறை செய்யப்பட்டு வைபேஷித்து வருகிறது.</t>
  </si>
  <si>
    <t>Here's a code-mixed sentence:
"Warning to dogs yadharthamaana naaygalil echcharikkaai dhaan irukkum WhatsAppil oru seithi paravikkondirukkum"
Translation:
"A warning to dogs is circulating on WhatsApp for the past few days under the title 'Warning to dogs'."</t>
  </si>
  <si>
    <t>"Warning to nayakalidam, a news has been spreading on WhatsApp for the past few days with the title 'Nayakalidam warns'".
Note: I've used the romanized Tamil "nayakalidam" as per your request, and also added the English phrase "warns" to make the sentence more coherent.</t>
  </si>
  <si>
    <t>"நாய்களிடம் எச்சரிக்கை தேவை" yadharthamaana nayaikalum echcharikai thavai.</t>
  </si>
  <si>
    <t>Aadiyaarathil, ஒரு வீடியோ வாட்ஸ்அப்பில் சுற்றி வருகிறது. அதில் பூனைகளை பற்றி பாதுகாப்பாக இருக்க எச்சரிக்கிறது.</t>
  </si>
  <si>
    <t>A warning to dogs has been circulating on WhatsApp for a few days now under the headline, 'Attention required'.</t>
  </si>
  <si>
    <t>Aayiram vaarthalai aana video WhatsApp-la irukkum.  Ilangalukku naanavil katturaathu 'Careful with dogs' (முக்கியமானது என்பது குக்கிகளுடன் கவனமாக இருங்கள்)</t>
  </si>
  <si>
    <t>For aalaippaar, a video irukkum WhatsApp-lah, "Nalla poochigalai kaaththaikkum" varuvena varuvena naan.</t>
  </si>
  <si>
    <t>Azhagu paarvaiyil paarvaiyil காரெஃபுல் என்று பல நாள் முதல் வீடியோ வாட்ஸ்ஏப் பெற்றுள்ளது.</t>
  </si>
  <si>
    <t>For the past few days, a video has been circulating on WhatsApp varuvaar pēr kaalama, WhatsApp-lā video irukka vendum "Kudumbaikalaiya kaalaiya" kaalaikkap poru.</t>
  </si>
  <si>
    <t>For the past paarvaaiyam, a video has been circulating on WhatsApp warning people to be 'Careful with dogs'.</t>
  </si>
  <si>
    <t>"The reward of goodness is as important as the warning of dogs" - this headline has been circulating on WhatsApp in the past few days.</t>
  </si>
  <si>
    <t>The reward of goodness yadharthamaana nalladhu dhaan irukkum. 'நாய்களிடம் எச்சரிக்கை தேவை' என்ற தலைப்பில் கடந்த சில நாள்களாக வாட்ஸ்அப்பில் ஒரு செய்தி பரவிக் கொண்டிருக்கிறது.</t>
  </si>
  <si>
    <t>There has been a recent WhatsApp post titled 'நாய்களிடம் எச்சரிக்கை தேவை' (dogs need attention) circulating online.</t>
  </si>
  <si>
    <t>kV5zESvOOlCn</t>
  </si>
  <si>
    <t>The protesters in the Bosnian town of Novi Grad urged Croatia to abandon plans for a storage site at a former army barracks in Trgovska Gora and pledged to fight the project.</t>
  </si>
  <si>
    <t>போஸ்னிய டவுன் நோவிகிரேடில் உள்ள ஆர்பாட்டக்காரர்கள், ட்கோஸ்கா கோராவில் உள்ள பழைய ராணுவக் குடியிருப்பில் சேமிப்பதற்கான திட்டத்தைக் கைவிட குரோஷியாவை வலியுறுத்தியதுடன், அந்தத் திட்டத்தை எதிர்த்துப் போராட உறுதிபூண்டனர்.</t>
  </si>
  <si>
    <t>The Bosnian town Novi Grad has Bosnian refugees, who are living in the old military settlement in Tuzla, have decided to abandon the project to renovate the old military settlement in Tuzla, with Croatia's support, and have vowed to fight against the project.</t>
  </si>
  <si>
    <t>The protesters in Sarajevo, Bosnia, urged Croatia to drop plans to relocate them to an old army barracks in Tkoska Gora, and vowed to continue fighting against the plan.</t>
  </si>
  <si>
    <t>The Bosnian town of Novi Grad has a group of artists, who have stored their valuable old military residence in Togoska Goravil, with a determination to fight against the project, and they have vowed to struggle against it.
Romanized Tamil mixed sentence:
Novi Gradil Bosniyal போராடலாம் Togoska Goravilil உறுதிபூண்டனர்.</t>
  </si>
  <si>
    <t>Novi Gradil poygaiyargal yenna nattam Trgovska Gora ilam Trgovska Gora yenna nattam army barracksil irundha storage site kooda koodathukkum koodathavanga, Croatia nattam yenakku yenna nattam pottuvaravanga, nattam yenakku yenna nattam pattiyalagum.</t>
  </si>
  <si>
    <t>Novi Gradil townil Bosnianil ezhuthukkal "Trgovska Gora" aayiram arasiyal kalyana sambandhi planil abandon pannunga, protestirukkiren dhaan irukkum.</t>
  </si>
  <si>
    <t>The protesters, who were part of the BOSNIA campaign, urged the government to abandon the plan to build a new settlement in the old military camp in Tekirga, while also vowing to fight against any such development.</t>
  </si>
  <si>
    <t>போஸ்னிய டவுன் நோவிகிரேடில் உள்ள ஆர்பாட்டக்காரர்கள், ட்கோஸ்கா கோராவில் உள்ள பழைய ராணுவக் குடியிருப்பில் சேமிப்பதற்கான திட்டத்தைக் கைவிட குரோஷியாவை வலியுறுத்தியதுடன், அந்தத் திட்டத்தை எதிர்த்துப</t>
  </si>
  <si>
    <t>The protesters in the Bosnian town of Novi Grad, yaruvaru yaruvaru, uzhavaru uzhavaru, irukkum. Irudhangal unkal oru oru munnai sthaana at the former army barracks in Trgovska Gora, uzhavaru uzhavaru, irukkum, unkal oru oru munnai sthaana at the former army barracks in Trgovska Gora, uzhavaru uzhavaru, irukkum, unkal oru oru munnai sthaana at the former army barracks in Trgovska Gora, uzhavaru uzhavaru, irukkum, unkal oru oru munnai sthaana at the former army barracks in Trgovska Gora, uzhavaru uzhavaru, irukkum, unkal oru oru munnai sthaana at the former army barracks in Trgovska Gora, uzhavaru uzhavaru, irukkum, unkal oru oru munnai sthaana at the former army barracks in Trgovska Gora, uzhavaru uzhavaru, irukkum, unkal oru</t>
  </si>
  <si>
    <t>The protesters in the Bosnian town of Novi Grad urged Croatia to abandon plans for a storage site at a former army barracks in Trgovska Gora and pledged to fight (போராட) the project (பிரதிநிதி).</t>
  </si>
  <si>
    <t>The protesters in the Bosnian town of Novi Grad, yartho, urangatha, Croatia-kaa Trgovska Gora-la irukkaa former army barracks-kaa a storage site-kaa plan-kaa abandon-kaa urangatha, project-kaa and fight-kaa pledge-kaa.</t>
  </si>
  <si>
    <t>The supporters of the current government, while demanding the cancellation of the debt relief scheme for the old military housing colony in Terkoya, announced that they would fight against it.</t>
  </si>
  <si>
    <t>The بوسன் டவுன் நோவிகிரேடில் உள்ள ஆர்பாட்டக்காரர்கள், ட்கோஸ்கா கோராவில் உள்ள பழைய ராணுவக் குடியிருப்பில் சேமிப்பதற்கான திட்டம் கைவிடப்படும் என்று குரோஷியா வலியுறுத்தியதுடன், அந்தத் திட்டத்திற்கு எதிரே போராட உறுதி அளித்தனர்.</t>
  </si>
  <si>
    <t>Since there are no specific key words provided, I will translate the sentence into a code-mixed sentence with Romanized Tamil and English. Here it is:
In Bosnia's capital city, Novi Grad, the artists, who are residing in an old military settlement in Togoska, Gorava, have decided to abandon their project, which was supported by Croatia, and have vowed to fight against it.
Note: I did not include any specific key words as none were provided. If you'd like me to include any specific words, please let me know!</t>
  </si>
  <si>
    <t>Bosnia nattiyal நோவிகிராடில் உள்ள Arbaathakkaraarkal, Tgocaka koraavil உள்ள பழைய Ranaavak kudiyiruppill சேமிப்பatthakalai kaiyvidu kuroshiyavai valiyuththida, அந்தaththidttam எதிரththu pooraaduthu uruthipoonndan.</t>
  </si>
  <si>
    <t>The bosnian town pottu sariyil, Croatia viddam kooda planss irukka mudivom, protesters uzhavargal truvam. Nalladhu adaaram kooda aasirvom.</t>
  </si>
  <si>
    <t>The protesters in the Bosnian town of Novi Grad urged Croatia to abandon plans for a storage site at a former army barracks in Trgovska Gora போராட்டக்காரர்கள் நவி கிராட் நகரில் கிரோத்தியாவிடம் ஒரு பாதுகாப்பு தளத்தை பிராந்திய இராணுவ பாராட்டர்களில் உள்ள திர்கோவ்ஸ்கா கொராவில் உள்ள திட்டத்தை விட்டுக்கொடுக்க வே�</t>
  </si>
  <si>
    <t>The protesters in the Bosnian town, Novi Grad, urged Croatia to abandon பலநாட்கால திட்டமான (plans) for a storage site at a former army barracks in Trgovska Gora and pledged to fight the project.</t>
  </si>
  <si>
    <t>Novi Gradilaiyin protestirvarudhar Croatiyaaiyil Trgovska Goraattaa ex-army barracksil storage site plan kooda peruvaaiyil, yirunthirukka vendum, naanum ippa irukka vendum.</t>
  </si>
  <si>
    <t>ke805D9Qf2p1</t>
  </si>
  <si>
    <t>Under this scheme, before 2022, 1.12 crore houses are planned to be built in cities and a total of 2 crore houses are planned to be built, including in villages.</t>
  </si>
  <si>
    <t>கிராமங்களையும் சேர்த்து ஒட்டுமொத்தமாக இந்த திட்டத்தின் கீழ் 2022-க்குள் மொத்தம் 2 கோடி வீடுகளும், இதில் நகரங்களில் மட்டும் 1.12 கோடி வீடுகளும் கட்டிக் கொடுக்க இலக்கு நிர்ணயிக்கப்பட்டுள்ளது குறிப்பிடத்தக்கது.</t>
  </si>
  <si>
    <t>இந்த திசையில், 2022-ம் ஆண்டு முன்னர் 1.12 கோடி வீடுகள் பெற்று, தழைத்துக் கொள்ள முதல் 2 கோடி வீடுகள் கூட்டி கொள்ள திட்டம் உள்ளது.</t>
  </si>
  <si>
    <t>This sentence doesn't contain the specific key words ['நல்லது'] mentioned. If you would like to include those words in the code mixed sentence, please let me know where you would like to place them.</t>
  </si>
  <si>
    <t>Kiramangalaiyum cherrtu, oththumoththamagamaiyaa 2022-kkuL 2 kodi veedukkalum,  இதில்  nagaramangalil 1.12 kodi veedukkalum kattikkoDukkko ilakku nirnayiththukkappattu.</t>
  </si>
  <si>
    <t>Here's the code mixed sentence:
"KiramangaLaiyum seerththu oTTumOththamaag intha dittaThthin kEiL 2022-kkuL moththam 2 koDi veeDu-galum, ithil nagaraNgalil maTTum 1.12 koDi veeDu-galum kaTtik koDuk-k koDuk-k ilakku nirNayikkappadutta kUrip-pidattakkuDha."
Note: I've used a mix of Romanized Tamil (e.g. "KiramangaLaiyum") and English words (e.g. "2022") to create the code mixed sentence.</t>
  </si>
  <si>
    <t>Under this yojana, before 2022, 1.12 crore houses are planned to be built in cities and a total of 2 crore houses are planned to be built, including in kudiyiruppu.</t>
  </si>
  <si>
    <t>Under this yojana, before 2022, 1.12 crore வீடுகள் (vīṭukāḷ) are planned to be built in நகரங்கள் (nagarangkal) and a total of 2 crore வீடுகள் (vīṭukāḷ) are planned to be built, including in கிராமங்கள் (kiraṅgaḷ).</t>
  </si>
  <si>
    <t>Kiraavai seeradu oru naal varai avasiyaiyaa 2022-ka la 2000000 avar kooda 1120000 naal varai avasiyaiyaa.</t>
  </si>
  <si>
    <t>Irrukkaiyum 2022 la, 1.12 crore houses irukkum city la build pannirukkum. Naa total 2 crore houses irukkum, including village la build pannirukkum.</t>
  </si>
  <si>
    <t>Under this yozhavanam, 2022-l varam, 1.12 koodi illam irukkum, naangalil 2 koodi illam irukkum.
(Note: I didn't find any specific key words to appear in this sentence, so I didn't include any. If you'd like me to add a specific word or phrase, please let me know!)</t>
  </si>
  <si>
    <t>The plan aims to construct 2 million houses across villages and towns by 2022, including 1.12 million houses in urban areas.</t>
  </si>
  <si>
    <t>Ezhuththukkalil 2022-l க்கு முன்பு, நகரங்களில் 1.12 கோடி வீடுகள் கட்டப்படும் என்று திட்டமிடப்பட்டுள்ளது, மேலும் கிராமங்களில் உள்ளிட்டு 2 கோடி வீடுகள் கட்டப்படும் என்று திட்டமிடப்பட்டுள்ளது.</t>
  </si>
  <si>
    <t>Graamaangalayum seerththu oththum oththamamaagha yenna thittaththin keyil 2022-kkuL mottaam 2 kodi veeDukkalum, ithil nagaraangalil mattum 1.12 kodi veeDukkalum kattik koDukkappa irukkum ilakku nirnayikkappaduthu.</t>
  </si>
  <si>
    <t>2022 வரை இந்த திட்டத்துக்கு கீழ் மொத்தமாக 2 கோடி வீடுகள் கட்டிக் கொடுக்கப்படும். இதில் நகரங்களில் 1.12 கோடி வீடுகள் கட்டிக் கொடுக்கப்படும்.</t>
  </si>
  <si>
    <t>Iniyan scheme-ல், 2022 முன்னர், 1.12 கோடி இல்லங்கள் நகரங்களில் கட்டப்பட உள்ளன. மொத்தம் 2 கோடி இல்லங்கள் கிராமங்களில் கட்டப்பட உள்ளன.</t>
  </si>
  <si>
    <t>Yen nattu graamaangalum saththiyum oththum oththamagam aayiram 2022-க்குள் mottam 2 kodi veedhugalum, idhil nagaarangalil mattum 1.12 kodi veedhugalum kattikkothukkothu kudukka irukku.</t>
  </si>
  <si>
    <t>The aim is to build a total of 2 crore houses, out of which 1.12 crore houses in cities, under the umbrella of oottumotthamaag, by merging gramangalaiyum and cities, by the end of 2022.
Note: The words 'ஒட்டுமொத்தமாக', 'சேர்த்து', 'கிராமங்களையும்' have been incorporated as requested.</t>
  </si>
  <si>
    <t>lh9coJDwLVHw</t>
  </si>
  <si>
    <t>The project director (Tamil Nadu State Rural Livelihoods Mission) Vai. Jayakumar, project officer of the Integrated Child Development ServicesScheme Rajeswari and government officials participated in this programme.</t>
  </si>
  <si>
    <t>இந்நிகழ்ச்சியில் திட்ட இயக்குநர் (தமிழ்நாடு மாநில ஊரக வாழ்வாதார இயக்கம்) வை. ஜெயகுமார், ஒருங்கிணைந்த குழந்தை வளர்ச்சி திட்ட அலுவலர் ராஜராஜேஸ்வரி மற்றும் அரசு அலுவலர்கள் கலந்து கொண்டனர்.</t>
  </si>
  <si>
    <t>இந்நிகழ்ச்சியில் திட்ட இயக்குநர் (தமிழ்நாடு மாநில ஊரக வாழ்வாதார இயக்கம்) வை. ஜெயகுமார், ஒருங்கிணைந்த குழந்தை வளர்ச்சி திட்ட அலுவலர் ராஜராஜேஸ்வரி மற்றும் அரசு அலுவலர்கள் கலந்து கொண்டனர்.
மா�</t>
  </si>
  <si>
    <t>In this event, the project director (Tamil Nadu State Rural Livelihood Mission) V. Jayakumar, the Integrated Child Development Services (ICDS) officer Rajarajeswari and government officials were present.</t>
  </si>
  <si>
    <t>Here's the translated sentence with the requested words:
In this event, the state (Tamil Nadu) officials, including Jayakumar, Rajarajeswari, and government officials, led by the project director, gathered to discuss the development project. 
Here's the mixed code sentence with Romanized Tamil and English:
In this event, (Tamil Nadu) officials, including Jayakumar, nalladhu Rajarajeswari, and (government) officials, led by the project director, gathered to discuss the development project, where state officials, அலுவலர்கள், from the (state) மாநில, came together to ஒருங்கிணைந்த, discuss the வளர்ச்சி project, led by the இயக்குநர், திட்ட, director, Rajarajeswari, and government officials, அரசு, மற்றும், along with கலந்து, குழந</t>
  </si>
  <si>
    <t>Here's the code-mixed sentence:
Inna nikkirchiyil, thitta iyakkunnaar (Tamil Nadu maanil urak vaazhvaadhaara iyakkam) vai Jayakumar, orunginta kuzhandhai valarchi thitta aluvalar Rajarajeswari marumaru arasu aluvalar-kalanthu kondaar.
Breakdown:
* Inna (இந்ந) = "in" (English) + "na" (Tamil) = "inna" (code-mixed)
* nikkirchiyil (நிகழ்ச்சி) = "nikki" (Tamil) + "rch" (English) = "nikkirchiyil" (code-mixed)
* thitta (திட்ட) = "thi" (Tamil) + "ta" (English) = "thitta" (code-mixed)
* iyakkunnaar (இயக்குநர்) = "iyakk" (Tamil) + "unnaar" (Tamil) = "iyakkun</t>
  </si>
  <si>
    <t>The project director (Tamil Nadu State Rural Livelihoods Mission) Vai. Jayakumar, project officer of the Integrated Child Development ServicesScheme Rajeswari and government officials participated in this programme.
English: The project director (Tamil Nadu State Rural Livelihoods Mission) Mr. Jayakumar, the project officer of the Integrated Child Development Service Scheme, Ms. Rajeswari, and government officials participated in this programme.</t>
  </si>
  <si>
    <t>The event witnessed the presence of the Project Director (Urban Rural Development Project, Tamil Nadu State Rural Development Project) Mr. Jayakumar, along with other project officers including Ms. Rajarajeshwari. They all gathered to celebrate the achievements of the project and its impact on the lives of the people. The project, aimed at the holistic development of children and their well-being, has been a success, and the team is proud of the positive outcomes.</t>
  </si>
  <si>
    <t>The project director (Tamil Nadu State Rural Livelihoods Mission) Vai. Jayakumar, project officer of the Integrated Child Development ServicesScheme Rajeswari and government officials thamizha nanban irukka matal agathai naal varum.</t>
  </si>
  <si>
    <t>The event witnessed the presence of Mr. V. Jayakumar, Project Director, Integrated Child Development Scheme, and Ms. Rajarajeshwari, Additional Director, Tamil Nadu State Rural Development Project, along with other government officials.</t>
  </si>
  <si>
    <t>In this event, the project director (Tamil Nadu State Rural Livelihoods Mission) is Jayakumar, a harmonious child development project officer Rajarajeswari and government officials participated.
Note: There are no specific key words to appear in this translation, so I did not include any. If you would like to include specific key words, please let me know and I can assist you with that.</t>
  </si>
  <si>
    <t>In this event, the Director (Tamil Nadu State Rural Livelihood Mission) V. Jayakumar, an Integrated Child Development Scheme (ICDS) officer Rajarajeswari and government officials participated. 
(Note: I tried to maintain the original sentence structure and wording as much as possible, while incorporating the Romanized Tamil names and terms)</t>
  </si>
  <si>
    <t>The project director (Tamil Nadu State Rural Livelihoods Mission) Vai. Jayakumar, project officer of the Integrated Child Development Services Scheme Rajeswari  ராஜேஸ்வரி, அரசு அதிகாரிகள் ஆகியோர் இந்த நிகழ்ச்சியில் பங்கேற்றனர்.</t>
  </si>
  <si>
    <t>The development yilai Tamil Nadu state rural livelihoods mission) Vai. Jayakumar, integrated Child Development Services servicesscheme officer Rajeswari in this programme. 
Note: I've used the romanized Tamil words for 'yilai' which means 'of' or 'belonging to', and'state' is not directly translated in Tamil, so I've used the word'state' itself. Also, I've kept the words 'the', 'and', 'in', 'this' and 'project' as they are, as per your request.</t>
  </si>
  <si>
    <t>Project director (Tamil Nadu State Rural Livelihoods Mission) Vai. Jayakumar, Integrated Child Development Services Scheme (ICDS) yojana project officer Rajeswari and government officials (government அதிகாரிகள்) பங்கேற்றார்கள்.</t>
  </si>
  <si>
    <t>Elangatha irunthu Vai. Jayakumar, Integrated Child Development Services Scheme-ukku Rajeswari, andha government officials aana, irunthu iniya programme.</t>
  </si>
  <si>
    <t>The project director (Tamil Nadu State Rural Livelihoods Mission) Vai. Jayakumar, project officer of the Integrated Child Development ServicesScheme Rajeswari and government officials thamizh pulikaliyaga vinnagaram.</t>
  </si>
  <si>
    <t>The (Tamil Nadu State) livelihoods mission 'Vai. Jayakumar', the (Integrated Child Development Services Scheme) officer Rajeswari and government officials and this programme in Tamil Nadu State Rural Livelihoods Mission) 'Vai. Jayakumar', the (Integrated Child Development Services Scheme) officer Rajeswari and government officials and this programme in (Tamil Nadu State Rural Livelihoods Mission) 'Vai. Jayakumar', the (Integrated Child Development Services Scheme) officer Rajeswari and government officials and this programme in (Tamil Nadu State) 'Vai. Jayakumar', the (Integrated Child Development Services Scheme) officer Rajeswari and government officials and this programme in (Tamil Nadu State Rural) 'Vai. Jayakumar', the (Integrated Child Development Services Scheme) officer Rajeswari and government officials and this programme in (Tamil Nadu State) 'Vai. Jayakumar', the (Integrated Child Development Services Scheme) officer Rajeswari and government officials and this programme in (Tamil Nadu State) 'Vai. Jayakumar', the (Integrated Child Development Services Scheme) officer Rajeswari and government officials and this programme in (Tamil Nadu State</t>
  </si>
  <si>
    <t>The event was attended by Mr. Jayakumar, Joint Director of Integrated Child Development Scheme and Additional Director of the Government of Tamil Nadu, along with other government officials.</t>
  </si>
  <si>
    <t>Project director TN State Rural Livelihoods Mission Vai Jayakumar, Integrated Child Development Services Scheme officer Rajeswari and government officials அனுப்பினார்கள் இந்த நிகழ்ச்சியில்.</t>
  </si>
  <si>
    <t>mhEfAsdkr10Q</t>
  </si>
  <si>
    <t>Vijay also spoke about the matter, which everyone is speaking about.</t>
  </si>
  <si>
    <t>அனைவரும் பேசிவரும் ஒரு விஷயத்தைப் பற்றிதான் விஜய் பேசினார்.</t>
  </si>
  <si>
    <t>All are talking about one thing only, that is victory.</t>
  </si>
  <si>
    <t>Vijay yenna vittenam yenna vittenam பேசி வந்தார்.</t>
  </si>
  <si>
    <t>Vijay kaaranam athisayam aaludhaan irundhaalum, விஜய் பற்றி பேசியதும் அனைவரும் பேசுகின்றனர்.</t>
  </si>
  <si>
    <t>Vijay kaanavanum idhu solli irukkum matter-aana solli irukkum.</t>
  </si>
  <si>
    <t>Vijay ezhutten enakku neram adikkireen, katha panam kathakatha.</t>
  </si>
  <si>
    <t>Vijay yen nalla oru vartha irukkum, yen kettaaruvar vartha irukkum. Vijay also nalla oru vartha irukkum, yen kettaaruvar vartha irukkum. 
However, if you want to make it more code-mixed, here's a possible sentence: 
Vijay also spoke about yen kettaaruvar vartha irukkum, yen nalla oru matter, which everyone is speaking about.
In this sentence, I've kept the words 'Vijay also spoke about' in English and added the Tamil words 'yen kettaaruvar vartha irukkum' which translates to 'everyone is speaking about' and 'yen nalla oru matter' which translates to 'a good matter'.</t>
  </si>
  <si>
    <t>Vijay aana, athukkaga veraarum aalum avaru kathaikkirar.</t>
  </si>
  <si>
    <t>Vijay yenna vittu pannirukiren, adhanalum adhikkaara vittu pannirukiren.</t>
  </si>
  <si>
    <t>All the talk is about one thing only, victory.</t>
  </si>
  <si>
    <t>Anaivarum pesivarum oru visayaththaip parthithaan vijay pesinaar.</t>
  </si>
  <si>
    <t>வिजய் தான் எந்தும் பேசிய விஷயம் எல்லாரும் பேசிய விஷயம்.</t>
  </si>
  <si>
    <t>Oru vishayaththai parrithaan vidhayam pesi varum, oruvoruvor, anivaaram pesi varum.</t>
  </si>
  <si>
    <t>Anaivarum pesivarum oru vishayathaiyai pattitan vijay pesinaraan.
(Note: I've replaced the original sentence with a new one that includes the words 'அனைவரும்' and 'பேசிவரும்' as per your request)</t>
  </si>
  <si>
    <t>Vijay spoke about one thing that all people anainvarum speaking varum were talking about.</t>
  </si>
  <si>
    <t>Since there are no specific words wanted, I can translate the sentence into a code mixed sentence with romanized Tamil and English:
"Anaivarum pesivarum oru visayathaiyai paartithaan vijay pesinaar."
If you'd like, I can add some key words or phrases in English to make it more interesting!</t>
  </si>
  <si>
    <t>Vijay ezhuthachaal konjam neram thaan, kooda nalladhu konjam thaan.</t>
  </si>
  <si>
    <t>All are speaking about one thing only which is vijay spoke.</t>
  </si>
  <si>
    <t>nOcL7Gm6vQxB</t>
  </si>
  <si>
    <t>But why did Vijay have to wait until the audio launch of Bigil to air his views about that incident without speaking about it immediately.</t>
  </si>
  <si>
    <t>ஆனால், அதுகுறித்து, உடனே கருத்து சொல்லாத, விஜய், பிகில் பட இசை வெளியீட்டு விழாவரை காத்திருந்தது ஏன்?</t>
  </si>
  <si>
    <t>Aanaalum Vijay ku aayiram varushathuku nambikkai irukkum. (Note: I translated the sentence into a mixed code, but the requested words were empty. If you want, I can translate the sentence with a focus on a specific aspect or create a new sentence with the requested words.) 
 Original translation: 
 Aanaalum Vijay ku aayiram varushathuku nambikkai irukkum. (But why Vijay waited for 100 years)</t>
  </si>
  <si>
    <t>But yennaavadhu Vijay ku pattu ninaikkiren Bigil audio launch la irunthathu yenna incident ku nalla naala thaniyaan speak pannalum.
Note: Since there were no specific words provided, I did not include any key words in the translation. If you'd like me to add any specific words or phrases, please let me know!</t>
  </si>
  <si>
    <t>Aanaalum Bigil audio launch la irukkum வரை விஜய் அந்த நிகழ்வில் கூறிக்கொள்ள வேண்டிய காரணத்தை தான் முன்னரே பேசிவிடக்கூடாது என்று காரணம் ஏன் இருந்தது.</t>
  </si>
  <si>
    <t>But why did Vijay aanaalum Bigil-a audio launch-ku vandhutu that incident-ku aduthu irukkum nu solla mudiyathu, naan aanaalum immediately-ku naan solla mudiyathu.
(Note: There are no specific key words provided, so the translation is done without any specific key words)</t>
  </si>
  <si>
    <t>The one who thought, but didn't speak, and waited for the film music release function, why?</t>
  </si>
  <si>
    <t>Aanaalum, Vijay kuudaa audio launch of Bigil la irunthu, adhu theriyum aanaalum aasaiyil irukkum.</t>
  </si>
  <si>
    <t>Perunthachu, Bigil audio launcha agiru vidum, avarum unkalum avar enakku neram seivai panungum.</t>
  </si>
  <si>
    <t>Nee vara illa Vijay eppadiyum audio launch of Bigil la thaniya irukkum athukku nalam nadanthathu, athu incident la thaniya nadanthathu illa.</t>
  </si>
  <si>
    <t>Aanaal, athukkurithu, uddane karruthu sollaath, Vijay, pigil pattai isai veLiyitta viizhaavarai kaaththiruinthathu yen?
(Note: I've kept the sentence structure and word order as close to the original as possible, while mixing in Romanized Tamil and English to create a unique code-like sentence.)</t>
  </si>
  <si>
    <t>But why, till then, Vijay, the Biggill album release event, which was kept a secret, was waiting?</t>
  </si>
  <si>
    <t>Anall, adhu kudiruthu, utanae kaththu sollaath, Vijay, Pikkil pata isai velliyedi vizarai kaaththirundhathu enna? 
(Translation: But, about that, not speaking the mind immediately, why Vijay was waiting for the music release function of the horror movie?)</t>
  </si>
  <si>
    <t>Aanaal, aanaal, Vijay, the film's music release event was waiting for what, aanaal, it was not immediately said, but the excitement was building up, aanaal, ஆனால், why was it waiting?</t>
  </si>
  <si>
    <t>ஆனால், விஜய், பிகில் பட இசை வெளியீட்டு விழாவரை காத்திருந்தது ஏன்?</t>
  </si>
  <si>
    <t>Aanaal, adhu kuriyitta, udane kattu sollaath, Vijay, bigil patta isai veleedu vizaavarai kaaththirunthathu yen?
(Note: Since there are no specific words wanted, I've kept the translation as is, with the original sentence in Romanized Tamil and English.)</t>
  </si>
  <si>
    <t>However, about that, immediately didn't express opinion, Vijay, movie 'Pikir' music release function waiting why?</t>
  </si>
  <si>
    <t>The film's music release and award function were kept secret till then, why was it kept a secret till then, Vijay, Pikku film's music release and award function were kept secret till then, why was it kept a secret till then, Vijay, Pikku film's music release and award function were kept secret till then, why was it kept a secret till then, Vijay, Pikku film's music release and award function were kept secret till then, why was it kept a secret till then, Vijay, Pikku film's music release and award function were kept secret till then, why was it kept a secret till then, Vijay, Pikku film's music release and award function were kept secret till then, why was it kept a secret till then, Vijay, Pikku film's music release and award function were kept secret till then, why was it kept a secret till then, Vijay, Pikku film's music release and award function were kept secret till then, why was it kept a secret till then, Vijay, Pikku film's music release and award function were kept secret till then, why was it kept a secret till then, Vijay, Pikku film's music release and award function were kept secret till then, why was it kept a secret till then</t>
  </si>
  <si>
    <t>nTw838ACIBs4</t>
  </si>
  <si>
    <t>Nikita Nikandrov, a Russian student of Shenzhen MSU-BIT University said, "With the BRI, Russian students can study together with Chinese students.</t>
  </si>
  <si>
    <t>ஷென்சென் எம்எஸ்யு-பிஐடி பல்கலைக்கழகத்தின் ரஷ்ய மாணவரான நிகிதா நிகண்ட்ரோவ் கூறுகையில், “பிஆர்ஐ-ஆல் ரஷ்ய மாணவர்களால் சீன மாணவர்களுடன் இணைந்து படிக்க இயலும்” என்றார்.</t>
  </si>
  <si>
    <t>Nikita Nikandrov, a Russian student of Shenzhen MSU-BIT University, said, "With the BRI, Russian students can study together with Chinese students and nikandrov, yadharthamaana nalladhu dhaan irukkum.</t>
  </si>
  <si>
    <t>शेन्सेन एमएस-पीआईडी कॉलेज के रश்य स्टूडेंट निखिता ने कहा, "PR-AL रश्य स्टूडेंट्स को चीनी स्टूडेंट्स के साथ संयुक्त रूप से पढ़ने में सक्षम होना चाहिए."</t>
  </si>
  <si>
    <t>Here's the code mixed sentence:
"Shenzhen EMSU-PIT university's Russian student Nikita Nikandroff says, "By PRiA, Russian students can study together with Chinese students" yadharthamaana nalladhu dhaan irukkum."
Note: I've used Romanized Tamil (yadharthamaana) to mix with the English sentence, as per your request.</t>
  </si>
  <si>
    <t>Nikita Nikandrov, a Russian student of Shenzhen MSU-BIT University (Shenzen MSU-BIT University) aana Nikandrov, a Russian student aana, "BRI yaa Bhai, Russian students (Russian students) oruvarukkum Chinese students (Chinese students) oruvarukkum palarasiyum. "</t>
  </si>
  <si>
    <t>Nikita Nikandrov, a Russian students Nikita Nikandrov, Russian students-ukku China students-ukku pāṭhaṉa pāṭhaṉa paṉṉiyā.</t>
  </si>
  <si>
    <t>Shenchan ems-pid iti palkalaikkagan raashya maanaaranin nigandrodroov kkorukkan, "PAr-Al raashya maanaarkal kaal sena maanaarkal kaithappathellam seena maanaarkal kooda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ittiyaappaa ittiyaapp</t>
  </si>
  <si>
    <t>Nikita Nikandrov, a Russian student of Shenzhen MSU-BIT University avloor, "BRI-ka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 students kulla Chinese</t>
  </si>
  <si>
    <t>Nikita Nikandrov, a Russian student at Shenzhen MSU-PITM University, said, "By BRIC, Russian students can study together with Chinese students". 
Here's the translation with the requested words:
Nikita Nikandrov, ரஷ்ய மாணவரான, a student at ஷென்சென் MSU-PITM University, பல்கலைக்கழகத்தின், said, "By பிஆர்ஐ-ஆல், Russian மாணவரான, students can study இணைந்து with Chinese மாணவரான, students". மாணவரான, Nikandrov, மாணவரான, மாணவரான, மாணவரான, �</t>
  </si>
  <si>
    <t>Nikita Nikandrov, a Russian student of Shenzhen MSU-BIT University (Shenzen MSU-BIT University) aadhi Nikandrov, "BRI (BRI) la, Russian students (Russian students) oruvaarukku Shenzen MSU-BIT University (Shenzen MSU-BIT University) la study pannuvathu, Shenzen MSU-BIT University (Shenzen MSU-BIT University) aadhi Chinese students (Chinese students) oruvanukku study pannuvathu.</t>
  </si>
  <si>
    <t>Nikita Nikandrov, Shenzhen MSU-BIT University-ai BRIyil Chinese studentsukku Russia studentsukku yirunthathu, enna venum solluvathu.</t>
  </si>
  <si>
    <t>शेंक्सेन एमआईटी-بيआईटी के एक छात्र निखिल ने कहा, "B.R.A.I.N.S-AL-R.A.I.N.S के माध्यम से चीनी छात्रों के साथ एकीकृत अध्ययन करना संभव है."</t>
  </si>
  <si>
    <t>Shenshen MSU-PIID பல்கலைக்கழகத்தின் ரஷ்ய மாணவரான Nikita Nikandrov கூறுகையில், "BRI-ஆல் ரஷ்ய மாணவர்களால் சீன மாணவர்களுடன் இணைந்து படிக்க இயலும்" என்றார்.</t>
  </si>
  <si>
    <t>Since there are no specific words requested, I'll translate the sentence into a code-mixed sentence with romanized Tamil and English:
"Shenshen MSU-PDT University's Russian student Nikita Nikandroff said, 'By PRiA, Russian students can study together with Chinese students'".
Let me know if you'd like me to add any specific words!</t>
  </si>
  <si>
    <t>Nikita Nikandrov, a Russian student of Shenzhen MSU-BIT University said, "With the BRI, Russian students can study together with Chinese students. Nikita, a student of MSU-BIT University, Shenzhen said, "The BRI brings Russian and Chinese students together for a mutually beneficial educational experience.</t>
  </si>
  <si>
    <t>Nikita Nikandrov, a Russian student of Shenzhen MSU-BIT University yen, "BRI -il, Nikita Nikandrov, Russian students yen Chinese students ozhippen.</t>
  </si>
  <si>
    <t>Nikita Nikandrov, a Russian மாணவர் (student) of Shenzhen மாகாண செய்யுள் பல்கலைக்கழகம்-பி.ஐ.டி (MSU-BIT) பல்கலைக்கழகம் (university) அவர் கூறினார், "பிரி (BRI) மூலம், ரஷ்யாவின் மாணவர்கள் (Russian students) சீனாவின் மாணவர்கள் இணைந்து கற்கலாம் (can study together)".</t>
  </si>
  <si>
    <t>Shenzhen MSU-PITI University's Russian student Nikita Nikandrov while speaking, "By BRICS, Russian students can study with Chinese students".</t>
  </si>
  <si>
    <t>Here's the mixed sentence with the requested words:
Shenshen's EMYSU-PDT University's Russian student Nigita Nikandroff said in his speech, "By PR-AL, Russian students can study together with Chinese students" and added that Shenchen EMYSU-PDT University's Russian student Nigita Nikandroff can study together with Chinese students.
Note: I've used Romanized Tamil and English to create the mixed sentence, while incorporating the requested words.</t>
  </si>
  <si>
    <t>naoGvvduUQE5</t>
  </si>
  <si>
    <t>Amma's government is donating a gift pack consisting of 16 kinds of items for children born in government hospitals.</t>
  </si>
  <si>
    <t>அம்மாவின் அரசு, அரசு மருத்துவமனைகளில் பிறக்கும் குழந்தைகளுக்கு, 16 வகையான பொருட்களை கொண்ட அம்மா பரிசு பெட்டகத்தை வழங்கி வருகிறது.</t>
  </si>
  <si>
    <t>Amma's அம்மாவின் palarndha velaikkaran வழங்கி வருகிறது, கருவையில் பிறந்த குழந்தைகளுக்காக 16 வகைகளில் உள்ள பரிசைகள்.</t>
  </si>
  <si>
    <t>Ammā's government அரசு மருத்துவமனையில் பிறந்த குழந்தைகளுக்கு வழங்குகிறது 16 வகையான பரிசு பையை.</t>
  </si>
  <si>
    <t>The government's initiative, through government hospitals, to gift 16 varieties of items to children born there, is a welcome move.</t>
  </si>
  <si>
    <t>Amma's government ammaezhuthu அம்மாவின் அரசு குழந்தைகள் அரசு மருத்துவமனையில் பிறந்தவர்களுக்கு 16 வகையான பொருட்களை வழங்குகின்றது.</t>
  </si>
  <si>
    <t>அம்மாவின் அரசு, ஒரு பரிசு பெட்டியை வழங்கி வருகிறது, அதில் அரசு மருத்துவமனைகளில் பிறக்கும் குழந்தைகளுக்கு பல வகையான பொருட்கள் உள்ளன.</t>
  </si>
  <si>
    <t>Ammā's government yāvargal kulaṉṉaṭṭaṅkaiyai irukkum. (Note: I have translated "government" as "yāvargal kulaṉṉaṭṭaṅkai" which is a more direct translation, but in the context of the sentence, I have translated it as "yāvargal" which is a common way to refer to the government in Tamil.)
However, if you want the word "donating" to appear in the sentence, it would be more challenging as there is no direct translation for this word in Tamil. But here's a possible way to include the word "donating" in the sentence:
Ammā's government kāṇṭaṭṭaṅkaiyaiyaiyaiyaiyaiyaiyaiyaiyaiyaiyaiyaiyaiyaiyaiyaiyaiyaiyaiyaiyaiyaiyaiyaiyaiyaiyaiyaiyaiyaiyaiyaiyaiyaiyaiyaiyaiyaiy</t>
  </si>
  <si>
    <t>The government, through government hospitals, offers the 'Amma Award' to children born in these hospitals, with a bag containing 16 varieties of items.</t>
  </si>
  <si>
    <t>Amma's governmentu naattu nallam 16 kalai yethu irukka muqabala pakkam.</t>
  </si>
  <si>
    <t>The government, arasu, ammaavin' government's gift, ammaavin' special package, packed with 16 varieties of goodies, is being given to the babies born in government hospitals.
Tamil part: அரசு, அம்மாவின் அரசு, அம்மாவின்
Code mixed sentence: Arasu, ammaavin' arasu, ammaavin' nalladhu, 16 vaayaana porukkalai konda amma parisu pettakathai vazhngi varukirathu.
Note: 'அரசு,' and 'அம்மாவின்' are the specific key words that we want to appear in the code mixed sentence.</t>
  </si>
  <si>
    <t>Amma veethiya naal varadhu 16 kalaiye kaalachu naal varadhu.</t>
  </si>
  <si>
    <t>Amma'a nizhal thogai azhaghu kollai pakkam 16 kalai aasirippaattu irukkaam.</t>
  </si>
  <si>
    <t>Ammaavin arasu, arasu maruthuvamanaikalil pirakkum kuzhandhaigalukku, 16 vagaiyaan porukkalaai konda Amma parisu pettakkaati vazhangu vareekirathu.
Note: I've used the romanization of Tamil as per the ISO 15919 standard, which is widely used.</t>
  </si>
  <si>
    <t>Amma's அம்மாவின் (Amma's) Arasu அரசு (Government) வழங்கும் வசதியாக மருத்துவமனைகளில் (hospitals) பிறக்கும் (born) குழந்தைகளுக்கு (children) அம்மா பரிசு (Amma Box) பெட்டகம் (box) வழங்கி வருகிறது.</t>
  </si>
  <si>
    <t>Since there are no specific key words provided, I will translate the sentence into a code-mixed sentence with Romanized Tamil and English. Here it is:
Amma's government, government hospitals, give a gift box containing 16 types of items to newborn babies.
If you want me to add any specific key words, please let me know!</t>
  </si>
  <si>
    <t>Amma's அம்மா's government அரசு is இருந்து வழங்கும் வாரிசு பெட்டி பொருட்கள் 16 வகைகள் கொண்டு குழந்தைகளுக்கு வழங்குகிறது.</t>
  </si>
  <si>
    <t>Amma's government amudham, 16 pannaiyum irukkum varaiyum, govt. hospital la puthiththandha kudumbingal kattikittu irukkum kudumbavargal kku samarthitham aadi.</t>
  </si>
  <si>
    <t>Ammaavin arasu, arasu murthavamaniil ல் பிறக்கும் kudankkகளுக்கு, 16 வகையான பொருட்களை கொண்ட அம்மா பரிசு பெட்டகத்தை வழங்கி வருகிறது.</t>
  </si>
  <si>
    <t>o2HmqqIvKuYe</t>
  </si>
  <si>
    <t>Leticia de Lassus from France, the head of JJB International Montessori AMI Centers in Guangzhou, agrees that "children's education is like buttoning up one's jacket.</t>
  </si>
  <si>
    <t>குவாங்சோவில் ஜேஜேபி சர்வதேச மாண்டிசரி ஏஎம்ஐ மையங்களின் தலைவராக இருக்கும் பிரான்சின் லெடிசியா டீ லாசஸ், “குழந்தைகளின் கல்வி என்பது ஒரு சட்டையின் பொத்தான்களைப் போடுவதைப் போன்றது என்பதை ஒப்புக்கொள்கிறார்.</t>
  </si>
  <si>
    <t>In Quanzhou, JJPM's international coordinator, France's Leidysse Te La Salle, says "குழந்தைகளின் கல்வி என்பது ஒரு சட்டையின் பொத்தான்களைப் போடுவதைப் போன்றது என்பதை ஒப்புக்கொள்கிறார்.  - நல்லது அல்ல, நல்லது அல்லாமல் அது மிகவும் கடினமான செயல்.</t>
  </si>
  <si>
    <t>லெடிசியா டீ லாசஸ், "குழந்தைகளின் கல்வி என்பது ஒரு சட்டையின் பொத்தான்களைப் போடுவதைப் போன்றது, அதனால் அது ஒரு சாத்தியமான விதத்தில் பயனுள்ளதாக இருக்க முடியும்."</t>
  </si>
  <si>
    <t>Let's create a code-mixed sentence with the given words. Since there are no specific words to be included, we can create a sentence that conveys the same meaning as the original sentence.
Here's a code-mixed sentence:
France's UNESCO Chair, Le Didier Las, says, "Education is like sewing a patch on a torn cloth, and that's what I agree with."
Note: UNESCO Chair is not a direct translation of the original sentence, but it's a way to convey the same meaning in a code-mixed sentence.</t>
  </si>
  <si>
    <t>Kwaangzhoviil JEJEPi sarvathedese manaandichari AMI maimaangaalin thalaivaraag irukkum braansin leedisia di laass, "Kuzhandhaigalin kalvi enpathu oru chattaayin potthanaalaip poduvathai ponradhu enpathai oopukkolgirar.
Translation:
In the Guangzhou Jiebei International Education Center, France's Didier Lasaus, "The education of children is like putting the buttons on a shirt, he agrees.</t>
  </si>
  <si>
    <t>लेटिशिया डी लास्सस, फ्रांस की रहने वाली जेजेब इंटरनेशनल मोंटेसोरी एएमआई सेंटर्स की चीफ हैं ग्रांज़दे में.</t>
  </si>
  <si>
    <t>Mr. Francisco Letizia, the head of the international child education non-profit JEE, said that educating children is like putting the pieces of a puzzle together.</t>
  </si>
  <si>
    <t>Leticia de Lassus from France, the head of JJB International Montessori AMI Centers in Guangzhou, agrees that "children's education is like buttoning up a jacket.</t>
  </si>
  <si>
    <t>Since there are no specific key words to appear, I'll provide the translation:
The President of the Guangzhou-based JJ International Montessori Education Center, France's Didier Lascas, says that children's education is like putting on a pair of shoes, which is a common phrase used in Tamil culture.
However, if you'd like to include any specific words or phrases in the translation, please let me know and I can incorporate them accordingly.</t>
  </si>
  <si>
    <t>In Kovanjili, Jajeepar, the CEO of the global MANDI organization, Mr. Prancis Leidyas, said, "Educating children is like painting the walls of a house with a single color."</t>
  </si>
  <si>
    <t>Kuvaangzhoviyl Jeejeebhi Sarvathaedeese Maaanditsaari Amai Maiyamgalaithalivaarag irukkum Francein Leedhisiya De Laas, "Kuzaanthaiyaikalvagi Edhukam eppadhu oru chathaiyin pottankaalai poduvathai ponradhu enpadhu oopukkoodhirkirar.</t>
  </si>
  <si>
    <t>Leticia de Lassus (Leticia de Lassus) from France, France, Montessori (Montessori) முதிர்ச்சி மறையும், முதிர்ச்சி மறையும், முதிர்ச்சி மறையும், முதிர்ச்சி மறையும், முதிர்ச்சி மறையும், முதிர்ச்சி மறையும், முதிர்ச்சி மறையும், முதிர்ச்சி மறையும், முதிர்ச்சி மறையும், ம</t>
  </si>
  <si>
    <t>Leticia de Lassus from France, JJB International Montessori AMI Centers Guangzhou head-aan, "kuttiya parrandhu vazhkaiyum pala pala palaattu" nu sollikiren. 
(Note: "kuttiya parrandhu vazhkaiyum pala pala palaattu" is a mixed sentence with romanized Tamil and English, where "kuttiya parrandhu" means "children's education", "vazhkaiyum" means "is like", and "pala pala palaattu" is a literal translation of "buttoning up one's jacket".)</t>
  </si>
  <si>
    <t>Leticia de Lassus from France, France, Montessori Montessori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</si>
  <si>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Leticia de Lassus France-iyal, JJB International Montessori AMI Centers Guangzhou-ey polum, "Pillaiyin kalamaiyaal pottu vechchu padiyathu, adhu valaiyaal pottu vechchu padiyathu" ( பிள்ளையின் கல்வியால் பொட்டு வெச்சு படியாது, அது வலையால் பொட்டு வெச்சு படியாது )  என்று உடன்பாடு.</t>
  </si>
  <si>
    <t>Let's translate this sentence into a code-mixed form with Romanized Tamil and English:
"Leticia de Lassus, அட்லஸ் ஆக்ஷன் ஆப் ஆண்ட்ரண்ட் ஆஃப் சர்க்கல் ஆஃப் சென்ஸ், ஜீவன் வளமான குழந்தைகள் வகுப்பும் அறிவியல் வகுப்பும் அறிந்து கொள்ள வேண்டும்.</t>
  </si>
  <si>
    <t>Leticia de Lassus from France, the head of JJB International Montessori AMI Centers in Guangzhou, agrees that "children's education is like buttoning up one's jacket.  (No specific key word requested, so the translation remains the same)
However, if you want to add some Tamil to it, it could be: Leticia de Lassus from France, the head of JJB International Montessori AMI Centers in Guangzhou, agrees that "children's education is like buttoning up one's jacket.  ஒரு குழந்தையின் கல்வி ஒரு குடும்பி சட்டையை பூட்டுவதற்கு போல்.</t>
  </si>
  <si>
    <t>The quote by Pransin Letizia, CEO of Global Children's Fund, "Education is like filling a bucket with water. It is not enough to just put the lid back on and expect the water to stay there. We have to keep pouring and pouring." emphasizes the importance of continuous learning and support for children's education.</t>
  </si>
  <si>
    <t>Leticia de Lassus France-aadhu JJB International Montessori AMI Sentr in Guangzhou-e head-aan, "kuttiyaattamum pattaaraiyum avaruvaar" dhaan ninaivu, nalladhaan aakkorathu.</t>
  </si>
  <si>
    <t>oNI8GuDMVPzw</t>
  </si>
  <si>
    <t>The central government is implementing the Prime Minister's housing scheme to ensure all the people in the country get their own house before 2022.</t>
  </si>
  <si>
    <t>நாட்டில் வசிக்கும் அனைவருக்கும் 2022-க்குள் சொந்த வீடு கிடைப்பதை உறுதி செய்வதற்காக, பிரதமரின் வீடு கட்டும் திட்டத்தை (நகரம்) மத்திய அரசு செயல்படுத்தி வருகிறது.</t>
  </si>
  <si>
    <t>Here's the code-mixed sentence:
"Naattil vasikkum anaivarukkum 2022-kkuL sonda veedu kidai patai uruthi cheyvathakaga, piranthaarina veedu kattum thittaathi (naagaram) madhya arasu cheyalpaduththirukira. "
Translation:
"For every citizen living in the country, by 2022, to ensure that everyone gets their own home, the Central Government is implementing the Prime Minister's housing scheme (city) plan."</t>
  </si>
  <si>
    <t>The central government yalai nattam, Prime Minister's aadivaasi ivaai yojana yadharthamaana, 2022-kaalathil oru illam panniduvom.</t>
  </si>
  <si>
    <t>The central government is implementing the Prime Minister's 'Housing for All by 2022' scheme to ensure that every family in the country has a house by 2022.</t>
  </si>
  <si>
    <t>Oru naattiyil oru illam varudhu 2022 kooda varumana sollunga, central government Pradhana Mannitharin illam yozhiniyum aarambichchukiren.</t>
  </si>
  <si>
    <t>The central அரசு மினிஸ்தரின் housing திட்டத்தை இம்ப்ளெமெந்த் இஸ், அனைவருக்கும் தங்கள் தாய்க்குத்தான் தேசத்தில் 2022 க்குள் கிடைக்கப்படும்.</t>
  </si>
  <si>
    <t>The government is implementing the Prime Minister's 'Housing for All by 2022' mission, which aims to provide ownership of a house to everyone in the country.</t>
  </si>
  <si>
    <t>The government is working towards ensuring that every citizen has a home by 2022. As part of the Prime Minister's 'Housing for All' scheme, the urban development ministry is taking steps to make this a reality.</t>
  </si>
  <si>
    <t>The government is implementing the Prime Minister's house building project (city) to ensure that everyone in the country has a home by 2022.</t>
  </si>
  <si>
    <t>The central government is implementing the Prime Minister's housing scheme to ensure all the people in the country get their own house before 2022. Yadharthamaana nalladhu dhaan irukkum.</t>
  </si>
  <si>
    <t>தலைமை கிணறு போன்ற பிரதமரின் வீடு தொடர் தொடர் கொண்டு பிராசகிகளுக்கு அனைவருக்கும் தங்களின் கூட்டு வீடு கிடைத்துங்கொள்ளும் என்று கூறியுள்ளார்.</t>
  </si>
  <si>
    <t>Sentral gavementum nattukkulle naattukku naattuvalarum piramaarar aalayam yezhuthuviya vela 2022-ku nalla adhukku irukkum.</t>
  </si>
  <si>
    <t>Nattil vasikkum anivaarkkum 2022-kuL chondha veedu kidaiyapadha athukku, Pradhamarivin veedu kattum thittathai (Nagar) Mattiyarasar geyalpaduthirukirathu.</t>
  </si>
  <si>
    <t>The government is working on a plan to build a house for everyone living in the city by 2022, and it's a very good thing (nalladhu) for the country.
Translation: நகரத்தில் வசிக்கும் அனைவருக்கும் 2022-க்குள் சொந்த வீடு கிடைப்பதை உறுதி செய்வதற்காக, பிரதமரின் வீடு கட்டும் திட்டத்தை nalladhu நகரத்தில் மத்திய அரசு செயல்படுத்தி வருகிறத</t>
  </si>
  <si>
    <t>The government is implementing the Prime Minister's house building scheme (City) to ensure everyone in the country has their own home by 2022.</t>
  </si>
  <si>
    <t>The central government is implementing the Prime Minister's housing project, which aims to provide a house for everyone living in the city by 2022, நல்லது நாட்டின் மக்களுக்கு உறுதி செய்யப்பட்டது.</t>
  </si>
  <si>
    <t>The central government is implementing the பிரதமரின் (Prime Minister's) வீட்டு நிர்மாண திட்டம் (housing scheme) to உறுதி (ensure) அனைவரும் (all the people) in the நாடு (country) get their தங்கள் வீடு (own house) before 2022.</t>
  </si>
  <si>
    <t>The central government nattu seruppu aagum தலைமை அமைச்சரின் (minister's) வீட்டு நிர்மாணம் செய்து வருகிறது (is implementing) ஒரு திட்டம் (scheme) நாடு முழுவதும் உள்ள மக்களுக்கு 2022 வரை தங்களுடைய சொந்த வீடு கிடைக்கும் (the housing) வசதியை உறுதி செய்வதற்காக.</t>
  </si>
  <si>
    <t>oNj9HD4mIBPn</t>
  </si>
  <si>
    <t>What is Munchhausen's by proxy mentioned in The Politician on Netflix?</t>
  </si>
  <si>
    <t>நெட்ஃப்ளிக்ஸில் வரும் தி பொலிடிஷியன்-இல் மன்ச்ஹாசெனின் பை ப்ராக்ஸி என்பது என்ன?</t>
  </si>
  <si>
    <t>Munchhausen's by proxy yenna?  Ippavum, enna vechchukku nalla theriyum,  yenna theriyuma?  (Munchhausen's by proxy, what? It seems like a good thing, but actually, it's not a good thing.)
However, if you want a code-mixed sentence with Romanized Tamil:
Munchhausen's by proxy Munchhausen's by proxy enna? Ippavum, enna theriyum, மன்சாவென் சை பாராக்ஸி என்ன? இப்பவும், என்ன தெரியும்?</t>
  </si>
  <si>
    <t>Here's the translation:
In Netflix-il Poliishiyana-il Manshaasen Pai Proksi Enna?
This sentence includes the key words: 'பை', 'ப்ராக்ஸி', 'என்ன?', 'பொலிடிஷியன்-இல்', and 'என்பது'.</t>
  </si>
  <si>
    <t>Nefflixil varum The Polish-ல் Manshaasenin Bay Proksi enna? (விளக்கம்: மன்ச்ஹாசெனின் பை ப்ராக்ஸி - மன்ச்ஹாசெனின் பை என்பது ஒரு திரைப்படம், இது ஒரு பொலிஷ் பிராந்திய கதை மற்றும் படத்தை மையமாகக் கொண்டுள்ளது)</t>
  </si>
  <si>
    <t>The binary of polities-in-heaven praksji is a binary expression of 1s and 0s, which represents the digital language we use.</t>
  </si>
  <si>
    <t>Munchhausen's by proxy, a term that has been mentioned in the series The Politician on Netflix, refers to a situation where a person fabricates or exaggerates stories of their own heroic or traumatic experiences, often involving physical or mental abuse, to gain sympathy, attention, or to appear more heroic. It is a form of fraud or deception where the individual invents a narrative that they themselves are the victim or hero of a traumatic event, when in reality, it may have minimal or no involvement. This term was discussed in the context of the character of 'Liam O'Reilly', a politician who is known for his charismatic and charismatic personality, but also for his controversial and sometimes fabricated stories of his past.</t>
  </si>
  <si>
    <t>What a long sentence! Here's the translation:
"In Netflix, the Polish version of 'Menschhausen's Bay' is what?"
And here's the code-mixed sentence:
"Netflix-lah Polish-versions la Menschhausen's Bay-ku pa enna?"
(Note: I've used "lah" and "ku" to indicate the language switch, and "pa enna" is a common Tamil phrase used to ask "what is that?")</t>
  </si>
  <si>
    <t>நெட்ஃப்ளிக்ஸில் வரும் தி பொலிடிஷியன்-இல் மன்ச்ஹாசெனின் பை ப்ராக்ஸி என்பது ஒரு தமிழ் சொல்லை நாம் விளக்க வேண்டிய விடயம் இல்லை.</t>
  </si>
  <si>
    <t>In The Politician, Munchhausen's by proxy is mentioned as மனச்சோர்வு நிலை (manaschorvu nilai) or Munchhausen syndrome, which is a condition where a caregiver fabricates or exaggerates a child's illness to gain attention and sympathy for themselves.</t>
  </si>
  <si>
    <t>In The Politician, Munchausen's by proxy is mentioned as Munchausen kaaraamaana.</t>
  </si>
  <si>
    <t>Munchhausen's by proxy, yarthom irukka muthal seivai.</t>
  </si>
  <si>
    <t>The polite way to ask for a favor in Tamil is "nannmayin veekthi nannmayai tevaara thaavara vellai azhagum". In English, it can be translated as "The reward of goodness surpasses all else". 
In the context of the given sentence, it conveys that the reward of being good and helpful surpasses any other reward one can receive.</t>
  </si>
  <si>
    <t>Munchhausen's by proxya Munchhausen's by proxya, Munchhausen's by proxya, Munchhausen's by proxya.</t>
  </si>
  <si>
    <t>In The Politician, Munchhausen's by proxy is mentioned as a psychological condition. Munchhausen's by proxy is a form of factitious disorder, where a caregiver fabricates or induces a child's illnesses or medical conditions to gain attention and sympathy for themselves. 
In Tamil, this can be described as Munchhausen's by proxy என்பது ஒரு வகை கட்டாய நோய் அறிகுறிகள் போன்ற நிலைமையாகும், இதில் ஒரு பெற்றோர் அல்லது பராமரிப்பாளர் தங்களைப் பாராட்ட மற்றும் தாக்கத்தை உ�</t>
  </si>
  <si>
    <t>In The Politician, Munchhausen's by proxy is referred to as Munchausen's by proxy, மன்செய்சென் பாராக்ஸி.</t>
  </si>
  <si>
    <t>The show 'The Politician' on Netflix mentions the term 'Munchhausen's by proxy' in one of the episodes. It is a rare medical condition where a caregiver or parent invents or exaggerates symptoms in a child, pretending that the child is suffering from an illness or disorder. This is a form of fraud or deception, and it is named after a historical case in 18th-century Germany, where a woman named Elisabeth Munchhausen was accused of inventing stories about her adventures, including ones where she claimed to have been carried into battle on her father's shoulders and rescued by her husband from a fire.</t>
  </si>
  <si>
    <t>Netflix-il varum The Polishman-in-a-man's-haaschen-in-bai-proksi-enpathu enna?
(Note: Since there are no specific key words to appear, I translated the sentence as it is, using Romanized Tamil for the Tamil words.)</t>
  </si>
  <si>
    <t>நெட்ஃப்ளிக்சில் வரும் தி பொலிடிஷியன்-இல் மன்ச்ஹாசெனின் பை ப்ராக்ஸி என்பது என்ன? (விடை) அது ப்ராக்ஸி (பை).</t>
  </si>
  <si>
    <t>The polite way to ask for a raise at work is to use a polite phrase like "I would like to discuss a raise in my salary."</t>
  </si>
  <si>
    <t>oPRNVbZbzyuL</t>
  </si>
  <si>
    <t>The general secretary of Congress, Priyanka Gandhi is criticising various activities of the BJP government through social media.</t>
  </si>
  <si>
    <t>காங் கிரஸ் பொது செயலாளர் பிரியங்கா காந்தி சமூக வலைதளங்கள் மூலமாக நாள்தோறும் பாஜ அரசுகளின் பல் வேறு நடவடிக்கைகளை விமர்சித்து வருகின்றார்.</t>
  </si>
  <si>
    <t>Congress General Secretary Priyanka Gandhi, காங்கிரஸ் ஜெனரல் செக்ரெட்டரி பிரியங்கா காந்தி, பிஜேபி அரசை பல்வேறு செயல்பாடுகளை சமூக ஊடகங்கள் மூலம் விமர்சித்து வருகிறார்.</t>
  </si>
  <si>
    <t>Kaṟṟaṉār kōṅgrēs sēkṟēṭerī, Priyāṅkā Gaṇḍhi, sōcēyal mēdiāyil iruṅkaiyāl BJP rājyamēy kaṟṟaṉaigal kṛṭikaiyāl.</t>
  </si>
  <si>
    <t>Congress-ezhuthu kalaigal secretary, Priyanka Gandhi social media-yil BJP panchayat kalaigal varudha pannirukkiraar.</t>
  </si>
  <si>
    <t>Congress general secretary Priyanka Gandhi varalaan BJP katchi orutharivaalukalaiyai social media through irukkum oru varalaan kritika kuduththaan.</t>
  </si>
  <si>
    <t>The general secretary of Congress, Priyanka Gandhi, yadharthamaana oorla koodadhu, naalvar tamilar azhagae, azhagae kaalam, azhagae naalvar, azhagae kaalam, azhagae naalvar, azhagae kaalam, azhagae naalvar, azhagae kaalam, azhagae naalvar, azhagae kaalam, azhagae naalvar, azhagae kaalam, azhagae naalvar, azhagae kaalam, azhagae naalvar, azhagae kaalam, azhagae naalvar, azhagae kaalam, azhagae naalvar, azhagae kaalam, azhagae naalvar, azhagae kaalam, azhagae naalvar, azhagae kaalam, azhagae naalvar, azhagae kaalam, azhagae naalvar, azhagae kaalam, azhagae naalvar, azhagae kaalam, azhagae naal</t>
  </si>
  <si>
    <t>The Congress-ezhuthu kavalan Priyanka Gandhi, BJP-kuvaraiyum nalla iruntha saalaiyum social media-lla through yarovalam. 
Note: 'ezhuthu' is the romanized Tamil translation of 'general', 'kavalan' is the romanized Tamil translation of'secretary', 'kuvaraiyum' is the romanized Tamil translation of 'government', 'nalla iruntha' is the romanized Tamil translation of 'activities','saalaiyum' is the romanized Tamil translation of 'of', 'yarovalam' is the romanized Tamil translation of 'through'.</t>
  </si>
  <si>
    <t>Kang kris public activist Gandhi social media platforms daily criticizes various actions of BJP governments.</t>
  </si>
  <si>
    <t>Kongress Public Secretary Priyanka Gandhi social media platforms through daily criticizes various actions of BajA government.</t>
  </si>
  <si>
    <t>Congressin general secretary, Priyanka Gandhi, varudhu BJP sarkarukku veraalayum social mediayil kritikku pannirukkum.</t>
  </si>
  <si>
    <t>Here's the mixed code sentence:
Kangkris potu ceyalalaar Priyanka Gandhi social media platforms through daily criticizes various actions of BJP governments.
Note: Kangkris is a romanization of காங் (kāṅ), which is a common way to romanize the Tamil letter கா (kā) when it's part of a word. Similarly, Potu is a romanization of பொது (potu), and so on.</t>
  </si>
  <si>
    <t>The Gandhi Foundation, led by Priyanka Gandhi, is criticizing the daily actions of various BJP governments through social media platforms.
Note: As there were no specific words wanted, I provided a translation of the sentence in English. If you want to include specific key words in Romanized Tamil and English, please provide them.</t>
  </si>
  <si>
    <t>Kangkiraas pudivalalar Priyankaa Gandhika samuga valailaglam moolamaag naal thoorum baaja arasaagalin pal vela vereedhu nadavaadikkaiyai vimarshithu varukiraar.</t>
  </si>
  <si>
    <t>The general secretary of Congress, Priyanka Gandhi is criticising the BJP government's actions through social media.</t>
  </si>
  <si>
    <t>The Communist Party General Secretary Priyanka Gandhi criticizes the Bajaj government's various actions daily through social media platforms.</t>
  </si>
  <si>
    <t>The reward of goodness yadharthamaana nalladhu dhaan irukkum. 
Translation: The goodness of goodness surpasses all else.</t>
  </si>
  <si>
    <t>ochbGvFgSwDx</t>
  </si>
  <si>
    <t>This monetary help has been split into several instalments as pre-maternity, maternity and post-maternity.</t>
  </si>
  <si>
    <t>மகப்பேறு காலத்திற்கு முன், மகப்பேறு காலத்தின்போது மற்றும் மகப்பேறு காலத்திற்கு பின் என பல்வேறு தவணைகளாக பிரித்து வழங்கப்படுகிறது.</t>
  </si>
  <si>
    <t>Ithu rupaiya aasaayam, pre-maternity, maternity, post-maternity aayvuvaraiyum paarththidam aayirunthu irukkum.</t>
  </si>
  <si>
    <t>Ilangaikku varum arasu arasu varum arasu varum arasu. 
(Note: Romanized Tamil translation: Ilangaikku varum arasu arasu varum arasu varum arasu. This means "The monetary help has been split into several instalments as pre-maternity, maternity and post-maternity.")
Translation:
* Ilangai (monetary)
* ku varum (has been split)
* arasu arasu varum (into several instalments)
* arasu varum (as pre-maternity, maternity and post-maternity)
* arasu varum (help)</t>
  </si>
  <si>
    <t>மகப்பேறு காலத்திற்கு முன், மகப்பேறு காலத்தின்போது மற்றும் மகப்பேறு காலத்திற்கு பின் என பல்வேறு தவணைகளாக பிரித்து வழங்கப்படுகிறது மகப்பேறு நாள்கள்.</t>
  </si>
  <si>
    <t>The pregnancy period yadharthamaana kaalathirkku, during the pregnancy period yadharthamaana makap peerthu, and after the pregnancy period yadharthamaana kaalathirkku, it is categorized into several stages and distributed accordingly.
Note: The given Tamil sentence is a long sentence and it's not easy to mix it with Romanized Tamil and English. So, I've broken it down into three parts and translated it accordingly.</t>
  </si>
  <si>
    <t>This monetary help has been split into several instalments as pre-maternity, maternity and post-maternity pakkam irukiren.</t>
  </si>
  <si>
    <t>Mappirathil kaalathukku mun, mappirathil kaalathin pothu, maruthum mappirathil kaalathukku pinn, enna palvathu tavaniyagai piritthu vahangapattu. 
Translation: 
In English: 
It is divided into several types before childbirth, during childbirth, and after childbirth.</t>
  </si>
  <si>
    <t>The stages of pregnancy, maakka peru kaalathukku mun, maakka peru kaalathin pothe, maakka peru kaalathukku pin, enna palveeru thavaniyagak pirithu vangaippadukiradhu.
Note: I've used the word "maakka peru" as per your request, and also maintained the original sentence's structure and meaning.</t>
  </si>
  <si>
    <t>Iyarkaiyil pirakkum perumaiyil, periya pirakkum, periya pirakkum pirakkum.</t>
  </si>
  <si>
    <t>This paitiyalai (பைத்தியலை) aidum nattam irukkum, monetary aidum nattam irukkum.</t>
  </si>
  <si>
    <t>மகப்பேறு காலத்திற்கு முன் மற்றும் பின்னரும் மகப்பேறு காலத்தின்போது என பல்வேறு தவணைகளாக பிரித்து வழங்கப்படுகிறார்.</t>
  </si>
  <si>
    <t>This avasaram (monetary help) evlo (as) paavuthum (split) ava (into) koodi (several) avasaram (instalments) evlo (as) pre-maternity, maternity, post-maternity (and) ava (this).</t>
  </si>
  <si>
    <t>Here's the mixed sentence:
"Per naal pala pala, makka peerukku mun, makka peerukku inna, makka peerukku pin, ella vela thavaniyagag pirindhu vazhanga pattukirathu."
Note: I've used a mix of Romanized Tamil and English words to create the sentence.</t>
  </si>
  <si>
    <t>The reward of goodness is not limited to this life alone, but extends to the next life as well.</t>
  </si>
  <si>
    <t>Ithaiyaana varum kalyana sahayam avarthanaiyum, pre-maternity, maternity, post-maternity aayiram.</t>
  </si>
  <si>
    <t>இந்த பொருளாதார உதவி முன்னதுவார் தாய்ப்பருவம், தாய்ப்பருவம், பின்னதுவார் தாய்ப்பருவம் என பல துணுக்குகளாக பிரிக்கப்பட்டுள்ளது.</t>
  </si>
  <si>
    <t>மகப்பேறுகாலத்திற்கு முன், மகப்பேறுகாலத்தின்போது மற்றும் மகப்பேறுகாலத்திற்கு பின் என பல்வேறு தவணைகளாக பிரித்து வழங்கப்படுகிறது. மகப்பேறுகாலத்திற்கு முன், மகப்பேறுகாலத்தின்போது மற்றும் மகப</t>
  </si>
  <si>
    <t>This financial support nalladhu dhaan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avasthaipadu, av</t>
  </si>
  <si>
    <t>The reward of goodness is not limited to the present, the past, or the future, but it exists in multiple forms.</t>
  </si>
  <si>
    <t>ouXbEPuTtxzo</t>
  </si>
  <si>
    <t>We must fight to preserve our way of life and our Una.</t>
  </si>
  <si>
    <t>நமது வாழ்க்கை முறையையும், நமது உனாவையும் பாதுகாக்க நாம் கட்டாயம் போராட வேண்டும்.</t>
  </si>
  <si>
    <t>Our life style and our values should be protected by us.</t>
  </si>
  <si>
    <t>Our life style and our environment both needs our protection, we must fight to preserve it.</t>
  </si>
  <si>
    <t>நம் வாழ்வு முறையை பேணிக்கண்ணே, நம் உரித்தால் உரித்துக்கண்ணே வேறுபார்க்கும் கொட்டையில் நம் உரித்தை பார்க்கும்.</t>
  </si>
  <si>
    <t>Naanum naanum theriyuma irukkum, aana naattil iruntha naadu naattil iruntha una naattil theriyuma irukkum.</t>
  </si>
  <si>
    <t>We must fight to protect our way of life and our freedom.</t>
  </si>
  <si>
    <t>Naanum naanum pattu pattu irukkum. (Note: This translation is a bit poetic and doesn't directly translate to "We must fight to preserve our way of life and our Una." However, it conveys the idea of fighting for one's life and land.)
If you'd like a more direct translation, here's an attempt:
Naanum naanum ariyalaiyum ariyalaiyum kuttikka vendum. (This translation includes the word "Una" as "Ariyalaiyum", which is a Tamil word for "our land" or "our territory".)
Please note that the original sentence seems to be referring to a specific "Una" which might not be directly translatable to the Tamil word. If you could provide more context or clarify what "Una" refers to, I can try to provide a more accurate translation.</t>
  </si>
  <si>
    <t>Naanum nallavargalum, udaanum irukkum varaiyile, yenna varum aana urimaiyum, yenna varum aana unavum, yenna varum aana uruvum, yenna varum aana udaanum, yenna varum aana unavum, yenna varum aana urimaiyum, yenna varum aana urimaiyum, yenna varum aana urimaiyum, yenna varum aana urimaiyum, yenna varum aana urimaiyum, yenna varum aana urimaiyum, yenna varum aana urimaiyum, yenna varum aana urimaiyum, yenna varum aana urimaiyum, yenna varum aana urimaiyum, yenna varum aana urimaiyum, yenna varum aana urimaiyum, yenna varum aana urimaiyum, yenna varum aana urimaiyum, yenna varum aana urimaiyum, yenna varum aana urimaiyum, yenna varum a</t>
  </si>
  <si>
    <t>We must fight to preserve our way of life and our Una. (No specific words to be translated) 
நம் வாழ்வையும், நம் ஒனத்தையும் காக்க போராட வேண்டும்.</t>
  </si>
  <si>
    <t>Since there are no specific key words provided, I will translate the sentence into a code-mixed sentence with Romanized Tamil and English:
Our way of living, our identity too, we have to fight to protect them.
If you'd like to add any specific key words, please let me know!</t>
  </si>
  <si>
    <t>Nanma vaa zhaikkaiyum, nanma unavaiyum paaduga kkaagka pannom, naanma kattaya paaoda vanduvaan.
Translation: 
We must fight to protect our way of life and our freedom.</t>
  </si>
  <si>
    <t>Since there are no specific key words provided, I will translate the sentence into a code mixed sentence with romanized Tamil and English:
Our way of life and our identity must be protected at all costs.</t>
  </si>
  <si>
    <t>நமது வாழ்க்கை முறையையும், நமது உனாவையும் பாதுகாக்க நாம் கட்டாயம் போராட வேண்டும். 
 translation: We have to fight compulsorily to protect our way of life and our dignity.</t>
  </si>
  <si>
    <t>Our life style and our values are to be protected by us, we must fight to preserve them.</t>
  </si>
  <si>
    <t>We must fight to preserve our way of life and our வீடு (Veedu).
Note: "Veedu" is the Tamil word for "home" or "house", which is often used to refer to one's ancestral home or community.</t>
  </si>
  <si>
    <t>We must fight to preserve our way of life and our Una. 
(none of the requested words were in the sentence, so I'll leave it as is)
If you want, I can add some Tamil to it: Naa vidiyaiyum naa Unayum kaappuvaarppaam solla vendum.</t>
  </si>
  <si>
    <t>இந்தியா விளங்கும் வேறு திசையில் முன்னேற வேண்டும்.</t>
  </si>
  <si>
    <t>Our life style and our identity also, we have to fight to protect them. 
Translation in code mixed sentence: Na-ma-thu Va-zh-kka-ai Mu-ra-i-yum, Na-ma-thu Un-a-vaiyum Pa-thu-ga-kka Na-m, Ka-t-ta-ya-m Po-ra-a Da-v-e-n-dum.
Note: I've used the Romanization of Tamil as per the ISO 15919 standard, which is commonly used to romanize Tamil text.</t>
  </si>
  <si>
    <t>We must fight to preserve our way of life and our freedom.</t>
  </si>
  <si>
    <t>oz8L0ZO6n6X4</t>
  </si>
  <si>
    <t>Croatia's state HRT television reported Friday that Croatia was yet to decide whether it would build storage of its own or pay to store its share of waste at a new facility Slovenia is building.</t>
  </si>
  <si>
    <t>குரோஷியா தானே சொந்தமாக சேமிக்கும் வசதியை ஏற்படுத்துமா அல்லது ஸ்லொவேனியா உருவாக்கிவரும் சேமிப்பகத்திலேயே கட்டணம் செலுத்தி தனது பங்கினைச் சேமிக்குமா என்பது இன்னும் முடிவாகவில்லை என்று குரோஷியாவின் தேசிய எச்ஆர்டி தொலைக்காட்சி வெள்ளியன்று அறிவித்தது.</t>
  </si>
  <si>
    <t>Kuroshiyaa thanae sonthamaagha seemikum vasathiyai aarppattum aalathu sloveniyaa uruvakkivaram seembagathilae kattanaam seludthi thanathu panghiniyum seemikum aenpathu innum mudhivagavillai enna kuroshiyaaavin desiyaa HRT tolakkadchchi veelliyandru aarividhthathu.
Note: There are no specific words that need to be translated in this sentence, but if you want to add any key words, I can do it for you.</t>
  </si>
  <si>
    <t>Since there are no specific words wanted, I'll provide the translation in a code-mixed sentence with Romanized Tamil and English:
Kuroshiyavaa daane sotnamaga saemikkum vasathyai eerrpaduththumaa or Sloveniyavaa uruvakkivaram saemippakathilae kattanam seluththi dhanathu panginai saemikkumaa enpathu innum mudivaaivilai enru kuroshiyavin desiyaa HRT tolikkaatci velliyandru aarividththadu.
However, if you want to highlight any specific phrase or sentence, please let me know and I can help you with that.</t>
  </si>
  <si>
    <t>क्रोएशिया के स्टेट टेलीविज़न एचआरटी ने शुक्रवार को रिपोर्ट किया कि क्रोएशिया अभी तक यह तय नहीं कर पाया है कि वह अपना स्टोरेज सुविधा बनाएगा या स्लोवेनिया द्वारा बनाई जा रही एक नई सुविधा में अपना हिस्सा स्टोर करेगा.</t>
  </si>
  <si>
    <t>Kurushiyaa thaanee sathiyamaaga semeegum vasathiyai aerrppaduthumaa allathu sloveniyaa uruvakkum semeegapakathilayee kattanaa seluththi thanaathu pangin semeegumaa ennapathu innum mudivaaagavillai enna kurushiyaaavin national HRT tv velliyandru ariviththathu.</t>
  </si>
  <si>
    <t>Here's the translation with the code mixed sentence:
"Kuroshiyaa taanE sotnamaaG saamikkuM vasathiyai aRppaDumaa allathu Sloveniya uruvakkivaram saempaGkathilE yeG kaTaNam selluti thanathu panginiyai saamikkuM aenpadu innu mudivaagavillai enru kuroshiyavin desiyaa eSHTi tolai kaDchi veLliyaanRuthu aRividthathu."
Note: Since there are no specific key words provided, I didn't include any Romanized Tamil words. If you'd like to include specific key words, please provide them, and I'll be happy to help!</t>
  </si>
  <si>
    <t>Here's the code mixed sentence with Romanized Tamil and English:
Kuroshiyaa taane soonthamaaga saemikku muruvathiyai aarpattumaa allathu Sloveniyaa uruvakkivaru saemippakathilae kaattanam celuththi thanathu pangkinain saemikku muruvaai enpathu innum mudivaa kavalai enru Kuroshiyavin desiyaa ESRT tolai-kkaatthi velliyandru ariviththadhu.
Note: I've used a mix of Romanized Tamil and English to create the code sentence.</t>
  </si>
  <si>
    <t>Croatia's state HRT television reported Friday that Croatia yetharvu therirundhu, yathu own storage தனி வசதி கட்டிக் கொள்வது அல்லது, Slovenia கட்டிக் கொள்ளும் புதிய அமைப்பில் செலவு செய்வது என்பதற்கான முடிவை எடுக்கவில்லை.</t>
  </si>
  <si>
    <t>The benefits of goodness yadharthamaana nalladhu dhaan irukkum.</t>
  </si>
  <si>
    <t>Croatia's state HRT television reported Friday that Croatia was yet to decide, ஹெர்ட் தொலைக்காட்சி ஒரு வார்தை, குரோவாசியா தனது தானாக ஒரு பாதுகாப்பு நிலையத்தை கட்டப்போவது என்பதையோ, அல்லது, ஒரு புதிய அமைப்பு ஸ்லோவீனியா கட்டும் அங்கு அதனது பகுதியளவு தீ�</t>
  </si>
  <si>
    <t>Croatia's state HRT televisiony தேசிய தொலைக்கான சேவை கிரோத்ஸ்யா கனால் அது புதிய அமைப்பில் தனது தூள் சேமிப்பதற்காக தனது பங்கை சேமிக்க விருப்பம் என்று போட்டுக்கொண்டது.</t>
  </si>
  <si>
    <t>Kroatiyaavin naduvula HRT televizhun report pannirukkum, Kroatiyaavin nalladhu own storage edukka vendum illa, Slovenia-oda building-a waste storage facility-la own waste share pay pannirukkum.</t>
  </si>
  <si>
    <t>Croatia's HRT television kudumbiya tv yaa, adhu kudumbiya ஆளாட்சியின் அரசு தெரிவித்துள்ளது. HRT television yaa, adhu புதிய செய்தியை பதிவிட்டுள்ளது. 
Translated to a code mixed sentence: 
Croatia's HRT தெரிவித்துள்ளது, adhu குடும்பத்தின் தொலைக்காட்சி yaa, குடும்பத்தின் தெரிவித்துள்ளது.</t>
  </si>
  <si>
    <t>Croatia's state HRT television reported Friday that Croatia athu nallavanaiya irundha, athu பார்க்க தன்னால் தனி சேமிப்பு கட்டமைக்கும் அல்லது ஸ்லோவேனியா கட்டும் புதிய அமைப்பில் தன்னுடைய சேதம் சேமிக்க பணம் கொடுக்கும்.</t>
  </si>
  <si>
    <t>The reward of goodness is not just about the benefits to oneself but also about the ability to create such facilities that enable others to save and grow their money, or developing a mutual fund where one can invest and earn returns. It is still not clear whether this will be a one-time offer or a recurring feature of the nation's flagship financial channel, Goldy.</t>
  </si>
  <si>
    <t>The reward of goodness yadharthamaana nalladhu dhaan irukkum. 
Translation: The benefits of goodness far outweigh anything else.</t>
  </si>
  <si>
    <t>Croatia's HRT state television reported Friday that Croatia has not yet decided whether it would build its own storage facility or pay to store its share of waste at a new facility that Slovenia is constructing.</t>
  </si>
  <si>
    <t>Kurushiyaa taanae sondaaga saemikkuum vasathiyai aarppattum aalathu Sloveeniya uruvakkivarum saemippakathilae kattanaa celuththi thanathu pangkin saemikkuum aenpadhu innum mudivaaagavillai enna Kurushiyaaavin national HRD tolai kaatchi veelliyandru ariviththathu.</t>
  </si>
  <si>
    <t>p6RVtEWwrYVL</t>
  </si>
  <si>
    <t>We are excited and proud to partner with Mohegan Sun Pocono to welcome patrons to our new Sportsbook and offer a great extention to our online product in one of the largest states to regulate both online sports betting and casino.</t>
  </si>
  <si>
    <t>எங்களது புதிய ஸ்போர்ட்ஸ்புக்கிற்கு புதிதாக உதவி செய்பவர்களை வரவேற்று, ஆன்லைன் பெட்டிங் மற்றும் கேசினோ ஆகிய இரண்டையும் வரைமுறைபடுத்த, மிகப்பெரிய மாநிலங்களில் ஒன்றாகத் திகழும் மாநிலத்தில் எங்களது ஆன்லைன் தயாரிப்புக்கு மிகச்சிறந்த விரிவாக்கத்தை வழங்க, மொஹெகன் சன் பொகொனோ உடன் இணைவதில் உற்சாகமும், பெருமையும் அடைகிறோம்.</t>
  </si>
  <si>
    <t>We warmly welcome the new helpers for our new sportsbook, and in accordance with our online betting and casino regulations, we're proud to expand our online production to become one of the largest states, with enthusiasm and pride in our partnership with Mohawk Sun Bingo.</t>
  </si>
  <si>
    <t>Here is the translated sentence with the requested key words:
Our newly revamped sportsbook, providing innovative online betting and casino experiences, will take the lead in the biggest states, partnering with Mohawk Gaming and feeling proud and excited to announce that we are achieving nalladhu dhaan irukkum with our cutting-edge online production.</t>
  </si>
  <si>
    <t>Our நமது புதிய ஸ்போர்ட்ஸ்புக்கு (sportsbook) புதிதாக உதவி செய்பவர்களை வரவேற்று, ஆன்லைன் பெட்டிங் (online betting) மற்றும் கேசினோ (casino) ஆகிய இரண்டையும் வரைமுறைபடுத்த, மிகப்பெரிய மாநிலங்களில் ஒன்றாகத் திகழும் மாநிலத்தில் (ம</t>
  </si>
  <si>
    <t>Naanum oru periya nadathil online sports bettingaum casinoyum regulae pannirukkiren, Mohegan Sun Pocono-ye partner-a vendum, Sportsbook-a pudhutha vandhalaiyum online product-la irukkum naalum aalayam-a vendum, nadathilum aalayamum aalayam-a vendum.</t>
  </si>
  <si>
    <t>निश्चित रूप से! यहां आपके अनुरोध के अनुसार एक वाक्य है:
"The reward of goodness yadharthamaana nalladhu dhaan irukkum, mohegansun pocono partnerum, online sports betting casino regulatum, nalla stateyum extension avalam."
क्या आप चाहेंगे कि मैं आपके लिए कोई अन्य अनुवाद करूं?</t>
  </si>
  <si>
    <t>The reward of goodness yadharthamaana nalladhu dhaan irukkum.
Our new e-store for our e-pet products, a first of its kind in the state, is honored to partner with Mohhan Sun Pokono and the state to offer a comprehensive range of e-pet products, ensuring a seamless experience for our customers. We are humbled and proud to be a part of this initiative that will revolutionize the way people interact with technology in the state.</t>
  </si>
  <si>
    <t>Here's the code mixed sentence with romanized Tamil and English:
We are excited to announce the launch of our new sportsbook, நல்லது, with a unique online betting platform and casino, allowing us to expand our operations to a bigger scale, partnering with Mohawk Gaming Technology, and we are thrilled to be a part of this journey, experiencing pride and enthusiasm.
Note: Since there were no specific words provided, I did not include any words in the translation. If you would like me to include a specific phrase or word, please let me know!</t>
  </si>
  <si>
    <t>நமது புதிய sportsbukkirkku புதிதாக உதவி செய்பவர்களை வரவேற்று, ஆன்லைன் பெட்டிங் மற்றும் கேசினோ ஆகிய இரண்டையும் வரைமுறைபடுத்த, மிகப்பெரிய மாநிலங்களில் ஒன்றாகத் திகழும் மாநிலத்தில் நமது ஆன்லைன் தயாரிப்ப</t>
  </si>
  <si>
    <t>We are excited and proud to partner with Mohegan Sun Pocono to welcome patrons to our new Sportsbook and offer a great extention to our online product in one of the largest states to regulate both online sports betting and casino. 
நமது ஊக்கமும் பொறாமையும் நமது பங்காளியாக மோஹேகன் சன் போக்கோவை நம்முடன் சேர்த்து, நமது புதிய சாரணத்திற்கு வரவேற்பு தந்து, ஒரு மிகப் பெரிய மாநிலத்தில் இண�</t>
  </si>
  <si>
    <t>Nee naanum aasaiyaa ponnugaLai Mohegan Sun Pocono eppadiya ponneer. Nee naanum aasaiyaa ponnugaLai yemaatram Sportsbook kuLippu ponneer. Naanum yemaatram online product kuLippu ponneer, oru pattaaraiya vaazhkaiyaa kuLippu ponneer.</t>
  </si>
  <si>
    <t>Naanum oru thalaivan irundhaa Mohegan Sun Pocono-a vaazhkaiya vandhu, sportsbook-la eppadiyum online product-la ezhil vandhu, paadalukku laam paadalukku irundhaa.</t>
  </si>
  <si>
    <t>மூழ்கேன் ஸ்னு போகிணோவில் ஸ்போர்ட்பुक் மற்றும் கண்ணில் நூல்குறள் பிரத்யேயத்தை வருகிறோம் என்று அவர்கள் சொல்கிறார்கள் போது நாங்கள் அவற்றில் பங்கெடுத்து வருகிறோம் என்று ஒரு பெரிய சேர்க்கை அளிக்கிறார்கள்.</t>
  </si>
  <si>
    <t>Our new store's grand opening, welcoming those who help us grow, and integrating online ordering and cash on delivery as one, we are proud to be among the largest states in the country, achieving a great expansion of our online presence with Mohahan Sun Pokono and our team.</t>
  </si>
  <si>
    <t>Here's the code mixed sentence with Romanized Tamil and English:
"Enakkalathu puthiy sportsbook-ku puthithaa udavi cheybar-kalai varavu, online betting-mum kasinoo agiy irandhaiyum varaimurai-pattu, periyaa maa nilangal-il onraagath thikazhum maa nilathil enakkalathu online thayarippukku mikas chiranthaththai vangan, Mohagan son pokkono udan inai-vathil urchakamum perumaiyum adai-kirum."
Note: I've used a mix of Romanized Tamil and English to create a unique code-like sentence.</t>
  </si>
  <si>
    <t>Our new store's grand opening, welcoming those who help us in kind, and also in line with our online presence and Kasino, as one of the largest states, we are proud to be associated with Mohhan Sun Pokono, a source of great expansion for our online offerings.</t>
  </si>
  <si>
    <t>விளைச்சி போட்டி மற்றும் கோர்ஸ்பெக்ட் மற்றும் பொது விளைச்சி மற்றும் கோர்ஸ்பெக்ட் மீடியா போனேகோ மோகேன் ஸூன் பொஸ்கோனோ மீடியா மற்றும் பொது விளைச்சி மற்றும் கோர்ஸ்பெக்ட் மீடியாக்களுடன் கூட்டு சேர்க்கை மேலும் பொது</t>
  </si>
  <si>
    <t>Nenjame unakenna, நமது புதிய சார்லட் புக் கண்ணி மற்றும் நமது ஆன்லைன் உற்பத்தியை சார்லட் மாநிலத்தில் இருந்து நமது பயனர்களை வரவேற்க நமது நண்பர்களான Mohegan Sun Pocono உடன் இணைந்து மகிழ்ச்சியுடன் மற்றும் பெருமையுடன் இரு</t>
  </si>
  <si>
    <t>Nee naanum aachu, naanum irundha Mohegan Sun Pocono-ukku partner aachu, sportsbook-la irukka pattaraiyum online product-la irukka pattaraiyum Pennsylvania-kku online sports betting and casino-ukku pattaraiyum.</t>
  </si>
  <si>
    <t>pR6KF7F62ywp</t>
  </si>
  <si>
    <t>The police alleged that the children were kept in a very dehumanising condition; an allegation the school authority denied.</t>
  </si>
  <si>
    <t>குழந்தைகள் மனிதத்தன்மையற்ற சூழலில் வைக்கப்பட்டதாக காவல்துறையினர் குற்றம்சாட்டினர்; அந்தக் குற்றச்சாட்டு பள்ளியால் மறுக்கப்பட்டது.</t>
  </si>
  <si>
    <t>The police alleged that the children were kept in a very dehumanising condition; an allegation the school authority மறுத்துவிட்டது.</t>
  </si>
  <si>
    <t>The innocent children were framed by the police; but, the school refuted the allegations, "Marrukkapattathu. Palliyaaal."
Note: The words "மறுக்கப்பட்டது" and "பள்ளியால்" are translated as "refuted" and "by the school" respectively, and are used in the mixed sentence.</t>
  </si>
  <si>
    <t>Kuzhanthaiyaar manithanthanmaiyaartha suththuvaralil vaidhappattadhaag kavalthuraimar kudharamchaththinaar; andha kudharamchaththu palleyaaal mudhalkappattadha. 
Translation: 
Children were accused by police as being in an environment without human nature; that accusation was denied by the school.</t>
  </si>
  <si>
    <t>The children, who were left in a harsh environment, were accused by the police; but the school refuted the charge.</t>
  </si>
  <si>
    <t>The police kathiravum kathaiyum naal valiyayaa irukkaama, kutaasuma school kathaiyum naal valiyayaa irukkaama, adu kalaiya nanriyanum.</t>
  </si>
  <si>
    <t>KuZhandhai kaLgara manithaththana maariyattu soozhalil vaikkapattadhaak kaavalththuraiyinaar kurtthamsaattinarr; andhak kurtththaschaattu paLLiyaaal maaruikkappattadhu.
Note: I've kept the original sentence structure and word order as much as possible, while still trying to create a coherent and readable mixed code sentence.</t>
  </si>
  <si>
    <t>The children were kept in a human-less environment, police accused them of a crime; that accusation was rejected by the school, that accusation was rejected by the school - oru kudumbamum oru kathaiyum, that accusation was rejected by the school - குழந்தைகள் மறுக்கப்பட்டது.</t>
  </si>
  <si>
    <t>The police alleged that the children were kept in a very dehumanising condition; an allegation அது தவறாக இருந்தது என்று பாடத்திட்டுக்கள் கூறியது.</t>
  </si>
  <si>
    <t>The police polis அதிகாரிகள் குழந்தைகள் மிகவும் மனிதாபிமானமற்ற நிலையில் வைக்கப்பட்டிருக்கிறது என்று கூறினார்கள்; ஒரு குற்றச்சாட்டு பள்ளித் தலைமை அதிகாரிகள் மறுத்தனர்.</t>
  </si>
  <si>
    <t>கல்வி முறைகள் தெரிவிக்கப்பட்டவைகளுக்கு குறைந்த செலவு தேவைப்பட்டது. அந்தச் செலவுகள் செய்யப்பட்டுள்ளது.</t>
  </si>
  <si>
    <t>The child was alleged to have been abandoned in a harsh environment by the authorities; however, the school denied the accusation.</t>
  </si>
  <si>
    <t>Police-ku theriyathu, children-ku adhu dehumanising condition-aa irunthathu; athukku school authority-ku theriyathu deni.</t>
  </si>
  <si>
    <t>Thanneerpolaalukal, kudumbar kuththu kudumbu kizhakku pattathu vandhu irukkum; ippadikku, school pannaaigal avatharikaam patai vechchukiren.</t>
  </si>
  <si>
    <t>Police-e alleged that, naalkalukku children-a irunthathu veraadhaana aagantha condition; polisa-e yen kandu, school authority-e deniyil.</t>
  </si>
  <si>
    <t>இந்த செய்தியை பொலீஸ் தகடும் குழந்தைகள் மிக துணிச்சென கொள்ள வைக்கும் சாட்சி என அரசியல் செய்தி மற்றும் தகடும் விஷயம் என அங்குள்ள பணியாளர்கள் தெரிவித்துங்கொண்டனர்.</t>
  </si>
  <si>
    <t>The police accused the children of being raised in an inhumane environment; but the school denied it, saying "marukkappattadhu" - மறுக்கப்பட்டது.</t>
  </si>
  <si>
    <t>குழந்தைகள் மனிதத்தன்மையற்ற சூழலில் வைக்கப்பட்டதாக காவல்துறையினர் குற்றம்சாட்டினர்; அந்தக் குற்றச்சாட்டு பள்ளியால் மறுக்கப்பட்டது. (பள்ளியால்) மறுக்கப்பட்டது.</t>
  </si>
  <si>
    <t>The child was accused by the police of being left in an unforgivable environment; the school denied the charge.</t>
  </si>
  <si>
    <t>pgNVIGzW49eH</t>
  </si>
  <si>
    <t>Everyone is talking about this issue.</t>
  </si>
  <si>
    <t>இந்தச் சம்பவத்தைப் பற்றி எல்லோரும் பேசுகிறார்கள்.</t>
  </si>
  <si>
    <t>Oruvarum adhikkaaram ennudaya irukkum. (Everyone issue talking)</t>
  </si>
  <si>
    <t>Oruvarukkum oruvarukkum idam yirukkiren.</t>
  </si>
  <si>
    <t>Oru yalaiyin yaththam yennai oru solla solla irukkum, ithu oru maattiram yenna solla solla irukkum. (Oru yalaiyin yaththam yennai - everyone is talking, oru solla solla irukkum - talking, ithu oru maattiram yenna - this issue, solla solla irukkum - about this issue.)</t>
  </si>
  <si>
    <t>Everyone is talking about this incident.</t>
  </si>
  <si>
    <t>Everyone will talk about this incident.</t>
  </si>
  <si>
    <t>எல்லாரும் இது வழக்கு பற்றி பேசுகிறார்கள், எந்த குறிப்பிடம் இல்லாமல்.</t>
  </si>
  <si>
    <t>Ennaarum idhu naalaiyil yerraar yirukkiren.</t>
  </si>
  <si>
    <t>This incident indha-sch event-ai-p-paarthi ellorum pesukirar-kal.
Note: I've replaced the words as per your request:
* இந்தச் -&gt; indha-sch
* பேசுகிறார்கள் -&gt; pesukirar-kal
* சம்பவத்தைப் -&gt; event-ai-p</t>
  </si>
  <si>
    <t>Ellorum, Indha chathu, Sambavaththai pattri, pesukiral. (எல்லோரும், இந்தச், சம்பவத்தைப், பற்றி, பேசுகிறார்கள்.)</t>
  </si>
  <si>
    <t>Oruvarukkum oruvarukkum yenna ninaikkirathu, ninaippu yenna ninaikkirathu. 
 Translation: Everyone is talking about this issue, this issue is being discussed.</t>
  </si>
  <si>
    <t>Allavaraa oru neram adikkiraa irukkiya naal adichu konjam nalladhu seivai seivai.</t>
  </si>
  <si>
    <t>Here's the code-mixed sentence:
Everyone is talking about this incident indha-ch samvaththaiyip parriri, ellorum pesukirargal.
Note: I've used the words you wanted to appear in the sentence, and also maintained the original meaning and structure of the sentence.</t>
  </si>
  <si>
    <t>Yen chuttu samayathaiyai pattri ellorukkum pesukirar. 
(Note: I used "yen chuttu" which is a common way to refer to "this incident" in Tamil, but a more direct translation would be "this event" or "this occurrence". "Chuttu" is more informal and commonly used in spoken Tamil, while "samayam" would be a more formal way to refer to an event.)</t>
  </si>
  <si>
    <t>Peraveriya oru naal adithu irukkiya oru nambarkal.</t>
  </si>
  <si>
    <t>இந்தச் சம்பவத்தைப் பற்றி எல்லோரும் பேசுகிறார்கள், இது நல்லது.</t>
  </si>
  <si>
    <t>Indha ch chambavaththai paarthi ellorum pesukirargal.
Code mixed sentence: "Everyone is talking about this incident - Indha ch chambavaththai paarthi ellorum pesukirargal"</t>
  </si>
  <si>
    <t>IranduLar irunthathu ennudaya kalam.</t>
  </si>
  <si>
    <t>They all will talk about this incident.</t>
  </si>
  <si>
    <t>psnnOFLnfWrT</t>
  </si>
  <si>
    <t>The signs of the condition can vary from case to case but the NHS says that things to be aware of include:</t>
  </si>
  <si>
    <t>இந்நிலையின் அறிகுறிகள் ஒருவருக்கொருவர் மாறுபடலாம், ஆனால் பின்வரும் நிலைகுறித்து விழிப்புணர்வுடன் இருக்கவேண்டுமென என்எச்எஸ் கூறுகிறது.</t>
  </si>
  <si>
    <t>The signs of the condition நிலையில் காணப்படும் சின்னங்கள் ஒரு நிலைக்கு மற்றொரு நிலையில் மாறுகின்றன. But the NHS says that things to be திறனாக இருக்க வேண்டியவை அடங்கும் என்பதுபோல் நிலையின் சின்னங்கள் பின்வருவனவற்றை அடங்கும்: include: நிலையின் சின்னங்கள்.</t>
  </si>
  <si>
    <t>நிலையின் அறிகுறிகள் ஒவ்வொரு நிலைக்கும் மாறுபடலாம் என்றாலும், NHS அது குறிப்பிட்டுள்ளது போல, தெரிந்து கொள்ள வேண்டியவை இதை உள்ளடக்கியது.</t>
  </si>
  <si>
    <t>The current situation's indications may vary from person to person, but according to நல்லது Essence, we must be aware of this situation with awareness.</t>
  </si>
  <si>
    <t>இந்நிலையின் பொதுவான அறிகுறிகள் ஒருவருக்கொருவர் மாறுபடலாம், ஆனால் பின்வரும் நிலைகுறித்து விழிப்புணர்வுடன் இருக்கவேண்டுமென என்எச்எஸ் கூறுகிறது.</t>
  </si>
  <si>
    <t>நலக்கள் செயல்பாடுகள் பொருட்கள் மற்றும் பழக்கங்கள் மிகுந்த வித்தியாசமான செயல்பாடுகள் கூடும் சில கட்டங்களில் இதன் தீவிர தாக்கங்கள் இருக்கலாம் என்று ஜேனிஷ் சிஸ்டம் செக்கும் மூலமும் சில கட்டங்களில் இதன் தீவிர தாக்கங்கள் இருக்கலா</t>
  </si>
  <si>
    <t>Inna nilaiyin arigurigal oruvarkkurovar maaru padalaaam, aanaal, pinvarum nilaiy kuduthu vizhippunarvudan irukavendum ena EHS koodhirukkithathu.</t>
  </si>
  <si>
    <t>The signs oruvarukkoruvar, arukkurigal, innilaiyin may vary from person to person, but as per our awareness, it's essential to be mindful of the current situation with awareness.
Note: I've used the requested key words in the sentence, and also tried to maintain the original meaning and flow of the sentence.</t>
  </si>
  <si>
    <t>Azhagu sathyangalum kāriyalaiyum kāriyalaiyum varuvaar, NHS-ku solliya irukkum, அறிய வேண்டியவைகள் என்னவேண்டியவைகள்.</t>
  </si>
  <si>
    <t>The signs of the condition varamaiyai kattum irukkum.</t>
  </si>
  <si>
    <t>The above text translates to: 
"The signs of this condition may vary from one person to another, but it is essential to remain vigilant and aware of the following situation, as mentioned by ESL."</t>
  </si>
  <si>
    <t>The signs of the condition can vary from case to case but the NHS says that things to be aware of include:
- High temperature
- A new, continuous cough
- Loss of taste or smell
- A change in your normal breathing rate
- A new, continuous chest pain
- A blue or purple skin rash that lasts for more than a few minutes
- A feeling of pressure or a heavy feeling in your chest</t>
  </si>
  <si>
    <t>Here's the code-mixed sentence:
"En nilaiyin arigukurigal oruvarekoruvare maaaru padalam, aanal pinvarum nilai kurtu vippunarvudan irukkavendum ena ES koorukirathu."
Translation: "The symptoms of this situation may vary from person to person, but according to ES, it is necessary to be aware of the subsequent situation with awareness."</t>
  </si>
  <si>
    <t>The signs of the condition nirmithi yavarum varum. But the NHS says that things to be aware of include: கவனம் கொள்ள வேண்டிய செய்திகள் பட்டியல்.</t>
  </si>
  <si>
    <t>The signs of the condition நிலையின் சின்னங்கள் varaiyila case to case, but the NHS நேஷ்டரல் நெடுயல் செவ்வனம் says that things to be aware of include உண்டாகும் பலவற்றையும்.</t>
  </si>
  <si>
    <t>The implications of this situation may vary from person to person, but the following situation warrants heightened awareness and attention, as advised by ESP.</t>
  </si>
  <si>
    <t>The signs of the disease kaalae aavidaa nambirukiren, avasraagam unkalai oru nambirukiren, avasraagam unkalai oru nambirukiren, avasraagam unkalai oru nambirukiren, avasraagam unkalai oru nambirukiren, avasraagam unkalai oru nambirukiren, avasraagam unkalai oru nambirukiren, avasraagam unkalai oru nambirukiren, avasraagam unkalai oru nambirukiren, avasraagam unkalai oru nambirukiren.</t>
  </si>
  <si>
    <t>The signs of this condition may vary from one person to another, but as per the above mentioned context, it is necessary to have awareness about the current situation.</t>
  </si>
  <si>
    <t>psycXYHqUlhM</t>
  </si>
  <si>
    <t>‎He said the children only studied Quran and nothing else.</t>
  </si>
  <si>
    <t>குழந்தைகள் குரானைத் தவிர வேறு எதையும் படிக்கவில்லை என்று கூறினார்.</t>
  </si>
  <si>
    <t>‎Anbu yaarum ilaiyo, Quran kathaiyo, akka munnariyo.</t>
  </si>
  <si>
    <t>குழந்தைகள் குரானைத் தவிர எதையும் படிக்கவில்லை என்று கூறினார்.</t>
  </si>
  <si>
    <t>This sentence does not contain the word "நல்லது" (nalladhu). Therefore, I will not be able to include it in the translation.</t>
  </si>
  <si>
    <t>Kuzhandhai kalakka, Quran-ku padiyam irukkum, yadharthamaana edaiyum padiyam illai enru koorinara.</t>
  </si>
  <si>
    <t>Anbu solra, குழந்தைகள் மாத்திரம் குரான் படித்துவிட்டு வேறு எதுவும் படிக்கவில்லை.</t>
  </si>
  <si>
    <t>Children naal adhanum dhaan irukkum kuraani than irukkaam vaeri varrum ehtai.</t>
  </si>
  <si>
    <t>‎The children yathra kaalam, Quran-in solo padam, avar enna irukkum?</t>
  </si>
  <si>
    <t>KuZhandhai Kuranait thavira vere edaiyum padikkavillai enru koorinara.
(Note: I've used the romanization system of Tamil, which is a common way to represent Tamil text using the Latin alphabet. The system used here is the ISO 15919 standard, which is widely used for transliterating Tamil text.)</t>
  </si>
  <si>
    <t>Aaanaavuk irundha குழந்தைகள் மட்டும் குர்ஆன் மட்டும் படித்து வேறு எதுவும் இல்லை.</t>
  </si>
  <si>
    <t>He said the children pillaakalaiyae only onnu quran study pannirukkum, nothing else.</t>
  </si>
  <si>
    <t>A child's gratitude for the Quran is unmatched, they don't treasure anything else but the holy book, he said.</t>
  </si>
  <si>
    <t>Avan solluvaa, pillaangalae Quran kuraichu, mudinju eppadiyum irukkum.</t>
  </si>
  <si>
    <t>Aanaavuk keetpaakku yaaruvalaiyaa naanum Quran mattum paarththu padikkum, eLLE irunthathu. 
(Note: Romanized Tamil translation, with the given key words appearing as requested)</t>
  </si>
  <si>
    <t>Aanaan kudumbavargal aakkaraiyil Quran adhayanum solraanum, ithuvaraiyum yavarum irukkum.</t>
  </si>
  <si>
    <t>Children yadharthamaanaa kuraani irukkaa, avar uzhavaiye theriyaa kooda.</t>
  </si>
  <si>
    <t>இவர் கூறி குழூல் மाதித்தம் தீர்த்து விட்டது மற்றும் பிற தகுதிகள் இல்லை.</t>
  </si>
  <si>
    <t>The kids Quranait, edaiyum, kuranthai kal, pattikkaavillai, veru, thaviraar.</t>
  </si>
  <si>
    <t>qRVk6BIsdoK</t>
  </si>
  <si>
    <t>That video asks children to inform their parents if they have been bitten or scratched by a dog.</t>
  </si>
  <si>
    <t>அதில் நாய் கடித்தாலோ, அவற்றின் நகம் பட்டுக் கீறல் ஏற்பட்டாலோ உடனடியாகப் பிள்ளைகள் பெற்றோரிடம் தகவல் தெரிவிக்க வேண்டும் என்று கூறப்பட்டிருந்தது.</t>
  </si>
  <si>
    <t>That video muthukkum porukkum, kattukkum aasai, aappane enga kattom kooda irukkum.</t>
  </si>
  <si>
    <t>That video (video) asks children to inform their parents if they have been bitten or scratched by a dog.</t>
  </si>
  <si>
    <t>That video அந்த வீடியோவில் பூனையால் கடிக்கப்பட்டா அல்லது கடிக்கப்பட்டால் குழந்தைகள் தங்கள் தந்தைகளை அறிவிக்க வேண்டும் என்று கேட்டுக்கொள்கிறது.</t>
  </si>
  <si>
    <t>"Yen nalla kuduththukku, enna yenna pannuvaay enna nakkam pattuk kireel, enna thakavalam thirippaay adikku, pattinam ponnuthu puththukalodaikum pattinam pidiththukalodaikum" என்று கூறப்பட்டிருந்தது.</t>
  </si>
  <si>
    <t>Since there are no specific words provided, I will create a code-mixed sentence with Romanized Tamil and English. Here it is:
If the dog bites, it's mandatory to inform the parents immediately.</t>
  </si>
  <si>
    <t>அந்த வீடியோ குழந்தைகளுக்கு ஒரு பூனையால் கடிக்கப்பட்டாலோ அல்லது சாய்ந்தாலோ தங்கள் பெற்றோரை தெரிவிக்க வேண்டும் என்று கேட்டுக்கொள்கிறது.</t>
  </si>
  <si>
    <t>That video keezha vidhaa pillaangalaiyum athaayum nattuvelaraiyum kudumbavargalaiyum peththa paadukkum yaaru yaaru paadukkum.</t>
  </si>
  <si>
    <t>That video ask nangala naattai solvaanga kaalangal irukka mamsillaam unnodu enna?</t>
  </si>
  <si>
    <t>The sentence in a code-mixed form with romanized Tamil and English is:
"The law states that if a dog bites a person, or if a person's nose is cut, the parents of the child should immediately inform the authorities, regardless of whether the injury is serious or not."</t>
  </si>
  <si>
    <t>Aana video yenna piditha kudumbavale engalaiyum kuudukka kudunga dogga kuudukka kooda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therila ther</t>
  </si>
  <si>
    <t>It was said that if a dog bites them or if they get a cut from a dog's bite, parents should be informed immediately.</t>
  </si>
  <si>
    <t>The given sentence doesn't contain the words ['நல்லது']. If you want, I can help you create a new sentence that incorporates the words ['நல்லது'] and translates it into a code mixed sentence with romanized Tamil and English. Let me know!</t>
  </si>
  <si>
    <t>The sentence with the desired keywords integrated is: 
அதில் நாய் கடித்தாலோ, அவற்றின் நகம் பட்டுக் கீறல் ஏற்பட்டாலோ உடனடியாகப் பிள்ளைகள் பெற்றோரிடம் தகவல் தெரிவிக்க வேண்டும் என்று கூறப்பட்டிருந்தது.</t>
  </si>
  <si>
    <t>That video வீடியோ (video) பார்த்துக்கொண்டிருக்கும் குழந்தைகள் (children) பெற்றோரை அறிவிக்க வேண்டும், உடனடி சிகிச்சைக்கு முன்னர் ஒரு புலியினம் (dog.) மீது பாம்பு (or) பற்களால் பாய்ச்சப்பட்டால் (scratched) அல்லது கடிக்கப்பட்டால் (bitten) அறிந</t>
  </si>
  <si>
    <t>No specific words were provided, but I can still help you with the translation. Here it is:
Video yil kudumbavalarga kuzhandhaigalaiya dogga kooda pottu kooda pizhaiyaiyum naattukku sollunga.</t>
  </si>
  <si>
    <t>Aadathilaayum nalladhu dhaan irukkum, yadharthamaana nalladhu dhaan irukkum.</t>
  </si>
  <si>
    <t>Adhil naay kadiyittalalo, avarthin nagam pattuk keeralal eppattalo, uddanadhiyaga pillaiyargal perroridam thakaval therivikka vendum endru koorappattirundhu.
Note: I've used the Romanization of Tamil as per the ISO 15919 standard, which is the most widely accepted and used standard for Romanizing Tamil.</t>
  </si>
  <si>
    <t>It was mentioned that immediately inform the parents of the children if either the dog bites or the children get scratches.</t>
  </si>
  <si>
    <t>qdGu9fCoYTav</t>
  </si>
  <si>
    <t>The audio launch of the film BIGIL was recently held in Chennai.</t>
  </si>
  <si>
    <t>பிகில்' திரைப்படத்தின் பாடல் வெளியீட்டு விழா சென்னையில் சமீபத்தில் நடந்தது.</t>
  </si>
  <si>
    <t>The audio launch of the film BIGIL kaalaikku neram adikkira chiyaarappatru irukkaama, yechchenna Chennai.</t>
  </si>
  <si>
    <t>The song release event of the film 'Pikkl' was held recently in Chennai.</t>
  </si>
  <si>
    <t>Here's the code-mixed sentence:
The recent movie song release function of Bigil movie was held recently in Chennai-nalladhu, samipaththil nadanthathu.
Note: I've used the Romanized Tamil word "nalladhu" as per your request.</t>
  </si>
  <si>
    <t>Bhikil (பிகில்) movie song launch event recently happened in Chennai.</t>
  </si>
  <si>
    <t>The audio launch yAudiO lAunCh of the film BIGIL BIGIL was eAs wAs rEcEntly recently held iN iN ChEnnAi chennai.</t>
  </si>
  <si>
    <t>The audio launch of the film BIGIL வருத்தமான நாளில் நடந்துள்ளது சென்னையில்.</t>
  </si>
  <si>
    <t>The song launch of the film 'Bikkl' was held recently in Chennai. The event took place recently in Chennai.</t>
  </si>
  <si>
    <t>The audio launch of the film Bigil was recently held in Chennai.</t>
  </si>
  <si>
    <t>BIGIL-e film-a audio launch-a Chennai-lle recently held-a irukkum.</t>
  </si>
  <si>
    <t>The blockbuster movie's song release function happened recently in Chennai.</t>
  </si>
  <si>
    <t>The audio launch pattaikollavangaal irukka muthal seivathai aroganum.</t>
  </si>
  <si>
    <t>BIGIL film-a yaa audio launch அன்று சென்னையில் நடந்தது.</t>
  </si>
  <si>
    <t>The ஆதியில் (audio) லாஞ்ச் (launch) of BIGIL இருந்து (was) recently நடந்து (held) இன்று (in) சென்னையில் (Chennai).</t>
  </si>
  <si>
    <t>The song launch event of the film 'Bikkil' was held recently in Chennai.</t>
  </si>
  <si>
    <t>The song release event of the movie 'Pikil' was recently held in Chennai. (பிகில் திரைப்படத்தின் பாடல் வெளியீட்டு விழா சென்னையில் சமீபத்தில் நடந்தது - Pikil movie song release event happened recently in Chennai.)</t>
  </si>
  <si>
    <t>Here is the code-mixed sentence:
The recent festival vizha in Chennai-il, the movie pattathin velliyettu, the song paadal, and it happened nadanthathu.
Note: I've used the words you wanted to appear in the code-mixed sentence, and also tried to maintain a natural flow and meaning in the sentence.</t>
  </si>
  <si>
    <t>The audio launch of the film BIGIL yethir padhaththaiyai chennai. recently nalla mudhalaiyai BIGIL film audio launch yethir padhaththaiyai in chennai. BIGIL film audio launch yethir padhaththaiyai BIGIL film BIGIL BIGIL BIGIL film BIGIL film BIGIL film BIGIL BIGIL BIGIL BIGIL BIGIL film BIGIL BIGIL film BIGIL film BIGIL film BIGIL BIGIL film BIGIL BIGIL film BIGIL film BIGIL BIGIL BIGIL BIGIL BIGIL BIGIL film BIGIL film BIGIL BIGIL BIGIL BIGIL BIGIL BIGIL BIGIL BIGIL BIGIL BIGIL film BIGIL BIGIL BIGIL film BIGIL BIGIL BIGIL BIGIL BIGIL BIGIL BIGIL BIGIL BIGIL BIGIL BIGIL BIGIL BIGIL BIGIL BIGIL BIGIL BIGIL BIGIL BIGIL BIGIL BIGIL BIGIL BIGIL BIGIL BIGIL BIGIL BIGIL BIGIL BIGIL BIGIL BIGIL BIGIL BIGIL BIGIL BIGIL BIGIL BIGIL BIGIL BIGIL BIGIL BIGIL BIGIL BIGIL BIGIL BIGIL BIGIL BIGIL BIGIL BIGIL</t>
  </si>
  <si>
    <t>The song release பிகில்' movie's song velliyiddu nattanthathu. 
In Chennai, the recent விழா of the movie திரைப்படத்தின் song பாடல் release வெளியீட்டு happened நடந்தது.</t>
  </si>
  <si>
    <t>qyUg12iNSb0t</t>
  </si>
  <si>
    <t>Croatian Minister of Environment Protection and Energy Tomislav Coric told the broadcaster that Croatia also has a problem disposing of institutional waste from schools, hospitals and prisons, and was hoping to find an overall solution.</t>
  </si>
  <si>
    <t>பள்ளிகள், மருத்துவமனைகள் மற்றும் சிறைச்சாலைகளிலிருந்து வரும் நிறுவனக் கழிவுகளை அகற்றுவதிலும் குரோஷியாவுக்குப் பிரச்சினை இருப்பதாகவும், ஒட்டுமொத்தமாக ஒரு தீர்வுகாண முயன்று வருவதாகவும் குரோஷிய சுற்றுச்சூழல் பாதுகாப்பு மற்றும் ஆற்றல்துறை அமைச்சர் டோமிஸ்லாவ் கோரிக் ஒளிபரப்பாளரிடம் கூறினார்.</t>
  </si>
  <si>
    <t xml:space="preserve"> Croatian Minister of Environment Protection and Energy, Tomislav Coric, told the broadcaster that Croatia is facing challenges in disposing of institutional waste from schools, hospitals, and prisons. He expressed the hope to find an effective solution for this complex issue.</t>
  </si>
  <si>
    <t>Croatian Minister of Environment Protection and Energy Tomislav Coric told the broadcaster that Croatia also has a problem disposing of institutional waste from schools, hospitals, and prisons, and was hoping to find an overall solution.</t>
  </si>
  <si>
    <t>Croatian Minister of Environment Protection and Energy Tomislav Coric told the broadcaster that Croatia also has a problem disposing of institutional waste from schools, hospitals and prisons, and was hoping to find an overall solution. 
Kroatiyavan பாதுகாப்பு மற்றும் ஆற்றல் அமைச்சர் Tomislav Coric ஒரு தொலைக்காட்சியில் கூறினார் குரோத்தியாவும் பள்ளிகள், மருத்துவமனைகள் மற்றும் சிறைச்சாலைகளில் இருந்து அரசாங்க சா</t>
  </si>
  <si>
    <t>The code mixed sentence with romanized Tamil and English is:
"Schools, hospitals, and prisons are producing a huge amount of waste, which is causing a big problem for Croatia, and so the Croatian Environmental Protection and Energy Minister Tomislav Coric has asked the media to report on it."
The sentence is a translation of the given Tamil sentence, and the words wanted are not specified in the given sentence.</t>
  </si>
  <si>
    <t>Pallikal, maruthuvamanaikalum sirai saalailirundhu varum niruvanag kuzhuvugalaiy akarathuvathilum kurushiyavukku prashnai iruppatagam, oththummaa oru theeruvukaan munna mayanravathu varuvathagam, kurushiyal suththirchoolal paadukappu maramalaiyum, aarthal thurayai amaiyachcharar Dhomislavu Korikku olikkapparavalaridam koorinara.</t>
  </si>
  <si>
    <t>Croatian Minister of Environment Protection and Energy Tomislav Coric told the broadcaster that Croatia also has a problem அரசு வளாகங்களிலிருந்து நகரங்களை சுத்தம் செய்வது கடினம் என்று கூறினார். அதுமட்டுமின்றி, பள்ளிகள், மருத்துவமனைகள், சிறைகள் போன்ற அரசு நிறுவனங்களிலிருந்து கழிவுகளை நகரங்களில் ந�</t>
  </si>
  <si>
    <t>Croatian Minister of Environment Protection and Energy Tomislav Coric told the broadcaster that Croatia also has a problem disposing of institutional waste from schools, hospitals and prisons, and was hoping to find an overall solution. 
(No specific key words to appear, so no translation needed)</t>
  </si>
  <si>
    <t xml:space="preserve"> Croatia Minister of Environment Protection and Energy Tomislav Coric ko Hindo niriya kattil konnappaagayum, nalladhu dhaan irukkum.</t>
  </si>
  <si>
    <t>Schools, hospitals, and prisons among others, are struggling to cope with the sheer volume of waste generated, and this has become a major concern for the environment, and we need to find a solution together, said Environment and Climate Change Minister, The Hon. Dominic Perrottet, while addressing a press conference.</t>
  </si>
  <si>
    <t>Croatian Minister of Environment Protection and Energy Tomislav Coric told the broadcaster that Croatia also has a problem disposing of institutional waste from schools, hospitals and prisons, and was hoping to find an overall solution.
Kroasia veezhil kaalaiyaar Tomislav Coric, naatukku suththa, Kroasiayum school, hospital, prison adhu vaasal kaalaiyum irunthu, ooruvuraiyum solla vendum.</t>
  </si>
  <si>
    <t>There are no specific words wanted in this sentence. However, I can translate the sentence into a code mixed sentence with romanized Tamil and English. Here it is:
Kuralikkaḷ, maruttuvamaṉaikaḷ, maṟṟuḷaiyalil irunthu varum nirkavaṉa kaḻivukaḻa irukkum. 
Note: The sentence is a translation of the original Tamil text and does not contain the specific words wanted. If you would like me to include specific words, please let me know.</t>
  </si>
  <si>
    <t>Kuroshiyaa vithiyaiyum, maruthuvamanaigalum, siraichaalaiyalil irundhu varum nirkkunaka khaavikkalaiyai akaruthuvathilum, kuroshiyaa kudiraiyum, oththummaaigalum, oru theeruvukaan maayanatthu varuvathakagavum, kuroshiyaa sooruthuchoozhal paadukkaappu, aarthal thuraiyam, amaiyachchar Dhomislaavu Koric kooda vithiyaiyil kooruththu.</t>
  </si>
  <si>
    <t>Schools, hospitals, and prisons, among other institutions, present a challenge to Grosh in terms of waste management, and they are working together to find a solution. Grosh's environmental protection and energy ministries are working together to address these issues.</t>
  </si>
  <si>
    <t>Croatian Minister of Environment Protection and Energy Tomislav Coric told the broadcaster that Croatia also has a problem disposing of institutional waste from schools, hospitals and prisons, and was hoping to find an overall solution. 
(Note: No specific words to be translated, so the sentence remains in English)</t>
  </si>
  <si>
    <t>Croatian Minister of Environment Protection and Energy Tomislav Coric told the broadcaster that Croatia also has a problem disposing of institutional waste from schools, hospitals and prisons, and was hoping to find an overall solution. 
Croatian Minister of Environment Protection and Energy Tomislav Coric yār, Croatia-ku kālaiyil oru kādhalaiyai pōdhuvathu. Iyaiyaiyum schools, hospitals and prisons-ku oru institutional waste pōdhuvathu. Iyaiyaiyum overall solution kuḷakkam pōdhuvathu.</t>
  </si>
  <si>
    <t>Schools, hospitals, and prisons among other institutions are causing a lot of grief to Krishna due to the challenge of handling their waste collectively and finding a solution, said Environment and Energy Minister Domsella while requesting light to be thrown on the matter.</t>
  </si>
  <si>
    <t>Here's the code-mixed sentence with Romanized Tamil and English:
"Schools, hospitals, and prisons' waste, which is coming out from there, is a problem for Croatia too, and to find a solution, Croatia's Environmental Protection and Energy Minister Tomislav Coric told a reporter."
Note: I've kept the original sentence's structure and meaning intact while translating it into a code-mixed sentence with Romanized Tamil and English.</t>
  </si>
  <si>
    <t>Kurushiyavaan vaazhvil irukkum nirkkunak kazhivukalaiyilum kuroshiyavukku praschchinyai iruppathaakaam, ottumotthamaa oru theeruvukkaan maayanthuvathu varuvathaaakaam, Kurushiyaa suuruthchchuzhoolaa paadukkaapaa maaikkalum aarthal thurairai amayichchar, Domislaavu Koriggal oru oliparaabaraalardham koorithinaar.</t>
  </si>
  <si>
    <t>qysvP8MVDioq</t>
  </si>
  <si>
    <t>Holding banners reading "I want a healthy future" and "Stop - the Una (river) needs us," Bosnians they said a nuclear waste facility could endanger the Una River and the lives of around 250,000 area residents.</t>
  </si>
  <si>
    <t>“எனக்குத் தேவை ஆரோக்கியமான எதிர்காலம்” மற்றும் “நிறுத்து- உனா ஆறுக்கு நாங்கள் தேவை” என்ற வாசகங்களை உடைய பதாகைகளுடன் வந்த போஸ்னியர்கள், அணுக் கழிவுகள் உனா ஆறுக்கும், அந்தப் பகுதியில் வசிக்கும் 250,000 மக்களுக்கு ஆபத்தை உண்டாக்கும் என்று கூறினார்கள்.</t>
  </si>
  <si>
    <t>Una Nadiyai irukkum nambikkaiyai kandu pottum, "Nalla varumaiyai varam" and "Stop - Una Nadiyai irukkum nambikkaiyai kandu pottum" ezhuthi kandu, Bosnians nambikkaiyai yaththaiyai, Una Nadiyai irukkum yeluthukalaiyai, 250,000 pugazhaththil irukkum intha desaththil irukkum arivukalaiyaiyum, yeluthukalaiyaiyum, kandu pottum.</t>
  </si>
  <si>
    <t>Bosnianskalam paattu "Nalla vaazhkai kidaikkum" naattup paattu "Una puzhangu naan irukkum" ezhuththaal, Bosnians Ungal yadharthamaana nalladhu dhaan irukkum.</t>
  </si>
  <si>
    <t>Here is the translated code mixed sentence with romanized Tamil and English:
"The Bosnians who came with the flags of 'I want health for my future' and 'We want water for our life', said that they will create danger for 250,000 people living in that area, நல்லது உயிர் உனா ஆற்றுக்கு நாங்கள் தேவை."
The words "நல்லது" are included in the sentence as per your request.</t>
  </si>
  <si>
    <t>The people who came with flags having the quotes "I need a healthy future" and "Stop - we need it for our river" said that the nuclear waste would pose a threat to the river Una and the 250,000 people living in the area.</t>
  </si>
  <si>
    <t>"Irukuravillai - 250000 illaarkku nalladhu oru nukeelar wasthangala aasaip ponngedutten aaraa Una porulirukka munneriya irukka muhtanga.</t>
  </si>
  <si>
    <t>The Bosnians, who came with a humanitarian aid package, said that the radioactive waste dumped into the Una River, which is home to 250,000 people living in that area, poses a threat to their health.</t>
  </si>
  <si>
    <t>The people who came with the flags having the phrases "I need a healthy future" (enakku theruvathai aruokkiaman edhirkaalam) and "Stop - we need the Una river" (niruttha - unaa aaru kku nanga theruvathai), said that the nuclear waste will bring danger to the Una river and the 250,000 people living in that area.</t>
  </si>
  <si>
    <t>Bosnian-argalai "Nallaa varum pirandha vaarthai" and "Stop - Una vandhaalum naanum irukkum", Una nadiyaiyum 250,000 naalum irunthal irukkum aayiram puzhukkam yadharthamaana nuvaru dhaan irukkum.
Note: "Una" is the name of the river, so I've left it in English to maintain clarity.</t>
  </si>
  <si>
    <t>Vilakku vaangin "Nalla varumaiyai varam" என்றும், "Ondru - Una vandhu nambikkai irukiradhu" என்றும் பேரணியில் ஏறி பொசானியர்கள் ஒரு அணு சேமிப்பு மையம் ஒன்று உள்ளதாக கூறினர். அந்த மையம் ஒன்று உண்டானால், ஒன்றரை லட்சம் மக்களின் வாழ்வையும், ஒன்றரை லட்�</t>
  </si>
  <si>
    <t>“எனக்குத் தேவை ஆரோக்கியமான எதிர்காலம்” மற்றும் “நிறுத்து- உனா ஆறுக்கு நாங்கள் தேவை” என்ற வாசகங்களை உடைய பதாகைகளுடன் வந்த போஸ்னியர்கள், அணுக் கழிவுகள் உனா ஆறுக்கும், அந்தப் பகுதியில் வசிக்கும் 250,000 மக்களுக்கு ஆபத்தை உண்டாக்கும்</t>
  </si>
  <si>
    <t>Bosnians irukka matam "Nalladhu oru healyuu thuingirukkaa" kavithaiyal. Nalladhu oru healyuu irukka matam "Stop - the Una (river) needs us" kavithaiyal. Nukeal waste facility unkal oru tharaai aayirukkaa Una River irukka matam, arum unkal irakkara 250,000 area residents irukka matam.</t>
  </si>
  <si>
    <t>Here's the code-mixed sentence with Romanized Tamil and English:
"Enakkuth thEvai arOkiyamAna eDhirkaalam" and "Nirut-thu-una Aaru-kku naaNgal thEvai" enna vAsagangalai uDaiya pataikai-k-kudan vandha Bosniyargal, aNuk kaZivugal una Aaru-kku-m, aNdha pakuTi-yil vasi-k-kum 250,000 maakkaluk-kku aPattiya uNdAk-kum ennaRk-kum ennaR-k-kum.
Translation:
"The Bosnians who came with these words, 'I need a healthy future' and 'Stop - you are polluting our river', said that they would pose a threat to the 250,000 people living in that area who drink from that river."</t>
  </si>
  <si>
    <t>“Nannmayin veekathi nannmayit vaazhtamaana yadharthamaana nalladhu dhaan irukkum.” 
“Meekku thiramai aaroogyaanam aataram, niru-unnu aarruku nangala agalaagum, 250,000 makkalkku aapathamai agavum aapthamai agavum, aapthamai agavum aapthamai agavum aapthamai agavum aapthamai agavum aapthamai agavum aapthamai agavum aapthamai agavum aapthamai agavum aapthamai agavum aapthamai agavum aapthamai agavum aapthamai agavum aapthamai agavum aapthamai agavum aapthamai agavum aapthamai agavum aapthamai agavum aapthamai agavum aapthamai agavum aapthamai agavum aapthamai agavum aapthamai agavum aapthamai agavum a</t>
  </si>
  <si>
    <t>Bosnians aaraadhaamaanaa nalladhaana vaazhkaiyai irukkum. - nalla vaazhkaiyai aasaiyai கொண்டு வந்துள்ள குறிப்புகள் மற்றும் "உனது (ஆறு) நமக்கு தேவை" என்ற பலகைகள், பொசுனியர்கள் கூறினர் ஒரு அணுக்கழிவு நிலையம் ஒனா ஆற்றையும் அதன் சுமார் 250,000 பேர் வாழும்</t>
  </si>
  <si>
    <t>Bosnians aalavum Una Nadiyaiyum irukkum, 250,000 arivudaya veezhvil irukkum.</t>
  </si>
  <si>
    <t>The people who came with the flags having the phrases "I need a healthy future" and "We need water for Una river" said that the nuclear waste will pose a threat to the 250,000 people living in that area and also to Una river.</t>
  </si>
  <si>
    <t>அண்ணலே! உங்கள் செய்தி நன்று. நம் மனைவி தான் இந்த கடிமலை நாட்டில் பிராமணி மற்றும் தேசிய அணை மனைவர்க்கு பிராசையானவர். இவர்கள் தங்கள் செய்தியை தமிழ்நாடு மக்கள் மனதில் பதிச்சிருக்கிறார்கள். இது தமிழ்நாடு மக்களின் மனதில் கொள்ளச</t>
  </si>
  <si>
    <t>“எனக்குத் தேவை ஆரோக்கியமான எதிர்காலம்” மற்றும் “நிறுத்து- உனா ஆறுக்கு நாங்கள் தேவை” என்ற வாசகங்களை உடைய பதாகைகளுடன் வந்த போஸ்னியர்கள், அணுக் கழிவுகள் உனா ஆறுக்கும், அந்தப் பகுதியில் வசிக்கும் 2.5 लाख மக்களுக்கு ஆபத்தை உண்டாக்கும் �</t>
  </si>
  <si>
    <t>rIFrcLKWwRAX</t>
  </si>
  <si>
    <t>On the second day, October 1, actor Kamal Haasan will deliver a speech about the digital era and constructive use of social media by young people.</t>
  </si>
  <si>
    <t>இரண்டாம் நாள், அதாவது அக்டோபர் 1 -ம் தேதி டிஜிட்டல் யுகம் குறித்தும் சமூக வலைதளத்தை இளைஞர்கள் ஆக்கபூர்வமாகப் பயன்படுத்துவது தொடர்பாகவும் நடிகர் கமல்ஹாசன் கலந்துகொண்டு பேசவுள்ளார்.</t>
  </si>
  <si>
    <t>On the second day, 1, அக்டோபர் 1, நடிகர் கமல்ஹாசன் ஒரு உரை பேசுவார் டிஜிட்டல் காலம் மற்றும் சமூக ஊடகங்களின் கட்டுப்பாட்டுப் பயன்பாட்டை இளைஞர்கள் பற்றி.</t>
  </si>
  <si>
    <t>On second naal, october 1, Kamal Haasan aahvanavan, digital yugamum, social mediayum poyyaa irukkum naalil nool thittamum aahvanavan.</t>
  </si>
  <si>
    <t>The second day, that is, October 1 -st day, about Digital Age and about how youth use social media, actor Kamal Haasan will be speaking.</t>
  </si>
  <si>
    <t>Here's the translation:
Second day, that is October 1st, Digital Age related to social media platform, young people will be using it extensively, Actor Kamal Haasan is going to speak about it.
And here's the code-mixed sentence:
"2nd day, October 1st, Digital Age kitta social media platform, youngsters aagakkum, Kamal Haasan sir speak panrathu!"
Note: I've used a mix of Romanized Tamil (e.g., "kitta", "aagakkum", "panrathu") and English (e.g., "Second day", "October 1st", "Digital Age", "social media platform", "youngsters", "Kamal Haasan sir", "speak") to create the code-mixed sentence.</t>
  </si>
  <si>
    <t>The second day, that is October 1st, the digital era and the use of social media by youth as a means of expression will be discussed by actor Kamal Haasan in a special program.</t>
  </si>
  <si>
    <t>1-வது தேதி, 1 அக்டோபரில், நரேந்திர முதல்ங்கம் அண்ணலின் பேச்சு கொடுக்கும் போது, யுவதிகள் சாமேஜ் மீடியா அவலோகமான வகையில் பயனுடைய தொழில்நுட்பத்தை பயன்படுத்தி அரசியல் செய்யல் செய்ய முடியும்.</t>
  </si>
  <si>
    <t>The second day, that is October 1 -st date, about Digital Age and how youth use social media in a positive way, Actor Kamal Haasan will be participating and speaking.</t>
  </si>
  <si>
    <t>The 1st day, that is, the 2nd of October 1-m, about the Digital Age and the social network, the young people are using it in a big way, and actor Kamal Hassan is going to speak about it.
Romanized Tamil: Irandaa naal, adhaavathu irandhaam aakktoobaa 1-m, digital yugam kurtiththum saamoo valaiththaalaththaai irlaingarkal aakkpoorvamaap paaynpaththuvathu totharapakam naatikar kamalhaasan kalanthukonda peasavullaa.
Note: I replaced the required words with the corresponding English words, and translated the rest of the sentence accordingly.</t>
  </si>
  <si>
    <t>Aalukku aadi, Oktōbār 1-a, Kamal Hāsan ār, digital yugaṭṭaṉaḷ irukkum nāṭukkalil eṉḏṟu, yaṅgaḻar pēr paṉṉaṅkāḷāḷ irukkum.</t>
  </si>
  <si>
    <t>Iyarkaiyil, October 1, nattu pattu pattu paadalgal kozhuppu pannudhaan, Kamal Haasan aahaa vikaasam kooda ponaanaal, digital eraa vaayaiyaalum, social mediaa vaayaiyaalum, paadalgal kooda ponaanaal.</t>
  </si>
  <si>
    <t>Aalukku aadi, Oktobaa 1, Kamal Haasan arangiyal irukka digital kalaaiyum social mediayum aalavum pudhidha pogum aalavum adhikaaram aalukku arangiyal irukka.</t>
  </si>
  <si>
    <t>Onru sollaadu, Octobaavaru 1-um, naana actor Kamal Haasan social media'yu evlo nalla ivaasampari adithuvangum speech azhutiruchu.</t>
  </si>
  <si>
    <t>2nd நாள், அதாவது Oct 1 -ம் தேதி Digital yugam kudhirthuMum social media vila thalathaiyil iruNdarKum social media vila thalathaiyil iruNdarKum social media vila thalathaiyil iruNdarKum social media vila thalathaiyil iruNdarKum social media vila thalathaiyil iruNdarKum social media vila thalathaiyil iruNdarKum social media vila thalathaiyil iruNdarKum social media vila thalathaiyil iruNdarKum social media vila thalathaiyil iruNdarKum social media vila thalathaiyil iruNdarKum social media vila thalathaiyil iruNdarKum social media vila thalathaiyil iruNdarKum social media vila thalathaiyil iruNdarKum social media</t>
  </si>
  <si>
    <t>There are no specific words to be translated, but I can help you create a code-mixed sentence with Romanized Tamil and English. Here's an attempt:
"இரண்டாம் நாள், அக்டோபர் 1-ம் தேதி, டிஜிட்டல் யுகம் குறித்தும், நல்லது சமூக வலைதளத்தை இளைஞர்கள் ஆக்கபூர்வமாகப் பயன்படுத்துவது தொடர்பாகவும், கமல்ஹாசன் நடிகர் கல�</t>
  </si>
  <si>
    <t>The second day, that is October 1st, the digital era and also regarding the use of social media by youth in a positive way, actor Kamal Haasan is going to speak.</t>
  </si>
  <si>
    <t>On the second nallaadhai, october 1, actor Kamal Haasan yaaanaiyai pannirukirathu, digital yuga pracharaanaamum, social media paakaarathaiyai vittiyaiyaa vallaraiyaa aagama pannirukirathu.</t>
  </si>
  <si>
    <t>2-01-2023 रोज़ कोमल हासन यंग लोगों के सोशल मीडिया के निर्माणात्मक उपयोग पर डिजिटल युग और निबंध देंगे.</t>
  </si>
  <si>
    <t>The second day, that is, October 1st - the digital yuga and the social media platform used predominantly by the youth - was the focus of discussion with actor Kamal Haasan.</t>
  </si>
  <si>
    <t>rPpSKLOvXeFz</t>
  </si>
  <si>
    <t>The bangle wearing social ceremony on behalf of the Integrated Child Development Services Scheme in Tiruvallur district was held at 13 taluk level.</t>
  </si>
  <si>
    <t>திருவள்ளூர் மாவட்டத்திற்கு உட்பட்ட ஒருங்கிணைந்த குழந்தை வளர்ச்சி திட்டம் சார்பாக, 13 வட்டார அளவில் சமுதாக வளைகாப்பு நடைபெற்றது.</t>
  </si>
  <si>
    <t>The bangle wearing social ceremony on behalf of the Integrated Child Development Services Scheme, 13-taluk level, was held in Tiruvallur.</t>
  </si>
  <si>
    <t>The bangle wearing social ceremony on behalf of the Integrated Child Development Services Scheme in Tiruvallur district was held at 13 taluk level. Tharuviya adimai seva thittam Tiruvallur kuluvi irukka munneri talam level 13-il.</t>
  </si>
  <si>
    <t>The bangle wearing social ceremony yaaanai adharavu varum samajaa upasakam 13 tiruvallur jilla Integrated Child Development Services Scheme yaa anukulam tiruvallur jilla 13 taluk level.</t>
  </si>
  <si>
    <t>Here's the mixed code sentence with the desired words:
Thiruvallur maavattathirkku udpathu orungal kuzhandhai valarci dittam saarpak, 13 vattar alavil samudhaga valaikappu nattaipeRrattu.
Note: The words 'வட்டார' (vattar), 'நடைபெற்றது' (nattaipeRrattu), and '13' are incorporated into the sentence as requested.</t>
  </si>
  <si>
    <t>Thiruvalloor maavattukku udappattu orungina kuzhanda vallarci thittam sarpaag, 13 vattara aalavil samudhaga vaigappu nattipaerthadhu. 
(Note: I've tried to maintain the original sentence structure and meaning, but some minor adjustments were made for better readability and grammatical accuracy in the code-mixed sentence.)</t>
  </si>
  <si>
    <t>Integrated Child Development Services Scheme yil tiruvallur jillaathil 13 taluk level- la அலங்கரிக்கும் சமூக விழா நடைபெற்றது.</t>
  </si>
  <si>
    <t>No specific words were provided, but I can still help you with the translation. Here it is:
Thiruvallur jillaadha Integrated Child Development Services Scheme yil irundha, thalaiyalaiyum vandhutaan tirunalaigalaiyum 13 taluk levelil nattuppattu pannirukkum.</t>
  </si>
  <si>
    <t>The bangle wearing social ceremony on behalf of the Integrated Child Development Services Scheme in Tiruvallur kattamaana 13 talukam level.</t>
  </si>
  <si>
    <t>The integrated child development scheme, a project of Tirupur district, conducted a group insurance drive for 13 blocks, ensuring the well-being of 13000 children.</t>
  </si>
  <si>
    <t>Tiruvallur jillaathil Integrated Child Development Services Scheme-ah aanaal vaazhthukkal adhikaramum 13 talukkum aanaal vaazhthukkal adhikaramum.</t>
  </si>
  <si>
    <t>திருவள்ளூர் மாவட்டத்திற்கு உட்பட்ட ஒருங்கிணைந்த குழந்தை வளர்ச்சி திட்டம் சார்பாக, 13 வட்டார அளவில் சமுதாய வளைகாப்பு நடைபெற்றது.</t>
  </si>
  <si>
    <t>Thiruvallur maavattukku udt pattu orungal kuzhandhai valarchi thittam sarppaak, 13 vattara alavil samudhakka valaikappu naatipettaadhu.
Note: I've used the words you wanted and also translated the sentence accordingly.</t>
  </si>
  <si>
    <t>The integrated child development project of Tiruvalla district conducted the समुदाय வளைகாப்பு with 13 blocks as a part of its function.</t>
  </si>
  <si>
    <t>The bangle wearing social ceremony தாலுகா அளவில் மட்டும் நடைபெற்றது. It translates to "The bangle wearing social ceremony held only at the taluk level".</t>
  </si>
  <si>
    <t>No specific words were requested, I will still provide the translation:
Thalaikaaram pattu vithiththaal Tiruvallur jillaathil Integrated Child Development Services Scheme (ICDS) aathu oru 13 taluk level yathreekalaiyum aaduthu varum.</t>
  </si>
  <si>
    <t>The integrated child development scheme of Thiruvarur district concluded a group insurance function with 13 blocks in the foreground, for the well-being of the child.</t>
  </si>
  <si>
    <t>Thiruvallur maavattathirkku uDpaDitta oorungal kuzhandaivil valarcci tidham saarbak, 13 vaTTara aLavil samudhaga valaikkaapu naadaipeRrattatu.
Note: I've used the "y" symbol to represent the Tamil letter "ய" which is pronounced like "y" in English, and the "D" symbol to represent the Tamil letter "ட" which is pronounced like a soft "d" in English.</t>
  </si>
  <si>
    <t>Thiruvaalloor maavattamukku udhappattu orunginaitha kuzhanthu vallarci dittam sarppag, 13 vattara ayalivil samudhaaga vaigappu nadhipeerthathu.</t>
  </si>
  <si>
    <t>ri0iyN6bmJMX</t>
  </si>
  <si>
    <t>Thus this government headed by the chief minister is considering the welfare of the people and works towards improving their livelihood.</t>
  </si>
  <si>
    <t>இவ்வாறு மக்கள் நலனை கருத்தில் கொண்டு அவர்கள் வாழ்வாதாரத்தை மேம்படுத்தும் வகையில் முதலமைச்சர் தலைமையில் செயல்படும் அரசு சிறப்பாக செயலாற்றி வருகிறது.</t>
  </si>
  <si>
    <t>Aaruval arasu, chief ministerin aalavu, intha naattin iravuvar intha mathavarga arangum, intha mathavarga varalaru solgiren.</t>
  </si>
  <si>
    <t>Thus, naanmatai kattulaayam yennavargalukku aasaiyil irukkum. Poraattu yennavargalukku varalaru palaangudhu. Poraattu yennavargalukku varalaru palaangudhu. Naanmatai kattulaayam yennavargalukku aasaiyil irukkum.</t>
  </si>
  <si>
    <t>Ezhilum ezhilum athisayaithaan naattu chief minister aalavu irunthathu intha pukkaalukku pukkaalukku nalladhaalum naanum irunthathu. 
Translation: This this government headed by the chief minister is considering the welfare of the people and works towards improving their livelihood.
Note: The Romanized Tamil words are:
* Ezhilum = This
* Athisayaithaan = government
* Naattu = this
* Chief minister = chief minister (kept as is, as it's a direct translation)
* Irunthathu = is considering
* Pukkaalukku = towards
* Pukkaalukku = their
* Nalladhaalum = improving
* Naanum = and
* Irunthathu = works
* Nalladhaalum = livelihood
* Welfare = pukkaal (kept as is, as it's a direct translation)</t>
  </si>
  <si>
    <t>Aanaaththuku kallakalaiyai irunthathu oru chief ministeru lead pannirukkum government varum. Aanaaththuku inbam pola, inbamaiyai solla varum.</t>
  </si>
  <si>
    <t>The reward of goodness is not just gratitude, but also the betterment of the people as a whole. The government, led by the Chief Minister, is doing exceptionally well by working towards the betterment of the people's livelihoods.</t>
  </si>
  <si>
    <t>Oru chief minister eettukku yeadhinaar nattamaiyin aarambham aagum.</t>
  </si>
  <si>
    <t>இந்த அரசு முதல் மந்திரி தலைதுறைத்துவம் மக்களின் தொழில்நுட்பத்தை அதிகரிக்கும் வகையில் செயல்படுகிறது.</t>
  </si>
  <si>
    <t>Aanaal ezhuthu chief ministerum aalavu arasu yen kadalaiyin intha maanavarukku naalga irukkum seivathu seivathu oru varum vida vida irunthathu.</t>
  </si>
  <si>
    <t>This one is a bit longer! Here's the code-mixed sentence:
"Evvaru makkal nalanai karuththil konda avargal vazhvaathaarathai meempaduttum vayaiyal mutalaimaichchar thalaimaiyil seyalpadum arasu sirappaa seyalaaarri varukiradhu."
Note: I've used a mix of Romanized Tamil (e.g. "Evvaru", "makkal", "nalanai", etc.) and English words (e.g. "Government", "Chief Minister", etc.) to create the code-mixed sentence.</t>
  </si>
  <si>
    <t>The government, under the leadership of the Chief Minister, is doing exceptionally well in promoting the welfare of the people by improving their standard of living.</t>
  </si>
  <si>
    <t>The government led by the Chief Minister, who consider the welfare of people as நல்லது, is functioning in a commendable manner.</t>
  </si>
  <si>
    <t>Makkal nalanai yaaru varum. 
Yen naan oru makkal nalaigalai kandu irukkiren. 
Makkal nalanai kandu, avargal vaazhvaadhaarathai maempathudhu vakanam. 
Muthalvayalai yil mudhalvayalai yil, makkal nalanai kandu irukkum. 
Yen naan oru makkal nalaigalai kandu irukkiren. 
Translation: 
People's welfare is very good. 
I am a person who thinks about people's welfare. 
Thinking about people's welfare, their livelihood will improve. 
In the first place, thinking about people's welfare is the first place. 
I am a person who thinks about people's welfare.</t>
  </si>
  <si>
    <t>Ezhuthukurumaana enna naal varum, avar aasirvathillai atichu avar thavadu idiyirukren, avar thavadu idiyirukren, avar aasirvathillai atichu avar naal varum.</t>
  </si>
  <si>
    <t>The government under the leadership of the Chief Minister is functioning excellently by considering the welfare of people and improving their livelihood in a beneficial way.</t>
  </si>
  <si>
    <t>The government led by the Chief Minister is functioning well and making progress in a way that benefits the people, and is also taking care of their well-being.</t>
  </si>
  <si>
    <t>மக்கள் நலன் கருதி வாழ்வாதாரம் மேம்படுத்தும் வகையில் முதலமைச்சர் தலைமையில் செயல்படும் அரசு சிறப்பாக செயலாற்றி வருகிறது.</t>
  </si>
  <si>
    <t>The government, under the leadership of the Chief Minister, is doing exceptionally well in promoting the welfare of the people by improving their livelihoods and is an exemplary administration.</t>
  </si>
  <si>
    <t>ro99kwY5IvVr</t>
  </si>
  <si>
    <t>Unibet Takes on its Second U.S. Market</t>
  </si>
  <si>
    <t>யுனிபெட் தனது இரண்டாவது யு.எஸ் சந்தைக்குச் செல்கிறது</t>
  </si>
  <si>
    <t>Unibet avaasaa irukkaamaa Amerikayaa irukkaamaanaa secunda market.</t>
  </si>
  <si>
    <t>Unisys its second US market.</t>
  </si>
  <si>
    <t>Uni-ped thana unga irandhaavathu y.u.s chandi-ku chellkira. 
Note: Uni-ped is romanized from யுனிபெட் (yuni-ped)</t>
  </si>
  <si>
    <t>This sentence doesn't contain the word ['நல்லது'] (nalladhu), so I won't be able to add it. If you'd like, I can still help you with the translation:
Unipet tanthan iranthavaatu US marketku selkiradhu.
Let me know if you need any further assistance!</t>
  </si>
  <si>
    <t>Unibet என்பது இரண்டாவது US மார்க்கெட்டை கைப்பற்றுகிறது.</t>
  </si>
  <si>
    <t>Unibet onnaa Americaaiyum ezhuththu market-la irukkum, Unibet itsaai vaaikkira takkuva.</t>
  </si>
  <si>
    <t>Unipeedam its second US market expansion plan.</t>
  </si>
  <si>
    <t>Unibet kaalvettu Nyaa U.S. jahajam varum.</t>
  </si>
  <si>
    <t>Unibet pāṭṭāl vēṟaṉāl aṟakkum aṟakkum.</t>
  </si>
  <si>
    <t>Unipet tanthan iranthavathu yu.Es santiyukku selkiraadu.</t>
  </si>
  <si>
    <t>Unibet takes on its second U.S. market.</t>
  </si>
  <si>
    <t>Unibet Unibet-e Unnai venum, Unnaiya market-ku potta takku takku, Unnaiyil irukku!</t>
  </si>
  <si>
    <t>Unibet Aaruvaan U.S. Marketil yenna irukkum.</t>
  </si>
  <si>
    <t>The crypto market is heating up as Uniswap launches its second token.</t>
  </si>
  <si>
    <t>Unipet tanthan irandhavadhu yunipet yu.Us santaiykkuch selkiradhu.</t>
  </si>
  <si>
    <t>Unipet its second US market.</t>
  </si>
  <si>
    <t>Unibet Unibet nallaadha market la yennay irukkum, Unibet takes Unibet nallaadha its second U.S. market on.</t>
  </si>
  <si>
    <t>Unipet தனது irandaaavathu சந்தைக்குச் செல்கிறது yunipet யு.எஸ்.</t>
  </si>
  <si>
    <t>tIkqAcEZ8Qpn</t>
  </si>
  <si>
    <t>And houses are also planned to be built in the states of Gujarat (20,903), Punjab (10,332), Chhattisgarh (10,079), Jharkhand (8,674), Madhya Pradesh (8,314), Karnataka (5,021), Rajasthan (2,822), and Uttarakhand (2,501).</t>
  </si>
  <si>
    <t>மேலும் குஜராத் (20,903), பஞ்சாப் (10,332), சத்தீஸ்கர் (10,079), ஜார்க்கண்ட் (8,674), மத்தியப்பிரதேசம் (8,314), கர்நாடகா (5,021), ராஜஸ்தான் (2,822), உத்தரா கண்ட் (2,501) ஆகிய மாநிலங்களிலும் வீடு கட்டிக்கொடுக்கப்பட உள்ளது.</t>
  </si>
  <si>
    <t>The reward of goodness yadharthamaana nalladhu dhaan irukkum. Kaal adika vellaiyil aavum, Gujarat, Punjab, Chhattisgarh, Jharkhand, Madhya Pradesh, Karnataka, Rajasthan, Uttarakhand kaal adika vellaiyil aavum.</t>
  </si>
  <si>
    <t>The central government has also announced that houses will be built for all eligible families in Gujarat (20903), Punjab (10332), Rajasthan (10079), Andhra Pradesh (8674), Telangana (8314), Karnataka (5021), and Uttarakhand (2501).</t>
  </si>
  <si>
    <t>The additional states Gujarat, Punjab, Chhattisgarh, Jharkhand, Madhya Pradesh, Karnataka, Rajasthan, and Uttaranchal have received houses.</t>
  </si>
  <si>
    <t>In addition, houses are being given in Gujarat (20,903), Punjab (10,332), Chhattisgarh (10,079), Jharkhand (8,674), Madhya Pradesh (8,314), Karnataka (5,021), Rajasthan (2,822), and Uttar Pradesh (2,501) etc.</t>
  </si>
  <si>
    <t>And naanum Gujarat-il 20,903, Punjab-il 10,332, Chhattisgarh-il 10,079, Jharkhand-il 8,674, Madhya Pradesh-il 8,314, Karnataka-il 5,021, Rajasthan-il 2,822, Uttarakhand-il 2,501.</t>
  </si>
  <si>
    <t>And houses are also planned to be built in the states of Gujarat (20,903), Punjab (10,332), Chhattisgarh (10,079), Jharkhand (8,674), Madhya Pradesh (8,314), Karnataka (5,021), Rajasthan (2,822), and Uttarakhand (2,501).  அரசியலமைப்பு மாநிலங்களான குஜராத் (20,903), பஞ்சாப் (10,332), சத்தீஸ்கர் (10,079), ஜார்கண்ட் (8,674), மத்தியப் பிரதேசம் (8,314), கர்நாடகம் (5,021), ராஜஸ்தான் (2,822), மற்ற</t>
  </si>
  <si>
    <t>The central government has also decided to provide houses to people in the states of Gujarat (20,903), Punjab (10,332), Odisha (10,079), Jammu and Kashmir (8,674), Uttarakhand (8,314), Karnataka (5,021), Rajasthan (2,822), Uttar Pradesh (2,501) and so on.</t>
  </si>
  <si>
    <t>And homes are also being constructed in the states of Gujarat (20,903), Punjab (10,332), Chhattisgarh (10,079), Jharkhand (8,674), Madhya Pradesh (8,314), Karnataka (5,021), Rajasthan (2,822), and Uttarakhand (2,501).</t>
  </si>
  <si>
    <t>Aanavallilum naattilum Gujaratil 20,903, Punjabil 10,332, Chhattisgarhil 10,079, Jharkhandil 8,674, Madhya Pradeshil 8,314, Karnatakil 5,021, Rajasthalil 2,822, Uttarakhandil 2,501.</t>
  </si>
  <si>
    <t>Here's the code mixed sentence:
"Maalum kujaaraatham 20903, paanchaabham 10332, cattisgarahm 10079, jaarkkaandhm 8674, maththiyappiradaesam 8314, kaarnaaataga 5021, raajasthaanam 2822, uttharaa kaandham 2501 aayiram maanilangalilum veedu kaatti koDukkaapattu ulLaathu."
Note: I've used a mix of Romanized Tamil (e.g., "Maalum", "kujaaraatham", etc.) and English (e.g., "20903", "paanchaabham", etc.) to create the code mixed sentence.</t>
  </si>
  <si>
    <t>And homes are also planned to be constructed in the states of Gujarat (20,903), Punjab (10,332), Chhattisgarh (10,079), Jharkhand (8,674), Madhya Pradesh (8,314), Karnataka (5,021), Rajasthan (2,822), and Uttarakhand (2,501).</t>
  </si>
  <si>
    <t>Aanaithu veedu yozhikamum Gujarat (20,903), Punjab (10,332), Chhattisgarh (10,079), Jharkhand (8,674), Madhya Pradesh (8,314), Karnataka (5,021), Rajasthan (2,822), and Uttarakhand (2,501) ilangalum yozhikam.</t>
  </si>
  <si>
    <t>And houses are also planned to be built in the states of Gujarat (20,903), Punjab (10,332), Chhattisgarh (10,079), Jharkhand (8,674), Madhya Pradesh (8,314), Karnataka (5,021), Rajasthan (2,822), and Uttarakhand (2,501).
Note: Since there are no specific words wanted, I didn't include any Tamil words in the translation. If you want me to add some, please let me know!</t>
  </si>
  <si>
    <t>The central government has announced that houses will be built for those affected by floods in Gujarat (20,903), Punjab (10,332), Chhattisgarh (10,079), Jharkhand (8,674), Madhya Pradesh (8,314), Karnataka (5,021), Rajasthan (2,822), and Uttar Pradesh (2,501).</t>
  </si>
  <si>
    <t>Maelum more than 20,903 Gujarat, 10,332 Punjab, 10,079 Chhattisgarh, 8,674 Jharkhand, 8,314 Madhya Pradesh, 5,021 Karnataka, 2,822 Rajasthan, 2,501 Uttar Pradesh, all these states have been given houses.
Note: I've kept the original sentence structure and wording as much as possible, while incorporating the requested word 'மேலும்' (maelum) and the desired key words in Romanized Tamil and English.</t>
  </si>
  <si>
    <t>And vellam irukkum, Gujarat (20,903), Punjab (10,332), Chhattisgarh (10,079), Jharkhand (8,674), Madhya Pradesh (8,314), Karnataka (5,021), Rajasthan (2,822), and Uttarakhand (2,501).</t>
  </si>
  <si>
    <t>In addition to this, meelum Gujarat (20,903), Punjab (10,332), Chhattisgarh (10,079), Jharkhand (8,674), Madhya Pradesh (8,314), Karnataka (5,021), Rajasthan (2,822), Uttar Pradesh (2,501) ஆகிய மாநிலங்களிலும் வீடு கட்டிக்கொடுக்கப்பட உள்ளது.</t>
  </si>
  <si>
    <t>tiBR0WiTueTv</t>
  </si>
  <si>
    <t>"How come that out of entire Croatia, the best is the Trgovska Gora pocket that is in Bosnia's pants?" asked Drljaca.</t>
  </si>
  <si>
    <t>“குரோஷியாவில் உள்ள எல்லாப் பகுதிகளையும் விடுத்து, போஸ்னியாவின் பகுதியான ட்கோஸ்கா கோரா ஏன் தேர்வு செய்யப்பட்டது?” என்று டியரெல்ஜாகா கேள்வியெழுப்பினார்.</t>
  </si>
  <si>
    <t>“குரோஷியாவில்" என்ற பகுதியை மாற்றி கொள்ள வேண்டுமானால் இது இருக்கும். "குரோஷியாவில் உள்ள எல்லாப் பகுதிகளையும் விடுத்து, போஸ்னியாவின் பகுதியான ட்கோஸ்கா கோரா ஏன் தேர்வு செய்யப்பட்டது?” என்று டியர</t>
  </si>
  <si>
    <t>"குரோஷியாவில் உள்ள எல்லாப் பகுதிகளையும் விடுத்து, போஸ்னியாவின் பகுதியான ட்கோஸ்கா கோரா ஏன் தேர்வு செய்யப்பட்டது?" என்று டியரெல்ஜாகா கேள்வியெழுப்பினார்.</t>
  </si>
  <si>
    <t>Here's the code mixed sentence:
"Kurōshiyaavil uLLa pakuThiKaLaiyum viTTu, pōsniyāavin pakuThiyāṉaṭkōs kōrā ēṉ tēr v u seypaṭṭaṭa?" enru Diereljākā kēḷviyeḻuppinār. 
Translation: "Why did the United Nations choose Kosovo, which is in Kurōshiyaavil, as a territory?"
Note: The word "குரோஷியாவில்" (Kurōshiyaavil) is romanized as "Kurōshiyaavil" and appears in the sentence as requested.</t>
  </si>
  <si>
    <t>Here's the translation:
"Why did Dierenga choose Togoska Gora, releasing all parts of Croatia, as Bosnia's part?"
Note: I've used a mix of Romanized Tamil and English to create a code-mixed sentence.</t>
  </si>
  <si>
    <t>"How come that out of entire Croatia, the best is the Trgovska Gora pocket that is in Bosnia's pants?" Drljaca puzhu puzhu thogai seiyyiruken.</t>
  </si>
  <si>
    <t>"Drljaca. Yaruvaa trgovska gora bosniakaa panam?"</t>
  </si>
  <si>
    <t>The reward of goodness yadharthamaana nalladhu dhaan irukkum. 
“In the vast landscape of Groshia, among all the regions, why was the tranquil enclave of Tkoskaa chosen as the site of the bosonia?” Diellajaga asked.</t>
  </si>
  <si>
    <t>It seems like there are no specific key words mentioned in the prompt. However, I can help you with the translation of the sentence into a code mixed sentence with romanized Tamil and English.
Here's the translation:
"Dearugaaga kaelviyizhuppinar, 'Why did Croatia choose Togoska Gorah, a part of Bosnia, and not all the regions in Croatia?'"
Let me know if you need any further assistance!</t>
  </si>
  <si>
    <t>“In the vast landscape of Groshia, among all the regions, why was the tranquil enclave of Tkoskaa chosen as the site for the prestigious Bosnia Conference?” Director Relja enquired.</t>
  </si>
  <si>
    <t>"Kuroshiya-il irukkum all pahukthigalum vittu, Bosniya pahukthi-aan Tgaska Kora enna theru seypattadhu?" (குரோஷியாவில் இருக்கும் அனைத்து பகுதிகளையும் விட்டு, போஸ்னியாவின் பகுதியான ட்கோஸ்கா கோரா என்ன தேர்வு செய்யப்பட்டது?)</t>
  </si>
  <si>
    <t>"Ennaa, Croatia entharu kooda Trgovska Gora pocket yenna irukku, Bosniya paaru pannaiyum?" Drljaca ask panniren.</t>
  </si>
  <si>
    <t>"yennaadiyum eppadiyum" Trgovska Gora pocket adhu Bosniyalai pantiyum? - asked Drljaca.
Note: I used the Tamil phrase "yennaadiyum eppadiyum" which roughly translates to "how come" or "why".</t>
  </si>
  <si>
    <t>"Ennaa yaarumaa Croatia-a irundha, Drljaca. Trgovska Gora pocket-a yenna yethu Bosniyilae kazhuthu?" 
(Note: I've used the Romanization of Tamil script to write the sentence, and kept the key words 'Drljaca' and 'that' as requested.)</t>
  </si>
  <si>
    <t>"Croatiya entirom yennaanum Trgovska Gora puchcham eppadiyum Bosnian sirippa irukku?" Drljaca kētku puchchuppan.</t>
  </si>
  <si>
    <t>"How come that out of entire Croatia, the best is the Trgovska Gora pocket that is in Bosnia's pants?" Drljaca prabandhaya.</t>
  </si>
  <si>
    <t>"How come  எப்படி  அது அனைத்து குரோவாசியாவிலிருந்தும் சிறந்தது டிர்கோவ்ஸ்கா கோரா போக்கெட் என்பது போசுனியாவின் காலடி பக்கத்தில் இருப்பது என்பது பற்றி கேட்டார் டிர்ல்யாசா."</t>
  </si>
  <si>
    <t>“In the vast landscape of India, why was the region of Coorg, nestled within the bosom of Karnataka, chosen as the pristine setting for the film ‘Tere Naam’?” Director A.R. Murugadoss posed this query.</t>
  </si>
  <si>
    <t>"Enna Croatia entharu, Trgovska Gora kaasu Bosniya padhathukku irunthathu?" Drljaca avaru k Elliott.
(Note: I've translated the sentence as close as possible, but please note that the original sentence seems to be a quote from a movie or book, and the translation may not be entirely accurate. Also, I've used the romanization system "elliot" for Tamil, which is a common one. There are other romanization systems available as well.)</t>
  </si>
  <si>
    <t>uURibXvYDzke</t>
  </si>
  <si>
    <t>But the Police Command Public Relations Officer, Yakubu Sabo, said the children would be reunited with their parents after handing them over to the state government.</t>
  </si>
  <si>
    <t>ஆனால் காவல்துறையின் மக்கள் தொடர்பு அலுவலர், யாகூப் சாபோ கூறும்போது, குழந்தைகள் மாநில அரசிடம் ஒப்படைக்கப்பட்ட பிறகு மீண்டும் தங்களது பெற்றோரிடம் சேர்க்கப்படுவார்கள் என்றார்.</t>
  </si>
  <si>
    <t>ஆனால், காவல்துறையின் மக்கள் தொடர்பு அலுவலர், யாகூப் சாபோ என்றார்.</t>
  </si>
  <si>
    <t>But the Police Command Public Relations Officer, Yakubu Sabo, said the children would be reunited with their parents after handing them over to the state government.
English: But the Police Command Public Relations Officer, Yakubu Sabo, said that the children would be reunited with their parents after being handed over to the state government.
Tamil: போலீஸ் கம்சூன் பெர்ஸெஸ் அலோக்கு யாகூப் சபோ கூட்டு குழந்தைகள் பிரமிஷம் பெற்று மக்கள் மீட்டு அவங்களுக்கு அரசு தர்ணிதம் செய்ய வேண்டும் என்று சொல்லி இருக்கி�</t>
  </si>
  <si>
    <t>போலீஸ் கட்டுரிப்பு பொதுமிழப்போர் அதிகாரி யாகப்பு சபோ கூட்டுறையின் அறிக்கையால், குழந்தைகள் போலீஸ் குற்றம் கடும்போடு சேர்த்து அவர்களை தமிழக அரசுக்கு அடிமையாக கொடுக்கப்படும். அவர்கள் தமிழக அரசுக்கு சொந்தமான குழந்தைகளுடன் மீட்ட</t>
  </si>
  <si>
    <t>Aanaal, Police Command Public Relations Officer, Yakubu Sabo, avaru naattil irunthathu paattukku naattil oruvaraiye state அரசு (aracu) ezhuthavum.</t>
  </si>
  <si>
    <t>Aanandha vithiyaar, Yakubu Sabo, aayiram, yavvarum maattarukku ponnaanam aagum.</t>
  </si>
  <si>
    <t>Aanaal kaaval thuraiyin makkaal thodarppu aluvalar, Yaakuub saapo koorum pothu, kuzhandhai maanila arasiyidam ooppaataikkaapattu piraagu meendum thangalathu peroridam seerkkaapaarargal endraar.
(Note: I've used a mix of Romanized Tamil and English to create a code-mixed sentence. The Romanized Tamil words are in italics, and the English words are in regular font.)
Here's a breakdown of the translation:
* Aanaal: But
* kaaval thuraiyin: police station's
* makkaal: people
* thodarppu: connection
* aluvalar: officer
* Yaakuub saapo: Yahoo (name) said
* koorum pothu: saying
* kuzhandhai: children
* maanila arasiyidam: state government
* ooppaataikkaapattu: handed over
* piraagu: after
* meendum: again
* thangalathu: to their
* peroridam: parents</t>
  </si>
  <si>
    <t>But the Police Command Public Relations Officer, Yakubu Sabo, said that the children would be reunited with their parents after handing them over to the state government.
Translation: 
வரவுதாரத்துக்கு பிணையாளும் போலீஸ் பேச்சாளர் யாகूப் ஸபோ பேசியதுว่า, குழந்தைகள் போலீஸ் தாலம் திரும்பி பெற்றுக் கொள்ளும் போது, அவர்கள் பெற்றோருடன் திரும்பி வருவார்கள்.</t>
  </si>
  <si>
    <t>Aanaalum Police Command Public Relations Officer, Yakubu Sabo, avaru ketta pattarivalarukku pattarivalarukku irukkum, state government-ukku aandavarukku aandavarukku aandavarukku.</t>
  </si>
  <si>
    <t>Aanaal Kaaval thuraiyin makkaal thodarppu aluvalar yaakub saapo koorum pothu, kuzhandaigal maanil arasiyidam oppadai kkapadhu meendum thangalathu peroridam seer kkapadhuvarargal endraar.
Note: The words "ஆனால்" and "காவல்துறையின்" are embedded in the sentence as requested.</t>
  </si>
  <si>
    <t>Aanaal, Kaval thuravaiyin magal thodarppu aluvalar, Yaakubh chappo koorumpothu, kuzhandhai kathal maanil arasiyidam oppadai kappadhu piraakum bihindhu, meendhum thangalathu perrotharidam cherkappadhu avar kathalarku enraar.</t>
  </si>
  <si>
    <t>But the Police Command Public Relations Officer, Yakubu Sabo, said the children aana pithavum aalavum state government-e irukkum ponnangal-e pudikkum.
Note: The words wanted list was empty, so I didn't include any specific words in the translation.</t>
  </si>
  <si>
    <t>Aachaar yaththiriyaar Yakubu Sabo, intha penn puli kaanum kudutha kudutha, illa, state government-ke, kudutha viththu, penn paapaa paerarukkum.</t>
  </si>
  <si>
    <t>The police officer, speaking to the media, said that the children, after being handed over to the state government, would be reunited with their families.</t>
  </si>
  <si>
    <t>The police officer, Yagoob Sabo, stated that the children, who were handed over to the state government, will be returned to their parents after completion of the process.</t>
  </si>
  <si>
    <t>But, aadi, Police Command Public Relations Officer, Yakubu Sabo, said the children would be reunited with their parents after handing them over to the state government. 
Translated Code: Aadi, Police Command Public Relations Officer, Yakubu Sabo, said the children would be reunited with their parents after handing them over to the state government.</t>
  </si>
  <si>
    <t>ஆனால், காவல்துறையின் மக்கள் தொடர்பு அலுவலர், யாகூப் சாபோ கூறும்போது, குழந்தைகள் மாநில அரசிடம் ஒப்படைக்கப்பட்ட பிறகு மீண்டும் தங்களது பெற்றோரிடம் சேர்க்கப்படுவார்கள் என்றார்.</t>
  </si>
  <si>
    <t>Aanal yadharthamaana nalladhu, Yaakub saapo koorumbothu, kuzhandhai maanila arasiyidam oppadaikka pattu paka mudiyum. Enraar yadharthamaana nalladhu.
Note: I've used the words 'ஆனால்' and 'என்றார்' as requested, and translated the sentence in a mixed code with Romanized Tamil and English.</t>
  </si>
  <si>
    <t>v2tjKrKYFJMR</t>
  </si>
  <si>
    <t>Only after that did the minister release the nutrition awareness guide.</t>
  </si>
  <si>
    <t>பின்னர், ஊட்டச்சத்து விழிப்புணர்வு கையேட்டினை அமைச்சர் வெளியிட்டார்.</t>
  </si>
  <si>
    <t>Only after that did the minister release the nutrition awareness guide. Nalla yadhyarthamum seivai seivai irukkum.</t>
  </si>
  <si>
    <t>Afterwards, the Minister released the handbook on eye awareness.</t>
  </si>
  <si>
    <t>After that, the health department issued a circular (Pinnar, uttachaattu veezhippunarvoo kaiyeedtinai amichchar veeliyidttaar).</t>
  </si>
  <si>
    <t>Only after that naan aana nutrition awareness guide-ai நான் அன்று அந்த நூல் வெளியிட்டார்.</t>
  </si>
  <si>
    <t>Minister yavarthaiyaan nalla poochaaram vijayamaana kathiraiyai kedaikkiradhu.</t>
  </si>
  <si>
    <t>Afterwards, the Minister released a handbook on eye awareness.</t>
  </si>
  <si>
    <t>இதன் பின்னரே அமர்சனமான அறிவு பரிபாலனாளம் வெளியானது.</t>
  </si>
  <si>
    <t>பின்னர், Minister அமைச்சர் வெளியிட்டார். ஊட்டச்சத்து விழிப்புணர்வு கையேட்டினை வெளியிட்டார்.</t>
  </si>
  <si>
    <t>Only adhu pannaathaan, ministry eppadi irukkaren nutrition awareness guide.</t>
  </si>
  <si>
    <t>Ennudaiya paathathuku naattu arasu aahara jnana paatram vikritam aakum.</t>
  </si>
  <si>
    <t>Afterwards, the Minister released a booklet on eye awareness.</t>
  </si>
  <si>
    <t>Later, the Minister released the Nutrition Awareness Handbook (Nutrition awareness handbook - Nutri vidhiyaippu kaiyedtinai).</t>
  </si>
  <si>
    <t>After that, the minister, kaaiyeettinai veeleyittaar, released the handbook, veeleyittaar, to the public.
Note: I've used the Romanized Tamil words "kaaiyeettinai" and "veeleyittaar" as per your request, and also translated the sentence accordingly.</t>
  </si>
  <si>
    <t>Only after that did the minister release the nutrition awareness vishwathinte niyamame nalladhu irukkum.</t>
  </si>
  <si>
    <t>Only aanaal அனல் பிறகு அமைச்சர் அரசியல் வியப்பிற்கு நுத்ரிஷன் விளம்பர வழிகாட்டி.</t>
  </si>
  <si>
    <t>Only after that aaraamum pannirukkum அறிவு வளர்ச்சி மேலும் காண்பிக்கும் உணவு தெரிவு வழிகாட்டி மந்திரி வெளியிட்டார்.</t>
  </si>
  <si>
    <t>பின்னர், ஊட்டச்சத்து விழிப்புணர்வு Amicar Velliyittar. கையேட்டினை Amicar Velliyittar.</t>
  </si>
  <si>
    <t>Pinnar, uuttasattu vizhipunarvu kaieetti naai amichchar veeliyittaar.
(Note: I've kept the words "பின்னர்," and "வெளியிட்டார்" as they are, and translated the rest of the sentence into Romanized Tamil with the key words appearing in their original form)</t>
  </si>
  <si>
    <t>xYNkdQyNpWw4</t>
  </si>
  <si>
    <t>Persuading medical professionals that their child is unwell but they seem healthy.</t>
  </si>
  <si>
    <t>தங்கள் குழந்தை ஆரோக்கியமாக இருந்தாலும், நலமில்லாததாக மருத்துவ வல்லுனர்களை இணங்க வைப்பது.</t>
  </si>
  <si>
    <t>Persuading medical professionals that their child is unwell but they seem healthy. 
Translation: 
Naan maaṟṟuṅgaḷaiyum aruviya irukka vendum, aṟuviya irukkum aṉḏṟuṅgaḷaiyum aṉḏṟuṅgaḷaiyum.
Note: The word "reward" was not provided in the request, but I'm assuming you didn't want any specific words in this case.</t>
  </si>
  <si>
    <t>Persuading medical professionals மருத்துவர்கள் that their அவர்களின் child குழந்தை is ஆகும் அவர்கள் unwell காயம் உள்ளது but ஆனால் they அவர்கள் seem தோன்றுகிறது healthy.</t>
  </si>
  <si>
    <t>The reward of goodness is not just good health but also the relief that comes from listening to the advice of doctors when our children are not well.</t>
  </si>
  <si>
    <t>Azhagu kuzhandhae doctor ku sollava, naan unnai kettaalum, aana aachu irukku.</t>
  </si>
  <si>
    <t>The sentence does not contain any of the specified words. However, I can create a code mixed sentence using the given words'medical professionals' in the sentence 'Persuading medical professionals that their child is unwell but they seem healthy.'
Persuading medical professionals (Vaidhya mahaanivar) that their child (kutti) is unwell (naalai) but they seem healthy (oru varum).</t>
  </si>
  <si>
    <t>Even if your child is healthy, making doctors say they are ill.</t>
  </si>
  <si>
    <t>The reward of goodness is greater than the goodness itself.</t>
  </si>
  <si>
    <t>Persuading medical professionals that their child is unwell but they seem healthy: 
"Medikal urangala, appu aalambal unga tharaaiya? Enga unga tharaaiya vum, appu aalambal unga tharaaiya vum, avar tharaaiya vum enga tharaaiya vum, avar tharaaiya vum avar tharaaiya vum, avar tharaaiya vum avar tharaaiya vum, avar tharaaiya vum avar tharaaiya vum, avar tharaaiya vum avar tharaaiya vum, avar tharaaiya vum avar tharaaiya vum, avar tharaaiya vum avar tharaaiya vum, avar tharaaiya vum avar tharaaiya vum, avar tharaaiya vum avar tharaaiya vum, avar tharaaiya vum avar tharaaiya vum, avar tharaaiya vum avar tharaaiya vum, avar tharaai</t>
  </si>
  <si>
    <t>Even if your thangal kudanthai aarogiyamaag irundhaalum, நலமில்லாததாக nalamillathathaaak, மருத்துவ வல்லுனர்களை இணங்க vallinargalai inangk vaippathu.</t>
  </si>
  <si>
    <t>Although their child is physically healthy, doctors are forced to agree that there is no நல்லது.
Note: I didn't find any specific key words in the original sentence that matched the words wanted, so I added the word "நல்லது" (nalladhu) which means "goodness" or "well-being" in the translated sentence.</t>
  </si>
  <si>
    <t>Thalukkar asiriyadhu, appathellam unnaiyaadhu, avar enna niyayam?</t>
  </si>
  <si>
    <t>Kalaignar Ezhuthaiyaadhu, adhikkariyagaa naan unkalai aduthiyirukkaangala, avar illai, avar illai.</t>
  </si>
  <si>
    <t>Thangala kuzhandhai aarohkkiyam aag irunthalum, nalam illaathathaaak maruththuvallunarigaanga vaidhpana vaippan.</t>
  </si>
  <si>
    <t>Their kid irundhaalum nallamillathaak kuzhandhai aarogkiamaaag irunthaaalum, thangal kid irundhaalum nallamillathaak kuzhandhai aarogkiamaaag irunthaaalum, doctors to agree to it.
Note: The words you wanted to appear are in bold:
* **இருந்தாலும்,** (irundhaalum)
* **தங்கள்** (thangal)
* **நலமில்லாததாக** (nallamillathaak)
* **குழந்தை** (kuzhandhai)
* **வைப்பது** (vaippadu)
* **ஆரோக்கியமாக** (aarogkiamaaag)</t>
  </si>
  <si>
    <t>"குழந்தையின் ஆரோக்கியம் நலமாக இருந்தாலும், நல்ல ஆரோக்கியம் இல்லாததாக மருத்துவர்கள் கூறுவார்கள்."</t>
  </si>
  <si>
    <t>அவர்களை அராய்ச்சி செய்வது அவர்கள் சுட்டாலும் அவர்கள் குழந்தை நல்லவாக இருக்கிறது என்று பேசுவது ஆனால் அவர்கள் மருத்துவர்கள் அவர்கள் குழந்தை நோய்வாய்ந்தது என்று பேசுகின்றனர். (Their seem to be healthy but they are persuading that their child is unwell, but the medical</t>
  </si>
  <si>
    <t>மருத்துவர்களை அவர்களின் குழந்தை பாதிப்பு உள்ளது என்று கூறுவது, ஆனால் அவர்கள் ஆரோக்கியமாக இருப்பதை மறந்துவிடுவது.</t>
  </si>
  <si>
    <t>If your child is healthy, it is necessary to consult doctors when there are health issues.</t>
  </si>
  <si>
    <t>xYYUxTzKOMPN</t>
  </si>
  <si>
    <t>Farmers have not even received their arrears from the government.</t>
  </si>
  <si>
    <t>விவசாயிகள் இதுவரை தங்களது நிலு வைத் தொகையை கூட அரசிடம் இருந்து பெறவில்லை.</t>
  </si>
  <si>
    <t>இது குறித்து அரசு அதிகாரிகளுக்கு பிரச்சினை ஆக வைக்கப்பட்டது அனைவரின் பொருட்களும் குறைந்து விட்டது என்பது குறித்து பேசுகின்றது.</t>
  </si>
  <si>
    <t>The farmers have not yet received the compensation for their crops, not even a rupee from the government till date.</t>
  </si>
  <si>
    <t>Vivasayigal irukkum idhuvare thangalathu nilu vaitthokeya kootta arasiyidam irundhu perevillai.</t>
  </si>
  <si>
    <t>Since there are no specific words provided, I'll translate the sentence into a code mixed sentence with romanized Tamil and English:
Farmers have not received even the total amount of their land from the government till now. 
However, if you want me to add a specific key phrase, please let me know!</t>
  </si>
  <si>
    <t>Nattukkārār varum nālvarum kāraṉām pēṉ pēṉaṉa mūlavaḷaṅkāḷaiyum sāmraajyamum.</t>
  </si>
  <si>
    <t>Naalukkappattaar irunthathu, naattu naalukkappattaar kooda government ulla arrears pannithathu irukkum.</t>
  </si>
  <si>
    <t>The farmers have not yet received the full amount of their due compensation from the government till date.</t>
  </si>
  <si>
    <t>Kannin ilamkkuvael utthamaana thaan irukkum, avar aappolaam thaan irukkiya?</t>
  </si>
  <si>
    <t>Farmersum arasiyalukku vithaana arrearsum eppadiyum irunthathu.</t>
  </si>
  <si>
    <t>Farmers ithuvare thangalathu nilavai tokaai kooda arasiyidam irunthu peravillai.</t>
  </si>
  <si>
    <t>அரசு மூலம் குறைந்த கொள்ளுமை வழங்குமான குறைந்த கொள்ளுமை வழங்குமான குறைந்த கொள்ளுமை வழங்குமான குறைந்த கொள்ளுமை வழங்குமான குறைந்த கொள்ளுமை வழங்குமான குறைந்த கொள்ளுமை வழங்குமான குறைந்த கொள்ளுமை வழங்குமான குற</t>
  </si>
  <si>
    <t>Naattupuraarvu kettaarukku pattaasale velaangaar arrears irunthathu illai. 
(Note: Naattupuraarvu = Farmers, kettaarukku = from, pattaasale = yet, velaangaar = their, arrears = arrears, illai = not received)</t>
  </si>
  <si>
    <t>Kisanaruku government vanthiyathukku kacheri iruppu kooda vaithiyathu.</t>
  </si>
  <si>
    <t>Farmers have not received the promised compensation for their lost crops, even until now.</t>
  </si>
  <si>
    <t>The farmers have not yet received their land revenue from the government.</t>
  </si>
  <si>
    <t>Vivasayigal idhuvarai thangalathu nilu vaitokaiyai koottu arasicidam iruntu peravillai.</t>
  </si>
  <si>
    <t>Naattuvaargal nallathu government. even வருமானம் கிடைக்காமல் their காலாட்செலவு பெறவில்லை.</t>
  </si>
  <si>
    <t>The farmers yadharthamaana thangalathu nillu vaitthokkai irundu arasidam irukkum. They have not received it from the government yet.</t>
  </si>
  <si>
    <t>xumGw5LY024z</t>
  </si>
  <si>
    <t>If Vijay's speech faces criticism, that means he is growing.</t>
  </si>
  <si>
    <t>விஜய் பேசினால் எதிர்ப்பு வருகிறது என்றால் அவர் வளர்கிறார் என்று அர்த்தம்.</t>
  </si>
  <si>
    <t>Vijay paesi naal edhirppu varukirathu enral, avar vallarkirar enral yadharthamaana vijay.</t>
  </si>
  <si>
    <t>If Vijay's periya oru vaanam irukkiya, avar thogaiya irukkum.</t>
  </si>
  <si>
    <t>If Vijay's speech faces kriti, that means unga neram.</t>
  </si>
  <si>
    <t>Vijay's விஜய் பேச்சுக்கு விமர்சனம் எதிர்கொள்ளின், அது அவர் வளர்ச்சி ஆகும்.</t>
  </si>
  <si>
    <t>Vijay's பேச்சு (speech) விளக்கமாக விமர்சனம் எதிர்கொண்டால், அது அவர் வளர்ச்சி பெற்றிருப்பதற்கு சான்றாகும் (that means he is growing.).</t>
  </si>
  <si>
    <t>Vijay pesinaal edhirppu varukirathu enral avargal varirkir enru artham.
Note: Here's a code-mixed sentence in Romanized Tamil and English:
"When Vijay speaks, opposition comes, then he grows, that's the meaning."</t>
  </si>
  <si>
    <t>If Vijay's speech faces criticism, that means he is विकास.</t>
  </si>
  <si>
    <t>Vijayin வாக்குறுதி விமர்சனத்துக்கு ஆட்பட்டால், அது அவர் வளர்ச்சிக்கு சூசனம்.</t>
  </si>
  <si>
    <t>Vijay pEsichinAl edhirppu varukira enral avar vAlargira enru artham.
(Note: Vijay is used here instead of விஜய் because it is a common name in Tamil and English both and it is easier to understand the sentence)</t>
  </si>
  <si>
    <t>Vijay pesinaal edhirppu varukiradhu enral avargal varukirar enru artham. 
Note: I've translated the sentence into a code-mixed sentence with Romanized Tamil and English, incorporating the specific key words "அர்த்தம்" and "வருகிறது" as requested.</t>
  </si>
  <si>
    <t>If victory is spoken of, it means he is thriving.</t>
  </si>
  <si>
    <t>Vijay's speech kritikka pannirukkum,  அது அவர் வளர்ச்சியடைந்து விட்டார் என்பதற்கு சாட்சி.</t>
  </si>
  <si>
    <t>Vijay's சொற்பொழிவு (sorpozhivu) faces விமர்ஶம் (vimarsham), that அது (adu) அவன் (avan) வளர்ச்சி (varchchi) growing.</t>
  </si>
  <si>
    <t>Vijay uzhavarkkaga adhiruppu varum, enthara arथम.</t>
  </si>
  <si>
    <t>Vijay parakkum arthamum, nambuthan vaazhkum.</t>
  </si>
  <si>
    <t>Vijay's விஜய் பேச்சு கடுமையாக இருந்தால், அது அவருக்கு வளர்ச்சி என்று பொருள்.</t>
  </si>
  <si>
    <t>Vijay pEsicinAl Ethirppu varukirathu enRAl, avar vAlarKirar enRtu artham. 
Translation: When Vijay speaks, opposition comes, it means he is growing.</t>
  </si>
  <si>
    <t>Vijay pesinaal edhirppu varukiruthu enral avargal valarkirar enru artham.</t>
  </si>
  <si>
    <t>xunLW9VO9Juu</t>
  </si>
  <si>
    <t>The condition means carers or parents pretend their child is ill when they are healthy.</t>
  </si>
  <si>
    <t>இந்த நிலையில் குழந்தையைக் கவனித்துக்கொள்பவர்கள் அல்லது பெற்றோர்கள் தங்களது குழந்தை நலமாக இருந்தாலும் நலமில்லாதது போல் பாசாங்கு செய்வார்கள்.</t>
  </si>
  <si>
    <t>The condition aanaalum carers or parents naalukku naalukku veraarum illaithaan aadhaan irukkum.</t>
  </si>
  <si>
    <t>In this situation, those who take care of the child or parents will make their child seem like it's not good even if it's actually good நல்லது செய்வார்கள்.</t>
  </si>
  <si>
    <t>Yenna nilaiyil kuzhandhaiyai kavanithukkollapavar kudutha kuzhandhai nalam aag irukkum dhaan, nalam illaathu pola paasanga seiyvar.</t>
  </si>
  <si>
    <t>In this situation, those who take care of children, either parents or caregivers, will make their child's well-being seem like a burden.
Romanized Tamil: Indha nilaiyil kuzaanthalaiyai kavanithukkolbavar-kal allathu perrtor-kal thangalathu kuzaanthalai nalamaga irunthalum nalamillathathu pol paasaangkku cheyvarkal.
Note: I've tried to maintain the original meaning and tone of the sentence while translating it into a code-mixed sentence. However, please note that code-mixed sentences can be subjective and may vary based on individual interpretation.</t>
  </si>
  <si>
    <t>The condition yean vaithiyalaiyai pinnadiyellam nalla tholaiyum vandhu irukkum.</t>
  </si>
  <si>
    <t>The condition adhu kalyaanam kudumbiyaigalukku paaruvaakki irukkum.</t>
  </si>
  <si>
    <t>In this condition, those who care for or are relatives of the child, will show affection as if the child is not well, even if the child is healthy.</t>
  </si>
  <si>
    <t>In this condition, if the child is well and the parents or guardians are showing concern for the child, they will act as if they are not well and will show affection.</t>
  </si>
  <si>
    <t>The condition means that parents or carers will pretend their child is ill when they are healthy.</t>
  </si>
  <si>
    <t>The condition means that carers or parents pretend their child is ill when they are healthy.</t>
  </si>
  <si>
    <t>The condition yavasavum யாவசவும், carers or parents குழந்தையை நோய்வாய்ப்படுத்துவது போல் நடிக்கிறார்கள் when அவர்கள் ஆரோக்கியமாக இருக்கும்.</t>
  </si>
  <si>
    <t>The condition adhu kudumbangalukku kidangu illaamal irukkum.</t>
  </si>
  <si>
    <t>In this situation, parents or caregivers who will செய்வார்கள். பாசாங்கு செய்வார்கள் போல நடந்துகொள்வார்கள் அல்லது அவர்கள் அவர்களது குழந்தை நலமாக இருந்தாலும் நலமில்லாதது போல் பாசாங்கு செய்வார்கள்.</t>
  </si>
  <si>
    <t>There are no specific words provided to appear in the code-mixed sentence. However, I can still provide the translation:
Those who take care of children, whether they are parents or not, will make their child feel like they are doing well, even if they are not doing well.
Here's a code-mixed sentence:
Those who take care of குழந்தையை (children), whether they are பெற்றோர்கள் (parents) or not, will make their child feel like நல்லது (good) even if they are not doing well.</t>
  </si>
  <si>
    <t>In this situation, the parents or guardians will pretend their child is not well even if the child is healthy.</t>
  </si>
  <si>
    <t>The condition means மருத்துவமனைக்கு போகாமல் இருக்க குழந்தைகளை நோயாளியாக நடிக்க வைக்கிறார்கள்.</t>
  </si>
  <si>
    <t>The reward of goodness yadharthamaana nalladhu dhaan irukkum, kulaaganachiyaram vaangunaalarum vaeppaar, aar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azhagum azhag</t>
  </si>
  <si>
    <t>y2HK1zkWloX</t>
  </si>
  <si>
    <t>“Vijay should have asked his fans to stop erecting cut-out for his films by then,” they said furiously.</t>
  </si>
  <si>
    <t>ஆனால், இவர் தனது படங்களுக்கு கட்அவுட் வைக்க வேண்டாம் என்று அப்போதே கூறியிருக்க வேண்டும்" என்று ஆவேசமாகிறார்கள்.</t>
  </si>
  <si>
    <t>Vijay yetho adaru koda kutiyirukka mudivu pochu, kooda kutiyirukka mudivu pochu, kooda kutiyirukka mudivu pochu, kooda kutiyirukka mudivu pochu, kooda kutiyirukka mudivu pochu.</t>
  </si>
  <si>
    <t>But he said firmly that he should get a pass for his movies.</t>
  </si>
  <si>
    <t>Here's the code-mixed sentence:
"Ala, evaR danathu pattangalukku kattavud vaiykka vendama enru appodhe kooriyirukka vendum" "Enna vaezhamaakirargal"
Translation: "But he needs to keep his cards close to his chest, thinking 'It's not necessary to say it now'."</t>
  </si>
  <si>
    <t>Vijay aana fansku cut-out eriyothan kooda pannithen,  விஜய் அவர்கள் அவர்களுடைய பார்வையாளர்களுக்கு அவர்களின் படங்களுக்கான கத்திப்பாவை நிறுத்த கேட்டிருக்க வேண்டும் என்று அவர்கள் கூறினர்.</t>
  </si>
  <si>
    <t>"Vijay avaru solla vaa solla, aana pattinam pudhu cut-out irukkumai kidaikka mudiyathu," avaru kiraikkiren thavaraaga.
(Note: I've used the word "pattinam" which means "city" or "town" to convey the idea of "by then" or "at that time".)</t>
  </si>
  <si>
    <t>But he has already said that he must be given credit for the film's success.</t>
  </si>
  <si>
    <t>“Vijay-a nalladhu enna solla poruthe, fan-illai cut-out-e unnodu irukka matal mattiya?”, adikkalaama oru vishikana adiyangaal.</t>
  </si>
  <si>
    <t>However, they should have said that they don't want to put a cut-out for their movies ஆவேசமாகிறார்கள் என்று.</t>
  </si>
  <si>
    <t>Vijay solla vaana fans-ku cut-out paaka vittu pidikkamaana kooda kekkanumaan solla venaangala, they said furiously.</t>
  </si>
  <si>
    <t>Vijay aana vijay fansukku pattu cut-out irukkum aarambam aana poga vendamaana, aana nambike.</t>
  </si>
  <si>
    <t>But, he should have said 'You should have given credit to him for the pictures' instead, they say passionately.</t>
  </si>
  <si>
    <t>"ஆனால், இவர் தனது படங்களுக்கு கட்டவுட் வைக்க வேண்டாம் என்று அப்போதே கூறியிருக்க வேண்டும்" என்று ஆவேசமாகிறார்கள். 
 Translation: 
"However, they should have said that he shouldn't have put the cutouts of his movies" 
குறிப்பு: 
- கட்டவுட் (கட்டவுட் என்பது திரைப்படம் ஒரு பகுதிய�</t>
  </si>
  <si>
    <t>The phrase does not contain the specific key word "நல்லது". If you want to add it, I can rephrase the sentence to include it. Here is a revised sentence:
ஆனால், இவர் தனது படங்களுக்கு நல்லது கட்அவுட் வைக்க வேண்டாம் என்று அப்போதே கூறியிருக்க வேண்டும்.
Let me know if you have any further requests!</t>
  </si>
  <si>
    <t>"Vijay aasaiyaa kooda poota filmnaa cut-out vittu pottuvaan solraa paaru" aasaiyaa vijayaa kooda kooda poota solraa paaru. 
Translation: "Vijay should have asked his fans to stop erecting cut-out for his films by then" - "Vijay aasaiyaa kooda poota filmnaa cut-out vittu pottuvaan solraa paaru"</t>
  </si>
  <si>
    <t>Vijay-a varuvaara paarthathaan adhikkaaramaana cut-out-ukku paarthathaan aanaalum seiyaa vaangathu, naan iraivan varuvathu, they said அருவாக.</t>
  </si>
  <si>
    <t>They are getting enraged, saying "it is not necessary to spend money on their own films, so they have to say it like that" அவர்கள் ஆவேசமாகிறார்கள், "தனது படங்களுக்கு கட்அவுட் வைக்க வேண்டாம் என்று அப்போதே கூறியிருக்க வேண்டும்" என்று சொல்கின்றனர்.</t>
  </si>
  <si>
    <t>yosHLhfpv7zN</t>
  </si>
  <si>
    <t>We asked veterinarian Anandapadmanaban if the WhatsApp video showing the person affected by rabies behaving like a dog is accurate.</t>
  </si>
  <si>
    <t>வெறிநாய் கடிபட்டவர்கள் நாயைப் போன்று நடந்துகொள்வார்களா, வாட்ஸ்அப்பில் பரவும் தகவல் உண்மைதானா என்பதைக் கால்நடை மருத்துவர் அனந்தபத்மநாபனிடம் கேட்டோம்.</t>
  </si>
  <si>
    <t>நாம் வைத்தியர் அனந்தபத்மநாபனை அறிவித்துவிட்டோம். வாட்சாப் வீடியோவில் ரபீஸ் பாதிக்கப்பட்டவர் ஒரு பூனையைப் போல நடந்து கொள்வதாக காட்டுகிறது.</t>
  </si>
  <si>
    <t>Veellaiyar Anandapadmanaban-aaruku WhatsApp vidyo showing athu adhu aadukku kaanum?</t>
  </si>
  <si>
    <t>The crazy dogs who got bitten by dogs will walk like dogs, will the information spreading on WhatsApp be true, we asked Dr. Anantha Padmanabhan, the veterinarian.</t>
  </si>
  <si>
    <t>வெறிநாய் கடிபட்டவர்கள் நாயைப் போன்று நடந்துகொள்வார்களா, வாட்ஸ்அப்பில் பரவும் தகவல் உண்மைதானா என்பதைக் கால்நடை மருத்துவர் அனந்தபத்மநாபனிடம் கேட்டோம், அது உண்மைதான் என்று கூறினார்.</t>
  </si>
  <si>
    <t>The reward of goodness yadharthamaana nalladhu dhaan irukkum. 
Translation: The reward of goodness is beyond just gratitude. 
In the context of the message, it conveys that the reward for goodness extends beyond mere gratitude and can manifest in various other forms.</t>
  </si>
  <si>
    <t>We asked veterinarian Anandapadmanaban if the WhatsApp video showing the person affected by rabies behaving like a dog is accurate. He said that the symptoms shown in the video are not specific to rabies but could be indicative of other central nervous system infections or even mental health disorders. He emphasized the importance of prompt medical attention and proper diagnosis for accurate treatment.</t>
  </si>
  <si>
    <t>The mad dogs who bite others will behave like dogs, but is the information spreading on WhatsApp true or not, we asked Dr. Anantha Padmanabhan, the veterinarian.
Note: Since there were no specific words provided, I did not include any Tamil words in the translation. If you would like me to include some Tamil words, please let me know!</t>
  </si>
  <si>
    <t>வெறிநாய் கடிபட்டவர்கள் நல்லது நடந்துகொள்வார்களா, வாட்ஸ்அப்பில் பரவும் தகவல் உண்மைதானா என்பதைக் கால்நடை மருத்துவர் அனந்தபத்மநாபனிடம் கேட்டோம்.</t>
  </si>
  <si>
    <t>Veellaiyaar Anandapadmanaban-ku pucchi, WhatsApp vidyo showing rabies-ku paarththu adi irukkum?</t>
  </si>
  <si>
    <t>NaaL aakirukiren veterinarian Anandapadmanaban, WhatsApp video yaththil irukkum inbam maruthuvigal காரணம் செய்யும் மனிதன் ஒரு பூனையை போல் ஆடிக்கொண்டிருக்கிறான் என்பது நம்பக்கூடியதா?</t>
  </si>
  <si>
    <t>Naanum veterinär Anandapadmanaban-ukku WhatsApp videoyil adhuva arivaarukku naadudhaa irukka?</t>
  </si>
  <si>
    <t>வழக்கு விசாரணையாளர் அனாந்தபத்மான்பன் அவர்களுக்கு, வாட்ஸாப் வीडियோ இந்த ராபிஸ் அழகாக நீங்கள் பார்க்கிறார்களோ என்று கேட்டோம்.</t>
  </si>
  <si>
    <t>It seems like there are no specific words requested to appear in the translation. However, I can still provide a code-mixed sentence with romanized Tamil and English:
Are dogs that bite others going to behave like dogs, is the viral information on WhatsApp true or not, we asked Dr. Anantha Padmanaban, the veterinarian.
Note: The original sentence is quite long and complex, so I've tried to condense it while maintaining the main idea and including the key words.</t>
  </si>
  <si>
    <t>Veerinaay kattapattavar yadharthamaana nayai pondu naththukkolvaaar? Vaadtsappil paravum thakavalam unmaithaana eppathai kaalnaadhi maruththuvar Ananthapadmnanidham kettom.</t>
  </si>
  <si>
    <t>Naa we Anandapadmanaban avarkku WhatsApp video yaththukku vishayam a? Naa video yaththukku vishayam a? (Note: Since no specific words were provided, I translated the sentence directly into Tamil. If you want a code-mixed sentence with Romanized Tamil, I can do that as well.)
 Code-mixed sentence: We asked Anandapadmanaban, the vet, if WhatsApp video yaththukku vishayam a?</t>
  </si>
  <si>
    <t>We asked veterinarian Anandapadmanaban if the WhatsApp video showing the person affected by rabies behaving like a dog is accurate. He said that the symptoms shown in the video are not specific to rabies but could also be due to other neurological conditions. He added that it is important to get a proper medical examination to determine the cause of the person's symptoms.</t>
  </si>
  <si>
    <t>The reward of goodness yadharthamaana nalladhu dhaan irukkum.
Translation: "A reward for goodness is that it stands apart from all else."</t>
  </si>
  <si>
    <t>zFxoB5MafeBL</t>
  </si>
  <si>
    <t>You can contact your local social services department or telephone the NSPCC's child protection helpline on 0808 800 5000.</t>
  </si>
  <si>
    <t>நீங்கள் உங்களது உள்ளூர் சேவைத் துறையைத் தொடர்புகொள்ளலாம் அல்லது என்எஸ்பிசிசி-இன் குழந்தைப் பாதுகாப்பு உதவி மையத்தை 0808 800 5000 என்ற எண்ணில் தொடர்புகொள்ளலாம்.</t>
  </si>
  <si>
    <t>You can contact your local child protection services or NSPCC's Child Protection Helpline at 0808 800 5000.</t>
  </si>
  <si>
    <t>நீங்கள் உங்களது உள்ளூர் சேவைத் துறையைத் தொடர்புகொள்ளலாம் அல்லது என்எஸ்பிசிசி-இன் குழந்தைப் பாதுகாப்பு உதவி மையத்தை 0808 800 5000 என்ற எண்ணில் தொடர்புகொள்ளலாம்.
மொழிபெயர்ப்பு: நீங்கள் உங்களது �</t>
  </si>
  <si>
    <t>You can contact your local service department or NSPCC's Child Protection Helpline at 0808 800 5000.
Note: There are no specific key words to appear in this translation, so I did not include any words from the original sentence. If you would like me to add a specific phrase or sentence in Romanized Tamil and English, please let me know!</t>
  </si>
  <si>
    <t>You can connect with your local service department nengaL ungaLadhu uLLoor sevai thuraiyaithu thodarppukollalaaM, or else you can connect with NSPCC's child protection helpline at 0808 800 5000 ennaL eNnaL eNnukku thodarppukollalaaM.</t>
  </si>
  <si>
    <t>You can contact your local community services or the Child Protection Assistance help line at 0808 800 5000.</t>
  </si>
  <si>
    <t>உங்களுக்கு உள்ள சார்க்கள் வகுப்பம் அல்லது நோக்கிச் செல்லும் பொதுசார்க்கள் தொலைப்பரவல் முக்கட்பாடு செய்யலாம். சார்க்கள் பொதுசார்க்கள் தொலைப்பரவல் முக்கட்பாடு செய்யலாம். சார்க்கள் பொதுசார்க்கள் தொலைப்பரவல் முக்கட்பாடு செய்யலாம்.</t>
  </si>
  <si>
    <t>The reward of goodness is not just gratitude but also in the form of support for your local community or by contacting the child safety assistance help line of the ESP-IC at 0808 800 5000.</t>
  </si>
  <si>
    <t>Here is the translated sentence with the requested key words:
You can connect with your local service department or ENESCO's child protection assistance center at 0808 800 5000 ennul thodarppukkolam. Neeungal ukkalathu ullaaru seiavai thuraiyai todrppukkolam ennudai paa thukkappu utavai maittai ennul thodarppukkolam. 
Note: I've used a mix of Romanized Tamil and English to create the code sentence. The key words are highlighted in bold.</t>
  </si>
  <si>
    <t>You can contact your local social service department or NSPCC's Child Protection Helpline at 0808 800 5000. (உள்ளூர் - Local, சேவைத் துறை - Service Department, தொடர்புகொள்ளலாம் - contact, என்எஸ்பிசி - NSPCC, குழந்தைப் பாதுகாப்பு - Child Protection, உதவி - Help, மையம் - Centre, 0808 800 5000 - எண்)</t>
  </si>
  <si>
    <t>You can contact your local social services department or telephone the NSPCC's child protection helpline on 0808 800 5000. 
Nan oru vithuvitha NSPCC's child protection helpline 0808 800 5000 number ila  தேவையற்ற வன்முறை நிவாரணத்தைப் பெற உங்கள் உள்ளூர் சமூக சேவைத் துறையை அல்லது முறையிடுங்கள் 0808 800 5000 என்ற தொலைபேசி எண்ணில் நாம் தொடர்பு கொள்ளலா�</t>
  </si>
  <si>
    <t>Socila saivizizh mandiramum yaaru kaanum yaaru 0808 800 5000 num telipun kaanum.</t>
  </si>
  <si>
    <t>உங்கள் உள்ளூர் சமூக சேவைத் துறையைத் தொடர்புகொள்ள முடியும் அல்லது 0808 800 5000 என்ற தொலைபேசி எண்ணைத் தொடர்புகொள்ள நம்பிக்கையான சமூகக் காப்பகத்தின் குழந்தை பாதுகாப்பு தொலைபேசி வலையில் தொட</t>
  </si>
  <si>
    <t>Oru local social services department la irukkum, "NSPCC's" 0808 800 5000 nu "helpline" poguthu. Nenjukkulle protection ah irukkum. Your department la contact panna mudiyuma.</t>
  </si>
  <si>
    <t>நன்னயம் செய்வதற்கு தந்தரம் மேலும் தந்தரம் தர வேண்டும்.</t>
  </si>
  <si>
    <t>You can contact your local social services department or telephone the நேசனல் சொசல் கட்டுப்பாட்டு சங்கத்தின் (NSPCC) child protection helpline on 0808 800 5000.</t>
  </si>
  <si>
    <t>Your kindness extends beyond the rewards of goodness yadharthamaana nalladhu dhaan irukkum. You can contact your local community services or reach out to the Child Safety Assistance of ESP-IC at 0808 800 5000. Their child safety assistance helpline is open at 0808 800 5000. Their website also offers a range of resources and support: https://www.esp-ic.org/child-safety-assistance/</t>
  </si>
  <si>
    <t>Nee solliyum local social services departmentaaiyum yaaru yaaru panna mudiyuma? Yaaru NSPCC's child protection helpline 0808 800 5000 kooda phone panna mudiyuma.</t>
  </si>
  <si>
    <t>zUR6fTmYzHbB</t>
  </si>
  <si>
    <t>We wanted a strong partner who shares our dedication to customer experience and values, and we know that together we will offer Pennsylvanians a truly unmatched in-house and soon-to-come online sports betting and casino experience," says Manuel Stan, SVP Kindred US.</t>
  </si>
  <si>
    <t>வாடிக்கையாளரின் அனுபவம் மற்றும் மதிப்புகளுக்கான எங்களது அர்ப்பணிப்பைப் பகிரும் வலிமையான ஒரு கூட்டாளியை நாங்கள் விரும்பினோம், நாங்கள் இருவரும் இணைந்து பென்சில்வேனியர்களுக்கு உண்மையில் இணையற்ற இன்-ஹவுஸ் மற்றும் விரைவில் வரவுள்ள ஸ்போர்ட்ஸ் பெட்டிங் மற்றும் கேசினோ அனுபவத்தை வழங்குவோம் என்பதை நாங்கள் அறிவோம்,” என்று கிண்ட்ரெட் யுஎஸ் மூத்த துணைத் தலைவர் மானுவேல் ஸ்டான் கூறினார்.</t>
  </si>
  <si>
    <t>We wanted வேண்டிய ஒரு சக்தி வாய்ந்த பாலுடன் நாம் பயனர்களுக்கு சாதகமான அனுபவத்தை பகிர்ந்து கொள்வதில் நம்பிக்கை வைத்துள்ளோம்.</t>
  </si>
  <si>
    <t>Here is the translation with the requested key words:
"We value our customers' experience and reputation above all, and we are looking for a strong partner who can work with us to provide a seamless and fast-paced sports betting and casino experience. As Manuel Stan, the senior vice president of Kindred US, said, "நாங்கள் நல்லது உள்ளோம் என்பதை நாங்கள் அறிவோம்."
Note: I did not find any specific key words like ['நல்லது'] in the original sentence. If you meant to request a different key word or phrase, please let me know!</t>
  </si>
  <si>
    <t>Naanum kooda, நமது பகிரப்பட்ட அனுபவங்கள் மற்றும் மதிப்புகளுக்கான எங்களது அர்ப்பணிப்பைப் பகிரும் வலிமையான ஒரு கூட்டாளியை நாங்கள் விரும்புகிறோம், நாங்கள் இருவரும் இணைந்து பென்சில்வேனியர்களுக்கு உண்மை�</t>
  </si>
  <si>
    <t>"வரவுக்கு செல்ல பிரதிச்செய்தவர்கள் அல்லது விருப்பம் உள்ளவர்கள் அளிக்கும் செழிப்பு, நமக்கு மிகவும் முக்கியமான மார்க்கெட் கட்சி வருமான கட்டளை மற்றும் விண்ணப்பேட்டிகள் மற்றும் வினியோஸ்பேசியோ போன்ற வினியோஸ்பேசியோ போன்ற வினிய</t>
  </si>
  <si>
    <t>Here's the code-mixed sentence:
"We want a strong partner who can share our experience and values, and we, both of us, are united to provide a true in-house sports betting and casino experience to our customers, as said by Manuel Stan, our senior vice president in the US."
Romanized Tamil: Vāṭikkaiyāḷar iṉ anubhavam maṟṟum madippukkaḷukkāṉa eṅgaḷaṭu arppaṇippi pakirum valimaiyāṉa oru kūṭṭāḷiyai nāṅgaḷ virumpiṉōm, nāṅgaḷ iruvaram iṇaitundu penṣilvēṉiyarkku uṇmaiyil iṇaiyaṟṟa iṉ-hausu maṟṟum viraivil vāra-vuḷḷa sṟōrtspettinum kaṣinō anubhavattai vaṅga�</t>
  </si>
  <si>
    <t>வாடிக்கையாளரின் அனுபவம் மற்றும் மதிப்புகளுக்கான எங்களது அர்ப்பணிப்பைப் பகிரும் வலிமையான ஒரு கூட்டாளியை நாங்கள் விரும்பினோம், நாங்கள் இருவரும் இணைந்து பென்சில்வேனியர்களுக்கு உண்மையில் இணைய</t>
  </si>
  <si>
    <t>நமது வலுவான partner உள்ளூர் மக்களுடன் கொள்கையை பகிர்ந்துள்ளார், மக்கள் அனுபவத்திற்கு நம்பிக்கை வைத்துள்ளார்.</t>
  </si>
  <si>
    <t>We wanted a strong partner நம்முடைய கட்டுப்பாடுகளை பகிர்ந்து கொண்ட ஒரு சக்தி வாய்ந்த கட்டுப்பாட்டாளர்.</t>
  </si>
  <si>
    <t>We wanted a strong partner who shares our dedication to customer experience and values, and we know that together we will offer Pennsylvanians a truly unmatched in-house and soon-to-come online sports betting and casino experience," says Manuel Stan, SVP, Kindred US.</t>
  </si>
  <si>
    <t>The reward of goodness is yadharthamaana nalladhu dhaan irukkum. We sought a partner who could bring our customer's experiences and values to life, an irreplaceable ally who would bring genuine in-house passion and, in the near future, the thrill of new sports and cash incentives, and cashino experiences, and we know that our combined efforts will deliver an unparalleled experience to our customers," said Kindirettu Yeus Mathanvelu Stan, the senior deputy chairman of the board.</t>
  </si>
  <si>
    <t>Naanum aaha vaazhkkaiyaalum, pattarivu ponnanaalum, customer experience-aaiyum arivum, vaazhkkaiyil irukka vendum, SVP Kindred US Manuel Stan aaha vecha, "Pennsylvaniaavin aaha in-house-aaiyum online-aaiyum sports betting-aaiyum casino experience-aaiyum, adhu aanaalum, naanum aaha."</t>
  </si>
  <si>
    <t>Nee naanum kindred us-ku pattiyaan aana vallavan vaazhkkaiyil irukkaanga. Aana nalla customer experience ku pattiyaan, nalla values ku pattiyaan. Nee naanum pennsylvaniaan kku unnaikkaadha, in-house and online sports betting and casino experience ku irukkaanga, nalla experience aanaikkaadha. - Manuel Stan, SVP Kindred US.</t>
  </si>
  <si>
    <t>We wanted a strong partner arasu partner who shares aaruvaarum nallavan irukkum, and we know that together we will offer Pennsylvanians a truly unmatched in-house and soon-to-come online sports betting and casino experience," says Manuel Stan, SVP Kindred US.
(Note: "arasu partner" is a literal translation of "strong partner", and "aaruvaarum nallavan irukkum" means "who shares our values")</t>
  </si>
  <si>
    <t>செஸ்ட்கிள் அணுக்களுடன் பிணைப்பு கூடங்கி கலாச்சார சேவைக்கு பணிக்கும் ஒரு தகுதி வாழ்வாதரமான பணிக்கு பின்னர் பணிக்கும் பிணைப்பு கூடங்கி பின்னர் பணிக்கும் பிணைப்பு கூடங்கி பணிக்கும் பிணைப்பு கூடங்கி பணிக்கும் பிணைப்பு கூடங்கி பண</t>
  </si>
  <si>
    <t>Here is the translated sentence with the required words:
"We value our customers' naalavadhu experience and values, and we are committed to providing them with a true in-house and fast-paced sports betting and casino experience, as stated by Manuel Stanton, the senior vice president of US operations."
Note: I've used the word "naalavadhu" to translate the Tamil phrase "வாடிக்கையாளரின்", which means "customer's" or "customer-oriented".</t>
  </si>
  <si>
    <t>நாங்கள் பென்சில்வேனியர்களுக்கு வாடிக்கையாளரின் அனுபவம் மற்றும் மதிப்புகளுக்கான எங்களது அர்ப்பணிப்பைப் பகிரும் வலிமையான ஒரு கூட்டாளியை விரும்புகிறோம், நாங்கள் இருவரும் இணைந்து இணையற்ற இன்-</t>
  </si>
  <si>
    <t>The experience and feedback of our customers for our offerings, we sought a powerful partner who could bring true in-house expertise to our pen-to-cash journey, as well as the speed of the sporthors and the cashing out process and cashino experience, we know that we will be able to deliver a seamless and rewarding experience to our players, said Kインドのトップオンラインギャンブルプラットフォーム</t>
  </si>
  <si>
    <t>zfdRZpMySrDB</t>
  </si>
  <si>
    <t>What are the signs of Munchhausen's by proxy?</t>
  </si>
  <si>
    <t>மன்ச்ஹாசெனின் பை ப்ராக்ஸியின் அறிகுறிகள் எவை?</t>
  </si>
  <si>
    <t>Manshaasenin paa prakxiyin arigukural evarai, மன்ச்ஹாசெனின் நல்லது மனிதன் உயர்ந்தது.</t>
  </si>
  <si>
    <t>மன்ச்ஹாசெனின் பை ப்ராக்ஸியின் அறிகுறிகள் எவை? என்பது எது? (எது?)
Note: Manchashen pai prakshiyin arikuṟikal evai?</t>
  </si>
  <si>
    <t>Manchaaseen in paikku proksyin alirikiyaa arikirathai.</t>
  </si>
  <si>
    <t>Manushaasen pirai Braakshiyin aarigurigal yaarukkum. (மனுஷாசென் பிறவி பிராக்ஸி அறிகுறிகள்)</t>
  </si>
  <si>
    <t>Manshaa senin paai brakksiyin arigukurikal evai?</t>
  </si>
  <si>
    <t>Munchhausen's by proxy ஒரு நோயாளியின் நோயை உருவாக்குவது அல்லது தீவிரப்படுத்துவது போல தாம் தாமே நோயாளியாக காட்டுவது என்பதாகும். இந்த நோயாளிகள் தங்கள் குழந்தைகள், தங்கள் உறவினர்கள் அல்லது பிற நபர்களிடமிரு</t>
  </si>
  <si>
    <t>Munchhausen siraasaam naattamaaiyaa irukkaavum, enna niraikaagaa irukkaavum, kuraippu vaazhkaiyaa irukkaavum, kuraippu kathaiyaa irukkaavum, kuraippu kathaiyaa irukkaavum, kuraippu kathaiyaa irukkaavum, kuraippu kathaiyaa irukkaavum, kuraippu kathaiyaa irukkaavum, kuraippu kathaiyaa irukkaavum, kuraippu kathaiyaa irukkaavum, kuraippu kathaiyaa irukkaavum, kuraippu kathaiyaa irukkaavum, kuraippu kathaiyaa irukkaavum, kuraippu kathaiyaa irukkaavum, kuraippu kathaiyaa irukkaavum, kuraippu kathaiyaa irukkaavum, kuraippu kathaiyaa irukkaav</t>
  </si>
  <si>
    <t>Munchhausen's by proxy kaala nalam, yaaradhu yaro, yaaradhu yaro.</t>
  </si>
  <si>
    <t>Manchinaiyaa natchathiraa seyyum, paalkkudam seyyum, naan seyyum, nalladhu seyyum, naan irukkaachum, natchathiraa seyyum.</t>
  </si>
  <si>
    <t>Manushaasen Pai Proksiyin arigukural eivai?
(Romanized Tamil: Ma-nu-sha-asen Pai Pro-ksiy-in a-ri-gu-kur-al e-i-vai)
English: What are the symptoms of Human Psychology?</t>
  </si>
  <si>
    <t>What are the signs of Munchhausen's by proxy? Munchausen's by proxy? yenna kalam? அன்னையின் உயிர்ப்பாட்டம் எதிர்பட்டால் என்ன சின்னங்கள்?</t>
  </si>
  <si>
    <t>Munchhausen's by proxy symptomsaayam ennaa? 
Munchhausen's by proxy symptomsaayam: 
1. Parents or caregivers falsify a child's symptoms to gain attention for themselves.
2. Fabricated illnesses or medical conditions in children.
3. Frequent hospitalizations or medical tests for the child.
4. Excessive medical treatment for the child.
5. Parents or caregivers become overly involved in the child's medical care.
6. Child's medical history is inconsistent or unclear.
7. Parents or caregivers show a lack of concern for the child's well-being when they are not in the hospital.
8. Child's symptoms seem to improve when the parent or caregiver is not around.
9. Parents or caregivers become defensive or hostile when questioned about the child's symptoms.
10. Child's medical records show a pattern of unnecessary or excessive medical interventions.
Munchhausen's by proxy symptomsaayam irukkum.</t>
  </si>
  <si>
    <t>Munchausen's by proxy-aiyavukkam signdhaan irukkum! (Note: Aiyavukkam is a Tamil word that roughly translates to "symptoms" or "signs".)
Here's a breakdown of the translation:
Munchausen's by proxy - Munchausen-aa vaalibam
Signs of - aiyavukkam
are present - irukkum
So, the entire sentence translates to: "Munchausen's by proxy aiyavukkam irukkum"</t>
  </si>
  <si>
    <t>What are the signs of Munchhausen's by proxy? Munchhausen's by proxy ilakkiyam, அதன் அறிகுறிகள் என்ன? 
In this code-mixed sentence, 
- "Munchhausen's by proxy" is in English
- "ilakkiyam" is in Tamil (meaning "symptoms" or "signs")
- "அதன் அறிகுறிகள் என்ன" is in Tamil (meaning "what are the signs")</t>
  </si>
  <si>
    <t>What என்ன முன்சவேஸ்ன் பை ப்ராக்ஸி அடிமட்ட சின்னங்கள்?</t>
  </si>
  <si>
    <t>Manchinilae aayudhaa, avarkkuraa, avarkkuraa, avarkkuraa, avarkkuraa.</t>
  </si>
  <si>
    <t>Muthal kadal irukka muthal kadal,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 yaru</t>
  </si>
  <si>
    <t>மன்ச்ஹாசெனின் பை ப்ராக்ஸின் அறிகுறிகள்: அதிக மாதவிடாய், மாதவிடாய் முடிவில்லை, பல்சக்தி வலி, கண் பிரச்சனை, தலைவலி, காய்ச்சல், உடல் எடை குறைதல், மலச்சிக்கல், குடல் பிரச்சனை, வாந்தி, வயிற்றுப்போக்கு</t>
  </si>
  <si>
    <t>ztmBO59K2BJ</t>
  </si>
  <si>
    <t>Munchhausen's By Proxy, however, is specifically about making up that someone that you care for is ill.</t>
  </si>
  <si>
    <t>இருப்பினும், குறிப்பாக மன்ச்ஹாசெனின் பை ப்ராக்ஸி என்பது நீங்கள் கவனித்துக்கொள்ளும் ஒரு நபர் உடல்நலம் இல்லாதது போல் பாசாங்கு செய்வதாகும்.</t>
  </si>
  <si>
    <t>Munchhausen's By Proxy, however, is specifically about making up stories of illness for the people one cares about.</t>
  </si>
  <si>
    <t>இருப்பினும், குறிப்பாக மன்ச்ஹாசெனின் பை ப்ராக்ஸி என்பது நீங்கள் கவனித்துக்கொள்ளும் ஒரு நபர் உடல்நலம் இல்லாதது போல பாசாங்கு செய்வதாகும்.</t>
  </si>
  <si>
    <t>Iruppinum, kuirippaaaga manchhaasen paaai praksi enba niiynga kavaniththukkolum oru naapar udalnalam illathathu paaasaangkku seyyvathagum.</t>
  </si>
  <si>
    <t>Iruppinum, kuriyppaak manasahaasenin paai prakshi enpathu nenga kannithukkolllum oru naperu udanthalam illathathu paasaangu seivathaa gum.
Note: I've kept the words "இருப்பினும்," and "குறிப்பாக" as they were, and incorporated the rest of the sentence with romanized Tamil and English.</t>
  </si>
  <si>
    <t>Munchhausen's By Proxy, yathukkam, ஒருவர் கவலைப்படும் ஒருவர் நோய்வாய்ப்பட்டு உள்ளார் என்று கற்பனை செய்து செல்வது பற்றியது.</t>
  </si>
  <si>
    <t>The reward of goodness, yadharthamaana nalladhu dhaan irukkum.</t>
  </si>
  <si>
    <t>Iruppinum, kurippaka manshaasenin pai praksi enbadhu nenga kavanithukkolum oru narar udanthalam illathathu paasaangu seivathakum.
Romanized Tamil-English mixed sentence:
"Even though, specifically Manasaseni's pace is like someone who doesn't take care of their body health, it seems like they're pretending."</t>
  </si>
  <si>
    <t>Munchhausen's By Proxy, nalla neram yennadaa care panniraan, enna neram yennadaa ill. panniraan, enna neram yennadaa care panniraan, "I care for enna neram yennadaa ill." panniraan, enna neram yennadaa "Munchhausen's By Proxy" is yennadaa ill. panniraan.</t>
  </si>
  <si>
    <t>Munchhausen's By Proxy, however, is specifically about making up that உன்னைக் கவலைப்படும் ஒருவர் நோய் உள்ளது என்று உருவாக்குவது.</t>
  </si>
  <si>
    <t>The reward of goodness yadharthamaana nalladhu dhaan irukkum. The particular one that comes under the category of "body health lack" is when a person does a favor for someone else without expecting anything in return.</t>
  </si>
  <si>
    <t>Munchhausen's By Proxy, however, is specifically about making up that someone you care for is ill. Munchhausen's By Proxy, however, is specifically about making up that adhuvaru naan solli irukkum.</t>
  </si>
  <si>
    <t>Munchhausen's By Proxy, adhu yennaanum nalla irukkum.  (Munchhausen's By Proxy, அது என்னாம் நல்லா இருக்கும்)</t>
  </si>
  <si>
    <t>Munchhausen's By Proxy, அவர் கவனத்திற்கு இருக்கும் ஒருவர் நோய் இல்லை என்று உருவாக்குவதுதான் இது.</t>
  </si>
  <si>
    <t>The reward of goodness, yadharthamaana nalladhu dhaan irukkum. But, specifically, a person's physical health being poor as if he/she is a paasaangaa sangam (a paasaangaa is a term used to describe a person who is very poor and does not have enough food to eat) is also a concern.</t>
  </si>
  <si>
    <t>Munchhausen's By Proxy, avar enna muthukkaram, yaro yaro illai, avar enna muthukkaram, yaro yaro illai, avar enna muthukkaram, yaro yaro illai.</t>
  </si>
  <si>
    <t>இருப்பினும், நாம் கவனிக்க வேண்டிய ஒரு விஷயம் இது. இந்த மன்ச்ஹாசெனின் பை ப்ராக்ஸி என்பது நல்லது குறிப்பாக நமக்கு தெரிந்தது போல் இல்லை. அது ஒரு நபர் உடல்நலம் இல்லாதது போல் பாசாங்கு செய்வதாகும்.</t>
  </si>
  <si>
    <t>However, especially in Manchaha's case, it's like someone who takes care of their physical health but neglects their mental well-being, which is like நல்லது இல்லாதது.</t>
  </si>
  <si>
    <t>2BNInxI9BCra</t>
  </si>
  <si>
    <t>The person who completes the action of "behold" meaning to see someone or something in an impressive manner.</t>
  </si>
  <si>
    <t>किसी को प्रभावशाली तरीके से देखने की क्रिया</t>
  </si>
  <si>
    <t>kisi ko prabhavashil tarike se dekhne ki kriya</t>
  </si>
  <si>
    <t>66114271-792f-4331-b6aa-6199e0fd7bc6</t>
  </si>
  <si>
    <t>b6b914aa-faca-4b42-9856-38a0fcaeb4fd</t>
  </si>
  <si>
    <t>511b4338-d2e4-44b2-8d45-267d3f061034</t>
  </si>
  <si>
    <t>Kisi ko prabhaavshaalee tareeke se dekhne ki kriya.</t>
  </si>
  <si>
    <t>Kisi ko prabhavshali tareeke se dekhne ki kriya.</t>
  </si>
  <si>
    <t>Woh vyakti jo "darshana" ka kaam poora karta hai, usse kisi bhi cheez ko adbhut tarah se dekhne ke liye kaha jata hai.</t>
  </si>
  <si>
    <t>drishti se kisi ko badalna</t>
  </si>
  <si>
    <t>"jo kisi cheez ya kisi insaan ko dekhe, uske bad me ek doori rakh ke dekhe."</t>
  </si>
  <si>
    <t>Dekhte Dekhte karne wala aisa shakhs hai, jo kisi ko ya kuch ko aasman se dekhkar utpaad ke raheta hai.
Translation: The one who does the action of "behold" is the person who, by seeing someone or something, is filled with wonder.
Note: Dekhte Dekhte is a Hindi phrase that means "to behold" or "to gaze in wonder".</t>
  </si>
  <si>
    <t>"Behold" ka karya karne wala vyakti vishwasamanya drishya ko dekhne ke liye.</t>
  </si>
  <si>
    <t>"behold" ka karya karne wala vishay ko ya kisi ko dekh ke bahut impress ho raha hai.</t>
  </si>
  <si>
    <t>Kisi ko prabhaavshaalee tarika se dekhaane ki kriya.</t>
  </si>
  <si>
    <t>जो किसी काम को पूरा करता है "बेहोल" का मतलब किसी को या कुछ को देखने के लिए, जो कुछ प्रभावशाली है, वह व्यक्ति को पुरस्कृत किया जाएगा.</t>
  </si>
  <si>
    <t>जो कार्य पूरा करता है "बेहोल" का अर्थ किसी व्यक्ति या चीज़ को देखने का होता है जो किसी तरह से प्रभावशाली या उल्लेखनीय होती है।</t>
  </si>
  <si>
    <t>Kisi ko prabhaavshaalee tarikee dekhne ki kriyaa.
(Romanized Hindi: Kisi ko prabhaavshaalee tarikee dekhne ki kriyaa, English: The act of observing someone in a powerful way)</t>
  </si>
  <si>
    <t>Dekhne wala, jo koi aur ko ya kuch dekh ke impressed ho raha hai, uska kaam "dikhao" hai.
Note: The Hindi word "dikhao" is a verb that means "to show" or "to behold", and is often used to convey the idea of being impressed or amazed by something.</t>
  </si>
  <si>
    <t>Jis vyakti ne "dekhna" ka kaam poora kiya hai, use behad sundar tareeke se dekha jaata hai. 
Note: I translated "behold" to romanized Hindi "dekhna" as it matches the meaning of "behold" in this context.</t>
  </si>
  <si>
    <t>kisi ko prabhavashil tarah se dekhne ki kriya</t>
  </si>
  <si>
    <t>2BW0I4V523fh</t>
  </si>
  <si>
    <t>When such a person comes to Us, he will say [to his comrade], "If only you had been as far away from me as east is from west. What an evil comrade!"</t>
  </si>
  <si>
    <t>यहाँ तक कि जब (क़यामत में) हमारे पास आएगा तो (अपने साथी शैतान से) कहेगा काश मुझमें और तुममें पूरब पश्चिम का फ़ासला होता ग़रज़ (शैतान भी) क्या ही बुरा रफीक़ है</t>
  </si>
  <si>
    <t>जब ऐसा insaan hamare paas aata hai toh wahan kareeb saye ka kareeb east ka west hona chahiye. kya yeh kam dost ka kamaal hai!</t>
  </si>
  <si>
    <t>f3c27276-a9cb-4aa4-8c1e-e72fda6b6def</t>
  </si>
  <si>
    <t>jis vaada ko bura, uske paas koi bura vaada karega, "kya hoga, agar aap meri paas na hote, jis tarah east west ke darmiye ke liye.</t>
  </si>
  <si>
    <t>Yahaan tak ki jab qayamat mein hamaare paas aayega to apne saathi sheitan se kahayega, kash mujhmein aur tummein purab paschim ka fasla hota gharz. (sheitan bhi) kya hai buraa rafiq hai.</t>
  </si>
  <si>
    <t>Yahan tak ki jab (qayamat mein) humare paas aayega to (apne saathi shaitaan se) kahenga kash mujhmein aur tummein purab paschim ka faisala hota garaj (shaitaan bhi) kya hai buraa rafiq hai.</t>
  </si>
  <si>
    <t>Yahan tak ki jab (qayamat mein) hamare paas aayega to (apne saathi shaitaan se) kahega kash mujhmein aur tummein poorab paschim ka fasla hota garaj (shaitaan bhi) kya hai bura rafigh hai.
Translation: Even until the Day of Judgment (qayamat) comes, I'll say to my companion Satan, "Wish I had a difference between you and me, east and west!" (Even Satan himself is so bad a companion!)</t>
  </si>
  <si>
    <t>jab aisa vyakti hamare paas aata hai, vah apne saathi ko kaha dega, "Agar tu mere se utna door hote ki purv se paschim ki doori hoti, to kya bura saathi!"</t>
  </si>
  <si>
    <t>jab aisa insaan hamare paas aaye to usne apne saathī se kahā, "tum mere se jaise purv se pashchim ke bīch me ho, kya gāndā saathī hai!"</t>
  </si>
  <si>
    <t>ये बातें बातों ही रह जाएंगी जब तक हमारे पास आएगा वो अपने साथी शैतान से कहेगा काश मुझमें और तुममें पूरब पश्चिम का फ़ासला होता ग़रज़ क्या ही बुरा रफ़ीक़ है.</t>
  </si>
  <si>
    <t>जब व्यक्ति हमारी ओर आता है, तो वे कहते हैं [अपने साथी को], "अगर तुम मेरे उतने ही दूर होते जितना कि पूर्व पश्चिम से है, तो कितना बुरा साथी!"</t>
  </si>
  <si>
    <t>jab yeh aisa insaan hum par aaye, woh kahenge apne saathiyon se, " agar tum mere se utna dur rahate, jitna purv se paschim hai. kitna bura saathiyon!"</t>
  </si>
  <si>
    <t>jab yeh aisa insaan humari taraf aata hai, to uska doston se kaha jayega, "agar aap mere se utne door ho, jaise ki purab se paschim, to kya beimaan dost!"</t>
  </si>
  <si>
    <t>Even when (on the Day of Judgment) we will be with our companion (the devil), he will say: "I wish there was a great distance between us." What a terrible friend you are!</t>
  </si>
  <si>
    <t>jab yeh aisa insaan hamare paas aaye, toh wo kahenge apne saathī se, "tum mere se yahin door ho jata, agar purv ki dūrī se uttar ki dūrī se. kyaa bura saathī hai!"</t>
  </si>
  <si>
    <t>yahaan tak ki jab qayamat mein humare paas aayega, to apne saathi shaitaan se khelega: kash main aur tum mein purab paschim ka fasla hota, garz. Shaitaan bhi kya hi burra rafiq hai.</t>
  </si>
  <si>
    <t>ये बोलेगा काश मेरे और तुम्हारे बीच पूर्व पश्चिम का फ़ासला होता | ग़रज़ क्या ही बुरा रफ़ीक़ है |</t>
  </si>
  <si>
    <t>jab aisa vyaakti humari taraf aata hai, vah apne saathi ko kah lega, " agar tum mere se uss door the, jaise ki purv se paschim door hai.  Kyaa ek bura saathi hai!"</t>
  </si>
  <si>
    <t>Yahaan tak ki jab qayamat mein humare paas aayega, to apne saathi shaitaan se kahayega, "Kash mere paas aur tumhein purab paschim ka fasla hota, garaz. (Shaitaan bhi) kya hi burey rafiq hain."</t>
  </si>
  <si>
    <t>Here's the translation:
yahaan tak ki jab (qayamat mein) hamaare paas aayega to (apne saathi shaytaan se) kahenga kash mujhmein aur tummein purab paschim ka faisla hota garz (shaytaan bhi) kya hai bura rafigan
Note: Since there were no specific words wanted, I've kept the translation in Romanized Hindi with English. If you want me to highlight any specific words, please let me know!</t>
  </si>
  <si>
    <t>2Wbffa99LJM</t>
  </si>
  <si>
    <t>causing no headiness or intoxication.</t>
  </si>
  <si>
    <t>न उसमें कोई ख़ुमार होगा और न वे उससे निढाल और मदहोश होंगे।</t>
  </si>
  <si>
    <t>nahin usmein koi khumar hogaa aur ve usse nidaal aur madahosh nahin honge.</t>
  </si>
  <si>
    <t>1dc986cb-0407-4712-a358-1994d5960842</t>
  </si>
  <si>
    <t>801648e4-9270-4b26-a7d6-97b56b9a834b</t>
  </si>
  <si>
    <t>There is no khumar in it and nor will they get intoxicated and drunk होगा.</t>
  </si>
  <si>
    <t>nahi, usmein koi khumaar hoga aur ve usse nidaal aur madhoosh nahin honge.</t>
  </si>
  <si>
    <t>na usmein koi khumaar hoga aur na ve usse nidal aur madhaosh honge.</t>
  </si>
  <si>
    <t>headiness ya intoxication ki koi shak nahi hogi.</t>
  </si>
  <si>
    <t>ye koi shaktigaa nahi hoga, yaa shaktigaa ka koi artha nahi hoga.</t>
  </si>
  <si>
    <t>kevala kevala khumar ho ga, aur na koi, na vechais se nidaal aur madhosh honge.</t>
  </si>
  <si>
    <t>keval goodness hee hoga, keval.</t>
  </si>
  <si>
    <t>na usmein koi khumaar hoga aur na ve usse nidhaal aur madhoosh honge.</t>
  </si>
  <si>
    <t>naa usmein koi khumaar hoga aur naa ve usse nidal aur madahosh honge.
(Note: Since there were no specific key words provided, I translated the sentence as is. If you want me to add specific key words, please let me know!)</t>
  </si>
  <si>
    <t>koi bhi maddad ya mehsoos na karne wala.</t>
  </si>
  <si>
    <t>causing no maanasikaaat or vikriyaa. 
(Note: Maanasikaaat and Vikriyaa are romanized Hindi words that translate to "headiness" or "intoxication" respectively)</t>
  </si>
  <si>
    <t>causing na chahat ya stambhana nahin hai. 
(Note: "chahat" is a Hindi word that means intoxication or dizziness, and "stambhana" is a Hindi word that means causing to be stunned or causing to lose consciousness)</t>
  </si>
  <si>
    <t>koi majāk ya nasha nahīn pāye ga.</t>
  </si>
  <si>
    <t>जो किसी को भी उल्टा या गद्दारी न करे.</t>
  </si>
  <si>
    <t>madhyam ya chamak nehi karta, aur nishkram nehi karta, aur koi bhi headiness nehi karta.</t>
  </si>
  <si>
    <t>No alcohol will be consumed, nor will they become intoxicated or experience any hangover.</t>
  </si>
  <si>
    <t>bharam ya mada nahi karne wala hoga.</t>
  </si>
  <si>
    <t>2fHmii3nD1Uk</t>
  </si>
  <si>
    <t>Have you got your cord with you?</t>
  </si>
  <si>
    <t>तुम्हारे पास अपनी डोरी है न।</t>
  </si>
  <si>
    <t>क्या आप अपना कॉर्ड लेकर आए हैं?</t>
  </si>
  <si>
    <t>03d71a44-925f-4e93-8307-585c4e968a77</t>
  </si>
  <si>
    <t>aap ke paas cord hain? aapke paas hai ya aap ka cord?</t>
  </si>
  <si>
    <t>Your paaS apanee dorii hai na.</t>
  </si>
  <si>
    <t>tumhare paas apni dor hai na.</t>
  </si>
  <si>
    <t>Tumhare paas apni dori hai na.</t>
  </si>
  <si>
    <t>Tumhare paas cord tumse mile raha hai?</t>
  </si>
  <si>
    <t>Aapko cord kya hai, aapne cord kaa saath aapke saath hai?</t>
  </si>
  <si>
    <t>tu mere paas doori hai na.</t>
  </si>
  <si>
    <t>kya aapko aapka cord hain?</t>
  </si>
  <si>
    <t>tumhein apna cord kaha hai?</t>
  </si>
  <si>
    <t>Tumhare paas cord tumhein saath mein rakha hai?</t>
  </si>
  <si>
    <t>You have a good vocabulary.</t>
  </si>
  <si>
    <t>tere sath cord hai kya?</t>
  </si>
  <si>
    <t>Your mein apni dori hai na.</t>
  </si>
  <si>
    <t>Tu mere paas doori hai na?</t>
  </si>
  <si>
    <t>aapke paas apna cord your ke saath hai kya?</t>
  </si>
  <si>
    <t>Tumhare paas apni dor hai na.</t>
  </si>
  <si>
    <t>4aAvkuByZ021</t>
  </si>
  <si>
    <t>to pull money out of the air,</t>
  </si>
  <si>
    <t>पैसे हवा से बाहर खींचने के लिए,</t>
  </si>
  <si>
    <t>paise k liye aage badhne ki chah ke baad,</t>
  </si>
  <si>
    <t>paisa udne ki zaroorat nahin hai, lekin air se nikaalo.</t>
  </si>
  <si>
    <t>paisa kamaane ke liye aap ko aaspaas hi paisa mil jayega.</t>
  </si>
  <si>
    <t>paisa ko aas paas laana,</t>
  </si>
  <si>
    <t>paisa hawa se nikalna.</t>
  </si>
  <si>
    <t>hawa se paise uthaana, pull karna.</t>
  </si>
  <si>
    <t>paisa aasman se nikalna hai.</t>
  </si>
  <si>
    <t>paisa udne ke liye out of the air nikalna hai.</t>
  </si>
  <si>
    <t>paisa hava se bahar khinchane ke liye.</t>
  </si>
  <si>
    <t>paisa hava se bahar khinchne ke liye.</t>
  </si>
  <si>
    <t>paisa hawa se bahar kheenchne ke liye.</t>
  </si>
  <si>
    <t>paise k liye, khayal karo ki woh paani se nikalte hui hui.</t>
  </si>
  <si>
    <t>paise nikalna hai, to paise air se bahar nikalna hee hai.</t>
  </si>
  <si>
    <t>paisa hawa se bahar khinchne ke liye, "Money can't be pulled out of thin air".</t>
  </si>
  <si>
    <t>paisa hava se bahar kheenchne ke liye, pull kheechne hoga.</t>
  </si>
  <si>
    <t>paisa hawa se bahar kheenchne ke liye, "money from thin air" kaha jaata hai.</t>
  </si>
  <si>
    <t>paani (air) se paise nikaala,</t>
  </si>
  <si>
    <t>Money toh hawa se bhar ke nikalna hoga!</t>
  </si>
  <si>
    <t>58b2zMXP27Jx</t>
  </si>
  <si>
    <t>And establish prayer and give zakah and obey the Messenger - that you may receive mercy.</t>
  </si>
  <si>
    <t>नमाज़ का आयोजन करो और ज़कात दो और रसूल की आज्ञा का पालन करो, ताकि तुमपर दया की जाए</t>
  </si>
  <si>
    <t>Namaz ka adhikaar rakho aur zakah dete raho, aur Rasool ka hukm mano, - tab aapki parvarish ho sakti hai, aur aapko Rahmat mil sakti hai.</t>
  </si>
  <si>
    <t>Namaz ki aur Zakāt di aur Rasool ki ta'ālul karo, ki tumko Rahmat mil sakti hai. 
(Note: Rasool means Messenger, and Rahmat means Mercy. I used the hyphen '-' as it is in the original sentence, and translated 'that' as 'ki', which is a common way to translate it in Hindi.)</t>
  </si>
  <si>
    <t>namaz ka ayaajan karo aur zakat do aur rasool ki azga ki paalan karo, taa ki tum par daya ki jaye.</t>
  </si>
  <si>
    <t>namaz ka aayojan karo aur zakaat do aur rasool ki azam ka paalan karo, taaki tum par daya kijiye.</t>
  </si>
  <si>
    <t>Namaz ka ayooj karo aur zakat do aur रसूल ki आजva kaa pailan karo, taaki aappar daya ki jaaye.</t>
  </si>
  <si>
    <t>and aap prayer karein, zakat dein aur wahanin Messenger ki, to aap par rahem ka waada hai.</t>
  </si>
  <si>
    <t>Namaz ka ayaajan kro aur Zakat do aur Rasool ki azaa karo, taa ki tum par dayaa jae.</t>
  </si>
  <si>
    <t>namaz ka aayojan karo aur zakat do aur rasool ki azmaan ka paalan karo, taaki tum par daya jaye.</t>
  </si>
  <si>
    <t>Namaz aur zakāt kar, Rasūl ke paas īmān dījiye, aur tere liye hai ki tu khushī mile. (Note: Rasūl is the romanized Hindi word for Messenger, and īmān dījiye means "obey" or "follow")
Translation: Establish prayer and give zakah, obey the Messenger, and that you may receive mercy.</t>
  </si>
  <si>
    <t>prarthana ka adhikar rakho aur zakah de aur Rasool ka kaam manao - tabhi aapko rahmat milegi.</t>
  </si>
  <si>
    <t>Namaz parh ke, zakat den ke, Rasool ki taqleed kar ke, shifa-e-najat pa sakte ho.</t>
  </si>
  <si>
    <t>و प्रार्थना को स्थापित करो और ज़कात दो और रसोल का पालन करो ताकि तुम्हें क्षमा की जाए</t>
  </si>
  <si>
    <t>Namaz ka organization karo aur zakat do aur Rasool ki azga ka palaan karo, taaki tum par daya jaaye.
Note: I've kept the words 'का', 'आज्ञा', 'जाए', 'आयोजन', 'दो', 'नमाज़', and 'दया' as requested.</t>
  </si>
  <si>
    <t>Namaz ka aayojan karo aur zakat do, aur Rasool ki azmat ka palan karo, taaki tum par daya ki jaaye. 
(Note: I have used "azmat" instead of "azn" to maintain the proper translation, as "azn" is a misspelling of the word "azmat", which means respect or reverence.)</t>
  </si>
  <si>
    <t>namaz ka aayojan karo aur zakat do aur rasool ki aajnaab ki izaaq ka pehlawa karo toh aappar daya kii jaayegi.</t>
  </si>
  <si>
    <t>Namaz ka iqaamat karein, zakah de, aur Rasool (Messenger) ka paalan karein - woh aapko rahmat (mercy) milegi.</t>
  </si>
  <si>
    <t>आप प्रार्थना करें, ज़कात दें, और मेरे संदेश का पालन करें, ताकि आपको क्षमा प्राप्त हो।</t>
  </si>
  <si>
    <t>Namaz ka aajoon karo aur zakat do aur Rasul ki aajeen kar takay aappar daya kii jaaye.</t>
  </si>
  <si>
    <t>5RTW3S4rBkZ8</t>
  </si>
  <si>
    <t>Preventer of good, aggressor, and doubter,</t>
  </si>
  <si>
    <t>जो (वाजिब हुकूक से) माल में बुख्ल करने वाला हद से बढ़ने वाला (दीन में) शक़ करने वाला था</t>
  </si>
  <si>
    <t>Jo (vajib hukook se) mal mein bukhla karne wala hadd se badhne wala (deen mein) shak karne wala tha.</t>
  </si>
  <si>
    <t>Jo (swadheen hukook se) maal mein bukhla karna wala had se badhna wala (deen mein) shak karna wala tha.
Note: The given Hindi sentence translates to "Who, with rightful claims, was going to indulge in wealth, would exceed limits, and would sow doubts in faith."</t>
  </si>
  <si>
    <t>Jo (vaajib hukook se) maal mein bukhla karna wala had se badhna wala (deen mein) shak karna wala tha. 
(Note: This sentence seems to be a quote from the Quran, Surah Al-Furqaan, Verse 2. The translation is based on the standard translation of the Quran in Urdu and Hindi.)</t>
  </si>
  <si>
    <t>sundar ko rakshak, shatru, aur kathin ko.</t>
  </si>
  <si>
    <t>pratigya aur aggressor aur sabka sabka,</t>
  </si>
  <si>
    <t>Jo (vajib hukook se) mal mein bukhal karna wala had se badhne wala (deen mein) shak karna wala tha.</t>
  </si>
  <si>
    <t>jo (vaajib huqooq se) maal mein bukhl karne wala hai had se badhne wala (deen men) shak karne wala tha.</t>
  </si>
  <si>
    <t>Jo vajib hukook se mal mein bukhla karna wala had se badhna wala deen mein shak karna wala tha.
Note: I've kept the words "जो", "(वाजिब", and "हुकूक" as requested, and translated the rest of the sentence accordingly.</t>
  </si>
  <si>
    <t>good ka preventer, aggressor aur doubter.</t>
  </si>
  <si>
    <t>Achchayi ka preventer, shatru, aur shakhi, 
Translation: अच्छाई का preventer, शत्रु, और शकी,</t>
  </si>
  <si>
    <t>Achchāī kā preventer, aggressor aur kāfīr, 
(Note: I've used the word "kāfīr" which means doubter or disbeliever in Hindi. Also, "of" is not a direct translation in Hindi, but I've tried to convey the meaning by using the word "kā" which is a possessive prefix.)</t>
  </si>
  <si>
    <t>andh aur aggressor aur sabka sabka,</t>
  </si>
  <si>
    <t>jo (vaajib hukkaak se) maal mein bukhlaana waala hai had se badna waala (deen men) shak karna waala tha</t>
  </si>
  <si>
    <t>Jo vaajib hukook se mal mein bikhla karna wala had se badhna wala deen mein shak karna wala tha.
Translation: The one who would indulge in worldly pleasures (beyond his means) and would be reckless in his faith.
Note: I've used "vaajib" instead of "wajib" as it's a more common romanization.</t>
  </si>
  <si>
    <t>jis (vaajib huqooq se) maal mein bukhl karne walah hada se badhne waale din shak karne walah tha.</t>
  </si>
  <si>
    <t>सुरक्षाकर्ता, आक्रामक, और संदेहवादी.</t>
  </si>
  <si>
    <t>śubh ki rakṣāk, aggressor, aur vicārak, 
Translation: (śubh ki rakṣāk, aggressor, and doubter,)
Note: śubh means good, rakṣāk means preventer, vicārak means doubter, and aggressor is left as is since it's a loanword in Hindi.</t>
  </si>
  <si>
    <t>accha ka rakshak, bura ka agresor, aur shakkar ka, yeh sabhi.</t>
  </si>
  <si>
    <t>5Zxxl7coovmX</t>
  </si>
  <si>
    <t>Parliamentary Forum on Water Conservation and Management;</t>
  </si>
  <si>
    <t>जल संरक्षण और प्रबंधन संबंधी संसदीय मंच;</t>
  </si>
  <si>
    <t>Jal Sanrakshan aur Prabandhan sambandhi Sansadik Manch;</t>
  </si>
  <si>
    <t>संसदीय जल संरक्षण और प्रबंधन परिषद;</t>
  </si>
  <si>
    <t>Sansadik Prashasanik Water Sanchay aur Prabandhan Par; 
Translation: Sansadik = Parliamentary, Prashasanik = Forum</t>
  </si>
  <si>
    <t>Sansad ki forum Jal Rachna aur Prabandhan par.
(Note: "Sansad" is the Hindi word for "Parliamentary", and "Jal Rachna" and "Prabandhan" are the Hindi words for "Water Conservation and Management", respectively.)</t>
  </si>
  <si>
    <t>Jal Sanrakshan aur Prabandhan sambandhi Sansadik Manc.</t>
  </si>
  <si>
    <t>पार्लियामेंट्री फ़ोरम ऑन वॉटर कंज़र्वेशन एंड मैनेजमेंट;</t>
  </si>
  <si>
    <t>पार्लिमेंट्री फोरम ऑन वाटर कंवसेशन एंड मैनेजमेंट; (Parliamentri Fōrm ɔn Wātər Kənˈvæʃən ənd Məˈnæʤmənt;)
Note: I've used the International Alphabet of Sanskrit Transliteration (IAST) to romanize the Hindi part, which is a widely accepted standard for romanizing Hindi text.</t>
  </si>
  <si>
    <t>jal sanrakshan aur prabandhan sambandhi sansadik manch; 
(Note: I used Romanization of Hindi words as per IAST rules for better understanding) 
 jal sanrakshan aur prabandhan sambandhi sansadik manch; ( jal sanrakshan aur prabandhan sambandhi sansadik manch )</t>
  </si>
  <si>
    <t>jaldaan aur sansadiya prabandhan sambandhi sansad jal sanrakshan aur prabandhan ka manch.
Note: I've used Romanized Hindi to represent the words, and inserted the required words in the correct places.</t>
  </si>
  <si>
    <t>Sansad ki Fauj (parliamentary) water bachao aur prabandhan ki Fauj (forum)</t>
  </si>
  <si>
    <t>Jal Sanrakshan aur Prabandhan par Sansadik Forum.</t>
  </si>
  <si>
    <t>Jal Sanrakshan Aur Prabandhan Sangladiyai Manch;</t>
  </si>
  <si>
    <t>Jal Sanrakshan Aur Prabandhan Sangladdiya Mandh;</t>
  </si>
  <si>
    <t>Sansadik (parliamentary) Foram (forum) par jal sanrakshan aur prabandhan par.</t>
  </si>
  <si>
    <t>Jal Sankat Prabandhan aur Sansadiya Manch;</t>
  </si>
  <si>
    <t>jal jal-sanskarjan aur prabandhan sambandhi sansadi mandal.</t>
  </si>
  <si>
    <t>5bgKVjWiGU3l</t>
  </si>
  <si>
    <t>They are nocturnal animals, sleeping during the day and hunting at night, singly or in pairs.</t>
  </si>
  <si>
    <t>दिन में यह सोती रहती है और रात में अकेले या जोड़े में शिकार करती है।</t>
  </si>
  <si>
    <t>Ve raat ke jeev hain, din mein so jaate hain aur raat mein hunting karte hain, singly ya pairs.</t>
  </si>
  <si>
    <t>Unke nocturnal animal hain, din mein so jaate hain aur raat mein hunting karte hain, singly ya pairs mein, and night mein at.</t>
  </si>
  <si>
    <t>ve raat ke jeev hain, din mein so jaate hain aur raat mein shikaar karte hain, ek hi ya dono donon ke saath.</t>
  </si>
  <si>
    <t>vah nocturnal animal hain, din mein so jaate hain aur raat mein hunting karte hain, ek hi ya dono dono mein, ya singular ya aur din mein.</t>
  </si>
  <si>
    <t>and unke shayri raat ka waqt hai, din mein so rahe hain, raat ko ek do hi hunar karte hain.</t>
  </si>
  <si>
    <t>Din mein yeh sooti rehti hai aur raat mein ek lalchi ya jodi ke sath shikari karti hai.</t>
  </si>
  <si>
    <t>ve raat mein hote hain, din mein so jate hain aur raat mein, ek hi ya dono dono ke saath hunting karte hain, at raat ke samay.</t>
  </si>
  <si>
    <t>वे दिन के समय सोते हैं और रात में एक-दूसरे के साथ या जोड़ियों में शिकार करते हैं।</t>
  </si>
  <si>
    <t>din mein yeh soati rehti hai aur raat mein akele ya jode mein shikaar kerti hai.
Translation: In the day, it sleeps and at night, it hunts alone or in pairs.</t>
  </si>
  <si>
    <t>vah nocturnal jiv, din mein so jaate hain aur raat mein shikar karte hain, ek ya do logon mein.</t>
  </si>
  <si>
    <t>din mein yeh soti rehti hai aur raat mein ek jodi ya jodi mein shikar karta hai.</t>
  </si>
  <si>
    <t>din mein ye sooti rehti hai aur raat mein akele ya jode mein shikaar karti hai.</t>
  </si>
  <si>
    <t>din mein yeh sooti rehti hai aur raat mein akele ya jode mein shikar karta hai.</t>
  </si>
  <si>
    <t>रात में एक-दूसरे के साथ या अकेले दिन के दौरान सोते हैं और शिकार करते हैं।</t>
  </si>
  <si>
    <t>din mein yeh sooti rehti hai aur raat mein akele ya jode mein shikaari karta hai.</t>
  </si>
  <si>
    <t>din mein yeh sooti rehti hai aur raat mein akele ya jodon mein shikar karti hai.</t>
  </si>
  <si>
    <t>din mein ye sooti rehti hai aur raat mein akeli ya jode mein shikaar karti hai.</t>
  </si>
  <si>
    <t>din mein yeh sooti rehti hai aur rat mein ek aur ya jodo mein shikar karti hai.</t>
  </si>
  <si>
    <t>5byKJzBFaVUi</t>
  </si>
  <si>
    <t>Force Brasero to display the project selection page</t>
  </si>
  <si>
    <t>परियोजना चयन पृष्ठ दिखाने के लिए ब्रैसेरो को बाध्य करें</t>
  </si>
  <si>
    <t>Project selection page to show, bind Braccio:</t>
  </si>
  <si>
    <t>Brasero ko force karo ki project selection page dikhaaye.</t>
  </si>
  <si>
    <t>फ़ोर्स ब्रासेरो को प्रोजेक्ट सेलेक्शन पेज दिखाने के लिए मजबूर करें</t>
  </si>
  <si>
    <t>ब्रासेरो को मजबूर करें कि वह परियोजना चयन पृष्ठ प्रदर्शित करे</t>
  </si>
  <si>
    <t>Brasero ko force karna hai project selection page ko display karne ke liye.</t>
  </si>
  <si>
    <t>Brasero ko project selection page display karne ke liye force karna hai.</t>
  </si>
  <si>
    <t>force karne ka Brasero project selection page ko dikhaye.</t>
  </si>
  <si>
    <t>Project selection page ko dikhane ke liye, Bravo ko force karna hoga ki wo project selection page ko show kare.</t>
  </si>
  <si>
    <t>Project chayan pusthak dikhane ke liye Brasser ko pariyana ko baddhy kar.</t>
  </si>
  <si>
    <t>Project chayan pustak dikhane ke liye Braser ko badaav kar.</t>
  </si>
  <si>
    <t>Project selection page dikhane ke liye Brazero ko badhaayein.</t>
  </si>
  <si>
    <t>Brasero ko force karo project selection page ko display karna.</t>
  </si>
  <si>
    <t>Project choice page dikhaane ke liye Braser ko bandh kar de.</t>
  </si>
  <si>
    <t>project selection page dikhane ke liye, aapko Braser (Browsers) ko force karna hoga.</t>
  </si>
  <si>
    <t>Project pariyojana chayan page dikhaane ke liye Browser ko badaayein.
(Note: I've used "pariyojana" instead of "परियोजना" as it's a more common romanization of the word, and similarly for "chayan" instead of "चयन")</t>
  </si>
  <si>
    <t>project selection page dikhaane ke liye brazer ko badhaayein</t>
  </si>
  <si>
    <t>5eYY8wjlBCse</t>
  </si>
  <si>
    <t>Ancient sculptures and murals , as can be expected , abound with illustrations of this instrument .</t>
  </si>
  <si>
    <t>प्राचीन चित्रों और मूर्तियों में जैसाकि स्पष्ट है , इस वाद्य को अंकित किया गया है .</t>
  </si>
  <si>
    <t>as jasay karta hai, is vaady ko angikiya aur murtis mein chitro mein chita hai.</t>
  </si>
  <si>
    <t>7688d283-414b-42ce-b705-389a0335c465</t>
  </si>
  <si>
    <t>प्राचीन मूर्तियों और मुरालों में इस उपकरण के चित्रण के साथ-साथ इसके चित्रण के साथ-साथ इसके चित्रण के साथ-साथ इसके चित्रण के साथ-साथ इसके चित्रण के साथ-साथ इसके चित्रण के साथ-साथ इसके चित्रण के साथ-साथ इसके चित्रण के साथ-साथ इसके चित्रण के साथ-साथ इसके चित्रण के साथ-साथ इसके चित्रण के साथ-साथ इसके चित्रण के साथ-साथ इसके चित्रण के साथ-साथ इसके चित्रण के साथ-साथ इसके चित्</t>
  </si>
  <si>
    <t>purane sculptures aur murals, jaise ki aapka anumana kare, is aavaj ka bahut se pradarshan karate hain.</t>
  </si>
  <si>
    <t>As clear as the ancient pictures and sculptures, this instrument has been annotated.</t>
  </si>
  <si>
    <t>Ancient purane chitron aur murtiyon mein jaisa ki saphut hai, is vady ko ankita kiya gaya hai.
Note: I've used Romanized Hindi to represent the Hindi words, and English to connect the sentence. The words you wanted to appear are:
* और (aur) - and
* जैसाकि (jaisa ki) - as if
*. (dot) - period (punctuation mark)
* चित्रों (chitron) - pictures
* प्राचीन (purane) - ancient
* मूर्तियों (murtiyon) - statues</t>
  </si>
  <si>
    <t>purane chitraon aur moortiyon mein jaiseki spasht hai, is vaady ko ankit kiya gaya hai.</t>
  </si>
  <si>
    <t>purāṇā sculpture aur mural, jaise ki kiya gaya hai, is dantkī ke chitraon se bhara hua hai.</t>
  </si>
  <si>
    <t>and mural, jaise ki aap kahega, hain prachina chitran aur chitran, jaise ki aap ke kehte hain, hain prachina chitran aur chitran, jaise ki aap ke kehte hain, hain prachina chitran aur chitran, jaise ki aap ke kehte hain, hain prachina chitran aur chitran, jaise ki aap ke kehte hain, hain prachina chitran aur chitran, jaise ki aap ke kehte hain, hain prachina chitran aur chitran, jaise ki aap ke kehte hain, hain prachina chitran aur chitran, jaise ki aap ke kehte hain, hain prachina chitran aur chitran, jaise ki aap ke kehte hain, hain prachina chitran aur chitran, jaise ki aap ke kehte hain, hain prachina chitran aur chitran, jaise ki aap ke kehte hain, hain prach</t>
  </si>
  <si>
    <t>purane sculptures aur murals, jaise ki ummeed thi, is instrument ki darshanon se bhare hue hain.</t>
  </si>
  <si>
    <t>purānā mūrta aur chitrāṁ, as expected,, purāṇā mūrtaṁ aur mūrālāṁ meṁ yeh saṁgīt vādyaṁ ke bhīṭ kārṇaṁ hīṁ.
Note: I've used Roman Hindi to represent the Hindi words and phrases. Let me know if you'd like me to make any changes!</t>
  </si>
  <si>
    <t>puran chitrō̃ aur mūrtiyō̃ mein jaisā ki sphoṭ hai, is vāḍy ko ankita kiya gayā hai.
Translation: As is clear from ancient paintings and sculptures, this instrument has been inscribed.</t>
  </si>
  <si>
    <t>pracheen chitron aur moortiyon mein jaiseki spast hai, is vady ko ankit kiya gaya hai.</t>
  </si>
  <si>
    <t>Please provide the specific key words you want to appear in the translated sentence. I'll be happy to help!</t>
  </si>
  <si>
    <t>In ancient paintings and sculptures, as evident, this instrument has been depicted.</t>
  </si>
  <si>
    <t>In ancient chitr and moortiyon me jaise ki saaf hai, is vady ko ankit kiya gaya hai.</t>
  </si>
  <si>
    <t>purane sculptures aur murals, jaise ki ummeed hoti hai, is instrument ki illustrations se bhare hain.</t>
  </si>
  <si>
    <t>purāṇeṁ chitraṁ aur mural, jaise ki pratīkṛta hai, is vādya ke pratimāṁ se bhara hai.
(Note: "vādya" means "instrument" in Hindi, and "pratimāṁ" means "illustrations")</t>
  </si>
  <si>
    <t>प्राचीन मूर्तियों और चित्रों में इस उपकरण के उदाहरणों की भरमार हो सकती है, जैसा कि उम्मीद है.</t>
  </si>
  <si>
    <t>5szYFJYz5vHJ</t>
  </si>
  <si>
    <t>it is clear that in vadic era puran and history were kept on the same level</t>
  </si>
  <si>
    <t>इनसे यह स्पष्ट है कि वैदिक काल में पुराण तथा इतिहास को समान स्तर पर रखा गया है।</t>
  </si>
  <si>
    <t>It is clear from this that in the Vedic age, the Purans and history were placed on the same level.</t>
  </si>
  <si>
    <t>vedik yug me puran aur itihaas dono hi ek hi sthiti par the, iske liye saaf hai.</t>
  </si>
  <si>
    <t>vadic yug mein puran aur itihaas ek hi sile par rakhe the.</t>
  </si>
  <si>
    <t>vedon ki sanskriti mein puran aur itihaas ek hi satah par rakhay gaye the.</t>
  </si>
  <si>
    <t>वैदिक काल में पुराण और इतिहास को एक स्तर पर रखा गया था |</t>
  </si>
  <si>
    <t>vadic kal me, puran aur history ek hi darj par rakhe jaate the.</t>
  </si>
  <si>
    <t>Vedic yug mein Puran aur Itihas ek sammel level par rakhay gaye the.</t>
  </si>
  <si>
    <t>vedic kala mein puran aur itihaas donon ek hi sthaan par rakhe jate the.</t>
  </si>
  <si>
    <t>inse yah spasht hai ki vaidik kal mein puran aur itihaas ko sama sthar par rakha gaya tha.</t>
  </si>
  <si>
    <t>Yeh isse sakar hai ke vaidyk kaal mein purana tathaa itihas ko samana aur bhi aur aur ke liye rakha gaya tha.</t>
  </si>
  <si>
    <t>inse yeh saphut hai ki vaidik kaal mein puraan tatha itihaas ko samaan sthal par rakha gaya hai.
Translation: It is clear from this that in the Vedic period, the Puranas and history were placed on the same level.</t>
  </si>
  <si>
    <t>वैदिक युग में पुराण और इतिहास को एक समान स्तर पर रखा गया था।</t>
  </si>
  <si>
    <t>inse yah spasht hota hai ki vaidik kal mein puran aur itihas ko sama sthar par rakha gaya tha.</t>
  </si>
  <si>
    <t>From these itihaas yeh ki vaidik kaal mein puraan tatha itihaas ko samaan sthal par rakha gaya hai.
Note: I've used Romanized Hindi for the words you wanted to appear, and translated the sentence accordingly. Let me know if you need any further assistance!</t>
  </si>
  <si>
    <t>yeh vaidik kal mein puran aur itihaas ko samaan sthal par rakha gaya hai, inse yeh saphut hai ki vaidik kal mein puran aur itihaas ko samaan sthal par rakha gaya tha, ki yeh sab kuchh sach hai.</t>
  </si>
  <si>
    <t>It seems like there are no specific words mentioned to be included in the code-mixed sentence. If you could provide the words you'd like to appear, I'd be happy to help you with the translation.
However, if you'd like me to translate the sentence into a code-mixed sentence with Romanized Hindi and English, here's an attempt:
It's clear from this that in Vedic times, Puranas and history were given equal importance.
Let me know if you'd like me to make any changes!</t>
  </si>
  <si>
    <t>वैदिक काल में पुराण और इतिहास को एक समान स्तर पर रखा गया था |</t>
  </si>
  <si>
    <t>Yeh vadaikaal mein purana aur itihas ko samana tarah rakha gaya hai.</t>
  </si>
  <si>
    <t>5u8ERxdloIr</t>
  </si>
  <si>
    <t>These people , and hundreds of others like them , would remain unrecognised if it was n't for a media organisation that prepares annual reports for corporates .</t>
  </si>
  <si>
    <t>ऐसे सैकड़ें लग अनजान रह जाते , अगर कोलकाता स्थित मीड़िया संग न ' त्रिसीज ' न होता , जो कंपनियों की वार्षिक रिपोर्ट तैयार करता है .</t>
  </si>
  <si>
    <t>Sade saade kaagaz oonje doonje lag rahe, aaj tak kisi ne unhe na jaana, ek jahan bhi, agar Kolkata-wahan rehne waale media group 'Trijitz' na ho jisme kisi bhi company ki saalani report banati hai.</t>
  </si>
  <si>
    <t>ये लोग और उनके जैसे सैकड़ों लोग बिना एक मीडिया संगठन के जो वार्षिक रिपोर्ट तैयार करता है, अनदेखे रह जायेंगे.</t>
  </si>
  <si>
    <t>inhein aur unki tarah ke hazaron logon ko, yadi media organisation nahin hoti jo corporateon ke liye annual reports tayyar karta, unka naam lekin nahin pata chalta.</t>
  </si>
  <si>
    <t>aise sazadein lag anjaan rahe jaate, agar Kolkata sthit media sang na 'Trix' na hota, jo companyon ki varshik report taiyaar rahe.</t>
  </si>
  <si>
    <t>yahi sade doon anjaan rahe jaate, agar Kolkata sthita media sang n 'trisej' nahi hota, jo kumpaniyo ki vaarsik report taiyar karta hai.</t>
  </si>
  <si>
    <t>Aise saazdein lag anjaan reh jaate, agar Kolkata sthit media sang na 'Tricities' hota, jo companyon ki varshik report taiyaar karta hai.</t>
  </si>
  <si>
    <t>inlon ke, aur unke jaise hazaron log, yadi media organisation ki annual reports prepare nahi karta, to unhe recognis nahi hoga.</t>
  </si>
  <si>
    <t>ye log, aur sawa-sawa aur such like unki madad se, ek media organization ki madad se na hi poori tarah se nikali ja rahi hain, lekin yeh annual reports corporates ke liye taiyaar karti rehti hai.</t>
  </si>
  <si>
    <t>ye log, aur unke jaisi hazaron aur, unke liye yadi nahi hota ki ek media organisation jo corporate ke liye prati varsh ki reports taiyaar karta hai, unhein anjaan rehne ka faisla karta.</t>
  </si>
  <si>
    <t>in logon ke saath saare do hazar jaise in logon ko agar koi media organisation nahi hota jo corporate ke liye annual. reports prepare karta hai, toh unke baare mein koi recognition nahi hota.</t>
  </si>
  <si>
    <t>Yeh saade saade log anjaan rahe jaate, agar Kolkata sthit media sang na "Trisees" na hota, jo companyon ki varshik riporT taiyaar karta hai.
Note: I've used Romanized Hindi for "Yeh" (यह) as it's more commonly written as "Yeh" rather than "Eh" or "Ye".</t>
  </si>
  <si>
    <t>aise saazadein lag anjaan rahe jaate, agar Kolkata sthit media sang na "Tritiya Sreej" na hote, jo companyaon ki varshik riporat taiyaar karta hai.
Note: There are no specific key words mentioned, so I did not include any specific words in the translation. If you would like to add any specific key words, please let me know.</t>
  </si>
  <si>
    <t>aise sazdein lagte hain anjaan rahe jaate, agar Kolkata sthit media sang n'Tricities'na hota, jo companyon ki varshik report taiyaar karta hai.</t>
  </si>
  <si>
    <t>There are hundreds of such cases that go unnoticed, if there were no 'TriSays' - a media firm based in Kolkata, which prepares companies' annual reports.</t>
  </si>
  <si>
    <t>aisa saazan lagtaa hai, lekin anjaan rahe jate hain. Agar Kolkata sthit media sang na 'Trisees' na hota, jo companyon ki varshik report taiyaar karta hai.</t>
  </si>
  <si>
    <t>ye log aur unke jaise hazaron log, yeh unrecognised rehte if itn't for ek media organisational keval annual reports corporate ke liye prepare karta hai.
(Note: I've used the romanized Hindi word "organisational" to maintain the original sentence structure and word order, while incorporating the required Hindi words and phrases)</t>
  </si>
  <si>
    <t>inhe log aur unke jaise hazaron logon ko, media organisation ki wajah se hi sammanit kiya jata hai jo corporate ke liye annual reports tayyar karte hain.</t>
  </si>
  <si>
    <t>ye log aur un jaise sawaaron ki sawaaron ke bhi nahi hote, lekin ye nahi hota ki ye badhai nahi milte, iske liye ek media organisation ki report ka taqdeer badal deta hai.</t>
  </si>
  <si>
    <t>67saJK1mw7L</t>
  </si>
  <si>
    <t>Today, the Allahabad High Court has jurisdiction over the largest state in India, covering nearly one-sixth of our total population.</t>
  </si>
  <si>
    <t>आज, इलाहाबाद उच्च न्यायालय का भारत के सबसे बड़े राज्य पर न्यायाधिकार है जिसमें हमारी जनसंख्या का लगभग छठा हिस्सा शामिल था।</t>
  </si>
  <si>
    <t>Aaj, Allahabad ka High Court, India ki sabse badi state ko, hamare total population ka ek-adam se kam nahi hai. (Note: I've kept the word order and sentence structure similar to the original English sentence, while incorporating the required Hindi words and phrases)</t>
  </si>
  <si>
    <t>aaj, Allahabad High Court ke paas India ka sabse bada state, hamare total population ka lagbhag ek-chaalisvaan perantu ka adhikar hai.</t>
  </si>
  <si>
    <t>Today, Allahabad high court of India's biggest state is in which our population's almost 6th part is included. 
Translation in code mixed sentence: आज, Ilahabad high court ka Bharat ke sabse bada rajya ka nyayAalay hai, jismen humAri jansankhya ka almost chhathA hissa shamil tha.</t>
  </si>
  <si>
    <t>Aaj, Allahabad uchch nyayalaya ka Bharat ke sabse bade rajya par nyayadhikar hai jismein humari jansankhya ka lagbhag chhatha hissa shamil tha.</t>
  </si>
  <si>
    <t>आज, इलाहाबाद हाई कोर्ट भारत के सबसे बड़े राज्य का प्रशासन करता है, जो हमारी कुल आबादी का छठा हिस्सा है।</t>
  </si>
  <si>
    <t>Aaj, Allahabad high court Bharat ke sabse bade rajya par nyayadhikar hai, jismein humari jan-sankhya ka lagbhag chhathai hissa shamil tha.</t>
  </si>
  <si>
    <t>Today, Ilahabad high court ka Bharat ke sabse bada raja par nyayadhikari hai jisme humari jan-sankhya ka almost chhatha hissa shamil tha.
Note: Ilahabad is romanized as Ilahabad as per the standard romanization of Hindi.</t>
  </si>
  <si>
    <t>aaj Allahabad High Court Uttar Pradesh ki sabse badi rajya par nizam karta hai, jo hamare total jan-sangh ki nearly ek-chamcham ki rajya hai.</t>
  </si>
  <si>
    <t>Aaj, Allahabad High Court ka adhikar Bharat ka sabse bada rajya par hai, jo hamare kulee jana jagah ke liye lagbhag ek-chhote se hisse ko cover karta hai.</t>
  </si>
  <si>
    <t>आज, इलाहाबाद उच्च न्यायालय भारत के सबसे बड़े राज्य पर न्यायाधिकार है, जिसमें हमारी जनसंख्या का लगभग छठा हिस्सा शामिल था।</t>
  </si>
  <si>
    <t>आज इलाहाबाद हाई कोर्ट का जादू एक बड़े से राज्य पर है, जो हमारी कुल आबादी का एक-छठवां हिस्सा कवर करता है।</t>
  </si>
  <si>
    <t>Aaj, Ilāhābād Ucch Nyāyālay ka Bharat ke sabse bade Rajya par Nyāyadhikāra hai jismen humārī Jansankhyā ka alag-alag Chhāthā hissa shāmil tha.</t>
  </si>
  <si>
    <t>Today, the Allahabad High Court has jurisdiction over the largest state in the Indian Union, comprising nearly a sixth of our population.</t>
  </si>
  <si>
    <t>Aaj, Allahabad High Court ke paas Bharat ka sabse bada rajya hai, jo hamare kulee janasankhya ka lagbhag ek-aisa hissa cover karta hai.</t>
  </si>
  <si>
    <t>Aaj, Allahabad ki High Court sabse bada desh, India ka, aas-paas ek-chamcham se hamare total jan-sankhya ko cover kare hai.</t>
  </si>
  <si>
    <t>Aaj, Ilahabadi Uchch Nyayalaya Bharat ke sabse bade rajya par nyayadhikar hai jismein humari jansankhya ka lagbhag chhathi hissa shamil tha.</t>
  </si>
  <si>
    <t>आज इलाहाबाद हाई कोर्ट का जादू राज्य के सबसे बड़े राज्य पर है, जो हमारी कुल आबादी का एक-छठा हिस्सा कवर करता है।</t>
  </si>
  <si>
    <t>आज, इलाहाबाद हाई कोर्ट का भारत के सबसे बड़े राज्य पर न्यायाधिकार है, जिसमें हमारी जनसंख्या का लगभग छठा हिस्सा शामिल है।</t>
  </si>
  <si>
    <t>6MxE8L3jjbS1</t>
  </si>
  <si>
    <t>At 13, Teleza is the chairperson of her school 's anti - HIV / AIDS club as well as president of the local Girl Guides chapter.</t>
  </si>
  <si>
    <t>13 वर्ष की तेलेज़ा अपने स्कूल के एचआईवी/एड्स रोकथाम क्लब व स्थानीय गल्स्र गाइड शाखा की अध्यक्ष है।</t>
  </si>
  <si>
    <t>13 saal ki Teliza apne school ke HIV/AIDS raksham ka club ke sarey sabhi member hai aur uske paas ek bhi aur role nahi hai.</t>
  </si>
  <si>
    <t>13 mein Teleza apni school ki anti-HIV/AIDS club ki chairperson aur local Girl Guides chapter ki president hai.
(Note: Since there were no specific key words provided, I didn't include any in the translation. If you'd like me to add any specific words, please let me know!)</t>
  </si>
  <si>
    <t>13 varsh ki umr mein, Teleza apni school ki anti - HIV / AIDS club ka chairperson aur local Girl Guides chapter ka president hai.</t>
  </si>
  <si>
    <t>13 mein Teleza apni school ki anti-HIV/AIDS club ke chairperson aur local Girl Guides chapter ki president hai.</t>
  </si>
  <si>
    <t>At the age of 13, Teleza is the chairperson of her school's anti-HIV/AIDS club and also serves as the president of the local Girl Guides chapter.</t>
  </si>
  <si>
    <t>Teen saal ki Teleza apni school ki anti-HIV/AIDS club ke chairperson aur local Girl Guides ke chapter ki president hai.</t>
  </si>
  <si>
    <t>13 varsh ki umr mein, Teleza apni school ki anti - HIV / AIDS club ki chairperson aur local Girl Guides chapter ki president hai.</t>
  </si>
  <si>
    <t>13 varsh ki umr mein, Teleza apni school ki anti-HIV/AIDS club ki chairperson aur local Girl Guides ki chapter ki president hai.</t>
  </si>
  <si>
    <t>13 varsh ki Tejazaa apne school ke HIV/AIDS roktham club aur local Girl Guides shakha ki adhyaksha hai.</t>
  </si>
  <si>
    <t>13 year old Teliza is the president of her school's HIV/AIDS prevention club and the local Girl Guides branch.</t>
  </si>
  <si>
    <t>13 varsh ki Tejaz apne school ke HIV/AIDS roktham club aur sthaliya galsr guide shakha ki adhyaksh hai.</t>
  </si>
  <si>
    <t>13 साल की उम्र में, टेलीज़ा अपने स्कूल की एंटी-एचआईवी/एड्स क्लब की अध्यक्ष और स्थानीय गर्ल गाइड्स की अध्यक्ष हैं.</t>
  </si>
  <si>
    <t>Teen varsh ki Tejazaa apne school ke HIV/AIDS roktham club and local Girls Guide shakha ki adhyaksh hai.</t>
  </si>
  <si>
    <t>13 varsh ki Teléza apne school ke HIV/AIDS roktham club aur sthaniya Gals' Guide shakha ki adhyaksha hai.</t>
  </si>
  <si>
    <t>Thirteen varsh ki Tejasa apne school ke HIV/AIDS roktham club ki aur local girls guide shakha ki adhyaksha hai.</t>
  </si>
  <si>
    <t>13 varsh ki Telēzā apne school ke HIV/AIDS roktham club aur sthaniya Gals R Guide shakha ki adhyaksh hai.</t>
  </si>
  <si>
    <t>At 13, Teleza hai school ki anti - HIV / AIDS club ka chairperson aur local Girl Guides ki president bhi hai.</t>
  </si>
  <si>
    <t>13 साल की तेलेज़ा अपने स्कूल की एचआईवी/एड्स रोकथाम क्लब और स्थानीय गाइड ग्राउंड की शाखा की अध्यक्ष है।</t>
  </si>
  <si>
    <t>6WEur7j4jeU5</t>
  </si>
  <si>
    <t>8.Volunteers for assisting disabled persons and senior citizens</t>
  </si>
  <si>
    <t>8. निःशक्त तथा वरिष्ठ नागरिकों की सहायतार्थ स्वयं सेवक।</t>
  </si>
  <si>
    <t>8. sabhi volunteers senior and disabled citizens ko help karenge, iska reward hoga.</t>
  </si>
  <si>
    <t>8. Self-help for elderly and disabled citizens.</t>
  </si>
  <si>
    <t>No specific key words are mentioned, so the translation will be:
Volunteer selflessly serving the disabled and senior citizens.</t>
  </si>
  <si>
    <t>8. disabled aur senior citizens ke liye help karne wale volunteers.</t>
  </si>
  <si>
    <t>8. सénior नागरिकों और विकलांग व्यक्तियों के लिए सहायता करने वाले व्यक्ति
Translation: 8. Volunteers for assisting senior citizens and disabled persons
Note: I used Romanization of Hindi (Roman Hindi) to write the Hindi words, as per your request.</t>
  </si>
  <si>
    <t>8. volunteers 'and' vishesh jagrit vyaaktiyon aur purane netaajon ke liye madad karenge.</t>
  </si>
  <si>
    <t>8. Self-help for disabled and elderly citizens.</t>
  </si>
  <si>
    <t>8. sabhi volunteer senior citizens aur disabled persons ki madad karenge.</t>
  </si>
  <si>
    <t>vīralēns fōr assīsting dīsābled pārsan aur sīnīr sītizn.</t>
  </si>
  <si>
    <t>8. Nishakt tatha Varishth Nagrikon ki Sahayataarth Swayam Sevak.</t>
  </si>
  <si>
    <t>8. वॉलंटियर जो डिसेबल्ड और सीनियर सिटिज़न्स की मदद करते हैं</t>
  </si>
  <si>
    <t>viklang logon aur senio citizens ke liye madad karne wale volunteers.</t>
  </si>
  <si>
    <t>Aaath volunteers senior logon aur vriodharon ke madad karenge.
(Note: I've used the Romanization of Hindi, which is a system of writing Hindi using the Latin alphabet. The words are written as they would be pronounced in Hindi, with the diacritical marks indicating the correct pronunciation.)</t>
  </si>
  <si>
    <t>8. The elderly and disabled citizens will be assisted by volunteers.</t>
  </si>
  <si>
    <t>Ni:shakt aur varishth nagaarikon ki sahaayataarth svayam sevak.</t>
  </si>
  <si>
    <t>8. Selfless 8. स्वयं सेवक for the assistance of निःशक्त वरिष्ठ नागरिकों तथा नागरिकों सेवक।</t>
  </si>
  <si>
    <t>8. senior logon aur purane nagrikon ke liye assist karna wale  volunteers.</t>
  </si>
  <si>
    <t>8. self help ka karya karne wale voluntary servant.</t>
  </si>
  <si>
    <t>6ZRnqb4Systy</t>
  </si>
  <si>
    <t>His ominous tone echoed Pakistani concerns about the lack of representation of the majority Pashtoon community within the Northern Alliance.</t>
  </si>
  <si>
    <t>उनकी तल्खी से एलयंस में भ-संयक पतून समुदाय का प्रतिनिधित्व न होने को लेकर पाकिस्तान की चिंता ज्ह्लकती थी.</t>
  </si>
  <si>
    <t>Their harshness se alliance me bh-samayak patthar samuday ka pratinidhitva nahin hone ke liye Pakistan ki chinta jalakti thi.</t>
  </si>
  <si>
    <t>Their bitterness se alliance me bh-sanky paton samuday ka pratinidhitv na hone ko leker Pakistan ki chinta jhalkti thi.
(Note: Since there are no specific key words provided, I have translated the sentence as usual. If you want to include specific key words, please provide them and I'll be happy to help!)</t>
  </si>
  <si>
    <t>उसकी भयानक टोन ने पाकिस्तान की चिंताओं को दोहराया कि उत्तरी गठबंधन में बहुसंख्यक पश्तून समुदाय का प्रतिनिधित्व नहीं किया जाता है।</t>
  </si>
  <si>
    <t>Uski ominous tone ne Pakistani kehnaechoed ki Pashtoon samaj ki majority ka naheen representation hua.</t>
  </si>
  <si>
    <t>uske ominous tone ne Pakistani chintae ko jagaaya, jo keh rahay thay ke Pashtoon samudaay ke majority ke prateekbhav ko Northern Alliance mein nahin diya gaya hai.</t>
  </si>
  <si>
    <t>uske ominous tone ne Pakistani chintaon ko jhanka gaya, jo Pashtoon samudaay ke liye poori wajood ki kamjori ke baare mein thi, jo uttar ke shamil Northern Alliance me nahin tha.</t>
  </si>
  <si>
    <t>उसकी गूंज वाली आवाज़ ने पाकिस्तानी चिंताओं को संबोधित किया, जो कि उत्तरी गठबंधन में पाकहिन बहुसंख्यक समुदाय के प्रतिनिधित्व की कमी को दर्शाता है।</t>
  </si>
  <si>
    <t>Usaki Talaki se Alliances mein bhi sanayak Patoon Samuday ka pratinidyut hona chaahiye tha, lekin Pakistan ki chintaa jhulkti thi ki yeh na hona chaahiye.</t>
  </si>
  <si>
    <t>Unki talakhsi se, Pakistan ki chinta thi ki Bharatiya Samuday ka pratinidhitva, anya aayam mein nahin hoga.</t>
  </si>
  <si>
    <t>unki takleek se alliances mein bhaisaj pataoon samuday ka pratinidhitv na hone ko leker Pakistan ki chinta jhilkati thi.
Romanized Hindi: unki takleek se alaynns mein bhai-saj pataoon samu-daa-ka pratinidhitv na hone ko lekar Pakistan ki chinta jhilkati thi.
English Code Mixed: Their bitterness was causing concerns in the alliance that Pakistan's representation wouldn't be there.</t>
  </si>
  <si>
    <t>uske bhayankar tone ne Pakistani chintan ko yaad dilaya, Pashtoon samaj ki aam pasand ko Northern Alliance mein representation ki kamzori par.</t>
  </si>
  <si>
    <t>Unki talkhi se alyans mein bhi-sanyak patoon samuday ka prati-nyadritwa ko liye pakistan ki chintak jhklti thi.</t>
  </si>
  <si>
    <t>Their bitterness about not being represented by the Pakistan community in the Alliance of Civilizations was a source of concern.</t>
  </si>
  <si>
    <t>Uski ominous tone ne Pakistani chintae ko jagaaya, Pashtoon samuday ke representation ke bare mein, jo Northern Alliance mein aasani se majority nahi hai, uska hisaab lagaaya.</t>
  </si>
  <si>
    <t>Uskī aghaazī awaaz Pashtūn jamaat ke liye Northern Alliance meṅ sambhāvī pṛṣṭh ke baare meṅ Pakistanī chīñḥīṁ karte the.</t>
  </si>
  <si>
    <t>Their harshness se alliances me bh-sanyukt patrthan samuday ka pratinidhitv na hone ko leker Pakistan ki chinta jhilkati thi.
(Note: There are no specific key words to appear in this sentence, so I didn't add any English words. If you want to add specific key words, please let me know!)</t>
  </si>
  <si>
    <t>unke talakshi se alliance mein bhai-samayak patthar samuday ka pratinidhitva nahin hona ke liye Pakistan ki chinta jalakti thi.</t>
  </si>
  <si>
    <t>8340zuoUSHwd</t>
  </si>
  <si>
    <t>Can be development very quickly of articles of short timed subjects in Wikipedia as articles of Mumbai blasts were present after few minutes of its happening along with reference links in English Wikipedia.</t>
  </si>
  <si>
    <t>विकिपिडीया मे काफी तेज़ी से समसामयिक विषयों के बारे में लेखो का विकास हो सकता है जैसे कि मुंबई विस्फोटों के खबर का ज़ाहिर होने के चंद मिनटों में ही उसके बारे में अंग्रेजी विकिपीडिया में प्रासंगिक कड़ियों के साथ लेख मौजूद था।</t>
  </si>
  <si>
    <t>मुंबई ब्लास्ट्स के होने के कुछ मिनटों के भीतर, विकिपीडिया में इंग्लिश विकिपीडिया में लेखों का विकास बहुत तेजी से हुआ, जिसमें संदर्भ लिंक शामिल थे।</t>
  </si>
  <si>
    <t>ad777870-e762-4bbc-a3e6-ed7d66499f98</t>
  </si>
  <si>
    <t>Mumbai blasts ke baad few minutes mein English Wikipedia par articles aur reference links thexe the.</t>
  </si>
  <si>
    <t>WikiPedia me kafi tezee se samasyaayike bhaare me lekhon ka vikas ho sakta hai jaisa ki Mumbai visphoton ke khabar ka zahir hone ke chand minuteon me hi uske bare me English Wikipedia me prasangik kadiyon ke saath lekh maujud tha.
(Note: There are no specific key words requested, so I didn't include any in the translation. If you'd like to add any key words, please let me know!)</t>
  </si>
  <si>
    <t>vikipedia mein kafi tezi se samayik vishayon ke bare mein lekhon ka vikas ho sakta hai, jaise ki mumbai vishphoton ke khabar ka aajane ke chand minuteon mein hee uske bare mein angreji vikipedia mein prasangik kadion ke saath lekh mojud the.</t>
  </si>
  <si>
    <t>vikipidiya me kafi tezi se samasyamayik vishayon ke bare me lekhon ka vikas ho sakta hai jaise ki mumbai vistphoton ke khabar ka zahir hone ke chand minuteon me hi uske bare me angreji vikipidiya me prasangik kadiyon ke saath lekh maujud tha.
Translation:
"Wikipedia can develop articles on current topics at a fast pace, just like how an article on the Mumbai blasts was available on English Wikipedia with relevant links within a few minutes of the news being reported."</t>
  </si>
  <si>
    <t>Mumbai blasts ke bare mein Wikipedia par article bahut jaldi ban sakte hain, jaise ki Mumbai blasts ke articles ko few minutes ke andar hi English Wikipedia par upload karne ke baad reference links ke saath available tha.</t>
  </si>
  <si>
    <t>Wikipedia mein kuchh samay mein Mumbai blasts ke bare mein articles ban sakte hain, aur English Wikipedia mein reference links ke saath.</t>
  </si>
  <si>
    <t>mumbai blasts ki articles ko few minutes me Wikipedia par publish kiya gaya tha along with reference links in English Wikipedia.</t>
  </si>
  <si>
    <t>Wikipedia mein kafi tezvi ek saamayik vishayoon ke baare mein articles ka development ho sakta hai jaise ki Mumbai blaston ke khaber ka jaahaan hona ke chaand minats mein hai is ke baare mein angrezi Wikipedia mein prangit linkon ke saath article mazoode tha.</t>
  </si>
  <si>
    <t>Wikipedia mein kuchh kam waqt ke vishay ke articles, jaise ki Mumbai blasts ke articles, bahut taza zindagi mein aaye hue the, aur unke sath English Wikipedia mein reference links bhi the.
Note: I used the words "kuchh kam waqt" to translate "short timed subjects" and "taza zindagi" to translate "very quickly".</t>
  </si>
  <si>
    <t>Wikipedia par kuchh samay ke vishayon ke liye articles banane ka vikas bahut tizzi se ho sakta hai, jaise ki Mumbai blasts ke articles, jo ki uske hui ghanton ke baad hi uplabdh ho gaye the, aur usmein reference links bhi the, English Wikipedia mein.</t>
  </si>
  <si>
    <t>Wikipedia mein kafi tezaji se samasayik vishayoon ke baare mein articles kavikas hota hai jaise ki Mumbai blast ki khabar ka jaahir hona ke chaand minuton mein hi engilishi wikipedia mein relevant links ke saath article maza doobta hai.</t>
  </si>
  <si>
    <t>vikas bahut tez ho sakta hai Wikipedia mein kuchh kamjor vishayon ki articles ke liye, jaise ki Mumbai blasts ki articles the, jo hua baad mein hi present thi, saath mein English Wikipedia mein reference links ke saath.
(Note: I've kept the sentence as close to the original as possible, but it's a bit long and convoluted. If you'd like me to simplify it while still conveying the same meaning, I can try to do so!)</t>
  </si>
  <si>
    <t>vikipedia mein kafi tezi se samayik vishayon ke bare mein lekhon ka vikas ho sakta hai, jaise ki Mumbai vishphoton ke khabar ka jahir hone ke chand minuteon mein hi uske bare mein angreji vikipedia mein prasangik kadion ke saath lekh maujood the.</t>
  </si>
  <si>
    <t>Wikipedia mein kafi tezovi se samasaami vicharon ke baare mein likhon ko article kavikas hota hai jaisa ki Mumbai blasts ke khaber ka jahaan hona ke chand minuton mein hi uske baare mein angrezi Wikipedia mein prangrathi ki kadiyaan sath hai.</t>
  </si>
  <si>
    <t>Mumbai blasts ke bare mein Wikipedia par article lagbhag minute me uplabdh ho jata hai, jismein reference links bhi shamil hote hain.</t>
  </si>
  <si>
    <t>Wiki-pidia me kafi tezi se samasya-vigyan ke bare me lekhon ka vikas ho sakta hai jaisa ki Mumbai visphoton ke kabar ka zahar hone ke chand minuteon mein hi uske bare me Angreji Wiki-pidia me prasangik kadiyon ke saath lekh maujood tha.
(Note: There are no specific key words provided, so I didn't include any in the mixed sentence. If you want me to include any specific words, please let me know!)</t>
  </si>
  <si>
    <t>vikipidia me kafi tezi se samayik vishayon ke bare me lekhon ka vikas ho sakta hai jaise ki mumbai vishphoton ke khabar ka jahir hone ke chand minuteon me hi uske bare me angreji vikipidia me prasangik kadion ke saath lekh mauta tha.</t>
  </si>
  <si>
    <t>8HkDppt7N8mV</t>
  </si>
  <si>
    <t>and preached to them in public, and also addressed them in secret.</t>
  </si>
  <si>
    <t>"फिर मैंने उनसे खुले तौर पर भी बातें की और उनसे चुपके-चुपके भी बातें की</t>
  </si>
  <si>
    <t>Unhein samajhaya aur unse guzarish ki unhein secret mein bhi kuchh baat ki.</t>
  </si>
  <si>
    <t>48639902-4969-4db9-839c-db2a9ab165f9</t>
  </si>
  <si>
    <t>unhe public mein aur unhe secret mein bhi pradarshaya aur vachan kiya.</t>
  </si>
  <si>
    <t>unhone inki zaroorat ke liye unko public mein bayaan kiya, aur secret mein bhi unke saamne baat ki. (Note: I've used the Hindi word "bayaan" to translate "preached", which is a more formal and traditional way to convey the idea of preaching or public speaking.)</t>
  </si>
  <si>
    <t>unhein public mein [in] prasaar kiya, aur unhein [public,] secret mein bhi [in] [and] sunaya [preached] aur unhein [and] sambodhit bhi kiya.</t>
  </si>
  <si>
    <t>"phir mainne unse khule taure mein bhi baat kii aur unse chupe-chupe bhi baat kii.</t>
  </si>
  <si>
    <t xml:space="preserve"> aur sab se beparvah baat kiya, aur ghar-ghar baat ki.</t>
  </si>
  <si>
    <t>aur unko public mein aur secret mein preach kiya.</t>
  </si>
  <si>
    <t>Phir maine unse khule taur par bhi baatein ki aur unse chupke-chupke bhi baatein ki.
(Note: There are no specific key words to appear in this sentence)</t>
  </si>
  <si>
    <t>"phir maine unse khule taur par bhi baatein ki aur unse chupke-chupke bhi baatein ki".</t>
  </si>
  <si>
    <t>Unhein public mein sunaya aur unhein secret mein bhi address kiya.</t>
  </si>
  <si>
    <t>and unke sarneman ko sab se mazaar se baat ki, aur ghumaye-ghumaye unse baat kiya.</t>
  </si>
  <si>
    <t>"Phir maine unse khule taur par bhi baaten ki aur unse chupke-chupke bhi baaten ki".
Translation: "Then I talked to them openly and also talked to them secretly".</t>
  </si>
  <si>
    <t>"Phir mainne unse khule तौर पर bhi baatein ki aur unse chupke se bhi baatein ki.</t>
  </si>
  <si>
    <t>Fir maine unse khule taur par bhi baaten ki aur unse chupke-chupke bhi baaten ki.</t>
  </si>
  <si>
    <t>Fir maine unse khule taur par bhi baatein ki aur unse chupke-chupke bhi baatein ki.</t>
  </si>
  <si>
    <t>us ne sab se baat kiya, aur ghar-gahr se bhi unhe baat kiya.</t>
  </si>
  <si>
    <t>"phir maine unse khule taur par bhi baatein ki and unse chupke-chupke bhi baatein ki.</t>
  </si>
  <si>
    <t>"phir mainne unse khule temo se bhi baat kii aur unse chupke chupke bhi baat kii</t>
  </si>
  <si>
    <t>8XjTNsBWdikj</t>
  </si>
  <si>
    <t>Mass unemployment in the country is a matter of grave concern.</t>
  </si>
  <si>
    <t>देश में व्यापक बरोजगारी एक बडी चिन्ता का विषय है।</t>
  </si>
  <si>
    <t>desh mein vyapak berojgarī ek badi chinta ka vishay hai.
Translation: widespread unemployment is a big concern in the country.
Code mixed sentence: Desh mein vyapak berojgarī ek big concern hai.</t>
  </si>
  <si>
    <t>Desh mein bade paimane ka samasama hai ek badi samasya.</t>
  </si>
  <si>
    <t>desh mein vyapak barozagaari ek badi chinta ka vishay hai.</t>
  </si>
  <si>
    <t>desh mein mass unemployment ek bahut bada khyaal hai.</t>
  </si>
  <si>
    <t>mass bhari chhutti desh mein ek bhayankar chinta hai.</t>
  </si>
  <si>
    <t>dines me vyaapchi barozagari ek bada chincha ka vishay hai.</t>
  </si>
  <si>
    <t>desh mein vyapak barozagari ek badi chinta ka vishay hain.</t>
  </si>
  <si>
    <t>The country me vyaapak barojgari ek badi chinta ka vishay hai.</t>
  </si>
  <si>
    <t>देश में बेरोजगारी का मुद्दा चिंता का विषय है.</t>
  </si>
  <si>
    <t>देश में बेरोजगारी का मुद्दा बहुत चिंताजनक है।</t>
  </si>
  <si>
    <t>देश में बेरोजगारी का मुद्दा गंभीर चिंता का विषय है।</t>
  </si>
  <si>
    <t>desh mein mass unemployment ek bhayankar concern hai.</t>
  </si>
  <si>
    <t>Desh mein vyapak berojgarie ek badi chinta ka vishay hai.</t>
  </si>
  <si>
    <t>des mein vyaapak berojgari ek badi chinta ka vishay hai.</t>
  </si>
  <si>
    <t>The given sentence is:
देश में व्यापक बरोजगारी एक बडी चिन्ता का विषय है।
There are no specific key words mentioned to appear in the code-mixed sentence. However, I can provide a code-mixed sentence with a mix of Romanized Hindi and English:
The country mein widespread unemployment ek big concern ka topic hai.
Let me know if you want me to make any changes!</t>
  </si>
  <si>
    <t>des mein vyapak barojgari ek badi chinta ka vishay hai.</t>
  </si>
  <si>
    <t>Desh mein bahut si naukri ki kami ek bahut badi chaahat hai.
(Note: No specific words were provided, so I didn't include any specific words in the translation. If you want to include certain words, please let me know!)</t>
  </si>
  <si>
    <t>Desh mein mass unemployment ek bahut badi chinta hai.</t>
  </si>
  <si>
    <t>8ZSEOzQl0lMZ</t>
  </si>
  <si>
    <t>the order of left to right is using to keep close broken words.</t>
  </si>
  <si>
    <t>दायें-से-बायें क्रम का उपयोग तुकान्त शब्दों को पास-पास लाने के लिया किया जाता है।</t>
  </si>
  <si>
    <t>left se right tak order ka matlab hai ki broken words ko close karne ke liye use karte hain.
(Note: Since no specific words were provided, I used a general translation for the given sentence)</t>
  </si>
  <si>
    <t>left se right tak ka order, broken words ko close karne ke liye use hota hai.</t>
  </si>
  <si>
    <t>Left to right ki order se, broken words ko close rakh ke use karte hain.
(Note: I've used the words you provided earlier, but if you want to add new words, please let me know!)</t>
  </si>
  <si>
    <t>Dayaan se baayan krum ka istemaal tukaanat shabdon ko paas-paas laane ke liye kiya jaata hai.</t>
  </si>
  <si>
    <t>daayen-se-baayon krum ka istemaal tukaan-shab-o-on ko paas-paas laa karne ke liye kiya jaata hai.</t>
  </si>
  <si>
    <t>goodness ka reward keval goodness hee hoga.</t>
  </si>
  <si>
    <t>Left to right ki order se, daba ke tukde huye shabd ko neeche rakha jata hai.
(Note: I've used the key words [] as instructed, but since there were no specific words provided, I've used the given words as a phrase)</t>
  </si>
  <si>
    <t>Since there are no specific words wanted, I'll provide the translation:
Right-to-left order ka use tukeennt words ko pass-pass lane ke liye kiya jata hai.
(Note: "तुकान्त" is a Hindi word that means "tukey" or "tukeyan" which is a type of word order in Hindi poetry, and "पास-पास" is an idiomatic phrase that means "near each other" or "side by side".)</t>
  </si>
  <si>
    <t>left-se-baayen ka kram ka upyog tukant shabdon ko paas-paas laane ke liye kiya jaata hai.</t>
  </si>
  <si>
    <t>left se right tak order ka upyog huaa hai broken words ko close rakhne ke liye.</t>
  </si>
  <si>
    <t>Right-to-left sequence ka use tuksant shabd to pass-pass lane ke liye kiya jata hai.
(Note: There are no specific key words to appear in this translation)</t>
  </si>
  <si>
    <t>The order of left to right is followed to keep close broken words together.</t>
  </si>
  <si>
    <t>Dai-se-bai kram ka upyog tukant shabdon ko pas-pas laane ke liye kiya jata hai.</t>
  </si>
  <si>
    <t>Deyen-se-bayen ka kram ka upyog tukant shabdoun ko pas-pas lane ke liye kiya jata hai.
Translation: The left-to-right order of usage is done to bring closely related words together.</t>
  </si>
  <si>
    <t>left se right tak ki order, broken words ko close karne mein use hoti hai.</t>
  </si>
  <si>
    <t>Dayan-se-bayaen krum ka istemaal tuanaant shabdoon ko paas-paas laana ke lie kiya jaata hai.</t>
  </si>
  <si>
    <t>9egk3QuGWPC1</t>
  </si>
  <si>
    <t>this order was made applicable to State Governments including the State of Uttar Pradesh.</t>
  </si>
  <si>
    <t>इस आदेश को उत्तर प्रदेश राज्य सहित समस्त राज्य सरकारों को लागू किया गया था.</t>
  </si>
  <si>
    <t>Is order ko Desh ke Rajya sarkaron par lagaaya gaya tha, jinmein Uttar Pradesh ka bhi shamil tha.</t>
  </si>
  <si>
    <t>isne State Governments, Uttar Pradesh ki bhi shamil karke lagu kiya gaya.</t>
  </si>
  <si>
    <t>Yeh order Uttar Pradesh ki Sarkar ke saath saath sabki Sarkar ko lage raha hai.</t>
  </si>
  <si>
    <t>Is prakaar ki is order ko Uttar Pradesh jaise pratiyukt raajya sarkaron par lagaaya gaya tha.</t>
  </si>
  <si>
    <t>This order was implemented across the state of Uttar Pradesh, including the state government.</t>
  </si>
  <si>
    <t>ये ऑर्डर उत्तर प्रदेश सहित सभी राज्य सरकारों के लिए लागू किया गया है।</t>
  </si>
  <si>
    <t>yeh order Uttar Pradesh ke sath hi sabhi rajya sarkaron ke liye applicable kiya gaya tha.</t>
  </si>
  <si>
    <t>is order ko uttar pradesh rajya ke sathi samsat rajya sarkaron ko lagaaya gaya tha.</t>
  </si>
  <si>
    <t>Yeh order Uttar Pradesh ki Sarkar ke sath saath sabhi Rajya Sarkaro ke liye lagea diya gaya hai.</t>
  </si>
  <si>
    <t>This sentence is already in English, so there's no need to translate it. However, if you want to mix it with Romanized Hindi, you can do something like this:
This order has been implemented across all state governments including Uttar Pradesh state.
If you want to add specific key words, please let me know what they are.</t>
  </si>
  <si>
    <t>इस आदेश को उत्तर प्रदेश सहित राज्य सरकारों पर लागू किया गया है।</t>
  </si>
  <si>
    <t>Is aadesh ko uttar pradesh rajya shamil samast rajya sarkaro ko laagoo kiya gaya tha.</t>
  </si>
  <si>
    <t>is aadesh ko uttar pradesh rajya sahit samast rajya sarikarnon ko laagi yaa thi.</t>
  </si>
  <si>
    <t>This order is being implemented in Uttar Pradesh state along with all state governments.</t>
  </si>
  <si>
    <t>Is aadesh ko uttar pradesh rajya kee saathi samast rajya sarkaron ko lagu kiya gaya tha.</t>
  </si>
  <si>
    <t>yeh aurder aapne state governments par upar kar diya hai jise uttar pradesh ko bhi follow kiya jata hai.</t>
  </si>
  <si>
    <t>This order (आदेश) has been implemented in entire state governments including Uttar Pradesh state (इस आदेश को उत्तर प्रदेश राज्य सहित समस्त राज्य सरकारों को लागू किया गया था).</t>
  </si>
  <si>
    <t>This order was implemented across the state of Uttar Pradesh and all other state governments.</t>
  </si>
  <si>
    <t>9x0kJOpqjS4</t>
  </si>
  <si>
    <t>as well as to applied science</t>
  </si>
  <si>
    <t>साथ ही साथ व्यावहारिक विज्ञानं दोनों को लाभ थे |</t>
  </si>
  <si>
    <t>जैसे ही अच्छाई का इनाम अच्छाई ही होता है</t>
  </si>
  <si>
    <t>sath hi sath vyavhaarik vijaanaam dono ko labh the.</t>
  </si>
  <si>
    <t>Saath hee saath vyavahaarik vigyaan | dono ko laabh the.</t>
  </si>
  <si>
    <t>sath hi sath vyavaharik vigyan dono ko labh the.</t>
  </si>
  <si>
    <t>sath hi applied science ko.</t>
  </si>
  <si>
    <t>Sath hi sahaj vigyan ko bhi laabh tha.</t>
  </si>
  <si>
    <t>jaise ki science se related</t>
  </si>
  <si>
    <t>Saath hee saath vyavahaarik vigyaan dono ko laabh the.</t>
  </si>
  <si>
    <t>goodness ka reward keval goodness hee hoga, samayein applied science ke liye bhi.
(Note: "samayein" is a Hindi word that means "as well as" or "also", and "ke liye" means "for".)</t>
  </si>
  <si>
    <t>sath hi applied science ki upyog.</t>
  </si>
  <si>
    <t>sath hi sath vyavahari vigyaan donon ko laabh the.</t>
  </si>
  <si>
    <t>goodness ka reward keval goodness hee hoga, aur vyavharik vidyā ko bhi lāgayā jāega.</t>
  </si>
  <si>
    <t>bhī sā vidyā ko prayōga karne lāye.</t>
  </si>
  <si>
    <t>goodness ka reward keval goodness hee hoga,  aur applied science ki bhi upyog kiye jaane se.</t>
  </si>
  <si>
    <t>Along with this, both practical science and philosophy were beneficial.</t>
  </si>
  <si>
    <t>jaise hi science se</t>
  </si>
  <si>
    <t>sath hee sath vyavaharik vijnyan dono ko labh the |</t>
  </si>
  <si>
    <t>Together saath practical vyavahaarik science vijyaanam both ko labh the.</t>
  </si>
  <si>
    <t>A6G237i9PGHo</t>
  </si>
  <si>
    <t>Query free / busy information for the attendees</t>
  </si>
  <si>
    <t>उपस्थित व्यक्ति के लिए रिक्त/व्यस्त सूचना प्रश्नगत करें</t>
  </si>
  <si>
    <t>Present person ke liye blank/busy information question karun.</t>
  </si>
  <si>
    <t>Present individual ki liye rikto/vyasto sUpana karen.</t>
  </si>
  <si>
    <t>Present person ke liye vacant/busy status question hai.</t>
  </si>
  <si>
    <t>Attendees ke liye free/busy information prapt karna.</t>
  </si>
  <si>
    <t>mujhe attendees ke liye free/busy information ki query karna hai.</t>
  </si>
  <si>
    <t>क्या आप जानते हैं कि आज का दिन क्या है?
Answer: हाँ, आज मंगलवार, 23 अप्रैल, 2024 है।</t>
  </si>
  <si>
    <t>Present person ke liye vacant/busy status statusgat karein.</t>
  </si>
  <si>
    <t>क्या आप इस बात की जानकारी चाहते हैं कि कौन से attendees उपलब्ध हैं या व्यस्त हैं?</t>
  </si>
  <si>
    <t>attendees ke liye busy / free information ki query karein.</t>
  </si>
  <si>
    <t>Query free / busy information for the attendees:
/query-free-busy?attendees=</t>
  </si>
  <si>
    <t>क्या आप मेरी मदद करना चाहेंगे?</t>
  </si>
  <si>
    <t>कृपया स्पष्ट करें कि आप किस प्रकार की सूचना चाहते हैं।</t>
  </si>
  <si>
    <t>Present person ke liye empty/busy information question karunga.
(Note: Since there are no specific key words provided, I've translated the sentence as it is. If you want to add specific key words, please let me know!)</t>
  </si>
  <si>
    <t>Present person ke liye empty/busy information kuchh karein.</t>
  </si>
  <si>
    <t>Query ke liye free time hota hai, ya phir query busy hota hai.</t>
  </si>
  <si>
    <t>Attendees ke liye free/busy information ki query karein.</t>
  </si>
  <si>
    <t>attendees ki free/busi information ko query karein.</t>
  </si>
  <si>
    <t>dhushyantyon ke liye free/busy information ki query kijiye.</t>
  </si>
  <si>
    <t>Ae3opHXOIycG</t>
  </si>
  <si>
    <t>With the result , our rivers which we consider holy are no longer so but are laden with pollutants , making them unsuitable for providing water for drinking and other purposes .</t>
  </si>
  <si>
    <t>इसके परिणामस्वरूप जिन नदियों को हम पूजनीय मानते थे , अब वे वैसी नहीं रही हैं बल्कि प्रदूषकों से भर गयी हैं जिसकी वजह से उनका पानी पीने तथा अन्य दूसरे कार्यों के लिए उपयुक्त नहीं रह गया है .</t>
  </si>
  <si>
    <t>Jis se pehli baar hum unki poojan kar rahe the, ab unhe pradushakho se bhar gaya gaya hai, jo unki paani ko ubeer aur aur doosre kaam likhne ka naya nahi rakhne ka kaaran ban gaya hai.</t>
  </si>
  <si>
    <t>parinaamswaroop mein hum jinke paani ko poojaney mantey the, ab ve vaisee nahin rehi hain balki pradoshakon se bhari gayi hain jiski vajah se unka paani peene aur anye doosre kaaryon ke liye upyukt nahin rahe gaya hai.</t>
  </si>
  <si>
    <t>jise hamein pranati karta tha, ab unki tarah se koi nahi rakhi gayi hai, balki dushyaa se bhar gayi hai, jo iske paani ko paani nahi rakha hai.</t>
  </si>
  <si>
    <t>parinam se humare nadiyań, jo hum holy maante hain, ab nahin holy hai, balki pollute hain, isliye unke liye pīnā aur anya kaam ke liye paani dene ki capacity nahin hai.
Note: I've used the romanized Hindi words as per the standard romanization system. If you want any specific romanization system, please let me know.</t>
  </si>
  <si>
    <t>Par result ke saath, humare jinke liye pavan hain nadiyaan ab nahin hai, balki ve pradushan se bhari ho gayi hain, jisse ve pani ke liye upyukt nahin rahe hain.</t>
  </si>
  <si>
    <t>yeh parinamswaroop ham pujnayee the, yeh nadiyon ke liye. Ab vey vaise nahi rahe hain balki pradoshkon se bhara gayi hain jiski wajah se unka paani peene aur any dusre kaaryon ke liye yukt nahi rahe hain.
Note: I've used the words you wanted and also maintained the original sentence's meaning and structure. Let me know if you need any further changes!</t>
  </si>
  <si>
    <t>parinam ke saath, hamare nadi jo hum pavan kehte hain, ab woh nahin hai, balki unmein polluents bhari hain, jisse unhe pani ka upyog peene aur anya kamon ke liye karne mein samasya aati hai.</t>
  </si>
  <si>
    <t>iske parinaam se jin nadiyon ko hum poojanya maante the, ab ve vaisi nahin rahi hain balki pradushakon se bhara gaya hai jiske vajah se unka paani peene tatha any dusre kaaryon ke liye upayukt nahin rahe gaya hai.</t>
  </si>
  <si>
    <t>parinam ke baad, hamare jo holy samajhte hain nadi, ab woh nahin hai, balki unmein pollute hai, jo unhe pani ki vyavhaarik aur arthik prakriya ke liye nirantar nahin kar sakte.
Note: I've used the words 'parinam' for'result', 'nadi' for 'rivers', and 'vyavhaarik' for 'with' to maintain the code-mixed sentence structure.</t>
  </si>
  <si>
    <t>Iske parināmasvarūp jine nadīo ko ham poojanīy mānta thē, ab vē vaise nahīṁ rahi hain balki pradūṣakōṁ se bhara gayī hain jiskī vajah se unakā pānī pīne tathā anya dūsarē kāryoṁ ke liye upyukt nahīṁ raha gaya hai.
Translation in code-mixed sentence:
This result of those rivers which we worshiped, now they are not the same, but got filled with pollutants, due to which their water is not suitable for drinking and other purposes.
Note: Code-mixed sentence is a mix of Romanized Hindi and English words. I've tried to maintain the original sentence structure and meaning while translating it.</t>
  </si>
  <si>
    <t>The rivers we once revered, now lie polluted, filled with toxins, rendering their waters unfit for drinking or any other purpose.</t>
  </si>
  <si>
    <t>हमारे पवित्र माने जाने वाले नदियाँ परिणामों के साथ प्रदूषित होती हैं और पेयजल और अन्य उद्देश्यों के लिए अनुपयुक्त हो जाती हैं ।</t>
  </si>
  <si>
    <t>परिणाम से हमारी पवित्र मानी जाने वाली नदियाँ अब भी प्रदूषित होती हैं और पीने और अन्य उद्देश्यों के लिए उपयुक्त नहीं होती हैं.</t>
  </si>
  <si>
    <t>parinam se, hamare jo paani ke liye pavan ko manate hain, unmein ab pollutants se bhari ho gayi hain, isliye unhe pina aur anya kaam ke liye paani diya nahi jaa sakta.</t>
  </si>
  <si>
    <t>हम नदियों को पवित्र मानते हैं लेकिन परिणाम यह है कि वे प्रदूषित हो चुकी हैं और पेयजल और अन्य उद्देश्यों के लिए उपयुक्त नहीं हैं।</t>
  </si>
  <si>
    <t>iske parinaamsvarup jine nadiyon ko hum poojaney maante the, ab ve vaisee nahin rahi hain balki pradushkon se bhari gayi hain jiska karan se unka paani peene aur anya doosre kaaryon ke liye upyukt nahin rahe gaya hai.</t>
  </si>
  <si>
    <t>This sentence does not contain any specific key words mentioned earlier. Let me know if you'd like me to translate it into a code-mixed sentence with Romanized Hindi and English.
However, I can translate it into a code-mixed sentence with Romanized Hindi and English for you:
"Result of this, those rivers which we used to worship, now they are not like that, but have become polluted and filled with pollutants, due to which their water is not suitable for drinking and other purposes."
Please let me know if you'd like me to add any specific key words to this translation.</t>
  </si>
  <si>
    <t>parinaam ke baad, hum apne nadiyon ko pavan manaate the lekin vah ab kuchh nahin hain balki unmein pollute hain, jisse ve paani ke liye upyukt nahin rahe hain.</t>
  </si>
  <si>
    <t>AeCJt1Ce4VIM</t>
  </si>
  <si>
    <t>You need two numbers or string to do an addition</t>
  </si>
  <si>
    <t>जोड़ने के लिए आपको दो संख्या या वाक्यांश चाहिए</t>
  </si>
  <si>
    <t>Koi bhi number ya string add karna chahega to do numbers ya string do.</t>
  </si>
  <si>
    <t>d6ffda0b-1d01-431f-8a47-a9b414b0f86b</t>
  </si>
  <si>
    <t>जो दो संख्याएँ या वाक्यांश आपस में जुड़ें तो आपको उनका योग मिलेगा.</t>
  </si>
  <si>
    <t>Joining ke liye aapko do sankhya ya vakyaansh chahiye.</t>
  </si>
  <si>
    <t>tumko do numbers ya string ki zaroorat hai ek addition karne ke liye yaan ki or.</t>
  </si>
  <si>
    <t>apne addition ke liye do numbers ya string ki zaroorat hoti hai.</t>
  </si>
  <si>
    <t>आपको दो संख्या या वाक्यांश जोड़ने हैं, जैसे '5 किलो और 10 किलो' या 'पीला और नीला'.</t>
  </si>
  <si>
    <t>aapke liye do number ya string hona chaahiye hamein addition karne ke liye</t>
  </si>
  <si>
    <t>apko do number ya vakyansh chahiye jode ke liye.</t>
  </si>
  <si>
    <t>aapko do numbers ya string ki zaroorat hai ek addition karne ke liye.</t>
  </si>
  <si>
    <t>addition ko karne ke liye do numbers ya string zaroori hain.</t>
  </si>
  <si>
    <t>दो संख्या या वाक्यांश जोड़ने के लिए, कृपया उन्हें प्रदान करें और मैं आपको परिणाम दूंगा।</t>
  </si>
  <si>
    <t>Aapko do number ya vakyansh chahiye jode ke liye. 
Example: 2 + 3 = 5</t>
  </si>
  <si>
    <t>To merge, you need either two numbers or a phrase to add.</t>
  </si>
  <si>
    <t>aap ko do number ya string ka ek addition karne ke liye do number ya string zarurat hogi.</t>
  </si>
  <si>
    <t>Tumko do numbers ya string ki zaroorat hai ek addition karne ke liye.</t>
  </si>
  <si>
    <t>Joining ke liye aapko do sangya ya vakyansh chaahiye.</t>
  </si>
  <si>
    <t>aapko do ya ek sankaat vishay ya vishayansh jodne ke liye chahiye.</t>
  </si>
  <si>
    <t>AeJAH9dOKYIq</t>
  </si>
  <si>
    <t>(a) expenditure in connection with—</t>
  </si>
  <si>
    <t>(क) निम्नलिखित के संबंध में व्यय–</t>
  </si>
  <si>
    <t>Here is the translation:
(expenditure) ke saath liye (क) niminalikhit ke sambandh mein vyaay--
Breakdown:
* निम्नलिखित (niminalikhit) = niminalikhit (Romanized Hindi) = (English)
* के (ke) = ke (English)
* संबंध (sambandh) = sambandh (Romanized Hindi) = (English)
* में (men) = in (English)
* व्यय– (vyaay–) = expenditure (English)
* (क) = (English)</t>
  </si>
  <si>
    <t>(क) निम्नलिखित ke sambandh mein expense–</t>
  </si>
  <si>
    <t>(a) खर्च जो अच्छाई से जुड़ा हुआ है -</t>
  </si>
  <si>
    <t>(a) kharcha ke saath - (in) sambandh mein</t>
  </si>
  <si>
    <t>(a) kharcha uss sambandh mein—</t>
  </si>
  <si>
    <t>(a) connection ke sath samabandhit - (a) expenditure with—</t>
  </si>
  <si>
    <t>(a) jankari ya safal kaam ki shaksiyat se judaa— 
---
(a) expenditure in connection with—
 words wanted: ['(a)', 'in', 'connection', 'expenditure']</t>
  </si>
  <si>
    <t>(a) ek kamyab hona chahiye—
words wanted: ['(a)', 'with—', 'connection', 'achieve']</t>
  </si>
  <si>
    <t>(क) निम्नलिखित व्ययों के संबंध में–
The expenditure on the following items–</t>
  </si>
  <si>
    <t>(a) निम्नलिखित के संबंध में व्यय - (क) के में व्यय–</t>
  </si>
  <si>
    <t>(k) niyum-niikita ke sambandh mein vyaya... ( Expenses related to the above...)</t>
  </si>
  <si>
    <t>(nishchay) vyaya usse jod ke—</t>
  </si>
  <si>
    <t>(क) In the context of the sentence, the word "व्यय" translates to "expense" or "cost" in English.</t>
  </si>
  <si>
    <t>(a) In the context of the following expenditure–</t>
  </si>
  <si>
    <t>(a) expense ki wajah se - in connection mein expenditure hoga.</t>
  </si>
  <si>
    <t>(a) kaam ke saath—expenditure connection mein.
Note: "kaam ke saath" is a romanized Hindi phrase that translates to "in connection with" in English.</t>
  </si>
  <si>
    <t>(a) Vyaay ke sambandh mein.</t>
  </si>
  <si>
    <t>(k) nimmalikhit ke sambandh mein vyaya--.</t>
  </si>
  <si>
    <t>AgGwcpae5LlN</t>
  </si>
  <si>
    <t>An elementary Hindi translation of Srimad Bhagwat Geeta.</t>
  </si>
  <si>
    <t>श्रीमद् भगवद्गीता का सरल हिन्दी मे आनुवाद</t>
  </si>
  <si>
    <t>Ek prathamik Hindi anuvad Srimad Bhagwat Geeta.</t>
  </si>
  <si>
    <t>Srimad Bhagwat ki Geeta ki translation yah hai. 
(Note: The sentence is in a mix of Romanized Hindi and English, with the key words "Srimad", "Bhagwat", "Geeta" and "translation" appearing as requested)</t>
  </si>
  <si>
    <t>Ek Bhagwat Geeta ki Srimad Hindi tarjuma hai.</t>
  </si>
  <si>
    <t>Srimad Bhagwat Geeta ek prasiddh Hindu granth hai, jismein Lord Krishna ne Arjun ko dharm aur nishkarsh ke baare mein seekhaya. Yahaan ek sarkarik Hindi anuvad hai:
**Chapter 1 (Arjun Vishad Yoga)**
Arjun ne Lord Krishna se poocha, "Mere paas kya hai, main is ladaai mein kya kar sakta hoon?" Krishna ne kaha, "Tere paas mere paas hai, main tere saath hoon. Tere paas meri shakti hai, main tere saath hoon."
**Chapter 2 (Sankhya Yoga)**
Krishna ne Arjun ko bataya ki sab kuchh ek hi hai, aur sab kuchh parmatma ki shakti se banaya gaya hai. Krishna ne kaha, "Tere paas meri shakti hai, main tere saath hoon. Tere paas meri shakti hai, main tere saath hoon."
**Chapter 3 (Karma Yoga)**
Krishna ne Arjun ko bataya ki karm</t>
  </si>
  <si>
    <t>Srimad Bhagwat Geeta ka aadi se hamaare jeevan ka safar shuru hota hai. Isse pehle, hamein apne jeevan ka safar shuru karne se pehle apne aap ko jana padta hai.</t>
  </si>
  <si>
    <t>श्रीमद् भगवद्गीता का सरल हिन्दी में अनुवाद:
ये भगवद गीता है, जो कृष्ण द्वारा अर्जुन को दिया गया था, लड़ाई के बीच में जब अर्जुन ने पीछे हटने और शांति की तलाश करने का सुझाव दिया था। कृष्ण ने अर्जुन को दुविधा में डाल दिया और उसे अपने कर्तव्य की याद दिलाई, जो कि अपने कर्मों को पूरा करना और अपने प्रतिकर्मों को स्वीकार करना है। गीता में धार्मिक और आध्यात्मिक जीवन जीने के लिए एक मार्गदर्</t>
  </si>
  <si>
    <t>Ek srimad bhagwat geeta ki saral translation yeh hai: "bhagwat geeta."</t>
  </si>
  <si>
    <t>स्रीमद भागवत गीता का एक मूलभूत हिंदी अनुवाद।</t>
  </si>
  <si>
    <t>What a noble endeavor! Here's a mixed-code sentence with Romanized Hindi and English:
"Geeta Bhagwat ki Srimad, संस्कृत में लिखित, हिन्दी में अनुवाद, प्राचीन काल की सबसे बड़ी पुस्तक है."
Translation: "The Srimad Bhagwat Geeta, written in Sanskrit, translated into Hindi, is the biggest book of ancient times."
Note: This is just a rough translation, and a more accurate and detailed translation of the Bhagwat Geeta would require a team of experts and a comprehensive approach.</t>
  </si>
  <si>
    <t>Shrimad Bhagavad Gita ka simple Hindi mein anuvad.
(Romanized Hindi: Shree-mad Bhag-waad Gee-taa ka sim-plee Hin-dee mein an-oo-vad)
Translation: Simple Hindi translation of the Shrimad Bhagavad Gita.</t>
  </si>
  <si>
    <t>श्रीमद् भगवद गीता का सरल हिन्दी में आनुवाद हुआ है।</t>
  </si>
  <si>
    <t>Shrimad Bhagavad Gita ka saral Hindi me Shrimad ka anuvad.</t>
  </si>
  <si>
    <t>श्रीमद् भगवद्गीता ka saral Hindi mein anuvad:
**अर्थ**
श्रीमद् भगवद्गीता ek prasiddh Hindu granth hai, jo Bhagwan Krishna aur Arjun ke beech ke ek samvad ko darshata hai. Yah granth, dharma, niyam aur atma-sakshatkar ke baare mein gyan pradaan karta hai.
**मुख्य विषय**
1. **द्वंद्व और निश्चय**: Gita Arjun ko yeh samajhne mein madad karta hai ki duniya mein dwaandva (dualism) kya hai aur iske aaspaas ka nishchay (non-dualism) kya hai.
2. **कर्म और भाग्य**: Gita is baat par dhyan deti hai ki kya hum apne karma se apne bhagya ko nirdharit kar sakte hain ya nahi.
3. **आत्मा और प्रेम**: Gita Arjun ko yeh samajhne mein madad karta hai ki aatma ka m</t>
  </si>
  <si>
    <t>Srimad Bhagwat Geeta ka shiksha karne ka faida sirf jnan ka faida hai.</t>
  </si>
  <si>
    <t>Shreemad Bhagavad Gita ka saral Hindi mein anuvad.</t>
  </si>
  <si>
    <t>Simple translation of Shrimad Bhagavad Gita in Hindi me. 
Note: Romanization used is IAST (International Alphabet of Sanskrit Transliteration) for Sanskrit words like 'श्रीमद्'</t>
  </si>
  <si>
    <t>Shrimad Bhagavad Gita ka saral Hindi mein anuvad.</t>
  </si>
  <si>
    <t>श्रीमद् भगवद्गीता ko hari har me bhari, yeh saari duniya ko bhari. 
सरल हिन्दी मे आनुवाद: 
हे अरजुन, मेरा दर्शन तुम्हारे मन मे करो। 
मैं जीवन की समाप्ति को भी प्रसन्नता से स्वीकार करूँगा, 
क्योंकि मेरा मुख्य लक्ष्य है - मोक्ष, यानी कि स्वर्ग और नरक दोनों से परे शांति और आनंद की स्थिति। 
इस संसार की सभी कृतियों में, मैं तुम्हारे मन मे बसूँ, 
और तुम्हारी आत्मा को पुर्ण करने वाला बनूँ।</t>
  </si>
  <si>
    <t>AnAXtCRrEGxh</t>
  </si>
  <si>
    <t>So we should do everything we can,</t>
  </si>
  <si>
    <t>तो हमें वो सब करना चाहिए, जो हम कर सकते है</t>
  </si>
  <si>
    <t>to humein sab kuch karne ki koshish karna chahiye, jo hum kar sakte hain.</t>
  </si>
  <si>
    <t>to humein voh sab karna chahiye, jo hum kar sakte hain.</t>
  </si>
  <si>
    <t>to humen vo sab karna chaahiye, jo hum kar sakte hain.</t>
  </si>
  <si>
    <t>so humein sab ke liye kuch bhi karna chahiye,</t>
  </si>
  <si>
    <t>to hamein vo sab karna chahiye, jo hum kar sakte hain.</t>
  </si>
  <si>
    <t>jaise hame hamein karna chahiye, iske liye hum kar sakte hain.</t>
  </si>
  <si>
    <t>To humen vo sab karna chaahiye, jo hum kar sakte hain.</t>
  </si>
  <si>
    <t>to humein vo sab karna chahiye, jo hum kar sakte hain</t>
  </si>
  <si>
    <t>To humein voh sab karna chahiye, jo hum kar sakte hain.</t>
  </si>
  <si>
    <t>So hum sab kuch kar sakein, 
(Here, I've kept the word order and sentence structure same as the original to maintain the meaning and flow)</t>
  </si>
  <si>
    <t>Toh sab kuch kar sakte hain.</t>
  </si>
  <si>
    <t>Hum sab kuch kar sakte hain, so hum karte hain.</t>
  </si>
  <si>
    <t>Toh hum sab kuch kar sakte hain.</t>
  </si>
  <si>
    <t>हमें सब को जो कर सकते हैं करना चाहिए.</t>
  </si>
  <si>
    <t>So humein har cheez karna chahiye, aur humein karna chahiye jo hum kar sakte hain.</t>
  </si>
  <si>
    <t>to humein vo sab karna chahiye, jo hum kar sakte hain.</t>
  </si>
  <si>
    <t>ham sab kuch kar sakte hain.</t>
  </si>
  <si>
    <t>Cx5ONOOf7xnu</t>
  </si>
  <si>
    <t>We are doing this by testing the blood from some patients, including babies.</t>
  </si>
  <si>
    <t>इस काम के लिए हम शिशुओं समेत कुछ रोगियों के खून की जाँच कर रहे हैं।</t>
  </si>
  <si>
    <t>We are testing the blood of patients, including children, for this work.</t>
  </si>
  <si>
    <t>This sentence does not contain any of the specified words.</t>
  </si>
  <si>
    <t>We are testing blood samples of patients including infants for this purpose.</t>
  </si>
  <si>
    <t>Hum yeh test blood se kar rahe hain kuch patients ke, jinmein bachche bhi shaamil hain.</t>
  </si>
  <si>
    <t>We are testing the blood of infants and some patients for this task.</t>
  </si>
  <si>
    <t>हम कुछ मरीज़ों के ब्लड से टेस्ट करके, जिसमें बच्चे भी शामिल हैं, इसका टेस्ट कर रहे हैं.</t>
  </si>
  <si>
    <t>ham yeh kar rahe hain, kuch patients, jismein bachchey bhi shaamil hain, se khun ka test karke.</t>
  </si>
  <si>
    <t>ham log yeh test kar rahe hain, kuch patienton ke blood ko, including babies ke.
(Note: "ham log" is the romanized Hindi translation of "we")</t>
  </si>
  <si>
    <t>Is kaam ke liye hum shishuon samet kuchh rogion ke khun ki jaanch kar rahe hain.</t>
  </si>
  <si>
    <t>We are conducting blood tests on patients including infants for this task.
Note: Since there are no specific key words provided, I have translated the sentence into English without incorporating any specific key words. If you would like me to add any specific key words, please let me know.</t>
  </si>
  <si>
    <t>ham yeh kar rahe hain, kuchh patients ki blood test kar rahe hain, jo mein babies bhi shamil hain.</t>
  </si>
  <si>
    <t>हम कुछ मरीजो के ब्लड का टेस्ट करके यह टेस्ट कर रहे है, जिसमें बेबीज भी शामिल है।</t>
  </si>
  <si>
    <t>हम कुछ मरीज़ों के ब्लड से टेस्ट कर रहे हैं, जिनमें बच्चे भी शामिल हैं।</t>
  </si>
  <si>
    <t>Is kaam ke liye hum shishuon samet kuch rogion ke khun ki jaanch kar rahe hain.
Translation: For this work, we are checking the blood of some patients, including children.</t>
  </si>
  <si>
    <t>hamne iske liye kuch patients ki blood ki tesit karke, jismein bachchey bhi shaamil hain, parikshan kiya hai.</t>
  </si>
  <si>
    <t>Kuch patients, including bachchon, ke blood ko test kar rahe hain.</t>
  </si>
  <si>
    <t>Hum is kaam ke liye shishuon samet kuchh rogon ke khun ki jaanch kar rahe hain.</t>
  </si>
  <si>
    <t>CxVh7HmhQjbA</t>
  </si>
  <si>
    <t>While one is the basic unit of life, the other is that of inanimate matter.</t>
  </si>
  <si>
    <t>एक जीवों की इकाई या मूल मात्रक है तो दूसरी जड़ पदार्थों की.</t>
  </si>
  <si>
    <t>ek jeevon ki ekta ya mool maatruk hai to doosri jad padarthon ki.</t>
  </si>
  <si>
    <t>ये बात याद रखिए, जब तक जीवन है, तब तक मृत्यु नहीं होती.</t>
  </si>
  <si>
    <t>जीवन की बुनियादी इकाई एक है, जबकि अनिर्जीव पदार्थ की इकाई दूसरी है।</t>
  </si>
  <si>
    <t>Jeevan ki basic unit ek hai, aur anya anshilaya ka matter hai.</t>
  </si>
  <si>
    <t>ek to life ki basic unit hai, doosra inanimate matter ka hota hai. (Here, 'while' is not directly translated, but the meaning is conveyed through the sentence structure. If you want to include 'while' explicitly, it would be: ek to life ki basic unit hai, jabki doosra inanimate matter ka hota hai.)</t>
  </si>
  <si>
    <t>ek zeevon ki ee-kai ya mool maatraak hai to doosri jaad padarthon ki.</t>
  </si>
  <si>
    <t>matter. ka asaan hai zindagi ki ek basic unit, aur doosra hai ananime ka.</t>
  </si>
  <si>
    <t>zindagi ki ek basic unit hai, aur anya anshakal ki.</t>
  </si>
  <si>
    <t>ek jeevon ki ekta ya mool maatramik hai to doosri jaad padarthon ki.</t>
  </si>
  <si>
    <t>Ek jeevon ki ekai ya mool maatraak hai to doosri jad padarthon ki.
(Note: There are no specific key words to appear in this sentence, so I didn't include any words from the list)</t>
  </si>
  <si>
    <t>jeev ke liye ek ek hi kaaran hai, aur anya matter ki hai.</t>
  </si>
  <si>
    <t>while ek prakar ki jeevan ki unit hai, aur doosra anshil yog ka unit hai.</t>
  </si>
  <si>
    <t>एक जीव की इकाई या मूल मात्रा है, तो दूसरी जड़ पदार्थों की होगी.</t>
  </si>
  <si>
    <t>एक जीवों ki ekai ek vyaapaarik adhyayik hui ekta vyaapaarik adhyayik hui.</t>
  </si>
  <si>
    <t>ek jeevan ke ek mahatvapurn bhagidhar hai, aur doosra anjaan prakritik vastuon ka hota hai.</t>
  </si>
  <si>
    <t>Ek jeevon ki ekta ya mool mataarak hai to doosri jad padarthon ki.</t>
  </si>
  <si>
    <t>ek zeevon ki ekai ya mool maatraak hai to doosri jaad padarthon ki.
(Note: I've used the Romanized Hindi word "jaad" as per your request)</t>
  </si>
  <si>
    <t>Cxqd73gGB3f9</t>
  </si>
  <si>
    <t>The Overseas Indian community estimated at over 25 million is spread across every major region in the world.</t>
  </si>
  <si>
    <t>प्रवासी भारतीय समुदाय अनुमानतः 2.5 करोड़ से अधिक है। जो विश्व के हर बड़े क्षेत्र में फैले हुए हैं।</t>
  </si>
  <si>
    <t>Immigrant Indian community is estimated to be over 25 million, spread across every major region of the world.</t>
  </si>
  <si>
    <t>Abroad ka overseas Desi community anumantah 2.5 crore se adhik hai. Jo vishv ke har bade kshetra mein fail hue hain.</t>
  </si>
  <si>
    <t>विदेश में बसे भारतीय समुदाय को 25 मिलियन से अधिक अनुमानित किया गया है जो दुनिया के हर प्रमुख क्षेत्र में फैला हुआ है।</t>
  </si>
  <si>
    <t>NRI bharatiya samuday anumanaat 2.5 karod se adhik hai. Jo vishv ke har bade kshetr mein phaila hue hain.
Note: NRI stands for Non-Resident Indian, which is a common term used to refer to people of Indian origin living outside of India.</t>
  </si>
  <si>
    <t>The global expat Indian community, roughly estimated as parvasi Bharatiya samudaya anumanaat 2.5 crore se adhik hai, spread across every major region worldwide.</t>
  </si>
  <si>
    <t>Bharatiya pravaasi samuday anumanaat 2.5 crore se adhik hai. Jo vishv ke har bade kshetra mein fail hue hain.</t>
  </si>
  <si>
    <t>NRI (non-resident Indian) community lagbhag 2.5 crore se zyada hai, jo duniya ke har bade kshetra mein phailae hue hain.</t>
  </si>
  <si>
    <t>Oversas Indian samudaay jo ki lagbhag 25 million ke aas-paas hai vah pratihaapit sabhi badee dishaon mein faila hua hai.</t>
  </si>
  <si>
    <t>the vishwa mein wahan ki overseas Indian community 25 million se zyada hai, jisne sabhi badee region mein felaaya hai.</t>
  </si>
  <si>
    <t>Videshi Bharatiya samuday, jisaki anumati lagbhag 25 million se adhik hai, vishva ke sabhi bade kshetron par faila hua hai.</t>
  </si>
  <si>
    <t>the videsh ki Indian samaj, jiske estimate se 25 million se zyada hai, sabhi bade deshon mein felaaya hai.</t>
  </si>
  <si>
    <t>Overseas Indian community, jiske aadhaar par lagbhag 25 million log hain, vishwa ki sabhi bade kshetron mein phaila hua hai.</t>
  </si>
  <si>
    <t>विदेश में रहने वाले भारतीय समुदाय का अनुमान 25 मिलियन से अधिक है, जो दुनिया के हर प्रमुख क्षेत्र में फैला हुआ है।</t>
  </si>
  <si>
    <t>Migrant Indian community is estimated to be over 25 million, spread across every major region of the world.</t>
  </si>
  <si>
    <t>Immigrant Indian community is estimated to be over 2.5 million, spread across every major region of the world. These individuals are a testament to the resilience and prowess of the Indian spirit, with their contributions shaping the very fabric of their host nations.</t>
  </si>
  <si>
    <t>विदेश में बसे भारतीय समुदाय का अनुमान 2.5 करोड़ से ज्यादा है, जो दुनिया के हर प्रमुख क्षेत्र में फैला हुआ है।</t>
  </si>
  <si>
    <t>vishwa mein sabse bada pradeshon mein phaila hua, desh videsh ki hindustani samaj ki estimate 25 crore se zyada hai.</t>
  </si>
  <si>
    <t>parwaasi Bharatiya samuday anumanaat 2.5 karoD se adhik hai. Jo vishv ke har bade kshetra mein phale hue hain.
Translation: The diaspora Indian community is approximately 2.5 crore or more. Who are spread in every big region of the world.</t>
  </si>
  <si>
    <t>DEcXbODYBDeB</t>
  </si>
  <si>
    <t>The indo function is installed in all aircrafts of the company.</t>
  </si>
  <si>
    <t>कंपनी के सभी विमानों में इंडो फलन संस्थापित किया गया है।</t>
  </si>
  <si>
    <t>indo function ek company ke sarson mein sabhi aircrafto par instal kiya gaya hai.</t>
  </si>
  <si>
    <t>The company has established an Indo-Flang system across all its planes.</t>
  </si>
  <si>
    <t>Company ke sabhi vimaanon mein Indofalcon sansthaapit kiya gaya hai.
(Romanized Hindi: Company ke sabhi vi-maan-on mein In-do-falon san-stha-apit ki-ya gaya hai.)
Note: I've kept the original sentence structure and word order, while romanizing the Hindi words. Let me know if you'd like me to make any adjustments!</t>
  </si>
  <si>
    <t>Company ke sabhi aircrafts mein indo function lagaa hua hai.</t>
  </si>
  <si>
    <t>Company ki sabhi vimaan-mandal mein indo function installed hai.</t>
  </si>
  <si>
    <t>The company has established an Indor Florian system in all its planes.</t>
  </si>
  <si>
    <t>इंडो फ़ंक्शन सभी कंपनी के विमानों में इंस्टॉल है।</t>
  </si>
  <si>
    <t>Company ke sabhi vimaanon mein Indo Flan sthapit kiya gaya hai.</t>
  </si>
  <si>
    <t>Indo function sab company ke aircrafts mein install kiya gaya hai.</t>
  </si>
  <si>
    <t>kampanee ke sab udan-yoniyon mein indo funshon alag kar diya hai.</t>
  </si>
  <si>
    <t>The company has established an Indo-Falan system in all its planes.</t>
  </si>
  <si>
    <t>Company ke sabhi vimaanon mein Indo Flight (Indo Flight) sansthaapit kiya gaya hai.</t>
  </si>
  <si>
    <t>Company ke sabhi vimaanon mein Indoflora sansthaapit kiya gaya hai.</t>
  </si>
  <si>
    <t>indo function ek company ke saraharik aircrafts par install kiya gaya hai.</t>
  </si>
  <si>
    <t>Indo function company ki sabhi aircrafts mein install hua hai.</t>
  </si>
  <si>
    <t>Indo funtion sab company ke aircrafts mein install hui hai.</t>
  </si>
  <si>
    <t>Company ke sabhi vimaanon mein Indo Falan sthaapit kiya gaya hai.</t>
  </si>
  <si>
    <t>Company ke sabhi vimaano me Indo phalan sansthapit kiya gaya hai.</t>
  </si>
  <si>
    <t>Dcg9TiJHnmwH</t>
  </si>
  <si>
    <t>So at very low frequencies, or very long wavelengths,</t>
  </si>
  <si>
    <t>ऐसा बहुत कम आवृत्तियों, या बहुत लंबे तरंग दैर्ध्य पर,</t>
  </si>
  <si>
    <t>such a very small frequencies, or very long wavelength duration,</t>
  </si>
  <si>
    <t>बहुत कम फ़्रीक्वेंसी पर, या बहुत लंबी तरंगों पर,</t>
  </si>
  <si>
    <t>ismein bahut kam frequencies, ya bahut lambi wavelengths, hai. 
Note: I've kept the original word order and structure to maintain the meaning, but in Hindi, we often use a different word order. The translation is in a way that is easy to understand for a Hindi speaker.</t>
  </si>
  <si>
    <t>Aisa bahut kam avrittiyon, ya bahut lambi tarang dairdhy par.</t>
  </si>
  <si>
    <t>such a rare occurrence, or at very long wave lengths, only.</t>
  </si>
  <si>
    <t>aisa bahut kam aavrittiyon, ya bahut lambhe tarang dairdhy par,</t>
  </si>
  <si>
    <t>bahut alaag ke frequency ya bahut lambi wavelength mein.</t>
  </si>
  <si>
    <t>very long wavelength par very low frequencies hoti rehti hain, ya very low frequencies se bhari hui rehti hain.</t>
  </si>
  <si>
    <t>Isse bahut kam frequencies, ya bahut lambi wavelengths par.</t>
  </si>
  <si>
    <t>to kafi nichale frequencies mein, ya kafi lambi wavelengths mein, very long frequencies ke, so.</t>
  </si>
  <si>
    <t>aisa bahut kam aavrittiyon, ya bahut lambay tarang dairee par.</t>
  </si>
  <si>
    <t>Aisa bahut kam aavritteeon mein, ya bahut lambi tarang daariydhar par.</t>
  </si>
  <si>
    <t>aisa bahut kam awrityom, ya bahut lamba tarang dairdhy par, rare occurrences or very long wave lengths on.</t>
  </si>
  <si>
    <t>Such a very low frequency, or very long wavelength,</t>
  </si>
  <si>
    <t>such jaldi bahut kam aavritton, ya bahut lambe taarang dairdhy par.</t>
  </si>
  <si>
    <t>bahut alag frequency par, ya bahut lambi wavelength par.</t>
  </si>
  <si>
    <t>isliye bahut kam frequencies, ya bahut lambi wavelengths par.</t>
  </si>
  <si>
    <t>very low frequencies, very long wavelengths par,</t>
  </si>
  <si>
    <t>Dctbz7V7b5jj</t>
  </si>
  <si>
    <t>Sustainable Development of Sugarcane - Based Cropping System (SUBACS), and</t>
  </si>
  <si>
    <t>गन्ना फसल के सतत विकास के लिए, फसल आधारित प्रणाली</t>
  </si>
  <si>
    <t>गन्ना फसल के सतत विकास के लिए, एक फसल-आधारित प्रणाली की आवश्यकता होती है।
English: For the sustainable development of sugar cane, a crop-based system is necessary.</t>
  </si>
  <si>
    <t>Sustainable Vikas ki Dhaara, Shakkhar Kheti par Nibari Kriya System (SUBACS), aur...</t>
  </si>
  <si>
    <t>स्थायी रूप से शुगरकेन - बेस्ड क्रॉपिंग सिस्टम (सबैक्स) का विकास</t>
  </si>
  <si>
    <t>स्थायी रूप से शुगरकेन-आधारित क्रॉपिंग सिस्टम का विकास (SUBACS), और</t>
  </si>
  <si>
    <t>Sustainable Development of Sugarcane - Based Cropping System (SUBACS), aur sugarcane-based cropping system ke liye ek sustainable development model.</t>
  </si>
  <si>
    <t>Sustainable Vikas ka SUBACS, sugarcane par nirantardha kheti pranali.
Note: I used "Vikas" which means "development" in Hindi, and "nirantardha" means "sustainable". I also used "kheti pranali" which means "cropping system".</t>
  </si>
  <si>
    <t>sustainable aur vikasakari sugarcane-based cropping system (SUBACS) ke liye, aur.</t>
  </si>
  <si>
    <t>Sustainable Vikas ka SUBACS, sugarcane par based cropping system hai.</t>
  </si>
  <si>
    <t>Ganna phasal ke sattat vikas ke liye, phasal-based pranali.</t>
  </si>
  <si>
    <t>Sugarcane crop ke satat vikas ke liye, fasal aadharit pranali.</t>
  </si>
  <si>
    <t>ganja fasaal ke satat vikaas ke liye, fasaal aadhaarit pranaali.</t>
  </si>
  <si>
    <t>ganwan faslan ke sathe, faslan-jeevi pranali ke liye ek tatkar.</t>
  </si>
  <si>
    <t>Sustainable aur Vikas ka Subh Siddhi Sugarcane par aadharit Kheti Systam (SUBACS) aur.</t>
  </si>
  <si>
    <t>Ganna phasal ke satat vikas ke liye, phasal aadhaarit pranali.
Romanized Hindi-English code mixed sentence:
"Jaggery crop ke steady development ke liye, crop-based system"
(Note: Ganna means Jaggery, Phasal means Crop, Satat means Steady, Vikas means Development, Aadhaarit means Based, Pranali means System)</t>
  </si>
  <si>
    <t>Kheti ganna ki satat vikas ke liye, phasal aadharit pranali.</t>
  </si>
  <si>
    <t>ganna fasaal ke satat vikaas ke liye, fasal aadhaarit pranali. 
(Romanized Hindi: Ganna fasaal ke satat vikaas ke liye, fasaal aadhaarit pranali.)</t>
  </si>
  <si>
    <t>स्थायी रूप से शुगर केले के आधार पर क्रॉपिंग सिस्टम का विकास - आधारित क्रॉपिंग सिस्टम (SUBACS), और</t>
  </si>
  <si>
    <t>गाँवों में फसल के विकास के लिए, एक फसल-आधारित प्रणाली को लागू किया जाना चाहिए.</t>
  </si>
  <si>
    <t>EkJ7xZC8UL52</t>
  </si>
  <si>
    <t>I do not bother about any criticism.</t>
  </si>
  <si>
    <t>मुझे न निंदा की परवाह हे, न तोहमत की।</t>
  </si>
  <si>
    <t>Mujhe koi criticism ka bother nahin hai.</t>
  </si>
  <si>
    <t>Main koi criticism ke bare mein chinta nahin karta.</t>
  </si>
  <si>
    <t>me me kevala me kevala ki yaad rakhiye.</t>
  </si>
  <si>
    <t>mujhe koi criticism ki chinta nahin hai.</t>
  </si>
  <si>
    <t>Mujhe na ninda ki parvah hai, na tohmat ki.</t>
  </si>
  <si>
    <t>Mujhe koi criticism se kuch nahi chunauta.</t>
  </si>
  <si>
    <t>me naa tohmat ki kaam nahi karo ga, naa tohmat ki pehchaan karo ga.</t>
  </si>
  <si>
    <t>main kisi bhi criticism se na bharosa karta hoon.</t>
  </si>
  <si>
    <t>Mujhe na ninda ki parwah hai, na tohmat ki.</t>
  </si>
  <si>
    <t>Mujhe na ninda ki parvaah he, na tohmat ki.</t>
  </si>
  <si>
    <t>मैं किसी भी आलोचना से परेशान नहीं हूँ।</t>
  </si>
  <si>
    <t>main kisi bhi criticism ka nahi karti.</t>
  </si>
  <si>
    <t>mujhe na ninda ki parvaah hee, na tohmat ki.</t>
  </si>
  <si>
    <t>Maine apni zindagi mein kabhi bhi ninda ya tohmat se darne ki zaroorat nahin feel ki.</t>
  </si>
  <si>
    <t>I couldn't find any specific key words in the given sentence. However, I can translate the sentence into a code-mixed sentence with Romanized Hindi and English:
I don't care about criticism, nor blame.
Let me know if you'd like me to add any specific key words!</t>
  </si>
  <si>
    <t>Mujhe koi criticism. nahi hai, main karta nahi.</t>
  </si>
  <si>
    <t>mere pas koi criticism ke liye samay nahin hai.</t>
  </si>
  <si>
    <t>mera kya, naa kya.</t>
  </si>
  <si>
    <t>Fkuk8JpHT2rl</t>
  </si>
  <si>
    <t>But during his father 's gall - bladder operation he admitted him to a paying bed at the Bangur Hospital.</t>
  </si>
  <si>
    <t>बाप के गाँल ब्लाडर का ऑपरेशन कराया बाँगुर हास्पीटल के पेइंग बेड भर्ती करा कर।</t>
  </si>
  <si>
    <t>Father's gall bladder operation was done at Bangur Hospital's paying bed.</t>
  </si>
  <si>
    <t>Bap ke gaal Bladder ka operation karaya Bangur hospital ke paying bed par bhartri kar.</t>
  </si>
  <si>
    <t>Bapa ka gaand ka blader ka operation karaya bangur hospitul ke paying bed भरti kara kara.</t>
  </si>
  <si>
    <t>lekin uske pita ka gall-bladder operation ke dauran, usne use ek paying bed par Bangur Hospital me admitted kar diya tha.</t>
  </si>
  <si>
    <t>Lekin uske pitaji ki gall bladder ki surgery mein, usne Bangur Hospital mein ek paying bed mein usko admitted kiya.</t>
  </si>
  <si>
    <t>par uske pita ki gall-bladder ki operation mein usne Bangur Hospital mein ek paying bed mein hisko admitted kar diya.</t>
  </si>
  <si>
    <t>Bap ke gaal Bladder ka Operation Bangur Hospital ke paying bed bharati karaya kar.
Note: I've used the Romanization of Hindi as per the IAST (International Alphabet of Sanskrit Transliteration) standard.</t>
  </si>
  <si>
    <t>Lekin uske pitaji ki gall bladder ki operation ke dauran usne unhe Bangur Hospital me ek paying bed par admit karaya.</t>
  </si>
  <si>
    <t>Bap ke ghar me Blooder ka Operation kareya Bangur Hospital ke Paying Bed par Barta kar.</t>
  </si>
  <si>
    <t>The operation of the father's gallbladder was done at the Bangur Hospital's paying bed.</t>
  </si>
  <si>
    <t>Bap ke Gaal Blaader ka Operation karyaaya Baangur Haaspaital ke Peeying Bed Bharti karna kar.
(Romanized Hindi: Bap ke Gaal Blaader ka Operation karyaaya Baangur Haaspaital ke Peeying Bed Bharti karna kar. English: The operation of the father's gallbladder was done on a paying bed at Bangur Hospital.)</t>
  </si>
  <si>
    <t>uski baap ki gall bladder ki surgerry mein, usne bangur hospital mein fee waale bed pe usko admit kiya tha.</t>
  </si>
  <si>
    <t>पर उसके पिता के गुर्दे के ऑपरेशन में वह बांगर अस्पताल में एक पेड़-बेड पर भर्ती कराया.</t>
  </si>
  <si>
    <t>lekin uske pita ki gall-bladder ki operation mein usne usko Bangur Hospital mein ek paid bed mein admit kar diya.</t>
  </si>
  <si>
    <t>ab baap ka gall bladder operation ho raha tha toh usne Bangur Hospital mein ek paying bed book kar diya tha.</t>
  </si>
  <si>
    <t>Bap ke gaal Bladder ka operation karaaya Bangur Hospital ke paying bed par bharti karaya.</t>
  </si>
  <si>
    <t>Papa ke gaalon Bladder ka operation karaaya Bangur Hospital ke paying bed bharati kara.</t>
  </si>
  <si>
    <t>Lekin uske pita ki gall-bladder ki operation ke dauran usne use ek paise wala bed Bangur Hospital mein aadharit kiya.</t>
  </si>
  <si>
    <t>Fs1Bbzc47Vho</t>
  </si>
  <si>
    <t>The human and the divine, love of nature and of man, intuition and thought so mingle and interpenetrate in his consciousness that in his poetry, as in actual life, it is difficult to separate one from the other.</t>
  </si>
  <si>
    <t>मानवीय और दैवी, नैसर्गिक प्रेम और मानव-प्रेम, आत्म-बोध और विचार परस्पर उनकी चेतना में ठीक उसी प्रकार घुल-मिल जाते हैं जैसे कि उनके निजी जीवन में, और इन्हें एक-दूसरे से विलग करना कठिन हो जाता है।</t>
  </si>
  <si>
    <t>human aur divine, love of nature aur man, intuition aur thought itne mingle aur interpenetrate hui hain ki uske consciousness mein yeh sab itni jaldi separate nahi kiya ja sakta. uske poetry mein, jaise ke actual life mein, yeh koi aas paas nahi kiya ja sakta.</t>
  </si>
  <si>
    <t>Human and divine, natural love and human love, self-awareness and thought merge seamlessly in their consciousness, just like in their personal life, and it becomes difficult to separate them from each other.</t>
  </si>
  <si>
    <t>mankind aur divine, natural prem aur mankind-prem, atm-bodh aur vichar paraspard unki chetna mein theek usi prakaar ghol-mil jate hain jaise ki unke niji jeevan mein, aur inhe ek-doosre se vilag karna kathin ho jaata hai.</t>
  </si>
  <si>
    <t>man aur divanit, nagar ka pyaar aur insaan ka, intaisyon aur sawaal itna hi mitao aur mutaliq hota hai in his consciousness ki, uski shayari mein, jaisa ke actual life mein, itna zor hai ek dusre se halkar.</t>
  </si>
  <si>
    <t>Mannavee aur daivee, naasarngik prem aur manav-prem, aatm-bodh aur vichaar paraspar unki chetna mein theek usi prakar ghul-mil jaate hain jaise ki unke nijaee jeevan mein, aur inhe ek-doosre se vilag karana kathin ho jaata hai.
Translation:
Human and divine, natural love and human love, self-awareness and thought blend together in their consciousness in the same way as in their personal lives, and it becomes difficult to separate them from each other.</t>
  </si>
  <si>
    <t>Human-ee aur daivii, naasar-gik prem aur manav-prem, aatm-bodh aur vichaar par-spar unki chetna mein thik usi prakar ghul-mil jate hain jaise ki unke nijaee jeevan mein, aur inhe ek-doo-re se vilag karna kathin ho jata hai.
Note: I've used Roman Hindi (Devanagari script) for the words that were requested to appear in the code-mixed sentence.</t>
  </si>
  <si>
    <t>Human aur divine, natural prem aur human prem, atma-bodh aur vichar ek dusre ke andar apni chetna mein utni hi jaldi mil jaate hain jaise unke nijee jeevan mein, aur inhe ek dusre se alag karna mushkil ho jata hai.</t>
  </si>
  <si>
    <t>manav aur devta, prakriti aur manav ke pyaar, gyaan aur vichar itne mil jaate hain aur ek dusre mein mil jaate hain ki unki kavita mein, jaise ki aas-paas ki zindagi mein, ek ko dusre se alag karna mushkil hai.</t>
  </si>
  <si>
    <t>Human and divine, natural and self-love, and empathy merge seamlessly in their consciousness, as in their private lives, and it becomes difficult to separate them.</t>
  </si>
  <si>
    <t>manav aur divya, prakriti aur manav ke pyaar, anubhav aur vichar is prakar mil jate hain aur ek dusre mein milte hain apne consciousness mein, isliye uski kavita mein, jaise ki vyavharik jeevan mein bhi, ek se dusre ko alag karna mushkil hai.</t>
  </si>
  <si>
    <t>Insān aur divīn, prakṛit aur insān ki mohabbat, bhāv aur vikalpa is saṃyog se aṃkārī hain ki unke śabda-maṃdala aur vāsṭavik jīvan me ek aur ek ko alag kar paṃa nahi hai.
Note: I've used the romanized Hindi script to represent the Hindi words.</t>
  </si>
  <si>
    <t>manushya aur devta, prakriti aur insaniyat ki mohabbat, bhed aur vichār itni ek kar ke antar-bhav se mil jaate hain ki uske shayri mein, aur jeevan mein, ek se dusre ko alag karna mushkil hai.
(Note: I've tried to maintain the original sentence structure and word order as much as possible while translating it into a code-mixed sentence with Romanized Hindi and English. The resulting sentence may not be a perfect translation, but it should convey the same meaning as the original sentence.)</t>
  </si>
  <si>
    <t>Adham aur Ishwar, prakriti aur manav ki mohabbat, chetna aur soch itni mil jaati hai ki uske andar, uske shayri mein aur aisa zindagi mein, ek aur doosre ko alag karna mushkil hai.
(Note: There are no specific words mentioned, so I've translated the entire sentence. If you'd like to specify certain words, please let me know!)</t>
  </si>
  <si>
    <t>Manav aur devi, prakriti aur man ke prem, gyaan aur anubhav is tarah mil jate hain ki uski aatm-kiran mein ek dusre se alag nahin reh sakte. 
Note: 
-'mingle' is translated to'mil jate hain' 
- 'intuition' is translated to 'gyan' (common translation but can be replaced with 'anubhav' for better understanding)
- 'and' is kept as it is, as it's a common word in both languages
- 'divine' is translated to 'devi' 
- 'human' is translated to'manav' 
-'man' is translated to'man' 
- 'the' is kept as it is, as it's a common word in both languages</t>
  </si>
  <si>
    <t>Human and divine, natural and human love, self-awareness and thought intermingle in their consciousness just as they do in their private life, and it becomes difficult to separate them.</t>
  </si>
  <si>
    <t>Manav aur daivik, naisargik prem aur manav-prem, atmbodhi aur vichaar parsapar unki cheenamse me theek usi tarah jaise ki unki nij jivane mein, aur in ko ek dusre se vigaar karna kathin ho jata hai.</t>
  </si>
  <si>
    <t>man, divya, priya, parivaar aur pranaya, tumanivaran aur manas ke pranaya, itni jaldhi se ek doosre se judti aur mehsoos hota hai ki unki shayari mein, jaisa ke unki jindagi mein, ek doosre ko alag kare ka asaan nahi hai.</t>
  </si>
  <si>
    <t>Manaviy aur daiviy, naisargik prem aur manav-prem, aatm-bodh aur vichar paraspur unki chetna mein theek usi prakaar ghul-mil jaate hain jaise ki unke nijee jeevan mein, aur inhein ek-doosre se vilag karna kathin ho jaata hai.</t>
  </si>
  <si>
    <t>HWe8iNWNMFkQ</t>
  </si>
  <si>
    <t>Equally evident are grounds for introspection.</t>
  </si>
  <si>
    <t>समान रूप से स्पष्ट आत्मनिरीक्षण के लिए आधार हैं।</t>
  </si>
  <si>
    <t>bahut hi samjhauta hai ki apne andar khud ko sochne ki zaroorat hai.</t>
  </si>
  <si>
    <t>Bahut hi saaf hai ki ismein samvedana ke liye kuch grounds hee hain. 
Translation: 
very clear is that there are equally evident grounds for introspection.</t>
  </si>
  <si>
    <t>ekdum sambhav hai ki introspection. ke liye sabhi prakar ki prakriya hai.</t>
  </si>
  <si>
    <t>samān prakāś hai antarātmaka vivechana ke liye sambhāv.</t>
  </si>
  <si>
    <t>These sentences convey a similar meaning and can be used as a basis for self-reflection.</t>
  </si>
  <si>
    <t>introspection ki tasawwur toh bahut hi aapki zindagi ka hissa hai, lekin yeh bhi important hai.</t>
  </si>
  <si>
    <t>The sentence remains the same in Romanized Hindi: समान रूप से स्पष्ट आत्मनिरीक्षण के लिए आधार हैं।
Since there are no specific key words provided, the sentence remains as is.</t>
  </si>
  <si>
    <t>samāna prakāś hai introspection ke liye kāryaṁ ke liye. 
(Note: I've used "samāna" for "equally", "prakāś" for "evident", and "ke liye" for "for". I've also added "kāryaṁ" to make the sentence grammatically correct in Hindi.)</t>
  </si>
  <si>
    <t>samaan roop se samjh aate hain ki khud ko jaanana ke liye kuchh vichaar karne ke liye kaaran hain.</t>
  </si>
  <si>
    <t>Self-awareness ke liye sabse mazboot base hai.</t>
  </si>
  <si>
    <t>Introspection ki tasawwur ki jaati hai.</t>
  </si>
  <si>
    <t>samān rūp se sparśhṭ ātma-nirīkṣaṇ ke liye ādhār hai.</t>
  </si>
  <si>
    <t>Yeh samana aur sahi hai.</t>
  </si>
  <si>
    <t>Saman roop se spasht atma-nirikshan ke liye aadhaar hai.</t>
  </si>
  <si>
    <t>Equal rup se sapan saman rup se sapan hain basis for self-reflection ke liye hai.</t>
  </si>
  <si>
    <t>Ek aur baat yeh ke aap apne vichaaro par ghamare.</t>
  </si>
  <si>
    <t>Fairly clear self-reflection ka base hain।</t>
  </si>
  <si>
    <t>संतुलन के लिए आत्म-परीक्षण के समान आधार हैं।</t>
  </si>
  <si>
    <t>INLI0CP33lfw</t>
  </si>
  <si>
    <t>In such courts, one can expect to get justice.</t>
  </si>
  <si>
    <t>ऐसी अदालतों में न्याय पाने की उम्मीद की जा सकती है.</t>
  </si>
  <si>
    <t>is tarah ke corts mein justice milne ka asap chahega.</t>
  </si>
  <si>
    <t>ya tohare waqif ho sakta hai ke adal k liye yeh waqif hona chahiye.</t>
  </si>
  <si>
    <t>In aise courts, ek vyakti ko naitik nyay ki asha karna chahiye.</t>
  </si>
  <si>
    <t>aisi adalton mein nyay panne ki ummeed ki ja sakti hai.</t>
  </si>
  <si>
    <t>Such courts mein justice paa-ne ki ummeed ki ja sakti hai.
(Note: I've used the word "paa-ne" as per your request, although in Hindi, it's more common to use "paa-yegi" in this context. Also, I've used "ki ja sakti hai" instead of "ki jaa sakti hai" to maintain the grammatical correctness)</t>
  </si>
  <si>
    <t>in is tarah ke adalton mein, ek ko nyay milne ka utsah hona chahiye.</t>
  </si>
  <si>
    <t>in courtroom mein, ek ko niyat se nyāya milne ki expectation hai.</t>
  </si>
  <si>
    <t>In such courts, one can hope to find justice.</t>
  </si>
  <si>
    <t>is tarah ke court mein, justice milne ka expect kiya ja sakta hai.</t>
  </si>
  <si>
    <t>yahan ki adalat meh, ek insaan adalat paane ki asa kar sakta hai.</t>
  </si>
  <si>
    <t>Such courts mein nayaapan ki ummeed hai, panaa sakti hai, ja sakti hai.</t>
  </si>
  <si>
    <t>aisi naiyaal kaa pataa nahi hoga lekin ismein naiyaal paaane ki ummeed kii ja sakti hai.</t>
  </si>
  <si>
    <t>In such courts, one can hope to obtain justice.</t>
  </si>
  <si>
    <t>adālaton mein, ek ko nīyat se nyāya mil saktā hai.</t>
  </si>
  <si>
    <t>is tarah ke court mein, ek aadmi ko nipta ke liye justice mil sakti hai.</t>
  </si>
  <si>
    <t>In such courts, hope can be placed for justice to be obtained.</t>
  </si>
  <si>
    <t>Aise adalon mein nyay paane ki ummeed ki ja sakti hai.</t>
  </si>
  <si>
    <t>Suchh courts mein justice paane ki ummeed sakati hai.</t>
  </si>
  <si>
    <t>IxUf5Y6d3RX</t>
  </si>
  <si>
    <t>The almost insoluble dilemma is that they benefit not only the ordinary citizen who occasionally finds himself in the coils of the law but the professional criminal who by long experience has learned to take advantage of all its defences.</t>
  </si>
  <si>
    <t>एक लगभग उपचारहीन दुविधा यह है कि इनका लाभ केवल उन साधारण नागरिकों को ही नहीं मिलता जो यदाकदा विधि के शिकंजे में फंस जाते हैं बल्कि उन पेशेवर अपराधियों को भी मिलता है जिन्होंने दीर्घ अनुभव से सभी प्रतिरक्षाओं का लाभ उठाने का गुर सीख लिया</t>
  </si>
  <si>
    <t>ek lagbhag upcharheen dvidha yah hai ki inka labh keval un sadharan nagrikon ko hi nahin milta jo yada-kada vidi ki shankhon mein fons jaate hain balki un pehsuvar apradhion ko bhi milta hai jinhonee deerh anubhav se sabhi pratirakshon ka labh uthane ka guru seekh liya.</t>
  </si>
  <si>
    <t>A complex issue is that the benefit does not only reach those ordinary citizens who occasionally get caught in the legal system, but also reaches professional criminals who have learned the art of exploiting all protections through long experience. 
Note: Since there were no specific words requested, I did not include any Romanized Hindi words in the translation. If you would like me to include certain key words or phrases, please let me know and I can assist you further.</t>
  </si>
  <si>
    <t>bhatak saheji hai ki woh keval saheji hi hai.</t>
  </si>
  <si>
    <t>almost the vishay yeh hai ki vah na sirf ek aam nagrik ko lekin ek aam aurat ko bhi jo kabhi kabhi kanoon ke daag mein padta hai, balki ek nirmaan apradhikari ko bhi jise daal mein uthne ke liye sabke daauron ko jaan kar chalata hai.</t>
  </si>
  <si>
    <t>kuchh hi hal nahi milta hai ki unke fayde sirf aam nagrik hain jo kabhi-kabhi apne aap ko kanoon ke gahriyan mein pate hain, lekin professional criminal ko bhi jo apne lambi samay se iske sabhi defences ka fayda uthane ka ilm rakhta hai.</t>
  </si>
  <si>
    <t>Ek bahut hi mushkil dilemma hai ki ve nahin sirf aam nagrik ko benefit dete hain jo kabhi-kabhi apne aap ko kanoon ke jale mein paa sakta hai, lekin yeh professional criminal ko bhi benefit dete hain jo apne lambi samay ke anubhav ke saath sabhi tareekon se kanoon ki hifazat karte hain.</t>
  </si>
  <si>
    <t>ab aastha hota hai kisi bhi aam admi ki baat hai jo saamne waqt par aata hai parivartan ki chah se baahar nikal jaata hai par ek chhota sa asardar admi jo din se din par law ka faida uthata rahta hai par uski pyaasi aur uske faiday ka faida uthata rahta hai.</t>
  </si>
  <si>
    <t>bharos ka saamne, har kisi ko nafaayey, sahi maana, har kisi ko.</t>
  </si>
  <si>
    <t>a kintu bhi nahin hoga. yeh ek kintu bhi nahin hona chahiye. yeh kintu hi hona chahiye jo saadharon kaam karo, jo takleef hui, par yeh nahin hoga. yeh kintu hi hona chahiye jo bepanah ka faida uthaate hain, jo bepanah ka faida uthaate hain, par yeh nahin hoga. yeh kintu hi hona chahiye jo bepanah ka faida uthaate hain, par yeh nahin hoga. yeh kintu hi hona chahiye jo bepanah ka faida uthaate hain, par yeh nahin hoga.</t>
  </si>
  <si>
    <t>ek lagbhag upcharahin duvidha yah hai ki inka labh keval un sadharan nagrikon ko hee nahin milta jo yaadakdaa vidhi ke shiknje mein phans jate hain balki un pehchivare apradhiyon ko bhee milta hai jinhein deirgh anubhav se sabhi pratirkshon ka labh uthane ka guru seekh liya hai</t>
  </si>
  <si>
    <t>ek alag upcharahin dudhaya yah hai ki inka labh keval un sadharan nagrikon ko hi nahin milta jo yadaakada vidhi ke shikane mein phans jate hain balki un peshewar apradhion ko bhi milta hai jinhonne deirgh anubhav se sabhi pratirakshon ka labh uthane ka guru seekh liya.
Translation: "One peculiar problem is that the benefit does not only reach the ordinary citizens who sometimes get caught in the web of law, but also the professional criminals who have learned the art of exploiting all defenses through their long experience."</t>
  </si>
  <si>
    <t>pratik kṛtika ki asambhav ki baat yeh hai ki vah na keval ek adhikarik nagrik ko hai jisne aṛambh ki sṭhītī me khud ko lagā diya hai lekin professional kṛtika ko bhi hai jisne ājīvaṛī ke saṛīkār se sabke sambhāv ko samajh ke rakh liya hai.</t>
  </si>
  <si>
    <t>A chhota se bhi nahi hoga, sirf goodness hi hoga. 
A difficult dilema it is, where the benefit is not limited to those simple citizens who occasionally get caught in the law's grasp, but also extends to those professional criminals who, through long experience, have mastered the art of exploiting all defenses.</t>
  </si>
  <si>
    <t>a quasi insoluble dilemma is that its benefits are not limited to mere citizens who occasionally fall into the trap of the law but also include professional criminals who have mastered the art of exploiting all defenses through long experience.</t>
  </si>
  <si>
    <t>kuchh aur bhi mushkil samasya yeh hai ki ve nahi sirf aam nagrik ko labh dete hain jo kabhi-kabhi apne aap ko kanoon ke jale mein pakad kar khada pata hua hota hai, lekin vartaman aadmi ko bhi jo apne beemar anubhav se sabhi rakshakon ko samajhkar fayda uthane ka tareeka seekhta hai.</t>
  </si>
  <si>
    <t>kuchh na kuchh samasya hai ki vah nahin sirf ek aam nagrik ko milta hai jisne kabhi kabhi kanoon ki jhali mein padha hai, balki ek professional dushman ko bhi, jisne zyada se zyada experience se sabki sahayta ke liye sikh liya hai.
Note: The words wanted list was empty, so I didn't include any specific words in the translation.</t>
  </si>
  <si>
    <t>ek lagbhag upcharheen dvidha yah hai ki inka labh keval un sadharan nagrikon ko hee nahin milta jo yada-kada vidi ki shikanjon mein fons jate hain balki un peshewar apradhiyon ko bhee milta hai jinhe ne dheerh anubhav se sabhi pratirakshon ka labh uthane ka gur seekh liya.</t>
  </si>
  <si>
    <t>There are no specific key words mentioned, but I can translate the sentence into a code mixed sentence with romanized Hindi and English:
"Aek lagbhag upacharheen dvihda yeh hai ki inka labh keval un saadharan nagrikon ko hee nahi milta jo yadaakda vidhi ke shikaje mein phans jaate hain balki un peshewar apradhion ko bhi milta hai jinhe ne deirgh anubhav se sabhi pratirakshao ke labh uthane ka guru seekh liya"
If you want to add specific key words, please let me know and I'll be happy to help!</t>
  </si>
  <si>
    <t>JDl9PkoYWnwD</t>
  </si>
  <si>
    <t>is I took all of the interviews</t>
  </si>
  <si>
    <t>कि मैंने उन सभी साक्षातकारों को लिया</t>
  </si>
  <si>
    <t>main ne sabhi interviews le liye the.</t>
  </si>
  <si>
    <t>Main sab baatein le li.</t>
  </si>
  <si>
    <t>मैंने जो साक्षातकार लिए थे, उनमें से प्रत्येक को मैंने चुना था.</t>
  </si>
  <si>
    <t>main ne sab interviews le li.</t>
  </si>
  <si>
    <t>main sab interviews le gaya.</t>
  </si>
  <si>
    <t>Maine un sabhi interviews ko liya.</t>
  </si>
  <si>
    <t>I took all those interviews.</t>
  </si>
  <si>
    <t>main ne sabhi interviews li</t>
  </si>
  <si>
    <t>Maine un sabhi saksheekaron ko liya.</t>
  </si>
  <si>
    <t>ki maine un sabhi sakshatkaron ko liya</t>
  </si>
  <si>
    <t>मैंने सभी इंटरव्यू लिए</t>
  </si>
  <si>
    <t>main ne sabhi interviews li.</t>
  </si>
  <si>
    <t>ki maine un sabhi sakshatkaaron ko liya. 
Translation: That I took all those witnesses.
Code-mixed sentence: Ki maine un sabhi sakshatkaaron ko liya, I took them all.</t>
  </si>
  <si>
    <t>maine un sabhi interviews ko le liye the, ya phir, maine un sabhi interviews ko liya tha.</t>
  </si>
  <si>
    <t>ki maine sabhi sakshatkaaroon ko liya.</t>
  </si>
  <si>
    <t>Main sab interviews le li.</t>
  </si>
  <si>
    <t>main sabhi interviews le chuke hain.</t>
  </si>
  <si>
    <t>Ji74FGelt5F3</t>
  </si>
  <si>
    <t>Benefits of information technology to the common man can only access the software tools and man - machine interface of systems are available in your language.</t>
  </si>
  <si>
    <t>सूचना प्रौद्योगिकी के लाभ आम आदमी तक केवल तभी पहुंच सकते हैं जब सॉफ्टवेयर टूल्स और मानव-मशीन इंटरफेस प्रणालियां लोगों की अपनी भाषा में उपलब्ध हों</t>
  </si>
  <si>
    <t>Samajik man ke liye IT ke labh hain, vah sirf software tools aur man-machine interface ke sath hi access kar sakte hain.</t>
  </si>
  <si>
    <t>tech ki laabh aam aadmi tak keval tabhi pahunch sakte hain jab software aur tools aur logon ki apni bhasha mein available hon aur manav-mashin interface pranaliyaan software ke saath
Note: I've used the words you wanted to appear in the translation, and also tried to maintain the original meaning and sentence structure as much as possible. Let me know if you need any further changes!</t>
  </si>
  <si>
    <t>Information technology ke labh aam aadmi tak keval tabhi pahuch sakte hain jab software tools aur manav-mashin interface pranaliyan logon ki apni bhasha mein uplabdh hon.</t>
  </si>
  <si>
    <t>सूचना प्रौद्योगिकी के लाभ आम आदमी तक केवल तभी पहुँच सकते हैं जब सॉफ़्टवेयर टूल्स और मानव-मशीन इंटरफ़ेस प्रणालियाँ, जो लोगों की अपनी भाषा में उपलब्ध हों, उन तक पहुँच प्रदान करें।
Translation: The benefits of information technology can only reach the common man when software tools and human-machine interface systems, available in their own language, provide access.</t>
  </si>
  <si>
    <t>and har insaan ki madad kar sakta hai, lekin aap aapki madad kar sakte hain sirf un hi tools aur man-machine interface jo system mein available hota hai, inke liye aapki language mein access possible hai.</t>
  </si>
  <si>
    <t>Information Technology ke labh aam aadmi tak keval tabhi paahun sakte hain jab software tools aur manav-mashin interface pranaliya logon ki apni bhasha mein upalabdh hon.</t>
  </si>
  <si>
    <t>technology ke faayde common man tak sirf tabhi pahunch sakte hain jab software tools aur manav-mashin interface pranaliyaan logon ki apni bhasha mein uplabdh hon.</t>
  </si>
  <si>
    <t>Information technology ka labh aam aadmi ko sirf software tools aur man-machine interface ke system available hain, jisse aapko apni bhasha mein benefits mil sakti hain aur aap aam aadmi access kar sakte hain.</t>
  </si>
  <si>
    <t>common man ko information technology ke labh yahaan software - and - machine tools ki interface - access mil sakti hai.</t>
  </si>
  <si>
    <t>इंफॉर्मेशन टेक्नोलॉजी के फ़ायदे आम आदमी के लिए सॉफ्टवेयर टूल्स और मशीन-मैन इंटरफ़ेस इंटरफ़ेस के ज़रिए ही उपलब्ध हैं.</t>
  </si>
  <si>
    <t>सूचना प्रौद्योगिकी के लाभ आम आदमी तक केवल तभी पहुँच सकते हैं जब सॉफ़्टवेयर टूल्स और मानव-मशीन इंटरफ़ेस प्रणालियाँ लोगों की अपनी भाषा में उपलब्ध हों.</t>
  </si>
  <si>
    <t>janta ko information technology ke labh koi bhi zabaan mein milenge, par software tools aur man-machine interface ke liye sirf aapke zabaan mein milenge.</t>
  </si>
  <si>
    <t>information technology ka labh aam admi ko sirf software tools aur man-machine interface ke uplabdh software systems hee hain.</t>
  </si>
  <si>
    <t>सामान्य मानव को लाभ IT के हैं कि वह सॉफ्टवेयर टूल्स और मानव-मशीन इंटरफ़ेस सिस्टम के उपलब्ध हैं, जिन्हें आपकी भाषा में उपलब्ध है.</t>
  </si>
  <si>
    <t>information technology ke fayde common man ki taraf se sirf aapki language me available hui software tools aur man-machine interface wale systems se hi access ho sakte hain.</t>
  </si>
  <si>
    <t>Tech information ke labh aam aadmi tak keval tabh hi phuch sakte hain jab software aur mannava-mashin interface pranaliyaan logon ki apni bhasha mein available hain.
Note: I've used the words you wanted in the translation, and also tried to maintain the original sentence structure and meaning. Let me know if you need any further changes!</t>
  </si>
  <si>
    <t>IT ke labh aam aadmi tak keval tabhi pahunch sakte hain jab software tools aur manav-mashin interface pranaliyaan logon ki apni bhasha mein uplabdh hon.</t>
  </si>
  <si>
    <t>Software tools and human-machine interface systems should be available in local languages for people to benefit from IT.</t>
  </si>
  <si>
    <t>JitEZjxXhx2U</t>
  </si>
  <si>
    <t>Mrs de Leeuw then invited her to teach at a new school at London.</t>
  </si>
  <si>
    <t>इसके बाद श्रीमती डा. लीयू ने उसे लंदन के एक नए स्कूल में अध्यापन-कार्य के विए आमंत्रित किया।</t>
  </si>
  <si>
    <t>Phir Mrs Dr Leu ne usko London ke ek naye school mein adhyapan kaam ke liye invite kiya.</t>
  </si>
  <si>
    <t>Itske baad Shrimati Dr. Leeyoo ne use London ke ek nay school mein adhyayan-karya ke viye aamantrit kiya.
Note: I've used the Romanized Hindi words with the specific key words you wanted to appear.</t>
  </si>
  <si>
    <t>Mrs de Leeuw ne usne ek nayi school London mein padhane ke liye invite ki.</t>
  </si>
  <si>
    <t>baad mein Mrs. Dr. Liu ne use London ke ek naye school mein adhyapan-karya ke liye aamantrit kiya.</t>
  </si>
  <si>
    <t>Miz De Leewo ne unko London mein ek nayi school mein padhane ke liye invited ki.</t>
  </si>
  <si>
    <t>Mrs De Leeuw phir apni beti ko London mein ek nayi school mein padhane ke liye bulaya.</t>
  </si>
  <si>
    <t>Mrs de Leeuw ne usse aasha ki usko London mein naya school me teacher ki tasweer karni chahiye.</t>
  </si>
  <si>
    <t>de Leeuw ji ko London mein ek naya school me teach karne ke liye aaya.</t>
  </si>
  <si>
    <t>Baad shrimati Dr. Liu ne ushe London ke ek naye school mein adhyapak kaam ke vie aamantrit kiya.</t>
  </si>
  <si>
    <t>Ms. Dr. Liu ne unhe London ki ek naye school mein teaching ka kaam ka vie aayash kiya।</t>
  </si>
  <si>
    <t>aapke baad Shrimati Dr. Leeyu ne usko London ke ek naye school mein adhyapan kaam ke viye aamantrit kiya.</t>
  </si>
  <si>
    <t>After this viye Shrimati Dr. Lee ne iske new London school me adhyapan-karya ke liye aamantrit kiya.
Note: I've used the words 'इसके' as "iske", 'उसे' as "is", and 'विए' as "viye" as per your request.</t>
  </si>
  <si>
    <t>मिस्टर डी ल्यूडव के बाद उन्होंने उसे लंदन में एक नई स्कूल में पढ़ाने के लिए आमंत्रित किया।</t>
  </si>
  <si>
    <t>Mrs de Leeuw ne apni beti ko London mein ek nayi school mein padhai ke liye  invited kiya.</t>
  </si>
  <si>
    <t>Thik hai, shrimati Dr. Liu ne ushe london ke ek naye school mein adhyapak kaam ke vi aamantrit ki.</t>
  </si>
  <si>
    <t>Mrs de Leeuw ne phir uske liye London mein ek naye school mein padhane ke liye invite kiya.</t>
  </si>
  <si>
    <t>Mrs de Leeuw, phir usne invīt kī, London mēn ek nai škōl mēn padhānē kā prashn kīya.</t>
  </si>
  <si>
    <t>Iske baad Srimati Dr. Leeyu ne use London ke ek nayi school mein adhyayan-karya ke liye aamantrit kiya.
Translation: After that, Mrs. Dr. Leeyu invited him to teach at a new school in London.
Code-mixed sentence: Iske baad Srimati Dr. Leeyu ne use London ke ek nayi school mein adhyayan-karya ke liye aamantrit kiya, and then she invited him to teach English there.</t>
  </si>
  <si>
    <t>Jvz3pI0dLslf</t>
  </si>
  <si>
    <t>A new idea with another turn of the logical machine revolts against it and breaks up the machinery, but A new idea with another turn of the logical machine revolts against it and breaks up the machinery,</t>
  </si>
  <si>
    <t>तब एक नया विचार इस तर्कसंगत यन्त्र की एक और प्रवृति को लिए हुए उसके विरुद्ध खड़ा हो जाता है और उस यन्त्र को तोड़-फोड़ देता है, किन्तु वह उसे इसलिए तो तोड़ता है कि अन्त में वह उसके स्थान पर एक दूसरी यांत्रिक प्रणाली की, किसी अन्य मत सिद्धान्त या आचार-पद्धति की स्थापना कर सके।</t>
  </si>
  <si>
    <t>एक नया आइडिया दूसरी तर्क मशीन के साथ क्रांतिकारी होता है, लेकिन एक नया आइडिया दूसरी तर्क मशीन के साथ क्रांतिकारी होता है, लेकिन एक नया आइडिया दूसरी तर्क मशीन के साथ क्रांतिकारी होता है, लेकिन एक नया आइडिया दूसरी तर्क मशीन के साथ क्रांतिकारी होता है, लेकिन एक नया आइडिया दूसरी तर्क मशीन के साथ क्रांतिकारी होता है, लेकिन एक नया आइडिया दूसरी तर्क मशीन के साथ क्रांतिकारी होत</t>
  </si>
  <si>
    <t>तब ek naya idea is taraskosont yantrat ki ek aur pravriti ko lie hue us ke viruddh karda hua, aur us ko todfod deta hai, kinna itni ke woh us ko iske iske liye kisi aur yantrik pranali ki, kisi bhi mat sadhanon ya aachar padhachari ki sthapan kar sakta hai.</t>
  </si>
  <si>
    <t>ek nayi vichar machine ki doosri chakkar se revolts kar usse tod deta hai, par ek nayi vichar machine ki doosri chakkar se revolts kar usse tod deta hai.
Note: I've kept the repetition in the original sentence, as it's a unique feature of the text. The translation tries to maintain the same rhythm and flow as the original sentence.</t>
  </si>
  <si>
    <t>tab ek naya idea is tarskashnya yantr ka ek aur praurti ko le aaye us ke viruddh stand ho jaata hai aur us ko toda-foda kar deta hai, lekin woh us ko yeh ta ke ant mai us ke sthaan par ek doosre yantrik pranali ki, kisi bhi mat sidhaanth ya aachaar padhathi ki sthapana kar sakta hai.</t>
  </si>
  <si>
    <t>एक नया आइडिया लॉजिकल मशीन के एक और रूप से विद्रोह करता है और मशीनरी को तोड़ देता है, लेकिन एक नया आइडिया लॉजिकल मशीन के एक और रूप से विद्रोह करता है और मशीनरी को तोड़ देता है,</t>
  </si>
  <si>
    <t>Then a new idea emerges, fueled by this logical machine, taking another direction, and stands against it, and breaks it down, but it breaks it down because in the end, it wants to establish another mechanical system, or some other principle or code of conduct.
Note: There are no specific key words provided, so I didn't include any Romanized Hindi words in the translation. If you want me to include any specific key words, please let me know!</t>
  </si>
  <si>
    <t>tab ek nayaa vichar is tark-sangat yantar ki ek aur pravriti ke liye hue uske virudh khada ho jata hai aur us yantar ko tod-fod detaa hai, kinntu vah usse isliye to todta hai ki ant mein vah uske sthaan par ek doosri yaantarik pranaali ki, kisi anya mat siddhaant ya aachaar-paddhati ki sthaapana kar saktaa hai.</t>
  </si>
  <si>
    <t>tab ek naya vichar is tark-sangat yantr ki ek aur pravriti ke liye hue uske viruddh khada ho jata hai aur us yantr ko tod-phod detaa hai, kinntu vah uske liye toh todta hai ki ant mein vah uske sthaan par ek doosri yantrik pranali ki, kisi anya mat siddhant ya aachaar-padddhati ki sthaapna kar sake.</t>
  </si>
  <si>
    <t>ek nayi vichar ke saath anya ghatak ke machine ka ek nayi vichar ke saath anya ghatak ke machine ka.</t>
  </si>
  <si>
    <t>ek nayi vichar ke saath anya ghoomne ke liye logical machine ka vichar uske khilaaf badlavat hai aur uski machinery ka toot jaata hai, lekin ek nayi vichar ke saath anya ghoomne ke liye logical machine ka vichar uske khilaaf badlavat hai aur uski machinery ka toot jaata hai.</t>
  </si>
  <si>
    <t>A new idea ek aur logical machine ki rotation se uth kar usse against uth jaata hai aur machinery ko tod deta hai, lekin A new idea ek aur logical machine ki rotation se uth kar usse against uth jaata hai aur machinery ko tod deta hai.
(Note: There are no specific key words to appear in this sentence, so I've just translated it into a mixed code sentence with romanized Hindi and English.)</t>
  </si>
  <si>
    <t>tab ek nayaa vichaar is tarke-sangat yaantro ki ek aur pravraati ko liye hue uske viruddh khada ho jaata hai aur us yaantro ko tod-phod detaa hai, kin-tu vah usko islee to todta hai ki ant mein vah uske sthaan par ek doosra yaantroki pranali ki, kisi anya mat sidhaant ya aachaar-paddhati ki sthaapanaa kar saké.</t>
  </si>
  <si>
    <t>naya idea keval naya hee karta hai, par logical machine se uthaya gaya to machine ko break kar deta hai, lekin naya idea keval naya hee karta hai, par logical machine se uthaya gaya to machine ko break kar deta hai,</t>
  </si>
  <si>
    <t>तब ek naya idea is tarasagyaanit yantr ki ek aur pravriti ko lee hui us ke viruddh kare hua aur us ko toda-foda kar diya, kintu us ne us ko yeh to kar diya ki ant mein us ke sthan par ek dusri yantrik pranali ki, kisi bhi mat sadhanat ya achaar padhatti ki sthapana kar sakta hai.</t>
  </si>
  <si>
    <t>ek nayi vichar ke saath logical machine ki dusri gati se viloont ho kar uski machinery ko tod deta hai, lekin ek nayi vichar ke saath logical machine ki dusri gati se viloont ho kar uski machinery ko tod deta hai.</t>
  </si>
  <si>
    <t>ek nayi vichar machine ki aur kalpana se khilaf hai aur usne machinery ko tod diya, lekin ek nayi vichar machine ki aur kalpana se khilaf hai aur usne machinery ko tod diya.
(Romanized Hindi: ek nayee vichaar machine ki aur kalpanaa se khilaaf hai aur usne machinery ko tod diya, lekin ek nayee vichaar machine ki aur kalpanaa se khilaaf hai aur usne machinery ko tod diya.)</t>
  </si>
  <si>
    <t>tab ek nayaa vichaar is tark-sangat yantar ki ek aur pravritti ko liye hue usake viruddh khada ho jataa hai aur us yantar ko tod-phod detaa hai, kinntu vah usake liye to todtaa hai ki ant me vah usake sthaan par ek doosri yaantarik pranali ki, kisi anya mat siddhaant ya aachaar-paddhati ki sthaapna kar saktaa hai.</t>
  </si>
  <si>
    <t>Then a new idea, considering the logical machine, takes a different direction and stands against it, and tears it apart, but he tears it apart because in the end, he can establish a new mechanical system, or a different principle or code of conduct.
(Note: There are no specific key words mentioned, so I didn't include any romanized Hindi or English words with specific key words. If you want to include specific key words, please let me know.)</t>
  </si>
  <si>
    <t>K8YssarMVQBW</t>
  </si>
  <si>
    <t>The adjacent to the foot path all around the garden and the central foot path may be utilised for growing different short duration green vegetables like Coriander, spinach, fenugreek, Alternanthera etc.</t>
  </si>
  <si>
    <t>बगीचा के चारों ओर तथा आने-जाने के रास्ते का उपयोग विभिन्न अल्पावधि हरी साग-सब्जी जैसे-धनिया, पालक, मेथी, पुदीना आदि उगाने के लिए किया जा सकता है।</t>
  </si>
  <si>
    <t>pichle wada par chhaon se bhar ke bhar ke, sadhe durai ka keval sabzi jaisa coriander, palak, methi aur alternanthera banaaya ja sakta hai.</t>
  </si>
  <si>
    <t>Bageecha ke chaaron or taha aane-jane ke raaste ka upyog vibhinn alpavdhi hari saag-sabji jaise-dhaniya, palk, methi, pudina adi ugaane ke liye kiya ja sakta hai.</t>
  </si>
  <si>
    <t>Baugacha ke chaaron or aur ane-jane ke raaste ka upyog vibhinn alpaavdhi hari saag-sabji jaise-dhaniya, palak, methi, pudina adi ugaane ke liye kiya ja sakega.</t>
  </si>
  <si>
    <t>किसानी के लिए मौजूदा भूमि का उपयोग कर सकते हैं.</t>
  </si>
  <si>
    <t>Since there are no specific words wanted, I'll provide the translation in a code-mixed sentence with Romanized Hindi and English:
"The garden's four sides and various short-term green leafy vegetables like coriander, spinach, methi, mint, etc. can be used for cultivation."
Let me know if you'd like me to add any specific key words!</t>
  </si>
  <si>
    <t>bagicha ke charon or aur aane-jaane ke raaste ka upyog vibhinn alpavadi hara saag-sabzi jaise-dhaniya, palak, methi, pudina adi ugaane ke liye kiya ja sakta hai.
Translation: The area around the garden and the paths for coming and going can be used to grow various short-term leafy greens such as coriander, spinach, fenugreek, mint, etc.
Code mixed sentence: Bagicha ke charon or aur aane-jaane ke raaste ka upyog vibhinn alpavadi hara saag-sabzi jaise-dhaniya, palak, methi, pudina adi ugaane ke liye kiya ja sakta hai.</t>
  </si>
  <si>
    <t>Bageecha ke charon or aur ane jaane ke raaste ka upyog vibhinn alpavdhi hari saag-sabji jaise-dhaniya, palk, meethi, pudina adi ugaane ke liye kiya ja sakta hai.</t>
  </si>
  <si>
    <t>Garden ke sabhi around  foot path ko, jismein central foot path bhi shaamil hai, sabhi side se sabse aasani se prapt karke, alag-alag short duration ke green vegetables jaise Coriander, spinach, fenugreek, Alternanthera aadi ko ugte hue dekhna mushkil nahin hai.</t>
  </si>
  <si>
    <t>baagicha ke charo taraf aur aane jaane ke rashtey ka istemaal vibhinn alpaapadhi hri sagg-subzi jaise-dhaniya, palak, meethi, pudina adig ucaanie ke liye kiya ja sakta hai.</t>
  </si>
  <si>
    <t>the paas garden ke saamne aur around foot path aur central foot path sabhi short duration green vegetables jaise Coriander, spinach, fenugreek, Alternanthera etc. ke liye utpadan ki ja sakti hain.</t>
  </si>
  <si>
    <t>pathaon ke saath hui sabhi garden ki taraf aur central path ko coriander, palak, methi, alternanthera aadi jaise short duration ke green sabjiyon ke liye upyog kiya ja sakta hai.</t>
  </si>
  <si>
    <t>garden ke andar aur central foot path ke alag alag side mein sabki taraf foot path ke adjacent mein, khaas kar ke coriander, spinach, fenugreek, Alternanthera jaise alag-alag chhote daam ki hara sabziyan likin aayen.</t>
  </si>
  <si>
    <t>ped par aaraamgaar jagah garden aur madhyam ped par aaraamgaar jagah ko sabhi aur side foot path par sabse kam samay ke hari sabziyon jaise Dhaniya, palak, methi, alternanthera aadi ki faasal ke liye upyog kiya ja sakta hai.</t>
  </si>
  <si>
    <t>gārden mein sarvāntar śailee ke sāth sāth aur mukhyā śailee ke liye sabakārī tārī khās karane ke liye kāfī hātīmāzā kī sabzīān jaise Dhaniya, Palak, Methī, Alternanthera etc.</t>
  </si>
  <si>
    <t>Garden ki chaaron taraf aur aane jaane ke rashthe ka istemaal ek sikhnaa aur samagri ke liye kiya ja sakta hai, jaise dhania, palak, methi, pedha aur aur bhi hari saag-sajji.</t>
  </si>
  <si>
    <t>The garden, as well as the paths for coming and going, can be used to grow various short-term green vegetables like fenugreek, spinach, mint, and coriander.</t>
  </si>
  <si>
    <t>chhoone ki road garden ke aur kisi bhi central foot path par kisi bhi ek short duration ki green vegetables jaisa coriander, palak, methi, Alternanthera etc.</t>
  </si>
  <si>
    <t>BAGIChA ke charon or aur aane-jane ke raaste ka upyog vibhinn alpavdhi hari saag-sabji jaise-dhaniya, palk, methi, pudina adi ugaane ke liye kiya ja sakta hai.</t>
  </si>
  <si>
    <t>L5NTSBbb8yuP</t>
  </si>
  <si>
    <t>Say: 'I warn you only by the Revelation' But the deaf hear nothing when they are warned.</t>
  </si>
  <si>
    <t>(ऐ रसूल) तुम कह दो कि मैं तो बस तुम लोगों को '' वही '' के मुताबिक़ (अज़ाब से) डराता हूँ (मगर तुम लोग गोया बहरे हो) और बहरों को जब डराया जाता है तो वह पुकारने ही को नहीं सुनते (डरें क्या ख़ाक)</t>
  </si>
  <si>
    <t>main aapko kahaan hai ki Wahy se hi warn deta hoon, par sunnne wale sun nahin sakte jab warn ki jaati hai.</t>
  </si>
  <si>
    <t>Main aapko sirf alamati ke liye kehta hoon. lekin jab unhein alamati di jaati hai, to kanoon-e-samadhi ke log kuch nahin sunte.</t>
  </si>
  <si>
    <t>Mujhe keh raha hoon ke sirf Wahy se aagah deta hoon. Par sunnne wale aasun ko kabhi aagah nahin milta hai jab unhe aagah di jaati hai.</t>
  </si>
  <si>
    <t>Kehna hai: "Aapko sirf wahi khwabna hai, jo main aapko apne karamat ke zariye batata hoon" Lekin jab unhein khatra diya jaata hai, toh suniyein toofan ko nahi sunte.</t>
  </si>
  <si>
    <t>मैं तो केवल रमज़ान की तारीख़ों को ही बताता हूँ। लेकिन जब भी अल्लाह चाहता है, तो गोरी सुनने वाली सुन्नाती हो जाती हैं।</t>
  </si>
  <si>
    <t>(Aap rasool) tum kaho ki main to bas aap logon ko '' vahii'' ke mutabiq (azab se) daraata hoon par aap log goya bahre ho aur bahre ko jab daraaya jaata hai to wah pukaaranhe ko nahi sunta (dera kya khaak)</t>
  </si>
  <si>
    <t>Main aapko sirf 'Khutbat-e-Nur' se dhang se waaroon. Lekin aakar koi bhi aawaaz nahin sunte jab ve waaroon jaate hain.</t>
  </si>
  <si>
    <t>मैं तो बस केवल विवरण से ही चेतावनी देता हूँ, लेकिन जब चेतावनी दी जाती है, तब गोंद सुनने वाले बधिर होते हैं।</t>
  </si>
  <si>
    <t>(Ay Rasool) tum kah do ki main to bas tum logon ko "wahi" ke mutabiq (azaab se) daarta hoon (magar tum log goya bahre ho) aur bahron ko jab daaya jata hai to woh pukaaren hee ko nahin sunte (daren kya khak)
Translated code mixed sentence:
(Ay Rasool) you say that I'm only frightening you people according to "wahi" (punishment) but you people are like deaf, and when the deaf are frightened, they don't even hear the calling (what's the use of being frightened).</t>
  </si>
  <si>
    <t>Mujhe aapko sirf Wahi ke zikr se hi warn karta hoon, lekin aurte sunte nahin hain jab unhe warn kiya jata hai.
(Note: Wahi refers to the Quranic concept of revelation)</t>
  </si>
  <si>
    <t>तुम कह दो कि मैं तो बस तुम लोगों को '' वही '' के मुताबिक़ डराता हूँ, मगर तुम लोग गोया बहरे हो। और बहरों को जब डराया जाता है, तो वह पुकारने ही को नहीं सुनते। डरें क्या ख़ाक!
Translation: You say that I only frighten you people according to 'Him' (The Prophet), but you people are like deaf persons. And when the deaf are frightened, they do not even respond to being called. What fear is this!</t>
  </si>
  <si>
    <t>(ay rasool) tum kah do ki main to bas tum logon ko "vahi" ke mutabiq (azaab se) darta hoon (magar tum log goya bahre ho) aur baharon ko jab daryaaya jata hai to vah pukarne hi kee naa sunte (darne kya khak)</t>
  </si>
  <si>
    <t>(Ehsaan Rasool) tum kah do ki main to bas tum logon ko "wahi" ke mutabik azab se darta hoon (magar tum log goya bahare ho) aur baharon ko jab daryaaya jata hai to woh pukarne hi ko nahin sunte (daren kya khak).
Note: I've kept the Romanized Hindi words as they are, and translated the English words as needed.</t>
  </si>
  <si>
    <t>मैं तो बस ताज़गी के हिसाब से चेतावनी देता हूँ, लेकिन सुनने वाला कुछ नहीं सुनता जब चेतावनी दी जाती है.</t>
  </si>
  <si>
    <t>(hey Rasool) tum soch do ki main to sirf tum logon ko "vahi" ke mutabiq azab se darta hoon (magar tum log gya bahre ho) aur bahron ko jab daryaaya jaata hai to vah pukarne hi ke liye nahin sunte (daren kya khak) 
Note: Romanization and translation of the original sentence may not be perfect as it's a direct translation from a religious text and may have nuances and connotations that are difficult to convey in a different language.</t>
  </si>
  <si>
    <t>(Ah Rasool) tum kah do ki main toh bas tum logon ko "wahi" ke mutabiq azab se darta hoon (magar tum log goya bahare hain) aur baharon ko jab daryaaya jata hai to woh pukare ne ki nahin sunte (daren kya khak).
Note: I've kept the romanization of the Hindi words as close to the original as possible, while still being readable in Roman script. Let me know if you'd like me to make any changes!</t>
  </si>
  <si>
    <t>(Oh Rasool) tum kah do ki main toh bas tum logon ko "wahi" ke mutabiq (ajab se) darta hoon (magar tum log goya bahre ho) aur baharon ko jab daraya jaata hai to ve pukarnay hi kyon nahin sunte (daren kya khak)</t>
  </si>
  <si>
    <t>(O Prophet) tum kaho ke main to sirf aap logon ko wohi ka mutabiq (azab se) daraata hoon (par aap log tabhi bhi goya bahar hote ho) aur baharoon ko jab daraaya jaata hai to woh pukaare bhi na sunta (kya darna chahiye)</t>
  </si>
  <si>
    <t>L8vkir60bH3v</t>
  </si>
  <si>
    <t>There did Zakariya pray to his Lord; he said: My Lord! grant me from Thee good offspring; surely Thou art the Hearer of prayer.</t>
  </si>
  <si>
    <t>(ये माजरा देखते ही) उसी वक्त ज़करिया ने अपने परवरदिगार से दुआ कि और अर्ज क़ी ऐ मेरे पालने वाले तू मुझको (भी) अपनी बारगाह से पाकीज़ा औलाद अता फ़रमा बेशक तू ही दुआ का सुनने वाला है</t>
  </si>
  <si>
    <t>(dikhate hue) usi samay Zakariya ne apne parwardegar se dua ki aur arz ki, "Mere pitaala wale, tum mujhe bhi apni baarah se pakiza aurat ata farma, kyun ki tum hi dua ka sunne wala hai."</t>
  </si>
  <si>
    <t>(ye majaara dekhate hii) usii waqt zakariya ne apne parvardigar se duaa aur arj ki aur mere paalne wale tu mujhe (bhii) apni baargaah se paaakiza awlaad ata farma beshak tu hee duaa ka sunne wala hai.
Note: I've kept the words you wanted in the same order as they appeared in the original sentence, and translated the rest of the sentence accordingly.</t>
  </si>
  <si>
    <t>(dekh ke) usi samay Zakariya ne apne khuda se dua ki aur arz ki, "O mere pita Allah! Tujhe dekhkar main teri charniyon mein aaya hoon, aur tera wada hai ki teri zuban ki har dua sunni jati hai. Mujhe bhi apni paakizadaat se aurat ataa farma, aur tera wada hai ki teri har dua sunni jati hai.</t>
  </si>
  <si>
    <t>Zakariya ne apne Rabb se duaa ki; usne kaha: "Mere Rabb! mere paas Tere se achchhe bachche de; zaroor Tum paak duaa sunte ho."</t>
  </si>
  <si>
    <t>zakariya ne apne darbar se duaa kiya, usne kaha, hai rabbu! mujhe aapka waada hona chahiye, aapka waada hain, aap hi paane waale hain.</t>
  </si>
  <si>
    <t>(ye majaara dekhate hii) usi waqt Zakariya ne apne parwardegar se dua ki aur arzi ki: "Aur mere parwardegar, tere paas to kuchh nahi hai, lekin main apne parwardegar se dua karta hoon aur arzi karta hoon: 'Aur meray parwardegar, tere paas to kuchh nahi hai, lekin main apne parwardegar se dua karta hoon aur arzi karta hoon: 'Aur meray parwardegar, tere paas to kuchh nahi hai, lekin main apne parwardegar se dua karta hoon aur arzi karta hoon: 'Aur meray parwardegar, tere paas to kuchh nahi hai, lekin main apne parwardegar se dua karta hoon aur arzi karta hoon: 'Aur meray parwardegar, tere paas to kuchh nahi hai, lekin main apne parwardegar se dua karta hoon aur arzi karta hoon</t>
  </si>
  <si>
    <t>ये माजरा देखते ही उसी वक्त ज़करिया ने अपने परवरिश देने वाले से दुआ की और अर्ज की कि "मेरे पालने वाले तू मुझको (भी) अपनी बारगाह से पाकीज़ा औलाद अता फ़रमा बेशक तू ही दुआ का सुनने वाला है." (ये माजरा देखते ही उसी वक्त, ज़करिया ने अपने परवरिश देने वाले से दुआ की और अर्ज की कि "मेरे पालने वाले, तू मुझको (भी) अपनी बारगाह से पाकीज़ा औलाद दे." बेशक, तू ही दुआ का सुनने वाला है.)</t>
  </si>
  <si>
    <t>(ye majra dekh-te hain) usi waqt Zakariya ne apne parvardigar se dua ki aur arzi ki, "Mere palne wale tu mujhe (bhi) apni baaraha se paakiza aulaad ataa farma, bas tu hi dua ka sunne wala hai."
Translation: (They were looking at this matter) At that time, Zakariya prayed to his Lord and sent a petition, saying, "My Guardian, grant me (also) a pious and pure offspring from Your presence, for You alone are the One who answers prayers."</t>
  </si>
  <si>
    <t>Zakariya ne apne Lord se darwaaza kaiya; usne kaha: Meri Lord! mujhe teri taraf se achchi awlad dein; to kya hai, tera aawaaz sunne waala hai.</t>
  </si>
  <si>
    <t>Zakariya ne apne Rabb se duaa ki; usne kaha: Mere Rabb! Tere se mujhe betiyan-bete naseeb kar; shakshaan Tu sunta hai duaa.</t>
  </si>
  <si>
    <t>Zakariya ne apne Rab se dua ki; usne kaha: Hamaara Rab! mujhe apne se achchhe bachchon se bhar de; to hai hi tu dhoondne waala duaon ka.</t>
  </si>
  <si>
    <t>Zakariya ne apne Rab se dua kiya, usne kaha: Mere Rab! meri madad karna meri kamaai se, zaraa Tu hi hai asaan dua kona.</t>
  </si>
  <si>
    <t>(It was a matter of time) then, Jeremiah prayed to his Lord and asked for a blessing upon his descendants. After all, You are the One who hears prayers.</t>
  </si>
  <si>
    <t>(ye majra dekhate hain) usi waqt zakariya ne apne parvardigar se dua ki aur arzi ki ai mere palane wale tu mujhe (bhi) apni baaraga se paakiza awlad ata farma beshak tu hi dua ka sunnne wala hai.
Note: I've kept the romanization of Hindi words as close to the original as possible, while also incorporating English phrases to create a code-mixed sentence.</t>
  </si>
  <si>
    <t>usee waqt zakariya ne apne parवरidgar se dua kii aur arj kii aai meray paalane wala tu mujhe (bhi) apni baaragaah se paakizaa aad ata farma bezkay tu hi duaa ka sunna wala hai</t>
  </si>
  <si>
    <t>ज़कीय्या ने अपने प्रभु से प्रार्थना की; उसने कहा, "मेरे प्रभु! मुझे तेरे पास अच्छे वंश का आशीर्वाद दे, क्योंकि तू ही श्रवणी है।"</t>
  </si>
  <si>
    <t>Zakariya ne apne Lord se dua ki; usne kaha: Meri Allah! Tere se mujhe achchhe bachche de; shak hai ki tu sunnata hai dua.</t>
  </si>
  <si>
    <t>Zakariya ne apne Lord se dua ki; usne kaha: Mere Lord! mujhe teri taraf se achchhe bachchon se sawadhaan karna; tumhara shauq hai ki tum suntaa ho.</t>
  </si>
  <si>
    <t>LASOT3sm0BPs</t>
  </si>
  <si>
    <t>She bent over Mohan and hiccupped.</t>
  </si>
  <si>
    <t>वह मोहन पर झुक गयी और हिलक उठी।</t>
  </si>
  <si>
    <t>Wo Mohen se khuch der ke liye utar gayi aur hila gayi।</t>
  </si>
  <si>
    <t>Woh Mohn par and jazbaat aake hilk uthi.</t>
  </si>
  <si>
    <t>He bowed to Mohan and shrank back.</t>
  </si>
  <si>
    <t>vah mohan par girti hui, aur khic khic karne laga.</t>
  </si>
  <si>
    <t>usne Mohan ke neeche bent ho gayi aur hiccupped.</t>
  </si>
  <si>
    <t>Woh Mohan par zuk gayi aur hilak uthi.</t>
  </si>
  <si>
    <t>Vah Mohan ke peechhe neeche girti aur khic khic karta rahi.</t>
  </si>
  <si>
    <t>Woh Mohan ke opeer mein khilaya aur khaak khaak ki.</t>
  </si>
  <si>
    <t>She went Mohan and that one hill up.</t>
  </si>
  <si>
    <t>Woh Mohan par jhuk gayi aur hilak uthi. 
(Romanized Hindi: Woh = Who, Mohan = Mohan, par = on, jhuk = bent, gayi = went, aur = and, hilak = collapsed, uthi = got up)</t>
  </si>
  <si>
    <t>He bowed to Mohan and shivered.</t>
  </si>
  <si>
    <t>मोहन के ऊपर झुककर उसने हिचकिचाते हुए पानी पिया.</t>
  </si>
  <si>
    <t>मोहन के सामने वह घुटनों पर झुक गई और हिचकिचाई।</t>
  </si>
  <si>
    <t>Woh Mohan ke ooper giraari aur khik khik ki.</t>
  </si>
  <si>
    <t>मोहन के सामने घुटनों पर झुककर उसने हिचकिचाते हुए कहा, "</t>
  </si>
  <si>
    <t>She bent over Mohan and suddenly stood up.</t>
  </si>
  <si>
    <t>Wah Mohan par zuk gayi aur hilak uthi.</t>
  </si>
  <si>
    <t>Vah Mohan ke pichhe girti aur khaak khikt thi.</t>
  </si>
  <si>
    <t>LsBwJNhVvtb1</t>
  </si>
  <si>
    <t>Now, fixed price you can decide, well, how do I set that price.</t>
  </si>
  <si>
    <t>अब, तुम तय कर सकते हैं, अच्छी तरह से, कीमत तय कैसे मैं उस मूल्य निर्धारित करते हैं।</t>
  </si>
  <si>
    <t>Now, you can decide, well, how to price it.</t>
  </si>
  <si>
    <t>Ab, tu hum, kaisey kaisey karta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kya kya kaarta hai, k</t>
  </si>
  <si>
    <t>ab toh aap decide kar sakte hain, lekin price kaise set karein, yeh toh aap ka baat hai.</t>
  </si>
  <si>
    <t>fixed price ko decide kar sakte ho, well, uska price kaise rakhoonga?</t>
  </si>
  <si>
    <t>ab, tum tay kar sakte ho, acchi tarah se, kima tay kaise main us mulya nirddharit karte hain.</t>
  </si>
  <si>
    <t>abhi fixed price decide karna hai, well, usko kaise set karoonga.</t>
  </si>
  <si>
    <t>fixed price tum apne pasand se decide kar sakte ho, lekin, yeh price kaise set karein iska vichar karna zaroori hai.</t>
  </si>
  <si>
    <t>ab fixed price decide kar sakte hain,  maine socha hai ki abhi kaise uska rate set karein.</t>
  </si>
  <si>
    <t>Now, tum ab, tum can decide well, price fixed how I that value tum nirddharit karte hain.</t>
  </si>
  <si>
    <t>ab, tum tay kar sakte ho, acchi tarah se, kya hai kiya, kya mera value nirdharit karta hoon.</t>
  </si>
  <si>
    <t>Now, you can decide well, how to set the price, I set the value, it is decided. 
Translation: अब, तुम तय कर सकते हैं, अच्छी तरह से, कीमत तय कैसे मैं उस मूल्य निर्धारित करते हैं।
Code mixed sentence: Ab, tum tya karta ho, kamaat tai kaise main us mulay nirddhaart ho.</t>
  </si>
  <si>
    <t>ab, tum apni marzi se kya price decide karte hain, nirdharit kaise karte hain?</t>
  </si>
  <si>
    <t>Ab, tum, kevala, kevala,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t>
  </si>
  <si>
    <t>main abhi price ko fixed kaise karoon, well, main karoon.</t>
  </si>
  <si>
    <t>ab ek fixed price decide karte hain, toh main kya karta hoon, kya main fixed price set karta hoon, ab fixed price decide karte hain, now, main ab fixed price set karta hoon, ab fixed price decide karte hain, main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karta hoon, ab fixed price set k</t>
  </si>
  <si>
    <t>ab aap ka price decide kar sakte hain, lekin, price kaise set kare?</t>
  </si>
  <si>
    <t>Ab, tum taya kar sakte ho, achchi tarah se, kiimat taya kaise main us moolya nirddharit karte hain.</t>
  </si>
  <si>
    <t>kya aap mere paas aaye hain?</t>
  </si>
  <si>
    <t>M7jugzcsv0Hk</t>
  </si>
  <si>
    <t>Savarkar 's counsel, Mr Baptista, also raised the point that Savarkar' s arrest on French soil was illegal.</t>
  </si>
  <si>
    <t>सावरकर के वकील श्री बप्तिस्ता ने भी यह मुद्दा उठाया कि फ्रांसिसी भूमि पर सावरकर की गिफ्तारी गैर-कानूनी है।</t>
  </si>
  <si>
    <t>Savarkar's ka counsel, Mr Baptista ne bhi kahaa ki Savarkar's French soil par arrest hua tha, jisne kaha ki yeh illegal tha.
Translation: Savarkar's counsel, Mr. Baptista also said that Savarkar's arrest on French soil was illegal.
Note: I've used the words you specified in the sentence, and also added some Hindi words to make it a coherent sentence. Let me know if you need any changes!</t>
  </si>
  <si>
    <t>Savarkar ji ke vichaar, Mr. Baptista ne bhi yeh point uthaya ki Savarkar ji ki French mitti par giraftaar karne ki kriya galat thi.</t>
  </si>
  <si>
    <t>Savarkar  ke  shikshak, Mr Baptista ne bhi yah baat samjhai ki Savarkar  ki French  dharti par giraftari illegal.</t>
  </si>
  <si>
    <t>Savरकर ki lawyer Srir Batistha ne bhi yeh mudda uthaya ki French land par Savarkar ki ghaftari gair-kaanooni hai.</t>
  </si>
  <si>
    <t>Savarkar's lawyer, Mr. Batista, also raised the issue that Savarkar's arrest in French territory was illegal.</t>
  </si>
  <si>
    <t>सावरकर की गिरफ्तारी फ्रेंच ज़मीन पर होने के कारण अवैध थी | बैप्टिस्टा ने यह भी कहा कि सावरकर के काउंसलर ने यह बिंदु उठाया कि सावरकर की गिरफ्तारी अवैध थी.</t>
  </si>
  <si>
    <t>Savarkar ki shiksha, Mr Baptista ne bhi yeh point kiya ki Savarkar French maaṁṁ mein giraftaar hua tha, jisne kaha ki Savarkar ne French soil par giraftaar hua tha, lekin woh illegal tha.</t>
  </si>
  <si>
    <t>Savarkar ke vakil Shri Baptist ne bhi yeh mudda uthaya ki French bhumi par Savarkar ki giftari gair-kanooni hai.</t>
  </si>
  <si>
    <t>Savarkar ke vakil Shri Bapstia ne bhi yeh mudda uthaya ki Fransisi bhumi par Savarkar ki giraftari gair-kanooni hai.</t>
  </si>
  <si>
    <t>Savarkar ji ka counsel, Mr. Baptista, bhi yeh point uttha ki Savarkar ji ki French soil par arrest illegal tha.</t>
  </si>
  <si>
    <t>Savarkar ki arrest French ki soil par hona chahiye tha, lekin uski arrest illegal thi, is par Mr. Baptista ne Savarkar ki counsel mein yeh point raise kiya.</t>
  </si>
  <si>
    <t>Savarkar ke vaikal Shri Baptista ne bhi yeh mudda ki phransisi bhumi par Savarkar ki giftari gair-kanooni hai.</t>
  </si>
  <si>
    <t>Savarkar ke vakil Shri Bapstista ne bhi yah mudde uthaya ki Fransi bhumi par Savarkar ki giftari gair-kanooni thi.</t>
  </si>
  <si>
    <t>सावरकर के वकील, मिस्टर बाप्तिस्ता, ने यह भी तर्क दिया कि सावरकर को फ्रांसीसी सूल का अवैध तरीके से गिरफ्तार किया गया था.</t>
  </si>
  <si>
    <t>Savarkar ke vakil Shri Bapstia ne bhee yah mudda uthaya ki Fransisi bhumi par Savarkar ki giftari gair-kanooni hai.</t>
  </si>
  <si>
    <t>Savarkar ke waakil Shri Baptistaa ne bhee yah muddaa uthaaya ki Fransisii bhoomi par Savarkar ki giftari gair-kaanoonee hai.
Translation: Savarkar's lawyer Shri Baptist also raised the issue that Savarkar's custody on French soil is illegal.</t>
  </si>
  <si>
    <t>Savarkar ki shiksha, Mr. Baptista ne bhi yeh point kya ki Savarkar ki French soil par giraftaar kriya illegal thi.</t>
  </si>
  <si>
    <t>Savarkar ki legal team, Sr. Baptist, also raised the issue that Savarkar's arrest in French territory was illegal.</t>
  </si>
  <si>
    <t>M7olAdzgrm94</t>
  </si>
  <si>
    <t>This pertains to Panchayats and inter - alia provides that: i In every village, there shall be a Panchayat which will be a constitutional body.</t>
  </si>
  <si>
    <t>इस अधिनियम के मुख्य उपबंध इस प्रकार हैं: 1. हर गांव में एक पंचायत होगी जो एक संवैधानिक निकाय होगी।</t>
  </si>
  <si>
    <t>Is gram sabha mein har gram mein ek Panchayat hoga, jo ek Constitutional body hogi.</t>
  </si>
  <si>
    <t>Is pranali mein, yeh Panchayats se juda hua hai aur ismein yeh bataya gaya hai ki: i Har gaon mein ek Panchayat hogi, jo ek samvidhanik sharir hogi. 
Translated sentence with 'pertains' and 'this' 
Yeh pranali iske pertains karte hue, Panchayats se judi hai aur ismein yeh bataya gaya hai ki: i Har gaon mein ek Panchayat hogi, jo ek samvidhanik sharir hogi.</t>
  </si>
  <si>
    <t>Panchayat ki baat hai, aur yeh keh raha hai ki har gaon mein ek Panchayat hogi, jisne constitutional body ke naam se jaanenge, aur yeh ek aisa body hoga, jo hai.</t>
  </si>
  <si>
    <t>Panchayaton se related hai aur yah yah hai ki: i Har gaon mein ek Panchayat hoga, jo constitutional body hogi.</t>
  </si>
  <si>
    <t>yeh ek munaafiq nishat hai jis mein har gaon mein ek panchayet hogi jo ek konstitusional nigaah hai. is ki pehchaan karne ka mazmaar hai ki ek na har gaon mein ek panchayet hogi jo ek konstitusional nigaah hai.</t>
  </si>
  <si>
    <t>yei baat kya hai k jis village mein ek Panchayat hoga jo ek niyamashari body hoga.</t>
  </si>
  <si>
    <t>This is the translation:
This act ka mukhy upbandh is such: 1. Har gaon me ek panchayat hoge ji jo ek samvidhaanik nikaay hoge.</t>
  </si>
  <si>
    <t>Yeh Panchayato'n ke saath sahit hai, aur yeh keh raha hai ki: i Har gaao mein ek Panchayat hoga, jo ek sashanik shakha hogi.
(Romanized Hindi: Ye Panchayaton ke saath sahit hai, aur ye keh raha hai ki: i Har gaaon mein ek Panchayat hoga, jo ek sashanik shakha hogi.)
Note: I've used the Romanization system of Hindi known as IAST (International Alphabet of Sanskrit Transliteration) to romanize the Hindi words.</t>
  </si>
  <si>
    <t>Yah Panchayaton se sambandhit hai aur ismein antar alag se kaha gaya hai: 
i Har gaon mein ek Panchayat hona hoga, jo ki ek sashastriya shakha hogi.</t>
  </si>
  <si>
    <t>Panchayat Raj Act ka main clause is prakaar hain: 1. Har gaon mein ek panchayat hogi jo ek constitutional nikaay hogi.</t>
  </si>
  <si>
    <t>यह पंचायतों से संबंधित है और इसमें यह प्रावधान किया गया है कि: i प्रत्येक गांव में एक पंचायत होगी जो एक संवैधानिक निकाय होगा।</t>
  </si>
  <si>
    <t>This sentence can be translated into a code mixed sentence with Romanized Hindi and English as:
"This Act's main provision is like this: 1. Every village will have a Panchayat which will be a constitutional body."
Here's the breakdown:
* इस = This (Romanized Hindi)
* अधिनियम = Act (English)
* के = of (English)
* मुख्य = main (English)
* उपबंध = provision (English)
* इस = This (Romanized Hindi)
* प्रकार = like this (Romanized Hindi)
* हैं = are (Romanized Hindi)
* 1. = 1. (English)
* हर = Every (Romanized Hindi)
* गांव = village (English)
* में = in (English)
* एक = a (Romanized Hindi)
* पंचायत = Panchayat (English)
* होगी = will have (Romanized Hindi)
* जो = which (English)
* एक = a (Romanized Hindi)
* संवैधानिक = constitutional (English)
* निकाय = body (English)
* होगी = will be (Romanized Hindi)</t>
  </si>
  <si>
    <t>1. har gaav me ek panchayati hogi, jo ek samanadhya niyamasayaa niyayika hogi.</t>
  </si>
  <si>
    <t>is adhiniyam ke mukhya upabandh is prakaar hain: 1. har gaon mein ek panchayat hogi jo ek samvidhaanik nikaay hogi.</t>
  </si>
  <si>
    <t>This law's main provision is like this: 1. gaon mein ek panchayat hoge, which is a constitutional nikaay har gaon mein, and it will be one har gaon mein.</t>
  </si>
  <si>
    <t>हर गाँव में एक पंचायत होगी जो एक संवैधानिक निकाय होगा।</t>
  </si>
  <si>
    <t>is Adhiniyam ke mukhya upbandh is prakaar hain: 1. Har gaon mein ek Panchayat hogi jo ek samvidhaanik nikaay hogi.</t>
  </si>
  <si>
    <t>Is adhyay ka mukha adan upbanbh is prapankti hee hai: 1. Har gaav me ek panchayati hoga jo ek sanvaadni ayog hoga.</t>
  </si>
  <si>
    <t>MJKqF7Eib6dX</t>
  </si>
  <si>
    <t>the fuel is just uranium. It 's no more radioactive than it was when you stuck it in, and it' s</t>
  </si>
  <si>
    <t>सिर्फ यूरेनियम ईंधन है. यह कोई रेडियोधर्मी अधिक की तुलना में यह जब आप इसे में अटक गया था, और यह है</t>
  </si>
  <si>
    <t>Simple fuel is only Uranium. This is none when you put it in, and this is what happened.</t>
  </si>
  <si>
    <t>yeh sirf uranium fuel hai. yeh koi radiactive material ki tulaanat mein yeh bahut zyada hai jab aap yeh ko metal mein dhak gaya tha aur yeh hai.</t>
  </si>
  <si>
    <t>यूरेनियम केवल ईंधन है, यह कोई रेडियोधर्मी पदार्थ नहीं है, यह तुलनात्मक रूप से सुरक्षित है, जब आप इसे में अटक गए थे, और यह है...</t>
  </si>
  <si>
    <t>Uranium fuel hi hai. Yeh koi radioactive substance ki comparison mein yeh bahut jyada hota hai jab aap ise body mein aakarshit ho jata hai aur yeh.</t>
  </si>
  <si>
    <t>sirph yuranim eejnaan hai. yah koi radiodharmee adhik ki tulna mein yah jab aap isee mein aatak gaya tha, aur yah hai.</t>
  </si>
  <si>
    <t>fuel to sirf uranium hai. yah radioactivity se adhik nahin hai jab aap usne  (stuck) rakha tha aur yah (when) aapne use daalne se pehle bhi nahin tha aur yah (you) ke haath se (s) nahin bhag gaya aur iska (was) prakaar bhi abhi wahi hai.</t>
  </si>
  <si>
    <t>fuelya toh uranium hai. Yeh keval utni hi radio-active hai jasi ke aap us ko dalte ho, aur woh
 words wanted: ['fuel', 'radio-active']</t>
  </si>
  <si>
    <t>यूरेनियम का ईंधन है. यह कोई रेडियोधर्मी तत्व नहीं है, बल्कि एक रेडियोधर्मी यौगिक है जो ऊर्जा उत्पादन में इस्तेमाल किया जाता है.</t>
  </si>
  <si>
    <t>उरेनियम का ईंधन बस उतना ही रेडियोएक्टिव होगा जितना कि आप इसे इन्सर्ट करने से पहले था। यह कोई रेडियोएक्टिव नहीं है।</t>
  </si>
  <si>
    <t>Saf phir uranium ehnidan hai. Yeh koi radio-dharomi adhik ki tulna mein yeh jab aap isee mein atak gaya tha, aur yeh hai.
Translation:
It's just uranium fuel. It's not radioactive compared to this, when you got stuck in it, and it is.</t>
  </si>
  <si>
    <t>yeh fuel sirf uranium hai. Isne radioactive nahin hai, yeh wohi hai jaise aapne usne daal diya tha, aur...</t>
  </si>
  <si>
    <t>fuel toh sirf uranium hai.  Iska radioactivity ab bhi usi tarah hai jo aapne usse daalne par tha.  aur  iska use karne se pahle wala.</t>
  </si>
  <si>
    <t>dhaayal to sirf uraniyum hai. isne koi adhik radiyosiv nahi hai, jaise aapne usne daal di thi, aur</t>
  </si>
  <si>
    <t>yadā aap ne usko lagā tha, aur voh abhi tak yahī radioactive hai.</t>
  </si>
  <si>
    <t>uranium fuel sirf uranium hee hai. Iska radioactivity abhi bhi usi tarah hai jaise jab aapne isey stick kiya tha, aur is.</t>
  </si>
  <si>
    <t>Only uranium is fuel. It's no more radioactive than any other fuel when you burn it in a stove, and it's safer than wood.</t>
  </si>
  <si>
    <t xml:space="preserve"> fuel toh sirf uranium hai. yeh keval utni hamesha se radio active hai jasi ki aap neh aap is ko daala tha, aur yeh bhi
 words wanted: ['sirf', 'hai', 'yahi', 'hamesha','se', 'radio', 'active', 'hai']</t>
  </si>
  <si>
    <t>Saf Uranium eehan hai. Yah koi Radiodharmi adhik ki tulna me Yah jab aap isme atak gaya tha, aur yah hai.</t>
  </si>
  <si>
    <t>NBqK6xKxHE60</t>
  </si>
  <si>
    <t>Dak Babu was absorbed in his work.</t>
  </si>
  <si>
    <t>डाक बाबू अपने काम में व्यस्त थे।</t>
  </si>
  <si>
    <t>Dak Babu ne apne kaam mein apni dhyana di thi. 
Translation: Dak Babu = postal clerk (Dak = mail, Babu = sir/respected person)
Note: In Hindi, "Dak Babu" is a common term for a postal clerk.</t>
  </si>
  <si>
    <t>Postman babu apane kaam mein vyast the.</t>
  </si>
  <si>
    <t>Postman bhai apne kaam mein busy tha, lekin maine unhein ek cup chai peene ke liye rok liya.</t>
  </si>
  <si>
    <t>The postman was busy with his work.</t>
  </si>
  <si>
    <t>Dak Babu was absorbed in his work, babu ke darmiyan kaam mein khush hua rehta tha.</t>
  </si>
  <si>
    <t>Daak babu apne kaam mein vyast tha.</t>
  </si>
  <si>
    <t>Postman babu apne kaam mein vyast tha.</t>
  </si>
  <si>
    <t>Dak Babu ne apni karya mein apne aap ko bhugtaaya.</t>
  </si>
  <si>
    <t>Dak Babu uske kaam mein apne mein bhut bhut absorbed tha.</t>
  </si>
  <si>
    <t>डाक बाबू अपने काम में तल्लीन थे।</t>
  </si>
  <si>
    <t>Postman was busy with his work.</t>
  </si>
  <si>
    <t>Dak Babu ka kaam mein rahi thhi.</t>
  </si>
  <si>
    <t>Dak Babu apni kaam mein bhugtal hua tha.</t>
  </si>
  <si>
    <t>Dak Babu ne apni kam mein apne ko bhula diya tha.
(Note: 'Dak' is a Hindi word that means 'postmaster' or 'post office', so in this context, "Dak Babu" is a colloquial term for a postmaster or a postal worker. I've used this meaning in the translation.)</t>
  </si>
  <si>
    <t>Dak Babu apna kaam yaad rakh ke absorb ho gaya tha.</t>
  </si>
  <si>
    <t>Dak babu kaam mein vyast the.</t>
  </si>
  <si>
    <t>Postman baba apne kaam mein vysth the.</t>
  </si>
  <si>
    <t>Daka babu apne kaam mein vyast the.</t>
  </si>
  <si>
    <t>NEW7CDHZs4Mq</t>
  </si>
  <si>
    <t>It is such a simple thing that everyone can learn it.</t>
  </si>
  <si>
    <t>वह इतनी आसान चीज है कि हर एक आदमी को उसे सीख लेना चाहिये।</t>
  </si>
  <si>
    <t>Isse aisa hi simple baat hai ki har koi isko seekh saktah hai.</t>
  </si>
  <si>
    <t>is tarah ke simple thing har koi seekh sakta hai. 
Note: I translated 'a' as 'is tarah ke' to maintain the sentence structure and grammar in Hindi. If you want to keep the exact word 'a', I can use 'ek' (Romanized Hindi for 'a') instead.</t>
  </si>
  <si>
    <t>Voh itni aasani cheez hai ki har ek aadmi ko use seekh lena chaiye.</t>
  </si>
  <si>
    <t>वह इतनी आसान चीज़ है कि हर एक आदमी को उसे सीख लेना चाहिए।</t>
  </si>
  <si>
    <t>wo itni asaan cheez hai ki har insaan ko usko sikh lena chahiye.</t>
  </si>
  <si>
    <t>aachari cheez hai jo har kisi ko sikhaya ja sakti hai.</t>
  </si>
  <si>
    <t>That is a great sentence! Since you didn't specify any specific words, I'll provide the translation as is:
vah itni aasaan cheez hai ki har ek aadmi ko use seekh lena chaahiye.
If you want to highlight any specific words, please let me know and I can try to incorporate them into the translation.</t>
  </si>
  <si>
    <t>Wah itni aasan cheez hai ki har ek aadmi ko use seekhna chaahiye.</t>
  </si>
  <si>
    <t>har koi iss aise ek simple thing hai jis ko har koi seekh saktah hai.</t>
  </si>
  <si>
    <t>yeh ek aisa saadhaaran cheez hai jo har koi seekh sakta hai.</t>
  </si>
  <si>
    <t>yeh aisa hi simple cheez hai ki har koi isko seekh sakte hain.</t>
  </si>
  <si>
    <t>यह एक बहुत ही आसान बात है जिसे सबको सीखना चाहिए।</t>
  </si>
  <si>
    <t>It's such a simple thing ki har ek aadmi ko usse sikha lena chaahiye.
Note: I've kept the words you wanted in the sentence, but adjusted the sentence structure to make it grammatically correct and fluent in English.</t>
  </si>
  <si>
    <t>Vah itni aasan cheez hai ki har ek admi ko usi ko seekh lena chahiye.</t>
  </si>
  <si>
    <t>yeh toh itni asaan cheez hai ki har insaan ko usko seekhna chahiye.</t>
  </si>
  <si>
    <t>yeh ek aisa saral cheez hai jiski sabko seekhne ki kshamta hai.</t>
  </si>
  <si>
    <t>yaad rakhiye, yeh bahut hi asaan cheez hai jo har kisi ke paas hai.</t>
  </si>
  <si>
    <t>That is such an easy thing that every man should learn it.</t>
  </si>
  <si>
    <t>PYZsAaFsC7cc</t>
  </si>
  <si>
    <t>Inevitable losses is pushing the profit in unfavourable direction.</t>
  </si>
  <si>
    <t>अपरिहार्य हानियाँ लाभ को प्रतिकूल दिशा में धकेल रही हैं।</t>
  </si>
  <si>
    <t>aparihāry hānīyā̃ labh ko prati-kūl diśā mẽ dhakēl rahī hain.</t>
  </si>
  <si>
    <t>Inescapable losses are pushing profit in an adverse direction mein pataikool direction mein aperihary hain.</t>
  </si>
  <si>
    <t>irreversible nuksaan ne profit ko anukool disha se dhakel rahi hai.</t>
  </si>
  <si>
    <t>nishchit nuksaan profit ko anupayog ki direction mein push kar raha hai.</t>
  </si>
  <si>
    <t>ajeeb halmat hain profit ko anukool disha se dur kar rahe hain.</t>
  </si>
  <si>
    <t>Inevitably, losses are pushing the advantage in a negative direction.</t>
  </si>
  <si>
    <t>irreparable nuksaan profit ko adverse direction me pahuncha rahi hain.</t>
  </si>
  <si>
    <t>अविराम हानियाँ अस्वाभाविक रूप से लाभ को अनुकूल दिशा में धकेल रही हैं।</t>
  </si>
  <si>
    <t>akelapaney (inevitable) nuksaan (losses) profit ko unfaavurabale (unfavourable) disha (direction) mein dabaav (pushing) kar raha hai.</t>
  </si>
  <si>
    <t>unhettva ka badlaav profit ki taraf bad rahega.</t>
  </si>
  <si>
    <t>Unnecessary losses are pushing the benefit in a detrimental direction.</t>
  </si>
  <si>
    <t>Irreparable losses are pushing the advantage in a detrimental direction.</t>
  </si>
  <si>
    <t>irreparable damage (aparihary haniyaan) profit ko pichhle direction (pratikool disha) mein utha rahi hai.</t>
  </si>
  <si>
    <t>Inescapable damages are pushing profit in an unfavorable direction rehii.</t>
  </si>
  <si>
    <t>ubhata khel keval ubhata hee hoga.</t>
  </si>
  <si>
    <t>Nischit kshatyen profit ko aniyamit disha mein dhkka rahi hai.</t>
  </si>
  <si>
    <t>Aayatani haaniya profit ko anukool disha se door kar rahi hain.</t>
  </si>
  <si>
    <t>nischit kshatayaan profit ko anupayogee direction mein dhaak rahi hain.</t>
  </si>
  <si>
    <t>Q6WHobpF8WfY</t>
  </si>
  <si>
    <t>Later on, the recommendations have also been accepted by the State of Bihar</t>
  </si>
  <si>
    <t>बाद में, सिफारिशें भी बिहार राज्य द्वारा स्वीकार कर ली गयी हैं</t>
  </si>
  <si>
    <t>Bahar Rajya se bad, safaarishen bhi swaikaar kar li gayi hain.</t>
  </si>
  <si>
    <t>Bihar Rajya ne bhi baad mein iske recommendations ko apna liya hai.</t>
  </si>
  <si>
    <t>bād mein Bihar ke State ne bhi recommendations ko maan liye hain.</t>
  </si>
  <si>
    <t>bahut din baad, Bihar ke State ne bhi recommendations ko maan liye hain.</t>
  </si>
  <si>
    <t>bihar state ne bharosa kiya hai uss suggestio ki aage.</t>
  </si>
  <si>
    <t>baad mein, Bihar ki Sarkar ne bhi recommendations ko apne saath aayogya maana.</t>
  </si>
  <si>
    <t>baad mein, Bihar ke State ne bhi recommendations ko accept kar liye hain.</t>
  </si>
  <si>
    <t>abhi ke baad, Bihar ki Sarkar ne bhi recommendations ko accept kar liya.</t>
  </si>
  <si>
    <t>baad mein, sifaishen bhi Bihar Rajya dwara swikar ki gayi hain.</t>
  </si>
  <si>
    <t>बाद में, सिफारिशें भी बिहार राज्य द्वारा स्वीकार कर ली गयी हैं.</t>
  </si>
  <si>
    <t>baad mein, sifarishen bhi Bihar Rajya dwara swikar kar li gayi hain.</t>
  </si>
  <si>
    <t>बाद में, बिहार राज्य ने भी सिफारिशें स्वीकार कर ली हैं।</t>
  </si>
  <si>
    <t>baad mein, sifaarishen bhi Bihar Rajya dwara swaikar kar li gayi hain.</t>
  </si>
  <si>
    <t>baad mein, suggestions bhi Bihar Rajya dwara swikar kar li gayi hain, but to maintain the code mixed sentence, I'll romanize the Hindi words and use the target word "बाद" as per your request. Here's the revised sentence:
Later mein, suggestions bhi Bihar Rajya dwara swikar kar li gaya baad.
Note: I've used the target word "बाद" as per your request.</t>
  </si>
  <si>
    <t>baad mein, sifaareishen bhee Bihar Rajya dwara swikar kar li gayi hain.</t>
  </si>
  <si>
    <t>afterwards, recommendations bhi Bihar state mein, suggestions bhi Bihar state dwara swikar kar li gayi hain.</t>
  </si>
  <si>
    <t>bihar state ne bharosa kiya hai, uske bad recommendations accept kiye gaye</t>
  </si>
  <si>
    <t>baad, sifaariishay bhi bihar raajya dvar se swekaar kii gayi hain.</t>
  </si>
  <si>
    <t>QLVOt5vFSXT</t>
  </si>
  <si>
    <t>Then We raised up after them another generation.</t>
  </si>
  <si>
    <t>फिर हमने उनके बाद एक और क़ौम को (समूद) को पैदा किया</t>
  </si>
  <si>
    <t>phir unke baad hame ek naya darja uthaya.</t>
  </si>
  <si>
    <t>phir naye darmiye ka umar badal diya.</t>
  </si>
  <si>
    <t>Phir hum ne unke baad ek nayi peedhi ko uthaya.</t>
  </si>
  <si>
    <t>phir humne unke baad ek aur qaum ko (samud) ko paida kiya.</t>
  </si>
  <si>
    <t>phir humne unke baad ek aur qaum ko (samood) ko paida kiya.</t>
  </si>
  <si>
    <t>Phir humne unke baad ek anya peedhi ko uthaya.</t>
  </si>
  <si>
    <t>Phir hamne unke baad unki ek aur generaton ko utha diya.</t>
  </si>
  <si>
    <t>फिर हम उन के बाद दूसरी पीढ़ी को उठाए।</t>
  </si>
  <si>
    <t>फिर हमने उनके बाद एक और क़ौम को (समूद) को पैदा किया।</t>
  </si>
  <si>
    <t>phir unke baad humne unke baad ke ek doosre varg ko uthaaya.</t>
  </si>
  <si>
    <t>Phir humne unke baad ek aur qaum ko (samud) ko paida kiya.</t>
  </si>
  <si>
    <t>fir humne unke baad ek aur quam ko (samood) ko paida kiya.
(Note: I used the Romanized Hindi word "samood" as per your request, but please note that the correct Romanization of the Urdu word "قوم" is actually "quam", not "samood". If you want the correct Romanization, I can replace it with "quam". Let me know!)</t>
  </si>
  <si>
    <t>phir humein un ke baad ek aur kaam ko samud ko paida kiya.</t>
  </si>
  <si>
    <t>Phir hamne unke baad unke ek doosre varg ko uthaaya.</t>
  </si>
  <si>
    <t>phir humne unke baad unki jagah ek anya peedhi ko uthaya.</t>
  </si>
  <si>
    <t>phir humne unke baad ek aur qoum ko (samood) ko paida kiya.
Note: Samood is a Romanization of the Hindi word सामुद (Sāmud), which means "the Samud" or "the tribe of Samud".</t>
  </si>
  <si>
    <t>Fir humne unke baad ek aur qaum ko (Samud) ko paida kiya.</t>
  </si>
  <si>
    <t>QVFXkgi5uuNT</t>
  </si>
  <si>
    <t>This is composed of seven small islands that have been formed by volcanic eruptions and is connected to the mainland via a bridge.</t>
  </si>
  <si>
    <t>इसका गठन लावा निर्मित सात छोटे-छोटे द्वीपों द्वारा हुआ है एवं यह पुल द्वारा प्रमुख भू-खंड के साथ जुड़ा हुआ है।</t>
  </si>
  <si>
    <t>Its formation was made up of seven small islands built by lava, and it is connected to the main landmass by a bridge.</t>
  </si>
  <si>
    <t>It ka formation lava nirmit sat chhote-chhote dweepon dvar bya hua hai evam yeh pul bya purmak bhoot-khand ke saath judha hua hai.</t>
  </si>
  <si>
    <t>ये सात छोटे द्वीपों से बना एक ऐसा समूह है जो भूकंप से बने हैं और मुख्यभूमि से एक पुल द्वारा जुड़ा हुआ है।</t>
  </si>
  <si>
    <t>Island ke yah ek sapat sankīshan hai, jo jhilmilāñ aur phūtā ke dwārā banā hai aur mainlānd se ek pūl ke dwārā jodā hai.</t>
  </si>
  <si>
    <t>Iska gathan lava nirmith saath chote-chote dweepon dwara hua hai aur yah pul dwara pramukh bhoo-khand ke saath juda hua hai.</t>
  </si>
  <si>
    <t>ye mainland se judaa 7 chhote daadoñ ke saath bandha hai, jismein volcanic eruptions se banaye hue hain, a bridge ke zariye se judaa hai, isliye yeh connected hai, via yeh mainland ke saath hai.</t>
  </si>
  <si>
    <t>Yeh 7 chhote dweepon se banaya gaya hai, jinke nirman volcanic eruptions se huye hain, aur isse mainland se ek puli ke madhyam se juda hua hai.</t>
  </si>
  <si>
    <t>Yeh 7 chhote daipon se bani hai, jo volcanic phoonkion se banaye gaye hain aur yeh mainland se ek setu se jude huye hain.</t>
  </si>
  <si>
    <t>This sentence can be translated to a code-mixed sentence as:
This island's formation was created by seven small islands and it's connected to the main land via pul.
Note: I've used the word "pul" as requested, but in this context, it's more common to use the word "bridge" in English. If you'd like, I can modify the sentence to use "bridge" instead.</t>
  </si>
  <si>
    <t>Iska gathan lava nimit saat chhote-chhote dweepon dwara hua hai aur yeh pul dwara pramukh bhoo-khand ke saath juda hua hai.</t>
  </si>
  <si>
    <t>This sentence does not contain any specific key words to be translated. If you would like to add some key words, I can suggest some options. Please let me know.
However, if you would like to translate this sentence into a code mixed sentence with romanized Hindi and English, here is one possible translation:
This formation was created by seven small islands and is connected to the main landmass by a bridge.
Here is the code mixed sentence:
Yeh formation lava nirmmit sato chote-chote divepon dwara hua hai aur yeh pul dwara mukhy bhoo-khand ke saath juda hua hai.
Note: I used the word "lava" to represent the Hindi word "लावा" which means "by" or "through", and "sato" to represent the Hindi word "सात" which means "seven".</t>
  </si>
  <si>
    <t>Iska gathan lava nirmit saat chhote-chhote dweepon dwara hua hai aur yeh pul dwara pramukh bhoo-khand ke saath juda hua hai.</t>
  </si>
  <si>
    <t>It's formation was made by a chain of seven small islands formed by lava and is connected to the main land mass by a bridge.</t>
  </si>
  <si>
    <t>Yankee Stadium ko samajhna nahi, lekin Sri Lanka ki ek chhota island group, Srilanka ki 7 chhote islands volcanic eruptions se banai gai hain aur mainland se bridge se jodti hain.
Note: Yankee Stadium is not mentioned in the original sentence, but since there were no specific words provided, I assumed it was a mistake and focused on translating the rest of the sentence.</t>
  </si>
  <si>
    <t>yeh mainland se a bridge ke through connected hai, ismein sevaar kuchh chhotee dweepen hain jo volcanic eruptions ke through ban gaye hain.</t>
  </si>
  <si>
    <t>This is a beautiful place to visit, with stunning views and a unique history. The bridge provides a great perspective of the islands and the surrounding area.</t>
  </si>
  <si>
    <t>Iska gathan lava nirmit saat chhote-chhote dvipon dwara hua hai aur yeh pul dwara pramukh bhu-khand ke saath juda hua hai.
Translation: Its formation is created by seven small islands and it is connected to the main landmass through a bridge.
Code mixed sentence: Iska gathan lava nirmit saat chhote-chhote dwipon dwara hua hai aur yeh pul dwara pramukh bhu-khand ke saath juda hua hai.</t>
  </si>
  <si>
    <t>यह सात छोटे द्वीपों से बना है जो ज्वालामुखीय गतिविधियों के कारण बने हैं और मुख्यभूमि से एक पुल द्वारा जुड़ा हुआ है।</t>
  </si>
  <si>
    <t>QVvohNrgOiCV</t>
  </si>
  <si>
    <t>Indian states ranking by media exposure</t>
  </si>
  <si>
    <t>मीडिया की पहुँच के आधार पर भारत के राज्य</t>
  </si>
  <si>
    <t>Bharatiya states ranking media ke exposure ke hisaab se.</t>
  </si>
  <si>
    <t>Media ki pahunch ke aadhar par Bharat ke Rajya.</t>
  </si>
  <si>
    <t>There are no specific key words provided, so I'll translate the sentence into a code-mixed sentence with Romanized Hindi and English:
"Media ki pahunch ke aadhar par Bharat ke rajya"
Let me know if you'd like me to add any specific key words!</t>
  </si>
  <si>
    <t>Media ki paunchi par basera, Bharat ki subah se subah tak jawaano gi.</t>
  </si>
  <si>
    <t>Indian states ki media exposure ki ranking: 
1. Delhi
2. Mumbai
3. Bangalore
4. Chennai
5. Hyderabad
6. Delhi
7. Kolkata
8. Ahmedabad
9. Pune
10. Noida</t>
  </si>
  <si>
    <t>Media ki pahunch ke aadhar par Bharat ke rashtr.</t>
  </si>
  <si>
    <t>Duniya ki media exposure ke liye Indian states ki ranking kya hai?</t>
  </si>
  <si>
    <t>Bharatiya rashtron ke sthaanon ka ranking media exposure ke anusaar hai.</t>
  </si>
  <si>
    <t>Indian states ka ranking by media exposure aap ke liye kya hua?</t>
  </si>
  <si>
    <t>Media ke pahunche ka darja ke baare mein baat karega.</t>
  </si>
  <si>
    <t>bhārat ke rājya media mukābala mein ranking mein hain.
(Note: "Media mukābala" is a romanized Hindi phrase that means "media exposure" or "media coverage")</t>
  </si>
  <si>
    <t>Bharatiya rajyon ko media exposure ke anusaar ranking: 
1. Mumbai (Maharashtra) - Mumbay bahut hi media ki jagah hai 
2. Delhi - Dilli media ki duniya ka ek kendra hai 
3. Bangalore (Karnataka) - Bengaluru media ki ek pramukh shahar hai 
4. Hyderabad (Telangana) - Hydrabad media ki ek mahatvapoorn jagah hai 
5. Chennai (Tamil Nadu) - Chennai media ki ek pramukh shahar hai 
Note: This is a general ranking and may vary based on different sources and criteria.</t>
  </si>
  <si>
    <t>Bharat ki rashtriyon ko media ki exposure ke hisab se ranking kiya jata hai.</t>
  </si>
  <si>
    <t>Indian states ka media exposure ka ranking keval hoga...</t>
  </si>
  <si>
    <t>Media ki paanch ke aadhar par Bharat ke rajy.</t>
  </si>
  <si>
    <t>Media ki pahunch ke aadhar par Bharat ke rajya.</t>
  </si>
  <si>
    <t>media ki reach ke hisaab se, desh mein do raajyaayein: hindiya aur bengal</t>
  </si>
  <si>
    <t>QbzBNEsaU1YX</t>
  </si>
  <si>
    <t>Madhya Pradesh occupies perhaps the oldest part of the subcontinent – called the Gondwana - the home of the Gonds.</t>
  </si>
  <si>
    <t>मध्य प्रदेश संभवतया उप महाद्वीप का संभतया सबसे पुराना स्थान है जिसे गोंडवाना कहते हैं अर्थात गोंड समुदाय का घर।</t>
  </si>
  <si>
    <t>Madhya Pradesh madhy se sambhavtaya up mahadweep ka sambhavtaya sabse purana sthan hoga, jise Gondwana kehte hain, arthath Gond samuday ka ghar.
(Note: I've kept the word "hoga" as it was in the original sentence, but if you want to replace it with a different word, please let me know!)</t>
  </si>
  <si>
    <t>Madhya Pradesh keval up-mahadweep ka sabse purana sthan hoga jo Gondwana kehte hain, isliye Gond samuday ka ghar hai.</t>
  </si>
  <si>
    <t>Madhya Pradesh Gondwana, jo subcontinent ka purana bhag hai, Gonds ke ghar ka hai.</t>
  </si>
  <si>
    <t>Madhya Pradesh sambhavtaa up mahadweep ka sabse puranaa sthaan hoga jo gondwana kehte hain, arthath gond samudaay ka ghar.</t>
  </si>
  <si>
    <t>Madhya Pradesh gonds. ka home hai, jo ki subcontinent ka purana part hai, jise Gondwana kehte hain, jo ki oldest hai.</t>
  </si>
  <si>
    <t>Madhya Pradesh occupies क्षेत्र को perhaps सबसे पुराना part of the subcontinent – called गोंडवाना - गोंडों का घर.
Note: I've used Romanized Hindi for the words "क्षेत्र" (kshetra) meaning "region" or "area", "गोंडवाना" (Gondwana) and "गोंडों" (Gonds) as per your request.</t>
  </si>
  <si>
    <t>मध्य प्रदेश सबक्षेत्र के सबसे पुराने भाग - गोंडवना - से घिरा हुआ है - गोंड का घर।</t>
  </si>
  <si>
    <t>Madhya Pradesh subhah te Gonds ka asar hua hoga, jis ka naam Gondwana hai, joh subkontinents ka aur aur hai.</t>
  </si>
  <si>
    <t>Madhya Pradesh sabse wala sthan hoga jo ki Gondwana kehte hain, yani Gond community ka ghar. 
This sentence translates to: "Madhya Pradesh is likely to be the oldest region known as Gondwana, which is the home of the Gond community."</t>
  </si>
  <si>
    <t>Madhya Pradesh sabse purane stha hoga jo Gondwana kehte hain, Gond community ka ghar. 
Translation: 
Madhya Pradesh is likely the oldest such place called Gondwana, which means the home of the Gond community. 
This sentence mentions the key words as requested.</t>
  </si>
  <si>
    <t>Madhya Pradesh ka sambhavtaya up mahadweep ka sambhavtaya sabse purana sthan hain arthat Gond ka samuday ka ghar.
Note: I've kept the words you wanted in the translation, as per your request.</t>
  </si>
  <si>
    <t>Madhya Pradesh sambhavtaa up-Pradesh ka sambhavtaa sabse puraana sthaan hai jise Gondwana kahaate hain, arthata Gond samuday ka ghar.</t>
  </si>
  <si>
    <t>Madhya Pradesh, jis ko 'Gondwan' ke naam se bahut pehle ka zameer mana jata hai, gond ka ghar hai.</t>
  </si>
  <si>
    <t>Madhya Pradesh mein Gondwana, Gonds. ke ghar ka sabse purana hissa hai, jahaan aap Gonds. ko mileinge.</t>
  </si>
  <si>
    <t>Madhya Pradesh sabse puaarva state hoga jo ki subh continent ke sabse puaarva state hi hain jo ki Gondwan ke naam se bhi jana jata hain yaa ke Gond community ka ghar hain.</t>
  </si>
  <si>
    <t>Madhya Pradesh ko shayad subcontinent ka sabse purana hissa hai, jo Gondwana kaha jaata hai - Gonds ke ghar.</t>
  </si>
  <si>
    <t>Madhya Pradesh the oldest part of subcontinent ko Gondwana kehlaaye jaate hain, jisme Gonds ka ghar hai, jisne occupy kiya hai.</t>
  </si>
  <si>
    <t>Madhya Pradesh sabse puraana sthaan hae, jise Goṁdavaṇā kahate hain, arthāt Goṁḍa samudāy ka ghar.</t>
  </si>
  <si>
    <t>QnBrzhaylu5r</t>
  </si>
  <si>
    <t>The parent industry itself being in infancy , the market for machinery was limited and private enterprise was not expected to venture into this field .</t>
  </si>
  <si>
    <t>मूल उद्योग भी चूंकि अपनी शैशवावस्था में था , मशीनों के लिए बाजार सीमित था और निजी उद्यमियों से यह आशा नहीं की जा सकती थी कि वे इस क्षेत्र में आगे आयें .</t>
  </si>
  <si>
    <t>बच्चे की उद्योग स्वयं बालिग नहीं है, मशीनरी के बाजार सीमित थे और निजी उद्यम इस क्षेत्र में आगे आने की उम्मीद नहीं थी।</t>
  </si>
  <si>
    <t>field ke baare mein itna kaam nahi tha, aur itna young, private enterprise iske baare mein kisi bhi new venture ke liye nahi think karta tha.</t>
  </si>
  <si>
    <t>Mool Udyog bhi chunke apni shishavavastha mein tha, machineon ke liye bazaar simeet tha aur niji udyamiyon se yah asha nahin ki ja sakti thi ki ve is kshetra mein aage aayen.</t>
  </si>
  <si>
    <t>Original sentence: मूल उद्योग भी चूंकि अपनी शैशवावस्था में था, मशीनों के लिए बाजार सीमित था और निजी उद्यमियों से यह आशा नहीं की जा सकती थी कि वे इस क्षेत्र में आगे आयें.
Translated sentence: Main industry also because in its infancy was, machines for market limited was and private entrepreneurs from this sector in advance come couldn't be expected to.
Code mixed sentence: Main industry also because in its infancy was, machines for market limited was and private entrepreneurs from this kshetra mein aage aye.</t>
  </si>
  <si>
    <t>Mool udyog bhi chhukki apni shaishavavastha mein tha, mashinoN ke liye bajaar siimit tha aur niji udyamion se yah aasha nahin ki ja sakti thi ki ve is kshetr mein aage aye.</t>
  </si>
  <si>
    <t>Maa-baap industry apni jagah se hi bachpan kee tarah hai, isliye machinery ke liye market sambhav hai ki kam ho aur private enterprise is kshetra mein kadam uthne ke liye tayyar nahin thi.</t>
  </si>
  <si>
    <t>Mere parent industry ki zindagi mein infancy ki tarah, machinery ke liye market sīmīt aur private enterprise nī 'yeh kshetra' mein venture nāhīn kīya jāta tha.</t>
  </si>
  <si>
    <t>As the original industry was also in its infancy, the market for machines was limited, and it could not be expected that private entrepreneurs would venture into this field.</t>
  </si>
  <si>
    <t>बच्चे की उद्योग स्वयं बचपन में होने के कारण, मशीनरी के बाजार को सीमित रखा गया था और निजी उद्यम इस क्षेत्र में आगे आने की उम्मीद नहीं थी।</t>
  </si>
  <si>
    <t>Maa-baap ki industry aisi hi thodi ki, machinery ke liye market sīmā hī tha aur privat enterprise yeh kshetra mein venture nahi karte the.
(Note: There are no specific key words mentioned, so I translated the sentence in a way that conveys the same meaning in Hindi.)</t>
  </si>
  <si>
    <t>parent industry apne bachpan mein hi hai, machinery ke liye market kam tha aur private enterprise ko is kshetra mein venture karna nahi tha expected tha.</t>
  </si>
  <si>
    <t>As the original industry was also in its infancy, the market for machines was limited, and it couldn't be expected of private entrepreneurs to venture into this field.</t>
  </si>
  <si>
    <t>maa-baap ki industry hi infancy mein thi, is liye machinery ke liye market limit-ed tha aur private enterprise ko yeh field mein venture nahi kiya ja raha tha.</t>
  </si>
  <si>
    <t>main sentence: मूल उद्योग भी चूंकि अपनी शैशवावस्था में था, मशीनों के लिए बाजार सीमित था और निजी उद्यमियों से यह आशा नहीं की जा सकती थी कि वे इस क्षेत्र में आगे आयें.
code mixed sentence: main original sentence with key words: मूल उद्योग भी चूंकि अपनी शैशवावस्था में था, मशीनों के लिए बाजार सीमित था और निजी उद्यमियों से यह आशा नहीं की जा सकती थी कि वे इस क्षेत्र में आगे आयें. 
translation to code mixed sentence with romanized Hindi and English with specific key words: main original sentence with key words: मूल उद्योग भी चूंकि अपनी शैशवावस्था में था, मशीनों के लिए बाजार सीमित था और निजी उद्यमियों से यह आशा नहीं की जा सकती थी</t>
  </si>
  <si>
    <t>मूल उद्योग क्योंकि स्वयं अपनी शैशवावस्था में था, इसलिए मशीनों के लिए बाज़ार सीमित था और निजी उद्यमियों से इस क्षेत्र में आगे आने की उम्मीद नहीं की जा सकती थी.</t>
  </si>
  <si>
    <t>Maa-baap ki industry abhi sehi uthi hui hai, machinery ka market sambhavnaa kam hee thi aur privat enterprise ne is field mein venture karne ka aasraa nahin diya tha.</t>
  </si>
  <si>
    <t>Here is the translation:
Main industry bhi chunke apni shishuvastha mein tha, machines ke liye bazaar simeet tha aur niji udyamion se yeh aasha nahi ki jaa sakti thi ki ve is kshetr mein aage aayein.
Note: Since there are no specific key words mentioned, I did not include any English words in the translation. If you would like to include specific key words, please let me know.</t>
  </si>
  <si>
    <t>Mool udyog bhi chunaki apni shaishavavastha mein tha, machineon ke liye bazaar simeet tha aur niji udyamiyon se yah asha nahin ki ja sakti thi ki ve is kshetr mein aage aayein.</t>
  </si>
  <si>
    <t>RMqml7cCft3Q</t>
  </si>
  <si>
    <t>Change sound volume and sound events</t>
  </si>
  <si>
    <t>ध्वनि आवाज और ध्वनि घटना बदलें</t>
  </si>
  <si>
    <t>volume aur sound events ke darmiyan badho, aur sound events ke aas paas hua hua.</t>
  </si>
  <si>
    <t>volume ko badhaa aur sound events ko badhaaye ya kam karein.</t>
  </si>
  <si>
    <t>Volume ko change karna aur sound ke events ko badalna, sab kuch ekdum aise karein jaise sound ka volume badh jaaye aur events mein ek naya sound aa jaaye.</t>
  </si>
  <si>
    <t>Sound aur voice ka sound event aur sound change hoga.</t>
  </si>
  <si>
    <t>aavaz (sound) aur aavaz kee ghatna (sound event) badalnein.</t>
  </si>
  <si>
    <t>śabda ka volume aur events ko change karna hoga.</t>
  </si>
  <si>
    <t>goodness ka reward keval goodness hee hoga **(Dhoomna)**
(In this code-mixed sentence, "Dhoomna" is a romanized Hindi word for a loud sound event, indicating a change in sound volume)</t>
  </si>
  <si>
    <t>volume badaliye aur sound events ke events badaliye.</t>
  </si>
  <si>
    <t>śabda volume aur sound events ko badal dijiye.
(Note: "śabda" is the Hindi word for "sound", and "volume" and "events" are left in English to maintain the code-mixed sentence structure)</t>
  </si>
  <si>
    <t>Sound awaaz and sound ghanta badlen dhuni.</t>
  </si>
  <si>
    <t>sound aur voice ka sound incident change ho jayenge, lekin sound aur voice ka sound change nahi hoga, aur sound aur voice ka sound incident badlein nahi.</t>
  </si>
  <si>
    <t>ध्वनि की आवाज़ को बदलकर एक नयी ध्वनि घटना पैदा की जा सकती है।</t>
  </si>
  <si>
    <t>Sound volume ko change karne ke liye kuch events hain, jaise ki button press aur slider move.</t>
  </si>
  <si>
    <t>Auroun mein sound ka change volume aur events mein hoga.</t>
  </si>
  <si>
    <t>ध्वनि की आवाज़ को ध्यान से सुनो, और ध्वनि घटना को बदल दो!</t>
  </si>
  <si>
    <t>dhwani aavaj aur dhwani ghata naablaayen.</t>
  </si>
  <si>
    <t>sound aur sound ka incidence change karein.</t>
  </si>
  <si>
    <t>RV1YYc4vnv3N</t>
  </si>
  <si>
    <t>This has been built with seven small lave made island and connected to main land by a bridge.</t>
  </si>
  <si>
    <t>Iska gathan lava nirmait sath chhote-chhote dweepon dwara hua hai aur yah pul dwara pramukh bhoo-khand ke saath juda hua hai.</t>
  </si>
  <si>
    <t>This sentence can be translated to a code mixed sentence with romanized Hindi and English as:
This ka gathan laava nirmit saat chhote-chhote dvipon dwara hua hai evam pul dwara pramukh bhu-khand ke saath judaa hua hai.
Key words: ['पुल', 'एवं', 'यह', 'इसका', 'गठन']</t>
  </si>
  <si>
    <t>Iska gathan lava nirmit sath chhote-chhote dweepon dwara hua hai aur yah pul dwara pramukh bhoo-khand ke saath juda hua hai.</t>
  </si>
  <si>
    <t>Isne 7 chhote dweepon se banaya gaya hai aur mainland se ek pulaah se jodaa hai.
(Romanized Hindi: Ishne chhote dweepon se banaya gaya hai aur mainlan se ek pulaah se jodaa hai.)</t>
  </si>
  <si>
    <t>This has been built with seven small lava-made islands, connected to the main land by a bridge.</t>
  </si>
  <si>
    <t>Its formation hua hai lavanir bhar ke satta छोटे छोटे दweepon dwaree bya haee aur yeh pul dikkhaa ke prmukh bhoot-khand ke saath juda hai.</t>
  </si>
  <si>
    <t>This sentence doesn't contain any specific key words. If you want, I can translate it into a code mixed sentence with romanized Hindi and English. Here it is:
This formation is lava formed by 7 small islands and connected to the main landmass through a bridge.
Let me know if you want me to add any specific key words.</t>
  </si>
  <si>
    <t>iska gathan lava nimit sath chote-chote dweepon dwara hua hai, aur ye pul dwara pramukh bhoo-khand ke saath juda hua hai.</t>
  </si>
  <si>
    <t>Yeh ek sapt isle se bana hua chhota sa lava island hai aur isey mainland se ek setu se joda hai.</t>
  </si>
  <si>
    <t>Island mein sapt small lave banaye gaye hain aur main land se ek pulaah se jodaa hai.
(Note: I didn't find any specific words to be translated, but I translated the sentence as per your request)</t>
  </si>
  <si>
    <t>yeh  iska nirmaan 7 chote lava banaav kee dharaa hai, aur yeh main dwaarpe  ek pulaah se joodaa hua hai.</t>
  </si>
  <si>
    <t>and isse connect hua hai main land se bridge ke zariye banaya gaya hain yeh seven small lave made islands se.</t>
  </si>
  <si>
    <t>It's formation was due to lava created from seven small islands, connected to the main land mass by a bridge.</t>
  </si>
  <si>
    <t>Iska gathan lava nirmmit saat chhote-chhote dwipon dwara hua hai aur yeh pul dwara pramukh bhu-khand ke saath judaa hua hai.
Translation: Its formation is made up of seven small islands created by lava and it is connected to the main landmass by a bridge.
Code-mixed sentence: This lava formation made of 7 small islands dwara hua hai &amp; it's connected to main landmass ke saath judaa hua hai by a bridge.</t>
  </si>
  <si>
    <t>It's formation was due to the convergence of seven small islands created by lava and is connected to the main land mass by a bridge.</t>
  </si>
  <si>
    <t>ये सात छोटे लावे बना कर बनाया गया है और मुख्य भूमि से पुल द्वारा जुड़ा हुआ है।</t>
  </si>
  <si>
    <t>Yeh isne 7 chhote lave ki daadri aur mainland se ek puli se jod diya hai. 
(Note: "daadri" is a Hindi word for "island", "puli" means "bridge")</t>
  </si>
  <si>
    <t>yeh iska nirmaan kuchh chhote lavaa se banaaya gaya hai aur isey main land se ek pulaah se judaya hai.</t>
  </si>
  <si>
    <t>RX9kxNrRl0xT</t>
  </si>
  <si>
    <t>Much of the work done by Bose were on loose sheets of paper which he never bothered to preserve.</t>
  </si>
  <si>
    <t>बोस द्वारा किये गये अधिकतर कार्य बिखरे हुए कागज के पन्नों पर थे जिन्हें सुरक्षित रखने का उन्होंने कभी कष्ट नहीं उठाया।</t>
  </si>
  <si>
    <t>Bose ne kafi kaam loose sheets of paper par kiya, jise woh never preserve karne mein lage the.</t>
  </si>
  <si>
    <t>Boss dwara kiye gaye adhiktar kaarya bikhare hue kaagaj ke paanon par the jinhe surakshit rakhne ka unhone kabhi kathut nahin uthaya.
Note: I've used the words "कष्ट" as "kathut", "उठाया" as "uthaya", and "नहीं" as "nahin" as per your request.</t>
  </si>
  <si>
    <t>Bose dwara kiye gaye adhikansh kaary bikhray hue kagaz ke pannon par the jinhein surakshit rakhne ka unhone kabhi kathinai nahin uthayi.</t>
  </si>
  <si>
    <t>Boss dwara kiye gaye adhiktar kaary bikhare hue kaagaj ke paanon par the jinhein surakshit rakhne ka unhone kabhi kathin nahin uthaya.
Note: I've used the romanization system of Hindi as per the International Alphabet of Sanskrit Transliteration (IAST) to write the Hindi words and phrases in the code-mixed sentence.</t>
  </si>
  <si>
    <t>Bose ne bahut kuch kaam kiya, jo usne loose paper par likha tha, jo usne preserve nahi kiya.</t>
  </si>
  <si>
    <t>Bose ne bahut kaam kiya tha, jo ki loose sheets of paper par tha, jo usne preserve nahi kiya, aur jo usne bother kiya bhi nahi.</t>
  </si>
  <si>
    <t>Bos ne kiye gaye doosre kaam bichare hui kagaz ki chhoti se kagaz ki chhoti se hui thi, jo safed rakhne ka unne ne bhi nahi kiya.</t>
  </si>
  <si>
    <t>Boss ne diyae gaye kaam ko apne paas rakhe the, jo hame alag kaat ke rakhe the, iska darjal hame usne bhi nahi dikhaaya. 
A translation of the provided Hindi sentence with the specified keywords:
"The tasks done by Boss were scattered on pages of loose sheets which he never bothered to keep secure. He never showed us the effort."</t>
  </si>
  <si>
    <t>bose ne bahut kaam kiya tha, par wo loose sheets par kiya tha jo usne nahi diya tha.</t>
  </si>
  <si>
    <t>bose ne bhari thi kaam, jo kisi bhi paapi cheez pe hota tha, lekin usne kisi bhi tareeqe se usko badalane ka yaad nahi rakhaya.</t>
  </si>
  <si>
    <t>Bose ne bahut si karya loose sheet par ki thi, jo usne preserve nahin kiye.</t>
  </si>
  <si>
    <t>Bose ne kuch kar ke liya, jo ki usne papers par tha, lekin usne preserve karne ki zaroorat nahi thi.</t>
  </si>
  <si>
    <t>Bose dwara kiye gaye adhiktar kaary bikharay hue kagaz ke pannon par the jinhein surakshit rakhne ka unhone kabhi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kathin kath</t>
  </si>
  <si>
    <t>Boss ka dwaara kiye gaye aadhikaatar kaarya bikhare hue kaagaj ke paanon par the jinhein surakshit rakhne ka unhone kabhi kashat nahin uthaaya.
Note: I've used the requested words as per your requirement, and also tried to maintain the original sentence structure and meaning.</t>
  </si>
  <si>
    <t>Bose dwara kiye gaye adhiktar kaam bikhre hue kaagaz ke pannaon par the jinhein surakshit rakhne ka unhone kabhi kathin kathin kast nahin uthaya.</t>
  </si>
  <si>
    <t>Bose ne bahut kuch kaam loose sheets of paper par kiya, jo vah kabhie bhi preserve nahi karte the, aur unhein is cheez se koi bhi bother nahi hota tha.</t>
  </si>
  <si>
    <t>बोस द्वारा की गई ज़्यादातर काम ढीले पन्नों पर की गई थी जिनका कोई खास ख्याल नहीं रखा गया था।</t>
  </si>
  <si>
    <t>Boss ne kiye gaye adhyay ke bareme bikhre hui kagaz ki panno par the, jin ko sicurekt hanane ka un ne kabhi koshish nahi kiya.</t>
  </si>
  <si>
    <t>RXF3Cja84saP</t>
  </si>
  <si>
    <t>Nor is it the speech of a soothsayer—little do you take heed.</t>
  </si>
  <si>
    <t>और न किसी काहिन की (ख्याली) बात है तुम लोग तो बहुत कम ग़ौर करते हो</t>
  </si>
  <si>
    <t>nahi, soothsayer ki baat hai, aap samajh nahin rahe.</t>
  </si>
  <si>
    <t>aur nahi kisi kahi ki (khyaali) baat hai tum log to bahut kam ghar karate ho.</t>
  </si>
  <si>
    <t>aur kisi kahi ki khyaal ki baat aur tum log to bahut kam gaur karte ho.</t>
  </si>
  <si>
    <t>aur na kisi kaahin ki (khyaal) baat hai tum log to bahut kam gaur karte ho.
Translation: And no one else's (thought) matters, you people hardly pay attention.</t>
  </si>
  <si>
    <t>nor koi jadugar ki baat hai - aap bahut kam samjhte hain.</t>
  </si>
  <si>
    <t>nahin hai vo soothsayer ki baat—nor tumko yeh samajh aata hai.</t>
  </si>
  <si>
    <t>aur kisi kaahin ki (khyaali) baat hai tu hum log to bahut kam gaaur karthe hain, lekin yeh toh bahut hi aasha aur umeed ka maqaam hai.</t>
  </si>
  <si>
    <t xml:space="preserve"> aur kisi kaahin ki khyaal hai tu tu log to bahut kam gaur karthe ho, kevala goodness ki khushi se khelna chahiye.</t>
  </si>
  <si>
    <t>kona saahib ka kona baat kisi ke paas koi nahi hota, aap bhi sochna bhool jao.</t>
  </si>
  <si>
    <t>na kaval sochaya ka jada hai—aap thoda jyada ध्यान देते hai.</t>
  </si>
  <si>
    <t>koi soothsayer ki baat bhi nahin hai - aapko to kuch bhi nahin samajh aaya.</t>
  </si>
  <si>
    <t>nahin hai yah soothsayer ki baat—nahin samajh rahe ho tum.</t>
  </si>
  <si>
    <t>aur kisi kahiin ki khyaal baat nahin hai tum log to aur kam karte ho aur kam gaur karte ho.</t>
  </si>
  <si>
    <t>aur kisi kahin ki (khyaali) baat hee nahi hai, tum log to bahut kam gaur karte ho.</t>
  </si>
  <si>
    <t>aur n kisi kaheen ki khyaal bat hai, tum log to bahut kam gaur karte ho.</t>
  </si>
  <si>
    <t>nahin, yeh ek soothsayer ki baat hai - aapko yeh kuch nahin pata.</t>
  </si>
  <si>
    <t>nahi yeh sochna chahiye kisi soochakari ka—hafif se hee dhyan dena chahiye.</t>
  </si>
  <si>
    <t>aur kisi kaahin ki khyaal hee toh hoga tu maloom hai, tum log toh bahut kam gaur karthe ho.</t>
  </si>
  <si>
    <t>RZsWJ4SrH5Iz</t>
  </si>
  <si>
    <t>In a Message, the President has said:</t>
  </si>
  <si>
    <t>एक संदेश में राष्ट्रपति ने कहा हैः</t>
  </si>
  <si>
    <t>प्रेसिडेंट के मैसेज में ये बात कही गयी है:</t>
  </si>
  <si>
    <t>214763c5-9fea-4736-92d5-6bde2ab305b3</t>
  </si>
  <si>
    <t>A message in which the President has said:</t>
  </si>
  <si>
    <t>Président ne ek Message mein bola hai:</t>
  </si>
  <si>
    <t>A message from the President: "Aap sabhi kaaton se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badh kar aage bad</t>
  </si>
  <si>
    <t>President ne message mein kaha:</t>
  </si>
  <si>
    <t>Ek sandesh mein Rashtrapati ne kaha hai: 
"मैं आप सभी को धन्यवाद देना चाहता हूँ।"</t>
  </si>
  <si>
    <t>Ek message mein President ne kaha hai: "Main aap sabhi ko dhanyavaad deta hoon...".</t>
  </si>
  <si>
    <t>Ek SMS mein Rashtrapati ne kaha hai: 
(Note: SMS is used instead of संदेश as it is a common romanization of the word)</t>
  </si>
  <si>
    <t>Ek Message mein, President ne kaha hai: 
Note: I've kept the romanization of Hindi words to maintain consistency, but if you want them in Devanagari script, I can do that as well.</t>
  </si>
  <si>
    <t>Ek Message mein, President ne kaha hai: "The President has said: "</t>
  </si>
  <si>
    <t>राष्ट्रपति ने कहा है: "मैसेज में कहा है"</t>
  </si>
  <si>
    <t>ek sandesh mein rashtrapati ne kaha hai:
" Ek samaj ke liye ek samarth samaj ke liye kuch nahin hoga. "</t>
  </si>
  <si>
    <t>Prashashit ji ne message mein kaha hai:</t>
  </si>
  <si>
    <t>"A message from the President: "</t>
  </si>
  <si>
    <t>ek Message mein, President ne kaha hai:</t>
  </si>
  <si>
    <t>राष्ट्रपति ने एक संदेश में कहा है: "कहा है"</t>
  </si>
  <si>
    <t>ek sandesh mein rashtrapati ne kaha hai: "Dharmikta aur samajik nyay ko apnaanaa bahut mahatvapoorn hai.</t>
  </si>
  <si>
    <t>ek sandesh mein rashtrapati ne kaha hai:
Note: Since there are no specific key words provided, I've simply translated the sentence into English. If you'd like me to include specific key words, please let me know!</t>
  </si>
  <si>
    <t>SP64nm9avXCd</t>
  </si>
  <si>
    <t>Run an application by typing a command or choosing from a list</t>
  </si>
  <si>
    <t>कमांड प्रविष्ट कर एक अनुप्रयोग चलाएँ या सूची से चुनकर</t>
  </si>
  <si>
    <t>ek application ko chalane ke liye, aapko ek command type karna hoga ya list se ek chunna hoga.</t>
  </si>
  <si>
    <t>typing ya list se choose kar ke ek command ya application ko run karo.</t>
  </si>
  <si>
    <t>command pravisht kar ek anuprayog chalaen ya suchi se chun kar.</t>
  </si>
  <si>
    <t>ek command prashst kar ek anuprayog chalayein ya suchi se chun kar.</t>
  </si>
  <si>
    <t>Command enter kare ek anupay karein ya saichal se chunein.</t>
  </si>
  <si>
    <t>apne phone par command run karein ya aapki list se choose karein.</t>
  </si>
  <si>
    <t>Type command pravisht kar ek anuprayog chalayein ya suchi se chun kar.</t>
  </si>
  <si>
    <t>Command ya Application se Command kar ek Pravishtha se Chalayen ya Sudi se Chunakar.</t>
  </si>
  <si>
    <t>Application ko chalaney ke liye command ya list se chun kar type karein.
(Romanized Hindi: Applikeshun ko chalanay ke liye komand ya list se chun kar type karein.)</t>
  </si>
  <si>
    <t>Ek application chalana command type karke ya list se chunke.</t>
  </si>
  <si>
    <t>command ya list se ek application chalayein typing karein.</t>
  </si>
  <si>
    <t>Run an application by typing a command or choosing from a list:
```python
import os
def run_application(command_or_choice):
    if command_or_choice == "command":
        os.system("your_command_here")
    elif command_or_choice == "list":
        choices = ["choice1", "choice2", "choice3"]
        chosen_choice = input("Choose an option: ")
        while chosen_choice not in choices:
            chosen_choice = input("Invalid choice. Choose again: ")
        os.system(f"your_command_{chosen_choice}.exe")
    else:
        print("Invalid input. Please enter either 'command' or select from the list.")
# Example usage:
run_application("command")
run_application("list")
```
In this code, we define a function `run_application` that takes either a command or a choice from a list as input. Depending on the input, it executes the corresponding command or prompts the user to select from a list of options. The `os.system` function is used to run external commands or applications.
Remember to replace `"your_command_here"` and</t>
  </si>
  <si>
    <t>Command pravist kar ek anuprayog chalaaye ya suchi se chun kar.</t>
  </si>
  <si>
    <t>command input karke ek application chalayein ya list se chunkein.</t>
  </si>
  <si>
    <t>Command enter karne ke liye application chalu karne ya list se select karne ke liye,</t>
  </si>
  <si>
    <t>ek application run karna hai to aap typing kar sakte hain ek command ya anuprayukt list se choose kar sakte hain.</t>
  </si>
  <si>
    <t>apne application ko run karne ke liye, aap command typing kar sakte hain ya kisi list se koi option select kar sakte hain.</t>
  </si>
  <si>
    <t>Command enter kar ek application chalaaye ya list se choose karne ke liye.</t>
  </si>
  <si>
    <t>Sc4NZfyMdgw5</t>
  </si>
  <si>
    <t>The period of heat in ewes lasts from 3 to 70 hours , with an average of 27 hours .</t>
  </si>
  <si>
    <t>भेड़ें 3 से 70 घण्टे तक गर्मी में रहती हैं.गर्मी की औसत अवधि 27 घण्टे होती है .</t>
  </si>
  <si>
    <t>Sheep live for 3 to 70 hours in the heat, with the average duration being 27 hours.</t>
  </si>
  <si>
    <t>sheep 3 se 70 ghante tak garmi mein rehti hain. garmi ki avghat avdhari 27 ghante hoti hai.</t>
  </si>
  <si>
    <t>the period of heat in ewes lasts from 3 to 70 saa-ke-saa, aur saavarsaat-avarees 27 saa-ke-saa.</t>
  </si>
  <si>
    <t>Sheep 3 se 70 ghante tak garmi me rahti hain. Garmi ki average avdhi 27 ghante hoti hai.</t>
  </si>
  <si>
    <t>sheep 3 se 70 ghante tak garmi mein rehti hain. Garmi ki average avdhan 27 ghante hoti hain.
(Note: I've kept the Romanized Hindi sentence as close to the original Hindi sentence as possible, while incorporating the required words and punctuation.)</t>
  </si>
  <si>
    <t>sheep 3 se 70 hour tak garmi mein rehti hain. garmi ki average avdhi 27 hour hoti hai.</t>
  </si>
  <si>
    <t>sheep 3 se 70 hours tak summer me rehti hain. Summer ki average duration 27 hours hoti hai.</t>
  </si>
  <si>
    <t>gharānā ki mittī 3 se 70 ghante tak hai, lekin average 27 ghante hai.
(Note: I've used the Romanized Hindi word "gharānā" for "ewes", and "mittī" for "period of heat")</t>
  </si>
  <si>
    <t>Garmi ka samay ewes mein 3 se 70 ghante tak hota hai, aur iska average 27 ghante hai.</t>
  </si>
  <si>
    <t>garmi ka samay andkaliyon mein 3 se 70 ghante tak hota hai, aur aasanatam 27 ghante ka hota hai.</t>
  </si>
  <si>
    <t>the ka garmi ki dawlat 3 se 70 ghante tak lasts hai, average 27 ghante hai.</t>
  </si>
  <si>
    <t>gharelu bachchon ki ma ka heat ka samay 3 se 70 ghante tak hota hai, average mein 27 ghante.</t>
  </si>
  <si>
    <t>ewe ki garm ki period 3 se 70 ghante ki range mein hoti hai, 27 ghate ki average.</t>
  </si>
  <si>
    <t>Sheep live for 3 to 70 hours in summer. Summer has an average duration of 27 hours.</t>
  </si>
  <si>
    <t>भेड़ें 3 से 70 घण्टे तक गर्मी में रहती हैं. गर्मी की औसत अवधि 27 घण्टे होती है.</t>
  </si>
  <si>
    <t>.</t>
  </si>
  <si>
    <t>gharwalon ki upariksha ki duravai 3 se 70 ghante tak hai, aur madhyam 27 ghante hai.</t>
  </si>
  <si>
    <t>Bheden 3 se 70 ghante tak garmee mein rehti hain. Garmee ki avadhika adhika 27 ghante hoti hai.
Translation: "Sheep stay for 3 to 70 hours in heat. The average duration of heat is 27 hours."</t>
  </si>
  <si>
    <t>ScxyvcjbXZWt</t>
  </si>
  <si>
    <t>It is He who prevails over His creatures, and He is all - wise and aware.</t>
  </si>
  <si>
    <t>उसे अपने बन्दों पर पूर्ण अधिकार प्राप्त है। और वह तत्वदर्शी, ख़बर रखनेवाला है</t>
  </si>
  <si>
    <t>Usse apne bandon par pura adhikar prapt hai aur vah Tatvdarshi, khbar rakhne wala hai.</t>
  </si>
  <si>
    <t>Usko apne bandon par pura adhikar prapt hai aur vah tatvadarshi, khbar rakhne wala hai.</t>
  </si>
  <si>
    <t>Vah yah hai jo apne banate par ajeeb hai aur usko sab-jyān aur sab-ruu-khah hai.</t>
  </si>
  <si>
    <t>Usse apne bandon par pooran adhikar prapt hai. Aur vah khubar rakhne wala, tatvdarsi hai.</t>
  </si>
  <si>
    <t>Yeh woh hai jo apne banaye hue jeevon par aazmaai kartaa hai, aur yeh sabse aakleem aur jaanakar hai.</t>
  </si>
  <si>
    <t>Wahiyat hai jo apne bhakton par bharosa karta hai aur wahiyat aur jaagruk hai.</t>
  </si>
  <si>
    <t>जो क्षमा करता है, वही क्षमा पाता है; और जो दयालु है, वही दया पाता है।</t>
  </si>
  <si>
    <t>वे ही जो अपने जीवों पर हावी है, और वे सब कुछ जानते हैं और सच्चे हैं।</t>
  </si>
  <si>
    <t>Us ke apne bando par purna adhikar prapt h. Aur woh tatvadarshी, khaber karniwala hai.</t>
  </si>
  <si>
    <t>us ke apne bandon par purne adhikar prapt h. aur wah tatvadars, khabar rakhanewala hai.</t>
  </si>
  <si>
    <t>uske paas apne bandon par puri adhikar prapt hai aur uska naam hai ek tatvadarshi, khbar rakhne wala.</t>
  </si>
  <si>
    <t>Usse apne bandon par pura adhikar prapt hai aur vah tatvadarshi, khbar rakhnevala hai.
Note: I've kept the words 'तत्वदर्शी,' and 'रखनेवाला' as they are, but for 'ख़बर' I've used the romanized form 'khbar' as per your request.</t>
  </si>
  <si>
    <t>जो बंदों पर विजय प्राप्त करता है, वह है जो सर्वशक्तिमान और जागरूक है।</t>
  </si>
  <si>
    <t>Wah hai jo apne bando par aakarshit hai, aur vah sab se bada jaankar aur samajhdaar hai.</t>
  </si>
  <si>
    <t>us ke paas apne bandon par purna adhikar prate hain. Aur wah tatvadarshik, khabar kahnenewala hain.</t>
  </si>
  <si>
    <t>vah hee hai jo apne bandon par qaboo karta hai aur vah sab se chachaa aur jaanane-wala hai.</t>
  </si>
  <si>
    <t>Wahmāñ kā prabhu hai jo apne creatures ko jītā hai aur usne sabād aur samājī hai. 
(Note: Wahmāñ is a romanized Hindi word for "He" or "It", and sabād and samājī are romanized Hindi words for "all-wise" and "aware" respectively. The sentence is a mix of English and Hindi, with the key words you wanted appearing in Hindi.)</t>
  </si>
  <si>
    <t>Use apne bandon par pura nazar rakhta hai aur vah tatvadarshi, khabar rakhne wala hai.
(Romanized Hindi: Use apane bandeṁ par pura naẓar rakhtā hai aur vah taṭvadarśī, khābar rakhne wālā hai)
Translation: He has complete authority over his followers and he is omniscient, knowing everything.</t>
  </si>
  <si>
    <t>SleVdKwYomAX</t>
  </si>
  <si>
    <t>Raynaud 's disease is also called as Raynaud' s phenomenon.</t>
  </si>
  <si>
    <t>रेनाड रोग को रेनाड की घटना भी कहा जाता है.</t>
  </si>
  <si>
    <t>Renad Rog ko Renad ki event bhi kaha jaata hai.</t>
  </si>
  <si>
    <t>Renal disease ko renal ki incident bhi kehate hain.</t>
  </si>
  <si>
    <t>Raynaud ka roga bhi Raynaud ka ph Fenomena kehte hain.</t>
  </si>
  <si>
    <t>Renal disease ko Renal ki incidence bhi kehata hai.</t>
  </si>
  <si>
    <t>Raynaud ka rog bhi Raynaud ki zaroorat kehtaa hai.</t>
  </si>
  <si>
    <t>Raynaud's rogon ka naam Raynaud's phenomenon bhi diya jaata hai.</t>
  </si>
  <si>
    <t>रेनौड की बीमारी को रेनौड का प्राकृतिक दोष भी कहा जाता है।</t>
  </si>
  <si>
    <t>रेय्नॉड्स का रोग रेय्नॉड्स की घटना के नाम से भी जाना जाता है।</t>
  </si>
  <si>
    <t>रेनाड रोग को रेनाड की घटना भी कहा जाता है, जहाँ रोग का अर्थ होता है बीमारी और रेनाड की घटना का अर्थ होता है एक विशेष प्रकार की बीमारी जो किसी व्यक्ति को प्रभावित कर सकती है.</t>
  </si>
  <si>
    <t>रेनाड रोग को रेनाड की घटना भी कहा जाता है, जो एक अनोखी और दुर्लभ घटना है.</t>
  </si>
  <si>
    <t>Renaad roga ko Renaad ki ghanta bhi kaha jata hai.</t>
  </si>
  <si>
    <t>Renada rogon ko Renada ki ghatna bhee kaha jaata hai.</t>
  </si>
  <si>
    <t>रेय्नौड का रोग रेय्नौड की घटना के नाम से भी जाना जाता है।</t>
  </si>
  <si>
    <t>Raynaud ka rogon ko bhi Raynaud ka phenomenon kaha jaata hai.</t>
  </si>
  <si>
    <t>Rain of rain is also called the event of rain.</t>
  </si>
  <si>
    <t>Raynaud's रोग bhi Raynaud's फ Fenomena kahi jaati hai.</t>
  </si>
  <si>
    <t>Raynaud ke rog ko Raynaud ka phaynoomena bhi kahaa jaata hai.</t>
  </si>
  <si>
    <t>Renaad rog ko Renaad ki event bhee kaha jaata hai.
Translation: "Renaud's disease is also known as the Renaud event."</t>
  </si>
  <si>
    <t>SoMX8hvAGjlq</t>
  </si>
  <si>
    <t>Externally, the quadrangular open court is surrounded by a prakara with a cloister, or malika, locally called nalambalam or chuttambalam.</t>
  </si>
  <si>
    <t>बाह्य रूप से चतुर्भुज खुला प्रांगण एक प्राकार से घिरा होता है जिसमें एक विहार, या मालिका होती है जिसे स्थानीय रूप से नलांबलम या चुट्टांबलम कहा जाता हैं.</t>
  </si>
  <si>
    <t>बाह्य रूप से चतुर्भुज खुला प्रांगण एक प्रकार से घिरा हुआ है, जिसमें एक विहार है, या मालिक है जिसे स्थानीय रूप से नलांबलम या चुट्टांबलम कहा जाता है.</t>
  </si>
  <si>
    <t>External view se chaturbhuj khula prangan ek prakaar se giraa hai jismein ek vihaar, ya malika hoti hai jise local rup se nalanbalam ya chuttanbalam kaha jaata hai.</t>
  </si>
  <si>
    <t>bharat ka darshan karein to har darhar par quadrangular aashiana milenge, jisme ek open court hota hai jise court ka khel khel kar dikhaya ja sakta hai.</t>
  </si>
  <si>
    <t>Here is the translated sentence with the desired words:
From outside, a quadrilateral (चतुर्भुज) open courtyard (प्रांगण) surrounded by a parapet (प्राकार) is seen, where a resident (मालिका) or a caretaker (या) is found, which is locally known as Nalambalam (नलांबलम) or Chuttambalam (चुट्टांबलम) in local form (रूप), and it's said (जाता) that it's said (कहा) so, and it's like that (हैं.) in its external form (बाह्य), and it's a beautiful place (स्थानीय).
Note: I've used Romanized Hindi words and English words to create a code-mixed sentence. Let me know if you need any further modifications!</t>
  </si>
  <si>
    <t>Outer appearance se chaturbhuj khula prangan ek prakaar se ghira hote hai jisamen vihaar, jisamen, ek sthaaniya jise.
Note: I've used the Romanized Hindi format with the words you wanted to appear, while trying to maintain the original sentence structure and meaning.</t>
  </si>
  <si>
    <t>baahya roop se chaturbhuj khula praangan ek prakaar se ghiraa hotaa hai jismein ek vihaar, ya malika hoti hai jisee sthaaniya roop se nalaaabalam ya chuttaabalam kahaa jataa hai.</t>
  </si>
  <si>
    <t>External shape se chaturbhuj khula prangan ek prakaar se giraa hai jismein ek vihaar, ya malika hai jise local roop se nalambalam ya chuttambalam kaha jaata hai.</t>
  </si>
  <si>
    <t>Bahar, chhota chhota chhota quadrangular prakara mein malika, ya nalambalam, ya chuttambalam.</t>
  </si>
  <si>
    <t>Bāhār, nalambalam ya chuttambalam ke roop mein malika ya prakara ke saath ek chauthai court hai.</t>
  </si>
  <si>
    <t>Bāhyāntar, quadrangular court ko chārī pās ek prakāra se ghērā hai, jis mē̃ ek malīkā ya nalambālam ya chuttambālam kāhē jātā hai.</t>
  </si>
  <si>
    <t>Bahar, chauthai open court ko nalambalam ya chuttambalam kehte hue malika ya prakara neeche se ghira hua hai.</t>
  </si>
  <si>
    <t>Externaly, nalambalam ya chuttambalam ke peechhe ek quadrangular malika, ya prakara, locally chuttambalam ke naam se jaana jata hai, ya phir nalambalam ke naam se, externally, ek prakara se ghira hua hai jo ek cloister, ya malika, se ghira hua hai.</t>
  </si>
  <si>
    <t>बाहरी तौर पर, एक चौकोर खुली कोर्ट को एक प्रकारा के साथ घेरा जाता है, जिसे मालिका या नालंबालम, स्थानीय रूप से चुट्टाम्बालम के नाम से जाना जाता है।</t>
  </si>
  <si>
    <t>बाह्य रूप से चतुर्भुज खुला प्रांगण एक प्राकार से घिरा होता है जिसमें एक विहार है, जिसे स्थानीय रूप से नलांबलम कहा जाता है.</t>
  </si>
  <si>
    <t>बाह्य रूप से चतुर्भुज खुला प्रांगण एक प्राकार से घिरा होता है, जिसमें एक विहार या मंदिर होता है, जिसे स्थानीय रूप से नलांबलम या चुट्टांबलम कहा जाता है।</t>
  </si>
  <si>
    <t>bhaari tarah ki chhoti baani vaali bawaali mein, prakara yaad rakhkar malika ya chuttambalam yaad rakhkar, jise naalambalam bhi kehte hain, yeh chaar bahon ki aagri hui mahool hai.</t>
  </si>
  <si>
    <t>bahar, chaturanga khula darwaza ek prakara se ghira hai, ya malika, yahaan nalambalam ya chuttambalam kehte hain.</t>
  </si>
  <si>
    <t>Bahar roop se chaturbhuj khula prangan ek prakaar se ghira hota hai, jisme ek vihaar, ya maalika hoti hai, jise sthaaniy roop se nalambalam ya chuttambalam kahaa jata hai.
Translation: On the outside, a square temple is surrounded by a courtyard, which has a shrine or a family deity, locally known as Nalambalam or Chuttambalam.</t>
  </si>
  <si>
    <t>U5co2hW2z3nn</t>
  </si>
  <si>
    <t>You can see a gleam in their eye.</t>
  </si>
  <si>
    <t>और आपको उनकी आँखों में एक चमक दिखेगी।</t>
  </si>
  <si>
    <t>And a sparkle will appear in their eyes.</t>
  </si>
  <si>
    <t>aur aapko unki aankho mein ek chhank dekhne ka mokshega.</t>
  </si>
  <si>
    <t>tum apne doston mein aansu ki barf ya kuchh is tarah ka gleam dekh sakte ho.</t>
  </si>
  <si>
    <t>aur aapko unki aankhon mein ek chamak dikhegi.</t>
  </si>
  <si>
    <t>aapke paas unke aankhon mein ek chhaya dekhne ko mil rahi hai.</t>
  </si>
  <si>
    <t>tumko unke ankh mein ek chhaya dikhayi deta hai.</t>
  </si>
  <si>
    <t>And a spark will shine in their eyes.</t>
  </si>
  <si>
    <t>Or aur aapko unki aankhon mein ek chamak dikhayega.</t>
  </si>
  <si>
    <t>aur aapko unki aankhon mein ek chamak dikhayegi.</t>
  </si>
  <si>
    <t>unke aye mein ek naye kaam kamaal ki chhat ki tarah kaam kar raha hai.</t>
  </si>
  <si>
    <t>unki nazar mein ek chhatki hui hain.</t>
  </si>
  <si>
    <t>aapko unke aankhon mein ek chhaya dikhayi de rahi hai.</t>
  </si>
  <si>
    <t>Unke aankhon mein ek tarah ka teja dikh raha hai.</t>
  </si>
  <si>
    <t>aur aapko unki aankhon mein ek chamak dikhayega.</t>
  </si>
  <si>
    <t>And aur aapko unki aankhon mein ek chamak dikhegi.</t>
  </si>
  <si>
    <t>aur aapko unki aankhon mein ek chamak dekhenge.</t>
  </si>
  <si>
    <t>unke aankhon mein ek chamak dikh rahi hai.</t>
  </si>
  <si>
    <t>unke aage ek chandi ki chahat dekh sakte hain.</t>
  </si>
  <si>
    <t>UG1Xv93ZABY</t>
  </si>
  <si>
    <t>The Central Government too, has made assessment of the extent of damage caused to environment by plastic waste in the country by constituting Committees and a Task Force which studied the issue and made recommendations.</t>
  </si>
  <si>
    <t>केंद्रीय सरकार ने भी देश भर में प्लास्टिक से पर्यावरण को हो रहे नुकसान को रोकने के लिए एक समिति और टास्क फोर्स बनाई, जिसने अध्येयन किया और सिफारशें तैयार कीं।</t>
  </si>
  <si>
    <t>Central government ne bhee desh bhar mein plastic se parayaavaran ko hore hae nuksaan ko rokne ke liye ek samiti aur task force bnaaee, jise adhyayan kiya aur sifaareeshen taiyaar kiyeen.
Note: Here's the code-mixed sentence with Romanized Hindi and English:
"Central government ne bhee desh bhar mein plastic se parayaavaran ko hore hae nuksaan ko rokne ke liye ek samiti aur task force bnaaee, jise adhyayan kiya aur sifaareeshen taiyaar kiyeen."
Translation: "The central government has also formed a committee and task force across the country to prevent the damage caused by plastic to the environment, which conducted a study and prepared recommendations."</t>
  </si>
  <si>
    <t>Central Government ne bhi plastic waste ki wajah se desh ki environment par hui kshatigat ke bare mein assessment kiya hai. Iske liye Committee aur ek Task Force ka gathan kiya gaya, jo is mudda ko study kiya aur recommendations bhi di.</t>
  </si>
  <si>
    <t>The central government has also set up a committee and a task force, which studied and recommended ways to prevent environmental damage from plastic waste across the country.</t>
  </si>
  <si>
    <t>Deshe plastic waste se environment par hua nuksaan ka assessment karne ke liye, Central Government ne committees aur ek Task Force ka gathan kiya, jiske madhyam se is issue ko study kiya aur recommendations di gayi hain.</t>
  </si>
  <si>
    <t>Desh ki prakṛti ko plastic waste se haiṃ hāne ki aṅkalā ko niṃdāṇa karne ke liye, sarkār ne kārīgaṇe aur ektā ṭāske ṣaṃstheṃ kīṭhītiṃ karī, jīṃ ne muddā ko vīkhyāt karke śikṣāṃ kīṃ.
Note: I didn't find any specific key words to appear in the translation, so I translated the sentence as per the given text.</t>
  </si>
  <si>
    <t>The central government has also set up a committee and task force to address and suggest solutions to the environmental damage caused by plastic across the nation.</t>
  </si>
  <si>
    <t>Central government ne bhi desh bhar me plastic se parivaar ko ho raha nuksaan ko rokne ke liye ek samiti aur task force banayi, jisse adhyayan kiya aur sifarishen taiyar kiyen.</t>
  </si>
  <si>
    <t>Central Government ne environment mein plastic waste ki zarरत se hua damage ka assessment karne ke liye committees aur task force banaye hain, jo issue ko study karne aur recommendations dene mein successful hua.</t>
  </si>
  <si>
    <t>केंद्र सरकार ने भी देश में प्लास्टिक के कचरे से पर्यावरण को होने वाले नुकसान के स्तर का आकलन करने के लिए समितियों और एक टास्क फोर्स का गठन किया है, जिसने मुद्दे पर विचार किया और सिफारिशें की हैं।</t>
  </si>
  <si>
    <t>Central Government ne environment mein plastic waste ki zameer se hui zarurat par itna zameer kiya hai ki unne ek Committee aur Task Force banaye gaye the, jo issue ko padhne aur recommendations dene ke liye the.</t>
  </si>
  <si>
    <t>Central Sarkar ne bhi desh mein plastic waste se environment par hone wale nuksaan ki asamesh karne ke liye Comittees aur ek Task Force banayi, jo issue ko study kiya aur recommendations dien.</t>
  </si>
  <si>
    <t>Central government ne bhi desh bhar mein plastic se parayaavaran ko hone wala nuksaan rokne ke liye ek committee aur task force banai, jisne adhyayan kiya aur sifaareishen taiyaar kiya.</t>
  </si>
  <si>
    <t>Here is the translated sentence with the key words "होगा" appearing as "hee hoga" and "केंद्रीय" and "टास्क" in Romanized Hindi:
Central govt ne bhee desh bhar me plastic se paryaavaran ko ho rahe nuksaan ko rokn ke lie ek samiti aur task force banai, jise ne adhyayan kiya aur sifaareen taiyaar kee.</t>
  </si>
  <si>
    <t>Central government ne bhi desh bhar me plastic se parivaar ko ho raha nuksan ko rokne ke liye ek committee aur task force banayi, jisne adhyayan kiya aur sifaarein taiyaar kiin.</t>
  </si>
  <si>
    <t>Central government ne bhi desh bhar mein plastic se paryaavaran ko hore rahe nuksaan ko rokne ke liye ek samiti aur task force banai, jise ne adhyayan kiya aur sifaaren taiyaar kiin.
(Note: There are no specific key words to appear in this translation)</t>
  </si>
  <si>
    <t>Central Government ne bhi plastic waste dvara pradushan ke bare mein desh mein hui kshatik ka assessment kiya hai. Iske liye unhone Committees aur ek Task Force ka gathan kiya, jo is samasya ka vishleshan kiya aur sujhaav diye.</t>
  </si>
  <si>
    <t>Desh ki prakṛti ko plastic waste se hui kṣatī ka aṁkāṁnā kā aṁkāṁnā Central Government ne bhi kiya hai. Committee aur Task Force ko constituta kiya, jo issue ko study kiya aur recommendations dien.</t>
  </si>
  <si>
    <t>UHwjpQ31s3df</t>
  </si>
  <si>
    <t>Exposure time will be shifted forward by% d% s,% d% s,% d% s, and% d% s.</t>
  </si>
  <si>
    <t>एक्सपोजर समय आगे बढ़ा दिया जाएगा% d% s,% d% s,% d% s, और% d% s से.</t>
  </si>
  <si>
    <t>exposure time ko forward shift hoga % d% s, % d% s, % d% s aur % d% s ke liye.</t>
  </si>
  <si>
    <t>exposure ka time %d% s, %d% s, %d% s aur %d% s mein shift ho jayega.</t>
  </si>
  <si>
    <t>Exposure time aage badha diya jaayega %d% s, %d% s, %d% s aur %d% s se.</t>
  </si>
  <si>
    <t>Exposure time aage badha diya jayega %d% s, %d% s, %d% s, aur %d% s se.</t>
  </si>
  <si>
    <t>Exposition time ka badlaaya jaayega% d% s, % d% s, % d% s, aur % d% s.</t>
  </si>
  <si>
    <t>exposure time aage badha diya jaayega %d% s, %d% s, %d% s aur %d% s se.</t>
  </si>
  <si>
    <t>eksaapozar samay aage badha diya jaayega %d% s, %d% s, %d% s, aur %d% s se.
(Note: The words wanted list is empty, so there are no specific words to be translated)</t>
  </si>
  <si>
    <t>exposure time %d% s ke liye forward shift hoga %d% s, %d% s, %d% s aur %d% s mein.</t>
  </si>
  <si>
    <t>exposure time ka samay aage badh jayega %d%d%d%d%d s.</t>
  </si>
  <si>
    <t>Exposition time will be extended by% d% s,% d% s,% d% s, and% d% s..</t>
  </si>
  <si>
    <t xml:space="preserve"> exposure time ko% d% s, badalte honge, aur% d% s, and% d% s.</t>
  </si>
  <si>
    <t>ekspaazura samay aage badha diya jayega %d %s, %d %s, %d %s, aur %d %s se.</t>
  </si>
  <si>
    <t>Exposition time has been extended by %d% s, %d% s, %d% s, and %d% s.</t>
  </si>
  <si>
    <t>exposure ka time and% s., s., s., s. shift hoga.</t>
  </si>
  <si>
    <t>exposure time ka samay aage ki or %d %s, %d %s, %d %s aur %d %s ke liye badal jayega.</t>
  </si>
  <si>
    <t>exposure time aage badha diya jayega %d% s, %d% s, %d% s, aur %d% s se.</t>
  </si>
  <si>
    <t>Time ki exposure badh jayegi by% d% s, and% d% s.</t>
  </si>
  <si>
    <t>The exposure time has been extended by %d% s, %d% s, %d% s, and %d% s.</t>
  </si>
  <si>
    <t>UZafFwvJRrw</t>
  </si>
  <si>
    <t>He propagated the principles of Hinduism.</t>
  </si>
  <si>
    <t>उसने हिन्दुत्व के नियमों का प्रचार किया।</t>
  </si>
  <si>
    <t>He promoted the rules of Hinduism.</t>
  </si>
  <si>
    <t>Usne Hindu itihaas ka prachaar kiya.</t>
  </si>
  <si>
    <t>हिंदू धर्म के सिद्धांतों को वह फैलाने वाला है।</t>
  </si>
  <si>
    <t>Usne hindu-tv ke niyamom ka prachaar kiya.
(Note: I didn't find any specific key words in the original sentence, so the output sentence is a direct romanization of the Hindi sentence)</t>
  </si>
  <si>
    <t>Usne hindutva ka niyamon ka prachaar kiya.</t>
  </si>
  <si>
    <t>Usne Hinduatv ke naye nitiyon ka prachar kiya.</t>
  </si>
  <si>
    <t>Usne hindutva ke niyamon ka prachar kiya.</t>
  </si>
  <si>
    <t>Hinduism mein principles ke of usool Hinduism ko propagated kiya.</t>
  </si>
  <si>
    <t>Vah Hinduism ka mulyaon ko forward kiya, yeh unke principles the jo sabko samajhne ke liye aaye the.</t>
  </si>
  <si>
    <t>Vah Hindu dharm ki principles ko phailaya.</t>
  </si>
  <si>
    <t>usne Hinduism. ke principles ko propagate kiye.</t>
  </si>
  <si>
    <t>Vah Hinduism ke principles ko fayda dilata raha tha.</t>
  </si>
  <si>
    <t>हिंदू धर्म के सिद्धांतों का प्रचार किया.</t>
  </si>
  <si>
    <t>He promoted the principles of Hinduism.</t>
  </si>
  <si>
    <t>Uske ne Hindu tatva ka prachar kiya.</t>
  </si>
  <si>
    <t>हिंदू धर्म के सिद्धांतों को फैलाने का काम किया।</t>
  </si>
  <si>
    <t>usne Hinduism ki principles propagate ki.</t>
  </si>
  <si>
    <t>Usne Hindutva ke niyamon ka prachar kiya.</t>
  </si>
  <si>
    <t>UkfDQTAyEbpk</t>
  </si>
  <si>
    <t>If such a declaration or public recognition is not made to begin with by the British Government, even so it must be clearly understood that we can only talk on this basis and on no other. 2.</t>
  </si>
  <si>
    <t>यदि आरंभ में ब्रिटिश सरकार द्वारा ऐसी धारणा सार्वजनिक स्वीकृति न की जाय, तो भी यह स्पष्ट रूप से समझ लिया जाना चाहिये कि हम केवल इसी आधार पर बातचीत कर सकते हैं, अन्य किसी आधार पर नहीं।</t>
  </si>
  <si>
    <t>if the british government did not gain public acceptance for such a notion at the outset, it should be clearly understood that we can only engage in such conversations on this very basis, and no other.</t>
  </si>
  <si>
    <t>If in the beginning the British government does not gain public acceptance for such a perception, it should be clearly understood at once that we can only base our conversations on this alone, on no other basis.</t>
  </si>
  <si>
    <t>Agar yah declaration ya public recognition British Government ne shuru se nahin kiya to bhi yah pata hona hoga ki hum sirf is basis par hi baat kar sakte hain aur koi anya basis par nahin.</t>
  </si>
  <si>
    <t>yadi Britain sarkar ne is prakaar ki ghoshna ya jansamman ka prarambh nahin kiya to bhi yeh samajh jana chahiye ki hum sirf is baasis par hi baat kar sakte hain aur kisi anya baasis par nahin.</t>
  </si>
  <si>
    <t>Yadi arambh mein British sarkar dwara aisi dharnaa sarvajanik svikriti na kee jaye, to bhi yeh spasht roop se samajh liya jaana chahiye ki hum keval isi aadhaar par baat-chit kar sakte hain, anya kisi aadhaar par nahin.</t>
  </si>
  <si>
    <t>hamara ye baat hai ki agar yeh British Government ki taraf se yeh declaration ya prashasan nahi ki jaati to bhi humnein yeh clear kar denge ki ham sirf is baasis par baat kar sakte hain aur koi aur baasis par nahi.</t>
  </si>
  <si>
    <t>If in the beginning the British government does not gain public acceptance for such an idea, it should be clearly understood that we can only base our conversation on this alone, on no other basis.</t>
  </si>
  <si>
    <t>Agar arambh mein British sarkar dwara is dharnaa ko savaajanik swikriti na ki jaye, to bhi yah saphut roop se samajh liya jaana chahiye ki hum sirf isi aadhar par baatcheet kar sakte hain, anya kisi aadhar par nahin.</t>
  </si>
  <si>
    <t>If yadi British Sarkar dwara aisi dharnaa sarvajanik swikriti na ki jaye, to bhi yeh sspshya roop se samajh liya jaana chaahiye ki hum keval isee adhaar par baatcheet kar sakte hain, anya kisi adhaar par nahin.
Note: I've used the romanized Hindi words as per the given words wanted list.</t>
  </si>
  <si>
    <t>ye kehne ka matlab hai ki hum sirf yeh bat kar sakte hain ki hum aisa koi bekaara prabhavit nahi kar sakte.</t>
  </si>
  <si>
    <t>ya to british government ne aisi koi bejodi ya sab se pehchaan na kiya ho toh bhi, par baat ye he k hum koi aur baat sirf ye hi sunte hain aur kisi aur baat par nahi.</t>
  </si>
  <si>
    <t>jahaan British Government ne yahaan ki declaration ya public recognition nahi kare, toh bhi yahaan ki baat karne ke liye humko koi aur basis nahi hai, bas yahi hai.
Note: I've used the Romanized Hindi form "jahaan" for "when" and "yahaan" for "here" to incorporate the words "if" and "such" as per your request.</t>
  </si>
  <si>
    <t>yadi aisa declaration ya public recognition British Government ne shuruat se nahin kiya, toh bhi is baat ka pata lagana zaroori hai ki hum sirf is baasis par hi baat kar sakte hain aur kisi anya baasis par nahin.</t>
  </si>
  <si>
    <t>Yadi arambh mein British Sarkar dwara aisi dharna saarvajanik swikriti na ki jaye, to bhi yeh saphya rup se samajh liya jana chaahiye ki hum keval isee adhaar par baatcheet kar sakte hain, anya kisi adhaar par nahin.
Translation:
Even if the British government does not publicly accept such an assumption at the beginning, it should be clearly understood that we can only discuss on this basis, not on any other basis.</t>
  </si>
  <si>
    <t>Agar arambh mein British sarkar dwara aisi dharnaa sarvajanik swikriti na ki jaye, to bhi yeh spasht roop se samajh lene chahiye ki hum keval isi aadhaar par baatcheet kar sakte hain, anya kisi aadhaar par nahin.</t>
  </si>
  <si>
    <t>Yadi agar British Sarkar dwara aisi dharnaa sarvajanik svikriti na ki jaye, to bhi yeh saphat rup se samajh liya jana chaiye ki ham keval isee adhara par baatcheet kar sakte hain, anya kisi adhara par nahin.</t>
  </si>
  <si>
    <t>yadi Britain ki Sarkar ne aise kaaran ya sabhyata ke liye shuruaat nahi ki, to bhi is baat ko saaf samajh liya jaye ki hum sirf is baasis par baat kar sakte hain aur kisi aur baasis par nahi.</t>
  </si>
  <si>
    <t>अगर ब्रिटिश सरकार पहले में ही ऐसा ऐलान या सार्वजनिक मान्यता न दे, भी यह बात समझ लेनी चाहिए कि हम इस आधार पर ही बात कर सकते हैं और किसी और आधार पर नहीं।</t>
  </si>
  <si>
    <t>VWpgLJE7uKpJ</t>
  </si>
  <si>
    <t>Failed to remove a persona from store:% s</t>
  </si>
  <si>
    <t>भंडार से एक व्यक्तित्व को हटाने में विफलः% s</t>
  </si>
  <si>
    <t>stock से एक personality को remove करने में विफलः% s। 
Note: I've used'stock' instead of 'भंडार' as'stock' is a more direct translation of 'भंडार' in this context. If you want to keep 'भंडार', the sentence would be:
भंडार से एक व्यक्तित्व को हटाने में विफलः% s.</t>
  </si>
  <si>
    <t>"Kitne aadmiyon ko khalaas karne ke baad bhi, khojaya nahi gaya, maine apna aaspaas ka bhandaar (vault) khali kar diya, lekin ek aisa vyaaktitva, jo meri zindagi ka sabse bada khazaana tha, usko khatam karne mein maine asafal reha.</t>
  </si>
  <si>
    <t>Store se ek vyaktitv ko hatane mein vifla:s.</t>
  </si>
  <si>
    <t>persona store se remove nahi ho paaya:% s.</t>
  </si>
  <si>
    <t>store mein persona remove karna failed ho raha hai.</t>
  </si>
  <si>
    <t>Store se ek vyaktitv ko hataane mein vifal: s.</t>
  </si>
  <si>
    <t>storage se ek personality ko nikaalna faaila ho gaya: 50% s.</t>
  </si>
  <si>
    <t>Storage se ek vyaktitva ko hatane mein failure s.</t>
  </si>
  <si>
    <t>Persona ko store se remove karne me failed hua: %s.</t>
  </si>
  <si>
    <t>failure hua hai persona ko store:% s se remove karne mein.
(Note: I've used "failure" instead of "Failed" as it's more common in Hindi to use the verb "hona" in the passive voice to convey the idea of something happening, rather than using the adjective "Failed".)</t>
  </si>
  <si>
    <t>Persona ko store se remove karne me %s failed hua.</t>
  </si>
  <si>
    <t>failed to remove an entity from the repository: % s</t>
  </si>
  <si>
    <t>Bhandar se ek vyaktitv ko hatane mein vifal hai!</t>
  </si>
  <si>
    <t>storage se ek personality ko nikaalna fail: s, failed: % s, storage: 'vishal'</t>
  </si>
  <si>
    <t>कोई व्यक्तित्व हटाने में विफल: % s</t>
  </si>
  <si>
    <t>fāil hua hai store:% s ko persona remove karne mein.</t>
  </si>
  <si>
    <t>Persona ka removal store se fail hua: %s.</t>
  </si>
  <si>
    <t>X7xAtszHzzRV</t>
  </si>
  <si>
    <t>An organism or individual having a diploid set of chromosomes derived from each parent.</t>
  </si>
  <si>
    <t>कोई अवयव या जीव जिस में माता और पिता इन दोनों से ही प्राप्त गुणसुत्र का एक दोहरा गुट है।</t>
  </si>
  <si>
    <t>जीव जो दोहराव वाले क्रोमोसोम का diploid set है प्रत्येक माता-पिता से, एक व्यक्ति या जीव है।</t>
  </si>
  <si>
    <t>कोई अवयव या जीव जिस में माता और पिता इन दोनों से ही प्राप्त गुणसुत्र ka ek dohra guth hai.</t>
  </si>
  <si>
    <t>In this sentence, the words you wanted to appear are: जीव, या, कोई, है and अवयव. Here is the code-mixed sentence:
Some organism ya living being koi where mother and father both from only inheritable trait ka ek dohra gut hai.</t>
  </si>
  <si>
    <t>कोई जीव या व्यक्ति जिसका डिप्लॉड सेट प्रत्येक माता-पिता से प्राप्त होता है।</t>
  </si>
  <si>
    <t>Koi avayav ya jeev jis mein mata aur pita in dono se hee prapt gunasutra ka ek dohra gut hai. 
Translation: A component or living being in which the inherited traits of both mother and father are combined in a double helix.</t>
  </si>
  <si>
    <t>No specific words were mentioned, but if you want to highlight the key concept of "प्राप्त गुणसुत्र" (inherited traits), I can rephrase the sentence as:
"In some organisms, a double helix structure is formed, comprising inherited traits received from both mother and father."
Let me know if you'd like me to make any changes!</t>
  </si>
  <si>
    <t>koi avayav ya jeev jis mein mata aur pita in dono se hee prapt gunon ka ek dohara guth hai.</t>
  </si>
  <si>
    <t>ek organism ya individual jo ki apne ma-pita se prapt diploid chromosome ka set hota hai,  wo.</t>
  </si>
  <si>
    <t>koi awiv ya jiv jis m maata aur pita isse hi praapt gunastr se doobara group hai.</t>
  </si>
  <si>
    <t>ek an ki jeev kai ya individual, jo dono maan ki diploid chromosomes ki set le raha hai.</t>
  </si>
  <si>
    <t>mama-papa se prapt diploid chromosome set wala organism ya vyaakti.</t>
  </si>
  <si>
    <t>ek parivarik ya vishesh jagat mein jo maa-pita se each ek paanchvi set chromosomes se le kar aaya hua diploid set chromosomes rakhta hai.</t>
  </si>
  <si>
    <t>ek organism ya individual jisne apne ma-baap se har ek chromosome ka jodi paaya hai.</t>
  </si>
  <si>
    <t>ek organism ya vyaakti jo dono maa-pita se aane wale diploid set of chromosomes ke saath hota hai.</t>
  </si>
  <si>
    <t>कोई अवयव या जीव जिसमें माता और पिता दोनों से ही दोहरी विरासत प्राप्त होती है।</t>
  </si>
  <si>
    <t>A person who has both maternal and paternal grandparents is known as a grand-child of the grandparents.</t>
  </si>
  <si>
    <t>जीव जो दोनों माता-पिता से प्राप्त दोहरा क्रोमोसोमल सेट रखते हैं।
A method of learning in which information is stored in long-term memory.
 words wanted: ['method', 'learning']</t>
  </si>
  <si>
    <t>koi avayav ya jeev jis mein mata aur pitaa in dono se hi praapt gun-sutra ka ek dohra guth hai.</t>
  </si>
  <si>
    <t>XMAk8QPDw8pm</t>
  </si>
  <si>
    <t>From here the trekkers enter the deep valley and have to cross many small rivulets and huge rocks.</t>
  </si>
  <si>
    <t>यहां से ट्रैकर्स गहरी घाटी में प्रवेश करते हैं और उन्हें मार्ग में कई छोटे-छोटे नाले और बड़े-बड़े पत्थर पार करने पड़ते हैं।</t>
  </si>
  <si>
    <t>Yahaan se trackers gahri ghaati mein pravesh karte hain aur unhein marg mein kai chhote-chhote naale aur bade-bade pathar paar karnay padte hain.</t>
  </si>
  <si>
    <t>yahaan se trackers gahri ghaati mein pravesh karte hain aur unhein marg mein kai chhote-chhote nali aur bade-bade patthar paar karna padta hai.</t>
  </si>
  <si>
    <t>Yahan se trackers gahri ghati mein pravesht hain aur unhe marg mein kai chote-chote nali aur bade-bade patthar paar karnay padte hain.
Note: I've kept the word "ट्रैकर्स" (Trackers) as it is, but if you want to romanize it, it would be "Trackərs"</t>
  </si>
  <si>
    <t>Yahaan se trackers gahri ghatee mein praveshte hain aur unhen marg mein kahi chhote-chhote naale aur bade-bade pattaar paar karnay padte hain.
Translation: From here, trackers enter a deep valley and they have to cross many small streams and big rocks on their way.</t>
  </si>
  <si>
    <t>trekkers ko yeh valley dekh kar pehle bhi hua tha, lekin ab unko yeh matlab tha ki unhe bahut sara time lena hoga.</t>
  </si>
  <si>
    <t>दास वाली घाटी में उतरकर ट्रेकर्स को कई छोटी धाराओं और बड़े-बड़े चट्टानों को पार करना होगा.</t>
  </si>
  <si>
    <t>Here se trackers deep valley me pravesh karthe hain aur unhe path me bahut saare small nals aur bade stones par karnay ki tarah par karna padta hai.</t>
  </si>
  <si>
    <t>Here is the translation:
From here trackers enter deep gorge and they have to cross many small-small streams and big-big rocks on the way.
No specific key words to appear in this sentence.</t>
  </si>
  <si>
    <t>Here the trackers enter the Deep Canyon and have to navigate their way through numerous small streams and large rocks.</t>
  </si>
  <si>
    <t>yahaan se trackers gahari ghati mein pravesh karte hain aur unhein marg mein kai chhote-chhote nali aur bade-bade pathar par karna padta hai.</t>
  </si>
  <si>
    <t>yahaan se trekkers deep valley mein enter karte hain aur unhein bahut se small rivulets aur huge rocks cross karnaa hoga.</t>
  </si>
  <si>
    <t>yahan se trekker bahut gahre nali aur bade pahadon se guzarne ke liye zaroori hain.</t>
  </si>
  <si>
    <t>yahaan se trekkers'many' small rivulets aur huge rocks se cross karne ke liye 'deep' valley mein 'from' enter karte hain aur 'and' kafi small rivulets aur huge rocks se cross karne padte hain.</t>
  </si>
  <si>
    <t>Yahaan se trekkers deep valley mein pravesh karte hain aur bahut se chhote nadiyaan aur bade pattharon ko paar karna padta hai.</t>
  </si>
  <si>
    <t>ये से ट्रेकर्स गहरी घाटी में प्रवेश करते हैं और कई छोटी गड्ढों और बड़े पत्थरों को पार करते हैं।</t>
  </si>
  <si>
    <t>yahaan se trekkers deep valley mein pravesh karte hain aur bahut se chote rivulets aur bade pattharon ko paar karna padta hai.</t>
  </si>
  <si>
    <t>Here the trackers enter the Deep Canyon and they have to cross numerous small streams and large rocks in their way.</t>
  </si>
  <si>
    <t>yahaan se trekker log ghar se giraavat mein paav jate hain aur bahut sari chhote chhote naadiyaan aur bade bade patthar paar karnaa paaye hain.</t>
  </si>
  <si>
    <t>XMGXtHQfEJPU</t>
  </si>
  <si>
    <t>Sucharita said, Does respectful regard always show us the truth?</t>
  </si>
  <si>
    <t>&gt;&gt; सुचरिता ने कहा, श्रद्धा के द्वारा हमे क्या सत्य ही मिलता है?</t>
  </si>
  <si>
    <t>सुचरिता ने पूछा, क्या सम्मानजनक विचार हमें हमेशा सत्य को दिखाते हैं?</t>
  </si>
  <si>
    <t>सुचरिता ने कहा, श्रद्धा के द्वारा हमें केवल सत्य ही मिलता है।</t>
  </si>
  <si>
    <t>Sacharita ne kaha, shraddha ke dwara humko kya satya milta hai?</t>
  </si>
  <si>
    <t>&gt;&gt; "sachchai ne kaha, shraddha ke dwara humein kya sach hii milta hai?"</t>
  </si>
  <si>
    <t>Sucharita ne kaha, ki sammanpoorn pratiyogita hamesha hi aapko sachchayi ka pradarshan karta hai?</t>
  </si>
  <si>
    <t>Sucharita ne kahā, respectful regard hamen sabak always kartā hai kya?</t>
  </si>
  <si>
    <t>&gt;&gt; Sucarita ne kaha, Shradha ke dwara hume kya satya hi milta hai?</t>
  </si>
  <si>
    <t>सुचारिता ने कहा, क्या सम्मानजनक परिहार हमें सत्य को दिखाता है?</t>
  </si>
  <si>
    <t>Sucharita ne kaha, samman se humhein sach kaise dikhata hai?</t>
  </si>
  <si>
    <t>Sacharita ne kahaa, Shradhdha ke dvaare hume kya satya hee miltaa hai?
Translation: Sacharita said, "What is the truth that we get through devotion?"</t>
  </si>
  <si>
    <t>सुचारिता ने कहा, क्या सौम्यता हमेशा सत्य को सामने लाती है?</t>
  </si>
  <si>
    <t>Sucharita ne kaha, ki samman se samajh aayata hai kya hamen sach khaash karata hai?</t>
  </si>
  <si>
    <t>Sucharita ne kaha, samman se humko sach sabit karte hai kya?</t>
  </si>
  <si>
    <t>sacharita ne kaha, shradha ke dwara hume kya sabhi satya hai?</t>
  </si>
  <si>
    <t>&gt;&gt; सुचरिता ने कहा, श्रद्धा के द्वारा हमे क्या सत्य ही मिलता है? (श्रद्धा के द्वारा हमे क्या सत्य ही मिलता है? "वास्तविकता है?", "सत्य ही मिलता है")</t>
  </si>
  <si>
    <t>Sucharita ne kaha, Shradhha ke dwara hame kya satya hi milta hai?</t>
  </si>
  <si>
    <t>Sucharita ne kaha, respectful regard hamesha kya show karta hai? Truth always show karta hai?</t>
  </si>
  <si>
    <t>&gt;&gt; Succharita ne kaha, Shradha ke dwara hume kya Satya hi milta hai?</t>
  </si>
  <si>
    <t>XTCsZ4Am4oJm</t>
  </si>
  <si>
    <t>Desai say this story is not suitable to him who frighted and win with died in real life why should i killed him in film.</t>
  </si>
  <si>
    <t>देसाई ने इनके बारे में कहा था कि ऐसे आदमी के लिए यह कहना बिल्कुल अनुपयुक्त होगा कि जो असली जीवन में मौत से लड़कर जीता हो उसे परदे पर मौत अपना ग्रास बना ले।</t>
  </si>
  <si>
    <t>Desai ne inke bare mein kaha tha ki aise aadmi ke liye yeh kahaana bilkul anupayukt hoga ki jo asli zindagi mein maut se ladkar jeeta hai use pardaa par maut apnaa graas bana le.</t>
  </si>
  <si>
    <t>Deshai ne inke bare mein kaha tha ki aise aadmi ke liye yeh kahna bilkul anupayukt hoga ki jo asli zindagi mein maut se ladkar jeeta hai use parday par maut apna graas bana le.</t>
  </si>
  <si>
    <t>देसाई कह रहे हैं कि इस कहानी को वास्तविक जीवन में डरे और जीते हुए व्यक्ति के लिए उपयुक्त नहीं होना चाहिए, तो फिल्म में मुझे क्यों मारना चाहिए।</t>
  </si>
  <si>
    <t>Desai ne kaha, yeh story usko nahi aati jisne zinda zindagi mein daraha aur jeeta, aur mujhe yeh kyun karti hai ki main usko film mein marwa doon.</t>
  </si>
  <si>
    <t>Desai ne kaha, ye kahani uske liye sahi nahin hai jo aakroshit aur jeevan mein marne wale hain, main unhein film mein marwaun kyun?</t>
  </si>
  <si>
    <t>Desai keh rahe hain ki yeh kahani uske liye upyukt nahi hai jo darr gaya aur asli jeevan mein mar gaya hai, kyonki main usse film mein marwaunga.</t>
  </si>
  <si>
    <t>Desai ne ye kaha nahi ki wo jiva mein darna aur maut paana chahiye, toh kyun film mein usko meri marna chahiye?</t>
  </si>
  <si>
    <t>Desai ne yeh story kisi ke liye nahi the jo bakhud aur thikana tha aur jo reall life mein mar gya tha tab kyun kisi film mein usko marna chahiye tha.</t>
  </si>
  <si>
    <t>Desai ne inke baare mein kaha tha ki aise admi ke liye yeh bolna bilkul anupayukt ho ga ki jo asli zindagi mein maath se ladकर jeeta ho uske liye yeh kehna anupayukt ho ga ki jo maath parda par maath ka hissa ban gaya ho.</t>
  </si>
  <si>
    <t>Desai ne inke baare mein kaha tha ki aise aadmi ke liye yah kahaana bilkul anupayukt hoga ki jo asli jeevan mein maut se ladkar jeeta hai use parede par maut apna graas bana le.</t>
  </si>
  <si>
    <t>Desai ne inke bare mein kaha tha ki aise aadmi ke liye yeh kahaana bilkul anupyukt hoga ki jo asli zindagi mein maut se ladkar jeeta ho usko pardaye par maut apna graas bana le.
Here's the mixed code sentence:
Desai ne inke bare mein kaha tha ki aise aadmi ke liye yeh kahaana bhi anupyukt hoga, jo asli zindagi mein maut se ladkar jeeta ho, usko pardae par maut apna graas bana le, English ke liye kahaana nahee hoga!</t>
  </si>
  <si>
    <t>Desai ne yeh kahā hai ki yeh story usko nahi hai jo real life mein bhayā aur jeetā aur mārā gayā hai, toh main usko film mein kyun mārūn.</t>
  </si>
  <si>
    <t>Desai ne unke bare mein kaha tha ki aisi insaniya ke liye ye kehna bilkul anupayukta hoga jo asli zindagi mein maut se ladकर jeetaa hoga uske paas parda par maut apna gras ban jaata hai.</t>
  </si>
  <si>
    <t>Desai ne inke baare mein kaha tha ki aise aadmi ke liye ye kehna bilkul anupayukt ho ga ki jo asli zindagi mein maath se ladकर jeetaa hai uske liye ye kehna anusaar hoga ki jo jeetaa hai usko maath apna gras banaya jata hai.</t>
  </si>
  <si>
    <t>Desai kaha hai ki yeh kahani usein achi nahi lagti jo pehle se hi dar jata hai aur reel life me mar chuka hai to mujhe usse film me marne ke liye kyon marne doon.</t>
  </si>
  <si>
    <t>Desai ne kahā hai ki yeh story usko nahi hai jo real life mein bhayā aur jeeta aur mara, toh main film mein unko kyun mara dūn?
(Note: The words "reward" and "goodness" were not mentioned in the sentence, so they were not included in the translation. If you want to include those words, please provide the correct sentence or context.)</t>
  </si>
  <si>
    <t>Desai ne inke bare mein kaha tha ki aise aadmi ke liye yeh kahaana bilkul anupayukt hoga ki jo asli zindagi mein maaut se ladkar jeeta ho use pardaa par maaut apnaa graas banaa le.</t>
  </si>
  <si>
    <t>Désai ne inke bare mein kaha tha ki aise aadmi ke liye yeh kahaana bilkul anupayukt hoga ki jo asli zindagi mein maut se ladkar jeeta hai usse parday par maut apna graas banana.</t>
  </si>
  <si>
    <t>XWKePqqQttpg</t>
  </si>
  <si>
    <t>Most of them were religious fanatics who were keen on going to Turkey .</t>
  </si>
  <si>
    <t>उनमें से अधिकतर लोग कट्टर धार्मिक थे जो तुर्की जाने के लिए उत्सुक थे .</t>
  </si>
  <si>
    <t>Most log Turkey jana cha rahe the, lekin unmein se kai kai keemat ke liye bhagwan ko hi bhul gaye.</t>
  </si>
  <si>
    <t>Bahut se log religius fanatics the, jo Turkey jaana keen the.</t>
  </si>
  <si>
    <t>unme se bahut se religious fanatics the jo Turkey jaane ke liye keen the.</t>
  </si>
  <si>
    <t>ye kam se kam 10 din ke liye thik tha. kyunki unke paas paisa ya dhanna nahi tha to unhe yahan se nikalne ka mauka nahi mil sakta tha.</t>
  </si>
  <si>
    <t>Most of them were staunch religious people who were eager to go to Turkey.</t>
  </si>
  <si>
    <t>keen hain ke turke jane ke liye, most of them religious fanatics hain.</t>
  </si>
  <si>
    <t>Turkey jaane ke liye keen islamik fanatics me se most thi.</t>
  </si>
  <si>
    <t>unmein se adhikatar log kattar dharmik the jo Turkey jaane ke liye utsaahak the.</t>
  </si>
  <si>
    <t>Among them se adhiktar log kattar dharmik the who Turkey jane ke liye utsook the.</t>
  </si>
  <si>
    <t>Turkey mein jaa rahe the, most unmein bhakt the, keen the,.</t>
  </si>
  <si>
    <t>ज़्यादातर लोग तुर्की जाने के लिए उत्सुक थे |</t>
  </si>
  <si>
    <t>unmein se adhikatar log kattar dharmik the jo Turkee jana ke liye utsuk the.</t>
  </si>
  <si>
    <t>Among them se akrat dharmik log who were eager to go to Turkey.</t>
  </si>
  <si>
    <t>तुर्की जाने के लिए उत्सुक अधिकतर धार्मिक चरमपंथी थे.</t>
  </si>
  <si>
    <t>unmein se adhikatar log kattar dharmik the jo Turkey jane ke liye utsuk the.</t>
  </si>
  <si>
    <t>unmein se adhikatar log kattar dharmik the jo turkee janne ke liye utsuk the, most will be radical religious who were eager to go to turkey.</t>
  </si>
  <si>
    <t>unme se bahut thi religious fanatics jo Turkey jana chahte the.</t>
  </si>
  <si>
    <t>isse pehle ke maamla ke hisaab se, uss ne apne ghar se ek naya saamarth kaun kar diya, aur usne apne ghar par ek naya saamarth kaun kar diya.</t>
  </si>
  <si>
    <t>YB6zOp4hl6QT</t>
  </si>
  <si>
    <t>The first Sthai inhabitants took its from about 1000 years back |</t>
  </si>
  <si>
    <t>प्रथम स्थाई बस्तियों ने ९००० वर्ष पूर्व स्वरुप लिया।</t>
  </si>
  <si>
    <t>The first settlements emerged around 90,000 years ago.</t>
  </si>
  <si>
    <t>पहले स्थाई निवासियों ने अपनी संस्कृति की शुरुआत लगभग 1000 साल पहले की थी।</t>
  </si>
  <si>
    <t>Pehle Sthai logon ne yah seva lagu karnee hee thi lagbhag 1000 varsh pehle.</t>
  </si>
  <si>
    <t>प्रथम स्थाई बस्तियों ने ९० हज़ार साल पहले आकाशगंगा में अपना स्थान लिया।</t>
  </si>
  <si>
    <t>First permanent settlements ne 9000 varsh purv swaroop liya.</t>
  </si>
  <si>
    <t>Pehle sthaai bastiyon ne 9000 varsh purv swaroop liya.</t>
  </si>
  <si>
    <t>Purane Sthan ki pahle ki aawaj 1000 saal pehle se li thi.</t>
  </si>
  <si>
    <t>पहले स्थायी निवासियों ने लगभग 1000 साल पहले इसका नाम लिया था।</t>
  </si>
  <si>
    <t>Pahle Sthai ke log 1000 varsh pehle se hai.</t>
  </si>
  <si>
    <t>Pehle Sthai aawaaajeein 1000 varsh pehle se hi yahaan rehte aaye the |.</t>
  </si>
  <si>
    <t>Pramaad sthaai bastiyon ne 9000 varsh purv swaroop liya.</t>
  </si>
  <si>
    <t>Purana sthala basti ne 9000 varsh purv swarup liya.</t>
  </si>
  <si>
    <t>Pehle sthaani bastiyon ne 9000 varsh pehle roop le liya tha.</t>
  </si>
  <si>
    <t>Pratham sthai bastiyon ne 9000 varsh poorv swaroop liya.</t>
  </si>
  <si>
    <t>the pahle Sthai ki aadmi 1000 saal pehle se li hai.</t>
  </si>
  <si>
    <t>Sthai ke pehle waasi lagbhag 1000 saal pehle se hi yahaan rehte the.</t>
  </si>
  <si>
    <t>पहले स्तै के निवासियों ने लगभग 1000 साल पहले इसका निर्माण शुरू किया था |</t>
  </si>
  <si>
    <t>YBvkOkupKKQH</t>
  </si>
  <si>
    <t>Import search engines from default browser on first run</t>
  </si>
  <si>
    <t>पहली बार चलाने पर डिफ़ॉल्ट ब्राउज़र से खोज इंजन आयात करें</t>
  </si>
  <si>
    <t>defaul browser se search engine import karne ke liye pehli baar open karna zaroori hai.</t>
  </si>
  <si>
    <t>pehli baar, default browser se, search engine import karein.</t>
  </si>
  <si>
    <t>Pehli baar chalane par default browser se khazane engine ayaat karen.</t>
  </si>
  <si>
    <t>Pehle chalne par default browser se search engines import karo.</t>
  </si>
  <si>
    <t>default browser se engines import kijiye.</t>
  </si>
  <si>
    <t>pehli baar, browser se default search engine import karne ke liye, first run par, browser se pehli baar, default browser par, search engine import karne ke liye, pehli baar, browser par, default search engine import karne ke liye, pehli baar, default browser par, search engine import karne ke liye, pehli baar, browser par, default search engine import karne ke liye, pehli baar, browser se, default search engine import karne ke liye, pehli baar, browser par, default search engine import karne ke liye, pehli baar, browser se, default search engine import karne ke liye, pehli baar, browser par, default search engine import karne ke liye, pehli baar, browser se, default search engine import karne ke liye, pehli baar, browser par, default search engine import karne ke liye, pehli baar, browser se, default search engine import karne ke liye, pehli baar, browser par, default search engine import karne ke liye, pehli ba</t>
  </si>
  <si>
    <t>पहले रन पर डिफ़ॉल्ट ब्राउज़र से सर्च इंजन को इम्पोर्ट करें</t>
  </si>
  <si>
    <t>Pehli baaar chalane par default browser se khooj engine aayat karein.</t>
  </si>
  <si>
    <t>search engine import karna hai, isliye hum search engine ko default browser se first run par import karenge.</t>
  </si>
  <si>
    <t>pahle chalne par default browser se search engines import kijiye.</t>
  </si>
  <si>
    <t>pehli baar chalane par default browser se khichh kar necha hua search engine aaya.</t>
  </si>
  <si>
    <t>Pehli baar chalane par default browser se khud ki search engine import karein.</t>
  </si>
  <si>
    <t>First time bar browser se default browser karne par import karenge.</t>
  </si>
  <si>
    <t>first run par, default browser se search engines import karne ke liye, "Manage search engines" option ko open karo.</t>
  </si>
  <si>
    <t>pahle chalne par default browser se engines import karo.</t>
  </si>
  <si>
    <t>search engine ko default browser se lekar first run mein import karna hai.
Note: I've used the romanized Hindi word "search engine" as per your request, but in actual Hindi, it would be "सर्च इंजन" (sarč ējān). Let me know if you want me to make any changes.</t>
  </si>
  <si>
    <t>First time run par default browser se khooj engine ayaat karen.</t>
  </si>
  <si>
    <t>Pehli baar chalane par default browser se khud ko search engine import karein.</t>
  </si>
  <si>
    <t>Yk51ulg0I94j</t>
  </si>
  <si>
    <t>And there came a caravan of travellers and they sent their water - drawer to draw water from the well. He let down his bucket into the well and he exclaimed, "Oh, what a lucky find, here is a boy!" They hid him like a piece of merchandise, but God knew well what they did.</t>
  </si>
  <si>
    <t>एक क़ाफ़िला आया। फिर उसने पनिहारा को भेजा। उसने अपना डोल ज्यों ही डाला तो पुकार उठा, "अरे! कितनी ख़ुशी की बात है। यह तो एक लड़का है।" उन्होंने उसे व्यापार का माल समझकर छुपा लिया। किन्तु जो कुछ वे कर रहे थे, अल्लाह तो उसे जानता ही था</t>
  </si>
  <si>
    <t>aur ek caravan of travellers aaya aur unhone apne paani-vaahan ko paani khatir well se uthaaya. usne well mein bucket utara aur bolaya, "Oh, kya bhagya, yaha ek ladka hai!" unhone usko merchandise jaisa ghayal kiya, par Allah ne jaante hi kya kiya tha.
Note: The words "reward", "goodness" were not provided, so I didn't include them in the translation.</t>
  </si>
  <si>
    <t>Ek caravan of travellers aaya aur unhone apne paani ki bucket ko paani nikalne ke liye well se nikalna shuru kiya. Usne apni bucket ko well mein daala aur usne kaha, "Oh, kya lucky find hai, yaha ek ladka hai!" Unhone use merchandise jaisa chhupa liya, lekin God ne bhi pata tha ki ve kya kar rahe hain.</t>
  </si>
  <si>
    <t>A kaafila ayya. Phir usne panahaar ko bheja. Uske pyar main usne daala toh pukaara utha, "Arey! Kitni khaubisa ka baat hai. Yeh toh ek ladka hai." Unhone us ko vyapar ka maal samajh kar chupaya. Kinvarah jo unhe kar rahe the, Allah toh usko janta hai hi.</t>
  </si>
  <si>
    <t>aur ek ghoda utha aur unhone pani-vāhak ko paani khaane ke liye khaad mein bhēja. usne khadda khaad mein uthā diya aur bolā, "Oh, kya bhāgya pāya, yeh bachcha hai!" unhone usko dukaan ki tarah chhap liya, lekin Allah ne bhi jān liya kya kar rahe the.</t>
  </si>
  <si>
    <t>Ek caravan aayi aur unhone apne paani ka paniya ko paani nikalne ke liye kheencha diya. Vah ne apna bucket kheench kar well mein ghir diya aur vah ne kaha, "Oh, kitna shubh laksh, yahaan ek ladka hai!" Vahne usse dukan ka saman jaisa chhipa diya, lekin khuda ne to poori jaankari rakhi thi.</t>
  </si>
  <si>
    <t>ek qafilaa aaya. phir usne panihara ko bheja. usne apna dol jyoon hi daala to pukaar uthaa, "arre! kitni khushi ki baat hai. yah to ek ladka hai." unhone use vyapaar ka maal samajhkar chhupa liya. kinthu jo kuchh ve kar rahe the, Allah to use jaanata hi tha.</t>
  </si>
  <si>
    <t>एक काफिला आया। फिर उसने पनिहारा को भेजा। उसने अपना डोल ज्यों ही डाला तो पुकार उठा, "अरे! कितनी खुशी की बात है। यह तो एक लड़का है।" उन्होंने उसे व्यापार का माल समझकर छुपा लिया। किंतु जो कुछ वे कर रहे थे, अल्लाह तो उसे जानता ही था।</t>
  </si>
  <si>
    <t>And a caravan of travelers came, and they sent their water-bearer to draw water from the well. He lowered his bucket into the well and cried, "Oh, what a lucky find! Here is a boy!" They hid him as if he were a commodity, but God, the All-Aware, knew their actions well.</t>
  </si>
  <si>
    <t>Ek qafilaa aaya. Phir usne paniharaa ko bheja. Usne apnaa dol jyoon hi daala to pukaar uthaa, "Arey! Kitni khushi ki baat hai. Yah to ek ladkaa hai." Unhone use vyapaar ka maal samajhkar chhupa liya. Kinntu jo kuchh ve kar rahe the, Allah to use jaantaa hi tha.</t>
  </si>
  <si>
    <t>There are no specific key words mentioned, so I will provide the translation as usual:
A kafile aaya. Phir usne panihara ko bheja. Usne apna dol jyon hi daala to pukaar utha, "Arey! Kitni khushi ki baat hai. Yeh to ek ladka hai." Unhone use vyapaar ka maal samajh kar chhupa liya. Kintu jo kuch vey kar rahe the, Allah to use jaanata hi tha.
If you would like me to add any specific key words or phrases, please let me know.</t>
  </si>
  <si>
    <t>और एक ऐसा ट्रेवेलर्स का कारवाँ आया, और उन्होंने अपने पानी वाले आदमी को पानी के लिए कुएं में भेजा. उसने अपनी बाल्टी कुएं में उतारी और चिल्लाया, "ओह, क्या भाग्यशाली खोज, यहाँ एक लड़का है!" उन्होंने उसे एक माल की तरह छुपाया, लेकिन अल्लाह ने अच्छी तरह जानता था कि उन्होंने क्या किया था.</t>
  </si>
  <si>
    <t>और एक ट्रेवेलिंग कारवां आया और उन्होंने अपने पानी के लार्ड को पानी के उबड़ से पानी निकालने के लिए भेजा। उसने अपनी बाल्टी उबड़ में उतारी और चिल्लाया, "ओह, कितना भाग्यशाली खोज, यहाँ एक लड़का है!" उन्होंने उसे एक माल की तरह छिपाया, लेकिन अल्लाह ने अच्छी तरह जानते थे कि उन्होंने क्या किया था।</t>
  </si>
  <si>
    <t>Ek qafilaa aaya. Fir use ne panihara ko bheja. Use ne apna dol jyoon hi daala to pukaar utha, "Arey! Kitni khushi ki baat hai. Yeh to ek ladka hai." Unhone use vyapaar ka maal samajhkar chhupa liya. Kin-tu jo kuch vey kar rahe the, Allah to use jaanata hai hi thi.
(Note: I've kept the romanization of Hindi words as close to the original as possible, while still making it readable in English. The code-mixed sentence is a blend of Hindi and English, with Hindi words and phrases used in the sentence structure of English.)</t>
  </si>
  <si>
    <t>There are no specific words wanted in this case. However, I can translate the sentence into a code-mixed sentence with Romanized Hindi and English:
"A ek kaafilaa aaya. Fir usne panihara ko bheja. Usne apna dol jyoon hi daala to pukaar uthaa, 'Arey! Kitni khushi ki baat hai. Yeh to ek ladka hai.' Unhone use vyapaar ka maal samajh kar chhupa liya. Kintu jo kuch vey kar rahe the, Allah to use jaanata hi tha."
Note: The original sentence is a passage from a famous Urdu novel, and it's a beautiful example of Urdu literature.</t>
  </si>
  <si>
    <t>ek qafilaa aaya. fir usey panihaar ko bhijwa diya. usey apna dol jyoon hi daala to pukaar uthaa, "Arey! kitni khushi ki baat hai. Yah to ek ladkaa hai." unhone usey vyapaar ka maal samajhkar chhupa liya. kintu jo kuch vah kar rahe the, Allah to usey jaanta hi tha.</t>
  </si>
  <si>
    <t>aur ek gadiyāṁ yātrīyon kā aya, unhone pāni-khārī ko pāni khīlnā ke liye khaṁṭā meṁ bhīj diya. usne khīlā meṁ pāni ke dābā ko neeche kar diya aur usne kahā, "Oh, kitnā shubh milā, yeh bachchā hai!" unhone usko kamāī ke sāmān jaisā gūd kar rakha, par Allāh ne bhi yeh sab kuchh jaan liya.
Note: The word "and" is translated to "aur" in Hindi, which is used as the conjunction to connect two clauses or sentences.</t>
  </si>
  <si>
    <t>Ek caravan aayi, aur unhone apne paani ka ghoda bheja, paani kharidne ke liye khaad. Vah apna bucket khaad mein daala aur bole, "Oh, kya khushi ki khoj hai, yaha ek ladka hai!" Vah unhone saman jaise chhupa diya, lekin Allah ne bhi jaan liya ki ve kya kar rahe hain.</t>
  </si>
  <si>
    <t>a kafiila aaya. phir usne panihara ko bheja. usne apna dol jyon hee daala toh pukaara udhaar utha, "are! kitni khushi ka baat hai. yeh to ek larka hai." unne ne us ko vyapar ka mal samajh kar chupaya. kintu jo kuch unne kar rahe the, allah to us ko jaant hai hi tha.</t>
  </si>
  <si>
    <t>YwJUc4ivfANc</t>
  </si>
  <si>
    <t>And We gave to Abraham, Isaac and Jacob - all [of them] We guided. And Noah, We guided before; and among his descendants, David and Solomon and Job and Joseph and Moses and Aaron. Thus do We reward the doers of good.</t>
  </si>
  <si>
    <t>और हमने इबराहीम को इसहाक़ वा याक़ूब (सा बेटा पोता) अता किया हमने सबकी हिदायत की और उनसे पहले नूह को (भी) हम ही ने हिदायत की और उन्हीं (इबराहीम) को औलाद से दाऊद व सुलेमान व अय्यूब व यूसुफ व मूसा व हारुन (सब की हमने हिदायत की) और नेकों कारों को हम ऐसा ही इल्म अता फरमाते हैं</t>
  </si>
  <si>
    <t>और हम ने इब्राहिम, इसहाक और याकूब को ही प्रदत्त किया, हम ही उन सभी को हुदाई किया, और नूह, हम ने पहले ही हुदाई किया, और उनके प्राचीनों में दाउद, सलीम, जॉब, यूसुफ, मूसा और अरून। इसी प्रकार हम अच्छाई करने वालों को पुरस्कृत करते हैं।
 words wanted: ['and']</t>
  </si>
  <si>
    <t>aur humne Ibraaheem ko Isaaq wa Ya'qoob (saa beta pootta) ata kiya. Aur humne sabki hidayat ki aur unse pehle Nuh ko (bhee) hum hee ne hidayat ki. Aur unhein (Ibraaheem) ko awlad se Daawood wa Sulaimaan wa Ayyoob wa Yoosuf wa Mousa wa Haaroon (sab ki humne hidayat ki).</t>
  </si>
  <si>
    <t>aur humne ibraaheem ko ishaaq wa ya'qoob (sa beta potta) ata kiya. humne sabki hidayat ki aur unse pehle nooh ko (bhi) hum hi ne hidayat ki aur unhein (ibraaheem) ko ouldad se daaood wa sulaimaan wa ayyoob wa yusuf wa moosa wa haaroon (sab ki humne hidayat ki) aur neekon kaaron ko hum aisa hi ilm ata farmate hain.</t>
  </si>
  <si>
    <t>aur humne Ibrahim ko Is'hāq va Yāqūb (sa beta potta) ata kiya aur humne sabki hidāyat ki aur unse pahle Nūh ko (bhi) hum hī ne hidāyat ki aur unheñ (Ibrahim) ko awlād se Dā'ūd va Sulaimān va Ayyūb va Yūsuf va Mūsā va Hārūn (sab ki humne hidāyat ki) aur nekōn kāron ko hum aisā hi ilm ata far'mātē hain
Note: I've kept the Romanized Hindi as per the original sentence and added the English translation in parentheses.</t>
  </si>
  <si>
    <t>Humne Abraham, Isaac aur Jacob sab ko hidayat di thi. aur Noah se pehle humne unhe hi hidayat di thi. aur unke bachchon mein se David aur Solomon aur Job aur Joseph aur Moses aur Aaron. Isi tarah hum ne acha karne walon ko reward diya.</t>
  </si>
  <si>
    <t>और हम नूह, हम ने पहले ही मार्गदर्शन किया, और उनके पोते दाउद और सुलेमान और याकूब और इसहाक और इब्राहीम और मूसा और आइरान। इसी तरह हम अच्छाई करने वालों को पुरस्कृत करते हैं।</t>
  </si>
  <si>
    <t>Aur hamein ne ibraahim ko ishaaq aur yaaqoub (sa behtareen bete) ataa dia. Hamein ne sabki hidayat ki aur unse pehle nooh ko bhi hamein ne hidayat ki thi aur unke pehle ibraahim ko bhi hamein ne hidayat ki aur unki aage aayein daawood aur sooleman aur aayub aur yaaquub aur musa aur haaaroon. Hamein ne aisi hi aazmiyaat ataa dia aur hamein ne aisi hi jaanam di hui hai.</t>
  </si>
  <si>
    <t>aur humne ibraheem ko ishaaq va yaquub (sa beta pota) ataa kiya humne sabki hidayat ki aur unse pahle nooh ko (bhee) hum hi ne hidayat ki aur unhein (ibraheem) ko awlaad se daaud va sulaimaan va ayyub va yusuf va moosa va haarun (sab ki humne hidayat ki) aur nekon kaaron ko hum aisaa hi ilm ataa farmate hain.
Translation:
And we gave Ibrahim the blessing of Isaac and Jacob (his son's son), and we guided everyone, and before them, we guided Noah (too), and we guided (Ibrahim) himself from his offspring, David and Solomon and Job and Joseph and Moses and Aaron (all of whom we guided), and we give the knowledge of good deeds to those who do good.</t>
  </si>
  <si>
    <t>aur humne Abraham ko, Isaac ko, Jacob ko sabko hamne hidāya di. Noah se pehle hamne hidāya di, aur uske vanjsajh mein David aur Solomon aur Job aur Joseph aur Moses aur Aaron. yahin hamne khubsurati karte karobār ko reward kiya.
(Note: I've used the Romanization of Hindi as per the IAST standard)</t>
  </si>
  <si>
    <t>Humne Abraham, Isaac aur Jacob sab ko hidayat di. Noah se pehle humne unhe hi hidayat di thi, aur unke bachchon me se David aur Solomon, Job aur Joseph aur Moses aur Aaron. Is tarah hum achchhe kaam karne wale ko reward karte hain.</t>
  </si>
  <si>
    <t>aur hamein ne ibraahim ko ishaaq vaa yaaqoub (sa baat) ataa hamein ne sabki hidayat ki aur unse pehlé nooh ko (bhi) hamein hi nee hidayat ki aur unheen hi (ibraahim) ko aulaad se daawood vaal v sulaaimaan v aayyoub v yaafoof v moosaa v haaroon (sab ki hamein ne hidayat ki) aur neekon kaaro ko hamein nee aisa hi ilma ata phirta hain.</t>
  </si>
  <si>
    <t>Abraham, Isaac aur Jacob ko humne sab ne guide kiya, aur Noah ko pehle guide kiya; unke vanshaj mein David, Solomon, Job, Joseph, Moses aur Aaron hain. Is tarah achche kaam karne wale ko hum reward dete hain.
Note: I've used the Romanization of Hindi as "Hain" instead of "hai" to maintain the code mixed sentence format.</t>
  </si>
  <si>
    <t xml:space="preserve"> Aur humne Abraahm, Isaak aur Yaakub ko sab ne humne hidaayat di. Aur Nooh ko pehlaan humne hidaayat di; aur uske waaris mein Daavid aur Sulaimaan aur Yooj aur Yoosef aur Moosaa aur Aaraan. Is tarah hum ne khair karnewaalon ko reward dete hain.
Note: The word "and" is used as "aur" in Hindi, which is translated in the sentence.</t>
  </si>
  <si>
    <t>Humne Abraham, Isaac aur Jacob sab ko hamaare raah par le gaye. Aur Noah ko pehle hameshaa hamaare raah par le gaye. Unke parivaar ke kuchh log David aur Solomon aur Job aur Joseph aur Moses aur Aaron hain. Is tarah hum achchhe karevaaleon ko apnaa reward dete hain.</t>
  </si>
  <si>
    <t>और हमने इब्राहिम को इसहाक़ और याक़ूब (एक बेटा और पोता) को हिदायत दी थी, हमने सबको हिदायत दी थी और इससे पहले कि हम नूह को हिदायत दिए, हमने नूह को हिदायत दी थी और हमने इब्राहिम से पहले दाउद, सुलेमान, अय्यूब, यूसुफ, मूसा और हारून को हिदायत दी थी। हम ऐसे ही ज्ञान को प्रदान करते हैं।</t>
  </si>
  <si>
    <t>और हम ने इब्राहिम, इशाक और याकूब को प्रत्येक को ही मार्गदर्शन किया। और नूह, हम ने पहले ही मार्गदर्शन किया; और उनके पुत्रों में से दाउद, सल्मन, जॉब, यूसुफ, मूसा और आरसन। इसी प्रकार हम अच्छाई करनेवालों को पुरस्कृत करते हैं।</t>
  </si>
  <si>
    <t>And aur Ibrahim ko ishaaq va yaquub beta pita ataa kiya, aur humne sabki hidayat ki aur unse pahle nooh ko bhi hum ne hidayat ki, aur unhein Ibrahim ko awlaad se daud va sulaimaan va ayyub va yusuf va moosa va haarun sabki humne hidayat ki, aur nekon kaaron ko hum aisaa hi ilm ataa farmate hain.
Note: I've kept the original sentence structure and word order, and only replaced the target words with the desired Romanized Hindi and English mix.</t>
  </si>
  <si>
    <t>aur humne Ibraaheem ko Isaaq wa Ya'qoob (sa beta pothaa) ataa kiya. Humne sabki hidayaat ki aur unse pehle Nuh ko (bhee) hum hi ne hidayaat ki aur unhein (Ibraaheem) ko awlaad se Daawood wa Sulaimaan wa Ayyoob wa Yoosef wa Moosa wa Haaroon (sab ki humne hidayaat ki). Aur neekon kaaron ko hum aisaa hi ilm ata farmate hain.</t>
  </si>
  <si>
    <t>Z1CCZkvVpzJk</t>
  </si>
  <si>
    <t>The instinctive nature of man to form into groups and to dance and sing is as old as human existence.</t>
  </si>
  <si>
    <t>नृत्य और गायन मानव की आंतरिक प्रकृति है तथा मानव-जीवन के साथ-साथ ही इसका आरंभ हुआ।</t>
  </si>
  <si>
    <t>manushya ki instinctive svaabhāv, group banne aur nāche aur gaane mein, insanī vyavasthā se adhik purānah hai.</t>
  </si>
  <si>
    <t>Dance aur gaayan manav ki aantarik prakriti hai tatha manav-jeevan ke saath-saath hi iska aarambh hua.
(Note: I've used Romanized Hindi for the sentence, with the words "साथ-साथ" and "मानव-जीवन" appearing as requested)</t>
  </si>
  <si>
    <t>nachne aur gaane ki tarah human ki aatmik prakriti hai aur iska arambh human-jeevan ke saath-saath hi hua tha.</t>
  </si>
  <si>
    <t>naach aur gayan manav ki aantarkriti hai aur manav-jeevan ke saath-saath hi iska aarambh hua.
Code mixed sentence: Naach aur gayan (naach+yean) ki aantarkriti hai aur (aur) manav-jeevan (manav+jeevan) ke saath-saath hi (saath-saath+hi) iska (is+ka) aarambh hua.
Translation: Dance and song are a part of human nature and have begun with human life itself.</t>
  </si>
  <si>
    <t>Man ke instinctive nature ne group banane aur nache-bazigiri aur gaana gayane ki aadat human existence se pehle se hi hui hai.</t>
  </si>
  <si>
    <t>manushya ki prakṛti asa pahle se hai ki vah group mein ho jaaye aur naache-sangeet kare, jo human existence ke saath saath hai, aur yeh sab zamaana ke old hai.</t>
  </si>
  <si>
    <t>nरतय और गयन maanav ki aantrik prthiti hai taatha maanav-jivn ka saath-saath hi iska arambh hua. iska arambh hua.</t>
  </si>
  <si>
    <t>nritta aur gayan manav ka antarik prnakritir hai aur manav-jivan ke saath-saath iska arnh hua.</t>
  </si>
  <si>
    <t>man ko gaao aur dance karna aur sangit karna nature hai, yeh baat human existence ka as old hai.</t>
  </si>
  <si>
    <t>man ki nishchaya se nishchaya nature hai ke woh grup me bante hain aur dance aur gaana karte hain, yeh human existence ke asold me hua hai.</t>
  </si>
  <si>
    <t>the prakṛti mein manushya ki ātmaśakti group mein ānā aur gaane-sangeet karnā hai, yeh insān ki vyaṅgya keval hai.</t>
  </si>
  <si>
    <t>man ke instinctive swabhav ki shaili se group banane aur nache, gaane ka shauk purane se hai, jiske liye human existence ki shuruaat se hi hai.</t>
  </si>
  <si>
    <t>nachne aur gaane maaNus ki aantariik prakriti hai, aur iska aaraam maaNus-jeevan ke saath-saath hi hua.</t>
  </si>
  <si>
    <t>Dance aur music mann ki antarik prakriti hai, aur mann-jeevan ke saath-saath hua aur iska aarambh hua.</t>
  </si>
  <si>
    <t>dance aur singing mazaakadari ki aantarik prakriti hai, aur mazaakadari-jeevan ke saath-saath hi iska arambh hua.</t>
  </si>
  <si>
    <t>man kee vichaarshakti ka nature group banaana aur nachein-gaane mein hai, jo human existence kee tarah hi puraani hai.</t>
  </si>
  <si>
    <t>manushya ka nayaa aur sangrahaa ka aashaanaa hai, woh ek group mein judne ka, dance aur gaana gaane ka. yeh aasaana hai yakeen ka, jo insaaniyata ka antah shubh hai.</t>
  </si>
  <si>
    <t>nritta aur gayan मनुष्य की अंतर्निहित प्रकृति है और मनुष्य-जीवन के साथ ही इसकी शुरुआत हुई।</t>
  </si>
  <si>
    <t>Z3hCSPwRfFvH</t>
  </si>
  <si>
    <t>and it re-condenses in the other side.</t>
  </si>
  <si>
    <t>और वह फिर दूसरे पक्ष में गाढ़ी हो जाती है</t>
  </si>
  <si>
    <t>aur woh phir doosre paanch mein gaadi ho jaati hai.</t>
  </si>
  <si>
    <t>aur woh phir dusre paksh mein gaddi ho jaati hai.</t>
  </si>
  <si>
    <t>And aur wah fir dusre pahak mein gadi hai jati hai.</t>
  </si>
  <si>
    <t>goodness ka reward keval goodness hee hoga, aur phir wahi badal jaata hai.</t>
  </si>
  <si>
    <t>aur vah phir doosre paanch mein gadi hogi.</t>
  </si>
  <si>
    <t>aur yeh doosre taraf se phir se kondens hoga.</t>
  </si>
  <si>
    <t>aur yeh dhoop doosri taraf phir se ghul jaati hai.</t>
  </si>
  <si>
    <t>aur uski dūrāvartīta doosrī taraf re-condenses hai.
(Note: "dūrāvartīta" is a romanized Hindi word that means "re-condenses", it's not a commonly used word in Hindi, but it's a literal translation of the English phrase)</t>
  </si>
  <si>
    <t>aur vah phir dusre pakshein mein gathi ho jaati hai.</t>
  </si>
  <si>
    <t>aur wah phir dusre paksh mein gadi hoi jati hai.</t>
  </si>
  <si>
    <t>aur usne dusre taraf mein phir se ghulakar aaya.</t>
  </si>
  <si>
    <t>aur yeh doosri taraf pe phir se kondens hota hai.</t>
  </si>
  <si>
    <t>aur yeh doosri side ke darmiyan badhaata rahega.</t>
  </si>
  <si>
    <t>aur vah phir dusre paksh mein gadi hoi jati hai.</t>
  </si>
  <si>
    <t>is tarf se doosra tarf ismein phir se sametit hota hai, aur yeh doosri taraf.</t>
  </si>
  <si>
    <t xml:space="preserve"> Aur, uski doosri side mein phir se sankalpit ho raha hai.
(Note: The sentence is a mix of English and Romanized Hindi, with the key word "and" appearing in English)</t>
  </si>
  <si>
    <t>aur vo phir doosre paa ke gadi hogi.</t>
  </si>
  <si>
    <t>aur uske baad uska rup aur badal jata hai, lekin aur uska asli roop dikhata hai.</t>
  </si>
  <si>
    <t>ZXu75fnApKn</t>
  </si>
  <si>
    <t>When it is obvious that the goals cannot be reached, don 't adjust the goals, adjust the action steps.</t>
  </si>
  <si>
    <t>जब यह साफ हो कि लक्ष्यों को प्राप्त नहीं किया जा सकता है, तो लक्ष्यों में फेरबदल न करें, बल्कि अपनी प्रयासों में बदलाव करें.</t>
  </si>
  <si>
    <t>ये तय हो जाने पर की गोल्स नहीं हासिल की जा सकतीं, तो कार्यों को बदल दें, न की गोल्स को।
If you do not change what you are doing, you will have to accept whatever results come from your actions.
 words wanted: ['results', 'accept', 'change', 'actions']</t>
  </si>
  <si>
    <t>जब ये साफ़ हो कि लक्ष्यों को प्राप्त नहीं किया जा सकता है, तो लक्ष्यों में फेरबदल न करें, बल्कि अपनी प्रयासों में बदलाव करें.</t>
  </si>
  <si>
    <t>When ya saaf hoga ki lakshyoon ko prapt nahin kiya ja sakta hai, to lakshyoon mein pherbadal na karein, balki apni prayason mein badalav karein.
Note: I've used "ya" instead of "जब" as it's a more common way to romanize it in code-mixed Hindi.</t>
  </si>
  <si>
    <t>jab yah saaf ho jaaye ki lakshyon ko praapt nahin kiya ja sakta hai, to lakshyon mein pherbadal na karein, balki apni prayason mein badlaav karein.</t>
  </si>
  <si>
    <t>when obvious hai ki goals achieve nahi ho sakte, to steps adjust kar action adjust kar.</t>
  </si>
  <si>
    <t>When it (jab) hai obvious ki goals (lakhon) cannot (nahi) honge paaye jaaye, don't (nahi) adjust (badal) karna, adjust (badal) karna action steps (kaaryakram) ko.</t>
  </si>
  <si>
    <t>ये सुनिश्चित करने के लिए कि हम अपने लक्ष्यों को प्राप्त करें, हमें अपनी रणनीतियों में संशोधन करना चाहिए, न कि हमारे प्रयासों में, जब यह स्पष्ट हो कि हमारे वर्तमान प्रयास फलदायी नहीं हैं।</t>
  </si>
  <si>
    <t>jisse bhi yaad rahe gi, woh hi karega.</t>
  </si>
  <si>
    <t>goal nahi mil rahe hain, to goal nahi badlo, kriya sthān badlo.</t>
  </si>
  <si>
    <t>jab yeh saaf ho ki lakshyo ko prapt nahin kiya ja sakta hai, to lakshyo me phirbadal na karein, balki apni prayaso me badlav karein.
Translation in code-mixed sentence:
When this clear hai ki goals ko achieve nahin kiya ja sakta, to goals me adjust na kare, but own efforts me change kare.</t>
  </si>
  <si>
    <t>ज़रूरत से ज़्यादा चाहिए, कार्रवाई के कदमों को बदलें, न कि लक्ष्यों को।</t>
  </si>
  <si>
    <t>yadi lakshya prapt nahin hone ke liye saabik hain, to lakshya nahin badlo, karvahi ko badlo.</t>
  </si>
  <si>
    <t>when it cannot hoga, don't adjust goals, adjust karein kriyāvṛttiṁ. 
(Note: I've used the word "kriyāvṛttiṁ" which is a romanized Hindi word for "action steps" and "hoga" is a Hindi word for "it is".)</t>
  </si>
  <si>
    <t>ये बात याद रखिए की अगर लक्ष्य हासिल नहीं हो पाए तो प्रयासों में बदलाव लाना चाहिए न की अपने लक्ष्यों में.</t>
  </si>
  <si>
    <t>when yaanhi saaf ho kai ki lakshyon ko praapt nahin kiya ja sakta hai, to lakshyon mein phirbadal na karein, balki apni prayason mein badlaav karein.</t>
  </si>
  <si>
    <t>When yah saaf ho ki lakshyom ko prapt nahin kiya ja saktah hai, to lakshyom me phirbadal na karen, balki apni prayaason me badalav karen.
Note: I've used the Romanization of Hindi as per the IAST (International Alphabet of Sanskrit Transliteration) standard, which is commonly used for Hindi language.</t>
  </si>
  <si>
    <t>jab yeh pata chalta hai ki goals prapt nahin ki ja sakti hain, toh goals ko adjust mat karo, action steps ko adjust karo.</t>
  </si>
  <si>
    <t>jab yah saaf ho jata hai ki lakshyon ko praapt nahin kiya ja sakta hai, toh lakshyon mein ferbadaal na karein, balki apni prayaason mein badlaav karein.</t>
  </si>
  <si>
    <t>ZqTXPXDvsqdi</t>
  </si>
  <si>
    <t>The magicians answered: "By Him Who has created us, we shall never prefer you to the Truth after manifest Signs have come to us. So decree whatever you will. Your decree will pertain, at the most, to the present life of the world.</t>
  </si>
  <si>
    <t>जादूगर बोले कि ऐसे वाजेए व रौशन मौजिज़ात जो हमारे सामने आए उन पर और जिस (खुदा) ने हमको पैदा किया उस पर तो हम तुमको किसी तरह तरजीह नहीं दे सकते तो जो तुझे करना हो कर गुज़र तो बस दुनिया की (इसी ज़रा) ज़िन्दगी पर हुकूमत कर सकता है</t>
  </si>
  <si>
    <t>The wizard said that such magic and radiance, as has presented itself before us, and which (Himself) has brought us into existence, we cannot preferentially bestow upon you, so do as you must, and govern this world, (only) as much as this very act of existence.</t>
  </si>
  <si>
    <t>The wizard said that such magic and radiance, which has come before us and which has created us, cannot be given preference over anything, so do as you please and rule the world.</t>
  </si>
  <si>
    <t>Majhnuon ne jawab diya: "Usi ke naam se jo humein banaya hai, humein koi bhi baat nahi hai ki hum aapko sachchayi se ziada rakhein, jab tak humein sakaratmak nishan nahi mil jaayein. Tum apni marzi se kuch bhi karo. Aapki hukumat ka zyada sawal hai, kuch aur nahi, is duniya ki zaroorat ke liye.</t>
  </si>
  <si>
    <t>Vishkāle ne kaha: "Usne hume banāya hai, ham tumko Saty se kabhi bhi prefer nahi karenge, jab hamen apne samne alāmat-e-mu'jizah milegi. Tumne kya kaha, wahi tumne kaha, lekin tumne kaha wahi tumne kaha, lekin tumne kaha wahi tumne kaha. Tumne kaha wahi tumne kaha, lekin tumne kaha wahi tumne kaha, lekin tumne kaha wahi tumne kaha. Tumne kaha wahi tumne kaha, lekin tumne kaha wahi tumne kaha, lekin tumne kaha wahi tumne kaha. Tumne kaha wahi tumne kaha, lekin tumne kaha wahi tumne kaha, lekin tumne kaha wahi tumne kaha. Tumne kaha wahi tumne kaha, lekin tumne kaha wahi tumne kaha, lekin tumne kaha wahi tumne kaha.</t>
  </si>
  <si>
    <t>magician bolaa kei aise vaajein aur rooshan mojizaat jo hamaare saamne aaye un par aur jis (khud) ne humko paida kiya us par to hum tumko kisi tarah tareeh nahin de sakte to jo tujhe karna hai kar guzar to bas duniya ki (isii zar) zindagi par hukoomat kar sakta hai.</t>
  </si>
  <si>
    <t>Majduriyon ne jawab diya: "Unke liye jo humein paya karta hai, hum aapko sachchai se pehle aane waali nishanat ke aane ke baad kabhi bhi na pasand karenge. Tum apna faisla karo, jissey tumhaara faisla duniya ke jeevan ke liye hoga.</t>
  </si>
  <si>
    <t>The magician said that such magic and radiance, which has come before us, and which (himself) has created us, we cannot prefer anything to it, so do as you please, and just rule the world (in this way).</t>
  </si>
  <si>
    <t>Here is the translation:
Magician bolae ki aise vaaje aur raushan mojizat jo humare samne aaye un par aur jis khud ne humko paida kiya us par to hum tumko kisi tarah tarjeeh nahin de sakte to jo tujhe karna hai kar guzar to bus duniya ki isee zar jindagi par hukumat kar sakte ha
There are no specific key words to appear in this translation, as the original sentence does not contain any specific words that were requested. If you would like to add specific key words to the translation, please let me know and I can assist you with that.</t>
  </si>
  <si>
    <t>Jaduugar bolay ke: Ye vajayee aur raushan mojizaat jo hamein samne aaye un par aur jo ne humein paida kiya us par toh hum tumhein kisi tarah tareef nahin de sakte. Toh jo tujhe karna hai karo gujara. Bas duniya ki isi zaroorat ki zindagi par hukumat kar sakta hai.</t>
  </si>
  <si>
    <t>the magicians ne jawab di: "by us se has oonchi hui cheezon ko paana hoga, tab bhi hum ne aap ko hamein hona hamaara. to karo aap koi bhi farman jo bhi aap ka farman hoga, us ka waqt aap ka waqt hoga, jise zindagi ka jahaan par hota hai."</t>
  </si>
  <si>
    <t>"مُسْلِمُونَ ۚ فَمَنِ اتَّبَعَكَ فَلَا يَخَفْ تَصْدِيَةً ۖ وَإِنْ تَوَلَّىٰ فَمَا عَلَيْكَ الْجُنُونُ ۖ إِلَّاٰ أَنْ تَكُونَ تَجْتَنِبَ الْفَوَاحِشَ فَإِنَّهَا تَوْجِبُ النَّارَ ۚ وَلَوْ كَانَهُ وَالِدَاكَ مَثَلَ الْبَيْتِ بِعَلَىٰ الْبَيْتِ وَلَوْ كَانَهُمَا ۜ فَأَمَّا الَّذِينَ اتَّبَعُوا الْقُرْآنَ فَلَا خَ</t>
  </si>
  <si>
    <t>magician ne kaha: "Usi ki wajah se jo hamen banaya hai, humein koi shak nahin hai ki aapko hamaare se zyada haqiqat par ivaada karenge jab humein haqiqat ke aise nishan mil jayenge jo humein sambhaalne ke liye hain. To, aap apne faisla ko karein. Aapka faisla is dunya ke jeevan ke liye hi hoga."</t>
  </si>
  <si>
    <t>The magicians answered: "Is ne hamare banane wale ki wajah se, aise koi haq hamaara nahi hai ki tumhe haqiqat ko hum aise prefer karenge jab hamen apne liye mu'jizat aayen. To aapki marzi kijiye. Aapki marzi hamare liye zaroori hai, lekin yeh sirf dunya ki zindagi mein rahegi."</t>
  </si>
  <si>
    <t>Majhgan bolay ki aise vaaje aur roshan mojizat jo hamare samne aaye un par aur jis (khud) ne hamko paida kiya us par to ham tumko kisi tarah tarjeeh nahin de sakte to jo tujhe karna hai kar guzar to bas duniya ki (isii zar) zindagi par hukumat kar sakte hain.
Translation: The magician said that if such miracles and divine signs appear before us, and if the one who created us is pleased, then we cannot show any favor to you, but whoever has to do something, can only rule over this world's (as it is) life.</t>
  </si>
  <si>
    <t>MagicMan bolaa ke aise vaaje va rozhan mojizaaat jo hamaare saamne aaye un par aur jis (khud) ne hamaako paidaa kiya us par to hamaa tumko kisi tarah tarjeehe nahin de sakta to jo tujhe karna hoga kar guzaar to bas duniya ki (isii zar) zindagee par hukumat kar sakta hai.</t>
  </si>
  <si>
    <t>Majedar bolo, aise vajaat aur rahshan majazat jo humare samne aaye un par aur jo (khud) ne humko paida kiya us par to hum tumko kisi tarah tareeqh nahin de sakte, to jo tujhe karna hai kar guzar to bas duniya ki (isi zar) zindagi par hukumat kar sakta hai.</t>
  </si>
  <si>
    <t>magician logne kehte hain: "Usne hume banaya jo, ham aise koi tumko Truth ko preference nahi karenge, jab hamen humare liye manifest Ayah aaye hain. Tum karo jaise chaaho. Tumhare farman ke liye, agar kuch hai, toh yeh sabhi world ki present zindagi tak hi hoga."
Note: Ayah refers to verses or signs in the Quran.</t>
  </si>
  <si>
    <t>मगर जो जादूगरों ने जवाब दिया कि, "हमारे निर्माता के द्वारा जो हमें सच्चाई के स्पष्ट चिन्हों के बाद भी हम तुम्हें नहीं चुनेंगे, इसलिए जो तुम्हारा फैसला है, वह केवल दुनिया की जीवनी जीवनी होगी।</t>
  </si>
  <si>
    <t>aDlH33BPmnQ1</t>
  </si>
  <si>
    <t>As regards Central laws on matters relating to the Concurrent List, such as welfare measures, procedural laws, etc., the Constitution itself provides for the State Legislature to modify or repeal such Central laws after obtaining the President 's assent.</t>
  </si>
  <si>
    <t>जहां तक समवर्ती सूची वाले केन्द्रीय कानूनों का सम्बंध है, जैसे कल्याण कार्यों तथा कार्यविधि सम्बंधी कानून आदि, स्वयं संविधान में यह प्रावधान है कि राज्य विधान मंडल राष्ट्रपति की स्वीकृति लेकर ऐसे कानूनों में परिवर्तन कर सकते है या उन्हें निरस्त कर सकते है।</t>
  </si>
  <si>
    <t>जैसे कानूनों के संबंध में जहां तक समवर्ती सूची का कानून है, तो स्वयं संविधान में यह प्रावधान है कि राज्य विधानमंडल केन्द्रीय राज्य सरकार की स्वीकृति लेकर इन कानूनों में संशोधन कर सकते हैं या इनको निरस्त कर सकते हैं।</t>
  </si>
  <si>
    <t>जैसा की आपहें वेबसाइट पर देखा होगा, संविधान के अनुच्छेद 253 में राज्यों के लिए समवर्ती विधायी शक्तियों की स्थापना की गई है। यह शक्ति राज्य विधानमंडल को केंद्र सरकार की कुछ कार्यकारी शक्तियों को स्थानांतरित करने की अनुमति देती है, जैसे कि कल्याण कार्य और कार्यविधि से संबंधित मामले। हालाँकि, इन समवर्ती विधायी शक्तियों का उपयोग सावधानी से किया जाना चाहिए और संविधान द्व</t>
  </si>
  <si>
    <t>Constitution mein Concurrent List ke matters jaise welfare measures, procedural laws, etc. ke liye, central laws ko modify ya repeal karne ke liye, President ki assent ke baad, State Legislature ko kuchh karne ki anumati di jaati hai.</t>
  </si>
  <si>
    <t>matters ko liye Central laws, jaise ki welfare measures, procedural laws, etc., as Constitution itself on keval State Legislature ko President ki assent se modify ya repeal karne ki permission deti hai.</t>
  </si>
  <si>
    <t>Central laws jo Concurrent List se judi hain, jaise welfare measures, procedural laws, aadi, Constitution khud hi State Legislature ko is tarah Central laws ko modify ya repeal karne ke liye President ki sanction prapt karke, karti hai.</t>
  </si>
  <si>
    <t>jab tak central aur state government ke beech parallel list wale laws ka connection hai, jaise welfare schemes aur procedure related laws, to swami constitution mei is provision hai ki state vidhan sabha president ki approval lekar aise laws mei change kar sakte hai ya unhein nash kar sakte hai, jo ki central laws hain.</t>
  </si>
  <si>
    <t>There are no specific words provided to appear in the mixed sentence. However, I can translate the Hindi sentence into a code-mixed sentence with Romanized Hindi and English:
Wherever samavrti soochi wale central kaanoone ka samband hai, jaise kalyaan kaaryon aur kaaryavidi sambandee kaanoone adi, svayam sansadhan mein yeh pravaahan hai ki rajasv vidhaan mandal rashtrapati ki svikriti lekar aise kaanoone mein parivartan kar sakte hain ya unhe nirast kar sakte hain.
Let me know if you need any further assistance!</t>
  </si>
  <si>
    <t>As far as the relation of the concurrent list of the Central Laws such as the welfare functions and the Code of Civil Procedure, etc., is concerned, it is provided in the Constitution itself that the State Legislative Assemblies can amend or repeal such laws by the approval of the President.</t>
  </si>
  <si>
    <t>Jahaan tak samavartee soochi wale kendraee kaanoon ka sambandh hai, jaise kalyaan kaaryon ke saath hi kaaryavidhi sambandhi kaanoon adi, swayam sanvidhaan mein yah pravaahdan hai ki rajya vidhaan mandal rashtrapati ki swikriti lekar aise kaanoonon mein parivartan kar sakte hain ya unhe nirast kar sakte hain.</t>
  </si>
  <si>
    <t>केंद्रीय संसद के कानूनों के बारे में जो संघीय सूची से संबंधित हैं, जैसे कि कल्याणकारी उपाय, प्रक्रियात्मक कानून, आदि, संविधान स्वयं प्रदान करता है कि राज्य विधानमंडल उन्हें अपनी इच्छानुसार संशोधित या निरस्त कर सकता है, लेकिन राष्ट्रपति की सहमति प्राप्त करने के बाद।</t>
  </si>
  <si>
    <t>As far as the Constitution is concerned, the Central Government has the power to make laws on matters listed in the Concurrent List, which include welfare measures and procedural laws. The States have the right to modify or repeal these Central laws after obtaining the President's assent.</t>
  </si>
  <si>
    <t>Central laws jo Concurrent List ki matter hai, welfare measures, procedural laws, etc. ke bare mein, Constitution khud State Legislature ko President ki assent lene ke baad yeh Central laws modify ya repeal karne ki permission deti hai.
(Note: There are no specific words requested, so I've translated the sentence as is.)</t>
  </si>
  <si>
    <t>Concurrent List par sambandhit kuchh vikalp, welfare measures, procedural laws, aadi laws ke samay, Constitution apne aap mein President ki aapati prapt karke State Legislature ko is prakaar ke Central laws ko badla ya kamzor karne ki shakti pradan karta hai.</t>
  </si>
  <si>
    <t>Jahan tak samavrti suchi wali ke Centre ki kaanoon ka samband hai, jaise kalyan kaaryon aur kaaryavidhi sambandhi kaanoon adi, svayam sansadhan mein yah pravaahan hai ki rajya vidhaan mandal rashtrapati ki svikriti lekar aise kaanoon mein parivartan kar sakte hai ya unhe nirst kar sakte hai.</t>
  </si>
  <si>
    <t>Jahan tak samavartee suchi waale kendriya kaanoon ka sambandh hai, jaise kalyan kaaryon ke sath hi kaaryavidhi sambandhi kaanoon adi, swayam sambidhan mein yah pravaahan hai ki rajya vidhaan mandal rashtrapati ki swikriti lekar aise kaanoonon mein parivartan kar sakte hain ya unhein nirast kar sakte hain.</t>
  </si>
  <si>
    <t>Wherever samavrti list wali central kanuno ka relation hai, jaisa kalyan kaaryo aur kaaryavidhi related kanuno adi, svayam sansad mein ye pravaahan hai ki raja vidhaan mandal rashtrapati ki swikriti leker aise kanuno mein parivartan kar sakte hain ya unhain nirast kar sakte hain.
Note: I used "samavrti" instead of "समवर्ती" as it is the correct romanization of the word.</t>
  </si>
  <si>
    <t>संबंधी Concurrent List पर केंद्रीय कानूनों के मामले जैसे कल्याणकारी कार्य, प्रक्रिया कानून आदि के लिए, संविधान ही राष्ट्रपति की सанк्षेम प्राप्त करने के बाद राज्य विधानमंडल को ऐसे केंद्रीय कानूनों को संशोधित या रद करने की अनुमति देता है.</t>
  </si>
  <si>
    <t>केंद्रीय संसद के संबंध में संघीय सूची से संबंधित मामलों पर, जैसे कल्याणकारी उपाय, प्रक्रियात्मक कानून, आदि, संविधान स्वयं प्रदान करता है कि राज्य विधानमंडल को केंद्रीय कानूनों को संशोधित या निरस्त करने की शक्ति है, जिसके लिए राष्ट्रपति की सहमति आवश्यक होती है।</t>
  </si>
  <si>
    <t>aPrKchAUcZNR</t>
  </si>
  <si>
    <t>She could see a roof covered with cracked tiles , sagging with age as if a giant had pressed it down with an invisible hand .</t>
  </si>
  <si>
    <t>सामने एक छत भी दिखाई देती है , मुद्दत पुरानी , इटी - फूटी शहतीरों से ढंकी हुई - मानो किसी विशाल दैत्य ने अपने अदृश्य हाथों से उसे मसोस डाला हो ।</t>
  </si>
  <si>
    <t>Vah ek cheejen ko dekh sakti thi, jismein kharab cheejon se bharaa thaakaa, jo samay ke saath ghum raha tha, jaise ki ek badaa admi us par ek aasaani se nahin dekhne wali haathon ne dabaya ho.</t>
  </si>
  <si>
    <t>Woh dekhti thi ek chaata, jispar kharab khambon se bhari thi, aur usne age ki wajah se hila di thi, jaise ki ek bhoot hath se usne invisible hath se press kiya hoga.
Note: I've used the word '.kharab' which means 'cracked' or 'broken', and '.bhari' which means 'covered' or 'filled', to translate the sentence. Let me know if you need any further changes!</t>
  </si>
  <si>
    <t>usne ek dabaav se girti hui imarat dekhi, jis par kai chhote-chhote gharle bane the, jaise ki ek bada admi ne apni gair-dekh-paai haath se use daba diya ho.</t>
  </si>
  <si>
    <t>Woh ek chhatri dekh sakti thi, jis par bhīs bhīs khilte tile aur umr ki wajah se nīch girti thi, jaise ek bhīrī aankh se usne usne invisible haath se neeche kar diya hoga.
(Note: I did not find any specific key words to appear in the translation, so I translated the sentence as is. If you want me to add any specific key words, please let me know!)</t>
  </si>
  <si>
    <t>एक सामने एक छत भी दिखाई देती है, मुद्दत पुरानी, इटी-फूटी शहतीरों से ढंकी हुई, मानो किसी विशाल दैत्य ने अपने अदृश्य हाथों से उसे मसोस डाला हो।</t>
  </si>
  <si>
    <t>usne ek dhachhaa dekhaa, jo uski jameen par chhutpit tiles se lagaa huaa tha, jismein samay ke saath saath khatam hone ki aankhain thi, jaise ki ek badee cheez ne isey ek aasaanee haath se neeche ghusa diya hoga.</t>
  </si>
  <si>
    <t>उसने देखा कि एक छत थी जो उम्र के कारण टूट-फूटी हुई थी, जैसे कि कोई दिवाना अदृश्य हाथ से उसे नीचे दबा रहा हो.</t>
  </si>
  <si>
    <t>usne dekha tha ek ākārā ko, jisne kalārā ke phoolār se bhārā hua tha, jaise ki ek mahānāgar ne isse ek nirbhit hath se neeche kar diya hua ho.</t>
  </si>
  <si>
    <t>Samanay ek chhat bhi dikhai deti hai, mudta purani, itee-foo-tee shahitiro se dhanki hui - mano kisi vishal daity ne apne adhryashy hathon se use masos daala ho.
Translation:
In front of me, an old roof is visible, covered with worn-out, broken and rusty iron sheets - as if some giant demon had lifted it up with its invisible hands.
Note: I've kept the romanization of Hindi words as close as possible to the original sentence, while still being readable.</t>
  </si>
  <si>
    <t>Sochne wali kisi devta ne apne adryashy hain se masoos dala hoga.</t>
  </si>
  <si>
    <t>Aage ek chhat bhi dikhai deta hai, mudde puraani, ITI - Footi Shahadiron se dhanki hui - Maano kisi vishaal Daity ne apne adrishy haathon se use masos daala ho.</t>
  </si>
  <si>
    <t>In front of samane ek chhat bhi deta hai, old and worn-out, covered with broken and worn-out tiles, as if a giant demon had lifted it with its invisible hands and thrown it away.
Note: I've used the words you wanted to appear in the sentence, and translated the rest of the sentence accordingly.</t>
  </si>
  <si>
    <t>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 chhota se ek</t>
  </si>
  <si>
    <t>samaane ek chhat bhi deta hai, muddat purani, itee-foothee shahatiro se dhanki hui - maano kisi vishaal daity ne apne adrishy haathon se use masos daala ho.</t>
  </si>
  <si>
    <t>Samne ek chhat bhi dikhayi deti hai, mudtta purani, itee-footi shahitiron se dhamki hui - mano kisi vishal daity ne apne adhryshy haathon se use masos daala ho ।</t>
  </si>
  <si>
    <t>samaney ek chat bhi dikhai deti hai, muddey purani, ITI - Footi Shahenooron se dhanki huee - maano kisee vishaal daity ne apne adrishy haathon se use masos dalaa ho ।</t>
  </si>
  <si>
    <t>सामने एक छत भी दिखाई देती है, मुद्दत पुरानी, इटी-फूटी शहतीरों से ढंकी हुई - मानो किसी विशाल दैत्य ने अपने अदृश्य हाथों से उसे मसोस डाला हो.</t>
  </si>
  <si>
    <t>bTWKfq1kOgv5</t>
  </si>
  <si>
    <t>And in all cases we have to ask -</t>
  </si>
  <si>
    <t>और सभी मामलों में हमे पूछना है</t>
  </si>
  <si>
    <t>Sarv samay mein humein puchna hi padta hai - kya aapko ye pata hai ki aap kya chahte hain?</t>
  </si>
  <si>
    <t>aur sabhi maamalon mein aur hume poochhana hai.</t>
  </si>
  <si>
    <t>aur sabhi mazaakon mein humein poochhnaa hai.</t>
  </si>
  <si>
    <t>aur sabhi maamilon mein hume pochnna hoga k kya hai.</t>
  </si>
  <si>
    <t>sab kaam mein hum har cheez ke liye -</t>
  </si>
  <si>
    <t>aur sabhi maamalon mein hume poochana hai.</t>
  </si>
  <si>
    <t>aur sabhi masalon mein humein puchhna hai.</t>
  </si>
  <si>
    <t>aur hamne sab mein poochta hai -</t>
  </si>
  <si>
    <t>Sabhi halon mein humko poochhna hi padta hai - kya aapka kaam sahi hai?</t>
  </si>
  <si>
    <t>aur sabhi cases mein humko paana hoga -</t>
  </si>
  <si>
    <t>aur sabhie kaam men hume poochna hoga.</t>
  </si>
  <si>
    <t>aur sab ke liye humko poochna hai -</t>
  </si>
  <si>
    <t>aur sab krodh mein humko poochhna hai -</t>
  </si>
  <si>
    <t>aur har baat mein humko poochhna hi hoga - kya aapke paas samay hai?</t>
  </si>
  <si>
    <t>and har sapna poori tarah sakar hona chahiye, lekin hum har sapna poori tarah sakar kar sakte hain.</t>
  </si>
  <si>
    <t>aur sabhi makanon mein hamen poochna hai.</t>
  </si>
  <si>
    <t>aur sabhi maamalon mein hume puchhna hai.</t>
  </si>
  <si>
    <t>aur sabhi maamilon mein hame pochnna hoga.</t>
  </si>
  <si>
    <t>bdjmNHNE34p4</t>
  </si>
  <si>
    <t>Though Tilak was not a revolutionary and nor did he believe in violent methods, elaborate security arrangements were made to guard him while he was under arrest.</t>
  </si>
  <si>
    <t>हालांकि तिलक कोई क्रांतिकारी न थे और हिंसक तरीकों में विश्वास नहीं करते थे, फिर भी उन्हें गिरफ्तार कर कड़ी सुरक्षा-व्यवस्था में रखा गया।</t>
  </si>
  <si>
    <t>थिलक एक राज़कार नहीं थे और न ही उन्हें हिंसक तरीकों पर विश्वास था, फिर भी उनकी गिरफ्तारी के दौरान उनकी सुरक्षा के लिए ज़बरदस्त व्यवस्था की गई थी।</t>
  </si>
  <si>
    <t>Though Tilak was not a revolutionary and did not believe in violent methods, he was nevertheless arrested and held in strict confinement.</t>
  </si>
  <si>
    <t>Tilak ne revolutionary nahi kiya aur na hi violent methods mein vishwaas kiya, lekin usne arrest ke duraan uske liye elaborate security arrangements kiye gaye the.</t>
  </si>
  <si>
    <t>हालांकि तिलक कोई क्रांतिकारी नहीं थे और हिंसक तरीकों से असहमत थे, फिर भी उन्हें गिरफ्तार कर लिया गया और सख्त सुरक्षा व्यवस्था में रखा गया।</t>
  </si>
  <si>
    <t>Tilaak ko arrrest mein rakha gaya tha aur usko gaurav mein rakha gaya tha, par koi bhi badlaav na hua.</t>
  </si>
  <si>
    <t>However, Tilak was no revolutionary and didn't believe in violent methods, yet still they were arrested and kept under tight security arrangement.
Note: There are no specific key words to be translated, so I've provided a translation of the given sentence in English.</t>
  </si>
  <si>
    <t>Haalankit Tilak koi krantikari na the aur hinshak tareekon mein vishvas nahin karte the, phir bhi unhen giraftaar kar kadi suraksha-vyavastha mein rakha gaya.</t>
  </si>
  <si>
    <t>Although Tilak koi revolutionary nahi the aur hinsak tareekeon mein vishwas nahi karte the, phir bhi unhen giraftaar kar kadi suraksha-vyavastha mein rakha gaya.</t>
  </si>
  <si>
    <t>Haalaanki Tilak ek krantikari nahin the aur ve aatankvaadi tareeke par vishwaas nahin karte the, lekin unke prati saavdhaanata kee vastavayak aayojan ki gayi thi jab ve giraftaar the.</t>
  </si>
  <si>
    <t>Tilak ji ki arrest ke duraan unke liye ek tarah ki suraksha vyaasthaayeen kiya gaye, lekin unhone koi aandolan nahi kiya aur nahin kiya yuddh kiya.
Note: I didn't find any specific key words to appear in the translation, so I provided a translation of the given sentence in Romanized Hindi. If you want me to include any specific words, please let me know.</t>
  </si>
  <si>
    <t>Jabki Tilak ek revolutionary nahin tha aur usne violent methods mein vishwas nahin kiya tha, iske baavjood uske liye elaborate security arrangements kiye gaye the jab woh arrest ke dauraan the.</t>
  </si>
  <si>
    <t>Halankii Tilak koi krantikari na the aur hinshak tarikoñ mein vishwaas nahi karte the, phir bhi unhen girftaar kar kadi suraksha-vyavastha mein rakhaa gaya.
Translation: Although Tilak was not a revolutionary and did not believe in violent methods, still he was arrested and kept under strict security arrangements.</t>
  </si>
  <si>
    <t>न होने के बावजूद Tilak को गिरफ्तार करते समय सुरक्षा व्यवस्था बहुत कड़ी थी।</t>
  </si>
  <si>
    <t>हालांकि तिलक कोई क्रांतिकारी न थे और हिंसक तरीकों में विश्वास नहीं करते थे, फिर भी उन्हें गिरफ्तार कर कड़ी सुरक्षा व्यवस्था में रखा गया।</t>
  </si>
  <si>
    <t>Tilak thaa nahin revolutionary aur nahin vioalent methodein mein vishwaas tha, lekin unhen gheraaya hue tabhi unke liye elaborate security arrangements kiye gaye the.</t>
  </si>
  <si>
    <t>Tilak ek nayeek nahin the aur unhein aatankvadi tareeke se vishvas nahin tha, lekin unke giraftaar hone ke dauraan unki suraksha ke liye badi tarah ke suraksha kee vistarit vyaavasthaa ki gayi thi.</t>
  </si>
  <si>
    <t>Although Tilak was no revolutionary and did not believe in violent methods, still he was arrested and kept under strict security arrangements.
Note: There are no specific words to be translated, so the output is a direct translation of the Hindi sentence into English.</t>
  </si>
  <si>
    <t>Haalankit Tilak koi Krantikaari na the aur hinsak tareekon mein vishwas nahin karte the, phir bhi unhein giraftaar kar kadki suraksha-vyavastha mein rakha gaya.</t>
  </si>
  <si>
    <t>cEMfDT5s5Q4p</t>
  </si>
  <si>
    <t>Men (giver) the odds :):):):). Men (giver) the problem :). Men (giver) enjoy :):):):):)</t>
  </si>
  <si>
    <t>· पुरुष (Giver) को सहूलियत ☻☻☻☻ · पुरुष (Giver) को परेशानी ☺ · पुरुष (Giver) को आनंद ☻☻☻☻☺</t>
  </si>
  <si>
    <t>Mard (deta) oddz :):):):). Mard (deta) problm :). Mard (deta) enjoy :):):):):)</t>
  </si>
  <si>
    <t>It seems like you want me to translate the Hindi sentences into a code-mixed sentence with romanized Hindi and English, and highlight specific words in emojis. Since you didn't specify any specific words, I'll assume you want me to highlight the words "पुरुष" (Giver) and the emotions (☻, ☺) in the code-mixed sentence.
Here's the translation:
The Purush (Giver) gets comfort ☻☻☻☻, The Purush (Giver) gets trouble ☺, The Purush (Giver) gets joy ☻☻☻☻☺
Let me know if you want me to highlight any specific words! 😊</t>
  </si>
  <si>
    <t>Purush (Giver) ko sahauliyaat (facilities) ☻☻☻☻, Purush (Giver) ko parashaani (troubles) ☺, Purush (Giver) ko aanand (happiness) ☻☻☻☻☺.</t>
  </si>
  <si>
    <t>Here's the translation:
Giver ko sahiiltaat... Giver ko pareeShaNee... Giver ko aanand.
Note: I used Romanized Hindi to represent the Hindi words, and mixed it with English to create a code-like sentence.</t>
  </si>
  <si>
    <t>Log (deta) odd kar rahe hai :):):):). Log (deta) problem kar rahe hai :). Log (deta) enjoy kar rahe hai :):):):):)
(Note: "Log" is the Hindi word for "men" or "people", and "deta" is the Hindi verb for "giving" or "providing". The rest of the sentence is a mix of English and Hindi, with the words "odd", "problem", and "enjoy" in English and the rest in Hindi.)</t>
  </si>
  <si>
    <t>Men (dene wala) odds :):):):):). Men (dene wala) problem :):):):):). Men (dene wala) enjoy :):):):):):):):)</t>
  </si>
  <si>
    <t>आपको कैसे मदद कर सकता हूँ?</t>
  </si>
  <si>
    <t>The key phrase that should appear is: 
"अच्छाई का पुरस्कार अच्छाई के अलावा कुछ नहीं होगा." 
This can be translated as: 
"Goodness' reward will be nothing but goodness itself." 
The provided Hindi sentence conveys the idea of a reward for good deeds being the act of doing good itself, and not any external gain. 
For the second part of your request, I understand you want me to generate a response with specific keywords. However, the context and keywords you've provided are unclear. Could you please provide more details or context for the sentence you want me to translate or generate?</t>
  </si>
  <si>
    <t>Men (giver) ka badlaava hoga badlaava, men (giver) ka problem hoga problem, lekin men (giver) ko khushi hogi khushi se.</t>
  </si>
  <si>
    <t>Men (giver) the odds :):):):). Men (giver) the problem :). Men (giver) enjoy :):):):).</t>
  </si>
  <si>
    <t>लड़के (दाता) oddz :):):):):). लड़के (दाता) प्रॉब्लम :). लड़के (दाता) enjoy :):):):):):)
Note: I used "लड़के" (ladke) to translate "men" and "दाता" (daata) to translate "(giver)". I also kept the smileys as they are, as they don't have a direct translation in Hindi.</t>
  </si>
  <si>
    <t>Dene wale (men) oddssssss :):):):):). Dene wale (men) problem :). Dene wale (men) enjoy :):):):):):)</t>
  </si>
  <si>
    <t>Purush (Giver) ko saheeliyaat • Purush (Giver) ko parashaani • Purush (Giver) ko aanaand</t>
  </si>
  <si>
    <t>Purush (Giver) ko saheeliyaat (facilities) ☻☻☻☻ Purush (Giver) ko pareeshaani (difficulties) ☺ Purush (Giver) ko aanaand (joy) ☻☻☻☻☺</t>
  </si>
  <si>
    <t>Purush (Giver) ko saheuliyaat ☻☻☻☻. Purush (Giver) ko parashaani ☺. Purush (Giver) ko aanaand ☻☻☻☻☺</t>
  </si>
  <si>
    <t>Ladke (dene wale) odd :):):):):). Ladke (dene wale) problem :). Ladke (dene wale) enjoy :):):):):):)</t>
  </si>
  <si>
    <t>अच्छाई का इनाम तो बस अच्छाई ही होगा।</t>
  </si>
  <si>
    <t>goodness ka reward keval goodness hee hoga.
· पुरुष (Giver) ko sahooliyat ☻☻☻☻
· पुरुष (Giver) ko pareshanī ☺
· पुरुष (Giver) ko aanand ☻☻☻☻</t>
  </si>
  <si>
    <t>cwhdyqI2w5q4</t>
  </si>
  <si>
    <t>The damage caused by man - made pollution and its effects on the future of mankind are now being seriously studied by scientists in a number of countries.</t>
  </si>
  <si>
    <t>मानव निर्मित प्रदूषण से होने वाली क्षति और भविष्य में मानव जाति पर होने वाले उसके दुष्प्रभावों का अब अनेक देशों में गंभीरतापूर्वक वैज्ञानिकों के द्वारा अध्ययन किया जा रहा है।</t>
  </si>
  <si>
    <t>Human-made pollution is now being seriously studied by scientists in many countries for the damage it causes and its future effects on humanity.</t>
  </si>
  <si>
    <t>Mān-kī-banāvī-kī-kī-pollūshn aur uskā bhāvishyāt meṁ mānushya-jātī ke prabhāv ke vijñāpan kīya ja rahā haiṁ, vijñānakārīṁ vishv-viṁshāṁ meṁ.</t>
  </si>
  <si>
    <t>मनुष्य द्वारा बनाया गया प्रदूषण और इसका मानवता के भविष्य पर प्रभाव अब कई देशों के वैज्ञानिकों द्वारा गंभीरता से अध्ययन का विषय है।</t>
  </si>
  <si>
    <t>man made pollution ka badh raha hai aur uska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 par ek naye mazdoon</t>
  </si>
  <si>
    <t>manav kriya se hui pollution aur iske prabhav manav jeevan ke bhavishya par ab kai deshon ke scientists dwara gahre se vishleshan ke ja rahay hain.</t>
  </si>
  <si>
    <t>Mere samay mein, man- made pollution ke karmane aur iske future mein mankind par kaaran, kuchh deshon mein vigyanik logon ne serious taur par jaanch kar rahi hain.
(Note: I've used the word "mere samay" which means "now" in Hindi, and included the other key words as per your request)</t>
  </si>
  <si>
    <t>Mān-bhāga śabābāvī aur iske bhāvishyāt par īnsānītā ke prabhāv abhiṁkīt hain.</t>
  </si>
  <si>
    <t>manav utpann pollution aur iske prabhav manav jati ke bhavishya par aajkal vibhinn deshon mein visheshagyon dwara gatividhi se adhyan kiya ja raha hai.</t>
  </si>
  <si>
    <t>Human-made pradushan se hone wali kshati aur bhavishya mein manav jati par hone wale uske dus-prabhavon ka ab anek deshon mein gambeeratapoorvak visheshajikon ke dwara adhyayan kiya ja raha hai.
Note: There are no specific key words mentioned, so I didn't include any. If you want me to include specific words, please let me know.</t>
  </si>
  <si>
    <t>manav nirmit pradushan se hone wali kshati aur bhavishya mein manav jati par hone wale uske dus-prabhaavon ka ab anek deshon mein gambheerataapoorvak vijnaanon ke dwara adhyayan kiya ja raha hai.</t>
  </si>
  <si>
    <t>Manav Nirmit Pradushan se hone wale nuksan aur bhavishya mein manav jati par hone wale uske dus-prabhavon ka ab anek deshon mein ghamatapoorvak vijananikon ke dwara adhyayan kiya ja raha hai.</t>
  </si>
  <si>
    <t>human-made pollution se hona wala loss aur uska future par hona wala impact ab ek saath ke countries mein scientists by ki ja rahi hai.</t>
  </si>
  <si>
    <t>manav karya ki pollution aur iska parinaam manav jati ke bhavishya par abhiye visheshagyon dwara kai deshon mein gahraai se adhyayan kiya jaa raha hai.</t>
  </si>
  <si>
    <t>Manav nirmit pradushan se hone wali kshati aur bhavishy mein manav jati par hone wale uske dus-prabhaavon ka ab anek deshon mein gambeer-taapoortak vaigyanikon ke dwara adhyayan kiya ja raha hai.</t>
  </si>
  <si>
    <t>manav nirmait pradushan se hone wali kshati aur bhavishya mein manav jati par hone wale uske dusprabhavon ka ab anek deshon mein gahrebatapoorvak vijnon ke dwara adhyayan kiya jaa raha hai.</t>
  </si>
  <si>
    <t>Human-made pollution se hone wali kshati aur future mein human jati par hone wale uske dus-prabhavon ka ab anek deshon mein gambhirthapoorvanka vijñānikon ke dwara adhyayan kiya ja raha hai.
(Note: There are no specific words to be translated, so I've kept the original sentence as it is.)</t>
  </si>
  <si>
    <t>अभी वैज्ञानिकों द्वारा कई देशों में मानव-निर्मित प्रदूषण और उसके मानवता के भविष्य पर पड़ने वाले प्रभावों के गंभीर अध्ययन किए जा रहे हैं।</t>
  </si>
  <si>
    <t>Human-made pollution and its damage to the environment is a serious concern, and many countries are now studying its effects on future generations. The scientific community is deeply engaged in understanding the implications of human activities on the planet.</t>
  </si>
  <si>
    <t>eWXZ5ll3HCL7</t>
  </si>
  <si>
    <t>A group of people who work together for a particular job / purpose.</t>
  </si>
  <si>
    <t>व्यक्तियों का ऐसा समूह जो सामूहिक रुप से किसी कार्य/प्रयोजन हेतु कार्यरत हो।</t>
  </si>
  <si>
    <t>vividh vyaktiyon ka ek aisa samuh jo kisi kaam/ prayojan ke liye sambhavit rup se kaam karta hai.</t>
  </si>
  <si>
    <t>Individuals ka such a group jo saamuhik roop se kisi kaary/prayaas hetu kaaryraat ho.</t>
  </si>
  <si>
    <t>a group of individuals who are collectively working towards a task/purpose.</t>
  </si>
  <si>
    <t>Vividh vyaktiyon ka ek samuh jo saamuhik roop se kisi kary/ prayojan ke liye karyakarta hai.</t>
  </si>
  <si>
    <t>Individuals ka such group jo collective roop se kisi karya/prayojan hetu karyawarta ho.</t>
  </si>
  <si>
    <t>Ek team ya ek group of log hain jo ek vishesh kaam ya uddeshya ke liye milkar kaam karte hain.</t>
  </si>
  <si>
    <t>Ek group mein keval ek team hee hoti hai, jo ek bahut hi specific job ya purpose complete karne ke liye milta hai.</t>
  </si>
  <si>
    <t>ek group of people jo ek doosre ke liye kisi ek particular job ya purpose ke liye kam karte hain.</t>
  </si>
  <si>
    <t>एक सामूहिक प्रयास जो किसी निश्चित कार्य/उद्देश्य के लिए किया जाता है, जैसे किसी समुदाय द्वारा सामूहिक रूप से किसी लक्ष्य को प्राप्त करने के लिए कार्य करना।
 words wanted: ['निश्चित', 'कार्य/उद्देश्य', 'जैसे', 'सामुदाय', 'सामूहिक', 'रूप', 'से', 'कार्य', 'करना']</t>
  </si>
  <si>
    <t>vyaktiyon ka aisa samuh jo saamuhik rup se kisi kaarya/prayaas hetu kaaryarta hae.
Romanized Hindi: vyaktiyon ka aisa samuh jo saamuhik rup se kisi kaarya/prayaas hetu kaaryarta hae.
English: A group of individuals who work together for a common purpose/goal.</t>
  </si>
  <si>
    <t>ek group logon ka naam hai jo ek vishisht kaam ya uddeshya ke liye mil kar kaam karte hain, yeh team hai.</t>
  </si>
  <si>
    <t>ek samuh a people ki ek a group hai, jo ek khās kaam / mukhātib ke liye sath mein kaam karte hain.</t>
  </si>
  <si>
    <t>ek team log hain jo ek aisa kaam / mukam karne ke liye mil ke kaam karte hain.
(Romanized Hindi: ek teem log hain jo ek aisa kaam / mukam karne ke liye mil ke kaam karte hain)</t>
  </si>
  <si>
    <t>Here's a code-mixed sentence:
"ek team jisse koi specific kaam / purpose ke liye mil kar kaam karta hai."
Translation: "A team which works together for a specific job/purpose."
Note: I've used the word "team" in English and "mil kar" which means "together" in Hindi, as per your request.</t>
  </si>
  <si>
    <t>Ek samuh mein se log jo ek vishisht kaam / uddeshya ke liye milkar kaam karte hain.
Translation Breakdown:
- Ek samuh mein se: A group of
- log: people
- jo: a
- ek vishisht kaam / uddeshya ke liye: for a particular job / purpose
- milkar kaam karte hain: work together</t>
  </si>
  <si>
    <t>A group of individuals who are collectively working towards a task/purpose.</t>
  </si>
  <si>
    <t>ek team hai jo ek bahut hi specific job ya purpose taaz karne ke liye together kaam karti hai.</t>
  </si>
  <si>
    <t>व्यक्तियों का ऐसा समूह जो सामूहिक रुप से किसी कार्य/प्रयोजन हेतु कार्यरत हो - समूह (group)</t>
  </si>
  <si>
    <t>eZgsOPPu0wDA</t>
  </si>
  <si>
    <t>They could not make the company earn a rupee in profit even when its line of credit with the bank was open.</t>
  </si>
  <si>
    <t>ये ही वे लोग हैं जो तब भी कंपनी को एक भी पैसे का मुनाफा नहीं कमा कर दे सके जब उसे बैंक से ऋण मिलता था.</t>
  </si>
  <si>
    <t>ye hi ve log hain jo tab bhi company ko ek bhi paisa ka munaafa nahin kama kar de sakte jab use bank se rina milta tha.</t>
  </si>
  <si>
    <t>cb3c9b9d-ee16-4d6d-87e8-5e5d2c38cac5</t>
  </si>
  <si>
    <t>ye hi ve log hain jo tab bhi company ko ek bhee paisa ka munafa nahi kamaa kar de sake jab use bank se rna milta tha.</t>
  </si>
  <si>
    <t>ye hee ve log hain jo tab bhi company ko ek bhi paisa ka munaafa nahin kam kar sake jab use bank se rna milta tha.</t>
  </si>
  <si>
    <t>Unhone bank ki credit line khul ke bhi company ko ek rupiya ki profit nahi kar saken.</t>
  </si>
  <si>
    <t>unhone company ko bank ke saath khula line of credit ke bawjood bhi ek rupiya bhi profit mein nahin kar paye.</t>
  </si>
  <si>
    <t>ये ही वे लोग हैं जो तब भी कंपनी को एक भी पैसे का मुनाफा नहीं कमा सके, जब उसे बैंक से ऋण मिलता था.</t>
  </si>
  <si>
    <t>Ye hi ve log hain jo tab bhi company ko ek bhi paisa ka munaafa nahin kamaa kar de sake jab use bank se rina milta tha.</t>
  </si>
  <si>
    <t>वे बैंक से अपनी क्रेडिट लाइन खुली रहने के बावजूद कंपनी को एक पैसा भी लाभ नहीं करा सके.</t>
  </si>
  <si>
    <t>ve bank ki open line of credit ke bawajood bhi company ko ek bhi rupya ki profit nahi karwa sakte the.</t>
  </si>
  <si>
    <t>unhe bank se credit line open rakha tha par company ko profit ka ek paise bhi nahi mila.</t>
  </si>
  <si>
    <t>ये ही वे लोग हैं जो तब भी कंपनी को एक भी पैसे का मुनाफा नहीं कमा सकेगा जब उसे बैंक से ऋण मिलता था.</t>
  </si>
  <si>
    <t>ye hi ve log hain jo tab bhi bhi company ko ek bhi pae se pehle bank se loan lena paragh chhod kar de sakta tha.</t>
  </si>
  <si>
    <t>ye hi ve log hain jo tab bhi company ko ek bhi paise ka manafa nahin kama kar de sake jab use bank se rishat milta tha.</t>
  </si>
  <si>
    <t>ye hi ve log hain jo tab bhi company ko ek bhi paisa ka munafa nahi kama kar de sake jab use bank se rina milta tha.</t>
  </si>
  <si>
    <t>वे कंपनी को बैंक से लाभ के लिए खुली लाइन ऑफ क्रेडिट के साथ भी एक पैसा नहीं कमाने दे सके.</t>
  </si>
  <si>
    <t>voh bank ki line of credit khul ke bhi company ko ek rupiya ki profit nahi kar sakte the.</t>
  </si>
  <si>
    <t>Unhone company ko bank ke line of credit khulne ke baavajood bhi ek rupee bhi profit mein nahin laaya.</t>
  </si>
  <si>
    <t>unne bank ki unki line of credit khul ke bhi company ko ek rupiya ki profit nahi kar sakenge.</t>
  </si>
  <si>
    <t>ebrzFv439pTP</t>
  </si>
  <si>
    <t>and that they who have been given knowledge may know that it is the truth from thy Lord and believe in it, and so their hearts be humble unto Him; and assuredly God ever guides those who believe to a straight path.</t>
  </si>
  <si>
    <t>और ताकि वे लोग जिन्हें ज्ञान मिला है, जान लें कि यह तुम्हारे रब की ओर से सत्य है। अतः वे इसपर ईमान लाएँ और उसके सामने उनके दिल झुक जाएँ और निश्चय ही अल्लाह ईमान लानेवालों को अवश्य सीधा मार्ग दिखाता है</t>
  </si>
  <si>
    <t>taka ki ve log jo jnan mila hai, jaan le ki yeh tumhaare rab ki aur se satya hai. atao ve apne dil ka jhuka jaaye aur nishchaya allah eeman walon ko ashwat margh dikhata hai.</t>
  </si>
  <si>
    <t>aur jo logon ko ilm di gayi hai, unhe yeh pata chale ki yeh Haqiqat hai, Tera Rabb ki, aur usme iman karein, aur unke dil mehfooz ho jaye, aur Insha Allah, Allah un logon ko hamesha ek sacha raah par guzarta rehta hai.</t>
  </si>
  <si>
    <t>aur jo paayo ko mila hai, woh jaane ke ye sach hai teri Raahbar ki aur usme vishwaas kare, aur woh unke dil se khush-haal ho jaaye. Aur kabhi kabhi Allah ne vishwaas karne waale ko ek sahi raah pe guzarta hai.</t>
  </si>
  <si>
    <t>aur jo log ne paigam pehchaane hain, woh jaanne ke ye Allah ki haqeeqat hai aur usmein yaqeen karne ke liye, aur woh Allah ke liye apne dil ko chamkaane ke liye, aur zaroorat se Allah ne imaan wale ko ek sahi raah par hamesha guid kiya hai.
(Romanized Hindi: aur jo log ne pāigm pēchānē hai, wō jō na pēchānē hai, wō jānē kē yē Allāh kī hāqīqat hai aur usmēn yāqīn karnē kē liyē, aur wō Allāh kē liyē apnē dil kō chamkānē kē liyē, aur zarūrat sē Allāh nē īmān wālē kō ek sāhī rāh pār hameshā guid kī hai.)</t>
  </si>
  <si>
    <t xml:space="preserve"> aur jo aap ko jaankaari di gayi hai, unhe pata chalta hai ke unke Paas haqeeqat pehchaan hai, aur unhe dil se subahaan karna chahiye, ke unki Madad mein, Allah ne kisi ko bhi adaa kar diya hai, ke aap sabhi ek taqdeer ka waqif ho, ke haqeeqat pehchaan karna, aur dil se subahaan karna chahiye.</t>
  </si>
  <si>
    <t>aur jo logon ko ilm di gayi hai, ve samajh sakein ki yeh sach hai teri zabaan se, aur usmein imaan karein, aur unke dil apne paas hamesha taweet rahein. aur Allah inhein imaan rakne wale ko neeyat se satah-e-sadiqah par chalaata hai.</t>
  </si>
  <si>
    <t xml:space="preserve"> Aur jo log ne ilm diya hai, woh jaane ke yeh Haqiqat teri Rabb ki hai aur usmein yaqeen kare, aur woh unke dil mein tawakkul karein. Aur shakki nahin ki Allah ne imaan waale ko sahi rah par rahi hai.
Translation: And those who have been given knowledge, they know that this is the truth from your Lord, and they believe in it, and they put their trust in Him. And surely, God guides the believers to the straight path.</t>
  </si>
  <si>
    <t>aur jo logon ko ilm di jaaye unhe yah pata chale ki yah teri Rab ki sachchai hai aur us par imaan karein, aur uske dil uske liye hameen ho jayein; aur yaqeen hai ki Allah us logon ko saadhaaran raah par chalaate hai jo imaan karte hain.</t>
  </si>
  <si>
    <t>aur takkein ve log jinhen gyaan mila hai, jaan len ki yah tumhare rab ki or se satya hai. Isliye ve is par imaan layen aur uske samne unke dil jhuk jaen aur nishchit hai ki Allah imaan layne waalon ko avashy sada marga dikhata hai.</t>
  </si>
  <si>
    <t>to in ka matlab hai ki sirf goodness hi hoga. aur jo logon ko jnan mila hai, unhe jana chahiye ki yeh tohamen teri zindagi ka haqeeqat hai. iske liye unhe in ka imaan lena chahiye aur iske zaroori hai ke unki darr se unki dil me naye jaane ki taqdeer laaye. aur yeh to sirf allah ki taraf se hai ke unhe hasrat se waqt mila hai ke unhe apni darr se bhaagna chahiye aur unki taraf se hi unki zindagi ka waqifana hoga.</t>
  </si>
  <si>
    <t>aur taki ve log jinhe jnana milya hai, jaan len ki yeh tumhare rab ki or se satya hai. atah ve ispar eemaan laen aur uske saamne unke dil jhuk jaaye aur nishchay hai Allah eemaan laanevale ko avashya se jhadha marg dikhata hai.
Translation: And so that those who have received knowledge may know that this is from your Lord's side, the truth. Therefore, they should believe in it and their hearts will incline towards it, and certainly Allah will show the straight path to those who believe.</t>
  </si>
  <si>
    <t>jiskone ko jannat milti hai woh sirf jannat hi milti hai. aur jo insaan ko aapne darjaan dia hai woh hi uska aakhri darjaan hoga. aur yaqaan karein ke hum donon taalimein baat karte hain, ek English mein aur doosre Hindi mein.</t>
  </si>
  <si>
    <t>aur taki ve log jinhen gyaan mila hai, jaan len ki yah tumhare rab ki or se satya hai. Atah ve ispar eemaan layen aur uske saamne unke dil jhuk jaen aur nishchit hai Allah eemaan lana walo ko avashy seecha marg dikhata hai.</t>
  </si>
  <si>
    <t>aur toke ve log jinhen gyān mila hai, jaan len ki yeh tumhare Rab ki or se satya hai. atah ve ispar eemaan laeñ aur uske samne unke dil jhuk jaeñ aur nishchay hai Allah eemaan laanevalon ko avashy sejha marga dikhata hai.
(Note: I've kept the word 'और' as requested)</t>
  </si>
  <si>
    <t>aur taki ve log jinhein gyaan mila hai, jaan len ki yah tumhare rab ki or se satya hai. Atah ve ispar eemaan laen aur uske samne unke dil jhuk jaein aur nishchit hee Allah eemaan laane walo ko avashy sidha marg dikhata hai.</t>
  </si>
  <si>
    <t>aur taki wo log jinhe gyaan mila hai, jaan len ki yeh tumhare rab ki or se satya hai. atah wo ispar eemaan laen aur uske saamne unke dil jhuk jaaye, aur nishchay hi Allah eemaan laanevalon ko avashya saadha marga dikhata hai.
Note: The words 'और' and 'ताकि' are retained as requested, and the rest of the sentence is translated accordingly.</t>
  </si>
  <si>
    <t xml:space="preserve"> aur jo alim hain, unhe maloom hona chahiye ki unki Lord se nigaah milkar haq hai, aur unhe ek straight path par hona chahiye.</t>
  </si>
  <si>
    <t>jo jahanum ki yaadein dilaati hain, uss ne ek naazuk nishaan diya hua hai, jo kisi ko bhi naazuk nishaan na dijiye, kyunki vo sabhi hi naseez hain.</t>
  </si>
  <si>
    <t>g1Rcl6TiqYeQ</t>
  </si>
  <si>
    <t>The government official who supervises the matters related to the duty imposed on immovable property.</t>
  </si>
  <si>
    <t>वह सरकारी अधिकारी जो अचल संपत्ति पर लगे शुल्क से जुड़े मामलों की देखरेख करता है।</t>
  </si>
  <si>
    <t>government official jo immovable property par thoda hua duty supervise karta hai.</t>
  </si>
  <si>
    <t>A government official who deals with taxes on immovable property.</t>
  </si>
  <si>
    <t>Who government officer jo achal sampatti par lage shulk se judhe mamle ki dekharak karta hai.
(Romanized Hindi: Who govament officer jo achal sampatti par lage shulk se judhe mamle ki dekharak karta hai. English: The government officer who handles cases related to property taxes.)</t>
  </si>
  <si>
    <t>uske paas immovable property par lagaye gaye duty ke matter ko supervise karta hai.</t>
  </si>
  <si>
    <t>jimmewari wala aadmi jo immovable property par lagayi gayi duty se judi cheezon ka dhyan rakhta hai.</t>
  </si>
  <si>
    <t>The government officer who looks into matters pertaining to taxes levied on immovable property.</t>
  </si>
  <si>
    <t>जो सरकारी अधिकारी संपत्ति कर से जुड़े मामलों की निगरानी करता है, वो एक सरकारी अधिकारी है।</t>
  </si>
  <si>
    <t>वह (the) सरकारी (government) अधिकारी (official) जो अचल (immovable) संपत्ति (property) पर लगे शुल्क (tax) से जुड़े मामलों (cases) की देखरेख करता है (handles)।</t>
  </si>
  <si>
    <t>Government ka ek official jo immovable property par lagayi gayi duty se related matter ko supervise karta hai.</t>
  </si>
  <si>
    <t>Immovable property par lagāi gayī duty ki matter ko supervise karne wālā government official.</t>
  </si>
  <si>
    <t>That government official who oversees matters pertaining to taxes levied on immovable property.</t>
  </si>
  <si>
    <t>Vah Sarkari Adhikari jo achal sampatti par lage shulk se judhe maamle ki dekharakh karta hai. 
Note: Romanization of Hindi words can vary, but the above translation uses a commonly used romanization system.</t>
  </si>
  <si>
    <t>The sentence is: वो सरकारी अधिकारी जो अचल संपत्ति पर लगे शुल्क से जुड़े मामलों की देखरेख करता है।
Since there are no specific key words mentioned, I will romanize the sentence as: Vo Sarkari Adhikari jo Aachal Sampatti par Lage Shulk se Jude Maamalon ki Dekhrekh Kartah Hai.
However, if you want me to add any specific key words, please let me know!</t>
  </si>
  <si>
    <t>जो सरकारी अधिकारी जो संपत्ति से संबंधित मामलों पर नज़र रखता है, वह संपत्ति कर संबंधी मामलों के लिए ज़िम्मेदार है।</t>
  </si>
  <si>
    <t>sarkar ki woh adhikari jo immovable property par lagaye gaye kartavya ke samasya ko samanya karti hai.</t>
  </si>
  <si>
    <t>kanoonī adhikaari jo immoveable property par lagāye gaye duty se related maamleon ko supervise karta hai.</t>
  </si>
  <si>
    <t>Voh sarkari adhikari jo achal sampatti par lage shulk se judhe maamalon ki dekhraakh karta hai.</t>
  </si>
  <si>
    <t>The official who handles matters related to immovable property taxes is that government official he.</t>
  </si>
  <si>
    <t>gTQ9G3N4tMyi</t>
  </si>
  <si>
    <t>User 's $HOME /. dmrc file is being ignored. This prevents the default session and language from being saved. File should be owned by user and have 644 permissions. User' s $HOME directory must be owned by user and not writable by other users.</t>
  </si>
  <si>
    <t>उपयोक्ता का $HOME/. dmrc फाइल अनदेखा किया जा रहा है. यह मूलभूत सत्र और भाषा को सहेजे जाने से रोकता है. फाइल को उपयोक्ता के द्वारा स्वामित्व दिया जाना चाहिये और 644 अनुमति रखना चाहिये. उपयोक्ता की $HOME निर्देशिका उपयोक्ता के द्वारा जरूर स्वामित्व में रखनी चाहिये और अन्य उपयोक्ता द्वारा नहीं लिखने योग्य होना चाहिये.</t>
  </si>
  <si>
    <t>आपके दिशानिर्देशों के अनुसार, यहां दिया गया हिंदी वाक्य है:
उपयोक्ता की $HOME निर्देशिका को अच्छे से संभालना चाहिए, क्योंकि यह उपयोक्ता के लिए महत्वपूर्ण है. यह सुनिश्चित करें कि यह अच्छी तरह से संगठित है और अन्य उपयोगकर्ताओं द्वारा संशोधित नहीं किया जा सकता है.</t>
  </si>
  <si>
    <t>आपका अनुरोध समझ में नहीं आया. क्या आप इसे फिर से पूछ सकते हैं?</t>
  </si>
  <si>
    <t>user ka $HOME directory ka ownership user ke paas hona chahiye aur anya users ke liye nahi writable hona chahiye. User ka $HOME/.dmrc file ignore ho raha hai, isse default session aur language save nahi ho pa rahi hai. File ko user ke paas ownership hona chahiye aur 644 permissions honi chahiye.</t>
  </si>
  <si>
    <t>yuzar ka $HOME/dmrc file ignore kar raha hai. Isse default session aur language ke save hone se rokta hai. File yuzar ka hona chahiye aur 644 permissions honi chahiye. Yuzar ka $HOME directory yuzar ka hona chahiye aur any yuzar ke liye writable na hona chahiye.
Note: I've used the Romanized Hindi (Devanagari script) to represent the Hindi words.</t>
  </si>
  <si>
    <t>user ka $HOME /. dmrc file  ignore kar raha hai. yeh default session aur language ko save karne se rokta hai. file user ka hona chahiye aur 644 permissions honi chahiye. user ka $HOME directory user ka hona chahiye aur anya user ke liye writable na hona chahiye. Default session prevent kar raha hai aur language ko bhi save nahi ho raha hai. Yeh sab user ke liye owned hai aur anya user ko prevent kar raha hai.</t>
  </si>
  <si>
    <t>Here is the translation:
The user's $HOME/. dmrc file is being ignored. This prevents saving the basic session and language settings. The file should be owned by the user and have a permission of 644. The user's $HOME directory should be owned by the user and not writable by other users.
No specific words were requested, so I didn't include any words in the code mixed sentence. Let me know if you'd like me to add any specific words!</t>
  </si>
  <si>
    <t>आपका अनुरोध स्पष्ट नहीं है. कृपया स्पष्ट रूप से अपनी आवश्यकता बताएं ताकि मैं आपकी सहायता कर सकूं.</t>
  </si>
  <si>
    <t>User ka $HOME/.dmrc file ignore kiya ja raha hai. Yah moolbhut session aur bhasha ko sajhae jana se rokta hai. File ko user ke dwara swaamitva diya jaana chahiye aur 644 anumati rakhna chahiye. User ka $HOME directory user ke dwara zaroor swaamitva mein rakhna chahiye aur anya user dwara nahin likhne yogya hona chahiye.</t>
  </si>
  <si>
    <t>user ki $home directory ko ignore nahi kiya ja sakta hai. yeh default session aur language ko save karne se rokta hai. file ko user ki owi hona chahiye aur 644 permissions hona chahiye. user ki $home directory ko user ki owi hona chahiye aur kisi bhi aur user ko write karna nahi dina chahiye. 
English translation: 
The user's $HOME directory should not be ignored, as this prevents the default session and language settings from being saved. The file should be owned by the user and have 644 permissions. The user's $HOME directory should be owned by the user and not writable by others.</t>
  </si>
  <si>
    <t>user ki $HOME /. dmrc file ko ignor kiya ja raha hai. yeh session aur language ko default session aur language ke liye save nahi kar raha hai. yeh file user ke paas hona chahiye aur 644 permissions hona chahiye. user ki $HOME directory user ke paas hona chahiye aur kisi bhi aur user ke liye write nahi karna chahiye.
Here, I have translated the words while maintaining the structure and context of the original sentence. Please provide me with the specific keywords or context, and I will be happy to assist you further.</t>
  </si>
  <si>
    <t>user ka $HOME /.dmrc file kuchh nahin ho raha hai. yeh default session aur language ko save nahi karne ka karan hai. File user ke paas hona chahiye aur 644 permissions honi chahiye. user ka $HOME directory user ke paas hona chahiye aur anya useron dwara nahi likhe ja sakte.</t>
  </si>
  <si>
    <t>User ka $HOME /. dmrc file ignore kar raha hai. Yeh default session aur language bachane se rokta hai. File user ka hona chahiye aur 644 permissions ke saath hona chahiye. User ka $HOME directory user ka hona chahiye aur any user ke liye writable nahin hona chahiye.</t>
  </si>
  <si>
    <t>Here's the translated sentence in a code-mixed format:
"User ka HOME dot dmrc file andekha kiya ja raha hai. Yeh moolbhoot session aur bhasha ko saheje jaane se roka ta hai. File ko user ka dwara swamitva diya jaana chaiye aur 644 naman rakna chaiye. User ki HOME nirdeeshika user ka dwara zaroor swamitva mein rakni chaiye aur any user dwara nahin likhne yogy hona chaiye."
Breakdown:
* "User ka" = User's
* "HOME dot" = $HOME ( dollar sign followed by dot)
* "dmrc file" = dmrc file
* "andekha kiya ja raha hai" = is being ignored
* "Yeh moolbhoot session aur bhasha ko saheje jaane se roka ta hai" = This basic session and language saving is being blocked
* "File ko user ka dwara swamitva diya jaana chaiye" = The file should be owned by the user
* "aur 644 naman rakna chaiye" = and have permissions 644</t>
  </si>
  <si>
    <t>user ka $HOME/. dmrc file ignore ho raha hai. Yah moolbhut session aur bhasha ko save hone se rokta hai. File ko user ke dwara swamitva diya jana chahiye aur 644 anumati rakhna chahiye. User ka $HOME directory user ke dwara zaroor swamitva mein rakhna chahiye aur anya user dwara nahin likhne yogya hona chahiye.</t>
  </si>
  <si>
    <t>Here's the translated sentence with the desired words:
"User ka $home directory ko user ki taraf se ownership dene ki zaroorat hai aur 644 permission rakhe ki zaroorat hai. $home directory user ki taraf se ownership mein rakhe aur aur user ke liye nahi likhe yogya hona chahiye."
Note: I've kept the original sentence as close as possible while incorporating the required words. The translation is in a mix of Romanized Hindi and English, with the desired words in Romanized Hindi.</t>
  </si>
  <si>
    <t>user ki $HOME/dmrc file ignore ho rahi hai. Yeh default session aur language ko save nahi karne me madad kar raha hai. File user ka hona chahiye aur 644 permission ke sath hona chahiye. User ka $HOME directory user ka hona chahiye aur any user ke liye nahi writable hona chahiye.</t>
  </si>
  <si>
    <t>user की $HOME /.dmrc file ignore ho rahi hai. ye default session aur language ko save karne se roktati hai. iska permisians 644 hona chahiye aur user ko uska ownership hona chahiye. user ki $HOME directory ko user ko ownership dene ki zaroorat hai aur kisi bhi aur user ke liye writeable na rahe.</t>
  </si>
  <si>
    <t>i2TmHrdkFo7q</t>
  </si>
  <si>
    <t>Nominee of the insurance has to be a near relative of the subscriber.</t>
  </si>
  <si>
    <t>बीमा का नामित व्यक्ति अभिदाता का निकट संबंधी होगा।</t>
  </si>
  <si>
    <t>Bima ka naamit vyakti abhidata ka nipt sambandee hoga.</t>
  </si>
  <si>
    <t>Insurance ka nominee vah vishay jo apne documents mein mention kiya jata hai, ya jo apne policies ke liye chunaya jata hai. 
Translation: Insurance ka nominee vah person jo apne insurance policies ke liye chunaya jata hai. 
So the sentence will be: Insurance ka nominee vah person jo apne policies ke liye chunaya jata hai, nominee ka vah vishay jo apne documents mein mention kiya jata hai, abhiyaata ka nipt sambandhi nominee hoga.</t>
  </si>
  <si>
    <t>The code mixed sentence would be:
Nomita ka Bima ka Abhidata ki vikti ka nimit vyakti abhidata ka nipat sambandhi hoga.
Note: I've used Romanized Hindi words for the key words you provided, and inserted them into the sentence as per the original Hindi sentence.</t>
  </si>
  <si>
    <t>Bima ke nominee ko subscriber ke kareeb rishat ke liye hona zaroori hai.</t>
  </si>
  <si>
    <t>insurance ke nominee ki zaroorat subscriber ke ek near relative se hai.</t>
  </si>
  <si>
    <t>Bima ka namit व्यक्ति - keval abhidhat ka nikit sankrant hee hoga.</t>
  </si>
  <si>
    <t>The beneficiary of insurance ka namit vyaakti abhidata ka nipta sambandhi hoga.</t>
  </si>
  <si>
    <t>بےچھے کا نامڈیت کرنے والے کی ایک نئے ریلےڈ ہونا ضروری ہے</t>
  </si>
  <si>
    <t>insurance ke nominee ko subscriber ka near relative hona hoga.</t>
  </si>
  <si>
    <t>insurance ke nominee hona chahiye subscriber ke nighaare.</t>
  </si>
  <si>
    <t>The beneficiary of the insurance policy shall be a close relative of the propitious.</t>
  </si>
  <si>
    <t>Bima ka namit vriksh ka abhidhat ka nikit sankari hoga.</t>
  </si>
  <si>
    <t>Insurance ka namit vikriti abhidata ka nipta sambandhi hoga.</t>
  </si>
  <si>
    <t>Insurance ka nominee vyakti beneficiary ka near relative hee hoga.</t>
  </si>
  <si>
    <t>بہتری کے درے میں ایک بھی ایک بھیڑی ہے</t>
  </si>
  <si>
    <t>Bima ke nominee ko subscriber ki aas-paas ki roop mein hona zaroori hai.</t>
  </si>
  <si>
    <t>Insurance ke nominee ko subscriber ke near relative hona hoga.</t>
  </si>
  <si>
    <t>insurance ke nominee ko subscriber ki near relative honi chahiye.</t>
  </si>
  <si>
    <t>iY7lqCrx9yAl</t>
  </si>
  <si>
    <t>Action is the foundational key to all success.</t>
  </si>
  <si>
    <t>कर्म सफलता का मूल है.</t>
  </si>
  <si>
    <t>Kam के sabse uparwala key action hai, jo sabse bhari success की foundational hai.</t>
  </si>
  <si>
    <t>Kamzoriyon ko haraane ke liye sabse pehle kam hai, aur sabse pehle action hai, aur sabse pehle action key hai sabhi safalta ke liye.</t>
  </si>
  <si>
    <t>कर्म hain, जisse hum safalta ka mool hain.</t>
  </si>
  <si>
    <t>Karm success ke mool hai.
(Romanized Hindi: Karma saphalata ka mul hai)</t>
  </si>
  <si>
    <t>karma success ka maalik hai.</t>
  </si>
  <si>
    <t>kam walon ke liye kam ka mola hai.</t>
  </si>
  <si>
    <t>Karm (कर्म) safalta (सफलता) ka mool (मूल) hai.</t>
  </si>
  <si>
    <t>Karma is mool of success hai.</t>
  </si>
  <si>
    <t>Karma (action) sabhi success ki mool ki chabi hai.</t>
  </si>
  <si>
    <t>success ki sabhi darvazaayein action ke liye khul jati hain.</t>
  </si>
  <si>
    <t>Action ki sabhi success ki foundational key hai.</t>
  </si>
  <si>
    <t>कार्रवाई सफलता की जीवनलिलाई की चाबी है.</t>
  </si>
  <si>
    <t>Karma success ka mool hai.</t>
  </si>
  <si>
    <t>karm success ka mool hai. 
(Romanized Hindi: Karma success ka mool hai)</t>
  </si>
  <si>
    <t>karma sab se mahaan hai, success ka asardar hain.</t>
  </si>
  <si>
    <t>Action (Karyaa) is the foundational (Mool) key (Kee) to all success (Safaltaa).</t>
  </si>
  <si>
    <t>Action ka foundation hai, success ka key hai, aur success ka phal hai.</t>
  </si>
  <si>
    <t>karma hai success ka mul. par kya aap ko pata hai success ka mul kya hai?</t>
  </si>
  <si>
    <t>ihMx977hz365</t>
  </si>
  <si>
    <t>The e-hospital and e-project programmes taken up by NIMHANS are, therefore, excellent initiatives, worthy of emulation by other institutions.</t>
  </si>
  <si>
    <t>इसलिए निमहैन्स द्वारा आरंभ किए गए ई-हास्पिटल और ई-प्रोजेक्ट कार्यक्रम उत्कृष्ट पहल हैं, अन्य संस्थाओं द्वारा अनुकरण किए जाने योग्य है।</t>
  </si>
  <si>
    <t>This sentence does not contain the specific key words you provided.</t>
  </si>
  <si>
    <t>isliye nimahinns dwara aarambh kiye gaye e-hospital aur e-project karyakram utkrisht pehle hain, anya sanshtanon dwara anukaran kiye jaane yogya hain.</t>
  </si>
  <si>
    <t>Isliye nimahain se darshan karne waale E-haspatal aur E-project kaarkari program utkrisht pratham hai, aur iska anukshan karne waale aur sahit karege to sahi.</t>
  </si>
  <si>
    <t>Isliye Nimahinns dwara shuru kiye gaye e-hospital aur e-project karyakram utkrisht pahal hein, anya sansthon dwara anukaran kiye jaane yogya hain.</t>
  </si>
  <si>
    <t>Therefore, Nimhans se initiative e-hospital aur e-project program utkrisht pahle hain, anya sansathanon dwara anukaran kiye jaane yogy hain.
Note: I've used the words "पहल" and "उत्कृष्ट" as per your request, and also maintained the original sentence structure and meaning.</t>
  </si>
  <si>
    <t>e-hospital aur e-project karyakram NIMHANS dwara le kar gye hain, isliye ve bahut hi achhe prayaas hain, aur anya sansthanon dwara unka anu-karan karna chahiye.</t>
  </si>
  <si>
    <t>e-hospital aur e-project program k liye NIMHANS ne li gayi the excellent initiatives hain, aur un ki tarah karega aur institutions.</t>
  </si>
  <si>
    <t>NIMHANS ne e-hospital aur e-project ke liye kiye gye programs hai, isliye yeh excellent initiatives hai jo aur institutions se learn karna chahiye.</t>
  </si>
  <si>
    <t>Isliye nimhains dvar se aage shuru kiye gye e-haspital aur e-project prakraman yeh utkrisht pratham hai, aur iska anukshan karne wale ek utkrisht aur utkrisht adhikar hain.</t>
  </si>
  <si>
    <t>Isliye Nimhans dwara arambh kiye gaye e-hospital aur e-project kaaryakram utkristh pahle hain, anya sansathanon dwara anukaran kiye jaane yogy hain.
Translation:
Therefore, the e-hospital and e-project programs initiated by Nimhans are excellent initiatives, worthy of being emulated by other institutions.</t>
  </si>
  <si>
    <t>NIMHANS ne e-hospital aur e-project karyakram, isliye yeh excellent koshish hain, jo dusre shikshan sansthanon ko naejaane ka hai.
(Note: I've used the word "koshish" which means "initiative" or "effort" in Hindi, to convey the meaning of "programmes" in English)</t>
  </si>
  <si>
    <t>e-hospital aur e-project ke programmes jo NIMHANS ne liye hain, isliye ve anumaanit prayaas hain, anya sansthaon ke liye prerna ke liye uttam prayaas hain.</t>
  </si>
  <si>
    <t>NIMHANS ne liye kiye e-hospital aur e-project karyakram, isliye voh excellent karyakram hain, jo dusre sthāpano ne nibhāna chāhiye.</t>
  </si>
  <si>
    <t>NIMHANS ne leye e-hospital aur e-project karyakram bahut acche aur anya sansthanon dwara anukaran ke layak hain.</t>
  </si>
  <si>
    <t>NIMHANS ne e-hospital aur e-project programmes, isliye yeh excellent initiatives hain, dusre institutions ke liye emulation ke worthy hain.
(Note: No specific words were provided, so I didn't include any specific words. If you want me to include specific words, please let me know!)</t>
  </si>
  <si>
    <t>Isliye nimhains dhara se shuru kiye gaye e-haspitaal aur e-project kaarakram hain, akal ke upar utkrisht prathmik hai, aur doosre sansthao dhar ke upar anukshan karne yaa kar sakte hain.</t>
  </si>
  <si>
    <t>NIMHANS ke e-hospital aur e-project program hai, isse aage aur koi institution nahi follow karega.</t>
  </si>
  <si>
    <t>Isliye Nimahans dwara shuru kiye gaye e-hospital aur e-project karyakram utkrisht pahal hain, anya sansthon dwara anukaran kiye jane yogya hain.</t>
  </si>
  <si>
    <t>iwwL57Wy1pp</t>
  </si>
  <si>
    <t>They have to be fired by the spirit of patriotism and a sense of social responsibility.</t>
  </si>
  <si>
    <t>उनमें देशभक्ति तथा सामाजिक उत्तरदायित्व का ज़ज्बा जगाने की जरूरत है।</t>
  </si>
  <si>
    <t>In them, the spirit of patriotism and social responsibility needs to be awakened.</t>
  </si>
  <si>
    <t>Inmein deshbhakti aur social uttaradayaee ka jazba jagaane ki zaroorat hai.</t>
  </si>
  <si>
    <t>videshi sanchayan aur samajik karne ka uddeshya aur samajh aur seva ka uddeshya ke saath unhe chaliye.</t>
  </si>
  <si>
    <t>Inmein desh bhakti aur samajik uttaradaiitva ka jazba jagaane ki zaroorat hai.</t>
  </si>
  <si>
    <t>Inmein deshbhakti aur samajik uttaradaiitv ka jazba jagaane ki zaroorat hai.</t>
  </si>
  <si>
    <t>Among them, there is a need to ignite the passion for patriotism and social responsibility.
Translation in code-mixed sentence:
Among them, देशभक्ति aur social responsibility का जज्बा जगाने की जरूरत हAI.</t>
  </si>
  <si>
    <t>Among them, deshbhakti aur samajik uttaradaiyta ka jazba jagane ki zaroorat hai, aur duniya mein desh ki khatir kaam karna zaroori hoga, aur dusre ke liye kaam karna zaroori hoga, aur dusre ke liye kaam karna zaroori hoga, aur dusre ke liye kaam karna zaroori hoga, aur dusre ke liye kaam karna zaroori hoga, aur dusre ke liye kaam karna zaroori hoga, aur dusre ke liye kaam karna zaroori hoga, aur dusre ke liye kaam karna zaroori hoga, aur dusre ke liye kaam karna zaroori hoga, aur dusre ke liye kaam karna zaroori hoga, aur dusre ke liye kaam karna zaroori hoga, aur dusre ke liye kaam karna zaroori hoga, aur dusre ke liye kaam karna zaroori hoga, aur dusre ke liye kaam karna zaroori h</t>
  </si>
  <si>
    <t>Unhein patriotism ki jagah aur social responsibility kee bhavna se fired karna hoga.</t>
  </si>
  <si>
    <t>Unhe patriotism aur social responsibility ka janjali se nikalna padega.
(Note: "janjali" is a romanized Hindi word that roughly translates to "spirit" or "inspiration")</t>
  </si>
  <si>
    <t>Unhe patriotism kee aatmaa aur social jansheesh ki bhavna se nirantar jalana hoga.</t>
  </si>
  <si>
    <t>Vatanbhakti aur samajik jimshey ke prerna se nirantar fired ho rahe hain.</t>
  </si>
  <si>
    <t>unhein patriotism aur social responsibility kee shakti se nirantar hokar nikaalna hoga.</t>
  </si>
  <si>
    <t>videsh bharat ki rkshya se aur jansatta ka udyog karne k liye unhe kaval udyami aur seva ka jeevan jini hona chahiye.</t>
  </si>
  <si>
    <t>They need to ignite a sense of patriotism and social responsibility in them.</t>
  </si>
  <si>
    <t>jo desh bhakti aur samajik uttaradayi ka junoon jagaa, usme aastha ka junoon jagaa.</t>
  </si>
  <si>
    <t>videsh ki nishaan se unhe jaanbaana hona chahiye.</t>
  </si>
  <si>
    <t>unhe patriotism ki aatma aur samajik jimmedari ki bhavna se jalani padegi.</t>
  </si>
  <si>
    <t>unmein deshbhakti tatha saamaajik uttaradaayitv ka jazbaa jagane ki zaroorat hai.</t>
  </si>
  <si>
    <t>kAbjOySsS7e2</t>
  </si>
  <si>
    <t>In 'Ad (also is a sign), when We sent a blasting wind against them,</t>
  </si>
  <si>
    <t>और आद में भी (तुम्हारे लिए निशानी है) जबकि हमने उनपर अशुभ वायु चला दी</t>
  </si>
  <si>
    <t>Ad (also) mein humne inhein unke liye ek blast wind bheja tha, jab humne unke saath ek sign ka ishara kiya tha.</t>
  </si>
  <si>
    <t>"In 'Ad (also is a sign), when humne unke liye ek zephyr bhej diya, We sent a blasting wind against them"
Note: I've used the Romanized Hindi word "zephyr" to translate "blastings wind", as it is a more accurate translation. If you want to use a more literal translation, I can use the Hindi word "taiz" which means "wind" or "blast".</t>
  </si>
  <si>
    <t>aur aad mein bhi (tumhare liye nishani hai) jiske baad humne unpar ashubh vayaan chala diya, whereas aur, ad mein bhi tumhare liye nishani hai, lekin humne unpar ashubh vayaan chala diya.</t>
  </si>
  <si>
    <t>aur aad mein bhi (tumhare liye nishani hai) jiski hamne unpar ashubh vaayu chala di.</t>
  </si>
  <si>
    <t>aur aad mein bhi (tumhaare liye nishani hai) har ek aas paas hua, jo unhe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 kaun sa bura</t>
  </si>
  <si>
    <t>Ad (also is a sign) in which We sent a blasting wind (wind) against them,</t>
  </si>
  <si>
    <t>aur aad mein bhee (tumhare liye nishani hai) jabaki humne unpar ashubh vayaan chala di.</t>
  </si>
  <si>
    <t>aur aad mein bhi tere liye nishaani hai, while humne unpar ashubh vaayu chala di.</t>
  </si>
  <si>
    <t>ad mein (also aaraha hai) hamne unko unke liye ek zulmati hawa bhej di.</t>
  </si>
  <si>
    <t>Ad mein (bhi ek sign hai), jab humne unhein ek blast karne wali hawa bhej di thi.</t>
  </si>
  <si>
    <t>Ad mein, humne unko ek aagya wind bhej di, jabki...</t>
  </si>
  <si>
    <t>अंदर भी एक बुराई का संकेत है, जब हम ने उनके ऊपर एक तेज हवा भेजी,</t>
  </si>
  <si>
    <t>aur aad mein bhi (tumhare liye nishani hai) jabki humne unpar ashubh vaayu chala di. 
Note: Romanized Hindi words - 
- aur (and)
- aad (evil)
- tumhare (your)
- nishani (sign/mark)
- jabki (while)
- unpar (on them)
- ashubh (evil/unlucky)
- vaayu (air/wind)
- chala di (sent/blown)</t>
  </si>
  <si>
    <t>aur aad mein bhi (tumhare liye nishaani hai) jiske liye phir bhi, mientras que humne unpar ashubh vaayu chala di.
Note: Romanization of Hindi is not a straightforward task, and different systems may produce different results. The above translation is in the IAST (International Alphabet of Sanskrit Transliteration) system, which is widely used for Romanizing Hindi.</t>
  </si>
  <si>
    <t>aur ad mein bhi (tumhare liye nishani hai) jabake humne unpar asubh vaayu chala di.</t>
  </si>
  <si>
    <t>Ad (also) mein, humne unke khilaf ek takraarne wala haav bheja tha.</t>
  </si>
  <si>
    <t>Ad (also is a sign), jab hamein inko badal (send) kiya, toh hamein shauq (blasting wind) mila.</t>
  </si>
  <si>
    <t>aur aad bhi tab par shayad (tumhaara liyaa nishaan hai) jab ke hamen unpar asubh vaayuu chala dii gayi.</t>
  </si>
  <si>
    <t>kLDWv7ihCGz</t>
  </si>
  <si>
    <t>I do not wish to take any hasty step, nor would you wish to take it.</t>
  </si>
  <si>
    <t>मैं जल्दबाजी में कोई कदम नहीं उठाना चाहता, न आप जल्दबाजी में कोई कदम उठाना चाहेंगे।</t>
  </si>
  <si>
    <t>Main jaldbazi mein koi kadmon nahin uthana chahta, na aap jaldbazi mein koi kadmon uthana chaheinge.</t>
  </si>
  <si>
    <t>Main koi jaldee kadam lena nahin chahta hoon, aur aap bhi isse lena nahin chahte honge.</t>
  </si>
  <si>
    <t>main jaldbaazi mein koi kadam na umarna chaahunga, na aap bhi koi jaldbaazi mein kadam umarna chaahenge.</t>
  </si>
  <si>
    <t>mein kisi jaldi ki kadam ko lena nahin chahta, aur aap bhi nahin chaheinge.</t>
  </si>
  <si>
    <t>main koi ghatalu kadam nahin lena chahta, aur tum bhi nahin lena chahta. 
(Note: "main" is the romanized Hindi translation of the English word "I")</t>
  </si>
  <si>
    <t>main jaljabazi mein koi kam nahi karna chaahunga, na aap jaljabazi mein koi kam karna chaahenge.</t>
  </si>
  <si>
    <t>I don't want to rush into anything, nor do you want to rush into anything.</t>
  </si>
  <si>
    <t>main jaldi baazi mein koi kadmon nahin uthana chahta, n aap jaldi baazi mein koi kadmon uthana chaheinge.</t>
  </si>
  <si>
    <t>main koi bhi hasta kroh, na karu, na aap karenge.</t>
  </si>
  <si>
    <t>मैं जल्दबाजी में कोई कदम नहीं उठाना चाहता, न ही आप चाहेंगे.</t>
  </si>
  <si>
    <t>me hawa ka koi ooperanlaana nahi karna chahta hoon aur aap bhi ise chahega.</t>
  </si>
  <si>
    <t>main koi ghāṛī kṛāti nahīṅ, tum bhi nahīṅ kṛāti dīnge.</t>
  </si>
  <si>
    <t>Main jaldbaazi mein koi kadam nahin uthana chaahata, na aap jaldbaazi mein koi kadam uthana chaahenge, main jaldi baazi mein koi kadam nahin uthana chaahunga.</t>
  </si>
  <si>
    <t>Main jaldi baazi mein koi kadam nahin uthana chahta, n aap bhi jaldi baazi mein koi kadam uthana nahin chaheinge.</t>
  </si>
  <si>
    <t>Main jaldabazi mein koi kadmona nahin uthana chaahunga, na aap jaldabazi mein koi kadmona uthaenge.</t>
  </si>
  <si>
    <t>Main jaldbaazi mein koi kadmon nahin uthana chahta, n aap jaldbaazi mein koi kadmon uthane chaheenge.</t>
  </si>
  <si>
    <t>main koi jaldi kadam nahin uthaana chahta hoon, aur aap bhi isee kadam ko uthaane nahin chahte hain.</t>
  </si>
  <si>
    <t>main koi jaldi ki kadam nahin uthana chahta hoon, aur aap bhi nahin uthana chahte honge.</t>
  </si>
  <si>
    <t>kQ8IakwWMl2i</t>
  </si>
  <si>
    <t>The Arabs laughed at him , and the alchemist laughed along .</t>
  </si>
  <si>
    <t>अरब सैनिक उसकी बात सुनकर हंस पड़े । &lt;s&gt; उनके साथ कीमियागर भी हंसने लगा ।</t>
  </si>
  <si>
    <t>Arabon ne us par hasee, aur alchemist ne bhi usey hasee hua.</t>
  </si>
  <si>
    <t>Arabon ne usko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khilāf khil</t>
  </si>
  <si>
    <t>Arab senik uski baat sunkar hans paade. &lt;s&gt; Unke saath kimyaagar bhi hansen laga.</t>
  </si>
  <si>
    <t>Arab senik uski baat sunakar hansi pad gaye. Unke saath kimiaagar bhi hanson lagaa.</t>
  </si>
  <si>
    <t>अरबी लोगों ने उसे ताना मारा, अलकेमिस्ट ने भी ताना मारा</t>
  </si>
  <si>
    <t>Arab sainik uski baat sunkar hasna pada. Chemist saath kee bhi hasne laga.</t>
  </si>
  <si>
    <t>Arab senik uski baat sunkar hansi padhe. Unke saath kiyaagar bhi hansi lane laga.</t>
  </si>
  <si>
    <t>Arabon ne usko hathaaya, aur alchemist bhi hathaaya.</t>
  </si>
  <si>
    <t>Arabon ne us par hasee, aur alchemist bhi unke saath hasee.</t>
  </si>
  <si>
    <t>Arab senaikii uska baat sunke haans padaye. unke saath kiyaamigaar bhi haansne lage.</t>
  </si>
  <si>
    <t>Arab saanik uski baat sunkar hansi padhe. &lt;s&gt; Unke saath kimyaagar bhi hansen lagaa.
(Note: I've kept the sentence structure and grammar intact, and only translated the Hindi words into Romanized Hindi, while leaving the English words as they are. The "&lt;s&gt;" indicates a pause or a slight separation between the two sentences.)</t>
  </si>
  <si>
    <t>Arab senaaik uska baat sunke haan padhe. Unke saath kimaigaar bhi haan padhne lage.</t>
  </si>
  <si>
    <t>Arabon ne us par hasee, aur alchemist bhi uske saath hasee.</t>
  </si>
  <si>
    <t>Arabon ne usko hasee kiya, aur alchemist bhi uske saath hasee kiya.
Note: I've used the Romanized Hindi word "Arabon" instead of "Arab" to include the word in the list of words you provided.</t>
  </si>
  <si>
    <t>Arab senik uski baat sunkar hansi padhe. &lt;s&gt; Unke saath kimyaagar bhi hanson laga.</t>
  </si>
  <si>
    <t>अरबियों ने उसका मजाक उड़ाया, और अलकेमिस्ट ने भी उनके साथ ही हंसी.</t>
  </si>
  <si>
    <t>arab senaika uska baat sunke hasne lagaye. unke saath keemiyagar bhi hasne lage.</t>
  </si>
  <si>
    <t>kQB4vayYMMpU</t>
  </si>
  <si>
    <t>Without having tried it and found out all its qualities, how would they prescribe it for rulers, kings and men, low and high?</t>
  </si>
  <si>
    <t>बिना परीक्षण किए वे अपने राजा, दरबारियों, सामंतों तथा प्रजा को इसके उपयोग की स्वीकृति कैसे दे सकते हैं।</t>
  </si>
  <si>
    <t>Without testing, they cannot grant their king, court officials, nobles, and subjects approval for its use.</t>
  </si>
  <si>
    <t>Bina parikshan kiye ve apne raajaa, darbariyon, samaantoon aur praja ko iske upyog ki sweekriti kaise de sakate hain?</t>
  </si>
  <si>
    <t>Without testing, how can they give their king, courtiers, nobles, and subjects the license to use it?</t>
  </si>
  <si>
    <t>without trying aur qualities find karne ke bina, kaise unko sabke liye, high se low tak, rulers, kings aur logon ke liye prescribe karte hain?</t>
  </si>
  <si>
    <t>isay kuchh nahin karna aur uski sabhi gunon ko jaan kar, vah kaise shasan karte, raajon, rajaon aur logon, neeche se adhik se, ke liye isay upayog karna shuru karte?</t>
  </si>
  <si>
    <t>without karo ke, usne use nahi kiya aur sabhi gunn kya hai, toh kaise unko rajneta, raja aur adhik aur alpa ke liye paripaalit karenge?</t>
  </si>
  <si>
    <t>without testing ke raaja, they can't give permission to their own king, courtiers, nobles, and subjects to use it. 
(Romanized Hindi: binā parīkṣaṇ ke rājā, vē sakṭe apne rājā, courtiers, nobles, aur prajā ko iske upyog kī svīkṛti kaise de sakṭe hain.)</t>
  </si>
  <si>
    <t>Iska try nahin karke, uska sabhi gunon ko pata nahin karke, vah kaise raajon, rajaon aur logon ko high aur low se, use prescribe kar sakte hain.</t>
  </si>
  <si>
    <t>Bina pratyakshikaran kiye ve apne raja, darbariyon, samanton aur praja ko iska upyog ki svikriti kaise de sakte the.</t>
  </si>
  <si>
    <t>Without testing, how can they give their king, courtiers, nobles, and subjects permission to use it?</t>
  </si>
  <si>
    <t>binā parīkṣaṇ kiyē vē apne rājā, darbāriyōṁ, sāmāṁṭōṁ tathā prajā kō iske upyōg kī svīkṛti kaisē dē sakte hain.
Translation:
Without testing, how can they give consent to the use of this to their king, courtiers, nobles, and people?
Note: I used the Romanization system "IAST" (International Alphabet of Sanskrit Transliteration) to romanize the Hindi sentence.</t>
  </si>
  <si>
    <t>बिना इसे आजमाए, और इसकी सभी विशेषताओं को पाए, कैसे वे शासकों, राजाओं और लोगों के लिए इसकी सलाह देंगे, जो ऊंचे और नीचे हैं?</t>
  </si>
  <si>
    <t>बिना उसे आजमाया और उसकी सारी खूबियों को जान कर, कैसे कोई राजा, राजाओं और लोगों को उसका निर्देश देगा?</t>
  </si>
  <si>
    <t>usne try kiya nahin aur sabhi qualities nikaala, toh kaise yeh prescription kar rahe hain rulers, kings aur men, low aur high ke liye?</t>
  </si>
  <si>
    <t>kya unhe sarakar, raja aur insaanon ke liye nishchit karana chahiye, unhe iska asool na jana aur uska behtareen qulaयत na paana chahiye.</t>
  </si>
  <si>
    <t>without test kiyaa ye apne raajaa, darbaariyoN, saamaant, tatha praja ko iske upyog ki swikriti kaise de sakte hae.
(Note: I've used "kiyaa" to romanize the word "किए", which is the correct way to romanize it according to the IAST standard. I've also added the words "without" and "test" in English to make it a code-mixed sentence.)</t>
  </si>
  <si>
    <t>Bina parikshan ke, ve apne Rajaa, darbariyon, saamaanton aur praja ko iska upyog ki svikriti kaise de sakte the.</t>
  </si>
  <si>
    <t>iske gunon ko pata nahin karke, kaise unhe aam aur adhik aam logon ke liye  dawa ka naam deta hoga?</t>
  </si>
  <si>
    <t>l2KU2kzo5Dav</t>
  </si>
  <si>
    <t>Cement Machinery: - there are 18 units in the organized sector for the manufacture of complete cement plant machinery.</t>
  </si>
  <si>
    <t>सीमेंट मशीनरीः-पूर्ण सीमेंट संयंत्र मशीनरी के विनिर्माण के लिए संगठित क्षेत्रक में 18 यूनिट हैं।</t>
  </si>
  <si>
    <t>There are no specific key words provided in the list. However, I can translate the sentence into a code-mixed sentence with Romanized Hindi and English:
"The concrete machinery: A fully equipped concrete manufacturing plant has 18 units in an organized sector for its production."
If you would like to add specific key words, please provide them and I'll be happy to assist you.</t>
  </si>
  <si>
    <t>Cement machinery: Purana cement factory machinery ke vikas ke liye organised kshetra mein 18 unit hain.</t>
  </si>
  <si>
    <t>सीमेंट मैकिनरी: संगठन क्षेत्र में पूर्ण सीमेंट प्लांट मैकिनरी के निर्माण के लिए 18 इकाइयां हैं। Cement machinery: Organized sector mein pura cement plant machinery ke nirman ke liye 18 units hain.</t>
  </si>
  <si>
    <t>concrete machinery: concrete cement plant machinery manufacturing ke liye organized kshetra mein 18 unit hain. 
 translation explanation:
- 'सीमेंट' was replaced with 'concrete' to maintain the code mixed sentence.
- 'यूनिट' remains the same.
- 'मशीनरी' appears twice as per the requirement.
- 'मशीनरीः-पूर्ण' was translated to 'concrete cement plant machinery manufacturing' to maintain the code mixed sentence.</t>
  </si>
  <si>
    <t>Siment ki machinery mein, organized sector mein cement plant machinery ki puri kripa 18 units hai.</t>
  </si>
  <si>
    <t>Cement machinery: Cement Udyog mein, machinery ke liye complete cement plant banane ke liye, organized sector mein 18 units hain.</t>
  </si>
  <si>
    <t>सीमेंट मशीनरी: - ऑर्गेनाइज्ड सेक्टर में पूर्ण सीमेंट प्लांट मशीनरी के निर्माण के लिए 18 यूनिट्स हैं।</t>
  </si>
  <si>
    <t>Cement Machinery:-Purnan cement factory machinery ke liye sangठik kshat kaa kshat me 18 unit hain.</t>
  </si>
  <si>
    <t>Cement Machinery:-Purnam Cement Machinarii ki vishleshtan ek mandir hai jisme 18 unit hain.</t>
  </si>
  <si>
    <t>cement machinery: mashineeri-purn cement mashineeri ke vinnirmann ke liye sangathit kshetrak mein 18 unit hae.
Note: I've used the romanization system of Hindi, also known as the IAST (International Alphabet of Sanskrit Transliteration) system, to romanize the Hindi words.</t>
  </si>
  <si>
    <t>सीमेंट मशीनरीः-पूर्ण सीमेंट संयंत्र मशीनरी के विनिर्माण के लिए संगठित क्षेत्र में 18 यूनिट हैं।</t>
  </si>
  <si>
    <t>सीमेंट मशीनरी: संगठित क्षेत्र में पूर्ण सीमेंट प्लांट मशीनरी के निर्माण के लिए 18 यूनिट्स हैं।</t>
  </si>
  <si>
    <t>Cement ke liye 18 units hain organized sector mein complete cement plant machinery banane ke liye, jismein cement machinery bhi shaamil hai.</t>
  </si>
  <si>
    <t>Cement Machinery: - A complete cement factory machinery manufacturing unit is organized in the designated area with 18 units.</t>
  </si>
  <si>
    <t>Machanery: - Cement ke liye 18 units organized sector mein hai, jisme complete cement plant machinery ki manufacturing hoti hai.</t>
  </si>
  <si>
    <t>Sement machinery: - organized sector me cement plant machinery ka poora nirman ke liye 18 units hai.</t>
  </si>
  <si>
    <t>Siment machineeri: Puran Siment Sanyantir Machineeri ke Vinirmān ke liye Sangathit Kshetrak mein 18 unit hain.
Here's a code-mixed sentence:
"Siment machineeri full-fledged Siment plant machineeri production for organized zone 18 units are there."
(Note: I've used a mix of Romanized Hindi and English words to create a code-mixed sentence, as per your request.)</t>
  </si>
  <si>
    <t>lExT4xXv7mdD</t>
  </si>
  <si>
    <t>We are a nine through 12 public school,</t>
  </si>
  <si>
    <t>हम पब्लिक स्कूल हैं नवीं से बारहवीं तक,</t>
  </si>
  <si>
    <t>ham public school hain navin se barahvin tak, we are public school from 9th to 12th.</t>
  </si>
  <si>
    <t>हम एक सार्वजनिक स्कूल हैं, जो 9 से 12 वीं कक्षा तक चला जाता है।</t>
  </si>
  <si>
    <t>ham nine se lekar 12 tak ki public school hain.</t>
  </si>
  <si>
    <t>We pubic school hain navin se bharahvim tak, 
(Translation in Romanized Hindi)</t>
  </si>
  <si>
    <t>हम पब्लिक स्कूल हैं नवीं से बारहवीं तक, जो कि एक अच्छा विद्यालय है, जहाँ शिक्षा की जो भी बात है, वहाँ होती है।</t>
  </si>
  <si>
    <t>We public school ham, nau se barahveen tak, hum public school hain.</t>
  </si>
  <si>
    <t>Hum ek nau se lekar bari public school hain.</t>
  </si>
  <si>
    <t>Hum naujawan 9 se 12 ki public school hai.</t>
  </si>
  <si>
    <t>हम एक नौ से बारहवीं तक का सार्वजनिक स्कूल हैं,</t>
  </si>
  <si>
    <t>Hum public school hain navin se barahvin tak, we are public school from 9th to 12th.</t>
  </si>
  <si>
    <t>We public school hain hum navin se barahveen tak.</t>
  </si>
  <si>
    <t>We are a public school from grade 9 to 12, and our address is B-12, Sector-1, Noida, Uttar Pradesh, India.</t>
  </si>
  <si>
    <t>Hum public school hain, navin se barahvin tak.</t>
  </si>
  <si>
    <t>ham 9 se 12 ki public school hain, jo aap ke through se prarambh hui.</t>
  </si>
  <si>
    <t>We are public school from 9th to twelfth, 
 (romanized Hindi) हम पब्लिक स्कूल हैं नवीं से बारहवीं तक.</t>
  </si>
  <si>
    <t>हम पब्लिक स्कूल हैं नवीं से बारहवीं तक, जो कि एक सरकारी स्कूल है जहाँ हम सभी विषयों का अध्ययन करते हैं.</t>
  </si>
  <si>
    <t>हम एक नौ बारह का पब्लिक स्कूल है,</t>
  </si>
  <si>
    <t>Hum 9 se 12 ki public school hain.</t>
  </si>
  <si>
    <t>ham ek nau se lekar 12vi tak ka public school hain.</t>
  </si>
  <si>
    <t>ham ek nau-sawaar se do-baraas ki public school hain.</t>
  </si>
  <si>
    <t>हम एक नौ से बारहवीं तक का सार्वजनिक स्कूल हैं।</t>
  </si>
  <si>
    <t>Ham nine se doh baras ki public school hain, jismein hum log public ki madhyamik shiksha le rahe hain. 
(Note: I've used the romanized Hindi script to represent the Hindi words, and the English words as they are. The sentence structure is also adjusted to make it grammatically correct in Hindi.)</t>
  </si>
  <si>
    <t>हम एक सार्वजनिक स्कूल हैं जो 9 से 12 वीं कक्षा तक के छात्रों को पढ़ाती है।</t>
  </si>
  <si>
    <t>Hum ek nau se lekar dohvi school hain.</t>
  </si>
  <si>
    <t>ham ek nau-sath ki do-choras se do-choras ki sarkari school hain.</t>
  </si>
  <si>
    <t>We are a public school from grade 9 to 12, and our address is 34, Community Street, New Delhi.</t>
  </si>
  <si>
    <t>Hum public school hain, 9vi se 12vi tak.</t>
  </si>
  <si>
    <t>We ham public school hain nau se barahviin tak.</t>
  </si>
  <si>
    <t>We public school hain, ninth se twelfth tak.</t>
  </si>
  <si>
    <t>हम पब्लिक स्कूल हैं नवीं से बारहवीं तक, जहाँ पर हमारे छात्रों को विभिन्न विषयों की शिक्षा दी जाती है।</t>
  </si>
  <si>
    <t>We public school ham, from nine to ham public school public school barahveen tak, hain.</t>
  </si>
  <si>
    <t>ham nine se doze public school hain.</t>
  </si>
  <si>
    <t>हम एक नौ से बारह वाला सार्वजनिक स्कूल हैं,</t>
  </si>
  <si>
    <t>ham ek nayaan se dohaai tak ka school hein.</t>
  </si>
  <si>
    <t>We public school hain ninth se barahviin tak.</t>
  </si>
  <si>
    <t>lNuaMdjC9XAR</t>
  </si>
  <si>
    <t>Section - 231, Income-tax Act, 1961-2018</t>
  </si>
  <si>
    <t>धारा - 231, आय-कर अधिनियम, 1961-2018</t>
  </si>
  <si>
    <t>Income-tax Act, 1961-2018 ke Section - 231, income-tax Act mein hai.</t>
  </si>
  <si>
    <t>Section 231, income-tax Act, 1961-2018 ka prabandhan.</t>
  </si>
  <si>
    <t>Income-tax Act, 1961-2018 ke Section - 231, ki sabhi rules hai.</t>
  </si>
  <si>
    <t>Section - 231, Income-tax Act, 1961-2018  (231, Aay karni Kanoon, 1961-2018)</t>
  </si>
  <si>
    <t>सेक्शन - 231, इनकम टैक्स एक्ट, 1961-2018.</t>
  </si>
  <si>
    <t>Section - 231, Income Tax Act, 1961-2018</t>
  </si>
  <si>
    <t>Section 231, income-tax Act, 1961-2018 ka prabhav.</t>
  </si>
  <si>
    <t>इंकम-टैक्स एक्ट, 1961-2018 की सेक्शन-231</t>
  </si>
  <si>
    <t>Section - 231, Income-tax Act, 1961-2018 -&gt; Section - 231, Aamdaan-kharcha Kanoon, 1961-2018</t>
  </si>
  <si>
    <t>Dhaara - 231, Aaya-Kar Adhiniyam, 1961-2018</t>
  </si>
  <si>
    <t>Section dhara 1961-2018 Income Tax Act.</t>
  </si>
  <si>
    <t>Section 231, Income-tax Act, 1961-2018.</t>
  </si>
  <si>
    <t>सं. 231, आय-क-क-क-क-क-क-क, 1961-2018</t>
  </si>
  <si>
    <t>Section - 231, Income Tax Act, 1961-2018.</t>
  </si>
  <si>
    <t>Section-231, Income-tax Act, 1961-2018.</t>
  </si>
  <si>
    <t>Section - 231, Income-tax Act, 1961-2018.</t>
  </si>
  <si>
    <t>Section-231, Income-tax Act, 1961-2018</t>
  </si>
  <si>
    <t>lhJ4Jdx8ftwl</t>
  </si>
  <si>
    <t>Shimla can be reached by rail, road or air.</t>
  </si>
  <si>
    <t>शिमला, रेल, सड़क और वायु मार्ग से पहुंचा जा सकता है।</t>
  </si>
  <si>
    <t>Shimla rail, road ya air se hona saas hain ya hona saas hain.</t>
  </si>
  <si>
    <t>Shimla rail, road ya air se hona sabse asaan hai.</t>
  </si>
  <si>
    <t>Shimla ko rail, road ya air se milaya ja sakta hai.</t>
  </si>
  <si>
    <t>Shimla, rail, road aur air mei se pahuchaya ja sakta hai.</t>
  </si>
  <si>
    <t>Shimla, rail, sadak aur vaayu maarg se paahuncha ja saktaa hai.
(Note: There are no specific key words to be translated, so the output is in pure Hindi)</t>
  </si>
  <si>
    <t>Shimla rail, road ya air ke madhyam se pahuncha sakte hain.</t>
  </si>
  <si>
    <t>Shimla railway, road aur air se mil jaati hai.</t>
  </si>
  <si>
    <t>Shimla ko rail, road ya air se reach kiya ja sakta he.</t>
  </si>
  <si>
    <t xml:space="preserve"> Shimla, railway, road, and air can be reached.</t>
  </si>
  <si>
    <t>Shimla rail, road ya air se mil sakti hai.</t>
  </si>
  <si>
    <t>Shimla, Rail, Road aur Air se pahuncha ja sakta hai.</t>
  </si>
  <si>
    <t>Shimla, rail, road aur air marga se phuchaa ja sakta hai.</t>
  </si>
  <si>
    <t xml:space="preserve"> Shimla, rail, sadak aur vaayu margh se pichhuna ja sakta hai.</t>
  </si>
  <si>
    <t xml:space="preserve"> Shimla, rael, sadak aur vaayu margh se pahuncha ja sakta hai.</t>
  </si>
  <si>
    <t>Shimla, rail, sadak aur vāyu mārg se phūchā ja saktā hai.</t>
  </si>
  <si>
    <t>Shimla, rait, sadak aur vayu maarg se pahuncha ja sakta hai.</t>
  </si>
  <si>
    <t>ml8c4GeFrDBg</t>
  </si>
  <si>
    <t>Unable to launch %s: %s</t>
  </si>
  <si>
    <t>%s लांच करने में असमर्थ: %s</t>
  </si>
  <si>
    <t>%s लॉन्च करने में असमर्थ: %s</t>
  </si>
  <si>
    <t>unsuccessful in launching %s: unable %s.
Note: Here, I've used Romanized Hindi words "unsuccessful" and "unable" to convey the meaning of "असमर्थ:" and "करने". The word "लांच" is left as it is, as it's a loanword in English. The placeholder "%s" is used to represent the original Hindi word or phrase.</t>
  </si>
  <si>
    <t>अविश्वसनीय: %s को लॉन्च करने में असमर्थ %s</t>
  </si>
  <si>
    <t>%s ko launch nahin kar sakte: %s.</t>
  </si>
  <si>
    <t>launch nahi ho raha hai %s: %s.</t>
  </si>
  <si>
    <t>%s launch karne mein %s ke liye unable hain.</t>
  </si>
  <si>
    <t>Unable to launch %s: %s ke liye, unable to launch hua.</t>
  </si>
  <si>
    <t>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होने का कारण: असफल ह</t>
  </si>
  <si>
    <t>naabil toh banaa jaayega, par ek naabil toh hona chahiye!</t>
  </si>
  <si>
    <t>We are unable to %s lanch %s करने में असमर्थ: %s.</t>
  </si>
  <si>
    <t>%s Launch karne mein asammann: %s</t>
  </si>
  <si>
    <t>%s ko launch nahi ho raha hai: %s.</t>
  </si>
  <si>
    <t>Unfortunately, the launch could not be performed due to %s</t>
  </si>
  <si>
    <t>Aap ka kevala kaam aapki service hee hai'</t>
  </si>
  <si>
    <t>nahi hai %s ko launch karna: %s.
(Note: %s is a placeholder for a variable, so it's not a specific Hindi word. I've kept it as it is, but if you want to translate it, please let me know the actual value)</t>
  </si>
  <si>
    <t>%s ko launch karne me %s keval unable hain.</t>
  </si>
  <si>
    <t>%s लांच करने में असमर्थ: %s. 
Explanation: 
- %s लांच करने में असमर्थ: %s 
  - %s here is a placeholder for a string that will be inserted later. It is a common way to represent a variable in a string in programming languages. 
  - So the sentence translates to "Unable to launch %s: %s" 
Example: Unable to launch game: file not found.</t>
  </si>
  <si>
    <t>unable to launch %s: %s</t>
  </si>
  <si>
    <t>n0Zot0675vjG</t>
  </si>
  <si>
    <t>Parallel transfers require multiple bit paths.</t>
  </si>
  <si>
    <t>समांतर अंतरण को बहुविध पथ की आवश्यकता होती है।</t>
  </si>
  <si>
    <t>samantar antaran ko bahuvih pah ki aavashyakta hoti hai.</t>
  </si>
  <si>
    <t>Parallel Antaran ko multiple Path ki zaroorat hoti hai.
Note: I used Romanized Hindi to represent the words "समांतर" (samāntara) and "अंतरण" (antaraṇa) as per your request.</t>
  </si>
  <si>
    <t>Parallel Transfer ko Multidimensional Path ki zaroorat hoti hai.</t>
  </si>
  <si>
    <t>parallel transfero ko multiple bit patho require karte hain.
(Note: I've used "transfero" instead of "transfers" to maintain the code mixed sentence structure, and "patho" instead of "paths" to maintain the same structure)</t>
  </si>
  <si>
    <t>Antarik parallel transfers mein multiple bit pathon ki zaroorat hoti hai.</t>
  </si>
  <si>
    <t>Translation: Parallel translation requires diverse paths.</t>
  </si>
  <si>
    <t>Parallel transmission ko multiple path ki zaroorat hoti hai.</t>
  </si>
  <si>
    <t>एक bit पथ की आवश्यकता होती है parallel transfers ke liye.</t>
  </si>
  <si>
    <t>parallel transfers ek sambhavit disha mein jaane wale multiple bit paths ke liye require karte hain.</t>
  </si>
  <si>
    <t>parallel bit transfers ke liye multiple bit paths ka use kiya jata hai. yeh transfers sirf parallel paths se hi possible hota hai.</t>
  </si>
  <si>
    <t>Translation: Parallel translation requires multiple avenues.</t>
  </si>
  <si>
    <t>Parallel conversion ko multiform path ki zaroorat hoti hai.
(Note: There are no specific key words to be translated, so I translated the entire sentence)</t>
  </si>
  <si>
    <t>parallel transfer ko multiple path ki avashyakta hoti hai.</t>
  </si>
  <si>
    <t>parallel transfers ki zaroorat hoti hai, yeh multiple bit paths se hota hai.</t>
  </si>
  <si>
    <t>parallel transfers parallel pathways ke liye multiple bit paths ka require hota hai.</t>
  </si>
  <si>
    <t>parallel transfero me multiple bit patho keval chahiye hain.</t>
  </si>
  <si>
    <t>Parallel transfers require multiple bit pathsen.</t>
  </si>
  <si>
    <t>nD9nOR1Ij0S</t>
  </si>
  <si>
    <t>After this clear explanation, I never referred to the subject again.</t>
  </si>
  <si>
    <t>” इतनी स्पष्ट बातचीत होनेके बाद दुबारा मैंने यह विषय डोकके सामने कभी नहीं छेड़ा।</t>
  </si>
  <si>
    <t>मैंने इस स्पष्ट व्याख्या के बाद विषय का कभी भी उल्लेख नहीं किया.
['मैं', 'व्याख्या', 'के', 'बाद', 'विषय', 'का', 'कभी', 'भी', 'उल्लेख', 'नहीं', 'किया']</t>
  </si>
  <si>
    <t>अभी यह स्पष्ट समझाने के बाद, मैंने विषय का कभी भी संदर्भ नहीं दिया।</t>
  </si>
  <si>
    <t>is saaf explanation ke baad, main is vishay ko phir se kuchh samay ke liye "after this" ke baad "i" ne kisi bhi samay "again." nahi yaad kiya, lekin mere dimaag me "clear" thi ki main is vishay ko phir se kuchh samay ke liye nahi yaad karna chaahta.</t>
  </si>
  <si>
    <t>"Is tarah ki sambhavta baatcheet hone ke baad dubara maine yeh vishay dukaan ke saamne kabhi nahin chheda."
(Note: Since there are no specific words wanted, I translated the sentence as it is)</t>
  </si>
  <si>
    <t>"itne saaf baatcheet hone ke baad, maine is vishay ko doodh ke saamne kabhi nahi chhedaa".</t>
  </si>
  <si>
    <t>is clear vishleshan ke baad, main is vishay ko phir kabhi nahin seekha.</t>
  </si>
  <si>
    <t>Is baad mein clear explanation ke baad, maine subject ko phir kabhi nahi seekha.</t>
  </si>
  <si>
    <t>is baat ke baad main hamesha se yaad ka kiya.</t>
  </si>
  <si>
    <t>"Isse pehle bhi itna safat vachana hote hue do baar ek samoshn se main ne yeh masla na kaha.</t>
  </si>
  <si>
    <t>iss clear explanation ke baad, main subject ko phir kabhi nahi yaad kiya.</t>
  </si>
  <si>
    <t>"Such clear baatcheet honeke baad, dubara maine yeh vishay doke saamne kabhi nahin chhedaa.</t>
  </si>
  <si>
    <t>"Isse itni sasht badtaal hokar bhi mainne yeh vishay doodhke saamne kabhi nahin chheda.</t>
  </si>
  <si>
    <t>"Itni safat baat ho neke baad dobara main ne yeh vaada ek bar phir se na kiya.</t>
  </si>
  <si>
    <t>"After yeh clear vishleshak, main yeh vishay phir kabhi nahi chahta.</t>
  </si>
  <si>
    <t>is prakaashit vyaakhya ke baad, main is vishay ko phir kabhi nahi kehna.</t>
  </si>
  <si>
    <t>"I never brought up the subject again after that clear conversation.</t>
  </si>
  <si>
    <t>"itni saspt baatcheet honeke baad dubara maine yeh vishay dokhe saamne kabhi nahin chheda".
Translation: "After such a clear conversation, I never brought up this topic again in front of him."</t>
  </si>
  <si>
    <t>"maine is vishay ko doosra baar dookhe saamne kabhi nahin chhedna. 
Note: 
- "मैंने" (maine) is used instead of "इतनी" (itni) because "मैंने" was in the list of words to be included. 
- "बाद" (baad) is translated to "baar" (baar) because "बाद" (baad) means "after" and "बार" (baar) means "again" or "second time". 
- "स्पष्ट" (safalta) is not a correct translation for "स्पष्ट" (safalta) because "स्पष्ट" (safalta) means "clear" or "obvious".</t>
  </si>
  <si>
    <t>nWiXeMfzDEPH</t>
  </si>
  <si>
    <t>As mentioned at the very beginning of this book, had it not been for these insects we would not have had our vegetation and landscape.</t>
  </si>
  <si>
    <t>जैसा कि इस पुस्तक के प्रारंभ में ही बताया जा चुका है अगर ये कीट न होते तो न तो हमारी वनस्पति होती और न हमें भूदृश्य देखने को मिलते.</t>
  </si>
  <si>
    <t>किताब की शुरुआत में जिक्र किया गया है कि अगर ये इंसेक्ट्स न होते तो हमें हमारी वनस्पतियां और परिदृश्य नहीं मिलता.</t>
  </si>
  <si>
    <t>जैसा कि इस पुस्तक के प्रारंभ में ही बताया गया है, अगर ये कीट न होते तो न तो हमारी वनस्पति होती और न ही हमें भूदृश्य देखने को मिलता.</t>
  </si>
  <si>
    <t>jaise ki is book ke prarambh mein hi bataya gaya hai, agar yeh keet nahin hoti to na hi humari vanspati hoti aur na hi humein bhudrishti dekhne ko milta.</t>
  </si>
  <si>
    <t>As mentioned in the beginning of this book, agar ye keeta na hoote to na to humari vanaspati hote aur na humen bhudeeshya dekhane ko milte.
(Note: There are no specific key words to be highlighted, so I didn't include any in the translation)</t>
  </si>
  <si>
    <t>Is book ka shuruat mein hi bataya gaya hai, yadi iske beeson ke bajay hote, to hamein apni vegetation aur landscape nahin milti.</t>
  </si>
  <si>
    <t>kitne mein kitab ki shurovat mein hi likha hai ki agar yeh insects nahin hota to humare vegetation aur landscape nahin hota.</t>
  </si>
  <si>
    <t>As it has been mentioned at the beginning of this book that if these insects did not exist, there would be no plants for us to grow and no landscapes to enjoy.</t>
  </si>
  <si>
    <t>जैसा कि इस किताब की शुरुआत में बताया गया है, अगर इन इंसेक्ट्स के बिना हमें अपने पौधों और परिदृश्य का आनंद नहीं मिला होता.</t>
  </si>
  <si>
    <t>kitab ki shurua mein hi aise keh diya gaya hai ki agar yeh insects nahin hoten, toh humare liye vegetation aur landscape nahin hota.</t>
  </si>
  <si>
    <t>Jaisa ki is pustak ke prarambh mein hi bataaya ja chuka hai agar ye khet na hote to na to hamari vanspati hoti aur na hume bhoo-drishti dekhne ko milta.</t>
  </si>
  <si>
    <t>जैसा कि इस बुक की शुरुआत में कहा गया है, अगर इन इंस्टीच्यूमेंट्स के बिना होता, हमारे पास हमारी वनस्पति और परिदृश्य नहीं होता।</t>
  </si>
  <si>
    <t>Kitne se kitab ki shurua mein hi yeh keh diya gaya hai ki agar yeh insects nahin hote toh humare liye vegetation aur landscape nahin hota.</t>
  </si>
  <si>
    <t>jaise ki book ki shuruaat mein bataya gaya hai, agar yeh insects nahin hote, to humein apni vegetation aur landscape nahin milti.</t>
  </si>
  <si>
    <t>As it has been mentioned at the beginning of this book that if these insects did not exist, neither would our flora nor would we have the landscape to look at.</t>
  </si>
  <si>
    <t>As it is mentioned in the beginning of this book itself, if these insects did not exist, neither our flora would exist nor would we get to see the landscape.
Note: There are no specific key words mentioned in the original text that need to be translated.</t>
  </si>
  <si>
    <t>जैसा कि is kitaab ke prarambh mein hi bataya gaya hai, agar ye keet na hote to na hi humari vanspati hoti aur na hi humko bhudrisya dekhne ko milta.</t>
  </si>
  <si>
    <t>Jaise ki is book ka shuruat mein bataya gaya hai, agar yeh insects nahin hotey, toh humein apni vegetation aur landscape nahin milti.</t>
  </si>
  <si>
    <t>Jaise ki is pustak ke prarambh me hi bataya ja chuka hai agar ye keet na hote to na hi humari vanspati hoti aur na humein bhudrisya dekhne ko milta.</t>
  </si>
  <si>
    <t>ntEZLGyuf4Te</t>
  </si>
  <si>
    <t>There is a good deal of mixing - up of various Shaiva groups since Basava.</t>
  </si>
  <si>
    <t>बसव के पश्चात् विभिन्न शैव सम्प्रदायों में काफी मिश्रण हुआ है।</t>
  </si>
  <si>
    <t>After Basav, there was a lot of diversity in the Shaivite sects.</t>
  </si>
  <si>
    <t>After Basav, there has been a lot of mix of Shaiva and Shaivani traditions.</t>
  </si>
  <si>
    <t>basava ke baad, shaiva groups mein bahut se baag-baag hua hai.</t>
  </si>
  <si>
    <t>Shaiva groups mein Basava ke baad se bahut sara mix-up hai.</t>
  </si>
  <si>
    <t>Basav ke baad vibhinn Shaiv sampradaayon mein kaafi mishran hua hai.</t>
  </si>
  <si>
    <t>Basava ke baad se Shaiva samudayon mein bahut se ghatnaaon ka milaap ho raha hai.</t>
  </si>
  <si>
    <t>aaha, Basava se lekar Shaiva groups mein bahut mix-up hai.</t>
  </si>
  <si>
    <t>Basava ke baad se Shaiva groups ke beech bahut hissa mil raha hai,  kuchh log iska matalab yeh bhi deta hain ki  kai Shaiva groups ek dusre se jud rahe hain.</t>
  </si>
  <si>
    <t>Basav ka baad vishesh shaiv sampardayan mein kafi mishran hua hai.</t>
  </si>
  <si>
    <t>Basav ke baad vibhinn Shaiv sampradayon mein kafi mix ho gaya hai.</t>
  </si>
  <si>
    <t>Basav ke baad vibhinn shaiv sampardayon mein kafi mishran hua hai.</t>
  </si>
  <si>
    <t>Basav ke baad vibhinn Shaiv sampradayon mein kaafi mishran hua hai.</t>
  </si>
  <si>
    <t>After Basav, there has been a lot of mixery in the various Shaivite sects.</t>
  </si>
  <si>
    <t>there Shaiva groups ke alag-alag mix ho rahe hain Basava ke baad mein.</t>
  </si>
  <si>
    <t>Basava ke baad se, Shaiva groups ke beech me bahut hi Visham ho raha hai, there is a good deal of mixing - up.</t>
  </si>
  <si>
    <t>basava ke baad shaiva groups ke baare mein bahut sevaal hui hain.</t>
  </si>
  <si>
    <t>Basava ke baad vibhinn shiva sampardayon mein kaafi mishran hua hai. 
Translation: "After Basava, there was a significant mix in various Shaiva sampradayas."</t>
  </si>
  <si>
    <t>बासावा के बाद से विभिन्न शैव समूहों में काफी मिश्रण हुआ है।</t>
  </si>
  <si>
    <t>oYgqwjt9F8Ny</t>
  </si>
  <si>
    <t>Revitalization of cooperative institutions is central to the success of this agenda.</t>
  </si>
  <si>
    <t>इस कार्यक्रम की सफलता के लिए सहकारी संस्थाओं को फिर से प्राणवंत बनाना अत्यंत आवश्यक है।</t>
  </si>
  <si>
    <t>Is karyakram ki safalta ke liye sahakari sansthaon ko phir se pranaavant banana atyant avashyak hai.</t>
  </si>
  <si>
    <t>This program ki success ke liye cooperative organisations ko phir se pranavant banana atyant avashyak hai.</t>
  </si>
  <si>
    <t>This sentence doesn't contain the specific key words you wanted to appear. Please provide the key words you want to see in the translated sentence. I'll be happy to help!
If you want, I can translate the sentence for you:
"Collaborative organizations need to be revitalized again to ensure the success of this program."</t>
  </si>
  <si>
    <t>Is karyakram ki success ke liye Sahakari Sansthaon ko phir se pranvant banana atyant anivaryak hai.
Translation: For the success of this program, it is extremely necessary to revitalize the cooperative institutions again.</t>
  </si>
  <si>
    <t>सरकारी सहकारी संस्थानों के पुनरुद्धार का इस एजेंडे की सफलता में महत्वपूर्ण स्थान है.</t>
  </si>
  <si>
    <t>This program's success depends on rebuilding cooperative societies once more.</t>
  </si>
  <si>
    <t>संस्थानों के पुनरुद्धार से इस एजेंडे की सफलता सुनिश्चित होगी.</t>
  </si>
  <si>
    <t>This program's success depends on rebuilding cooperative institutions, which are extremely necessary again.</t>
  </si>
  <si>
    <t>This sentence does not contain any of the specific key words you provided.</t>
  </si>
  <si>
    <t>is karyakram ki safalta ke liye Sahakari Sansthaon ko phir se pranavant banana atyant aavashyak hai.</t>
  </si>
  <si>
    <t>is agenda ki safalta ke liye cooperative institutions ki revitalization central hai, jismein cooperative institutions ki revitalization iske safalta ke liye central hai.</t>
  </si>
  <si>
    <t>This sentence does not contain the specific key words "reward" or "goodness". If you would like, I can help you translate the sentence into a code mixed sentence with romanized Hindi and English, without the specific key words.</t>
  </si>
  <si>
    <t>cooperative institutions ki revitalization is agenda ki success ke liye central hai.</t>
  </si>
  <si>
    <t>Samājik sambhāvanāyon ki revitalization yeh āgenda ke success ke liye centrāl hai.</t>
  </si>
  <si>
    <t>सामूहिक संस्थानों के पुनरुद्धार को इस एजेंडे की सफलता का केंद्रीय हिस्सा होना चाहिए.</t>
  </si>
  <si>
    <t>Samuhik sansthanon ki revitalization iske agenda ke success ke liye kendra hai.</t>
  </si>
  <si>
    <t>This program's success depends on re-energizing cooperative societies once again.</t>
  </si>
  <si>
    <t>samājik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 sāmājik</t>
  </si>
  <si>
    <t>pHxRpr8P0pPu</t>
  </si>
  <si>
    <t>He tried both allopathic and homeopathic medicines.</t>
  </si>
  <si>
    <t>उन्होंने एलोपैथी तथा होमियोपैथी दोनों प्रकार के इलाज करवाए।</t>
  </si>
  <si>
    <t>Unhone elopathi aur homiyopathi dono prakaar ke ilaaj karvaye.</t>
  </si>
  <si>
    <t>unhone Allopathy aur Homeopathy dono prakaar ke ilaaj karwaye.</t>
  </si>
  <si>
    <t>They did allopathy aur homoeopathy dono types ka ilaj karvaye.
(Note: I've used the word "They" instead of "उन्होंने" as it's not possible to directly translate "उन्होंने" into English, but used it to maintain the original sentence structure)</t>
  </si>
  <si>
    <t>unhonee allopathy aur homoeopathy donon prakar ke ilaaj karvaye.</t>
  </si>
  <si>
    <t>usne both allopathic aur homeopathic medicines ki try ki.</t>
  </si>
  <si>
    <t>उन्होंने दोनों एलोपैथी और होमियोपैथी का इलाज करवाया।</t>
  </si>
  <si>
    <t>wo dono allopathic aur homeopathic medicines ke liye try kiya tha.</t>
  </si>
  <si>
    <t>He got treatment of both allopathy and homeopathy.</t>
  </si>
  <si>
    <t>They ne Allopathy aur Homeopathy dono prakar ke ilaaj karvaaye.
Note: I've used "They ne" to romanize "उन्होंने" which means "they" in English.</t>
  </si>
  <si>
    <t>Unhone allopethi aur homiyopethi dono prakaar ke ilaaj karvaye.</t>
  </si>
  <si>
    <t>Vah allopathic aur homeopathic dawaiyon ko try kiya.</t>
  </si>
  <si>
    <t>usne medhecinz. try kiye the allopathic aur homeopathic.</t>
  </si>
  <si>
    <t>vah allopathic aur homeopathic dawaon ko dono try kiya.</t>
  </si>
  <si>
    <t>usne allopathic aur homeopathic dawaayein try ki. (Note: "usne" is the Hindi translation of "he" in this context)</t>
  </si>
  <si>
    <t>उसने ऑलोपैथिक और होम्योपैथिक दोनों प्रकार की दवाइयाँ आजमाईं.</t>
  </si>
  <si>
    <t>Vah allopathic aur homeopathic dawaiyon ko try kar chuka hai.</t>
  </si>
  <si>
    <t>He got treatment done of both allopathy as well as homeopathy.</t>
  </si>
  <si>
    <t>usne allopathic aur homeopathic ki dawa try ki.</t>
  </si>
  <si>
    <t>pPaTFN2GDO4</t>
  </si>
  <si>
    <t>In 2011 - 12 the share of construction sector in GDP was about 7. 8%.</t>
  </si>
  <si>
    <t>2011-12 में निर्माण सेक्टर का सकल घरेलू उत्पाद में लगभग 7.8 प्रतिशत हिस्सा था।</t>
  </si>
  <si>
    <t>2011-12 mein nirman sector ka sakaal ghareloo utpad mein lagabhag 7.8 pratisheek hissa tha.</t>
  </si>
  <si>
    <t>2011-12 mein nirman sector ka skaal gharrelu utpaad mein alag-alag 7.8 prateek hissa tha.
Note: I've used the words you wanted, but kept the sentence structure and grammar as close to the original as possible. Let me know if you need any further modifications!</t>
  </si>
  <si>
    <t>2011-12 mein nirman sector ka saikal gharelo utpad mein lagabhag 7.8 prantishat hissa tha.</t>
  </si>
  <si>
    <t>2011-12 mein GDP mein construction sector ka hissa 7.8% ki tarah tha.</t>
  </si>
  <si>
    <t>2011 - 12 ke andhar construction sector me GDP ka 7. 8% share tha.</t>
  </si>
  <si>
    <t>2011-12 mein nirmaan sector ka sakal harerel udyog mein kabhhee 7.8% hissa tha.</t>
  </si>
  <si>
    <t>2011-12 mein nirman sector ka skul gharlu utpad mein alag 7.8 pratisent hissa tha.</t>
  </si>
  <si>
    <t>2011-12 mein nirman sector ka sakal ghareli utpad mein lagbhag 7.8 pratishek hissa tha.</t>
  </si>
  <si>
    <t>2011 - 12 mein construction sector ka GDP mein hissa lagbhag 7.8% tha.</t>
  </si>
  <si>
    <t>2011-12 mein, construction sector ka GDP mein share lagbhag 7.8% tha.</t>
  </si>
  <si>
    <t>2011-12 mein GDP mein construction sector ki share 7.8% kiya tha.</t>
  </si>
  <si>
    <t>In 2011 - 12, the share of the construction sector in India's GDP was approximately 7.8%.</t>
  </si>
  <si>
    <t>In the year 2011-12, the construction sector's share in the gross domestic product was nearly 7.8 percent.</t>
  </si>
  <si>
    <t>2011-12 mein nirman sector ka sakal gharela utpad mein alag-alag 7.8 prateek hissa tha.
Translation: In 2011-12, the construction sector's share in the country's GDP was approximately 7.8%.</t>
  </si>
  <si>
    <t>In 2011-12, the construction sector's share in the gross domestic product was nearly 7.8 percent.</t>
  </si>
  <si>
    <t>2011 - 12 k 7. 8% share construction sector GDP hai.</t>
  </si>
  <si>
    <t>2011-12 mein construction sector ka GDP mein share lagbhag 7.8% tha.</t>
  </si>
  <si>
    <t>2011-12 mein GDP mein construction sector ka hissa karib 7.8% tha.
(Note: Since there were no specific key words provided, the translation only includes the given information without highlighting any specific words.)</t>
  </si>
  <si>
    <t>q7zCLK0LGXtW</t>
  </si>
  <si>
    <t>Modify network connections for all users</t>
  </si>
  <si>
    <t>सभी उपयोगकर्ताओं के लिए संजाल कनेक्शन संशोधित करें</t>
  </si>
  <si>
    <t>Network Connection sabhi users ke liye Network se jude connection ko update karein.</t>
  </si>
  <si>
    <t>सभी उपयोगकर्ताओं के लिए नेटवर्क कनेक्शन मॉडिफाई करें
The key to success is to keep moving forward
 words wanted: ['success', 'keep','moving', 'forward']</t>
  </si>
  <si>
    <t>नेटवर्क कनेक्शन को सभी यूजर्स के लिए बदल दें</t>
  </si>
  <si>
    <t>sabhi users ke liye network connections ko modify karna hai.</t>
  </si>
  <si>
    <t>network ke sab users ke liye connections ko modify karna hai.</t>
  </si>
  <si>
    <t>Sabhi upyogkartaon ke liye sanjaal connection sansthaanit karen.</t>
  </si>
  <si>
    <t>net connections ko all users ke liye badalne ki zaroorat hai.</t>
  </si>
  <si>
    <t>sab users ke liye network connections ko modify karo.</t>
  </si>
  <si>
    <t>Network connection for all users se badal jaega. 
(Note: I didn't find any specific key words to appear in the translation, so I translated the sentence as is. If you meant to ask for a specific key word to appear, please let me know and I'll be happy to help!)</t>
  </si>
  <si>
    <t>Sabhi users ke liye network connection ko modify karein.</t>
  </si>
  <si>
    <t>sabko liye network connections ko modify karna hai.</t>
  </si>
  <si>
    <t>sabhi users ke liye network connections ko modify karein.</t>
  </si>
  <si>
    <t>Please provide the Hindi sentences that you would like me to translate into code-mixed sentences with specific keywords.</t>
  </si>
  <si>
    <t>aap sabhi k liye sanjal connection ko badalna hai.</t>
  </si>
  <si>
    <t>sabhi users ke liye network connections ko modify karna hoga.</t>
  </si>
  <si>
    <t>All users ke liye sabhi sanjal connection modified hoga.</t>
  </si>
  <si>
    <t>Sabhi users ke liye network connection updated karein.</t>
  </si>
  <si>
    <t>qJnyg8xUDY40</t>
  </si>
  <si>
    <t>I am learning for you.</t>
  </si>
  <si>
    <t>मैं आपके लिये ज्ञान/विद्या अर्जित कर रहा हूँ।</t>
  </si>
  <si>
    <t>मैं सीख रहा/रही हूँ आपके लिए।</t>
  </si>
  <si>
    <t>I am acquiring knowledge/learning for you.</t>
  </si>
  <si>
    <t>Main aapke liye knowledge/vishya arjit kar raha hoon.</t>
  </si>
  <si>
    <t>Main aapke liye jnana vidya arjit kar raha hoon.</t>
  </si>
  <si>
    <t>Main aapke liye seekh raha hoon.</t>
  </si>
  <si>
    <t>Main aap ke liye gyan/vidya arjjit kar raha hoon.</t>
  </si>
  <si>
    <t>main aap ke liye padh rahi hoon.</t>
  </si>
  <si>
    <t>tumke sikh raha hoon.</t>
  </si>
  <si>
    <t>Main aapke liye jnaan/vishya arjhit kar raha hoon.</t>
  </si>
  <si>
    <t>मैं आपके लिए सीख रहा हूँ।</t>
  </si>
  <si>
    <t>main tumhare liye seekh raha hoon.</t>
  </si>
  <si>
    <t>main aapke liye seekh raha hoon.</t>
  </si>
  <si>
    <t>I am acquiring knowledge/wisdom for you.</t>
  </si>
  <si>
    <t>Main aapke liye janaakarsh/gyaan arjit kar raha hoon.</t>
  </si>
  <si>
    <t>Main aapke liye janaakar jagaat ka jnana arjit kar raha hoon.</t>
  </si>
  <si>
    <t>qOgucVaSPJ7Q</t>
  </si>
  <si>
    <t>And now we want the mean of these two number, which is 108 / 2 or 54.</t>
  </si>
  <si>
    <t>और अब हम इन दो संख्या है, जो 108/2 या 54 का मतलब चाहते हैं।</t>
  </si>
  <si>
    <t>Ab humein is do number ka mean nikalna hai, jo 108 / 2 ya 54 hai.</t>
  </si>
  <si>
    <t>aur ab hum in do sankhya hain, jo 108/2 ya 54 ka matlab chahte hain.
Note: I've used the words you wanted to appear in the sentence, and also translated the original Hindi sentence into a code mixed sentence with Romanized Hindi and English.</t>
  </si>
  <si>
    <t>aur ab hum in dono ganit ka matlab chaahte hain, jo 108/2 ya 54 ka matlab hai.</t>
  </si>
  <si>
    <t>Do ab hain, jo 108/2 ya 54 ka matlb chahte hain.</t>
  </si>
  <si>
    <t>और अब इन दो संख्याओं का मतलब, जो 108/2 या 54 है।</t>
  </si>
  <si>
    <t>aur ab hum in do sankhya hai, jo 108/2 ya 54 ka matlab chahte hain.
Translation: And now we have these two numbers, which mean 108/2 or 54.</t>
  </si>
  <si>
    <t>ab hum in do sankhya hain, jo 108/2 ya 54 ka matlab chahte hain.</t>
  </si>
  <si>
    <t>ab yeh do number, 108, ke mean ko samajhna hai, jisne 108 ko do mein divide kiya, aur yeh result 54 hai. ab yeh 54 ko humne do mein divide kiya, aur yeh result ab yeh hai. 
Note: I've used Roman Hindi for the words 'now' and 'which' as per your request.</t>
  </si>
  <si>
    <t>ab humein do number ki mean chahiye, jo 108 / 2 ya 54 hai.</t>
  </si>
  <si>
    <t xml:space="preserve"> aur yeh do number ki mean kya hogi, jo 108 ka 2 se bhari hogi, ya 54.</t>
  </si>
  <si>
    <t>और ab hum yeh do sikhnyah hain, jo 108/2 ya 54 ka matlab chahtay hain.</t>
  </si>
  <si>
    <t>aur ab yeh do number ki mean, jise 108/2 ya 54 hai.</t>
  </si>
  <si>
    <t>Ab hum donon number ka mean lena chahte hain, jo 108 / 2 ya 54 hai.</t>
  </si>
  <si>
    <t>ab humne yeh do number ki mean, jis ki value 108 ko 2 se divide karte hain ya 54 hai, jiseh hum "now" ke liye paa rahe hain.</t>
  </si>
  <si>
    <t>और 108, या फिर 54, जो दोनों का औसत है.</t>
  </si>
  <si>
    <t>Or ab hum in do sankhya hai, jo 108/2 ya 54 ka matlab chahte hain.</t>
  </si>
  <si>
    <t>ab hum in do sankhyaon mein se ek 54 hai, aur do sankhyaon mein se doosri 108/2 ka matlab hai 54.</t>
  </si>
  <si>
    <t>जो दो संख्या है, अब हम इन्हें 108/2 या 54 का मतलब चाहते हैं। ये संख्याएं अच्छाई का पुरस्कार हैं, जो केवल अच्छाई को प्राप्त होगी।</t>
  </si>
  <si>
    <t>qyf0pNXpgloD</t>
  </si>
  <si>
    <t>in 1998 while in school haris sheild match his co-partner vinod kamble and sachin made 664 runs together</t>
  </si>
  <si>
    <t>1988 मे स्कूल के एक हॅरिस शील्ड मॅच के दौरान साथी बल्लेबाज विनोद कांबली के साथ सचिन ने ऐतिहासिक 664 रनो की अविजित साझेदारी की।</t>
  </si>
  <si>
    <t>1998 mein school mein haris, sheild match mein vinod kamble aur sachin ka saath 664 runs kiya.
Note: There are no specific words mentioned in the list, so I've translated the entire sentence. If you want to include specific words, please let me know!</t>
  </si>
  <si>
    <t>1998 mein school mein haris ne sheild match mein apne co-partner Vinod Kamble aur sachin ke saath milkar 664 runs banaye the.</t>
  </si>
  <si>
    <t>1998 mein school mein rahte hue haris sheild match mein vinod kamble aur sachin ka saath khelkar unhone mil kar 664 runs banaye.</t>
  </si>
  <si>
    <t>1988 में स्कूल के हैरिस शील्ड मैच में, विनोद कांबली के साथ बल्लेबाजी करते हुए, सचिन ने एक अविजित साझेदारी में 664 रन बनाए। यह एक ऐतिहासिक पारी थी!
क्या आप इस वाक्य में कोई विशिष्ट शब्द बदल या जोड़ना चाहेंगे?</t>
  </si>
  <si>
    <t>In 1988, during a school cricket match, Sachin and his fellow batter Vinod Kambli put on a historic 664-run partnership, an unbeaten record that still stands today.</t>
  </si>
  <si>
    <t>in 1998, school mein, haris ne sheild match kiya tha, aur unka co-partner vinod kamble tha, sachin ne 664 runs kamaaye थे।</t>
  </si>
  <si>
    <t>In 1988, school ke ek Harris Shield match ke dauran, sathi ballobaj Vinod Kambli ke saath, Sachin ne itihasik 664 runo ki avijit sajediari ki.
(Note: I've used the Romanization of Hindi as per the IAST (International Alphabet of Sanskrit Transliteration) standard, which is commonly used for Hindi text. I've also used the word "ballobaj" instead of "बल्लेबाज" as it's more commonly used in Indian English)</t>
  </si>
  <si>
    <t>1998 mein school mein haris ne sheild match mein vinod kamble aur sachin ke saath mil kar 664 runs banaye.</t>
  </si>
  <si>
    <t>1998 mein school mein padhate hue haris sheild match mein unka saathiyon vinod kamble aur sachin ne milkar 664 runs banaye.</t>
  </si>
  <si>
    <t>1988 me school ke ek Harris Shield match ke dauran saathi batsman Vinod Kambli ke saath Sachin ne itihaasik 664 runs ki avijit sajhaedari ki.</t>
  </si>
  <si>
    <t>1998 mein school mein, harish sheild ne his co-partner vinod kamble ke saath 664 runs kiye the. Sachin ne unke sath khelaya tha.</t>
  </si>
  <si>
    <t>There are no specific key words provided in the list. However, I can translate the sentence into a code mixed sentence with romanized Hindi and English:
"In 1988, during a Harris Shield match, Sachin shared an unbeaten partnership of 664 runs with his teammate Vinod Kambli at school."
If you want me to highlight any specific words or phrases, please let me know!</t>
  </si>
  <si>
    <t>1988 me school ke ek Harris Shield match ke dauran saathi batsman Vinod Kambli ke saath, Sachin ne itihaasik 664 runs ki avijit saajhedaari ki.</t>
  </si>
  <si>
    <t>1998 में स्कूल में हारिस शील्ड मैच में उनके को-पर्टनर विनोद काम्बले और सचिन ने साथ मिलकर 664 रन बनाए।</t>
  </si>
  <si>
    <t>In 1988 mein school ke ek Harris Shield match ke dauran, sathiyon ke saath khelne wale batsman Vinod Kambli ke saath, sachin ne itihaasik 664 runon ki avijit sajhaedari ki.</t>
  </si>
  <si>
    <t>1988 me school ke ek Harris Shield match ke duran saathi batsman Vinod Kambli ke saath Sachin ne itihaasik 664 rano ki avijit sajediari ki.
Translation: In 1988, during a Harris Shield match at school, Sachin, along with his batsman friend Vinod Kambli, created an historic unbeaten partnership of 664 runs.</t>
  </si>
  <si>
    <t>1998 mein school mein haris sheild match mein vinod kamble aur sachin ne saath mein 664 runs kiye.</t>
  </si>
  <si>
    <t>1988 mein school ke ek haris shield match ke daurana saathi baller vinod kamal ki saath sachin ne ek hissaasik 664 run ki avitish sajareri kii.</t>
  </si>
  <si>
    <t>rcOR50it7J7j</t>
  </si>
  <si>
    <t>And you probably all have it, and if you haven't, you need to.</t>
  </si>
  <si>
    <t>और शायद आप सभी में भी वह होता है, और अगर वह आपके पास नहीं है तो आपको उसकी आवश्यकता है।</t>
  </si>
  <si>
    <t>and shayad aap sabhi mein bhi woh hota hai, aur agar woh aapke paas nahi hai toh aapki zarurat hai.</t>
  </si>
  <si>
    <t xml:space="preserve"> aur shayad aap sabhi mein bhi wah hota hai, aur agar wah aapke paas nahi hai to aapki zarurat hai.</t>
  </si>
  <si>
    <t xml:space="preserve"> aur aap sabhi ko uska hissa hai, aur agar aapka nahi hai to aapka paana hai.</t>
  </si>
  <si>
    <t>aap sabke paas toh hai, aur agar nahin hai toh zaroorat hai.</t>
  </si>
  <si>
    <t>aur shayad aap sabhi mein bhee vah hota hai, aur agar vah aapke paas nahin hai to aapko uski avashyaktaa hai.</t>
  </si>
  <si>
    <t>tum sabke paas hai aur agar nahi hai toh zaroorat hai.</t>
  </si>
  <si>
    <t>Aap sabke paas to yeh hai hi, aur agar nahi hai to zaroorat hai.</t>
  </si>
  <si>
    <t>aap sabke paas yah toh hai, aur agar nahin hai, toh aapko yah karni hi padegi.</t>
  </si>
  <si>
    <t>aur shayad aap sabhi mein bhi vah hota hai, aur agar vah aapke paas nahin hai to aapko uski avashyakta hai.</t>
  </si>
  <si>
    <t>aur shayad aap sabhi mein bhi woh hota hai, aur agar woh aapke paas nahin hai to aapko uski zaroorat hai.
Note: I've used the words "आपको", "तो", and "उसकी" as requested.</t>
  </si>
  <si>
    <t>aur shayad aap sabhi mein bhee vah hota hai, aur agar vah aapke paas nahin hai to aapko uski avashyakta hai.</t>
  </si>
  <si>
    <t>or shayad aap sabhi mein bhi who hota hai, aur agar who aapke paas nahin hai to aapko uski aavashyakta hai.
Note: I've kept the words you wanted in the sentence as per your request.</t>
  </si>
  <si>
    <t xml:space="preserve"> aur shayad aap sabhi mein bhi wah hota hai, aur agar wah aapke paas nahi hai to aapki zaroorat hai uske liye.</t>
  </si>
  <si>
    <t>Aap sabke paas iske liye kuch hai, aur agar aapke paas nahin hai, toh aapko isko hona hi chahiye.</t>
  </si>
  <si>
    <t>tum sabko hai, aur agar nahi hai, to tum sabko zaroorat hai.</t>
  </si>
  <si>
    <t xml:space="preserve"> aur aap sabhi ko yeh hai, aur agar aapka nahi hai to aapka paana hoga.</t>
  </si>
  <si>
    <t>aur shayad aap sabhi mein bhi woh hota hai, aur agar woh aapke paas nahin hai to aapko uski zaroorat hai.
Translation: And maybe it's also in all of you, and if it's not with you, then you need it.</t>
  </si>
  <si>
    <t>आप सबके पास होना चाहिए, और अगर आपके पास नहीं है, तो आपको होना चाहिए.</t>
  </si>
  <si>
    <t>ro6teHT51G9z</t>
  </si>
  <si>
    <t>E language technology in the private - public partnerships to promote</t>
  </si>
  <si>
    <t>ङ. भाषा प्रौद्योगिकी में निजी-सार्वजनिक भागीदारी को बढ़ावा देना</t>
  </si>
  <si>
    <t>E-language technology ko private-public partnerships se promote kiya ja raha hai.</t>
  </si>
  <si>
    <t>प्रौद्योगिकी में निजी-सार्वजनिक भागीदारी को बढ़ावा देने से समाज में सामूहिक बुद्धि और नवाचार को बढ़ावा मिलता है।
Translation:
Promotion of private-public partnerships in the field of technology fosters collective intelligence and innovation in society.</t>
  </si>
  <si>
    <t>Ng. Bhasha Praudyogiki mein niji-sarvajanik bhagidari ko badhaava dena. 
Translation: "Ng. Language Technology in private-public partnership to promote."</t>
  </si>
  <si>
    <t>E-technology, भाषा की partnerships में private-public partnerships के लिए promote किया जाता है.</t>
  </si>
  <si>
    <t>E language technology private-public partnerships mein promotion ke liye.</t>
  </si>
  <si>
    <t>AI-powered language technology is transforming the way we interact with the world, and private-public partnerships are key to driving innovation and accessibility.</t>
  </si>
  <si>
    <t>ई लैंग्वेज टेक्नोलॉजी के प्राइवेट - पब्लिक पार्टनरशिप के ज़रिए सेवाओं को बढ़ावा देने के लिए</t>
  </si>
  <si>
    <t>"NG. Language mein private-public partnership ko badhawa dena. "
Translation: 
NG. In Language, Private-public partnership should be promoted.</t>
  </si>
  <si>
    <t>e language technology ke madhyam se private - public partnerships 'in' ek nayi disha ko badhava denge, jismein 'language' ka upyog karke 'technology' ko promote kiya jaayega.</t>
  </si>
  <si>
    <t>E language technology private-public partnerships mein promote karna.</t>
  </si>
  <si>
    <t>Private-public partnership ke vishay mein, tech saathiyon ki tasweer badhaane ke liye kevala aastha aur kevala shakshaatva hi sabse behtareen hai.</t>
  </si>
  <si>
    <t>N. Bhasha praudyogiki mein nijee-sarvajanik bhaagidaari ko badhaava dena.</t>
  </si>
  <si>
    <t>Dot bang. Bhasha Praudyogiki mein niji-sarvajanik bhagidaari ko badhaava dena.</t>
  </si>
  <si>
    <t>e-language technology ko private-public partnerships se promote kiya ja raha hai.</t>
  </si>
  <si>
    <t>E language technology ka upyog private-public partnerships mein karein, unhe promote karein.</t>
  </si>
  <si>
    <t>E technology ki private-public partnerships mein language promote karne mein.
(Note: I used "ki" to indicate possession, and "mein" to indicate the purpose of the partnerships, which is to promote language)</t>
  </si>
  <si>
    <t>Ng. bhasha praudyogiki mein niji-sarvajanik bhagidaari ko ngaa badhaava dena.
(Note: Ng is the romanization of the Hindi letter ङ, and ngaa is the romanization of the Hindi word होगा)</t>
  </si>
  <si>
    <t>N. Bhāshā Praudyogikī mein Niji-Sārvajanik Bhāgīdarī ko badhāva dena.</t>
  </si>
  <si>
    <t>rvsuiRF7zSEf</t>
  </si>
  <si>
    <t>To Ravana's question, Hanuman in his answer introduced himself as Ram's messenger.</t>
  </si>
  <si>
    <t>रावण के प्रश्न के उत्तर में हनुमान ने अपना परिचय राम के दूत के रूप में दिया।</t>
  </si>
  <si>
    <t>ravana ne apne maang se hanuman ko ram ki dastoor se poochha.</t>
  </si>
  <si>
    <t>Ravan ke prashn ke uttar mein Hanuman ne apna parichay Ram ke dute ke roop mein diya.</t>
  </si>
  <si>
    <t>Ravan ke question ka answer me Hanuman ne apna introduction Ram ke daud ke roop me diya.</t>
  </si>
  <si>
    <t>Ravana ki question par Hanuman ne apna answer dekar Ram ke messenger ki roop mein apna introduction kiya.</t>
  </si>
  <si>
    <t>Hanuman ne Ram ki messenger ki tasweer kiya.</t>
  </si>
  <si>
    <t>Raavan ki tasweer se, Hanuman ne apne itihas ko Ram ki saathiya ka saathi sabhi ko sunaaya.</t>
  </si>
  <si>
    <t>raavan ke prashn ke uttar mein hanumaan ne apna parichay raam ke dute ke roop mein diya.
Code mixed sentence: Raavan ke prashn ke uttar mein hanu-maan ne apna par-ichay Raam ke du-ut ke roop mein di-ya.</t>
  </si>
  <si>
    <t>Ravana's ke question, Hanuman ne apni jawab mein Ram ka messenger banakar apna introduction kiya.</t>
  </si>
  <si>
    <t>Ravana ke puchh ke Hanuman ne apne jawab mein Ram ka daafatari khud ko introduce kiya.</t>
  </si>
  <si>
    <t>raavan ki taak aur vishwasyaa, hanuman ne ram ke dhoot ke roop mein aparaa pramanaa diya.</t>
  </si>
  <si>
    <t>Rāvan ke prashn mein, Hanumān ne apne jawāb mein apne aap ko Rām ke dūt ke roop mein introduce kiya.</t>
  </si>
  <si>
    <t>Ravana ki puchh, Hanuman ne apne jawab me Ram ke message bearer banke apna introduction kiya.</t>
  </si>
  <si>
    <t>Ravana ki question mein Hanuman ne apni introduction Ram ka messenger bata di.</t>
  </si>
  <si>
    <t>Raavan ki tasweer se, Hanuman ne apne itihas ko Ram ki taqat ke saath sunke aur unki tasdeeqo par asaiya ke saath paripurchit kiya.</t>
  </si>
  <si>
    <t>रावाण के प्रश्न के उत्तर में, हनुमान ने खुद को राम के संदेशवाहक के रूप में प्रस्तुत किया.</t>
  </si>
  <si>
    <t>Ravan ke prashn ke uttar mein Hanuman ne apna parichay Ram ke dute ke roop mein diya tha, jabki Ravan ne unse prashn kiye the.</t>
  </si>
  <si>
    <t>There are no specific words mentioned in the list, so I will translate the sentence as is:
Ravan ke prashn ke uttar mein Hanuman ne apna parichay Ram ke dute ke roop mein diya.
If you want me to add any specific words, please let me know!</t>
  </si>
  <si>
    <t>sqEKRC57xQrO</t>
  </si>
  <si>
    <t>Ayurveda teaches us how to age with dignity and grace.</t>
  </si>
  <si>
    <t>आयुर्वेद हमें सिखाता है कि हम बूढ़े भी हों तो गरिमा और शालीनता के साथ इस अवस्था में कैसे पहुंचें।</t>
  </si>
  <si>
    <t>Ayurved hamen sikhattha ki ham bhi hote huye to garima aur shaliyanta ke saath is avastha mein kaise pahunch.</t>
  </si>
  <si>
    <t>Ayurveda hamen sikhataa hai ki hum buudhe bhee hon to garima aur shaalinaata ke saath is avastha mein kaise pahunchen.</t>
  </si>
  <si>
    <t>Ayurveda hi samajhata hai ki hum budhai ho ke bhi garima aur shalniyat ke saath is avastha mein kaise aayein.</t>
  </si>
  <si>
    <t>Ayurveda humein sikhati hai ki hum bure bhi hone chalein, to garima aur shaalinaata ke saath is avastha mein kaise pahunchein.</t>
  </si>
  <si>
    <t>Ayurveda hamen sikhata hai ki ham bure bhi hon to garima aur shaliyata ke saath is avastha mein kaise pahunchen.</t>
  </si>
  <si>
    <t>Ayurveda humein izzat aur sharam se vruddh hone ka tareeka sikhata hai.</t>
  </si>
  <si>
    <t>आयुर्वेद हमें शान्तिपूर्वक और ग्रेस से बूढ़े होना सिखाता है।</t>
  </si>
  <si>
    <t>अयुर्वेद हमें शान्तिपूर्ण और सुगमता के साथ बूढ़ा होना सिखाता है।</t>
  </si>
  <si>
    <t>Ayurveda teachtees us that even if we are old, we can have dignity and elegance in this stage of life.</t>
  </si>
  <si>
    <t>Ayurveda hamen sikhta hai ki ham bade bhi hon to garima aur shalinita ke saath is avastha mein kaise pahunchen.</t>
  </si>
  <si>
    <t>Ayurveda humko sikhata hai ki sharam aur shobha se bade rahen ka tarika.</t>
  </si>
  <si>
    <t>Ayurveda humein aadav se izzat aur sharanpreetee ke saath bade hone ka shiksha deta hai.</t>
  </si>
  <si>
    <t>Ayurveda hamen sikhata hai ki sanmati aur shobha se bade rahe.</t>
  </si>
  <si>
    <t>Ayurveda hamen izzat aur anand se saath mehsoos karne ka tareeka sikhati hai.</t>
  </si>
  <si>
    <t>Ayurveda hamarein sikhata hai ki sharmila aur suvidha se puranapan kaise karein.</t>
  </si>
  <si>
    <t>Ayurveda teaches us that even in old age, we should have dignity and grace.</t>
  </si>
  <si>
    <t>आयुर्वेद हमें गरिमा और अनुग्रह के साथ बूढ़े होना सिखाता है।</t>
  </si>
  <si>
    <t>Ayurved humein sikhata hai ki hum bhi bade ho to garima aur shaalinita ke saath is avastha mein kaise pahunche.</t>
  </si>
  <si>
    <t>sqMQnOv2Ypf</t>
  </si>
  <si>
    <t>Connecting to the server, please wait...</t>
  </si>
  <si>
    <t>सर्वर से कनेक्ट कर रहा है, कृपया इंतजार करें...</t>
  </si>
  <si>
    <t>Server se connect kare raha hai, kripaya intazaar karen... (Server is connecting, please wait...)</t>
  </si>
  <si>
    <t>server se jodne ke liye, please wait... connecting...</t>
  </si>
  <si>
    <t>I am connecting to the server, please wait...</t>
  </si>
  <si>
    <t>Connecting to sarver, please wait...</t>
  </si>
  <si>
    <t>server se connect kar raha hoon, kuch der zaroorat hain...</t>
  </si>
  <si>
    <t>Server se connect kar raha hun, kripya intazaar karen...</t>
  </si>
  <si>
    <t>Server se connect karein kripaya intezar karein... Server se connect karein kripaya intezar karein... Server se connect karein kripaya intezar karein... Server se connect karein kripaya intezar karein... Server se connect karein kripaya intezar karein... Server se connect karein kripaya intezar karein... Server se connect karein kripaya intezar karein... Server se connect karein kripaya intezar karein... Server se connect karein kripaya intezar karein... Server se connect karein kripaya intezar karein... Server se connect karein kripaya intezar karein... Server se connect karein kripaya intezar karein... Server se connect karein kripaya intezar karein... Server se connect karein kripaya intezar karein... Server se connect karein kripaya intezar karein... Server se connect karein kripaya intezar karein...</t>
  </si>
  <si>
    <t>server se connect karne mein time lag raha hai, ab wait karte hain...</t>
  </si>
  <si>
    <t>I am now connected and ready to assist you in English and Hindi. How can I help you today?</t>
  </si>
  <si>
    <t>I am connecting to the server now, please wait.
 words wanted: ['I', 'am', 'connecting', 'to', 'the','server', 'now', 'please', 'wait']</t>
  </si>
  <si>
    <t>सर्वर से कनेक्ट होना चाहिए, प्लीज़ वेट करें...</t>
  </si>
  <si>
    <t>Server se connect karen, kripaya intazaar karen... Server hai, connect kar raha hai, kripaya intazaar karen...</t>
  </si>
  <si>
    <t>Server se connect kar raha hoon, please wait karein...</t>
  </si>
  <si>
    <t>Server se connect karein, kripaya intezar karein...</t>
  </si>
  <si>
    <t>Server se connect karen, kripaya intazaar karen... Server hai, kripaya intazaar karen, server se connect rahe hai, kripaya intazaar karen...</t>
  </si>
  <si>
    <t>Server se jude rahen, please wait... Connecting ho raha hai server mein...</t>
  </si>
  <si>
    <t>Connecting kar rahe hai, please wait... server mein.</t>
  </si>
  <si>
    <t>uUgurRvCPpHi</t>
  </si>
  <si>
    <t>Enquiries were constituted with a view to toning up the administration .</t>
  </si>
  <si>
    <t>प्रशासन में सुधार लाने की दृष्टि से जांच कमेटियां बिठायी गयीं .</t>
  </si>
  <si>
    <t>enquiries ne constitute kiya, administration ko strong karne ke liye dekha.</t>
  </si>
  <si>
    <t>sarkari vyavastha ko sudharne ke liye enquiry committee banayi gayi thi.</t>
  </si>
  <si>
    <t>Administration mein sudhaar lane ki drishti se committee. bithayi gayi.</t>
  </si>
  <si>
    <t>administrative system mein sudhar lana ki disha se janch committee bithayi gayin.</t>
  </si>
  <si>
    <t>inqilabiyao ko nikal diyaa aur adminstration ko badal kar dikaana tha.</t>
  </si>
  <si>
    <t>adminstration mein sudhar lane ki disha se jaanch committee bithayi gayi.</t>
  </si>
  <si>
    <t>Admnstration mein sudhar lane ki drishti se janch kmmteeiyan bithai gayeen.</t>
  </si>
  <si>
    <t>prashnayeṁ ādiṭṭhāpit kīyā gyeṁ pradhān-mantrī kā adhikāraṁ sthāpīt karne ke liye.</t>
  </si>
  <si>
    <t>enquiries samiti administration ka suraksha karne ke liye upayojit thi.  (Note:  suraksha is used here instead of 'toning' as 'toning' is more commonly associated with music or physical fitness. The word'suraksha' means protection or security which better fits the context of administration. )</t>
  </si>
  <si>
    <t>administration mein sudhar laane ki drishtee se zameer komateeyan bithai gayi.</t>
  </si>
  <si>
    <t>administraton ko badalna chaahiye tha toh administraton ko badalna hoga.</t>
  </si>
  <si>
    <t>Prashasan mein sudhar lane ki drishti se jaanch committeein bithaayi gayee.</t>
  </si>
  <si>
    <t>enquiries ke liye administration ko theek karne ke liye ek committee constituted thi.</t>
  </si>
  <si>
    <t>enquiries constituent hui theek karne ke liye administration ko up karne ke liye.</t>
  </si>
  <si>
    <t>Administering reforms to improve the administration, investigation committees were formed.</t>
  </si>
  <si>
    <t>administrative reform ke liye inspection committees bithayi gayin.</t>
  </si>
  <si>
    <t>admiyan banane ka waada kiya gaya tha to administration ko behtareen banana ka waada kiya gaya tha.</t>
  </si>
  <si>
    <t>administration mein sudhar lene ke liye insaaf komaateyan biithayi gayi.</t>
  </si>
  <si>
    <t>uhupyDSiJwM1</t>
  </si>
  <si>
    <t>Cannot send message: no recipients defined.</t>
  </si>
  <si>
    <t>संदेश नहीं भेज सकता हैः कोई प्राप्तकर्ता परिभाषित नहीं है.</t>
  </si>
  <si>
    <t>I cannot send the message: no recipient is defined.</t>
  </si>
  <si>
    <t>koi vishayak nahi hai: koi recipient define nahi hai.</t>
  </si>
  <si>
    <t>कोई रिसीवर निर्दिष्ट नहीं किया गया है।</t>
  </si>
  <si>
    <t>I cannot send messages without recipients defined. Please provide recipient details to proceed.</t>
  </si>
  <si>
    <t>nahi bhej sakti hai message: recipients ko define nahi kiya.</t>
  </si>
  <si>
    <t>koi recipient nahin define kiya hai, message bhejna sambhav nahin hai.</t>
  </si>
  <si>
    <t>message: cannot koi recipient define karne se pehle hi send nahi ho sakta.</t>
  </si>
  <si>
    <t>cannot send message: recipients kabhi na defined.</t>
  </si>
  <si>
    <t>Message nahi bhej sakta hai: koi praptakarta paribhashit nahi hai.</t>
  </si>
  <si>
    <t>No message can be sent hai.: koi recipient paribashit nahin hai.</t>
  </si>
  <si>
    <t>Message nahi bhej sakte hain: koi recipient define nahi hai.</t>
  </si>
  <si>
    <t>I cannot send the message: no recipient defined.</t>
  </si>
  <si>
    <t>cannot send message: no recipients defined. 
Translation:  bhejna mushkil hai: koi recipient nahin define kiya gaya hai.</t>
  </si>
  <si>
    <t>Message nahi bhej saktah hai: Koi praptakarta paribhashit nahin hai.
Translation: I cannot send a message: There is no defined recipient.</t>
  </si>
  <si>
    <t>message nahi bhej sakta hai: koi recipient define nahin hai.</t>
  </si>
  <si>
    <t>Message nahi bhej saka hai: koi praptakarta paribhashit nahi hai.
Note: I've used "Message" to translate "संदेश" and "is" to translate "हैः"</t>
  </si>
  <si>
    <t>I cannot send messages without recipients. Please provide the recipient's name or contact information to proceed.</t>
  </si>
  <si>
    <t>I cannot send this message: No recipient is defined.</t>
  </si>
  <si>
    <t>upZ7Q8srt7D5</t>
  </si>
  <si>
    <t>He was elected president of the Muslim Conference formed in October, 1932.</t>
  </si>
  <si>
    <t>उन्हें अक्तूबर 1932 में स्थापित मुस्लिम कांफ्रेस का अध्यक्ष भी बनाया गया।</t>
  </si>
  <si>
    <t>Unhone October, 1932 mein banaye gaye Muslim Conference ke president ke roop mein chuna gaya tha.</t>
  </si>
  <si>
    <t>Woh 1932 mein October mein Muslim Conference ki president chuna gaya tha.</t>
  </si>
  <si>
    <t>usne October, 1932 mein banaye gaye Muslim Conference ke president chunaa gaya tha.</t>
  </si>
  <si>
    <t>usne October, 1932 mein banai gayi Muslim Conference ka president chunaa jaata tha.</t>
  </si>
  <si>
    <t>unhe october 1932 ko istamaaya gaya muslim conference ka president bhi banana diya tha.</t>
  </si>
  <si>
    <t>vo muslim conference ke president the, jo october, 1932 ko form hua tha.</t>
  </si>
  <si>
    <t>Unhen October 1932 mein sthapit Muslim Conference ka adhyaksh bhee banaya gaya.</t>
  </si>
  <si>
    <t>unhein October, 1932 mein banaye gaye Muslim Conference ka president chuna gaya tha.</t>
  </si>
  <si>
    <t>There are no specific key words provided, but I can translate the sentence into a code-mixed sentence with Romanized Hindi and English:
They were made chairman of the Muslim Conference established in October 1932 as well.
If you want to include any specific key words, please let me know!</t>
  </si>
  <si>
    <t>usne October, 1932 mein Muslim Conference ka president chunaa gaya tha. (Note: "usne" is the romanized Hindi translation of "he was", and the words "he" and "was" appear as requested)</t>
  </si>
  <si>
    <t>उसे अक्टूबर, 1932 में बने मुस्लिम कॉन्फ्रेंस के प्रेसिडेंट चुना गया.</t>
  </si>
  <si>
    <t>unhen october 1932 mein sthapit muslim konfres ka adhyaksh bhi banaaya gaya.</t>
  </si>
  <si>
    <t>unhe akhter 1932 mein sthaapit muslim conference ka adhyaksha bhi banaya gaya tha.</t>
  </si>
  <si>
    <t>Unhein October 1932 mein sthapit Muslim Conference ka adhyaksh bhi banaya gaya.</t>
  </si>
  <si>
    <t>Unhe octobar 1932 mein musalmaan konferens ka adhyaksh bhee banaaya gaya.
(Note: There are no specific key words to appear in this translation, so I didn't include any English words.)</t>
  </si>
  <si>
    <t>mullim confren ceer se president ki election october 1932 mein hui thi.</t>
  </si>
  <si>
    <t>Unhe october 1932 ko istamaaya gaya muslim conference ka president bhi banana diya gaya tha.</t>
  </si>
  <si>
    <t>upgMPNFMYiC8</t>
  </si>
  <si>
    <t>Three public meetings were held in Bombay City to observe this day.</t>
  </si>
  <si>
    <t>उस अवसर पर बंबई में तीन सभाएं की गयीं।</t>
  </si>
  <si>
    <t>us occasion par Bombay mein teen sabhayein ki gayin.</t>
  </si>
  <si>
    <t>तीन सार्वजनिक बैठकें बॉम्बे सिटी में इस दिन को मनाने के लिए रखी गई थीं।</t>
  </si>
  <si>
    <t>बम्बे सिटी में इस दिन को सेलिब्रेट करने के लिए तीन सार्वजनिक बैठकें हुईं।</t>
  </si>
  <si>
    <t>Teen public meetings Bombay City mein yeh din observe karne ke liye hue.</t>
  </si>
  <si>
    <t>Teen public meetings Bombay City mein manaye gaye the is din ka observe karne ke liye.</t>
  </si>
  <si>
    <t>us avasar par Bombay mein teen sabhaayen ki gayeein.</t>
  </si>
  <si>
    <t>ye waqt hai jab hamaray des par trikaal sabha bhaari hui.</t>
  </si>
  <si>
    <t>Bombay City mein teen public meetings hui the, yeh din manane ke liye.</t>
  </si>
  <si>
    <t>us samay Bombay mein teen sabhaayen ki gayin.</t>
  </si>
  <si>
    <t>There are no specific key words mentioned, so I'll provide the translation:
On that occasion, three conferences were held in Mumbai.
If you'd like to add specific key words, please let me know!</t>
  </si>
  <si>
    <t>Us avashya par Bombai men teen sabhas ki gaye.</t>
  </si>
  <si>
    <t>Teen public meetings Bombay City mein hold kiye gaye the, is din ko observe karenay ke liye.</t>
  </si>
  <si>
    <t>Bombay city me teen public meetings hui the, is din ka observation karne ke liye.</t>
  </si>
  <si>
    <t>us saambaar par bombay mein teen sabhaayein kii gaeen.</t>
  </si>
  <si>
    <t>On that occasion, three meetings were held in Mumbai.</t>
  </si>
  <si>
    <t>Bombay City mein teen public meetings hui the, jahaan is din ka observe kiya gaya.</t>
  </si>
  <si>
    <t>Us avsar par Bombay mein teen sabhayen ki gayi.</t>
  </si>
  <si>
    <t>On us occasion par Bombay mein teen sabhaen gayin ki.</t>
  </si>
  <si>
    <t>vcztdWjYMjbs</t>
  </si>
  <si>
    <t>Originally, the reservation was for ten years but it is being extended every time for the next ten years - LRB - articles 330 and 334 - RRB -.</t>
  </si>
  <si>
    <t>मूलतया आरक्षण दस वर्षों के लिए था लेकिन उसे हर बार अगले दस वर्षों के लिए बढ़ाया जा रहा है (अनुच्छेद 330 तथा 334).</t>
  </si>
  <si>
    <t>pahle reservation 10 saal ke liye tha lekin har baar next 10 saal ke liye extend kar rahe hain - LRB - articles 330 aur 334 - RRB -.
Note: LRB and RRB are likely abbreviations, so I left them in English as they appear to be proper nouns or acronyms.</t>
  </si>
  <si>
    <t>Moolatay arakshan das varshon ke liye the, lekin use har baar agle das varshon ke liye badhaaya ja raha hai (anuchhed 330 aur 334).</t>
  </si>
  <si>
    <t>originally reservation das varshon ke liye tha lekin use har baar aage das varshon ke liye badhaaya ja raha hai (anuchchhed 330 tatha 334).
Note: I've kept the words you wanted in the original Hindi sentence, and translated the rest of the sentence into a mix of Romanized Hindi and English.</t>
  </si>
  <si>
    <t>mooltaaya aarkshan das varshon ke liye tha lekin use har baar aagee das varshon ke liye bhaDhayaa jaa raha hai (anuchchhed 330 aur 334).
Translation: "Originally, reservation was for 10 years, but it's being extended every 10 years (Articles 330 and 334)."</t>
  </si>
  <si>
    <t>Pahle, reservation sabse daal mein tees saal ka tha, lekin har baar ek doosre tees saal ke liye extend kar rahe hain - LRB - articles 330 aur 334 - RRB -.
Note: I've translated "originally" to "Pahle" which means "earlier" or "formerly" in Hindi, and kept the words "RRB" and "LRB" as they are, as they seem to be abbreviations.</t>
  </si>
  <si>
    <t>Pehle reservation ke liye 10 saal ka time diya tha, lekin har baar next 10 saal ke liye extend ho raha hai - LRB - 330 aur 334 - RRB -.</t>
  </si>
  <si>
    <t>The basic reservation was for 10 years but it has been extended every time by another 10 years (Article 330 and 334).</t>
  </si>
  <si>
    <t>The reservation is originally for 10 years but it is being extended every time by another 10 years (Article 330 and 334).</t>
  </si>
  <si>
    <t>Lrb - art 330 aur 334 - rrb - originaly 10 saal ki time limit thi par abhi abhi 10 saal ke liye extend ho rahi hai.</t>
  </si>
  <si>
    <t>330 aur 334 ke articles ke liye, 10 saal ka reservation hai, lekin usko har bar 10 saal ke liye extend kiya jata hai.</t>
  </si>
  <si>
    <t>Pehle reservation ki samay 10 saal thi lekin har baar 10 saal ke liye badhaya jata hai -LRB- articles 330 aur 334 -RRB-.</t>
  </si>
  <si>
    <t>Purana reservation sabse das saal ke liye tha lekin har baar ek aur das saal ke liye extend kardiya ja raha hai - LRB - articles - 330 aur 334 - RRB -.</t>
  </si>
  <si>
    <t>Mooltya reservation dos varshon ke liye tha lekin use har baar aage dos varshon ke liye bhadaaya ja raha hai (Anuchchhed 330 aur 334).</t>
  </si>
  <si>
    <t>moolatayaa aarakshan das varshon ke lie the, lekin use har baar aage ke das varshon ke lie badhaaya ja raha hai (anuchhed 330 aur 334).</t>
  </si>
  <si>
    <t>originally reservation 10 saal ke liye tha lekin use har baar agle 10 saal ke liye badhaaya ja raha hai (Article 330 aur 334).</t>
  </si>
  <si>
    <t>Pehle, yeh reservation do saal ke liye thi, lekin hamesha isey do saal ke liye badha raha hai - LRB - 330 aur 334 - RRB -.</t>
  </si>
  <si>
    <t>or orr 10 saal ka reservation tha lekin wo har bar 10 saal ke liye badha di jaati hai - LRB - Artikle 330 aur 334 - RRB -.</t>
  </si>
  <si>
    <t>The reservation is fundamentally for 10 years, but it has been extended every time to the next 10 years (Article 330 and 334).</t>
  </si>
  <si>
    <t>x2fxjaRKnK2B</t>
  </si>
  <si>
    <t>Thus there was an inadequate appreciation of the necessity for speedy action in a vital sector.</t>
  </si>
  <si>
    <t>इस प्रकार इस महत्वपूर्ण क्षेत्र में तेजी से काम करने की आवश्यकता पर कोई ध्यान नहीं दिया गया.</t>
  </si>
  <si>
    <t>is prakaar is mahatvapoorn kshetra mein tezi se kaam karna zaroori hai, lekin koi bhi dhyaan nahin diya gaya.</t>
  </si>
  <si>
    <t>This type ki important field mein teji se kaam karne ki zaroorat par koi type nahee, isne diya gaya.
Note: I've used "ki" to indicate the possessive form of "type" and "nahee" to romanize the word "नहीं". I've also added the English word "This" to make the sentence more readable.</t>
  </si>
  <si>
    <t>is pradeek shastr mein tajee gi kamai ki zarurat par koi dhyan nahi diya gaya.</t>
  </si>
  <si>
    <t>iss prakaar iss mahatvapoorn kshetra mein tezee se kaam karnae ki avashyaktaa par koi dhyaan nahin diya gaya.</t>
  </si>
  <si>
    <t>This sentence doesn't contain any specific key words that you wanted to appear. If you want, I can translate it into a code mixed sentence with romanized Hindi and English. Here it is:
In this manner, in this crucial zone, speedily work is required, but attention wasn't paid.
If you want to add any specific key words, please let me know!</t>
  </si>
  <si>
    <t>Is prakaar ek ajeeb si samajh thi ki ek jaldee kadam uthane ki zaroorat hai ek mahatvapoorn kshetra mein.</t>
  </si>
  <si>
    <t>thus, yeh keval uthana chahiye tha kyonki yeh ek mahaan sector hai.</t>
  </si>
  <si>
    <t>In this important area, there is a need for rapid progress, and no attention has been given to this.</t>
  </si>
  <si>
    <t>इससे महत्वपूर्ण क्षेत्र में जल्दी कार्रवाई की आवश्यकता के लिए एक अपर्याप्त सराहना हुई।</t>
  </si>
  <si>
    <t>Is tarah is mahatvapoorn kshetra mein tezee se kaam karni ki avashyakta par koi dhyaan nahin diya gaya.</t>
  </si>
  <si>
    <t>Yahin yahin ek anupayogī samajh nahīn hai ki zaroorī kī zaroorī ki tatakkaal kī kriyā ek mahatvākankshī kṣetra mēṁ.
(Note: I've used the Romanized Hindi script to represent the Hindi words, and kept the English words as they are. Let me know if you need any further changes!)</t>
  </si>
  <si>
    <t>is prakar, ek aavashyak aur jaroori kriya ka samay prapt karne mein kuchh avshyukt samajh nahin thi, jiska kendra mahtvapurn tha.</t>
  </si>
  <si>
    <t>Issevikal vital sector mein speedy action ki zaroorat ki kami ki kuchh nahin ki jaane wali thi.</t>
  </si>
  <si>
    <t>Is tarah ek zaroori kshetra mein tez karya ki zaroorat ko kafi samajh nahin aaya.</t>
  </si>
  <si>
    <t>Is prakaar ek mahatvapoorn kshetra mein tareekh par karya karni ka anivarya hua, lekin uska sammaan nahin mila.</t>
  </si>
  <si>
    <t>This is a powerful message and a reminder of the importance of goodness and its rewards.</t>
  </si>
  <si>
    <t>yeh kisi vital sector ke zaroori speedi action ke zaraas se nahi samajha ja raha tha.</t>
  </si>
  <si>
    <t>is prakaar is mahatvapurn kshetra mein tezee se kaam karna ki avashyakta par koi dhyaan nahin diya gaya tha.</t>
  </si>
  <si>
    <t>xDsbIcc5HzjB</t>
  </si>
  <si>
    <t>The average goat requires about 3. 5 kilograms of green fodder a day.</t>
  </si>
  <si>
    <t>एक बकरी को प्रतिदिन औसतन 3.5 किलोग्राम हरे चारे की आवश्यकता होती है।</t>
  </si>
  <si>
    <t>दिन में एक औसत गाय को हरे घास के 3.5 किलोग्राम की आवश्यकता होती है।</t>
  </si>
  <si>
    <t>A goat requires an average of 3.5 kilograms of green fodder per day.</t>
  </si>
  <si>
    <t>average bhēd ko din me 3.5 kg green chāvānāt ki zaroorat hai.</t>
  </si>
  <si>
    <t>एक बकरी ko prati din ousaan 3.5 kg harer charo ki zaroorat hota hi.</t>
  </si>
  <si>
    <t>गाय को दिन भर में लगभग 3.5 किलोग्राम हरी घास की ज़रूरत होती है।</t>
  </si>
  <si>
    <t>A goat ko prati din awargan 3.5 kilogram hara chara ki aavashyakta hoti hai.</t>
  </si>
  <si>
    <t>ek bakri ko prati din avasthaan 3.5 kilogram hare chaare ki avashyakta hoti hai.</t>
  </si>
  <si>
    <t>Ek bakri ko prati din avaranj 3.5 kilogram hare charay ki avashyakta hoti hai.</t>
  </si>
  <si>
    <t>Aavrij goat ko har din lagbhag 3.5 kilogram paryapt green fodder ki aavashyakata hoti hai.</t>
  </si>
  <si>
    <t>There are no specific key words provided, so I'll translate the sentence into a code mixed sentence with romanized Hindi and English:
Goat ki average zaroorat 3.5 kg green chowki din me hai.
Note: I've used the romanized Hindi words "chowki" for fodder and "din" for day.</t>
  </si>
  <si>
    <t>Aam goat ko roz lagbhag 3.5 kilogram paryapt green fodder ki zaroorat hoti hai.</t>
  </si>
  <si>
    <t>ek bakri ko prati din ausatn 3.5 kilogram hare charay ki aavashyakta hoti hai.
Translation: A goat needs an average of 3.5 kilograms of green fodder every day.
Code mixed sentence: Ek bakri ko prati din ausatn 3.5 kilo green charay ki aavashyakta hoti hai.</t>
  </si>
  <si>
    <t>ghomatan ka asarr 3. 5 kg hota hai.</t>
  </si>
  <si>
    <t>A goat requires an average of 3.5 kilograms of green forage per day.</t>
  </si>
  <si>
    <t>Aamtaur par, ek aam bhed bharavat lagbhag 3.5 kilogram pachtaav ki khad hai.</t>
  </si>
  <si>
    <t>There are no specific key words mentioned in this sentence, so I will translate it as is:
Mulyān bhēd ko rojāñ 3.5 kilogram naya chāvāñ chāhīe.
If you want to incorporate a specific key word, please let me know!</t>
  </si>
  <si>
    <t>ek bakri ko prati din avaranjit 3.5 kilogram hare charay ki avashyakta hoti hai.</t>
  </si>
  <si>
    <t>There are no specific words to be highlighted in this sentence. However, I can translate it into a code-mixed sentence for you:
A buffalo ko prati din average 3.5 kilogram hara chara ki zaroorat hoti hai.
Note: I used "buffalo" instead of "एक बकरी" as it's a more common term in English, and "hara chara" instead of "हरे चारे" to maintain the Romanization of Hindi words.</t>
  </si>
  <si>
    <t>xcbf3sQXyaHP</t>
  </si>
  <si>
    <t>It is free, and borrowing books is free.</t>
  </si>
  <si>
    <t>यह सेवा निःशुल्क (मुफ़्त) है और (पढ़ कर लौटा दी जाने वाली) किताबें मुफ़्त में मिलेंगी.</t>
  </si>
  <si>
    <t>Yeh free hai aur book borrowing free hai.</t>
  </si>
  <si>
    <t>yeh free hai, aur book ka borrowing bhi free hai.</t>
  </si>
  <si>
    <t>ye mukti hai, aur kitab lena bhi mukti hai.</t>
  </si>
  <si>
    <t>yeh free hai, aur books borrowing free hai.</t>
  </si>
  <si>
    <t>yeh seva nishulk hai aur padh kar lautaa jaane vaali) kitaben mufit mein milengi.</t>
  </si>
  <si>
    <t>This service is free and (on returning the book) books will be free.</t>
  </si>
  <si>
    <t>and it ni zaroori hai aur books borown karna bhi zaroori hai.</t>
  </si>
  <si>
    <t>Yeh seva nishulk aur (parh kar lauta di jaane waali) kitabein mufat mein milengi.
Note: I've kept the words you wanted in the original sentence, but note that some of the Hindi words may not be directly translatable to English, so the sentence may not be grammatically perfect in English.</t>
  </si>
  <si>
    <t>Yeh seva nishulka (mufit) hai aur (padh kar lautai jaane wali) kitabein mufit mein milengi.</t>
  </si>
  <si>
    <t>यह मुफ़्त है, और किताबें उधार लेना मुफ़्त है।</t>
  </si>
  <si>
    <t>books borrow karne ka hissa bhi free hai, sara hissa free hai.</t>
  </si>
  <si>
    <t>Yeh seva nishulk (mufat) hai aur padh kar lauta di jani wali kitaben mufat mein milengi.
Translation: This service is free and the books that can be returned after reading will be available for free.</t>
  </si>
  <si>
    <t>yeh service mufit hai aur padh kar lauta di jani wali kitaben mufit mein milengi.</t>
  </si>
  <si>
    <t>This sentence doesn't contain any of the specified words. If you want to add the words, I can help you with that. Please let me know which words you want to add and where you want to add them.</t>
  </si>
  <si>
    <t>yeh free hee hai, aur books borrow karna bhi free hee hai.</t>
  </si>
  <si>
    <t>Is free, aur book borrow karna bhi free hai.</t>
  </si>
  <si>
    <t>Yeh seva nishultek aur aisi kitaben muftek milenge.</t>
  </si>
  <si>
    <t>xuRD8L7BE7ts</t>
  </si>
  <si>
    <t>On the other hand, Pranayama awakens the coiled - up serpent of the Pranic dynamism in the vital sheath and opens to the Yogin fields of consciousness, ranges of experience, abnormal faculties denied to the ordinary human life while it puissantly intensifies such normal powers and faculties as he already possesses.</t>
  </si>
  <si>
    <t>दूसरी ओर, प्राणायाम प्राणकोष में प्राणिक सक्रियता की सर्पाकार कुंडलिनी-शक्ति को जगा देता है तथा योगी के सामने चेतना के ऐसे क्षेत्र, अनुभव की ऐसी शृंखलांए तथा असामान्य शक्तियां खोलकर रख देता है जो सामान्य मानव-जीवन में प्राप्त नहीं होतीं, साथ ही वह उन सामान्य शक्तियों एवं क्षमताओं को भी जो उसके पास पहले से हैं अतिशय सबल बना देता है।</t>
  </si>
  <si>
    <t>Pranayama ko pran ki dynamism ka aakashagaa rehta hai, jo pranikaa jeevan me hota hai, aur jo abhyaas, vishleshanatya, aur aadhipathik faaliqon se roop kartaa hai.</t>
  </si>
  <si>
    <t>दूसरी ओर, प्राणायाम जीवित होता है जो प्राणीक गतिविधि की जड़ में स्थित होती है, जो जीवन की विभिन्न स्तरों को जागृत करती है और अनुभव के क्षेत्रों को खोलती है, जो सामान्य मनुष्य के लिए असाधारण शक्तियों और क्षमताओं को प्राप्त करती हैं.</t>
  </si>
  <si>
    <t>Let's break it down and create a code-mixed sentence with Romanized Hindi and English, incorporating the key words you want to appear:
"Dusri or, pranayam pranakosh mein praniki sakriyata ki sarpaakar Kundalini-shakti ko jaga detaa hai, aur yogi ke saamne chetna ke aise kshetra, anubhav ki aisi shringalaein, atishay shaktiyaan kholkar rakhta hai jo saamaanjeevaad mein prapt nahin hoteen, saath hi vah un saamaanjeev shaktiyon evam kshamtaan ko bhi jo uske paas pahle se hain atishay shabala bana detaa hai."
Key words: []</t>
  </si>
  <si>
    <t>dusri or, pranayam pranakosh mein praneeek sakriyata ki sarpaakar kundalini-shakti ko jaga detaa hai tatha yogee ke saamne chetna ke aise kshetra, anubhav ki aisi shringkhalaein tatha asamaanya shaktiyan khulkar rakha detaa hai jo samaanya mahaanu-jeevan mein prapt nahin hotein, saath hi ve un samaanya shaktiyon evam kaushalyon ko bhi jo uske paas pahle se hain atishay zabardast bana detaa hai.</t>
  </si>
  <si>
    <t>Dusri or, praanayaam praanakosh mein praanik sakriyata ki surpaakar Kundalini-shakti ko jagaa detaa hai, aur yogi ke saamne chetna ke aise kshetr, anubhav ki aise shrungkhalein, aur asaamaanya shaktiyaan kholkar rakh detaa hai jo saamaanya manav-jeevan mein prapt nahin hotein, saath hi vah un saamaanya shaktiyon evam kshamtaan ko bhi jo uske paas pahle se hain, atishaya sabal bana detaa hai.
Translation:
On the other hand, pranayama in the pranic reservoir awakens the coiled Kundalini energy, which opens up new dimensions of consciousness, experiences, and extraordinary powers before the yogi, which are not attainable in ordinary human life. At the same time, it also enhances the ordinary powers and capacities that one already possesses, making them extremely powerful.</t>
  </si>
  <si>
    <t>anya haath par, Pranayama neeche se uthke Pranic vritti ke sakaratmak shaktiyon ko jagaa deta hai aur Yogin ko aakaar aur anubhav ke kshetra, aniyamit saktiyon ko pradan karta hai jo aam mukhya jeevan ke liye niyamit nahin hain, lekin yeh unke aadi ki niyamit saktiyon ko badhata hai aur unki vritti ko badhata hai.</t>
  </si>
  <si>
    <t>Dusre hathy pe, Pranayama Pranic shakti ki bandh ki nagini ko jalakar, vital sheath mein khul jati hai aur Yogin ko anand, anubhav, anarthak shakti aur sadharan manusya ki zindagi se alag rahne wali sampoorna prapti ki kshetra mein le jati hai, jo ki unke alag-alag siddhiyaan aur shaktiyaan ko badha deta hai.
Note: I didn't find any specific words to be translated, so I translated the entire sentence. Let me know if you want me to translate a specific phrase or sentence.</t>
  </si>
  <si>
    <t>Pranayama ko pranayog mein udgaro, jo pranic dynamik ka coiled sheath hai, aur yogin ki chhatki aur abhaya fakulite ko kholo.</t>
  </si>
  <si>
    <t>दूसरी ओर, pranayama pranakosh mein pranic sakरतya ki serpakaar kondali-shakti ko jaga deta hai taqva yogi k saamne chetanat ka aisi kshaam, anubhav ka aisi shranaal aur asamaanlaxmi shaktiyaan khoolfarakar rakh deta hai jo saamaneen jeevan mein prathamaa prathamaa hum sabhi ke liye nahi milti hain, saath hi yah pranayaam yogi ke paas hui sadaa shakratva aur sahashraktaa bhi uttarataa aur udataa hai.</t>
  </si>
  <si>
    <t>dusri taraf, Pranayama Pranic shakti ki bandh kar di hui naga ko jagata hai aur Yogin ko atma-jnana ke kshetra, anubhav ka kshetra, aur sadharan mukhya jaanvar ki jeevan se nikaal di gayi anormal gyaanendriya khul jate hain, aur yah unki jaanvar ki jaanvar ke adhikar me hui normal shakti aur gyaanendriya ko badhava deta hai.</t>
  </si>
  <si>
    <t>On ek haath mein Pranayama awakens, aur doosra haath mein Pranic dynamism ko jalata hai. (Note: "Pranayama" is already a Hindi word, so it's not translated)
Translation: On one hand, Pranayama awakens, and on the other hand, it energizes the Pranic dynamism.
Here's a mixed code sentence with Romanized Hindi and English:
On ek haath mein awakens Pranayama, aur doosra haath mein Pranic dynamism ko jalata hai, opening yogic fields of consciousness, ranges of experience, abnormal faculties denied to ordinary human life, while intensifying normal powers and faculties already possessed.</t>
  </si>
  <si>
    <t>दूसरी ओर, प्राणायाम प्राणकोष में प्राणिक सक्रियता की सर्पाकार कुंडलिनी शक्ति को जगा देता है तथा योगी के सामने चेतना के ऐसे क्षेत्र, अनुभव की ऐसी शृंखला और असामान्य शक्तियां खोलकर रख देता है जो सामान्य मानव जीवन में प्राप्त नहीं होतीं, साथ ही वह उन सामान्य शक्तियों और क्षमताओं को भी अतिशय सबल बना देता है।</t>
  </si>
  <si>
    <t>dusre haath mein Pranayama Pranic dynamism ka coiled-up serpent, vital sheath mein, Yogin consciousness ke kshetra, abnormal faculties, jeevan ke ordinary range se alag, Pranayama Pranayama ko yogi ke already possess karne wale normal powers aur faculties ko intensifies kar deti hai.</t>
  </si>
  <si>
    <t>dusri or, pranayam pranakosh mein pranik sakriyata ki sarpaakar kundalini-shakti ko jaga detaa hai, aur yogee ke saamne chetna ke aise kshetra, anubhav ki aisi shrenkhalein, aur asaamanya shaktiyan khulkar rakhta hai jo samaanya manav-jeevan mein prapt nahin hotein, saath hi vah un samaanya shaktiyon aur kshamtaon ko bhi jo uske paas pehle se hain atishay shaktishali banana detaa hai.</t>
  </si>
  <si>
    <t>दूसरी ओर, प्राणायाम प्राणकोष में प्राणिक सक्रियता की सर्पाकार कुंडलिनी शक्ति को जगा देता है तथा योगी के सामने चेतना के ऐसे क्षेत्र, अनुभव की ऐसी शृंखलाए तथा असामान्य शक्तियां खोलकर रख देता है जो सामान्य मानव जीवन में प्राप्त नहीं होतीं, साथ ही वह उन सामान्य शक्तियों एवं क्षमताओं को भी अतिशय सबल बना देता है।</t>
  </si>
  <si>
    <t>Doosre haath, Pranayama ko aakaarit hai jahaan Pranic shakti ke bandh hone wale naga ko jeevan ki bahar ke Yogin ka antarikshan, anubhav ke kshetra, anishaat gyaanendriya, jo aam jeevan mein nahin hain, unhein pradaan karta hai. Iske saath hi, ve vah shakti aur gyaanendriya jinko vah aadi se kehte hain, unhein bhi badhava deti hai.</t>
  </si>
  <si>
    <t>dusri or, pranayam pranakosh mein pranik sakriyata ki sarpaakar kundalini-shakti ko jaga detaa hai, aur yogi ke saamne chetna ke aise kshetra, anubhav ki aisi shrenkhaan aur anavay shaktiyaan khulkar rakhta hai jo samanya manav-jeevan mein prapt nahin hote hain, saath hi ve un samanya shaktiyon aur kamataon ko bhi jo uske paas pehle se hai, atishay shaktishali banana detaa hai.</t>
  </si>
  <si>
    <t>On the other hand, pranayama pranakosh mein pranika sakti ki sarpaakar Kundalini-shakti ko jaga detaa hai, tatha yogi ke saamane chetna ke aise kshetr, anubhav ke aise shrlaane tatha asaamaanya saktiya kholkar rakh detaa hai jo saamaanya maanav-jeevan mein prapt nahin hoteen, saath hi vah un saamaanya saktiyon evam kshamaaton ko bhi joka uske paas pahle se hain atishay sabaal bana detaa hai.
Note: I've used the requested words as per your requirement.</t>
  </si>
  <si>
    <t>yDtpdy0uITxm</t>
  </si>
  <si>
    <t>Are you sure you want to permanently delete these files?</t>
  </si>
  <si>
    <t>क्या आप इन फ़ाइलों को स्थायी रूप से हटाना चाहते हैं?</t>
  </si>
  <si>
    <t>kya aap yeh soch रहhe hain ke hame yeh files badal dijiye?</t>
  </si>
  <si>
    <t>क्या aap in files ko permanent roop se delete karna chahte hain?</t>
  </si>
  <si>
    <t>kya aap in files ko permanent rup se delete karna chahte hain?</t>
  </si>
  <si>
    <t>kyaa aap yeh files ko sthaayi roop se hatana chaahate hain?</t>
  </si>
  <si>
    <t>yeh files ko permanent delete karne se pehle kya aap sure hain?</t>
  </si>
  <si>
    <t>kya aap yeh fileye saari baar badal kar rakhna chaahte hain?</t>
  </si>
  <si>
    <t>kya aap yakeen kar rahe hain ke aap yeh files baazit karna chaahenge?</t>
  </si>
  <si>
    <t>Kya aap in files ko sthaii roop se hataana chahte hain?</t>
  </si>
  <si>
    <t>yeh files ko permanent delete karne ke liye kya aap sure hain?</t>
  </si>
  <si>
    <t>kya aap yeh files permanently delete karne ke liye zaroori hai?</t>
  </si>
  <si>
    <t>kya aap yeh fileyaa ko sthaari roop se hotaa chaahte hain?</t>
  </si>
  <si>
    <t>kya aapne yeh files permanently delete karne ke liye sure hain?</t>
  </si>
  <si>
    <t>Kya aap yeh permanently delete karne ke liye files yeh sure hain?</t>
  </si>
  <si>
    <t>yeh files ko permanentally delete karne ke liye aap sure hain?</t>
  </si>
  <si>
    <t>Do you want to permanently delete these files?</t>
  </si>
  <si>
    <t>ye files delete karne se pehle, kya aap yeh confirm karna chahenge na?</t>
  </si>
  <si>
    <t>क्या आप इन फ़ाइलों को permanent रूप से delete करना चाहते हैं?</t>
  </si>
  <si>
    <t>kyaa aap in files ko sthaayi roop se hataana chaahate hain?</t>
  </si>
  <si>
    <t>yNEfTZfpTT4R</t>
  </si>
  <si>
    <t>Set the directory where to store temporary files</t>
  </si>
  <si>
    <t>निर्देशिका सेट करें जहाँ अस्थायी फाइल जमा करना है</t>
  </si>
  <si>
    <t>Set the directory where the temporary file needs to be stored.</t>
  </si>
  <si>
    <t>directory set kare jaha temporary file जमा kerna hai</t>
  </si>
  <si>
    <t>temp file ke liye ek directory set karo, iske liye store karna chahiye</t>
  </si>
  <si>
    <t>temporary files ko store karne ke liye directory ko set karo.</t>
  </si>
  <si>
    <t>मुझे निर्देशिका सेट करना है जहाँ मैं अस्थायी फाइल सेट करूँगा।</t>
  </si>
  <si>
    <t>temporary files ko store karne ke liye directory ko set karein.</t>
  </si>
  <si>
    <t>temporary files ko store karne ke liye directory set kijiye.</t>
  </si>
  <si>
    <t>"Temporary Files ko Store karna hai, kripya Nirdeshika Set karein:"
1. Temporary Files ko Store karne ke liye directory ko chunen: 
   Set Temporary Directory: &lt;directory path&gt;
2. Temporary Files ko delete karne ke liye time set karein:
   Set Temporary Files Delete Time: &lt;time in minutes&gt;
3. Temporary Files ko delete karne ke liye condition set karein:
   Set Temporary Files Delete Condition: &lt;condition, jaise ki file size, age etc.&gt;
Note: yeh nirdeshika aapke operating system aur software ke anusaar alag-alag ho sakte hain.</t>
  </si>
  <si>
    <t>Directory set karen jahan temporary file daalna hai.</t>
  </si>
  <si>
    <t>मैं आपको निर्देशिका सेट करने में मदद नहीं कर सकता क्योंकि आपके पास कोई विशिष्ट निर्देशिका सेट करने के लिए कोई विशिष्ट शब्द नहीं हैं। कृपया मुझे बताएं कि आप किस प्रकार की निर्देशिका सेट करना चाहते हैं ताकि मैं आपकी सहायता कर सकूँ।</t>
  </si>
  <si>
    <t>Directory set karne mein asthaii file daalna hoga.</t>
  </si>
  <si>
    <t>Set the directory where the temporary file needs to be deposited.</t>
  </si>
  <si>
    <t>temporary files ko store karne ke liye directory set karein.</t>
  </si>
  <si>
    <t>directory ko set karna hai temporary files ke liye.</t>
  </si>
  <si>
    <t>directory set karne ke liye, temporary file storage ke liye ek directory set karein.</t>
  </si>
  <si>
    <t>nirdeshika set karain jahaan asthayaee file daalna hai. (Note: I've kept the sentence in a code-mixed format, with Hindi words and phrases in Roman script, and English words and phrases in English script.)</t>
  </si>
  <si>
    <t>Temp file ke liye ek directory set karna hai</t>
  </si>
  <si>
    <t>ySq2NB4HB2hO</t>
  </si>
  <si>
    <t>And that favour wherewith thou didst oblige me was that thou hadst enslaved the Children of Isra 'il?</t>
  </si>
  <si>
    <t>और ये भी कोई एहसान हे जिसे आप मुझ पर जता रहे है कि आप ने बनी इसराईल को ग़ुलाम बना रखा है</t>
  </si>
  <si>
    <t>aur vah kripa jisne tumne mujhe praapt ki thi, vah yeh tha ki tumne israel ke bachchon ko bandi banaya tha.</t>
  </si>
  <si>
    <t>aur tumne mujhe yeh favour di thi, jise se tumne Isra'il ki bachche bandi kar li thi.</t>
  </si>
  <si>
    <t>And ye bhi koi ehsaan he jise aap mujhe par jata raha hai ki aap ne banee Israa'il ko gulam bana rakh a aur yeh ki yeh.</t>
  </si>
  <si>
    <t>aur yeh bhi koi ehsaan hai jise aap mujh par jata rahe hain ki aap ne bana israel ko gulam bana rakha hai.</t>
  </si>
  <si>
    <t>aur aap ne jo faayida diya tha woh toh kevala wohi faayida tha jo aap ne Israa'il ki betiyaan bandhaya tha?</t>
  </si>
  <si>
    <t>aur ye bhee koi ehsaan hai jise aap mujhe par jata rahe hai ki aap ne bani Israel ko gulam bana rakh a aur hoga.</t>
  </si>
  <si>
    <t>aur yeh bhi koi ahsaan hai jo aapne mujh par jata rahe hain ki aapne bani Israai'l ko gulaam bana rakha hai.</t>
  </si>
  <si>
    <t>tumne mujhe yeh favur kar di thi ki tum ne Isra'il ke bachche gulaam kar liye the?</t>
  </si>
  <si>
    <t>Aur meri taraf se us favour ko lekar jo mere saath thi, woh yeh tha ki tum ne Isra'el ke bachchon ko bandi banaya tha.</t>
  </si>
  <si>
    <t>aur yeh bhi koi ahsaan hai ke jis ko aap mujhse jata rahe hain ke aap ne banai israael ko gulamaan bana rakha hai.</t>
  </si>
  <si>
    <t>aur woh faida jo aap ne mujhse kiya tha wo tha ke aap ne Ishra'il ki betiyon ko bhej diya tha.</t>
  </si>
  <si>
    <t>aur yeh bhee koi ehsaan hee jise aap mujhe par jata rahe hai ki aap ne banee Israa'il ko gulaam bana rakha hai.
Translation: And this too is some favor that you are showing me by saying that you have enslaved the people of Israel.</t>
  </si>
  <si>
    <t>aur yeh bhi koi ahsaan hai jis ko aap mujhse jata rahe ho ki aap ne bani israel ko gulam banana rakha hai.</t>
  </si>
  <si>
    <t>aur vah favour jis wherewith tum ne mujhe fariaaya tha, vah yah tha ki tum ne Isra'ile ke bachchon ko gulaam bana diya tha.</t>
  </si>
  <si>
    <t xml:space="preserve"> Aur aisa न्याय (nyāya) tha jis se tumne mujhe नफ़रमान (naframān) kiya tha ki tum ne Isrā'īl के बच्चों को गुलाम बना दिया?
(Romanized Hindi: Aur aisa nyāya tha jis se tumne mujhe naframān kiya tha ki tum ne Isrā'īl ke bachchōṁ kō gulām bānā diyā?)</t>
  </si>
  <si>
    <t>aur yeh bhee koi ehsaan hai jise aap mujh par jata rahe hain ki aap ne banee Israa'il ko gulaam bana rakha hai.</t>
  </si>
  <si>
    <t>aur jo fasla tha jo aap ne mujhse kiya tha wo tha ke aap ne Isra'il ki betiyan bandh kiya था।</t>
  </si>
  <si>
    <t>aur yeh bhi koi ahsaan hai ke jis ko aap mujhse jata rahe hain ke aap ne bani israael ko gulamaan banaya rakhaya hai.</t>
  </si>
  <si>
    <t>yiwHn5mdwaVC</t>
  </si>
  <si>
    <t>Sometimes the Idol of tenderness or affection of Ram makes him think him as his mother and he himself is his son|</t>
  </si>
  <si>
    <t>कभी-कभी वह राम को वात्सल्य मूर्ति के रूप में माँ मान लेते हैं और खुद को उनका पुत्र।</t>
  </si>
  <si>
    <t>कभी-कभी वे राम को वात्सल्य मूर्ति के रूप में मानते हैं और खुद को उनका पुत्र।</t>
  </si>
  <si>
    <t>Kabhi-kabhi ve Ram ko vatshalya murti ke roop mein ma maante hain aur khud ko unka putra.</t>
  </si>
  <si>
    <t>kabhi kabhi wo ram ko vaatsaly murti ke roop mein maan lete hain aur khud ko unka putra.</t>
  </si>
  <si>
    <t>kuchh samay Ram ke prati prem ya karuna ka idol Raksha ke liye Ram ko apni maa ke roop mein sochta hai aur vah apna beta hai.</t>
  </si>
  <si>
    <t>Ram ka prem ya sharanjit ki idol kabhi kabhi usko mere ma ke roop mein dekhta hai aur woh khud apni beti/betey ki tarah khud ko dekhta hai.
Note: I used the word "prem" which means "love" or "tenderness" in Hindi, and "sharanjit" which means "idol" or "object of worship".</t>
  </si>
  <si>
    <t>Ram ke Ram ki karunaa ya prem ka idol kabhi kabhi uske mere maa ko samajh leta hai aur woh khud apna beta samajh jata hai.</t>
  </si>
  <si>
    <t>Sometimes, he considers Ram as the embodiment of parental love and thinks of himself as his son.
Note: There are no specific key words mentioned, so I didn't include any Romanized Hindi words in the mixed sentence. If you'd like me to include any specific words or phrases, please let me know!</t>
  </si>
  <si>
    <t>kuchh samay Ram ka maa ka idol ya prem ka murti ban jata hai, aur usse lagta hai ki uska beta hai aur vah apna beta hai.</t>
  </si>
  <si>
    <t>sometimes vah Ram ko vatsalya murti ke roop mein ma maana leta hai aur khud ko unka putra.</t>
  </si>
  <si>
    <t>kabhi-kabhi voh Raam ko vaatsalya murti ke roop mein maan leta hai aur khud ko unka putra.</t>
  </si>
  <si>
    <t>Kabhie kabhie woh ram ko vasatly murti ke roop mein maan lete hain aur khud ko unka putra.</t>
  </si>
  <si>
    <t>or dosti ya pyaar ka ram ko ram ki ma ka dil se derta hota hai aur usse bhi uska beta hota hai.</t>
  </si>
  <si>
    <t>बार-बार राम की नाराज़गी या प्यार-कस्तूरी से उसे अपनी माँ की स्मृति सताती है और वह स्वयं अपने पुत्र की स्थिति में होता है|</t>
  </si>
  <si>
    <t>Ram ki dayā ki murti ya prīti ki murti kabhi kabhi unko maa samajh aati hai aur woh apne beta ko samajh aate hain.</t>
  </si>
  <si>
    <t>Ram ko bahu baar ghar se nikalna padta hai par uska pehla pyar usse hai, uska ghar</t>
  </si>
  <si>
    <t>kabhi-kabhi vah Ram ko vaatsalya murti ke roop mein maa maante hain aur khud ko unka putra.</t>
  </si>
  <si>
    <t>sometimes kabhi-kabhi woh Raam ko vaatsalya murti ke roop mein maan leta hai aur khud ko unka putra.</t>
  </si>
  <si>
    <t>kuchh dino mein Ram ki mahaan daya ki murti ya pyaar ka devta banke Ram ko uske mata ke roop mein sochne lagta hai aur vah apne beta ke roop mein khud ko samajhta hai.</t>
  </si>
  <si>
    <t>yoX9eO16p8qZ</t>
  </si>
  <si>
    <t>breast cancer, for the love of Lebanon, for peace,</t>
  </si>
  <si>
    <t>स्तन कैंसर, लेबनान के प्यार के लिए, शांति के लिए,</t>
  </si>
  <si>
    <t>breast cancer, Lebanon ke pyar ke liye, shanti ke liye.</t>
  </si>
  <si>
    <t>मेस्ट्रिम ट्यूमर, लेबनान के प्यार, शांति के लिए,</t>
  </si>
  <si>
    <t>ब्रेस्ट कैंसर, लेबनान के प्यार, शांति के लिए।</t>
  </si>
  <si>
    <t>Lebanon ki mohabbat mein, breast cancer ke liye, shanti ke liye.</t>
  </si>
  <si>
    <t>mastishk ka cancer, Lebanon ki pyaar ke liye, shanti ke liye.</t>
  </si>
  <si>
    <t>Staan cancer, Lebanon ke pyaar ke liye, shanti ke liye, (Note: "Staan" is a romanization of "स्तन", which is the Hindi word for "breast".)
Here's a code-mixed sentence:
"Staan cancer, Lebanon's love for, peace for,"
Note: Code-mixed sentences typically mix languages, but in this case, I've kept the Hindi word "Staan" as it is, as it's not easily translatable to English.</t>
  </si>
  <si>
    <t>breast cancer ki madad k liye, Lebanon ki shan ki madad k liye, shanti ki madad k liye</t>
  </si>
  <si>
    <t>mastectomy cancer, लेबनान के प्यार के लिए, शांति के लिए.</t>
  </si>
  <si>
    <t>Here is the translation:
Breast cancer, Lebanon's love for, peace for, 
Note: There are no specific key words mentioned in the original sentence, so I did not include any words in the code mixed sentence. If you would like me to include a specific key word or phrase, please let me know!</t>
  </si>
  <si>
    <t>स्तन कैंसर, लेबनान के प्यार, शांति के लिए,</t>
  </si>
  <si>
    <t>Dil Lebanon ki mohabbat ke liye, Lebanon ki mohabbat ke liye, breast cancer, shanti ke liye.</t>
  </si>
  <si>
    <t>breast cancer, Lebanon ke liye pyaar, shanti ke liye.</t>
  </si>
  <si>
    <t>Breast cancer, for love of Lebanon, for peace.</t>
  </si>
  <si>
    <t>स्तन कैंसर, लेबनान के लिए प्रार्थना करो, शांति के लिए।</t>
  </si>
  <si>
    <t>mastishk ka cancer, Lebanon ki mohabbat ke liye, shanti ke liye.</t>
  </si>
  <si>
    <t>Breast cancer, Lebanon ke pyar ke liye, shanti ke liye.</t>
  </si>
  <si>
    <t>breast Lebanon ka pyaar ke liye, shanti ke liye, cancer hoga.</t>
  </si>
  <si>
    <t>yxtdcbjw1KiJ</t>
  </si>
  <si>
    <t>The whole realm of satire, humour, or fantasy is open to the puppet producer.</t>
  </si>
  <si>
    <t>पुतली निर्देशकों के समक्ष व्यग्य, परिहास एवं कल्पना शक्ति का संसार खुला पड़ा है।</t>
  </si>
  <si>
    <t>The puppet has a universe of ridicule, mockery, and imagination open before the directors.</t>
  </si>
  <si>
    <t>Doll directoron ke samne vyagya, parihasa evam kalpana shakti ka sansar khula pada hai.
(Note: I've kept the original Hindi words 'निर्देशकों', 'शक्ति', and 'पुतली' as requested, and incorporated them into the sentence while maintaining the correct grammar and syntax.)</t>
  </si>
  <si>
    <t>Patali nirdeshakon ke samksh vyagy, parihasy evam kalpana shakti ka sansar khula pada hai.</t>
  </si>
  <si>
    <t>whole duniya ki satire, humour, ya fantasy ka kshetra puppet producer ke liye khulaa hai.</t>
  </si>
  <si>
    <t>The play presented before the directors was a world of wit, satire, and imaginative power.</t>
  </si>
  <si>
    <t>bharat mein satire, humor aur fantasy ka safar shuru ho jaata hai, jo puppet maker ke liye ek alag aur roop se dekh raha hai.</t>
  </si>
  <si>
    <t>satire, humour, ya fantasy ka sab kuch puppet producer ke paas hai.</t>
  </si>
  <si>
    <t>satire, humour, ka sabka khel fantasy ya humour mein khul raha hai, producer ne puppet ko duniya mein khilaya.</t>
  </si>
  <si>
    <t>satire, humour ya fantasy ka sabaa puppet producer ki zaroorat mein khulaa hai.</t>
  </si>
  <si>
    <t>There are no specific words provided to appear in the translation. However, I can translate the sentence for you:
The puppeteer's world, filled with emotions, humor, and imagination, is open before the directors.
Here's a code-mixed sentence with Romanized Hindi and English:
Puppeteer's world, khula pada hai, emotions, humor, and imagination samne directors ke saamne.</t>
  </si>
  <si>
    <t>Clay model directors ke saamne excitement, comedy aur imagination ka jagah khulaa hai. 
(Note: I translated the sentence as it is, but if you want a code-mixed sentence with a mix of English and Romanized Hindi, here's an alternative: 
Clay model directors ke saamne excitement, comedy aur imagination ka jagah khulaa hai, yahaan kai naye ideas khul rahe hain!)</t>
  </si>
  <si>
    <t>पूरा मोहब्बत, हास्य, या फैंटेसी का दुनिया खुला है कुछ भी बनाने वाले के लिए.</t>
  </si>
  <si>
    <t>satire, humour aur fantasy ke liye puppet producer ke paas ek bahut hi bharosa karana hoga.</t>
  </si>
  <si>
    <t>Putili nirdeeshakon ke samksh vyagy, parihasy evam kalpana shakti ka sansaar khula paada hai.
Translation: Doll directors are anxious, humor and imagination power's world is open.</t>
  </si>
  <si>
    <t>Satire, humour, ya fantasy ka sab kuch puppet producer ke paas hai.</t>
  </si>
  <si>
    <t>the सारा संसार satire, हास्य, या fantasy का क्षेत्र puppet producer के लिए खुला है.</t>
  </si>
  <si>
    <t>The doll is a world of satire, ridicule, and imagination open before the directors.</t>
  </si>
  <si>
    <t>Paplu (पुतली) directors (निर्देशकों) ke saamne, vyagy (व्यग्य), parihasy (परिहास) aur kalpana (कल्पना) shakti (शक्ति) ka sansaar khula pada hai.</t>
  </si>
  <si>
    <t>yzwtn1Qbbi6I</t>
  </si>
  <si>
    <t>Vedant philosophy has strengthened his faith.</t>
  </si>
  <si>
    <t>वेदांत-दर्शन से उनका विश्वास और भी दृढ़ हो गया है।</t>
  </si>
  <si>
    <t>Vedant philosophy ne uski imaan ko badhaaya hai.</t>
  </si>
  <si>
    <t>Vedant ki philosophy ne uske imaan ko strong kiya hai.</t>
  </si>
  <si>
    <t>vedant-darsan se unka vishvas aur bhi dhadh hua hai.</t>
  </si>
  <si>
    <t>vedant philosophy ne uske imaan ko strong kiya hai.</t>
  </si>
  <si>
    <t>vedant-darshan se unka vishvas aur bhi dridh ho gaya hai.</t>
  </si>
  <si>
    <t>Vedant philosophy ne uski imaan ko majboot kiya hai.</t>
  </si>
  <si>
    <t>Vedant दर्शन se unka vishvas aur bhi dhadh hua hai.</t>
  </si>
  <si>
    <t>vedant ka philosophy aapke faith ko badhata hai.</t>
  </si>
  <si>
    <t>vedanta-darshan se unka vishwas aur bhi dridh hoga.</t>
  </si>
  <si>
    <t>vedanta-darshan se unka vishvas aur bhi dridh hoga. 
Note: I have translated the sentence as it is, without using the words 'है' and 'वेदांत-दर्शन' as per your request. If you want to use them in the code mixed sentence, I can do that as well. 
Here is the revised sentence with the words 'है' and 'वेदांत-दर्शन':
vedanta-darshan se unka vishvas aur bhi dridh hoga aur unka vishvaas vah hai.</t>
  </si>
  <si>
    <t>vedant ka philosophy uske vishwas ko bhari hai.</t>
  </si>
  <si>
    <t>vedant ka philosophy uske vishvaas ko bhaari karne mein aage badha raha hai.</t>
  </si>
  <si>
    <t>Vedant-darshan se unka vishwas aur bhi dridh ho gaya hai.
Translation: Their faith became even stronger due to Vedanta philosophy.
Code-mixed sentence: Vedant-darshan se their faith aur bhi stronger ho gaya hai.</t>
  </si>
  <si>
    <t>Vedant-darshan se unka vishvas aur bhi dridh ho gaya hai.</t>
  </si>
  <si>
    <t>Vedant-darshan se unka vishwaas aur bhi dridh hoga hai.</t>
  </si>
  <si>
    <t>Vedant ki darshan ne uski imaan ko majboot kar diya hai.</t>
  </si>
  <si>
    <t>Vedant philosophy ne uske shakti mein badha di hai, iska vishwaas mein.</t>
  </si>
  <si>
    <t>vedanta-darshan se unka vishvaas aur bhi drid ho gaya hai.</t>
  </si>
  <si>
    <t>zhvXImRsOFDJ</t>
  </si>
  <si>
    <t>And I want you to think about why that happens.</t>
  </si>
  <si>
    <t>और मैं चाहता हूँ की आप इसके बारे मे सोचे की वैसा क्यूँ होता है</t>
  </si>
  <si>
    <t>aur main chahhta hoon ke aap is ke baare mein kyon soch rahe hain.</t>
  </si>
  <si>
    <t>aur main chahta/kaun hai ke aap iske liye kyun hota/hota hai.</t>
  </si>
  <si>
    <t>aur main chahata hoon ki aap iske baare mein soch sakte hain ki vaise kyun hota hai.</t>
  </si>
  <si>
    <t>aur main chahta hoon ki aap iske bare me soche ki vaise kyun hota hai.
Note: I've used the words you wanted to appear in the sentence, and also maintained the original meaning and grammar of the sentence.</t>
  </si>
  <si>
    <t>aur main chaahta hoon ki aap iske bare me sochenge ki vaise kyun hota hai.</t>
  </si>
  <si>
    <t>Or main chahta hoon ki aap iske bare mein soch ke vaise kyun hota hai.</t>
  </si>
  <si>
    <t>aur main chahta hoon ki aap iske bare mein soch sakte hain ki vaise kyun hota hai.</t>
  </si>
  <si>
    <t>aur aapko ye sochenke ki yeh kyon hota hai.</t>
  </si>
  <si>
    <t>main chahta hoon, aisa kyon hota hai. 
Explanation: 
-'main chahta hoon' translates to 'I want'
- 'aisy kyon hota hai' translates to 'why that happens.'
- 'and' is replaced with'main' (I) to maintain the code mixed language style
- 'that' is directly used as it is a common word in both languages
- 'i' is replaced with'main' (I) for consistency
- 'happens' is directly used as it is a common word in both languages</t>
  </si>
  <si>
    <t>aur main chahta hoon ke aap iske likha-likha kyun hota hai.</t>
  </si>
  <si>
    <t>and main chahta hoon ke aap is par sochte ki vaisa kyun hota hai.</t>
  </si>
  <si>
    <t>aur main chahta hoon ki aap iske bare me soch ke ki vaise kyun hota hai.</t>
  </si>
  <si>
    <t>And main chahta hoon ki aur aap iske bare mein soche ki vaise kyun hota hai.
Note: I've used the words you wanted to appear in the translation, as requested.</t>
  </si>
  <si>
    <t>aur main chahta hoon ki aap iske bare mein soch ke ki vaisa kyun hota hai.</t>
  </si>
  <si>
    <t>aur main kyon ki yeh hota hai ki mujhe yeh pata hai.</t>
  </si>
  <si>
    <t>Main sochta hoon ki iske peeche kya vajah hai aur main yeh jaanna chahta hoon. 
Translation: I think about what happens behind it and I want to know why.</t>
  </si>
  <si>
    <t>Main sochtaa hoon ki good deeds ka reward kyun hota hai aur main jaanta hoon ki good deeds ka reward kyun hota hai.</t>
  </si>
  <si>
    <t>And main chahata hoon ke aap iske bare mein sochte ho, kyunki aisi cheez hota hai jis se hum apne aap se pyaar karein.</t>
  </si>
  <si>
    <t>And main chahta hoon ke aap is par sochte ke vaah kyun hota hai.</t>
  </si>
  <si>
    <t>Iske liye sochne ki zaroorat hai ki yeh kyun hota hai.</t>
  </si>
  <si>
    <t>iske peeche kya kaaran hain, us par vichar karna chaahta hoon.</t>
  </si>
  <si>
    <t>Mujhe sochna hai ki yeh [i] kyun hota hai aur [want] karta hai ki yeh [happens].</t>
  </si>
  <si>
    <t>Aur main chahta hoon ki tum kyun yeh hota hai soch lo.</t>
  </si>
  <si>
    <t>Mujhe sochna hai ki yeh [and] hota hai kyunki main [want] karta hoon ki yeh [happens].</t>
  </si>
  <si>
    <t>Main chahta hoon, kyonki yeh good deeds ki duniya mein aisa hota hai, aur main jaanta hoon ki yeh hota hi hai, aur main chahta hoon, yeh jaanne ke liye, yeh hota hai kyonki yeh hota hi hai, aur main jaanta hoon, aur main chahta hoon, yeh jaanne ke liye, yeh hota hai kyonki yeh hota hi hai, aur yeh hota hai kyonki yeh hota hi hai, aur yeh hota hai kyonki yeh hota hi hai, aur main chahta hoon, yeh jaanne ke liye, yeh hota hai kyonki yeh hota hi hai, aur main chahta hoon, yeh jaanne ke liye, yeh hota hai kyonki yeh hota hi hai, aur main chahta hoon, yeh jaanne ke liye, yeh hota hai kyonki yeh hota hi hai, aur main chahta hoon, yeh jaanne ke liye, yeh hota hai kyonki yeh hota hi hai</t>
  </si>
  <si>
    <t xml:space="preserve"> Aur main kyaa chahta hoon ki yeh kyun hota hai.
(Romanized Hindi: Aur main kyaa chahta hoon ki yeh kyun hota hai.)
Translation: And I want to know why this happens.</t>
  </si>
  <si>
    <t>iske liye mujhe sochna hoga ki kyun hua hai.</t>
  </si>
  <si>
    <t>aur main chahta hoon ki aap iske bare mein sochte ho ki vaesaa kyun hota hai.</t>
  </si>
  <si>
    <t>Aur main chahta hoon ke aap is par sochte ke vaah kyun hota hai.</t>
  </si>
  <si>
    <t>aur aap ko ye soचनaya ki zaroorat hai ke uska waqif kyon hota hai.</t>
  </si>
  <si>
    <t>aur main chahta hoon ke aap iske likhne waale kausar ka waqt soch kar dekhe ke yeh kyon hota hai.</t>
  </si>
  <si>
    <t>aur main chaahta hoon ki aap iske bare mein soche ki vaise kyun hota hai.</t>
  </si>
  <si>
    <t>aur main chahta hoon ki aap iske baare mein sochein ki vaise kyun hota hai.</t>
  </si>
  <si>
    <t>aur main chahta hoon ki aap iske bare mein soch ke vaise kyun hota hai.</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</si>
</sst>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font>
    <font>
      <color theme="1"/>
      <name val="Arial"/>
    </font>
    <font/>
  </fonts>
  <fills count="2">
    <fill>
      <patternFill patternType="none"/>
    </fill>
    <fill>
      <patternFill patternType="lightGray"/>
    </fill>
  </fills>
  <borders count="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0" fontId="1" numFmtId="0" xfId="0" applyAlignment="1" applyFont="1">
      <alignment horizontal="left" shrinkToFit="0" wrapText="1"/>
    </xf>
    <xf borderId="0" fillId="0" fontId="1" numFmtId="0" xfId="0" applyAlignment="1" applyFont="1">
      <alignment shrinkToFit="0" wrapText="1"/>
    </xf>
    <xf borderId="0" fillId="0" fontId="2" numFmtId="0" xfId="0" applyAlignment="1" applyFont="1">
      <alignment horizontal="left" shrinkToFit="0" wrapText="0"/>
    </xf>
    <xf borderId="0" fillId="0" fontId="2" numFmtId="0" xfId="0" applyAlignment="1" applyFont="1">
      <alignment vertical="bottom"/>
    </xf>
    <xf borderId="1" fillId="0" fontId="1" numFmtId="0" xfId="0" applyAlignment="1" applyBorder="1" applyFont="1">
      <alignment horizontal="center" vertical="bottom"/>
    </xf>
    <xf borderId="2" fillId="0" fontId="3" numFmtId="0" xfId="0" applyBorder="1" applyFont="1"/>
    <xf borderId="3" fillId="0" fontId="3" numFmtId="0" xfId="0" applyBorder="1" applyFont="1"/>
    <xf borderId="0" fillId="0" fontId="1" numFmtId="0" xfId="0" applyFont="1"/>
    <xf borderId="0" fillId="0" fontId="1" numFmtId="0" xfId="0" applyAlignment="1" applyFont="1">
      <alignment shrinkToFit="0" vertical="bottom" wrapText="0"/>
    </xf>
    <xf borderId="4" fillId="0" fontId="1" numFmtId="0" xfId="0" applyAlignment="1" applyBorder="1" applyFont="1">
      <alignment horizontal="center" vertical="bottom"/>
    </xf>
    <xf borderId="0" fillId="0" fontId="2" numFmtId="0" xfId="0" applyAlignment="1" applyFont="1">
      <alignment shrinkToFit="0" vertical="bottom" wrapText="0"/>
    </xf>
    <xf borderId="0" fillId="0" fontId="2" numFmtId="0" xfId="0" applyAlignment="1" applyFont="1">
      <alignment horizontal="center" vertical="bottom"/>
    </xf>
    <xf borderId="0" fillId="0" fontId="2" numFmtId="0" xfId="0" applyAlignment="1" applyFont="1">
      <alignment shrinkToFit="0" wrapText="1"/>
    </xf>
    <xf borderId="0" fillId="0" fontId="2" numFmtId="0" xfId="0" applyAlignment="1" applyFont="1">
      <alignment vertical="bottom"/>
    </xf>
    <xf borderId="1" fillId="0" fontId="1" numFmtId="0" xfId="0" applyAlignment="1" applyBorder="1" applyFont="1">
      <alignment horizontal="center" vertical="bottom"/>
    </xf>
    <xf borderId="0" fillId="0" fontId="1" numFmtId="0" xfId="0" applyAlignment="1" applyFont="1">
      <alignment shrinkToFit="0" vertical="bottom" wrapText="0"/>
    </xf>
    <xf borderId="0" fillId="0" fontId="1" numFmtId="0" xfId="0" applyAlignment="1" applyFont="1">
      <alignment horizontal="center" vertical="bottom"/>
    </xf>
    <xf borderId="4" fillId="0" fontId="1" numFmtId="0" xfId="0" applyAlignment="1" applyBorder="1" applyFont="1">
      <alignment horizontal="center" vertical="bottom"/>
    </xf>
    <xf borderId="0" fillId="0" fontId="2" numFmtId="0" xfId="0" applyAlignment="1" applyFont="1">
      <alignment shrinkToFit="0" vertical="bottom" wrapText="0"/>
    </xf>
    <xf borderId="0" fillId="0" fontId="2" numFmtId="0" xfId="0" applyAlignment="1" applyFont="1">
      <alignment horizontal="center" vertical="bottom"/>
    </xf>
    <xf borderId="1" fillId="0" fontId="1" numFmtId="0" xfId="0" applyAlignment="1" applyBorder="1" applyFont="1">
      <alignment horizontal="center" shrinkToFit="0" vertical="bottom" wrapText="1"/>
    </xf>
    <xf borderId="0" fillId="0" fontId="1" numFmtId="0" xfId="0" applyAlignment="1" applyFont="1">
      <alignment shrinkToFit="0" vertical="bottom" wrapText="1"/>
    </xf>
    <xf borderId="4" fillId="0" fontId="1" numFmtId="0" xfId="0" applyAlignment="1" applyBorder="1" applyFont="1">
      <alignment horizontal="center" shrinkToFit="0" vertical="bottom" wrapText="1"/>
    </xf>
    <xf borderId="0" fillId="0" fontId="2" numFmtId="0" xfId="0" applyAlignment="1" applyFont="1">
      <alignment shrinkToFit="0" vertical="bottom" wrapText="1"/>
    </xf>
    <xf borderId="0" fillId="0" fontId="2" numFmtId="0" xfId="0" applyAlignment="1" applyFont="1">
      <alignment horizontal="center" shrinkToFit="0" vertical="bottom" wrapText="1"/>
    </xf>
    <xf borderId="0" fillId="0" fontId="2"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2.63"/>
    <col customWidth="1" min="2" max="4" width="12.63"/>
    <col customWidth="1" min="5" max="5" width="18.38"/>
    <col customWidth="1" min="6" max="6" width="12.63"/>
    <col customWidth="1" min="9" max="9" width="33.38"/>
    <col customWidth="1" min="10" max="10" width="14.0"/>
  </cols>
  <sheetData>
    <row r="1" ht="74.25" customHeight="1">
      <c r="A1" s="1" t="str">
        <f>IFERROR(__xludf.DUMMYFUNCTION("IMPORTRANGE(""https://docs.google.com/spreadsheets/d/1MRPPcyZ58mAEpYZRTzx5oXuEPq3sY6ZcXAtxkxO1tic/edit?resourcekey=&amp;gid=492648745#gid=492648745"",""Form responses 1!C:M"")"),"Annotator_Id")</f>
        <v>Annotator_Id</v>
      </c>
      <c r="B1" s="1" t="str">
        <f>IFERROR(__xludf.DUMMYFUNCTION("""COMPUTED_VALUE"""),"Gender")</f>
        <v>Gender</v>
      </c>
      <c r="C1" s="1" t="str">
        <f>IFERROR(__xludf.DUMMYFUNCTION("""COMPUTED_VALUE"""),"Age")</f>
        <v>Age</v>
      </c>
      <c r="D1" s="1" t="str">
        <f>IFERROR(__xludf.DUMMYFUNCTION("""COMPUTED_VALUE"""),"Since how long have you been speaking English?  (no of years)")</f>
        <v>Since how long have you been speaking English?  (no of years)</v>
      </c>
      <c r="E1" s="1" t="str">
        <f>IFERROR(__xludf.DUMMYFUNCTION("""COMPUTED_VALUE"""),"Language of proficiency")</f>
        <v>Language of proficiency</v>
      </c>
      <c r="F1" s="1" t="str">
        <f>IFERROR(__xludf.DUMMYFUNCTION("""COMPUTED_VALUE"""),"Since how long have you been speaking the above selected Indic language? (no of years)")</f>
        <v>Since how long have you been speaking the above selected Indic language? (no of years)</v>
      </c>
      <c r="G1" s="1" t="str">
        <f>IFERROR(__xludf.DUMMYFUNCTION("""COMPUTED_VALUE"""),"Education Level")</f>
        <v>Education Level</v>
      </c>
      <c r="H1" s="1" t="str">
        <f>IFERROR(__xludf.DUMMYFUNCTION("""COMPUTED_VALUE"""),"Occupation")</f>
        <v>Occupation</v>
      </c>
      <c r="I1" s="1" t="str">
        <f>IFERROR(__xludf.DUMMYFUNCTION("""COMPUTED_VALUE"""),"Current Designation")</f>
        <v>Current Designation</v>
      </c>
      <c r="J1" s="1" t="str">
        <f>IFERROR(__xludf.DUMMYFUNCTION("""COMPUTED_VALUE"""),"Mother Tongue (Native Language)")</f>
        <v>Mother Tongue (Native Language)</v>
      </c>
      <c r="K1" s="1" t="str">
        <f>IFERROR(__xludf.DUMMYFUNCTION("""COMPUTED_VALUE"""),"History of Domicile")</f>
        <v>History of Domicile</v>
      </c>
      <c r="L1" s="2"/>
      <c r="M1" s="2"/>
      <c r="N1" s="2"/>
      <c r="O1" s="2"/>
      <c r="P1" s="2"/>
      <c r="Q1" s="2"/>
      <c r="R1" s="2"/>
      <c r="S1" s="2"/>
      <c r="T1" s="2"/>
      <c r="U1" s="2"/>
      <c r="V1" s="2"/>
      <c r="W1" s="2"/>
      <c r="X1" s="2"/>
      <c r="Y1" s="2"/>
      <c r="Z1" s="2"/>
    </row>
    <row r="2">
      <c r="A2" s="3" t="str">
        <f>IFERROR(__xludf.DUMMYFUNCTION("""COMPUTED_VALUE"""),"8b42bb37-b67e-43e4-8768-9bcd593cdfad")</f>
        <v>8b42bb37-b67e-43e4-8768-9bcd593cdfad</v>
      </c>
      <c r="B2" s="3" t="str">
        <f>IFERROR(__xludf.DUMMYFUNCTION("""COMPUTED_VALUE"""),"Male")</f>
        <v>Male</v>
      </c>
      <c r="C2" s="3">
        <f>IFERROR(__xludf.DUMMYFUNCTION("""COMPUTED_VALUE"""),24.0)</f>
        <v>24</v>
      </c>
      <c r="D2" s="3">
        <f>IFERROR(__xludf.DUMMYFUNCTION("""COMPUTED_VALUE"""),20.0)</f>
        <v>20</v>
      </c>
      <c r="E2" s="3" t="str">
        <f>IFERROR(__xludf.DUMMYFUNCTION("""COMPUTED_VALUE"""),"Malayalam")</f>
        <v>Malayalam</v>
      </c>
      <c r="F2" s="3">
        <f>IFERROR(__xludf.DUMMYFUNCTION("""COMPUTED_VALUE"""),24.0)</f>
        <v>24</v>
      </c>
      <c r="G2" s="3" t="str">
        <f>IFERROR(__xludf.DUMMYFUNCTION("""COMPUTED_VALUE"""),"Undergraduate")</f>
        <v>Undergraduate</v>
      </c>
      <c r="H2" s="3" t="str">
        <f>IFERROR(__xludf.DUMMYFUNCTION("""COMPUTED_VALUE"""),"Self Employed")</f>
        <v>Self Employed</v>
      </c>
      <c r="I2" s="3" t="str">
        <f>IFERROR(__xludf.DUMMYFUNCTION("""COMPUTED_VALUE"""),"Fresher")</f>
        <v>Fresher</v>
      </c>
      <c r="J2" s="3" t="str">
        <f>IFERROR(__xludf.DUMMYFUNCTION("""COMPUTED_VALUE"""),"Malayalam")</f>
        <v>Malayalam</v>
      </c>
      <c r="K2" s="3" t="str">
        <f>IFERROR(__xludf.DUMMYFUNCTION("""COMPUTED_VALUE"""),"Kerala")</f>
        <v>Kerala</v>
      </c>
    </row>
    <row r="3">
      <c r="A3" s="3" t="str">
        <f>IFERROR(__xludf.DUMMYFUNCTION("""COMPUTED_VALUE"""),"da8ff9e8-341a-483c-8c99-60bd3dad20b3")</f>
        <v>da8ff9e8-341a-483c-8c99-60bd3dad20b3</v>
      </c>
      <c r="B3" s="3" t="str">
        <f>IFERROR(__xludf.DUMMYFUNCTION("""COMPUTED_VALUE"""),"Male")</f>
        <v>Male</v>
      </c>
      <c r="C3" s="3">
        <f>IFERROR(__xludf.DUMMYFUNCTION("""COMPUTED_VALUE"""),26.0)</f>
        <v>26</v>
      </c>
      <c r="D3" s="3">
        <f>IFERROR(__xludf.DUMMYFUNCTION("""COMPUTED_VALUE"""),21.0)</f>
        <v>21</v>
      </c>
      <c r="E3" s="3" t="str">
        <f>IFERROR(__xludf.DUMMYFUNCTION("""COMPUTED_VALUE"""),"Malayalam")</f>
        <v>Malayalam</v>
      </c>
      <c r="F3" s="3">
        <f>IFERROR(__xludf.DUMMYFUNCTION("""COMPUTED_VALUE"""),23.0)</f>
        <v>23</v>
      </c>
      <c r="G3" s="3" t="str">
        <f>IFERROR(__xludf.DUMMYFUNCTION("""COMPUTED_VALUE"""),"Undergraduate")</f>
        <v>Undergraduate</v>
      </c>
      <c r="H3" s="3" t="str">
        <f>IFERROR(__xludf.DUMMYFUNCTION("""COMPUTED_VALUE"""),"Private Sector")</f>
        <v>Private Sector</v>
      </c>
      <c r="I3" s="3" t="str">
        <f>IFERROR(__xludf.DUMMYFUNCTION("""COMPUTED_VALUE"""),"Market Researcher ")</f>
        <v>Market Researcher </v>
      </c>
      <c r="J3" s="3" t="str">
        <f>IFERROR(__xludf.DUMMYFUNCTION("""COMPUTED_VALUE"""),"Malayalam ")</f>
        <v>Malayalam </v>
      </c>
      <c r="K3" s="3" t="str">
        <f>IFERROR(__xludf.DUMMYFUNCTION("""COMPUTED_VALUE"""),"Cochin")</f>
        <v>Cochin</v>
      </c>
    </row>
    <row r="4">
      <c r="A4" s="3" t="str">
        <f>IFERROR(__xludf.DUMMYFUNCTION("""COMPUTED_VALUE"""),"47b96bd3-16a6-47a9-b395-3a97850d468f")</f>
        <v>47b96bd3-16a6-47a9-b395-3a97850d468f</v>
      </c>
      <c r="B4" s="3" t="str">
        <f>IFERROR(__xludf.DUMMYFUNCTION("""COMPUTED_VALUE"""),"Male")</f>
        <v>Male</v>
      </c>
      <c r="C4" s="3">
        <f>IFERROR(__xludf.DUMMYFUNCTION("""COMPUTED_VALUE"""),25.0)</f>
        <v>25</v>
      </c>
      <c r="D4" s="3">
        <f>IFERROR(__xludf.DUMMYFUNCTION("""COMPUTED_VALUE"""),10.0)</f>
        <v>10</v>
      </c>
      <c r="E4" s="3" t="str">
        <f>IFERROR(__xludf.DUMMYFUNCTION("""COMPUTED_VALUE"""),"Tamil")</f>
        <v>Tamil</v>
      </c>
      <c r="F4" s="3">
        <f>IFERROR(__xludf.DUMMYFUNCTION("""COMPUTED_VALUE"""),25.0)</f>
        <v>25</v>
      </c>
      <c r="G4" s="3" t="str">
        <f>IFERROR(__xludf.DUMMYFUNCTION("""COMPUTED_VALUE"""),"Undergraduate")</f>
        <v>Undergraduate</v>
      </c>
      <c r="H4" s="3" t="str">
        <f>IFERROR(__xludf.DUMMYFUNCTION("""COMPUTED_VALUE"""),"Self Employed")</f>
        <v>Self Employed</v>
      </c>
      <c r="I4" s="3" t="str">
        <f>IFERROR(__xludf.DUMMYFUNCTION("""COMPUTED_VALUE"""),"Data analyst ")</f>
        <v>Data analyst </v>
      </c>
      <c r="J4" s="3" t="str">
        <f>IFERROR(__xludf.DUMMYFUNCTION("""COMPUTED_VALUE"""),"Tamil")</f>
        <v>Tamil</v>
      </c>
      <c r="K4" s="3" t="str">
        <f>IFERROR(__xludf.DUMMYFUNCTION("""COMPUTED_VALUE"""),"Coimbatore")</f>
        <v>Coimbatore</v>
      </c>
    </row>
    <row r="5">
      <c r="A5" s="3" t="str">
        <f>IFERROR(__xludf.DUMMYFUNCTION("""COMPUTED_VALUE"""),"6d4e5960-85f7-4abb-b28e-5a39747372f0")</f>
        <v>6d4e5960-85f7-4abb-b28e-5a39747372f0</v>
      </c>
      <c r="B5" s="3" t="str">
        <f>IFERROR(__xludf.DUMMYFUNCTION("""COMPUTED_VALUE"""),"Male")</f>
        <v>Male</v>
      </c>
      <c r="C5" s="3">
        <f>IFERROR(__xludf.DUMMYFUNCTION("""COMPUTED_VALUE"""),30.0)</f>
        <v>30</v>
      </c>
      <c r="D5" s="3">
        <f>IFERROR(__xludf.DUMMYFUNCTION("""COMPUTED_VALUE"""),15.0)</f>
        <v>15</v>
      </c>
      <c r="E5" s="3" t="str">
        <f>IFERROR(__xludf.DUMMYFUNCTION("""COMPUTED_VALUE"""),"Tamil")</f>
        <v>Tamil</v>
      </c>
      <c r="F5" s="3">
        <f>IFERROR(__xludf.DUMMYFUNCTION("""COMPUTED_VALUE"""),20.0)</f>
        <v>20</v>
      </c>
      <c r="G5" s="3" t="str">
        <f>IFERROR(__xludf.DUMMYFUNCTION("""COMPUTED_VALUE"""),"Undergraduate")</f>
        <v>Undergraduate</v>
      </c>
      <c r="H5" s="3" t="str">
        <f>IFERROR(__xludf.DUMMYFUNCTION("""COMPUTED_VALUE"""),"Private Sector")</f>
        <v>Private Sector</v>
      </c>
      <c r="I5" s="3" t="str">
        <f>IFERROR(__xludf.DUMMYFUNCTION("""COMPUTED_VALUE"""),"Engineer")</f>
        <v>Engineer</v>
      </c>
      <c r="J5" s="3" t="str">
        <f>IFERROR(__xludf.DUMMYFUNCTION("""COMPUTED_VALUE"""),"Tamil")</f>
        <v>Tamil</v>
      </c>
      <c r="K5" s="3" t="str">
        <f>IFERROR(__xludf.DUMMYFUNCTION("""COMPUTED_VALUE"""),"Chennai")</f>
        <v>Chennai</v>
      </c>
    </row>
    <row r="6">
      <c r="A6" s="3" t="str">
        <f>IFERROR(__xludf.DUMMYFUNCTION("""COMPUTED_VALUE"""),"511b4338-d2e4-44b2-8d45-267d3f061034")</f>
        <v>511b4338-d2e4-44b2-8d45-267d3f061034</v>
      </c>
      <c r="B6" s="3" t="str">
        <f>IFERROR(__xludf.DUMMYFUNCTION("""COMPUTED_VALUE"""),"Male")</f>
        <v>Male</v>
      </c>
      <c r="C6" s="3">
        <f>IFERROR(__xludf.DUMMYFUNCTION("""COMPUTED_VALUE"""),20.0)</f>
        <v>20</v>
      </c>
      <c r="D6" s="3">
        <f>IFERROR(__xludf.DUMMYFUNCTION("""COMPUTED_VALUE"""),15.0)</f>
        <v>15</v>
      </c>
      <c r="E6" s="3" t="str">
        <f>IFERROR(__xludf.DUMMYFUNCTION("""COMPUTED_VALUE"""),"Hindi")</f>
        <v>Hindi</v>
      </c>
      <c r="F6" s="3">
        <f>IFERROR(__xludf.DUMMYFUNCTION("""COMPUTED_VALUE"""),18.0)</f>
        <v>18</v>
      </c>
      <c r="G6" s="3" t="str">
        <f>IFERROR(__xludf.DUMMYFUNCTION("""COMPUTED_VALUE"""),"Undergraduate")</f>
        <v>Undergraduate</v>
      </c>
      <c r="H6" s="3" t="str">
        <f>IFERROR(__xludf.DUMMYFUNCTION("""COMPUTED_VALUE"""),"Self Employed")</f>
        <v>Self Employed</v>
      </c>
      <c r="I6" s="3" t="str">
        <f>IFERROR(__xludf.DUMMYFUNCTION("""COMPUTED_VALUE"""),"Student at IIT ROORKEE")</f>
        <v>Student at IIT ROORKEE</v>
      </c>
      <c r="J6" s="3" t="str">
        <f>IFERROR(__xludf.DUMMYFUNCTION("""COMPUTED_VALUE"""),"Hindi")</f>
        <v>Hindi</v>
      </c>
      <c r="K6" s="3" t="str">
        <f>IFERROR(__xludf.DUMMYFUNCTION("""COMPUTED_VALUE"""),"Rajasthan")</f>
        <v>Rajasthan</v>
      </c>
    </row>
    <row r="7">
      <c r="A7" s="3" t="str">
        <f>IFERROR(__xludf.DUMMYFUNCTION("""COMPUTED_VALUE"""),"3d6d5a95-b84b-47f6-b796-5ac981d44674")</f>
        <v>3d6d5a95-b84b-47f6-b796-5ac981d44674</v>
      </c>
      <c r="B7" s="3" t="str">
        <f>IFERROR(__xludf.DUMMYFUNCTION("""COMPUTED_VALUE"""),"Male")</f>
        <v>Male</v>
      </c>
      <c r="C7" s="3">
        <f>IFERROR(__xludf.DUMMYFUNCTION("""COMPUTED_VALUE"""),31.0)</f>
        <v>31</v>
      </c>
      <c r="D7" s="3">
        <f>IFERROR(__xludf.DUMMYFUNCTION("""COMPUTED_VALUE"""),20.0)</f>
        <v>20</v>
      </c>
      <c r="E7" s="3" t="str">
        <f>IFERROR(__xludf.DUMMYFUNCTION("""COMPUTED_VALUE"""),"Hindi")</f>
        <v>Hindi</v>
      </c>
      <c r="F7" s="3">
        <f>IFERROR(__xludf.DUMMYFUNCTION("""COMPUTED_VALUE"""),25.0)</f>
        <v>25</v>
      </c>
      <c r="G7" s="3" t="str">
        <f>IFERROR(__xludf.DUMMYFUNCTION("""COMPUTED_VALUE"""),"Undergraduate")</f>
        <v>Undergraduate</v>
      </c>
      <c r="H7" s="3" t="str">
        <f>IFERROR(__xludf.DUMMYFUNCTION("""COMPUTED_VALUE"""),"Private Sector")</f>
        <v>Private Sector</v>
      </c>
      <c r="I7" s="3" t="str">
        <f>IFERROR(__xludf.DUMMYFUNCTION("""COMPUTED_VALUE"""),"Technical Writer")</f>
        <v>Technical Writer</v>
      </c>
      <c r="J7" s="3" t="str">
        <f>IFERROR(__xludf.DUMMYFUNCTION("""COMPUTED_VALUE"""),"Punjabi")</f>
        <v>Punjabi</v>
      </c>
      <c r="K7" s="3" t="str">
        <f>IFERROR(__xludf.DUMMYFUNCTION("""COMPUTED_VALUE"""),"Punjab")</f>
        <v>Punjab</v>
      </c>
    </row>
    <row r="8">
      <c r="A8" s="3" t="str">
        <f>IFERROR(__xludf.DUMMYFUNCTION("""COMPUTED_VALUE"""),"2e21fcec-3a3e-4984-b64b-e813999560bd")</f>
        <v>2e21fcec-3a3e-4984-b64b-e813999560bd</v>
      </c>
      <c r="B8" s="3" t="str">
        <f>IFERROR(__xludf.DUMMYFUNCTION("""COMPUTED_VALUE"""),"Female")</f>
        <v>Female</v>
      </c>
      <c r="C8" s="3">
        <f>IFERROR(__xludf.DUMMYFUNCTION("""COMPUTED_VALUE"""),34.0)</f>
        <v>34</v>
      </c>
      <c r="D8" s="3">
        <f>IFERROR(__xludf.DUMMYFUNCTION("""COMPUTED_VALUE"""),24.0)</f>
        <v>24</v>
      </c>
      <c r="E8" s="3" t="str">
        <f>IFERROR(__xludf.DUMMYFUNCTION("""COMPUTED_VALUE"""),"Tamil")</f>
        <v>Tamil</v>
      </c>
      <c r="F8" s="3">
        <f>IFERROR(__xludf.DUMMYFUNCTION("""COMPUTED_VALUE"""),28.0)</f>
        <v>28</v>
      </c>
      <c r="G8" s="3" t="str">
        <f>IFERROR(__xludf.DUMMYFUNCTION("""COMPUTED_VALUE"""),"Undergraduate")</f>
        <v>Undergraduate</v>
      </c>
      <c r="H8" s="3" t="str">
        <f>IFERROR(__xludf.DUMMYFUNCTION("""COMPUTED_VALUE"""),"Private Sector")</f>
        <v>Private Sector</v>
      </c>
      <c r="I8" s="3" t="str">
        <f>IFERROR(__xludf.DUMMYFUNCTION("""COMPUTED_VALUE"""),"Assistant Manager")</f>
        <v>Assistant Manager</v>
      </c>
      <c r="J8" s="3" t="str">
        <f>IFERROR(__xludf.DUMMYFUNCTION("""COMPUTED_VALUE"""),"Tamil ")</f>
        <v>Tamil </v>
      </c>
      <c r="K8" s="3" t="str">
        <f>IFERROR(__xludf.DUMMYFUNCTION("""COMPUTED_VALUE"""),"Tamil Nadu ")</f>
        <v>Tamil Nadu </v>
      </c>
    </row>
    <row r="9">
      <c r="A9" s="3" t="str">
        <f>IFERROR(__xludf.DUMMYFUNCTION("""COMPUTED_VALUE"""),"03d71a44-925f-4e93-8307-585c4e968a77")</f>
        <v>03d71a44-925f-4e93-8307-585c4e968a77</v>
      </c>
      <c r="B9" s="3" t="str">
        <f>IFERROR(__xludf.DUMMYFUNCTION("""COMPUTED_VALUE"""),"Male")</f>
        <v>Male</v>
      </c>
      <c r="C9" s="3">
        <f>IFERROR(__xludf.DUMMYFUNCTION("""COMPUTED_VALUE"""),30.0)</f>
        <v>30</v>
      </c>
      <c r="D9" s="3">
        <f>IFERROR(__xludf.DUMMYFUNCTION("""COMPUTED_VALUE"""),20.0)</f>
        <v>20</v>
      </c>
      <c r="E9" s="3" t="str">
        <f>IFERROR(__xludf.DUMMYFUNCTION("""COMPUTED_VALUE"""),"Hindi")</f>
        <v>Hindi</v>
      </c>
      <c r="F9" s="3">
        <f>IFERROR(__xludf.DUMMYFUNCTION("""COMPUTED_VALUE"""),30.0)</f>
        <v>30</v>
      </c>
      <c r="G9" s="3" t="str">
        <f>IFERROR(__xludf.DUMMYFUNCTION("""COMPUTED_VALUE"""),"Undergraduate")</f>
        <v>Undergraduate</v>
      </c>
      <c r="H9" s="3" t="str">
        <f>IFERROR(__xludf.DUMMYFUNCTION("""COMPUTED_VALUE"""),"Private Sector")</f>
        <v>Private Sector</v>
      </c>
      <c r="I9" s="3" t="str">
        <f>IFERROR(__xludf.DUMMYFUNCTION("""COMPUTED_VALUE"""),"Sr. Market research analyst ")</f>
        <v>Sr. Market research analyst </v>
      </c>
      <c r="J9" s="3" t="str">
        <f>IFERROR(__xludf.DUMMYFUNCTION("""COMPUTED_VALUE"""),"Hindi")</f>
        <v>Hindi</v>
      </c>
      <c r="K9" s="3" t="str">
        <f>IFERROR(__xludf.DUMMYFUNCTION("""COMPUTED_VALUE"""),"Rajasthan ")</f>
        <v>Rajasthan </v>
      </c>
    </row>
    <row r="10">
      <c r="A10" s="3" t="str">
        <f>IFERROR(__xludf.DUMMYFUNCTION("""COMPUTED_VALUE"""),"31627d64-b05f-4d13-8ff9-f2db9c21e9f5")</f>
        <v>31627d64-b05f-4d13-8ff9-f2db9c21e9f5</v>
      </c>
      <c r="B10" s="3" t="str">
        <f>IFERROR(__xludf.DUMMYFUNCTION("""COMPUTED_VALUE"""),"Female")</f>
        <v>Female</v>
      </c>
      <c r="C10" s="3">
        <f>IFERROR(__xludf.DUMMYFUNCTION("""COMPUTED_VALUE"""),24.0)</f>
        <v>24</v>
      </c>
      <c r="D10" s="3">
        <f>IFERROR(__xludf.DUMMYFUNCTION("""COMPUTED_VALUE"""),20.0)</f>
        <v>20</v>
      </c>
      <c r="E10" s="3" t="str">
        <f>IFERROR(__xludf.DUMMYFUNCTION("""COMPUTED_VALUE"""),"Malayalam")</f>
        <v>Malayalam</v>
      </c>
      <c r="F10" s="3">
        <f>IFERROR(__xludf.DUMMYFUNCTION("""COMPUTED_VALUE"""),24.0)</f>
        <v>24</v>
      </c>
      <c r="G10" s="3" t="str">
        <f>IFERROR(__xludf.DUMMYFUNCTION("""COMPUTED_VALUE"""),"Undergraduate")</f>
        <v>Undergraduate</v>
      </c>
      <c r="H10" s="3" t="str">
        <f>IFERROR(__xludf.DUMMYFUNCTION("""COMPUTED_VALUE"""),"Private Sector")</f>
        <v>Private Sector</v>
      </c>
      <c r="I10" s="3" t="str">
        <f>IFERROR(__xludf.DUMMYFUNCTION("""COMPUTED_VALUE"""),"Ex Associate Analyst")</f>
        <v>Ex Associate Analyst</v>
      </c>
      <c r="J10" s="3" t="str">
        <f>IFERROR(__xludf.DUMMYFUNCTION("""COMPUTED_VALUE"""),"Malayalam")</f>
        <v>Malayalam</v>
      </c>
      <c r="K10" s="3" t="str">
        <f>IFERROR(__xludf.DUMMYFUNCTION("""COMPUTED_VALUE"""),"Thiruvananthapuram")</f>
        <v>Thiruvananthapuram</v>
      </c>
    </row>
    <row r="11">
      <c r="A11" s="3" t="str">
        <f>IFERROR(__xludf.DUMMYFUNCTION("""COMPUTED_VALUE"""),"1dc986cb-0407-4712-a358-1994d5960842")</f>
        <v>1dc986cb-0407-4712-a358-1994d5960842</v>
      </c>
      <c r="B11" s="3" t="str">
        <f>IFERROR(__xludf.DUMMYFUNCTION("""COMPUTED_VALUE"""),"Male")</f>
        <v>Male</v>
      </c>
      <c r="C11" s="3">
        <f>IFERROR(__xludf.DUMMYFUNCTION("""COMPUTED_VALUE"""),23.0)</f>
        <v>23</v>
      </c>
      <c r="D11" s="3">
        <f>IFERROR(__xludf.DUMMYFUNCTION("""COMPUTED_VALUE"""),5.0)</f>
        <v>5</v>
      </c>
      <c r="E11" s="3" t="str">
        <f>IFERROR(__xludf.DUMMYFUNCTION("""COMPUTED_VALUE"""),"Hindi")</f>
        <v>Hindi</v>
      </c>
      <c r="F11" s="3">
        <f>IFERROR(__xludf.DUMMYFUNCTION("""COMPUTED_VALUE"""),22.0)</f>
        <v>22</v>
      </c>
      <c r="G11" s="3" t="str">
        <f>IFERROR(__xludf.DUMMYFUNCTION("""COMPUTED_VALUE"""),"Postgraduate")</f>
        <v>Postgraduate</v>
      </c>
      <c r="H11" s="3" t="str">
        <f>IFERROR(__xludf.DUMMYFUNCTION("""COMPUTED_VALUE"""),"Private Sector")</f>
        <v>Private Sector</v>
      </c>
      <c r="I11" s="3" t="str">
        <f>IFERROR(__xludf.DUMMYFUNCTION("""COMPUTED_VALUE"""),"Receptionist")</f>
        <v>Receptionist</v>
      </c>
      <c r="J11" s="3" t="str">
        <f>IFERROR(__xludf.DUMMYFUNCTION("""COMPUTED_VALUE"""),"Hindi")</f>
        <v>Hindi</v>
      </c>
      <c r="K11" s="3" t="str">
        <f>IFERROR(__xludf.DUMMYFUNCTION("""COMPUTED_VALUE"""),"Indore (M.P.)")</f>
        <v>Indore (M.P.)</v>
      </c>
    </row>
    <row r="12">
      <c r="A12" s="3" t="str">
        <f>IFERROR(__xludf.DUMMYFUNCTION("""COMPUTED_VALUE"""),"b0d2469a-cabb-4dd8-9f9c-681af56530ff")</f>
        <v>b0d2469a-cabb-4dd8-9f9c-681af56530ff</v>
      </c>
      <c r="B12" s="3" t="str">
        <f>IFERROR(__xludf.DUMMYFUNCTION("""COMPUTED_VALUE"""),"Male")</f>
        <v>Male</v>
      </c>
      <c r="C12" s="3">
        <f>IFERROR(__xludf.DUMMYFUNCTION("""COMPUTED_VALUE"""),26.0)</f>
        <v>26</v>
      </c>
      <c r="D12" s="3">
        <f>IFERROR(__xludf.DUMMYFUNCTION("""COMPUTED_VALUE"""),10.0)</f>
        <v>10</v>
      </c>
      <c r="E12" s="3" t="str">
        <f>IFERROR(__xludf.DUMMYFUNCTION("""COMPUTED_VALUE"""),"Tamil")</f>
        <v>Tamil</v>
      </c>
      <c r="F12" s="3">
        <f>IFERROR(__xludf.DUMMYFUNCTION("""COMPUTED_VALUE"""),26.0)</f>
        <v>26</v>
      </c>
      <c r="G12" s="3" t="str">
        <f>IFERROR(__xludf.DUMMYFUNCTION("""COMPUTED_VALUE"""),"Undergraduate")</f>
        <v>Undergraduate</v>
      </c>
      <c r="H12" s="3" t="str">
        <f>IFERROR(__xludf.DUMMYFUNCTION("""COMPUTED_VALUE"""),"Private Sector")</f>
        <v>Private Sector</v>
      </c>
      <c r="I12" s="3" t="str">
        <f>IFERROR(__xludf.DUMMYFUNCTION("""COMPUTED_VALUE"""),"Market research analyst ")</f>
        <v>Market research analyst </v>
      </c>
      <c r="J12" s="3" t="str">
        <f>IFERROR(__xludf.DUMMYFUNCTION("""COMPUTED_VALUE"""),"Tamil ")</f>
        <v>Tamil </v>
      </c>
      <c r="K12" s="3" t="str">
        <f>IFERROR(__xludf.DUMMYFUNCTION("""COMPUTED_VALUE"""),"Tamil Nadu ")</f>
        <v>Tamil Nadu </v>
      </c>
    </row>
    <row r="13">
      <c r="A13" s="3" t="str">
        <f>IFERROR(__xludf.DUMMYFUNCTION("""COMPUTED_VALUE"""),"290270b8-5356-4676-aeb8-bc1f8002fdad")</f>
        <v>290270b8-5356-4676-aeb8-bc1f8002fdad</v>
      </c>
      <c r="B13" s="3" t="str">
        <f>IFERROR(__xludf.DUMMYFUNCTION("""COMPUTED_VALUE"""),"Male")</f>
        <v>Male</v>
      </c>
      <c r="C13" s="3">
        <f>IFERROR(__xludf.DUMMYFUNCTION("""COMPUTED_VALUE"""),31.0)</f>
        <v>31</v>
      </c>
      <c r="D13" s="3">
        <f>IFERROR(__xludf.DUMMYFUNCTION("""COMPUTED_VALUE"""),25.0)</f>
        <v>25</v>
      </c>
      <c r="E13" s="3" t="str">
        <f>IFERROR(__xludf.DUMMYFUNCTION("""COMPUTED_VALUE"""),"Malayalam")</f>
        <v>Malayalam</v>
      </c>
      <c r="F13" s="3">
        <f>IFERROR(__xludf.DUMMYFUNCTION("""COMPUTED_VALUE"""),25.0)</f>
        <v>25</v>
      </c>
      <c r="G13" s="3" t="str">
        <f>IFERROR(__xludf.DUMMYFUNCTION("""COMPUTED_VALUE"""),"Postgraduate")</f>
        <v>Postgraduate</v>
      </c>
      <c r="H13" s="3" t="str">
        <f>IFERROR(__xludf.DUMMYFUNCTION("""COMPUTED_VALUE"""),"Private Sector")</f>
        <v>Private Sector</v>
      </c>
      <c r="I13" s="3" t="str">
        <f>IFERROR(__xludf.DUMMYFUNCTION("""COMPUTED_VALUE"""),"Industry Analyst ")</f>
        <v>Industry Analyst </v>
      </c>
      <c r="J13" s="3" t="str">
        <f>IFERROR(__xludf.DUMMYFUNCTION("""COMPUTED_VALUE"""),"Malayalam")</f>
        <v>Malayalam</v>
      </c>
      <c r="K13" s="3" t="str">
        <f>IFERROR(__xludf.DUMMYFUNCTION("""COMPUTED_VALUE"""),"Kerala")</f>
        <v>Kerala</v>
      </c>
    </row>
    <row r="14">
      <c r="A14" s="3" t="str">
        <f>IFERROR(__xludf.DUMMYFUNCTION("""COMPUTED_VALUE"""),"b46703a3-4594-4d09-b1de-ff5acc87d08a")</f>
        <v>b46703a3-4594-4d09-b1de-ff5acc87d08a</v>
      </c>
      <c r="B14" s="3" t="str">
        <f>IFERROR(__xludf.DUMMYFUNCTION("""COMPUTED_VALUE"""),"Male")</f>
        <v>Male</v>
      </c>
      <c r="C14" s="3">
        <f>IFERROR(__xludf.DUMMYFUNCTION("""COMPUTED_VALUE"""),26.0)</f>
        <v>26</v>
      </c>
      <c r="D14" s="3">
        <f>IFERROR(__xludf.DUMMYFUNCTION("""COMPUTED_VALUE"""),21.0)</f>
        <v>21</v>
      </c>
      <c r="E14" s="3" t="str">
        <f>IFERROR(__xludf.DUMMYFUNCTION("""COMPUTED_VALUE"""),"Tamil")</f>
        <v>Tamil</v>
      </c>
      <c r="F14" s="3">
        <f>IFERROR(__xludf.DUMMYFUNCTION("""COMPUTED_VALUE"""),24.0)</f>
        <v>24</v>
      </c>
      <c r="G14" s="3" t="str">
        <f>IFERROR(__xludf.DUMMYFUNCTION("""COMPUTED_VALUE"""),"Postgraduate")</f>
        <v>Postgraduate</v>
      </c>
      <c r="H14" s="3" t="str">
        <f>IFERROR(__xludf.DUMMYFUNCTION("""COMPUTED_VALUE"""),"Self Employed")</f>
        <v>Self Employed</v>
      </c>
      <c r="I14" s="3" t="str">
        <f>IFERROR(__xludf.DUMMYFUNCTION("""COMPUTED_VALUE"""),"Writer/Director (Films)")</f>
        <v>Writer/Director (Films)</v>
      </c>
      <c r="J14" s="3" t="str">
        <f>IFERROR(__xludf.DUMMYFUNCTION("""COMPUTED_VALUE"""),"Tamil")</f>
        <v>Tamil</v>
      </c>
      <c r="K14" s="3" t="str">
        <f>IFERROR(__xludf.DUMMYFUNCTION("""COMPUTED_VALUE"""),"Tamil Nadu ")</f>
        <v>Tamil Nadu </v>
      </c>
    </row>
    <row r="15">
      <c r="A15" s="3" t="str">
        <f>IFERROR(__xludf.DUMMYFUNCTION("""COMPUTED_VALUE"""),"b6b914aa-faca-4b42-9856-38a0fcaeb4fd")</f>
        <v>b6b914aa-faca-4b42-9856-38a0fcaeb4fd</v>
      </c>
      <c r="B15" s="3" t="str">
        <f>IFERROR(__xludf.DUMMYFUNCTION("""COMPUTED_VALUE"""),"Male")</f>
        <v>Male</v>
      </c>
      <c r="C15" s="3">
        <f>IFERROR(__xludf.DUMMYFUNCTION("""COMPUTED_VALUE"""),25.0)</f>
        <v>25</v>
      </c>
      <c r="D15" s="3">
        <f>IFERROR(__xludf.DUMMYFUNCTION("""COMPUTED_VALUE"""),8.0)</f>
        <v>8</v>
      </c>
      <c r="E15" s="3" t="str">
        <f>IFERROR(__xludf.DUMMYFUNCTION("""COMPUTED_VALUE"""),"Hindi")</f>
        <v>Hindi</v>
      </c>
      <c r="F15" s="3">
        <f>IFERROR(__xludf.DUMMYFUNCTION("""COMPUTED_VALUE"""),20.0)</f>
        <v>20</v>
      </c>
      <c r="G15" s="3" t="str">
        <f>IFERROR(__xludf.DUMMYFUNCTION("""COMPUTED_VALUE"""),"Undergraduate")</f>
        <v>Undergraduate</v>
      </c>
      <c r="H15" s="3" t="str">
        <f>IFERROR(__xludf.DUMMYFUNCTION("""COMPUTED_VALUE"""),"Self Employed")</f>
        <v>Self Employed</v>
      </c>
      <c r="I15" s="3" t="str">
        <f>IFERROR(__xludf.DUMMYFUNCTION("""COMPUTED_VALUE"""),"Software Developer ")</f>
        <v>Software Developer </v>
      </c>
      <c r="J15" s="3" t="str">
        <f>IFERROR(__xludf.DUMMYFUNCTION("""COMPUTED_VALUE"""),"Hindi")</f>
        <v>Hindi</v>
      </c>
      <c r="K15" s="3" t="str">
        <f>IFERROR(__xludf.DUMMYFUNCTION("""COMPUTED_VALUE"""),"Bihar")</f>
        <v>Bihar</v>
      </c>
    </row>
    <row r="16">
      <c r="A16" s="3" t="str">
        <f>IFERROR(__xludf.DUMMYFUNCTION("""COMPUTED_VALUE"""),"7e12e3c8-5b35-4aa4-8186-e345411e996f")</f>
        <v>7e12e3c8-5b35-4aa4-8186-e345411e996f</v>
      </c>
      <c r="B16" s="3" t="str">
        <f>IFERROR(__xludf.DUMMYFUNCTION("""COMPUTED_VALUE"""),"Male")</f>
        <v>Male</v>
      </c>
      <c r="C16" s="3">
        <f>IFERROR(__xludf.DUMMYFUNCTION("""COMPUTED_VALUE"""),36.0)</f>
        <v>36</v>
      </c>
      <c r="D16" s="3">
        <f>IFERROR(__xludf.DUMMYFUNCTION("""COMPUTED_VALUE"""),30.0)</f>
        <v>30</v>
      </c>
      <c r="E16" s="3" t="str">
        <f>IFERROR(__xludf.DUMMYFUNCTION("""COMPUTED_VALUE"""),"Tamil")</f>
        <v>Tamil</v>
      </c>
      <c r="F16" s="3">
        <f>IFERROR(__xludf.DUMMYFUNCTION("""COMPUTED_VALUE"""),35.0)</f>
        <v>35</v>
      </c>
      <c r="G16" s="3" t="str">
        <f>IFERROR(__xludf.DUMMYFUNCTION("""COMPUTED_VALUE"""),"Undergraduate")</f>
        <v>Undergraduate</v>
      </c>
      <c r="H16" s="3" t="str">
        <f>IFERROR(__xludf.DUMMYFUNCTION("""COMPUTED_VALUE"""),"Self Employed")</f>
        <v>Self Employed</v>
      </c>
      <c r="I16" s="3" t="str">
        <f>IFERROR(__xludf.DUMMYFUNCTION("""COMPUTED_VALUE"""),"manager")</f>
        <v>manager</v>
      </c>
      <c r="J16" s="3" t="str">
        <f>IFERROR(__xludf.DUMMYFUNCTION("""COMPUTED_VALUE"""),"Tamil")</f>
        <v>Tamil</v>
      </c>
      <c r="K16" s="3" t="str">
        <f>IFERROR(__xludf.DUMMYFUNCTION("""COMPUTED_VALUE"""),"Tamil Nadu ")</f>
        <v>Tamil Nadu </v>
      </c>
    </row>
    <row r="17">
      <c r="A17" s="3" t="str">
        <f>IFERROR(__xludf.DUMMYFUNCTION("""COMPUTED_VALUE"""),"b832a071-e9c4-4695-ae33-6073ef4b0fc3")</f>
        <v>b832a071-e9c4-4695-ae33-6073ef4b0fc3</v>
      </c>
      <c r="B17" s="3" t="str">
        <f>IFERROR(__xludf.DUMMYFUNCTION("""COMPUTED_VALUE"""),"Female")</f>
        <v>Female</v>
      </c>
      <c r="C17" s="3">
        <f>IFERROR(__xludf.DUMMYFUNCTION("""COMPUTED_VALUE"""),25.0)</f>
        <v>25</v>
      </c>
      <c r="D17" s="3">
        <f>IFERROR(__xludf.DUMMYFUNCTION("""COMPUTED_VALUE"""),13.0)</f>
        <v>13</v>
      </c>
      <c r="E17" s="3" t="str">
        <f>IFERROR(__xludf.DUMMYFUNCTION("""COMPUTED_VALUE"""),"Malayalam")</f>
        <v>Malayalam</v>
      </c>
      <c r="F17" s="3">
        <f>IFERROR(__xludf.DUMMYFUNCTION("""COMPUTED_VALUE"""),25.0)</f>
        <v>25</v>
      </c>
      <c r="G17" s="3" t="str">
        <f>IFERROR(__xludf.DUMMYFUNCTION("""COMPUTED_VALUE"""),"Undergraduate")</f>
        <v>Undergraduate</v>
      </c>
      <c r="H17" s="3" t="str">
        <f>IFERROR(__xludf.DUMMYFUNCTION("""COMPUTED_VALUE"""),"Private Sector")</f>
        <v>Private Sector</v>
      </c>
      <c r="I17" s="3" t="str">
        <f>IFERROR(__xludf.DUMMYFUNCTION("""COMPUTED_VALUE"""),"Tele caller ")</f>
        <v>Tele caller </v>
      </c>
      <c r="J17" s="3" t="str">
        <f>IFERROR(__xludf.DUMMYFUNCTION("""COMPUTED_VALUE"""),"Malayalam ")</f>
        <v>Malayalam </v>
      </c>
      <c r="K17" s="3" t="str">
        <f>IFERROR(__xludf.DUMMYFUNCTION("""COMPUTED_VALUE"""),"Cochin")</f>
        <v>Cochin</v>
      </c>
    </row>
    <row r="18">
      <c r="A18" s="3" t="str">
        <f>IFERROR(__xludf.DUMMYFUNCTION("""COMPUTED_VALUE"""),"aaad23b1-4731-4951-a36a-575eb3206acc")</f>
        <v>aaad23b1-4731-4951-a36a-575eb3206acc</v>
      </c>
      <c r="B18" s="3" t="str">
        <f>IFERROR(__xludf.DUMMYFUNCTION("""COMPUTED_VALUE"""),"Male")</f>
        <v>Male</v>
      </c>
      <c r="C18" s="3">
        <f>IFERROR(__xludf.DUMMYFUNCTION("""COMPUTED_VALUE"""),24.0)</f>
        <v>24</v>
      </c>
      <c r="D18" s="3">
        <f>IFERROR(__xludf.DUMMYFUNCTION("""COMPUTED_VALUE"""),20.0)</f>
        <v>20</v>
      </c>
      <c r="E18" s="3" t="str">
        <f>IFERROR(__xludf.DUMMYFUNCTION("""COMPUTED_VALUE"""),"Malayalam")</f>
        <v>Malayalam</v>
      </c>
      <c r="F18" s="3">
        <f>IFERROR(__xludf.DUMMYFUNCTION("""COMPUTED_VALUE"""),24.0)</f>
        <v>24</v>
      </c>
      <c r="G18" s="3" t="str">
        <f>IFERROR(__xludf.DUMMYFUNCTION("""COMPUTED_VALUE"""),"Postgraduate")</f>
        <v>Postgraduate</v>
      </c>
      <c r="H18" s="3" t="str">
        <f>IFERROR(__xludf.DUMMYFUNCTION("""COMPUTED_VALUE"""),"Self Employed")</f>
        <v>Self Employed</v>
      </c>
      <c r="I18" s="3" t="str">
        <f>IFERROR(__xludf.DUMMYFUNCTION("""COMPUTED_VALUE"""),"Article Assistant")</f>
        <v>Article Assistant</v>
      </c>
      <c r="J18" s="3" t="str">
        <f>IFERROR(__xludf.DUMMYFUNCTION("""COMPUTED_VALUE"""),"Malayalam")</f>
        <v>Malayalam</v>
      </c>
      <c r="K18" s="3" t="str">
        <f>IFERROR(__xludf.DUMMYFUNCTION("""COMPUTED_VALUE"""),"Kerala")</f>
        <v>Kerala</v>
      </c>
    </row>
    <row r="19">
      <c r="A19" s="3" t="str">
        <f>IFERROR(__xludf.DUMMYFUNCTION("""COMPUTED_VALUE"""),"66114271-792f-4331-b6aa-6199e0fd7bc6")</f>
        <v>66114271-792f-4331-b6aa-6199e0fd7bc6</v>
      </c>
      <c r="B19" s="3" t="str">
        <f>IFERROR(__xludf.DUMMYFUNCTION("""COMPUTED_VALUE"""),"Male")</f>
        <v>Male</v>
      </c>
      <c r="C19" s="3">
        <f>IFERROR(__xludf.DUMMYFUNCTION("""COMPUTED_VALUE"""),34.0)</f>
        <v>34</v>
      </c>
      <c r="D19" s="3">
        <f>IFERROR(__xludf.DUMMYFUNCTION("""COMPUTED_VALUE"""),10.0)</f>
        <v>10</v>
      </c>
      <c r="E19" s="3" t="str">
        <f>IFERROR(__xludf.DUMMYFUNCTION("""COMPUTED_VALUE"""),"Hindi")</f>
        <v>Hindi</v>
      </c>
      <c r="F19" s="3">
        <f>IFERROR(__xludf.DUMMYFUNCTION("""COMPUTED_VALUE"""),30.0)</f>
        <v>30</v>
      </c>
      <c r="G19" s="3" t="str">
        <f>IFERROR(__xludf.DUMMYFUNCTION("""COMPUTED_VALUE"""),"Postgraduate")</f>
        <v>Postgraduate</v>
      </c>
      <c r="H19" s="3" t="str">
        <f>IFERROR(__xludf.DUMMYFUNCTION("""COMPUTED_VALUE"""),"Private Sector")</f>
        <v>Private Sector</v>
      </c>
      <c r="I19" s="3" t="str">
        <f>IFERROR(__xludf.DUMMYFUNCTION("""COMPUTED_VALUE"""),"Content writer")</f>
        <v>Content writer</v>
      </c>
      <c r="J19" s="3" t="str">
        <f>IFERROR(__xludf.DUMMYFUNCTION("""COMPUTED_VALUE"""),"Hindi")</f>
        <v>Hindi</v>
      </c>
      <c r="K19" s="3" t="str">
        <f>IFERROR(__xludf.DUMMYFUNCTION("""COMPUTED_VALUE"""),"Gorakhpur")</f>
        <v>Gorakhpur</v>
      </c>
    </row>
    <row r="20">
      <c r="A20" s="3" t="str">
        <f>IFERROR(__xludf.DUMMYFUNCTION("""COMPUTED_VALUE"""),"04fb6171-af09-4dbc-a41f-946d27d4c1fd")</f>
        <v>04fb6171-af09-4dbc-a41f-946d27d4c1fd</v>
      </c>
      <c r="B20" s="3" t="str">
        <f>IFERROR(__xludf.DUMMYFUNCTION("""COMPUTED_VALUE"""),"Female")</f>
        <v>Female</v>
      </c>
      <c r="C20" s="3">
        <f>IFERROR(__xludf.DUMMYFUNCTION("""COMPUTED_VALUE"""),30.0)</f>
        <v>30</v>
      </c>
      <c r="D20" s="3">
        <f>IFERROR(__xludf.DUMMYFUNCTION("""COMPUTED_VALUE"""),26.0)</f>
        <v>26</v>
      </c>
      <c r="E20" s="3" t="str">
        <f>IFERROR(__xludf.DUMMYFUNCTION("""COMPUTED_VALUE"""),"Malayalam")</f>
        <v>Malayalam</v>
      </c>
      <c r="F20" s="3">
        <f>IFERROR(__xludf.DUMMYFUNCTION("""COMPUTED_VALUE"""),28.0)</f>
        <v>28</v>
      </c>
      <c r="G20" s="3" t="str">
        <f>IFERROR(__xludf.DUMMYFUNCTION("""COMPUTED_VALUE"""),"Postgraduate")</f>
        <v>Postgraduate</v>
      </c>
      <c r="H20" s="3" t="str">
        <f>IFERROR(__xludf.DUMMYFUNCTION("""COMPUTED_VALUE"""),"Public Sector")</f>
        <v>Public Sector</v>
      </c>
      <c r="I20" s="3" t="str">
        <f>IFERROR(__xludf.DUMMYFUNCTION("""COMPUTED_VALUE"""),"PhD scholar ")</f>
        <v>PhD scholar </v>
      </c>
      <c r="J20" s="3" t="str">
        <f>IFERROR(__xludf.DUMMYFUNCTION("""COMPUTED_VALUE"""),"Malayalam ")</f>
        <v>Malayalam </v>
      </c>
      <c r="K20" s="3" t="str">
        <f>IFERROR(__xludf.DUMMYFUNCTION("""COMPUTED_VALUE"""),"Kerala")</f>
        <v>Kerala</v>
      </c>
    </row>
    <row r="21">
      <c r="A21" s="3" t="str">
        <f>IFERROR(__xludf.DUMMYFUNCTION("""COMPUTED_VALUE"""),"801648e4-9270-4b26-a7d6-97b56b9a834b")</f>
        <v>801648e4-9270-4b26-a7d6-97b56b9a834b</v>
      </c>
      <c r="B21" s="3" t="str">
        <f>IFERROR(__xludf.DUMMYFUNCTION("""COMPUTED_VALUE"""),"Male")</f>
        <v>Male</v>
      </c>
      <c r="C21" s="3">
        <f>IFERROR(__xludf.DUMMYFUNCTION("""COMPUTED_VALUE"""),31.0)</f>
        <v>31</v>
      </c>
      <c r="D21" s="3">
        <f>IFERROR(__xludf.DUMMYFUNCTION("""COMPUTED_VALUE"""),13.0)</f>
        <v>13</v>
      </c>
      <c r="E21" s="3" t="str">
        <f>IFERROR(__xludf.DUMMYFUNCTION("""COMPUTED_VALUE"""),"Hindi")</f>
        <v>Hindi</v>
      </c>
      <c r="F21" s="3">
        <f>IFERROR(__xludf.DUMMYFUNCTION("""COMPUTED_VALUE"""),25.0)</f>
        <v>25</v>
      </c>
      <c r="G21" s="3" t="str">
        <f>IFERROR(__xludf.DUMMYFUNCTION("""COMPUTED_VALUE"""),"Postgraduate")</f>
        <v>Postgraduate</v>
      </c>
      <c r="H21" s="3" t="str">
        <f>IFERROR(__xludf.DUMMYFUNCTION("""COMPUTED_VALUE"""),"Private Sector")</f>
        <v>Private Sector</v>
      </c>
      <c r="I21" s="3" t="str">
        <f>IFERROR(__xludf.DUMMYFUNCTION("""COMPUTED_VALUE"""),"Automation Engineer")</f>
        <v>Automation Engineer</v>
      </c>
      <c r="J21" s="3" t="str">
        <f>IFERROR(__xludf.DUMMYFUNCTION("""COMPUTED_VALUE"""),"Hindi")</f>
        <v>Hindi</v>
      </c>
      <c r="K21" s="3" t="str">
        <f>IFERROR(__xludf.DUMMYFUNCTION("""COMPUTED_VALUE"""),"Uttar Pradesh")</f>
        <v>Uttar Pradesh</v>
      </c>
    </row>
    <row r="22">
      <c r="A22" s="3" t="str">
        <f>IFERROR(__xludf.DUMMYFUNCTION("""COMPUTED_VALUE"""),"7688d283-414b-42ce-b705-389a0335c465")</f>
        <v>7688d283-414b-42ce-b705-389a0335c465</v>
      </c>
      <c r="B22" s="3" t="str">
        <f>IFERROR(__xludf.DUMMYFUNCTION("""COMPUTED_VALUE"""),"Male")</f>
        <v>Male</v>
      </c>
      <c r="C22" s="3">
        <f>IFERROR(__xludf.DUMMYFUNCTION("""COMPUTED_VALUE"""),32.0)</f>
        <v>32</v>
      </c>
      <c r="D22" s="3">
        <f>IFERROR(__xludf.DUMMYFUNCTION("""COMPUTED_VALUE"""),25.0)</f>
        <v>25</v>
      </c>
      <c r="E22" s="3" t="str">
        <f>IFERROR(__xludf.DUMMYFUNCTION("""COMPUTED_VALUE"""),"Hindi")</f>
        <v>Hindi</v>
      </c>
      <c r="F22" s="3">
        <f>IFERROR(__xludf.DUMMYFUNCTION("""COMPUTED_VALUE"""),32.0)</f>
        <v>32</v>
      </c>
      <c r="G22" s="3" t="str">
        <f>IFERROR(__xludf.DUMMYFUNCTION("""COMPUTED_VALUE"""),"PhD")</f>
        <v>PhD</v>
      </c>
      <c r="H22" s="3" t="str">
        <f>IFERROR(__xludf.DUMMYFUNCTION("""COMPUTED_VALUE"""),"Private Sector")</f>
        <v>Private Sector</v>
      </c>
      <c r="I22" s="3" t="str">
        <f>IFERROR(__xludf.DUMMYFUNCTION("""COMPUTED_VALUE"""),"Venture Engineer (AI)")</f>
        <v>Venture Engineer (AI)</v>
      </c>
      <c r="J22" s="3" t="str">
        <f>IFERROR(__xludf.DUMMYFUNCTION("""COMPUTED_VALUE"""),"Hindi")</f>
        <v>Hindi</v>
      </c>
      <c r="K22" s="3" t="str">
        <f>IFERROR(__xludf.DUMMYFUNCTION("""COMPUTED_VALUE"""),"Uttar Pradesh ")</f>
        <v>Uttar Pradesh </v>
      </c>
    </row>
    <row r="23">
      <c r="A23" s="3" t="str">
        <f>IFERROR(__xludf.DUMMYFUNCTION("""COMPUTED_VALUE"""),"d6ffda0b-1d01-431f-8a47-a9b414b0f86b")</f>
        <v>d6ffda0b-1d01-431f-8a47-a9b414b0f86b</v>
      </c>
      <c r="B23" s="3" t="str">
        <f>IFERROR(__xludf.DUMMYFUNCTION("""COMPUTED_VALUE"""),"Male")</f>
        <v>Male</v>
      </c>
      <c r="C23" s="3">
        <f>IFERROR(__xludf.DUMMYFUNCTION("""COMPUTED_VALUE"""),23.0)</f>
        <v>23</v>
      </c>
      <c r="D23" s="3">
        <f>IFERROR(__xludf.DUMMYFUNCTION("""COMPUTED_VALUE"""),16.0)</f>
        <v>16</v>
      </c>
      <c r="E23" s="3" t="str">
        <f>IFERROR(__xludf.DUMMYFUNCTION("""COMPUTED_VALUE"""),"Hindi")</f>
        <v>Hindi</v>
      </c>
      <c r="F23" s="3">
        <f>IFERROR(__xludf.DUMMYFUNCTION("""COMPUTED_VALUE"""),20.0)</f>
        <v>20</v>
      </c>
      <c r="G23" s="3" t="str">
        <f>IFERROR(__xludf.DUMMYFUNCTION("""COMPUTED_VALUE"""),"Postgraduate")</f>
        <v>Postgraduate</v>
      </c>
      <c r="H23" s="3" t="str">
        <f>IFERROR(__xludf.DUMMYFUNCTION("""COMPUTED_VALUE"""),"Private Sector")</f>
        <v>Private Sector</v>
      </c>
      <c r="I23" s="3" t="str">
        <f>IFERROR(__xludf.DUMMYFUNCTION("""COMPUTED_VALUE"""),"Business Analyst ")</f>
        <v>Business Analyst </v>
      </c>
      <c r="J23" s="3" t="str">
        <f>IFERROR(__xludf.DUMMYFUNCTION("""COMPUTED_VALUE"""),"Hindi")</f>
        <v>Hindi</v>
      </c>
      <c r="K23" s="3" t="str">
        <f>IFERROR(__xludf.DUMMYFUNCTION("""COMPUTED_VALUE"""),"Varanasi ")</f>
        <v>Varanasi </v>
      </c>
    </row>
    <row r="24">
      <c r="A24" s="3" t="str">
        <f>IFERROR(__xludf.DUMMYFUNCTION("""COMPUTED_VALUE"""),"84fb327e-37b7-4e45-a499-e5e29d713329")</f>
        <v>84fb327e-37b7-4e45-a499-e5e29d713329</v>
      </c>
      <c r="B24" s="3" t="str">
        <f>IFERROR(__xludf.DUMMYFUNCTION("""COMPUTED_VALUE"""),"Male")</f>
        <v>Male</v>
      </c>
      <c r="C24" s="3">
        <f>IFERROR(__xludf.DUMMYFUNCTION("""COMPUTED_VALUE"""),29.0)</f>
        <v>29</v>
      </c>
      <c r="D24" s="3">
        <f>IFERROR(__xludf.DUMMYFUNCTION("""COMPUTED_VALUE"""),24.0)</f>
        <v>24</v>
      </c>
      <c r="E24" s="3" t="str">
        <f>IFERROR(__xludf.DUMMYFUNCTION("""COMPUTED_VALUE"""),"Tamil")</f>
        <v>Tamil</v>
      </c>
      <c r="F24" s="3">
        <f>IFERROR(__xludf.DUMMYFUNCTION("""COMPUTED_VALUE"""),29.0)</f>
        <v>29</v>
      </c>
      <c r="G24" s="3" t="str">
        <f>IFERROR(__xludf.DUMMYFUNCTION("""COMPUTED_VALUE"""),"Postgraduate")</f>
        <v>Postgraduate</v>
      </c>
      <c r="H24" s="3" t="str">
        <f>IFERROR(__xludf.DUMMYFUNCTION("""COMPUTED_VALUE"""),"Private Sector")</f>
        <v>Private Sector</v>
      </c>
      <c r="I24" s="3" t="str">
        <f>IFERROR(__xludf.DUMMYFUNCTION("""COMPUTED_VALUE"""),"Innovation Researcher")</f>
        <v>Innovation Researcher</v>
      </c>
      <c r="J24" s="3" t="str">
        <f>IFERROR(__xludf.DUMMYFUNCTION("""COMPUTED_VALUE"""),"Tamil")</f>
        <v>Tamil</v>
      </c>
      <c r="K24" s="3" t="str">
        <f>IFERROR(__xludf.DUMMYFUNCTION("""COMPUTED_VALUE"""),"Tamil Nadu")</f>
        <v>Tamil Nadu</v>
      </c>
    </row>
    <row r="25">
      <c r="A25" s="3" t="str">
        <f>IFERROR(__xludf.DUMMYFUNCTION("""COMPUTED_VALUE"""),"48639902-4969-4db9-839c-db2a9ab165f9")</f>
        <v>48639902-4969-4db9-839c-db2a9ab165f9</v>
      </c>
      <c r="B25" s="3" t="str">
        <f>IFERROR(__xludf.DUMMYFUNCTION("""COMPUTED_VALUE"""),"Female")</f>
        <v>Female</v>
      </c>
      <c r="C25" s="3">
        <f>IFERROR(__xludf.DUMMYFUNCTION("""COMPUTED_VALUE"""),39.0)</f>
        <v>39</v>
      </c>
      <c r="D25" s="3">
        <f>IFERROR(__xludf.DUMMYFUNCTION("""COMPUTED_VALUE"""),32.0)</f>
        <v>32</v>
      </c>
      <c r="E25" s="3" t="str">
        <f>IFERROR(__xludf.DUMMYFUNCTION("""COMPUTED_VALUE"""),"Hindi")</f>
        <v>Hindi</v>
      </c>
      <c r="F25" s="3">
        <f>IFERROR(__xludf.DUMMYFUNCTION("""COMPUTED_VALUE"""),32.0)</f>
        <v>32</v>
      </c>
      <c r="G25" s="3" t="str">
        <f>IFERROR(__xludf.DUMMYFUNCTION("""COMPUTED_VALUE"""),"Postgraduate")</f>
        <v>Postgraduate</v>
      </c>
      <c r="H25" s="3" t="str">
        <f>IFERROR(__xludf.DUMMYFUNCTION("""COMPUTED_VALUE"""),"Private Sector")</f>
        <v>Private Sector</v>
      </c>
      <c r="I25" s="3" t="str">
        <f>IFERROR(__xludf.DUMMYFUNCTION("""COMPUTED_VALUE"""),"Research Manager")</f>
        <v>Research Manager</v>
      </c>
      <c r="J25" s="3" t="str">
        <f>IFERROR(__xludf.DUMMYFUNCTION("""COMPUTED_VALUE"""),"Marathi")</f>
        <v>Marathi</v>
      </c>
      <c r="K25" s="3" t="str">
        <f>IFERROR(__xludf.DUMMYFUNCTION("""COMPUTED_VALUE"""),"Maharashtra")</f>
        <v>Maharashtra</v>
      </c>
    </row>
    <row r="26">
      <c r="A26" s="3" t="str">
        <f>IFERROR(__xludf.DUMMYFUNCTION("""COMPUTED_VALUE"""),"cb3c9b9d-ee16-4d6d-87e8-5e5d2c38cac5")</f>
        <v>cb3c9b9d-ee16-4d6d-87e8-5e5d2c38cac5</v>
      </c>
      <c r="B26" s="3" t="str">
        <f>IFERROR(__xludf.DUMMYFUNCTION("""COMPUTED_VALUE"""),"Male")</f>
        <v>Male</v>
      </c>
      <c r="C26" s="3">
        <f>IFERROR(__xludf.DUMMYFUNCTION("""COMPUTED_VALUE"""),23.0)</f>
        <v>23</v>
      </c>
      <c r="D26" s="3">
        <f>IFERROR(__xludf.DUMMYFUNCTION("""COMPUTED_VALUE"""),20.0)</f>
        <v>20</v>
      </c>
      <c r="E26" s="3" t="str">
        <f>IFERROR(__xludf.DUMMYFUNCTION("""COMPUTED_VALUE"""),"Hindi")</f>
        <v>Hindi</v>
      </c>
      <c r="F26" s="3">
        <f>IFERROR(__xludf.DUMMYFUNCTION("""COMPUTED_VALUE"""),20.0)</f>
        <v>20</v>
      </c>
      <c r="G26" s="3" t="str">
        <f>IFERROR(__xludf.DUMMYFUNCTION("""COMPUTED_VALUE"""),"Undergraduate")</f>
        <v>Undergraduate</v>
      </c>
      <c r="H26" s="3" t="str">
        <f>IFERROR(__xludf.DUMMYFUNCTION("""COMPUTED_VALUE"""),"Self Employed")</f>
        <v>Self Employed</v>
      </c>
      <c r="I26" s="3" t="str">
        <f>IFERROR(__xludf.DUMMYFUNCTION("""COMPUTED_VALUE"""),"Entrepreneur ")</f>
        <v>Entrepreneur </v>
      </c>
      <c r="J26" s="3" t="str">
        <f>IFERROR(__xludf.DUMMYFUNCTION("""COMPUTED_VALUE"""),"Telugu ")</f>
        <v>Telugu </v>
      </c>
      <c r="K26" s="3" t="str">
        <f>IFERROR(__xludf.DUMMYFUNCTION("""COMPUTED_VALUE"""),"Coimbatore")</f>
        <v>Coimbatore</v>
      </c>
    </row>
    <row r="27">
      <c r="A27" s="3" t="str">
        <f>IFERROR(__xludf.DUMMYFUNCTION("""COMPUTED_VALUE"""),"f3c27276-a9cb-4aa4-8c1e-e72fda6b6def")</f>
        <v>f3c27276-a9cb-4aa4-8c1e-e72fda6b6def</v>
      </c>
      <c r="B27" s="3" t="str">
        <f>IFERROR(__xludf.DUMMYFUNCTION("""COMPUTED_VALUE"""),"Male")</f>
        <v>Male</v>
      </c>
      <c r="C27" s="3">
        <f>IFERROR(__xludf.DUMMYFUNCTION("""COMPUTED_VALUE"""),28.0)</f>
        <v>28</v>
      </c>
      <c r="D27" s="3">
        <f>IFERROR(__xludf.DUMMYFUNCTION("""COMPUTED_VALUE"""),6.0)</f>
        <v>6</v>
      </c>
      <c r="E27" s="3" t="str">
        <f>IFERROR(__xludf.DUMMYFUNCTION("""COMPUTED_VALUE"""),"Hindi")</f>
        <v>Hindi</v>
      </c>
      <c r="F27" s="3">
        <f>IFERROR(__xludf.DUMMYFUNCTION("""COMPUTED_VALUE"""),20.0)</f>
        <v>20</v>
      </c>
      <c r="G27" s="3" t="str">
        <f>IFERROR(__xludf.DUMMYFUNCTION("""COMPUTED_VALUE"""),"Undergraduate")</f>
        <v>Undergraduate</v>
      </c>
      <c r="H27" s="3" t="str">
        <f>IFERROR(__xludf.DUMMYFUNCTION("""COMPUTED_VALUE"""),"Private Sector")</f>
        <v>Private Sector</v>
      </c>
      <c r="I27" s="3" t="str">
        <f>IFERROR(__xludf.DUMMYFUNCTION("""COMPUTED_VALUE"""),"Data Analyst ")</f>
        <v>Data Analyst </v>
      </c>
      <c r="J27" s="3" t="str">
        <f>IFERROR(__xludf.DUMMYFUNCTION("""COMPUTED_VALUE"""),"Hindi")</f>
        <v>Hindi</v>
      </c>
      <c r="K27" s="3" t="str">
        <f>IFERROR(__xludf.DUMMYFUNCTION("""COMPUTED_VALUE"""),"Delhi NCR")</f>
        <v>Delhi NCR</v>
      </c>
    </row>
    <row r="28">
      <c r="A28" s="3" t="str">
        <f>IFERROR(__xludf.DUMMYFUNCTION("""COMPUTED_VALUE"""),"214763c5-9fea-4736-92d5-6bde2ab305b3")</f>
        <v>214763c5-9fea-4736-92d5-6bde2ab305b3</v>
      </c>
      <c r="B28" s="3" t="str">
        <f>IFERROR(__xludf.DUMMYFUNCTION("""COMPUTED_VALUE"""),"Male")</f>
        <v>Male</v>
      </c>
      <c r="C28" s="3">
        <f>IFERROR(__xludf.DUMMYFUNCTION("""COMPUTED_VALUE"""),28.0)</f>
        <v>28</v>
      </c>
      <c r="D28" s="3">
        <f>IFERROR(__xludf.DUMMYFUNCTION("""COMPUTED_VALUE"""),25.0)</f>
        <v>25</v>
      </c>
      <c r="E28" s="3" t="str">
        <f>IFERROR(__xludf.DUMMYFUNCTION("""COMPUTED_VALUE"""),"Hindi")</f>
        <v>Hindi</v>
      </c>
      <c r="F28" s="3">
        <f>IFERROR(__xludf.DUMMYFUNCTION("""COMPUTED_VALUE"""),24.0)</f>
        <v>24</v>
      </c>
      <c r="G28" s="3" t="str">
        <f>IFERROR(__xludf.DUMMYFUNCTION("""COMPUTED_VALUE"""),"Undergraduate")</f>
        <v>Undergraduate</v>
      </c>
      <c r="H28" s="3" t="str">
        <f>IFERROR(__xludf.DUMMYFUNCTION("""COMPUTED_VALUE"""),"Private Sector")</f>
        <v>Private Sector</v>
      </c>
      <c r="I28" s="3" t="str">
        <f>IFERROR(__xludf.DUMMYFUNCTION("""COMPUTED_VALUE"""),"Mechanical Engineer- lead")</f>
        <v>Mechanical Engineer- lead</v>
      </c>
      <c r="J28" s="3" t="str">
        <f>IFERROR(__xludf.DUMMYFUNCTION("""COMPUTED_VALUE"""),"Hindi")</f>
        <v>Hindi</v>
      </c>
      <c r="K28" s="3" t="str">
        <f>IFERROR(__xludf.DUMMYFUNCTION("""COMPUTED_VALUE"""),"Delhi NCR")</f>
        <v>Delhi NCR</v>
      </c>
    </row>
    <row r="29">
      <c r="A29" s="3" t="str">
        <f>IFERROR(__xludf.DUMMYFUNCTION("""COMPUTED_VALUE"""),"cf445689-95fe-4e80-9247-2641c40b374e")</f>
        <v>cf445689-95fe-4e80-9247-2641c40b374e</v>
      </c>
      <c r="B29" s="3" t="str">
        <f>IFERROR(__xludf.DUMMYFUNCTION("""COMPUTED_VALUE"""),"Female")</f>
        <v>Female</v>
      </c>
      <c r="C29" s="3">
        <f>IFERROR(__xludf.DUMMYFUNCTION("""COMPUTED_VALUE"""),30.0)</f>
        <v>30</v>
      </c>
      <c r="D29" s="3">
        <f>IFERROR(__xludf.DUMMYFUNCTION("""COMPUTED_VALUE"""),15.0)</f>
        <v>15</v>
      </c>
      <c r="E29" s="3" t="str">
        <f>IFERROR(__xludf.DUMMYFUNCTION("""COMPUTED_VALUE"""),"Malayalam")</f>
        <v>Malayalam</v>
      </c>
      <c r="F29" s="3">
        <f>IFERROR(__xludf.DUMMYFUNCTION("""COMPUTED_VALUE"""),30.0)</f>
        <v>30</v>
      </c>
      <c r="G29" s="3" t="str">
        <f>IFERROR(__xludf.DUMMYFUNCTION("""COMPUTED_VALUE"""),"Undergraduate")</f>
        <v>Undergraduate</v>
      </c>
      <c r="H29" s="3" t="str">
        <f>IFERROR(__xludf.DUMMYFUNCTION("""COMPUTED_VALUE"""),"Private Sector")</f>
        <v>Private Sector</v>
      </c>
      <c r="I29" s="3" t="str">
        <f>IFERROR(__xludf.DUMMYFUNCTION("""COMPUTED_VALUE"""),"Software Development Engineer 3")</f>
        <v>Software Development Engineer 3</v>
      </c>
      <c r="J29" s="3" t="str">
        <f>IFERROR(__xludf.DUMMYFUNCTION("""COMPUTED_VALUE"""),"Malayalam ")</f>
        <v>Malayalam </v>
      </c>
      <c r="K29" s="3" t="str">
        <f>IFERROR(__xludf.DUMMYFUNCTION("""COMPUTED_VALUE"""),"Kerala")</f>
        <v>Kerala</v>
      </c>
    </row>
    <row r="30">
      <c r="A30" s="3" t="str">
        <f>IFERROR(__xludf.DUMMYFUNCTION("""COMPUTED_VALUE"""),"2da65915-f7fe-4b42-8c58-e7bd12f4130a")</f>
        <v>2da65915-f7fe-4b42-8c58-e7bd12f4130a</v>
      </c>
      <c r="B30" s="3" t="str">
        <f>IFERROR(__xludf.DUMMYFUNCTION("""COMPUTED_VALUE"""),"Male")</f>
        <v>Male</v>
      </c>
      <c r="C30" s="3">
        <f>IFERROR(__xludf.DUMMYFUNCTION("""COMPUTED_VALUE"""),26.0)</f>
        <v>26</v>
      </c>
      <c r="D30" s="3">
        <f>IFERROR(__xludf.DUMMYFUNCTION("""COMPUTED_VALUE"""),18.0)</f>
        <v>18</v>
      </c>
      <c r="E30" s="3" t="str">
        <f>IFERROR(__xludf.DUMMYFUNCTION("""COMPUTED_VALUE"""),"Malayalam")</f>
        <v>Malayalam</v>
      </c>
      <c r="F30" s="3">
        <f>IFERROR(__xludf.DUMMYFUNCTION("""COMPUTED_VALUE"""),23.0)</f>
        <v>23</v>
      </c>
      <c r="G30" s="3" t="str">
        <f>IFERROR(__xludf.DUMMYFUNCTION("""COMPUTED_VALUE"""),"Undergraduate")</f>
        <v>Undergraduate</v>
      </c>
      <c r="H30" s="3" t="str">
        <f>IFERROR(__xludf.DUMMYFUNCTION("""COMPUTED_VALUE"""),"Private Sector")</f>
        <v>Private Sector</v>
      </c>
      <c r="I30" s="3" t="str">
        <f>IFERROR(__xludf.DUMMYFUNCTION("""COMPUTED_VALUE"""),"Subject Matter Expert in Advanced Physics ")</f>
        <v>Subject Matter Expert in Advanced Physics </v>
      </c>
      <c r="J30" s="3" t="str">
        <f>IFERROR(__xludf.DUMMYFUNCTION("""COMPUTED_VALUE"""),"Malayalam ")</f>
        <v>Malayalam </v>
      </c>
      <c r="K30" s="3" t="str">
        <f>IFERROR(__xludf.DUMMYFUNCTION("""COMPUTED_VALUE"""),"Kerala")</f>
        <v>Kerala</v>
      </c>
    </row>
    <row r="31">
      <c r="A31" s="3" t="str">
        <f>IFERROR(__xludf.DUMMYFUNCTION("""COMPUTED_VALUE"""),"088376f1-2c6d-43de-9e75-50d16e86c9cd")</f>
        <v>088376f1-2c6d-43de-9e75-50d16e86c9cd</v>
      </c>
      <c r="B31" s="3" t="str">
        <f>IFERROR(__xludf.DUMMYFUNCTION("""COMPUTED_VALUE"""),"Male")</f>
        <v>Male</v>
      </c>
      <c r="C31" s="3">
        <f>IFERROR(__xludf.DUMMYFUNCTION("""COMPUTED_VALUE"""),29.0)</f>
        <v>29</v>
      </c>
      <c r="D31" s="3">
        <f>IFERROR(__xludf.DUMMYFUNCTION("""COMPUTED_VALUE"""),15.0)</f>
        <v>15</v>
      </c>
      <c r="E31" s="3" t="str">
        <f>IFERROR(__xludf.DUMMYFUNCTION("""COMPUTED_VALUE"""),"Malayalam")</f>
        <v>Malayalam</v>
      </c>
      <c r="F31" s="3">
        <f>IFERROR(__xludf.DUMMYFUNCTION("""COMPUTED_VALUE"""),29.0)</f>
        <v>29</v>
      </c>
      <c r="G31" s="3" t="str">
        <f>IFERROR(__xludf.DUMMYFUNCTION("""COMPUTED_VALUE"""),"Undergraduate")</f>
        <v>Undergraduate</v>
      </c>
      <c r="H31" s="3" t="str">
        <f>IFERROR(__xludf.DUMMYFUNCTION("""COMPUTED_VALUE"""),"Private Sector")</f>
        <v>Private Sector</v>
      </c>
      <c r="I31" s="3" t="str">
        <f>IFERROR(__xludf.DUMMYFUNCTION("""COMPUTED_VALUE"""),"Data Auditor")</f>
        <v>Data Auditor</v>
      </c>
      <c r="J31" s="3" t="str">
        <f>IFERROR(__xludf.DUMMYFUNCTION("""COMPUTED_VALUE"""),"Malayalam ")</f>
        <v>Malayalam </v>
      </c>
      <c r="K31" s="3" t="str">
        <f>IFERROR(__xludf.DUMMYFUNCTION("""COMPUTED_VALUE"""),"Kerala")</f>
        <v>Kerala</v>
      </c>
    </row>
    <row r="32">
      <c r="A32" s="3" t="str">
        <f>IFERROR(__xludf.DUMMYFUNCTION("""COMPUTED_VALUE"""),"ad777870-e762-4bbc-a3e6-ed7d66499f98")</f>
        <v>ad777870-e762-4bbc-a3e6-ed7d66499f98</v>
      </c>
      <c r="B32" s="3" t="str">
        <f>IFERROR(__xludf.DUMMYFUNCTION("""COMPUTED_VALUE"""),"Male")</f>
        <v>Male</v>
      </c>
      <c r="C32" s="3">
        <f>IFERROR(__xludf.DUMMYFUNCTION("""COMPUTED_VALUE"""),39.0)</f>
        <v>39</v>
      </c>
      <c r="D32" s="3">
        <f>IFERROR(__xludf.DUMMYFUNCTION("""COMPUTED_VALUE"""),35.0)</f>
        <v>35</v>
      </c>
      <c r="E32" s="3" t="str">
        <f>IFERROR(__xludf.DUMMYFUNCTION("""COMPUTED_VALUE"""),"Hindi")</f>
        <v>Hindi</v>
      </c>
      <c r="F32" s="3">
        <f>IFERROR(__xludf.DUMMYFUNCTION("""COMPUTED_VALUE"""),35.0)</f>
        <v>35</v>
      </c>
      <c r="G32" s="3" t="str">
        <f>IFERROR(__xludf.DUMMYFUNCTION("""COMPUTED_VALUE"""),"Undergraduate")</f>
        <v>Undergraduate</v>
      </c>
      <c r="H32" s="3" t="str">
        <f>IFERROR(__xludf.DUMMYFUNCTION("""COMPUTED_VALUE"""),"Self Employed")</f>
        <v>Self Employed</v>
      </c>
      <c r="I32" s="3" t="str">
        <f>IFERROR(__xludf.DUMMYFUNCTION("""COMPUTED_VALUE"""),"Senior Faculty of English")</f>
        <v>Senior Faculty of English</v>
      </c>
      <c r="J32" s="3" t="str">
        <f>IFERROR(__xludf.DUMMYFUNCTION("""COMPUTED_VALUE"""),"Hindi")</f>
        <v>Hindi</v>
      </c>
      <c r="K32" s="3" t="str">
        <f>IFERROR(__xludf.DUMMYFUNCTION("""COMPUTED_VALUE"""),"Mumbai")</f>
        <v>Mumbai</v>
      </c>
    </row>
    <row r="33">
      <c r="A33" s="3"/>
      <c r="B33" s="3"/>
      <c r="C33" s="3"/>
      <c r="D33" s="3"/>
      <c r="E33" s="3"/>
      <c r="F33" s="3"/>
      <c r="G33" s="3"/>
      <c r="H33" s="3"/>
      <c r="I33" s="3"/>
      <c r="J33" s="3"/>
      <c r="K33" s="3"/>
    </row>
    <row r="34">
      <c r="A34" s="3"/>
      <c r="B34" s="3"/>
      <c r="C34" s="3"/>
      <c r="D34" s="3"/>
      <c r="E34" s="3"/>
      <c r="F34" s="3"/>
      <c r="G34" s="3"/>
      <c r="H34" s="3"/>
      <c r="I34" s="3"/>
      <c r="J34" s="3"/>
      <c r="K34" s="3"/>
    </row>
    <row r="35">
      <c r="A35" s="3"/>
      <c r="B35" s="3"/>
      <c r="C35" s="3"/>
      <c r="D35" s="3"/>
      <c r="E35" s="3"/>
      <c r="F35" s="3"/>
      <c r="G35" s="3"/>
      <c r="H35" s="3"/>
      <c r="I35" s="3"/>
      <c r="J35" s="3"/>
      <c r="K35" s="3"/>
    </row>
    <row r="36">
      <c r="A36" s="3"/>
      <c r="B36" s="3"/>
      <c r="C36" s="3"/>
      <c r="D36" s="3"/>
      <c r="E36" s="3"/>
      <c r="F36" s="3"/>
      <c r="G36" s="3"/>
      <c r="H36" s="3"/>
      <c r="I36" s="3"/>
      <c r="J36" s="3"/>
      <c r="K36" s="3"/>
    </row>
    <row r="37">
      <c r="A37" s="3"/>
      <c r="B37" s="3"/>
      <c r="C37" s="3"/>
      <c r="D37" s="3"/>
      <c r="E37" s="3"/>
      <c r="F37" s="3"/>
      <c r="G37" s="3"/>
      <c r="H37" s="3"/>
      <c r="I37" s="3"/>
      <c r="J37" s="3"/>
      <c r="K37" s="3"/>
    </row>
    <row r="38">
      <c r="A38" s="3"/>
      <c r="B38" s="3"/>
      <c r="C38" s="3"/>
      <c r="D38" s="3"/>
      <c r="E38" s="3"/>
      <c r="F38" s="3"/>
      <c r="G38" s="3"/>
      <c r="H38" s="3"/>
      <c r="I38" s="3"/>
      <c r="J38" s="3"/>
      <c r="K38" s="3"/>
    </row>
    <row r="39">
      <c r="A39" s="3"/>
      <c r="B39" s="3"/>
      <c r="C39" s="3"/>
      <c r="D39" s="3"/>
      <c r="E39" s="3"/>
      <c r="F39" s="3"/>
      <c r="G39" s="3"/>
      <c r="H39" s="3"/>
      <c r="I39" s="3"/>
      <c r="J39" s="3"/>
      <c r="K39" s="3"/>
    </row>
    <row r="40">
      <c r="A40" s="3"/>
      <c r="B40" s="3"/>
      <c r="C40" s="3"/>
      <c r="D40" s="3"/>
      <c r="E40" s="3"/>
      <c r="F40" s="3"/>
      <c r="G40" s="3"/>
      <c r="H40" s="3"/>
      <c r="I40" s="3"/>
      <c r="J40" s="3"/>
      <c r="K40" s="3"/>
    </row>
    <row r="41">
      <c r="A41" s="3"/>
      <c r="B41" s="3"/>
      <c r="C41" s="3"/>
      <c r="D41" s="3"/>
      <c r="E41" s="3"/>
      <c r="F41" s="3"/>
      <c r="G41" s="3"/>
      <c r="H41" s="3"/>
      <c r="I41" s="3"/>
      <c r="J41" s="3"/>
      <c r="K41" s="3"/>
    </row>
    <row r="42">
      <c r="A42" s="3"/>
      <c r="B42" s="3"/>
      <c r="C42" s="3"/>
      <c r="D42" s="3"/>
      <c r="E42" s="3"/>
      <c r="F42" s="3"/>
      <c r="G42" s="3"/>
      <c r="H42" s="3"/>
      <c r="I42" s="3"/>
      <c r="J42" s="3"/>
      <c r="K42" s="3"/>
    </row>
    <row r="43">
      <c r="A43" s="3"/>
      <c r="B43" s="3"/>
      <c r="C43" s="3"/>
      <c r="D43" s="3"/>
      <c r="E43" s="3"/>
      <c r="F43" s="3"/>
      <c r="G43" s="3"/>
      <c r="H43" s="3"/>
      <c r="I43" s="3"/>
      <c r="J43" s="3"/>
      <c r="K43" s="3"/>
    </row>
    <row r="44">
      <c r="A44" s="3"/>
      <c r="B44" s="3"/>
      <c r="C44" s="3"/>
      <c r="D44" s="3"/>
      <c r="E44" s="3"/>
      <c r="F44" s="3"/>
      <c r="G44" s="3"/>
      <c r="H44" s="3"/>
      <c r="I44" s="3"/>
      <c r="J44" s="3"/>
      <c r="K44" s="3"/>
    </row>
    <row r="45">
      <c r="A45" s="3"/>
      <c r="B45" s="3"/>
      <c r="C45" s="3"/>
      <c r="D45" s="3"/>
      <c r="E45" s="3"/>
      <c r="F45" s="3"/>
      <c r="G45" s="3"/>
      <c r="H45" s="3"/>
      <c r="I45" s="3"/>
      <c r="J45" s="3"/>
      <c r="K45" s="3"/>
    </row>
    <row r="46">
      <c r="A46" s="3"/>
      <c r="B46" s="3"/>
      <c r="C46" s="3"/>
      <c r="D46" s="3"/>
      <c r="E46" s="3"/>
      <c r="F46" s="3"/>
      <c r="G46" s="3"/>
      <c r="H46" s="3"/>
      <c r="I46" s="3"/>
      <c r="J46" s="3"/>
      <c r="K46" s="3"/>
    </row>
    <row r="47">
      <c r="A47" s="3"/>
      <c r="B47" s="3"/>
      <c r="C47" s="3"/>
      <c r="D47" s="3"/>
      <c r="E47" s="3"/>
      <c r="F47" s="3"/>
      <c r="G47" s="3"/>
      <c r="H47" s="3"/>
      <c r="I47" s="3"/>
      <c r="J47" s="3"/>
      <c r="K47" s="3"/>
    </row>
    <row r="48">
      <c r="A48" s="3"/>
      <c r="B48" s="3"/>
      <c r="C48" s="3"/>
      <c r="D48" s="3"/>
      <c r="E48" s="3"/>
      <c r="F48" s="3"/>
      <c r="G48" s="3"/>
      <c r="H48" s="3"/>
      <c r="I48" s="3"/>
      <c r="J48" s="3"/>
      <c r="K48" s="3"/>
    </row>
    <row r="49">
      <c r="A49" s="3"/>
      <c r="B49" s="3"/>
      <c r="C49" s="3"/>
      <c r="D49" s="3"/>
      <c r="E49" s="3"/>
      <c r="F49" s="3"/>
      <c r="G49" s="3"/>
      <c r="H49" s="3"/>
      <c r="I49" s="3"/>
      <c r="J49" s="3"/>
      <c r="K49" s="3"/>
    </row>
    <row r="50">
      <c r="A50" s="3"/>
      <c r="B50" s="3"/>
      <c r="C50" s="3"/>
      <c r="D50" s="3"/>
      <c r="E50" s="3"/>
      <c r="F50" s="3"/>
      <c r="G50" s="3"/>
      <c r="H50" s="3"/>
      <c r="I50" s="3"/>
      <c r="J50" s="3"/>
      <c r="K50" s="3"/>
    </row>
    <row r="51">
      <c r="A51" s="3"/>
      <c r="B51" s="3"/>
      <c r="C51" s="3"/>
      <c r="D51" s="3"/>
      <c r="E51" s="3"/>
      <c r="F51" s="3"/>
      <c r="G51" s="3"/>
      <c r="H51" s="3"/>
      <c r="I51" s="3"/>
      <c r="J51" s="3"/>
      <c r="K51" s="3"/>
    </row>
    <row r="52">
      <c r="A52" s="3"/>
      <c r="B52" s="3"/>
      <c r="C52" s="3"/>
      <c r="D52" s="3"/>
      <c r="E52" s="3"/>
      <c r="F52" s="3"/>
      <c r="G52" s="3"/>
      <c r="H52" s="3"/>
      <c r="I52" s="3"/>
      <c r="J52" s="3"/>
      <c r="K52" s="3"/>
    </row>
    <row r="53">
      <c r="A53" s="3"/>
      <c r="B53" s="3"/>
      <c r="C53" s="3"/>
      <c r="D53" s="3"/>
      <c r="E53" s="3"/>
      <c r="F53" s="3"/>
      <c r="G53" s="3"/>
      <c r="H53" s="3"/>
      <c r="I53" s="3"/>
      <c r="J53" s="3"/>
      <c r="K53" s="3"/>
    </row>
    <row r="54">
      <c r="A54" s="3"/>
      <c r="B54" s="3"/>
      <c r="C54" s="3"/>
      <c r="D54" s="3"/>
      <c r="E54" s="3"/>
      <c r="F54" s="3"/>
      <c r="G54" s="3"/>
      <c r="H54" s="3"/>
      <c r="I54" s="3"/>
      <c r="J54" s="3"/>
      <c r="K54" s="3"/>
    </row>
    <row r="55">
      <c r="A55" s="3"/>
      <c r="B55" s="3"/>
      <c r="C55" s="3"/>
      <c r="D55" s="3"/>
      <c r="E55" s="3"/>
      <c r="F55" s="3"/>
      <c r="G55" s="3"/>
      <c r="H55" s="3"/>
      <c r="I55" s="3"/>
      <c r="J55" s="3"/>
      <c r="K55" s="3"/>
    </row>
    <row r="56">
      <c r="A56" s="3"/>
      <c r="B56" s="3"/>
      <c r="C56" s="3"/>
      <c r="D56" s="3"/>
      <c r="E56" s="3"/>
      <c r="F56" s="3"/>
      <c r="G56" s="3"/>
      <c r="H56" s="3"/>
      <c r="I56" s="3"/>
      <c r="J56" s="3"/>
      <c r="K56" s="3"/>
    </row>
    <row r="57">
      <c r="A57" s="3"/>
      <c r="B57" s="3"/>
      <c r="C57" s="3"/>
      <c r="D57" s="3"/>
      <c r="E57" s="3"/>
      <c r="F57" s="3"/>
      <c r="G57" s="3"/>
      <c r="H57" s="3"/>
      <c r="I57" s="3"/>
      <c r="J57" s="3"/>
      <c r="K57" s="3"/>
    </row>
    <row r="58">
      <c r="A58" s="3"/>
      <c r="B58" s="3"/>
      <c r="C58" s="3"/>
      <c r="D58" s="3"/>
      <c r="E58" s="3"/>
      <c r="F58" s="3"/>
      <c r="G58" s="3"/>
      <c r="H58" s="3"/>
      <c r="I58" s="3"/>
      <c r="J58" s="3"/>
      <c r="K58" s="3"/>
    </row>
    <row r="59">
      <c r="A59" s="3"/>
      <c r="B59" s="3"/>
      <c r="C59" s="3"/>
      <c r="D59" s="3"/>
      <c r="E59" s="3"/>
      <c r="F59" s="3"/>
      <c r="G59" s="3"/>
      <c r="H59" s="3"/>
      <c r="I59" s="3"/>
      <c r="J59" s="3"/>
      <c r="K59" s="3"/>
    </row>
    <row r="60">
      <c r="A60" s="3"/>
      <c r="B60" s="3"/>
      <c r="C60" s="3"/>
      <c r="D60" s="3"/>
      <c r="E60" s="3"/>
      <c r="F60" s="3"/>
      <c r="G60" s="3"/>
      <c r="H60" s="3"/>
      <c r="I60" s="3"/>
      <c r="J60" s="3"/>
      <c r="K60" s="3"/>
    </row>
    <row r="61">
      <c r="A61" s="3"/>
      <c r="B61" s="3"/>
      <c r="C61" s="3"/>
      <c r="D61" s="3"/>
      <c r="E61" s="3"/>
      <c r="F61" s="3"/>
      <c r="G61" s="3"/>
      <c r="H61" s="3"/>
      <c r="I61" s="3"/>
      <c r="J61" s="3"/>
      <c r="K61" s="3"/>
    </row>
    <row r="62">
      <c r="A62" s="3"/>
      <c r="B62" s="3"/>
      <c r="C62" s="3"/>
      <c r="D62" s="3"/>
      <c r="E62" s="3"/>
      <c r="F62" s="3"/>
      <c r="G62" s="3"/>
      <c r="H62" s="3"/>
      <c r="I62" s="3"/>
      <c r="J62" s="3"/>
      <c r="K62" s="3"/>
    </row>
    <row r="63">
      <c r="A63" s="3"/>
      <c r="B63" s="3"/>
      <c r="C63" s="3"/>
      <c r="D63" s="3"/>
      <c r="E63" s="3"/>
      <c r="F63" s="3"/>
      <c r="G63" s="3"/>
      <c r="H63" s="3"/>
      <c r="I63" s="3"/>
      <c r="J63" s="3"/>
      <c r="K63" s="3"/>
    </row>
    <row r="64">
      <c r="A64" s="3"/>
      <c r="B64" s="3"/>
      <c r="C64" s="3"/>
      <c r="D64" s="3"/>
      <c r="E64" s="3"/>
      <c r="F64" s="3"/>
      <c r="G64" s="3"/>
      <c r="H64" s="3"/>
      <c r="I64" s="3"/>
      <c r="J64" s="3"/>
      <c r="K64" s="3"/>
    </row>
    <row r="65">
      <c r="A65" s="3"/>
      <c r="B65" s="3"/>
      <c r="C65" s="3"/>
      <c r="D65" s="3"/>
      <c r="E65" s="3"/>
      <c r="F65" s="3"/>
      <c r="G65" s="3"/>
      <c r="H65" s="3"/>
      <c r="I65" s="3"/>
      <c r="J65" s="3"/>
      <c r="K65" s="3"/>
    </row>
    <row r="66">
      <c r="A66" s="3"/>
      <c r="B66" s="3"/>
      <c r="C66" s="3"/>
      <c r="D66" s="3"/>
      <c r="E66" s="3"/>
      <c r="F66" s="3"/>
      <c r="G66" s="3"/>
      <c r="H66" s="3"/>
      <c r="I66" s="3"/>
      <c r="J66" s="3"/>
      <c r="K66" s="3"/>
    </row>
    <row r="67">
      <c r="A67" s="3"/>
      <c r="B67" s="3"/>
      <c r="C67" s="3"/>
      <c r="D67" s="3"/>
      <c r="E67" s="3"/>
      <c r="F67" s="3"/>
      <c r="G67" s="3"/>
      <c r="H67" s="3"/>
      <c r="I67" s="3"/>
      <c r="J67" s="3"/>
      <c r="K67" s="3"/>
    </row>
    <row r="68">
      <c r="A68" s="3"/>
      <c r="B68" s="3"/>
      <c r="C68" s="3"/>
      <c r="D68" s="3"/>
      <c r="E68" s="3"/>
      <c r="F68" s="3"/>
      <c r="G68" s="3"/>
      <c r="H68" s="3"/>
      <c r="I68" s="3"/>
      <c r="J68" s="3"/>
      <c r="K68" s="3"/>
    </row>
    <row r="69">
      <c r="A69" s="3"/>
      <c r="B69" s="3"/>
      <c r="C69" s="3"/>
      <c r="D69" s="3"/>
      <c r="E69" s="3"/>
      <c r="F69" s="3"/>
      <c r="G69" s="3"/>
      <c r="H69" s="3"/>
      <c r="I69" s="3"/>
      <c r="J69" s="3"/>
      <c r="K69" s="3"/>
    </row>
    <row r="70">
      <c r="A70" s="3"/>
      <c r="B70" s="3"/>
      <c r="C70" s="3"/>
      <c r="D70" s="3"/>
      <c r="E70" s="3"/>
      <c r="F70" s="3"/>
      <c r="G70" s="3"/>
      <c r="H70" s="3"/>
      <c r="I70" s="3"/>
      <c r="J70" s="3"/>
      <c r="K70" s="3"/>
    </row>
    <row r="71">
      <c r="A71" s="3"/>
      <c r="B71" s="3"/>
      <c r="C71" s="3"/>
      <c r="D71" s="3"/>
      <c r="E71" s="3"/>
      <c r="F71" s="3"/>
      <c r="G71" s="3"/>
      <c r="H71" s="3"/>
      <c r="I71" s="3"/>
      <c r="J71" s="3"/>
      <c r="K71" s="3"/>
    </row>
    <row r="72">
      <c r="A72" s="3"/>
      <c r="B72" s="3"/>
      <c r="C72" s="3"/>
      <c r="D72" s="3"/>
      <c r="E72" s="3"/>
      <c r="F72" s="3"/>
      <c r="G72" s="3"/>
      <c r="H72" s="3"/>
      <c r="I72" s="3"/>
      <c r="J72" s="3"/>
      <c r="K72" s="3"/>
    </row>
    <row r="73">
      <c r="A73" s="3"/>
      <c r="B73" s="3"/>
      <c r="C73" s="3"/>
      <c r="D73" s="3"/>
      <c r="E73" s="3"/>
      <c r="F73" s="3"/>
      <c r="G73" s="3"/>
      <c r="H73" s="3"/>
      <c r="I73" s="3"/>
      <c r="J73" s="3"/>
      <c r="K73" s="3"/>
    </row>
    <row r="74">
      <c r="A74" s="3"/>
      <c r="B74" s="3"/>
      <c r="C74" s="3"/>
      <c r="D74" s="3"/>
      <c r="E74" s="3"/>
      <c r="F74" s="3"/>
      <c r="G74" s="3"/>
      <c r="H74" s="3"/>
      <c r="I74" s="3"/>
      <c r="J74" s="3"/>
      <c r="K74" s="3"/>
    </row>
    <row r="75">
      <c r="A75" s="3"/>
      <c r="B75" s="3"/>
      <c r="C75" s="3"/>
      <c r="D75" s="3"/>
      <c r="E75" s="3"/>
      <c r="F75" s="3"/>
      <c r="G75" s="3"/>
      <c r="H75" s="3"/>
      <c r="I75" s="3"/>
      <c r="J75" s="3"/>
      <c r="K75" s="3"/>
    </row>
    <row r="76">
      <c r="A76" s="3"/>
      <c r="B76" s="3"/>
      <c r="C76" s="3"/>
      <c r="D76" s="3"/>
      <c r="E76" s="3"/>
      <c r="F76" s="3"/>
      <c r="G76" s="3"/>
      <c r="H76" s="3"/>
      <c r="I76" s="3"/>
      <c r="J76" s="3"/>
      <c r="K76" s="3"/>
    </row>
    <row r="77">
      <c r="A77" s="3"/>
      <c r="B77" s="3"/>
      <c r="C77" s="3"/>
      <c r="D77" s="3"/>
      <c r="E77" s="3"/>
      <c r="F77" s="3"/>
      <c r="G77" s="3"/>
      <c r="H77" s="3"/>
      <c r="I77" s="3"/>
      <c r="J77" s="3"/>
      <c r="K77" s="3"/>
    </row>
    <row r="78">
      <c r="A78" s="3"/>
      <c r="B78" s="3"/>
      <c r="C78" s="3"/>
      <c r="D78" s="3"/>
      <c r="E78" s="3"/>
      <c r="F78" s="3"/>
      <c r="G78" s="3"/>
      <c r="H78" s="3"/>
      <c r="I78" s="3"/>
      <c r="J78" s="3"/>
      <c r="K78" s="3"/>
    </row>
    <row r="79">
      <c r="A79" s="3"/>
      <c r="B79" s="3"/>
      <c r="C79" s="3"/>
      <c r="D79" s="3"/>
      <c r="E79" s="3"/>
      <c r="F79" s="3"/>
      <c r="G79" s="3"/>
      <c r="H79" s="3"/>
      <c r="I79" s="3"/>
      <c r="J79" s="3"/>
      <c r="K79" s="3"/>
    </row>
    <row r="80">
      <c r="A80" s="3"/>
      <c r="B80" s="3"/>
      <c r="C80" s="3"/>
      <c r="D80" s="3"/>
      <c r="E80" s="3"/>
      <c r="F80" s="3"/>
      <c r="G80" s="3"/>
      <c r="H80" s="3"/>
      <c r="I80" s="3"/>
      <c r="J80" s="3"/>
      <c r="K80" s="3"/>
    </row>
    <row r="81">
      <c r="A81" s="3"/>
      <c r="B81" s="3"/>
      <c r="C81" s="3"/>
      <c r="D81" s="3"/>
      <c r="E81" s="3"/>
      <c r="F81" s="3"/>
      <c r="G81" s="3"/>
      <c r="H81" s="3"/>
      <c r="I81" s="3"/>
      <c r="J81" s="3"/>
      <c r="K81" s="3"/>
    </row>
    <row r="82">
      <c r="A82" s="3"/>
      <c r="B82" s="3"/>
      <c r="C82" s="3"/>
      <c r="D82" s="3"/>
      <c r="E82" s="3"/>
      <c r="F82" s="3"/>
      <c r="G82" s="3"/>
      <c r="H82" s="3"/>
      <c r="I82" s="3"/>
      <c r="J82" s="3"/>
      <c r="K82" s="3"/>
    </row>
    <row r="83">
      <c r="A83" s="3"/>
      <c r="B83" s="3"/>
      <c r="C83" s="3"/>
      <c r="D83" s="3"/>
      <c r="E83" s="3"/>
      <c r="F83" s="3"/>
      <c r="G83" s="3"/>
      <c r="H83" s="3"/>
      <c r="I83" s="3"/>
      <c r="J83" s="3"/>
      <c r="K83" s="3"/>
    </row>
    <row r="84">
      <c r="A84" s="3"/>
      <c r="B84" s="3"/>
      <c r="C84" s="3"/>
      <c r="D84" s="3"/>
      <c r="E84" s="3"/>
      <c r="F84" s="3"/>
      <c r="G84" s="3"/>
      <c r="H84" s="3"/>
      <c r="I84" s="3"/>
      <c r="J84" s="3"/>
      <c r="K84" s="3"/>
    </row>
    <row r="85">
      <c r="A85" s="3"/>
      <c r="B85" s="3"/>
      <c r="C85" s="3"/>
      <c r="D85" s="3"/>
      <c r="E85" s="3"/>
      <c r="F85" s="3"/>
      <c r="G85" s="3"/>
      <c r="H85" s="3"/>
      <c r="I85" s="3"/>
      <c r="J85" s="3"/>
      <c r="K85" s="3"/>
    </row>
    <row r="86">
      <c r="A86" s="3"/>
      <c r="B86" s="3"/>
      <c r="C86" s="3"/>
      <c r="D86" s="3"/>
      <c r="E86" s="3"/>
      <c r="F86" s="3"/>
      <c r="G86" s="3"/>
      <c r="H86" s="3"/>
      <c r="I86" s="3"/>
      <c r="J86" s="3"/>
      <c r="K86" s="3"/>
    </row>
    <row r="87">
      <c r="A87" s="3"/>
      <c r="B87" s="3"/>
      <c r="C87" s="3"/>
      <c r="D87" s="3"/>
      <c r="E87" s="3"/>
      <c r="F87" s="3"/>
      <c r="G87" s="3"/>
      <c r="H87" s="3"/>
      <c r="I87" s="3"/>
      <c r="J87" s="3"/>
      <c r="K87" s="3"/>
    </row>
    <row r="88">
      <c r="A88" s="3"/>
      <c r="B88" s="3"/>
      <c r="C88" s="3"/>
      <c r="D88" s="3"/>
      <c r="E88" s="3"/>
      <c r="F88" s="3"/>
      <c r="G88" s="3"/>
      <c r="H88" s="3"/>
      <c r="I88" s="3"/>
      <c r="J88" s="3"/>
      <c r="K88" s="3"/>
    </row>
    <row r="89">
      <c r="A89" s="3"/>
      <c r="B89" s="3"/>
      <c r="C89" s="3"/>
      <c r="D89" s="3"/>
      <c r="E89" s="3"/>
      <c r="F89" s="3"/>
      <c r="G89" s="3"/>
      <c r="H89" s="3"/>
      <c r="I89" s="3"/>
      <c r="J89" s="3"/>
      <c r="K89" s="3"/>
    </row>
    <row r="90">
      <c r="A90" s="3"/>
      <c r="B90" s="3"/>
      <c r="C90" s="3"/>
      <c r="D90" s="3"/>
      <c r="E90" s="3"/>
      <c r="F90" s="3"/>
      <c r="G90" s="3"/>
      <c r="H90" s="3"/>
      <c r="I90" s="3"/>
      <c r="J90" s="3"/>
      <c r="K90" s="3"/>
    </row>
    <row r="91">
      <c r="A91" s="3"/>
      <c r="B91" s="3"/>
      <c r="C91" s="3"/>
      <c r="D91" s="3"/>
      <c r="E91" s="3"/>
      <c r="F91" s="3"/>
      <c r="G91" s="3"/>
      <c r="H91" s="3"/>
      <c r="I91" s="3"/>
      <c r="J91" s="3"/>
      <c r="K91" s="3"/>
    </row>
    <row r="92">
      <c r="A92" s="3"/>
      <c r="B92" s="3"/>
      <c r="C92" s="3"/>
      <c r="D92" s="3"/>
      <c r="E92" s="3"/>
      <c r="F92" s="3"/>
      <c r="G92" s="3"/>
      <c r="H92" s="3"/>
      <c r="I92" s="3"/>
      <c r="J92" s="3"/>
      <c r="K92" s="3"/>
    </row>
    <row r="93">
      <c r="A93" s="3"/>
      <c r="B93" s="3"/>
      <c r="C93" s="3"/>
      <c r="D93" s="3"/>
      <c r="E93" s="3"/>
      <c r="F93" s="3"/>
      <c r="G93" s="3"/>
      <c r="H93" s="3"/>
      <c r="I93" s="3"/>
      <c r="J93" s="3"/>
      <c r="K93" s="3"/>
    </row>
    <row r="94">
      <c r="A94" s="3"/>
      <c r="B94" s="3"/>
      <c r="C94" s="3"/>
      <c r="D94" s="3"/>
      <c r="E94" s="3"/>
      <c r="F94" s="3"/>
      <c r="G94" s="3"/>
      <c r="H94" s="3"/>
      <c r="I94" s="3"/>
      <c r="J94" s="3"/>
      <c r="K94" s="3"/>
    </row>
    <row r="95">
      <c r="A95" s="3"/>
      <c r="B95" s="3"/>
      <c r="C95" s="3"/>
      <c r="D95" s="3"/>
      <c r="E95" s="3"/>
      <c r="F95" s="3"/>
      <c r="G95" s="3"/>
      <c r="H95" s="3"/>
      <c r="I95" s="3"/>
      <c r="J95" s="3"/>
      <c r="K95" s="3"/>
    </row>
    <row r="96">
      <c r="A96" s="3"/>
      <c r="B96" s="3"/>
      <c r="C96" s="3"/>
      <c r="D96" s="3"/>
      <c r="E96" s="3"/>
      <c r="F96" s="3"/>
      <c r="G96" s="3"/>
      <c r="H96" s="3"/>
      <c r="I96" s="3"/>
      <c r="J96" s="3"/>
      <c r="K96" s="3"/>
    </row>
    <row r="97">
      <c r="A97" s="3"/>
      <c r="B97" s="3"/>
      <c r="C97" s="3"/>
      <c r="D97" s="3"/>
      <c r="E97" s="3"/>
      <c r="F97" s="3"/>
      <c r="G97" s="3"/>
      <c r="H97" s="3"/>
      <c r="I97" s="3"/>
      <c r="J97" s="3"/>
      <c r="K97" s="3"/>
    </row>
    <row r="98">
      <c r="A98" s="3"/>
      <c r="B98" s="3"/>
      <c r="C98" s="3"/>
      <c r="D98" s="3"/>
      <c r="E98" s="3"/>
      <c r="F98" s="3"/>
      <c r="G98" s="3"/>
      <c r="H98" s="3"/>
      <c r="I98" s="3"/>
      <c r="J98" s="3"/>
      <c r="K98" s="3"/>
    </row>
    <row r="99">
      <c r="A99" s="3"/>
      <c r="B99" s="3"/>
      <c r="C99" s="3"/>
      <c r="D99" s="3"/>
      <c r="E99" s="3"/>
      <c r="F99" s="3"/>
      <c r="G99" s="3"/>
      <c r="H99" s="3"/>
      <c r="I99" s="3"/>
      <c r="J99" s="3"/>
      <c r="K99" s="3"/>
    </row>
    <row r="100">
      <c r="A100" s="3"/>
      <c r="B100" s="3"/>
      <c r="C100" s="3"/>
      <c r="D100" s="3"/>
      <c r="E100" s="3"/>
      <c r="F100" s="3"/>
      <c r="G100" s="3"/>
      <c r="H100" s="3"/>
      <c r="I100" s="3"/>
      <c r="J100" s="3"/>
      <c r="K100" s="3"/>
    </row>
    <row r="101">
      <c r="A101" s="3"/>
      <c r="B101" s="3"/>
      <c r="C101" s="3"/>
      <c r="D101" s="3"/>
      <c r="E101" s="3"/>
      <c r="F101" s="3"/>
      <c r="G101" s="3"/>
      <c r="H101" s="3"/>
      <c r="I101" s="3"/>
      <c r="J101" s="3"/>
      <c r="K101" s="3"/>
    </row>
    <row r="102">
      <c r="A102" s="3"/>
      <c r="B102" s="3"/>
      <c r="C102" s="3"/>
      <c r="D102" s="3"/>
      <c r="E102" s="3"/>
      <c r="F102" s="3"/>
      <c r="G102" s="3"/>
      <c r="H102" s="3"/>
      <c r="I102" s="3"/>
      <c r="J102" s="3"/>
      <c r="K102" s="3"/>
    </row>
    <row r="103">
      <c r="A103" s="3"/>
      <c r="B103" s="3"/>
      <c r="C103" s="3"/>
      <c r="D103" s="3"/>
      <c r="E103" s="3"/>
      <c r="F103" s="3"/>
      <c r="G103" s="3"/>
      <c r="H103" s="3"/>
      <c r="I103" s="3"/>
      <c r="J103" s="3"/>
      <c r="K103" s="3"/>
    </row>
    <row r="104">
      <c r="A104" s="3"/>
      <c r="B104" s="3"/>
      <c r="C104" s="3"/>
      <c r="D104" s="3"/>
      <c r="E104" s="3"/>
      <c r="F104" s="3"/>
      <c r="G104" s="3"/>
      <c r="H104" s="3"/>
      <c r="I104" s="3"/>
      <c r="J104" s="3"/>
      <c r="K104" s="3"/>
    </row>
    <row r="105">
      <c r="A105" s="3"/>
      <c r="B105" s="3"/>
      <c r="C105" s="3"/>
      <c r="D105" s="3"/>
      <c r="E105" s="3"/>
      <c r="F105" s="3"/>
      <c r="G105" s="3"/>
      <c r="H105" s="3"/>
      <c r="I105" s="3"/>
      <c r="J105" s="3"/>
      <c r="K105" s="3"/>
    </row>
    <row r="106">
      <c r="A106" s="3"/>
      <c r="B106" s="3"/>
      <c r="C106" s="3"/>
      <c r="D106" s="3"/>
      <c r="E106" s="3"/>
      <c r="F106" s="3"/>
      <c r="G106" s="3"/>
      <c r="H106" s="3"/>
      <c r="I106" s="3"/>
      <c r="J106" s="3"/>
      <c r="K106" s="3"/>
    </row>
    <row r="107">
      <c r="A107" s="3"/>
      <c r="B107" s="3"/>
      <c r="C107" s="3"/>
      <c r="D107" s="3"/>
      <c r="E107" s="3"/>
      <c r="F107" s="3"/>
      <c r="G107" s="3"/>
      <c r="H107" s="3"/>
      <c r="I107" s="3"/>
      <c r="J107" s="3"/>
      <c r="K107" s="3"/>
    </row>
    <row r="108">
      <c r="A108" s="3"/>
      <c r="B108" s="3"/>
      <c r="C108" s="3"/>
      <c r="D108" s="3"/>
      <c r="E108" s="3"/>
      <c r="F108" s="3"/>
      <c r="G108" s="3"/>
      <c r="H108" s="3"/>
      <c r="I108" s="3"/>
      <c r="J108" s="3"/>
      <c r="K108" s="3"/>
    </row>
    <row r="109">
      <c r="A109" s="3"/>
      <c r="B109" s="3"/>
      <c r="C109" s="3"/>
      <c r="D109" s="3"/>
      <c r="E109" s="3"/>
      <c r="F109" s="3"/>
      <c r="G109" s="3"/>
      <c r="H109" s="3"/>
      <c r="I109" s="3"/>
      <c r="J109" s="3"/>
      <c r="K109" s="3"/>
    </row>
    <row r="110">
      <c r="A110" s="3"/>
      <c r="B110" s="3"/>
      <c r="C110" s="3"/>
      <c r="D110" s="3"/>
      <c r="E110" s="3"/>
      <c r="F110" s="3"/>
      <c r="G110" s="3"/>
      <c r="H110" s="3"/>
      <c r="I110" s="3"/>
      <c r="J110" s="3"/>
      <c r="K110" s="3"/>
    </row>
    <row r="111">
      <c r="A111" s="3"/>
      <c r="B111" s="3"/>
      <c r="C111" s="3"/>
      <c r="D111" s="3"/>
      <c r="E111" s="3"/>
      <c r="F111" s="3"/>
      <c r="G111" s="3"/>
      <c r="H111" s="3"/>
      <c r="I111" s="3"/>
      <c r="J111" s="3"/>
      <c r="K111" s="3"/>
    </row>
    <row r="112">
      <c r="A112" s="3"/>
      <c r="B112" s="3"/>
      <c r="C112" s="3"/>
      <c r="D112" s="3"/>
      <c r="E112" s="3"/>
      <c r="F112" s="3"/>
      <c r="G112" s="3"/>
      <c r="H112" s="3"/>
      <c r="I112" s="3"/>
      <c r="J112" s="3"/>
      <c r="K112" s="3"/>
    </row>
    <row r="113">
      <c r="A113" s="3"/>
      <c r="B113" s="3"/>
      <c r="C113" s="3"/>
      <c r="D113" s="3"/>
      <c r="E113" s="3"/>
      <c r="F113" s="3"/>
      <c r="G113" s="3"/>
      <c r="H113" s="3"/>
      <c r="I113" s="3"/>
      <c r="J113" s="3"/>
      <c r="K113" s="3"/>
    </row>
    <row r="114">
      <c r="A114" s="3"/>
      <c r="B114" s="3"/>
      <c r="C114" s="3"/>
      <c r="D114" s="3"/>
      <c r="E114" s="3"/>
      <c r="F114" s="3"/>
      <c r="G114" s="3"/>
      <c r="H114" s="3"/>
      <c r="I114" s="3"/>
      <c r="J114" s="3"/>
      <c r="K114" s="3"/>
    </row>
    <row r="115">
      <c r="A115" s="3"/>
      <c r="B115" s="3"/>
      <c r="C115" s="3"/>
      <c r="D115" s="3"/>
      <c r="E115" s="3"/>
      <c r="F115" s="3"/>
      <c r="G115" s="3"/>
      <c r="H115" s="3"/>
      <c r="I115" s="3"/>
      <c r="J115" s="3"/>
      <c r="K115" s="3"/>
    </row>
    <row r="116">
      <c r="A116" s="3"/>
      <c r="B116" s="3"/>
      <c r="C116" s="3"/>
      <c r="D116" s="3"/>
      <c r="E116" s="3"/>
      <c r="F116" s="3"/>
      <c r="G116" s="3"/>
      <c r="H116" s="3"/>
      <c r="I116" s="3"/>
      <c r="J116" s="3"/>
      <c r="K116" s="3"/>
    </row>
    <row r="117">
      <c r="A117" s="3"/>
      <c r="B117" s="3"/>
      <c r="C117" s="3"/>
      <c r="D117" s="3"/>
      <c r="E117" s="3"/>
      <c r="F117" s="3"/>
      <c r="G117" s="3"/>
      <c r="H117" s="3"/>
      <c r="I117" s="3"/>
      <c r="J117" s="3"/>
      <c r="K117" s="3"/>
    </row>
    <row r="118">
      <c r="A118" s="3"/>
      <c r="B118" s="3"/>
      <c r="C118" s="3"/>
      <c r="D118" s="3"/>
      <c r="E118" s="3"/>
      <c r="F118" s="3"/>
      <c r="G118" s="3"/>
      <c r="H118" s="3"/>
      <c r="I118" s="3"/>
      <c r="J118" s="3"/>
      <c r="K118" s="3"/>
    </row>
    <row r="119">
      <c r="A119" s="3"/>
      <c r="B119" s="3"/>
      <c r="C119" s="3"/>
      <c r="D119" s="3"/>
      <c r="E119" s="3"/>
      <c r="F119" s="3"/>
      <c r="G119" s="3"/>
      <c r="H119" s="3"/>
      <c r="I119" s="3"/>
      <c r="J119" s="3"/>
      <c r="K119" s="3"/>
    </row>
    <row r="120">
      <c r="A120" s="3"/>
      <c r="B120" s="3"/>
      <c r="C120" s="3"/>
      <c r="D120" s="3"/>
      <c r="E120" s="3"/>
      <c r="F120" s="3"/>
      <c r="G120" s="3"/>
      <c r="H120" s="3"/>
      <c r="I120" s="3"/>
      <c r="J120" s="3"/>
      <c r="K120" s="3"/>
    </row>
    <row r="121">
      <c r="A121" s="3"/>
      <c r="B121" s="3"/>
      <c r="C121" s="3"/>
      <c r="D121" s="3"/>
      <c r="E121" s="3"/>
      <c r="F121" s="3"/>
      <c r="G121" s="3"/>
      <c r="H121" s="3"/>
      <c r="I121" s="3"/>
      <c r="J121" s="3"/>
      <c r="K121" s="3"/>
    </row>
    <row r="122">
      <c r="A122" s="3"/>
      <c r="B122" s="3"/>
      <c r="C122" s="3"/>
      <c r="D122" s="3"/>
      <c r="E122" s="3"/>
      <c r="F122" s="3"/>
      <c r="G122" s="3"/>
      <c r="H122" s="3"/>
      <c r="I122" s="3"/>
      <c r="J122" s="3"/>
      <c r="K122" s="3"/>
    </row>
    <row r="123">
      <c r="A123" s="3"/>
      <c r="B123" s="3"/>
      <c r="C123" s="3"/>
      <c r="D123" s="3"/>
      <c r="E123" s="3"/>
      <c r="F123" s="3"/>
      <c r="G123" s="3"/>
      <c r="H123" s="3"/>
      <c r="I123" s="3"/>
      <c r="J123" s="3"/>
      <c r="K123" s="3"/>
    </row>
    <row r="124">
      <c r="A124" s="3"/>
      <c r="B124" s="3"/>
      <c r="C124" s="3"/>
      <c r="D124" s="3"/>
      <c r="E124" s="3"/>
      <c r="F124" s="3"/>
      <c r="G124" s="3"/>
      <c r="H124" s="3"/>
      <c r="I124" s="3"/>
      <c r="J124" s="3"/>
      <c r="K124" s="3"/>
    </row>
    <row r="125">
      <c r="A125" s="3"/>
      <c r="B125" s="3"/>
      <c r="C125" s="3"/>
      <c r="D125" s="3"/>
      <c r="E125" s="3"/>
      <c r="F125" s="3"/>
      <c r="G125" s="3"/>
      <c r="H125" s="3"/>
      <c r="I125" s="3"/>
      <c r="J125" s="3"/>
      <c r="K125" s="3"/>
    </row>
    <row r="126">
      <c r="A126" s="3"/>
      <c r="B126" s="3"/>
      <c r="C126" s="3"/>
      <c r="D126" s="3"/>
      <c r="E126" s="3"/>
      <c r="F126" s="3"/>
      <c r="G126" s="3"/>
      <c r="H126" s="3"/>
      <c r="I126" s="3"/>
      <c r="J126" s="3"/>
      <c r="K126" s="3"/>
    </row>
    <row r="127">
      <c r="A127" s="3"/>
      <c r="B127" s="3"/>
      <c r="C127" s="3"/>
      <c r="D127" s="3"/>
      <c r="E127" s="3"/>
      <c r="F127" s="3"/>
      <c r="G127" s="3"/>
      <c r="H127" s="3"/>
      <c r="I127" s="3"/>
      <c r="J127" s="3"/>
      <c r="K127" s="3"/>
    </row>
    <row r="128">
      <c r="A128" s="3"/>
      <c r="B128" s="3"/>
      <c r="C128" s="3"/>
      <c r="D128" s="3"/>
      <c r="E128" s="3"/>
      <c r="F128" s="3"/>
      <c r="G128" s="3"/>
      <c r="H128" s="3"/>
      <c r="I128" s="3"/>
      <c r="J128" s="3"/>
      <c r="K128" s="3"/>
    </row>
    <row r="129">
      <c r="A129" s="3"/>
      <c r="B129" s="3"/>
      <c r="C129" s="3"/>
      <c r="D129" s="3"/>
      <c r="E129" s="3"/>
      <c r="F129" s="3"/>
      <c r="G129" s="3"/>
      <c r="H129" s="3"/>
      <c r="I129" s="3"/>
      <c r="J129" s="3"/>
      <c r="K129" s="3"/>
    </row>
    <row r="130">
      <c r="A130" s="3"/>
      <c r="B130" s="3"/>
      <c r="C130" s="3"/>
      <c r="D130" s="3"/>
      <c r="E130" s="3"/>
      <c r="F130" s="3"/>
      <c r="G130" s="3"/>
      <c r="H130" s="3"/>
      <c r="I130" s="3"/>
      <c r="J130" s="3"/>
      <c r="K130" s="3"/>
    </row>
    <row r="131">
      <c r="A131" s="3"/>
      <c r="B131" s="3"/>
      <c r="C131" s="3"/>
      <c r="D131" s="3"/>
      <c r="E131" s="3"/>
      <c r="F131" s="3"/>
      <c r="G131" s="3"/>
      <c r="H131" s="3"/>
      <c r="I131" s="3"/>
      <c r="J131" s="3"/>
      <c r="K131" s="3"/>
    </row>
    <row r="132">
      <c r="A132" s="3"/>
      <c r="B132" s="3"/>
      <c r="C132" s="3"/>
      <c r="D132" s="3"/>
      <c r="E132" s="3"/>
      <c r="F132" s="3"/>
      <c r="G132" s="3"/>
      <c r="H132" s="3"/>
      <c r="I132" s="3"/>
      <c r="J132" s="3"/>
      <c r="K132" s="3"/>
    </row>
    <row r="133">
      <c r="A133" s="3"/>
      <c r="B133" s="3"/>
      <c r="C133" s="3"/>
      <c r="D133" s="3"/>
      <c r="E133" s="3"/>
      <c r="F133" s="3"/>
      <c r="G133" s="3"/>
      <c r="H133" s="3"/>
      <c r="I133" s="3"/>
      <c r="J133" s="3"/>
      <c r="K133" s="3"/>
    </row>
    <row r="134">
      <c r="A134" s="3"/>
      <c r="B134" s="3"/>
      <c r="C134" s="3"/>
      <c r="D134" s="3"/>
      <c r="E134" s="3"/>
      <c r="F134" s="3"/>
      <c r="G134" s="3"/>
      <c r="H134" s="3"/>
      <c r="I134" s="3"/>
      <c r="J134" s="3"/>
      <c r="K134" s="3"/>
    </row>
    <row r="135">
      <c r="A135" s="3"/>
      <c r="B135" s="3"/>
      <c r="C135" s="3"/>
      <c r="D135" s="3"/>
      <c r="E135" s="3"/>
      <c r="F135" s="3"/>
      <c r="G135" s="3"/>
      <c r="H135" s="3"/>
      <c r="I135" s="3"/>
      <c r="J135" s="3"/>
      <c r="K135" s="3"/>
    </row>
    <row r="136">
      <c r="A136" s="3"/>
      <c r="B136" s="3"/>
      <c r="C136" s="3"/>
      <c r="D136" s="3"/>
      <c r="E136" s="3"/>
      <c r="F136" s="3"/>
      <c r="G136" s="3"/>
      <c r="H136" s="3"/>
      <c r="I136" s="3"/>
      <c r="J136" s="3"/>
      <c r="K136" s="3"/>
    </row>
    <row r="137">
      <c r="A137" s="3"/>
      <c r="B137" s="3"/>
      <c r="C137" s="3"/>
      <c r="D137" s="3"/>
      <c r="E137" s="3"/>
      <c r="F137" s="3"/>
      <c r="G137" s="3"/>
      <c r="H137" s="3"/>
      <c r="I137" s="3"/>
      <c r="J137" s="3"/>
      <c r="K137" s="3"/>
    </row>
    <row r="138">
      <c r="A138" s="3"/>
      <c r="B138" s="3"/>
      <c r="C138" s="3"/>
      <c r="D138" s="3"/>
      <c r="E138" s="3"/>
      <c r="F138" s="3"/>
      <c r="G138" s="3"/>
      <c r="H138" s="3"/>
      <c r="I138" s="3"/>
      <c r="J138" s="3"/>
      <c r="K138" s="3"/>
    </row>
    <row r="139">
      <c r="A139" s="3"/>
      <c r="B139" s="3"/>
      <c r="C139" s="3"/>
      <c r="D139" s="3"/>
      <c r="E139" s="3"/>
      <c r="F139" s="3"/>
      <c r="G139" s="3"/>
      <c r="H139" s="3"/>
      <c r="I139" s="3"/>
      <c r="J139" s="3"/>
      <c r="K139" s="3"/>
    </row>
    <row r="140">
      <c r="A140" s="3"/>
      <c r="B140" s="3"/>
      <c r="C140" s="3"/>
      <c r="D140" s="3"/>
      <c r="E140" s="3"/>
      <c r="F140" s="3"/>
      <c r="G140" s="3"/>
      <c r="H140" s="3"/>
      <c r="I140" s="3"/>
      <c r="J140" s="3"/>
      <c r="K140" s="3"/>
    </row>
    <row r="141">
      <c r="A141" s="3"/>
      <c r="B141" s="3"/>
      <c r="C141" s="3"/>
      <c r="D141" s="3"/>
      <c r="E141" s="3"/>
      <c r="F141" s="3"/>
      <c r="G141" s="3"/>
      <c r="H141" s="3"/>
      <c r="I141" s="3"/>
      <c r="J141" s="3"/>
      <c r="K141" s="3"/>
    </row>
    <row r="142">
      <c r="A142" s="3"/>
      <c r="B142" s="3"/>
      <c r="C142" s="3"/>
      <c r="D142" s="3"/>
      <c r="E142" s="3"/>
      <c r="F142" s="3"/>
      <c r="G142" s="3"/>
      <c r="H142" s="3"/>
      <c r="I142" s="3"/>
      <c r="J142" s="3"/>
      <c r="K142" s="3"/>
    </row>
    <row r="143">
      <c r="A143" s="3"/>
      <c r="B143" s="3"/>
      <c r="C143" s="3"/>
      <c r="D143" s="3"/>
      <c r="E143" s="3"/>
      <c r="F143" s="3"/>
      <c r="G143" s="3"/>
      <c r="H143" s="3"/>
      <c r="I143" s="3"/>
      <c r="J143" s="3"/>
      <c r="K143" s="3"/>
    </row>
    <row r="144">
      <c r="A144" s="3"/>
      <c r="B144" s="3"/>
      <c r="C144" s="3"/>
      <c r="D144" s="3"/>
      <c r="E144" s="3"/>
      <c r="F144" s="3"/>
      <c r="G144" s="3"/>
      <c r="H144" s="3"/>
      <c r="I144" s="3"/>
      <c r="J144" s="3"/>
      <c r="K144" s="3"/>
    </row>
    <row r="145">
      <c r="A145" s="3"/>
      <c r="B145" s="3"/>
      <c r="C145" s="3"/>
      <c r="D145" s="3"/>
      <c r="E145" s="3"/>
      <c r="F145" s="3"/>
      <c r="G145" s="3"/>
      <c r="H145" s="3"/>
      <c r="I145" s="3"/>
      <c r="J145" s="3"/>
      <c r="K145" s="3"/>
    </row>
    <row r="146">
      <c r="A146" s="3"/>
      <c r="B146" s="3"/>
      <c r="C146" s="3"/>
      <c r="D146" s="3"/>
      <c r="E146" s="3"/>
      <c r="F146" s="3"/>
      <c r="G146" s="3"/>
      <c r="H146" s="3"/>
      <c r="I146" s="3"/>
      <c r="J146" s="3"/>
      <c r="K146" s="3"/>
    </row>
    <row r="147">
      <c r="A147" s="3"/>
      <c r="B147" s="3"/>
      <c r="C147" s="3"/>
      <c r="D147" s="3"/>
      <c r="E147" s="3"/>
      <c r="F147" s="3"/>
      <c r="G147" s="3"/>
      <c r="H147" s="3"/>
      <c r="I147" s="3"/>
      <c r="J147" s="3"/>
      <c r="K147" s="3"/>
    </row>
    <row r="148">
      <c r="A148" s="3"/>
      <c r="B148" s="3"/>
      <c r="C148" s="3"/>
      <c r="D148" s="3"/>
      <c r="E148" s="3"/>
      <c r="F148" s="3"/>
      <c r="G148" s="3"/>
      <c r="H148" s="3"/>
      <c r="I148" s="3"/>
      <c r="J148" s="3"/>
      <c r="K148" s="3"/>
    </row>
    <row r="149">
      <c r="A149" s="3"/>
      <c r="B149" s="3"/>
      <c r="C149" s="3"/>
      <c r="D149" s="3"/>
      <c r="E149" s="3"/>
      <c r="F149" s="3"/>
      <c r="G149" s="3"/>
      <c r="H149" s="3"/>
      <c r="I149" s="3"/>
      <c r="J149" s="3"/>
      <c r="K149" s="3"/>
    </row>
    <row r="150">
      <c r="A150" s="3"/>
      <c r="B150" s="3"/>
      <c r="C150" s="3"/>
      <c r="D150" s="3"/>
      <c r="E150" s="3"/>
      <c r="F150" s="3"/>
      <c r="G150" s="3"/>
      <c r="H150" s="3"/>
      <c r="I150" s="3"/>
      <c r="J150" s="3"/>
      <c r="K150" s="3"/>
    </row>
    <row r="151">
      <c r="A151" s="3"/>
      <c r="B151" s="3"/>
      <c r="C151" s="3"/>
      <c r="D151" s="3"/>
      <c r="E151" s="3"/>
      <c r="F151" s="3"/>
      <c r="G151" s="3"/>
      <c r="H151" s="3"/>
      <c r="I151" s="3"/>
      <c r="J151" s="3"/>
      <c r="K151" s="3"/>
    </row>
    <row r="152">
      <c r="A152" s="3"/>
      <c r="B152" s="3"/>
      <c r="C152" s="3"/>
      <c r="D152" s="3"/>
      <c r="E152" s="3"/>
      <c r="F152" s="3"/>
      <c r="G152" s="3"/>
      <c r="H152" s="3"/>
      <c r="I152" s="3"/>
      <c r="J152" s="3"/>
      <c r="K152" s="3"/>
    </row>
    <row r="153">
      <c r="A153" s="3"/>
      <c r="B153" s="3"/>
      <c r="C153" s="3"/>
      <c r="D153" s="3"/>
      <c r="E153" s="3"/>
      <c r="F153" s="3"/>
      <c r="G153" s="3"/>
      <c r="H153" s="3"/>
      <c r="I153" s="3"/>
      <c r="J153" s="3"/>
      <c r="K153" s="3"/>
    </row>
    <row r="154">
      <c r="A154" s="3"/>
      <c r="B154" s="3"/>
      <c r="C154" s="3"/>
      <c r="D154" s="3"/>
      <c r="E154" s="3"/>
      <c r="F154" s="3"/>
      <c r="G154" s="3"/>
      <c r="H154" s="3"/>
      <c r="I154" s="3"/>
      <c r="J154" s="3"/>
      <c r="K154" s="3"/>
    </row>
    <row r="155">
      <c r="A155" s="3"/>
      <c r="B155" s="3"/>
      <c r="C155" s="3"/>
      <c r="D155" s="3"/>
      <c r="E155" s="3"/>
      <c r="F155" s="3"/>
      <c r="G155" s="3"/>
      <c r="H155" s="3"/>
      <c r="I155" s="3"/>
      <c r="J155" s="3"/>
      <c r="K155" s="3"/>
    </row>
    <row r="156">
      <c r="A156" s="3"/>
      <c r="B156" s="3"/>
      <c r="C156" s="3"/>
      <c r="D156" s="3"/>
      <c r="E156" s="3"/>
      <c r="F156" s="3"/>
      <c r="G156" s="3"/>
      <c r="H156" s="3"/>
      <c r="I156" s="3"/>
      <c r="J156" s="3"/>
      <c r="K156" s="3"/>
    </row>
    <row r="157">
      <c r="A157" s="3"/>
      <c r="B157" s="3"/>
      <c r="C157" s="3"/>
      <c r="D157" s="3"/>
      <c r="E157" s="3"/>
      <c r="F157" s="3"/>
      <c r="G157" s="3"/>
      <c r="H157" s="3"/>
      <c r="I157" s="3"/>
      <c r="J157" s="3"/>
      <c r="K157" s="3"/>
    </row>
    <row r="158">
      <c r="A158" s="3"/>
      <c r="B158" s="3"/>
      <c r="C158" s="3"/>
      <c r="D158" s="3"/>
      <c r="E158" s="3"/>
      <c r="F158" s="3"/>
      <c r="G158" s="3"/>
      <c r="H158" s="3"/>
      <c r="I158" s="3"/>
      <c r="J158" s="3"/>
      <c r="K158" s="3"/>
    </row>
    <row r="159">
      <c r="A159" s="3"/>
      <c r="B159" s="3"/>
      <c r="C159" s="3"/>
      <c r="D159" s="3"/>
      <c r="E159" s="3"/>
      <c r="F159" s="3"/>
      <c r="G159" s="3"/>
      <c r="H159" s="3"/>
      <c r="I159" s="3"/>
      <c r="J159" s="3"/>
      <c r="K159" s="3"/>
    </row>
    <row r="160">
      <c r="A160" s="3"/>
      <c r="B160" s="3"/>
      <c r="C160" s="3"/>
      <c r="D160" s="3"/>
      <c r="E160" s="3"/>
      <c r="F160" s="3"/>
      <c r="G160" s="3"/>
      <c r="H160" s="3"/>
      <c r="I160" s="3"/>
      <c r="J160" s="3"/>
      <c r="K160" s="3"/>
    </row>
    <row r="161">
      <c r="A161" s="3"/>
      <c r="B161" s="3"/>
      <c r="C161" s="3"/>
      <c r="D161" s="3"/>
      <c r="E161" s="3"/>
      <c r="F161" s="3"/>
      <c r="G161" s="3"/>
      <c r="H161" s="3"/>
      <c r="I161" s="3"/>
      <c r="J161" s="3"/>
      <c r="K161" s="3"/>
    </row>
    <row r="162">
      <c r="A162" s="3"/>
      <c r="B162" s="3"/>
      <c r="C162" s="3"/>
      <c r="D162" s="3"/>
      <c r="E162" s="3"/>
      <c r="F162" s="3"/>
      <c r="G162" s="3"/>
      <c r="H162" s="3"/>
      <c r="I162" s="3"/>
      <c r="J162" s="3"/>
      <c r="K162" s="3"/>
    </row>
    <row r="163">
      <c r="A163" s="3"/>
      <c r="B163" s="3"/>
      <c r="C163" s="3"/>
      <c r="D163" s="3"/>
      <c r="E163" s="3"/>
      <c r="F163" s="3"/>
      <c r="G163" s="3"/>
      <c r="H163" s="3"/>
      <c r="I163" s="3"/>
      <c r="J163" s="3"/>
      <c r="K163" s="3"/>
    </row>
    <row r="164">
      <c r="A164" s="3"/>
      <c r="B164" s="3"/>
      <c r="C164" s="3"/>
      <c r="D164" s="3"/>
      <c r="E164" s="3"/>
      <c r="F164" s="3"/>
      <c r="G164" s="3"/>
      <c r="H164" s="3"/>
      <c r="I164" s="3"/>
      <c r="J164" s="3"/>
      <c r="K164" s="3"/>
    </row>
    <row r="165">
      <c r="A165" s="3"/>
      <c r="B165" s="3"/>
      <c r="C165" s="3"/>
      <c r="D165" s="3"/>
      <c r="E165" s="3"/>
      <c r="F165" s="3"/>
      <c r="G165" s="3"/>
      <c r="H165" s="3"/>
      <c r="I165" s="3"/>
      <c r="J165" s="3"/>
      <c r="K165" s="3"/>
    </row>
    <row r="166">
      <c r="A166" s="3"/>
      <c r="B166" s="3"/>
      <c r="C166" s="3"/>
      <c r="D166" s="3"/>
      <c r="E166" s="3"/>
      <c r="F166" s="3"/>
      <c r="G166" s="3"/>
      <c r="H166" s="3"/>
      <c r="I166" s="3"/>
      <c r="J166" s="3"/>
      <c r="K166" s="3"/>
    </row>
    <row r="167">
      <c r="A167" s="3"/>
      <c r="B167" s="3"/>
      <c r="C167" s="3"/>
      <c r="D167" s="3"/>
      <c r="E167" s="3"/>
      <c r="F167" s="3"/>
      <c r="G167" s="3"/>
      <c r="H167" s="3"/>
      <c r="I167" s="3"/>
      <c r="J167" s="3"/>
      <c r="K167" s="3"/>
    </row>
    <row r="168">
      <c r="A168" s="3"/>
      <c r="B168" s="3"/>
      <c r="C168" s="3"/>
      <c r="D168" s="3"/>
      <c r="E168" s="3"/>
      <c r="F168" s="3"/>
      <c r="G168" s="3"/>
      <c r="H168" s="3"/>
      <c r="I168" s="3"/>
      <c r="J168" s="3"/>
      <c r="K168" s="3"/>
    </row>
    <row r="169">
      <c r="A169" s="3"/>
      <c r="B169" s="3"/>
      <c r="C169" s="3"/>
      <c r="D169" s="3"/>
      <c r="E169" s="3"/>
      <c r="F169" s="3"/>
      <c r="G169" s="3"/>
      <c r="H169" s="3"/>
      <c r="I169" s="3"/>
      <c r="J169" s="3"/>
      <c r="K169" s="3"/>
    </row>
    <row r="170">
      <c r="A170" s="3"/>
      <c r="B170" s="3"/>
      <c r="C170" s="3"/>
      <c r="D170" s="3"/>
      <c r="E170" s="3"/>
      <c r="F170" s="3"/>
      <c r="G170" s="3"/>
      <c r="H170" s="3"/>
      <c r="I170" s="3"/>
      <c r="J170" s="3"/>
      <c r="K170" s="3"/>
    </row>
    <row r="171">
      <c r="A171" s="3"/>
      <c r="B171" s="3"/>
      <c r="C171" s="3"/>
      <c r="D171" s="3"/>
      <c r="E171" s="3"/>
      <c r="F171" s="3"/>
      <c r="G171" s="3"/>
      <c r="H171" s="3"/>
      <c r="I171" s="3"/>
      <c r="J171" s="3"/>
      <c r="K171" s="3"/>
    </row>
    <row r="172">
      <c r="A172" s="3"/>
      <c r="B172" s="3"/>
      <c r="C172" s="3"/>
      <c r="D172" s="3"/>
      <c r="E172" s="3"/>
      <c r="F172" s="3"/>
      <c r="G172" s="3"/>
      <c r="H172" s="3"/>
      <c r="I172" s="3"/>
      <c r="J172" s="3"/>
      <c r="K172" s="3"/>
    </row>
    <row r="173">
      <c r="A173" s="3"/>
      <c r="B173" s="3"/>
      <c r="C173" s="3"/>
      <c r="D173" s="3"/>
      <c r="E173" s="3"/>
      <c r="F173" s="3"/>
      <c r="G173" s="3"/>
      <c r="H173" s="3"/>
      <c r="I173" s="3"/>
      <c r="J173" s="3"/>
      <c r="K173" s="3"/>
    </row>
    <row r="174">
      <c r="A174" s="3"/>
      <c r="B174" s="3"/>
      <c r="C174" s="3"/>
      <c r="D174" s="3"/>
      <c r="E174" s="3"/>
      <c r="F174" s="3"/>
      <c r="G174" s="3"/>
      <c r="H174" s="3"/>
      <c r="I174" s="3"/>
      <c r="J174" s="3"/>
      <c r="K174" s="3"/>
    </row>
    <row r="175">
      <c r="A175" s="3"/>
      <c r="B175" s="3"/>
      <c r="C175" s="3"/>
      <c r="D175" s="3"/>
      <c r="E175" s="3"/>
      <c r="F175" s="3"/>
      <c r="G175" s="3"/>
      <c r="H175" s="3"/>
      <c r="I175" s="3"/>
      <c r="J175" s="3"/>
      <c r="K175" s="3"/>
    </row>
    <row r="176">
      <c r="A176" s="3"/>
      <c r="B176" s="3"/>
      <c r="C176" s="3"/>
      <c r="D176" s="3"/>
      <c r="E176" s="3"/>
      <c r="F176" s="3"/>
      <c r="G176" s="3"/>
      <c r="H176" s="3"/>
      <c r="I176" s="3"/>
      <c r="J176" s="3"/>
      <c r="K176" s="3"/>
    </row>
    <row r="177">
      <c r="A177" s="3"/>
      <c r="B177" s="3"/>
      <c r="C177" s="3"/>
      <c r="D177" s="3"/>
      <c r="E177" s="3"/>
      <c r="F177" s="3"/>
      <c r="G177" s="3"/>
      <c r="H177" s="3"/>
      <c r="I177" s="3"/>
      <c r="J177" s="3"/>
      <c r="K177" s="3"/>
    </row>
    <row r="178">
      <c r="A178" s="3"/>
      <c r="B178" s="3"/>
      <c r="C178" s="3"/>
      <c r="D178" s="3"/>
      <c r="E178" s="3"/>
      <c r="F178" s="3"/>
      <c r="G178" s="3"/>
      <c r="H178" s="3"/>
      <c r="I178" s="3"/>
      <c r="J178" s="3"/>
      <c r="K178" s="3"/>
    </row>
    <row r="179">
      <c r="A179" s="3"/>
      <c r="B179" s="3"/>
      <c r="C179" s="3"/>
      <c r="D179" s="3"/>
      <c r="E179" s="3"/>
      <c r="F179" s="3"/>
      <c r="G179" s="3"/>
      <c r="H179" s="3"/>
      <c r="I179" s="3"/>
      <c r="J179" s="3"/>
      <c r="K179" s="3"/>
    </row>
    <row r="180">
      <c r="A180" s="3"/>
      <c r="B180" s="3"/>
      <c r="C180" s="3"/>
      <c r="D180" s="3"/>
      <c r="E180" s="3"/>
      <c r="F180" s="3"/>
      <c r="G180" s="3"/>
      <c r="H180" s="3"/>
      <c r="I180" s="3"/>
      <c r="J180" s="3"/>
      <c r="K180" s="3"/>
    </row>
    <row r="181">
      <c r="A181" s="3"/>
      <c r="B181" s="3"/>
      <c r="C181" s="3"/>
      <c r="D181" s="3"/>
      <c r="E181" s="3"/>
      <c r="F181" s="3"/>
      <c r="G181" s="3"/>
      <c r="H181" s="3"/>
      <c r="I181" s="3"/>
      <c r="J181" s="3"/>
      <c r="K181" s="3"/>
    </row>
    <row r="182">
      <c r="A182" s="3"/>
      <c r="B182" s="3"/>
      <c r="C182" s="3"/>
      <c r="D182" s="3"/>
      <c r="E182" s="3"/>
      <c r="F182" s="3"/>
      <c r="G182" s="3"/>
      <c r="H182" s="3"/>
      <c r="I182" s="3"/>
      <c r="J182" s="3"/>
      <c r="K182" s="3"/>
    </row>
    <row r="183">
      <c r="A183" s="3"/>
      <c r="B183" s="3"/>
      <c r="C183" s="3"/>
      <c r="D183" s="3"/>
      <c r="E183" s="3"/>
      <c r="F183" s="3"/>
      <c r="G183" s="3"/>
      <c r="H183" s="3"/>
      <c r="I183" s="3"/>
      <c r="J183" s="3"/>
      <c r="K183" s="3"/>
    </row>
    <row r="184">
      <c r="A184" s="3"/>
      <c r="B184" s="3"/>
      <c r="C184" s="3"/>
      <c r="D184" s="3"/>
      <c r="E184" s="3"/>
      <c r="F184" s="3"/>
      <c r="G184" s="3"/>
      <c r="H184" s="3"/>
      <c r="I184" s="3"/>
      <c r="J184" s="3"/>
      <c r="K184" s="3"/>
    </row>
    <row r="185">
      <c r="A185" s="3"/>
      <c r="B185" s="3"/>
      <c r="C185" s="3"/>
      <c r="D185" s="3"/>
      <c r="E185" s="3"/>
      <c r="F185" s="3"/>
      <c r="G185" s="3"/>
      <c r="H185" s="3"/>
      <c r="I185" s="3"/>
      <c r="J185" s="3"/>
      <c r="K185" s="3"/>
    </row>
    <row r="186">
      <c r="A186" s="3"/>
      <c r="B186" s="3"/>
      <c r="C186" s="3"/>
      <c r="D186" s="3"/>
      <c r="E186" s="3"/>
      <c r="F186" s="3"/>
      <c r="G186" s="3"/>
      <c r="H186" s="3"/>
      <c r="I186" s="3"/>
      <c r="J186" s="3"/>
      <c r="K186" s="3"/>
    </row>
    <row r="187">
      <c r="A187" s="3"/>
      <c r="B187" s="3"/>
      <c r="C187" s="3"/>
      <c r="D187" s="3"/>
      <c r="E187" s="3"/>
      <c r="F187" s="3"/>
      <c r="G187" s="3"/>
      <c r="H187" s="3"/>
      <c r="I187" s="3"/>
      <c r="J187" s="3"/>
      <c r="K187" s="3"/>
    </row>
    <row r="188">
      <c r="A188" s="3"/>
      <c r="B188" s="3"/>
      <c r="C188" s="3"/>
      <c r="D188" s="3"/>
      <c r="E188" s="3"/>
      <c r="F188" s="3"/>
      <c r="G188" s="3"/>
      <c r="H188" s="3"/>
      <c r="I188" s="3"/>
      <c r="J188" s="3"/>
      <c r="K188" s="3"/>
    </row>
    <row r="189">
      <c r="A189" s="3"/>
      <c r="B189" s="3"/>
      <c r="C189" s="3"/>
      <c r="D189" s="3"/>
      <c r="E189" s="3"/>
      <c r="F189" s="3"/>
      <c r="G189" s="3"/>
      <c r="H189" s="3"/>
      <c r="I189" s="3"/>
      <c r="J189" s="3"/>
      <c r="K189" s="3"/>
    </row>
    <row r="190">
      <c r="A190" s="3"/>
      <c r="B190" s="3"/>
      <c r="C190" s="3"/>
      <c r="D190" s="3"/>
      <c r="E190" s="3"/>
      <c r="F190" s="3"/>
      <c r="G190" s="3"/>
      <c r="H190" s="3"/>
      <c r="I190" s="3"/>
      <c r="J190" s="3"/>
      <c r="K190" s="3"/>
    </row>
    <row r="191">
      <c r="A191" s="3"/>
      <c r="B191" s="3"/>
      <c r="C191" s="3"/>
      <c r="D191" s="3"/>
      <c r="E191" s="3"/>
      <c r="F191" s="3"/>
      <c r="G191" s="3"/>
      <c r="H191" s="3"/>
      <c r="I191" s="3"/>
      <c r="J191" s="3"/>
      <c r="K191" s="3"/>
    </row>
    <row r="192">
      <c r="A192" s="3"/>
      <c r="B192" s="3"/>
      <c r="C192" s="3"/>
      <c r="D192" s="3"/>
      <c r="E192" s="3"/>
      <c r="F192" s="3"/>
      <c r="G192" s="3"/>
      <c r="H192" s="3"/>
      <c r="I192" s="3"/>
      <c r="J192" s="3"/>
      <c r="K192" s="3"/>
    </row>
    <row r="193">
      <c r="A193" s="3"/>
      <c r="B193" s="3"/>
      <c r="C193" s="3"/>
      <c r="D193" s="3"/>
      <c r="E193" s="3"/>
      <c r="F193" s="3"/>
      <c r="G193" s="3"/>
      <c r="H193" s="3"/>
      <c r="I193" s="3"/>
      <c r="J193" s="3"/>
      <c r="K193" s="3"/>
    </row>
    <row r="194">
      <c r="A194" s="3"/>
      <c r="B194" s="3"/>
      <c r="C194" s="3"/>
      <c r="D194" s="3"/>
      <c r="E194" s="3"/>
      <c r="F194" s="3"/>
      <c r="G194" s="3"/>
      <c r="H194" s="3"/>
      <c r="I194" s="3"/>
      <c r="J194" s="3"/>
      <c r="K194" s="3"/>
    </row>
    <row r="195">
      <c r="A195" s="3"/>
      <c r="B195" s="3"/>
      <c r="C195" s="3"/>
      <c r="D195" s="3"/>
      <c r="E195" s="3"/>
      <c r="F195" s="3"/>
      <c r="G195" s="3"/>
      <c r="H195" s="3"/>
      <c r="I195" s="3"/>
      <c r="J195" s="3"/>
      <c r="K195" s="3"/>
    </row>
    <row r="196">
      <c r="A196" s="3"/>
      <c r="B196" s="3"/>
      <c r="C196" s="3"/>
      <c r="D196" s="3"/>
      <c r="E196" s="3"/>
      <c r="F196" s="3"/>
      <c r="G196" s="3"/>
      <c r="H196" s="3"/>
      <c r="I196" s="3"/>
      <c r="J196" s="3"/>
      <c r="K196" s="3"/>
    </row>
    <row r="197">
      <c r="A197" s="3"/>
      <c r="B197" s="3"/>
      <c r="C197" s="3"/>
      <c r="D197" s="3"/>
      <c r="E197" s="3"/>
      <c r="F197" s="3"/>
      <c r="G197" s="3"/>
      <c r="H197" s="3"/>
      <c r="I197" s="3"/>
      <c r="J197" s="3"/>
      <c r="K197" s="3"/>
    </row>
    <row r="198">
      <c r="A198" s="3"/>
      <c r="B198" s="3"/>
      <c r="C198" s="3"/>
      <c r="D198" s="3"/>
      <c r="E198" s="3"/>
      <c r="F198" s="3"/>
      <c r="G198" s="3"/>
      <c r="H198" s="3"/>
      <c r="I198" s="3"/>
      <c r="J198" s="3"/>
      <c r="K198" s="3"/>
    </row>
    <row r="199">
      <c r="A199" s="3"/>
      <c r="B199" s="3"/>
      <c r="C199" s="3"/>
      <c r="D199" s="3"/>
      <c r="E199" s="3"/>
      <c r="F199" s="3"/>
      <c r="G199" s="3"/>
      <c r="H199" s="3"/>
      <c r="I199" s="3"/>
      <c r="J199" s="3"/>
      <c r="K199" s="3"/>
    </row>
    <row r="200">
      <c r="A200" s="3"/>
      <c r="B200" s="3"/>
      <c r="C200" s="3"/>
      <c r="D200" s="3"/>
      <c r="E200" s="3"/>
      <c r="F200" s="3"/>
      <c r="G200" s="3"/>
      <c r="H200" s="3"/>
      <c r="I200" s="3"/>
      <c r="J200" s="3"/>
      <c r="K200" s="3"/>
    </row>
    <row r="201">
      <c r="A201" s="3"/>
      <c r="B201" s="3"/>
      <c r="C201" s="3"/>
      <c r="D201" s="3"/>
      <c r="E201" s="3"/>
      <c r="F201" s="3"/>
      <c r="G201" s="3"/>
      <c r="H201" s="3"/>
      <c r="I201" s="3"/>
      <c r="J201" s="3"/>
      <c r="K201" s="3"/>
    </row>
    <row r="202">
      <c r="A202" s="3"/>
      <c r="B202" s="3"/>
      <c r="C202" s="3"/>
      <c r="D202" s="3"/>
      <c r="E202" s="3"/>
      <c r="F202" s="3"/>
      <c r="G202" s="3"/>
      <c r="H202" s="3"/>
      <c r="I202" s="3"/>
      <c r="J202" s="3"/>
      <c r="K202" s="3"/>
    </row>
    <row r="203">
      <c r="A203" s="3"/>
      <c r="B203" s="3"/>
      <c r="C203" s="3"/>
      <c r="D203" s="3"/>
      <c r="E203" s="3"/>
      <c r="F203" s="3"/>
      <c r="G203" s="3"/>
      <c r="H203" s="3"/>
      <c r="I203" s="3"/>
      <c r="J203" s="3"/>
      <c r="K203" s="3"/>
    </row>
    <row r="204">
      <c r="A204" s="3"/>
      <c r="B204" s="3"/>
      <c r="C204" s="3"/>
      <c r="D204" s="3"/>
      <c r="E204" s="3"/>
      <c r="F204" s="3"/>
      <c r="G204" s="3"/>
      <c r="H204" s="3"/>
      <c r="I204" s="3"/>
      <c r="J204" s="3"/>
      <c r="K204" s="3"/>
    </row>
    <row r="205">
      <c r="A205" s="3"/>
      <c r="B205" s="3"/>
      <c r="C205" s="3"/>
      <c r="D205" s="3"/>
      <c r="E205" s="3"/>
      <c r="F205" s="3"/>
      <c r="G205" s="3"/>
      <c r="H205" s="3"/>
      <c r="I205" s="3"/>
      <c r="J205" s="3"/>
      <c r="K205" s="3"/>
    </row>
    <row r="206">
      <c r="A206" s="3"/>
      <c r="B206" s="3"/>
      <c r="C206" s="3"/>
      <c r="D206" s="3"/>
      <c r="E206" s="3"/>
      <c r="F206" s="3"/>
      <c r="G206" s="3"/>
      <c r="H206" s="3"/>
      <c r="I206" s="3"/>
      <c r="J206" s="3"/>
      <c r="K206" s="3"/>
    </row>
    <row r="207">
      <c r="A207" s="3"/>
      <c r="B207" s="3"/>
      <c r="C207" s="3"/>
      <c r="D207" s="3"/>
      <c r="E207" s="3"/>
      <c r="F207" s="3"/>
      <c r="G207" s="3"/>
      <c r="H207" s="3"/>
      <c r="I207" s="3"/>
      <c r="J207" s="3"/>
      <c r="K207" s="3"/>
    </row>
    <row r="208">
      <c r="A208" s="3"/>
      <c r="B208" s="3"/>
      <c r="C208" s="3"/>
      <c r="D208" s="3"/>
      <c r="E208" s="3"/>
      <c r="F208" s="3"/>
      <c r="G208" s="3"/>
      <c r="H208" s="3"/>
      <c r="I208" s="3"/>
      <c r="J208" s="3"/>
      <c r="K208" s="3"/>
    </row>
    <row r="209">
      <c r="A209" s="3"/>
      <c r="B209" s="3"/>
      <c r="C209" s="3"/>
      <c r="D209" s="3"/>
      <c r="E209" s="3"/>
      <c r="F209" s="3"/>
      <c r="G209" s="3"/>
      <c r="H209" s="3"/>
      <c r="I209" s="3"/>
      <c r="J209" s="3"/>
      <c r="K209" s="3"/>
    </row>
    <row r="210">
      <c r="A210" s="3"/>
      <c r="B210" s="3"/>
      <c r="C210" s="3"/>
      <c r="D210" s="3"/>
      <c r="E210" s="3"/>
      <c r="F210" s="3"/>
      <c r="G210" s="3"/>
      <c r="H210" s="3"/>
      <c r="I210" s="3"/>
      <c r="J210" s="3"/>
      <c r="K210" s="3"/>
    </row>
    <row r="211">
      <c r="A211" s="3"/>
      <c r="B211" s="3"/>
      <c r="C211" s="3"/>
      <c r="D211" s="3"/>
      <c r="E211" s="3"/>
      <c r="F211" s="3"/>
      <c r="G211" s="3"/>
      <c r="H211" s="3"/>
      <c r="I211" s="3"/>
      <c r="J211" s="3"/>
      <c r="K211" s="3"/>
    </row>
    <row r="212">
      <c r="A212" s="3"/>
      <c r="B212" s="3"/>
      <c r="C212" s="3"/>
      <c r="D212" s="3"/>
      <c r="E212" s="3"/>
      <c r="F212" s="3"/>
      <c r="G212" s="3"/>
      <c r="H212" s="3"/>
      <c r="I212" s="3"/>
      <c r="J212" s="3"/>
      <c r="K212" s="3"/>
    </row>
    <row r="213">
      <c r="A213" s="3"/>
      <c r="B213" s="3"/>
      <c r="C213" s="3"/>
      <c r="D213" s="3"/>
      <c r="E213" s="3"/>
      <c r="F213" s="3"/>
      <c r="G213" s="3"/>
      <c r="H213" s="3"/>
      <c r="I213" s="3"/>
      <c r="J213" s="3"/>
      <c r="K213" s="3"/>
    </row>
    <row r="214">
      <c r="A214" s="3"/>
      <c r="B214" s="3"/>
      <c r="C214" s="3"/>
      <c r="D214" s="3"/>
      <c r="E214" s="3"/>
      <c r="F214" s="3"/>
      <c r="G214" s="3"/>
      <c r="H214" s="3"/>
      <c r="I214" s="3"/>
      <c r="J214" s="3"/>
      <c r="K214" s="3"/>
    </row>
    <row r="215">
      <c r="A215" s="3"/>
      <c r="B215" s="3"/>
      <c r="C215" s="3"/>
      <c r="D215" s="3"/>
      <c r="E215" s="3"/>
      <c r="F215" s="3"/>
      <c r="G215" s="3"/>
      <c r="H215" s="3"/>
      <c r="I215" s="3"/>
      <c r="J215" s="3"/>
      <c r="K215" s="3"/>
    </row>
    <row r="216">
      <c r="A216" s="3"/>
      <c r="B216" s="3"/>
      <c r="C216" s="3"/>
      <c r="D216" s="3"/>
      <c r="E216" s="3"/>
      <c r="F216" s="3"/>
      <c r="G216" s="3"/>
      <c r="H216" s="3"/>
      <c r="I216" s="3"/>
      <c r="J216" s="3"/>
      <c r="K216" s="3"/>
    </row>
    <row r="217">
      <c r="A217" s="3"/>
      <c r="B217" s="3"/>
      <c r="C217" s="3"/>
      <c r="D217" s="3"/>
      <c r="E217" s="3"/>
      <c r="F217" s="3"/>
      <c r="G217" s="3"/>
      <c r="H217" s="3"/>
      <c r="I217" s="3"/>
      <c r="J217" s="3"/>
      <c r="K217" s="3"/>
    </row>
    <row r="218">
      <c r="A218" s="3"/>
      <c r="B218" s="3"/>
      <c r="C218" s="3"/>
      <c r="D218" s="3"/>
      <c r="E218" s="3"/>
      <c r="F218" s="3"/>
      <c r="G218" s="3"/>
      <c r="H218" s="3"/>
      <c r="I218" s="3"/>
      <c r="J218" s="3"/>
      <c r="K218" s="3"/>
    </row>
    <row r="219">
      <c r="A219" s="3"/>
      <c r="B219" s="3"/>
      <c r="C219" s="3"/>
      <c r="D219" s="3"/>
      <c r="E219" s="3"/>
      <c r="F219" s="3"/>
      <c r="G219" s="3"/>
      <c r="H219" s="3"/>
      <c r="I219" s="3"/>
      <c r="J219" s="3"/>
      <c r="K219" s="3"/>
    </row>
    <row r="220">
      <c r="A220" s="3"/>
      <c r="B220" s="3"/>
      <c r="C220" s="3"/>
      <c r="D220" s="3"/>
      <c r="E220" s="3"/>
      <c r="F220" s="3"/>
      <c r="G220" s="3"/>
      <c r="H220" s="3"/>
      <c r="I220" s="3"/>
      <c r="J220" s="3"/>
      <c r="K220" s="3"/>
    </row>
    <row r="221">
      <c r="A221" s="3"/>
      <c r="B221" s="3"/>
      <c r="C221" s="3"/>
      <c r="D221" s="3"/>
      <c r="E221" s="3"/>
      <c r="F221" s="3"/>
      <c r="G221" s="3"/>
      <c r="H221" s="3"/>
      <c r="I221" s="3"/>
      <c r="J221" s="3"/>
      <c r="K221" s="3"/>
    </row>
    <row r="222">
      <c r="A222" s="3"/>
      <c r="B222" s="3"/>
      <c r="C222" s="3"/>
      <c r="D222" s="3"/>
      <c r="E222" s="3"/>
      <c r="F222" s="3"/>
      <c r="G222" s="3"/>
      <c r="H222" s="3"/>
      <c r="I222" s="3"/>
      <c r="J222" s="3"/>
      <c r="K222" s="3"/>
    </row>
    <row r="223">
      <c r="A223" s="3"/>
      <c r="B223" s="3"/>
      <c r="C223" s="3"/>
      <c r="D223" s="3"/>
      <c r="E223" s="3"/>
      <c r="F223" s="3"/>
      <c r="G223" s="3"/>
      <c r="H223" s="3"/>
      <c r="I223" s="3"/>
      <c r="J223" s="3"/>
      <c r="K223" s="3"/>
    </row>
    <row r="224">
      <c r="A224" s="3"/>
      <c r="B224" s="3"/>
      <c r="C224" s="3"/>
      <c r="D224" s="3"/>
      <c r="E224" s="3"/>
      <c r="F224" s="3"/>
      <c r="G224" s="3"/>
      <c r="H224" s="3"/>
      <c r="I224" s="3"/>
      <c r="J224" s="3"/>
      <c r="K224" s="3"/>
    </row>
    <row r="225">
      <c r="A225" s="3"/>
      <c r="B225" s="3"/>
      <c r="C225" s="3"/>
      <c r="D225" s="3"/>
      <c r="E225" s="3"/>
      <c r="F225" s="3"/>
      <c r="G225" s="3"/>
      <c r="H225" s="3"/>
      <c r="I225" s="3"/>
      <c r="J225" s="3"/>
      <c r="K225" s="3"/>
    </row>
    <row r="226">
      <c r="A226" s="3"/>
      <c r="B226" s="3"/>
      <c r="C226" s="3"/>
      <c r="D226" s="3"/>
      <c r="E226" s="3"/>
      <c r="F226" s="3"/>
      <c r="G226" s="3"/>
      <c r="H226" s="3"/>
      <c r="I226" s="3"/>
      <c r="J226" s="3"/>
      <c r="K226" s="3"/>
    </row>
    <row r="227">
      <c r="A227" s="3"/>
      <c r="B227" s="3"/>
      <c r="C227" s="3"/>
      <c r="D227" s="3"/>
      <c r="E227" s="3"/>
      <c r="F227" s="3"/>
      <c r="G227" s="3"/>
      <c r="H227" s="3"/>
      <c r="I227" s="3"/>
      <c r="J227" s="3"/>
      <c r="K227" s="3"/>
    </row>
    <row r="228">
      <c r="A228" s="3"/>
      <c r="B228" s="3"/>
      <c r="C228" s="3"/>
      <c r="D228" s="3"/>
      <c r="E228" s="3"/>
      <c r="F228" s="3"/>
      <c r="G228" s="3"/>
      <c r="H228" s="3"/>
      <c r="I228" s="3"/>
      <c r="J228" s="3"/>
      <c r="K228" s="3"/>
    </row>
    <row r="229">
      <c r="A229" s="3"/>
      <c r="B229" s="3"/>
      <c r="C229" s="3"/>
      <c r="D229" s="3"/>
      <c r="E229" s="3"/>
      <c r="F229" s="3"/>
      <c r="G229" s="3"/>
      <c r="H229" s="3"/>
      <c r="I229" s="3"/>
      <c r="J229" s="3"/>
      <c r="K229" s="3"/>
    </row>
    <row r="230">
      <c r="A230" s="3"/>
      <c r="B230" s="3"/>
      <c r="C230" s="3"/>
      <c r="D230" s="3"/>
      <c r="E230" s="3"/>
      <c r="F230" s="3"/>
      <c r="G230" s="3"/>
      <c r="H230" s="3"/>
      <c r="I230" s="3"/>
      <c r="J230" s="3"/>
      <c r="K230" s="3"/>
    </row>
    <row r="231">
      <c r="A231" s="3"/>
      <c r="B231" s="3"/>
      <c r="C231" s="3"/>
      <c r="D231" s="3"/>
      <c r="E231" s="3"/>
      <c r="F231" s="3"/>
      <c r="G231" s="3"/>
      <c r="H231" s="3"/>
      <c r="I231" s="3"/>
      <c r="J231" s="3"/>
      <c r="K231" s="3"/>
    </row>
    <row r="232">
      <c r="A232" s="3"/>
      <c r="B232" s="3"/>
      <c r="C232" s="3"/>
      <c r="D232" s="3"/>
      <c r="E232" s="3"/>
      <c r="F232" s="3"/>
      <c r="G232" s="3"/>
      <c r="H232" s="3"/>
      <c r="I232" s="3"/>
      <c r="J232" s="3"/>
      <c r="K232" s="3"/>
    </row>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6" width="12.63"/>
    <col customWidth="1" min="8" max="8" width="32.63"/>
    <col customWidth="1" min="11" max="11" width="32.63"/>
    <col customWidth="1" min="14" max="14" width="32.88"/>
  </cols>
  <sheetData>
    <row r="1">
      <c r="A1" s="4"/>
      <c r="B1" s="4"/>
      <c r="C1" s="4"/>
      <c r="D1" s="4"/>
      <c r="E1" s="4"/>
      <c r="F1" s="5" t="s">
        <v>0</v>
      </c>
      <c r="G1" s="6"/>
      <c r="H1" s="7"/>
      <c r="I1" s="5" t="s">
        <v>1</v>
      </c>
      <c r="J1" s="6"/>
      <c r="K1" s="7"/>
      <c r="L1" s="5" t="s">
        <v>2</v>
      </c>
      <c r="M1" s="6"/>
      <c r="N1" s="7"/>
      <c r="O1" s="8"/>
      <c r="P1" s="8"/>
      <c r="Q1" s="8"/>
      <c r="R1" s="8"/>
      <c r="S1" s="8"/>
      <c r="T1" s="8"/>
      <c r="U1" s="8"/>
      <c r="V1" s="8"/>
      <c r="W1" s="8"/>
      <c r="X1" s="8"/>
      <c r="Y1" s="8"/>
      <c r="Z1" s="8"/>
      <c r="AA1" s="8"/>
      <c r="AB1" s="8"/>
    </row>
    <row r="2">
      <c r="A2" s="9" t="s">
        <v>3</v>
      </c>
      <c r="B2" s="9" t="s">
        <v>4</v>
      </c>
      <c r="C2" s="9" t="s">
        <v>5</v>
      </c>
      <c r="D2" s="9" t="s">
        <v>6</v>
      </c>
      <c r="E2" s="9" t="s">
        <v>7</v>
      </c>
      <c r="F2" s="10" t="s">
        <v>8</v>
      </c>
      <c r="G2" s="10" t="s">
        <v>9</v>
      </c>
      <c r="H2" s="10" t="s">
        <v>10</v>
      </c>
      <c r="I2" s="10" t="s">
        <v>11</v>
      </c>
      <c r="J2" s="10" t="s">
        <v>12</v>
      </c>
      <c r="K2" s="10" t="s">
        <v>13</v>
      </c>
      <c r="L2" s="10" t="s">
        <v>14</v>
      </c>
      <c r="M2" s="10" t="s">
        <v>15</v>
      </c>
      <c r="N2" s="10" t="s">
        <v>16</v>
      </c>
      <c r="O2" s="8"/>
      <c r="P2" s="8"/>
      <c r="Q2" s="8"/>
      <c r="R2" s="8"/>
      <c r="S2" s="8"/>
      <c r="T2" s="8"/>
      <c r="U2" s="8"/>
      <c r="V2" s="8"/>
      <c r="W2" s="8"/>
      <c r="X2" s="8"/>
      <c r="Y2" s="8"/>
      <c r="Z2" s="8"/>
      <c r="AA2" s="8"/>
      <c r="AB2" s="8"/>
    </row>
    <row r="3" ht="15.75" customHeight="1">
      <c r="A3" s="11" t="s">
        <v>17</v>
      </c>
      <c r="B3" s="11" t="s">
        <v>18</v>
      </c>
      <c r="C3" s="11" t="s">
        <v>19</v>
      </c>
      <c r="D3" s="11" t="s">
        <v>20</v>
      </c>
      <c r="E3" s="11" t="s">
        <v>21</v>
      </c>
      <c r="F3" s="12">
        <v>1.0</v>
      </c>
      <c r="G3" s="12">
        <v>1.0</v>
      </c>
      <c r="H3" s="4" t="s">
        <v>22</v>
      </c>
      <c r="I3" s="12">
        <v>1.0</v>
      </c>
      <c r="J3" s="12">
        <v>1.0</v>
      </c>
      <c r="K3" s="4" t="s">
        <v>23</v>
      </c>
      <c r="L3" s="12">
        <v>1.0</v>
      </c>
      <c r="M3" s="12">
        <v>1.0</v>
      </c>
      <c r="N3" s="4" t="s">
        <v>24</v>
      </c>
      <c r="P3" s="13"/>
    </row>
    <row r="4" ht="15.75" customHeight="1">
      <c r="A4" s="11" t="s">
        <v>17</v>
      </c>
      <c r="B4" s="11" t="s">
        <v>25</v>
      </c>
      <c r="C4" s="11" t="s">
        <v>19</v>
      </c>
      <c r="D4" s="11" t="s">
        <v>20</v>
      </c>
      <c r="E4" s="11" t="s">
        <v>26</v>
      </c>
      <c r="F4" s="12">
        <v>1.0</v>
      </c>
      <c r="G4" s="12">
        <v>1.0</v>
      </c>
      <c r="H4" s="4" t="s">
        <v>22</v>
      </c>
      <c r="I4" s="12">
        <v>3.0</v>
      </c>
      <c r="J4" s="12">
        <v>3.0</v>
      </c>
      <c r="K4" s="4" t="s">
        <v>23</v>
      </c>
      <c r="L4" s="12">
        <v>3.0</v>
      </c>
      <c r="M4" s="12">
        <v>2.0</v>
      </c>
      <c r="N4" s="4" t="s">
        <v>24</v>
      </c>
      <c r="P4" s="13"/>
    </row>
    <row r="5" ht="15.75" customHeight="1">
      <c r="A5" s="11" t="s">
        <v>17</v>
      </c>
      <c r="B5" s="11" t="s">
        <v>27</v>
      </c>
      <c r="C5" s="11" t="s">
        <v>19</v>
      </c>
      <c r="D5" s="11" t="s">
        <v>20</v>
      </c>
      <c r="E5" s="11" t="s">
        <v>28</v>
      </c>
      <c r="F5" s="12">
        <v>2.0</v>
      </c>
      <c r="G5" s="12">
        <v>2.0</v>
      </c>
      <c r="H5" s="4" t="s">
        <v>22</v>
      </c>
      <c r="I5" s="12">
        <v>2.0</v>
      </c>
      <c r="J5" s="12">
        <v>2.0</v>
      </c>
      <c r="K5" s="4" t="s">
        <v>23</v>
      </c>
      <c r="L5" s="12">
        <v>2.0</v>
      </c>
      <c r="M5" s="12">
        <v>2.0</v>
      </c>
      <c r="N5" s="4" t="s">
        <v>24</v>
      </c>
      <c r="P5" s="13"/>
    </row>
    <row r="6" ht="15.75" customHeight="1">
      <c r="A6" s="11" t="s">
        <v>17</v>
      </c>
      <c r="B6" s="11" t="s">
        <v>29</v>
      </c>
      <c r="C6" s="11" t="s">
        <v>19</v>
      </c>
      <c r="D6" s="11" t="s">
        <v>20</v>
      </c>
      <c r="E6" s="11" t="s">
        <v>30</v>
      </c>
      <c r="F6" s="12">
        <v>1.0</v>
      </c>
      <c r="G6" s="12">
        <v>1.0</v>
      </c>
      <c r="H6" s="4" t="s">
        <v>22</v>
      </c>
      <c r="I6" s="12">
        <v>1.0</v>
      </c>
      <c r="J6" s="12">
        <v>1.0</v>
      </c>
      <c r="K6" s="4" t="s">
        <v>23</v>
      </c>
      <c r="L6" s="12">
        <v>1.0</v>
      </c>
      <c r="M6" s="12">
        <v>1.0</v>
      </c>
      <c r="N6" s="4" t="s">
        <v>24</v>
      </c>
      <c r="P6" s="13"/>
    </row>
    <row r="7" ht="15.75" customHeight="1">
      <c r="A7" s="11" t="s">
        <v>17</v>
      </c>
      <c r="B7" s="11" t="s">
        <v>31</v>
      </c>
      <c r="C7" s="11" t="s">
        <v>19</v>
      </c>
      <c r="D7" s="11" t="s">
        <v>20</v>
      </c>
      <c r="E7" s="11" t="s">
        <v>32</v>
      </c>
      <c r="F7" s="12">
        <v>1.0</v>
      </c>
      <c r="G7" s="12">
        <v>1.0</v>
      </c>
      <c r="H7" s="4" t="s">
        <v>22</v>
      </c>
      <c r="I7" s="12">
        <v>1.0</v>
      </c>
      <c r="J7" s="12">
        <v>1.0</v>
      </c>
      <c r="K7" s="4" t="s">
        <v>23</v>
      </c>
      <c r="L7" s="12">
        <v>1.0</v>
      </c>
      <c r="M7" s="12">
        <v>1.0</v>
      </c>
      <c r="N7" s="4" t="s">
        <v>24</v>
      </c>
      <c r="P7" s="13"/>
    </row>
    <row r="8" ht="15.75" customHeight="1">
      <c r="A8" s="11" t="s">
        <v>17</v>
      </c>
      <c r="B8" s="11" t="s">
        <v>33</v>
      </c>
      <c r="C8" s="11" t="s">
        <v>19</v>
      </c>
      <c r="D8" s="11" t="s">
        <v>20</v>
      </c>
      <c r="E8" s="11" t="s">
        <v>34</v>
      </c>
      <c r="F8" s="12">
        <v>1.0</v>
      </c>
      <c r="G8" s="12">
        <v>1.0</v>
      </c>
      <c r="H8" s="4" t="s">
        <v>22</v>
      </c>
      <c r="I8" s="12">
        <v>2.0</v>
      </c>
      <c r="J8" s="12">
        <v>2.0</v>
      </c>
      <c r="K8" s="4" t="s">
        <v>23</v>
      </c>
      <c r="L8" s="12">
        <v>1.0</v>
      </c>
      <c r="M8" s="12">
        <v>1.0</v>
      </c>
      <c r="N8" s="4" t="s">
        <v>24</v>
      </c>
      <c r="P8" s="13"/>
    </row>
    <row r="9" ht="15.75" customHeight="1">
      <c r="A9" s="11" t="s">
        <v>17</v>
      </c>
      <c r="B9" s="11" t="s">
        <v>35</v>
      </c>
      <c r="C9" s="11" t="s">
        <v>19</v>
      </c>
      <c r="D9" s="11" t="s">
        <v>20</v>
      </c>
      <c r="E9" s="11" t="s">
        <v>36</v>
      </c>
      <c r="F9" s="12">
        <v>1.0</v>
      </c>
      <c r="G9" s="12">
        <v>1.0</v>
      </c>
      <c r="H9" s="4" t="s">
        <v>22</v>
      </c>
      <c r="I9" s="12">
        <v>2.0</v>
      </c>
      <c r="J9" s="12">
        <v>2.0</v>
      </c>
      <c r="K9" s="4" t="s">
        <v>23</v>
      </c>
      <c r="L9" s="12">
        <v>1.0</v>
      </c>
      <c r="M9" s="12">
        <v>1.0</v>
      </c>
      <c r="N9" s="4" t="s">
        <v>24</v>
      </c>
      <c r="P9" s="13"/>
    </row>
    <row r="10" ht="15.75" customHeight="1">
      <c r="A10" s="11" t="s">
        <v>17</v>
      </c>
      <c r="B10" s="11" t="s">
        <v>37</v>
      </c>
      <c r="C10" s="11" t="s">
        <v>19</v>
      </c>
      <c r="D10" s="11" t="s">
        <v>20</v>
      </c>
      <c r="E10" s="11" t="s">
        <v>38</v>
      </c>
      <c r="F10" s="12">
        <v>1.0</v>
      </c>
      <c r="G10" s="12">
        <v>1.0</v>
      </c>
      <c r="H10" s="4" t="s">
        <v>22</v>
      </c>
      <c r="I10" s="12">
        <v>1.0</v>
      </c>
      <c r="J10" s="12">
        <v>1.0</v>
      </c>
      <c r="K10" s="4" t="s">
        <v>23</v>
      </c>
      <c r="L10" s="12">
        <v>1.0</v>
      </c>
      <c r="M10" s="12">
        <v>1.0</v>
      </c>
      <c r="N10" s="4" t="s">
        <v>24</v>
      </c>
      <c r="P10" s="13"/>
    </row>
    <row r="11" ht="15.75" customHeight="1">
      <c r="A11" s="11" t="s">
        <v>17</v>
      </c>
      <c r="B11" s="11" t="s">
        <v>39</v>
      </c>
      <c r="C11" s="11" t="s">
        <v>19</v>
      </c>
      <c r="D11" s="11" t="s">
        <v>20</v>
      </c>
      <c r="E11" s="11" t="s">
        <v>40</v>
      </c>
      <c r="F11" s="12">
        <v>1.0</v>
      </c>
      <c r="G11" s="12">
        <v>1.0</v>
      </c>
      <c r="H11" s="4" t="s">
        <v>22</v>
      </c>
      <c r="I11" s="12">
        <v>1.0</v>
      </c>
      <c r="J11" s="12">
        <v>1.0</v>
      </c>
      <c r="K11" s="4" t="s">
        <v>23</v>
      </c>
      <c r="L11" s="12">
        <v>1.0</v>
      </c>
      <c r="M11" s="12">
        <v>1.0</v>
      </c>
      <c r="N11" s="4" t="s">
        <v>24</v>
      </c>
      <c r="P11" s="13"/>
    </row>
    <row r="12" ht="15.75" customHeight="1">
      <c r="A12" s="11" t="s">
        <v>17</v>
      </c>
      <c r="B12" s="11" t="s">
        <v>41</v>
      </c>
      <c r="C12" s="11" t="s">
        <v>19</v>
      </c>
      <c r="D12" s="11" t="s">
        <v>20</v>
      </c>
      <c r="E12" s="11" t="s">
        <v>42</v>
      </c>
      <c r="F12" s="12">
        <v>1.0</v>
      </c>
      <c r="G12" s="12">
        <v>1.0</v>
      </c>
      <c r="H12" s="4" t="s">
        <v>22</v>
      </c>
      <c r="I12" s="12">
        <v>1.0</v>
      </c>
      <c r="J12" s="12">
        <v>1.0</v>
      </c>
      <c r="K12" s="4" t="s">
        <v>23</v>
      </c>
      <c r="L12" s="12">
        <v>1.0</v>
      </c>
      <c r="M12" s="12">
        <v>1.0</v>
      </c>
      <c r="N12" s="4" t="s">
        <v>24</v>
      </c>
      <c r="P12" s="13"/>
    </row>
    <row r="13" ht="15.75" customHeight="1">
      <c r="A13" s="11" t="s">
        <v>17</v>
      </c>
      <c r="B13" s="11" t="s">
        <v>43</v>
      </c>
      <c r="C13" s="11" t="s">
        <v>19</v>
      </c>
      <c r="D13" s="11" t="s">
        <v>20</v>
      </c>
      <c r="E13" s="11" t="s">
        <v>44</v>
      </c>
      <c r="F13" s="12">
        <v>1.0</v>
      </c>
      <c r="G13" s="12">
        <v>1.0</v>
      </c>
      <c r="H13" s="4" t="s">
        <v>22</v>
      </c>
      <c r="I13" s="12">
        <v>1.0</v>
      </c>
      <c r="J13" s="12">
        <v>2.0</v>
      </c>
      <c r="K13" s="4" t="s">
        <v>23</v>
      </c>
      <c r="L13" s="12">
        <v>1.0</v>
      </c>
      <c r="M13" s="12">
        <v>1.0</v>
      </c>
      <c r="N13" s="4" t="s">
        <v>24</v>
      </c>
      <c r="P13" s="13"/>
    </row>
    <row r="14" ht="15.75" customHeight="1">
      <c r="A14" s="11" t="s">
        <v>17</v>
      </c>
      <c r="B14" s="11" t="s">
        <v>45</v>
      </c>
      <c r="C14" s="11" t="s">
        <v>19</v>
      </c>
      <c r="D14" s="11" t="s">
        <v>20</v>
      </c>
      <c r="E14" s="11" t="s">
        <v>46</v>
      </c>
      <c r="F14" s="12">
        <v>3.0</v>
      </c>
      <c r="G14" s="12">
        <v>2.0</v>
      </c>
      <c r="H14" s="4" t="s">
        <v>22</v>
      </c>
      <c r="I14" s="12">
        <v>3.0</v>
      </c>
      <c r="J14" s="12">
        <v>2.0</v>
      </c>
      <c r="K14" s="4" t="s">
        <v>23</v>
      </c>
      <c r="L14" s="12">
        <v>3.0</v>
      </c>
      <c r="M14" s="12">
        <v>2.0</v>
      </c>
      <c r="N14" s="4" t="s">
        <v>24</v>
      </c>
      <c r="P14" s="13"/>
    </row>
    <row r="15" ht="15.75" customHeight="1">
      <c r="A15" s="11" t="s">
        <v>17</v>
      </c>
      <c r="B15" s="11" t="s">
        <v>47</v>
      </c>
      <c r="C15" s="11" t="s">
        <v>19</v>
      </c>
      <c r="D15" s="11" t="s">
        <v>20</v>
      </c>
      <c r="E15" s="11" t="s">
        <v>48</v>
      </c>
      <c r="F15" s="12">
        <v>1.0</v>
      </c>
      <c r="G15" s="12">
        <v>1.0</v>
      </c>
      <c r="H15" s="4" t="s">
        <v>22</v>
      </c>
      <c r="I15" s="12">
        <v>2.0</v>
      </c>
      <c r="J15" s="12">
        <v>2.0</v>
      </c>
      <c r="K15" s="4" t="s">
        <v>23</v>
      </c>
      <c r="L15" s="12">
        <v>3.0</v>
      </c>
      <c r="M15" s="12">
        <v>2.0</v>
      </c>
      <c r="N15" s="4" t="s">
        <v>24</v>
      </c>
      <c r="P15" s="13"/>
    </row>
    <row r="16" ht="15.75" customHeight="1">
      <c r="A16" s="11" t="s">
        <v>17</v>
      </c>
      <c r="B16" s="11" t="s">
        <v>49</v>
      </c>
      <c r="C16" s="11" t="s">
        <v>19</v>
      </c>
      <c r="D16" s="11" t="s">
        <v>20</v>
      </c>
      <c r="E16" s="11" t="s">
        <v>50</v>
      </c>
      <c r="F16" s="12">
        <v>1.0</v>
      </c>
      <c r="G16" s="12">
        <v>1.0</v>
      </c>
      <c r="H16" s="4" t="s">
        <v>22</v>
      </c>
      <c r="I16" s="12">
        <v>2.0</v>
      </c>
      <c r="J16" s="12">
        <v>2.0</v>
      </c>
      <c r="K16" s="4" t="s">
        <v>23</v>
      </c>
      <c r="L16" s="12">
        <v>1.0</v>
      </c>
      <c r="M16" s="12">
        <v>1.0</v>
      </c>
      <c r="N16" s="4" t="s">
        <v>24</v>
      </c>
      <c r="P16" s="13"/>
    </row>
    <row r="17" ht="15.75" customHeight="1">
      <c r="A17" s="11" t="s">
        <v>17</v>
      </c>
      <c r="B17" s="11" t="s">
        <v>51</v>
      </c>
      <c r="C17" s="11" t="s">
        <v>19</v>
      </c>
      <c r="D17" s="11" t="s">
        <v>20</v>
      </c>
      <c r="E17" s="11" t="s">
        <v>52</v>
      </c>
      <c r="F17" s="12">
        <v>1.0</v>
      </c>
      <c r="G17" s="12">
        <v>1.0</v>
      </c>
      <c r="H17" s="4" t="s">
        <v>22</v>
      </c>
      <c r="I17" s="12">
        <v>1.0</v>
      </c>
      <c r="J17" s="12">
        <v>1.0</v>
      </c>
      <c r="K17" s="4" t="s">
        <v>23</v>
      </c>
      <c r="L17" s="12">
        <v>1.0</v>
      </c>
      <c r="M17" s="12">
        <v>1.0</v>
      </c>
      <c r="N17" s="4" t="s">
        <v>24</v>
      </c>
      <c r="P17" s="13"/>
    </row>
    <row r="18" ht="15.75" customHeight="1">
      <c r="A18" s="11" t="s">
        <v>17</v>
      </c>
      <c r="B18" s="11" t="s">
        <v>53</v>
      </c>
      <c r="C18" s="11" t="s">
        <v>19</v>
      </c>
      <c r="D18" s="11" t="s">
        <v>20</v>
      </c>
      <c r="E18" s="11" t="s">
        <v>54</v>
      </c>
      <c r="F18" s="12">
        <v>2.0</v>
      </c>
      <c r="G18" s="12">
        <v>2.0</v>
      </c>
      <c r="H18" s="4" t="s">
        <v>22</v>
      </c>
      <c r="I18" s="12">
        <v>1.0</v>
      </c>
      <c r="J18" s="12">
        <v>2.0</v>
      </c>
      <c r="K18" s="4" t="s">
        <v>23</v>
      </c>
      <c r="L18" s="12">
        <v>1.0</v>
      </c>
      <c r="M18" s="12">
        <v>1.0</v>
      </c>
      <c r="N18" s="4" t="s">
        <v>24</v>
      </c>
      <c r="P18" s="13"/>
    </row>
    <row r="19" ht="15.75" customHeight="1">
      <c r="A19" s="11" t="s">
        <v>17</v>
      </c>
      <c r="B19" s="11" t="s">
        <v>55</v>
      </c>
      <c r="C19" s="11" t="s">
        <v>19</v>
      </c>
      <c r="D19" s="11" t="s">
        <v>20</v>
      </c>
      <c r="E19" s="11" t="s">
        <v>56</v>
      </c>
      <c r="F19" s="12">
        <v>1.0</v>
      </c>
      <c r="G19" s="12">
        <v>1.0</v>
      </c>
      <c r="H19" s="4" t="s">
        <v>22</v>
      </c>
      <c r="I19" s="12">
        <v>2.0</v>
      </c>
      <c r="J19" s="12">
        <v>2.0</v>
      </c>
      <c r="K19" s="4" t="s">
        <v>23</v>
      </c>
      <c r="L19" s="12">
        <v>2.0</v>
      </c>
      <c r="M19" s="12">
        <v>1.0</v>
      </c>
      <c r="N19" s="4" t="s">
        <v>24</v>
      </c>
      <c r="P19" s="13"/>
    </row>
    <row r="20" ht="15.75" customHeight="1">
      <c r="A20" s="11" t="s">
        <v>17</v>
      </c>
      <c r="B20" s="11" t="s">
        <v>57</v>
      </c>
      <c r="C20" s="11" t="s">
        <v>19</v>
      </c>
      <c r="D20" s="11" t="s">
        <v>20</v>
      </c>
      <c r="E20" s="11" t="s">
        <v>58</v>
      </c>
      <c r="F20" s="12">
        <v>1.0</v>
      </c>
      <c r="G20" s="12">
        <v>1.0</v>
      </c>
      <c r="H20" s="4" t="s">
        <v>22</v>
      </c>
      <c r="I20" s="12">
        <v>3.0</v>
      </c>
      <c r="J20" s="12">
        <v>2.0</v>
      </c>
      <c r="K20" s="4" t="s">
        <v>23</v>
      </c>
      <c r="L20" s="12">
        <v>2.0</v>
      </c>
      <c r="M20" s="12">
        <v>2.0</v>
      </c>
      <c r="N20" s="4" t="s">
        <v>24</v>
      </c>
      <c r="P20" s="13"/>
    </row>
    <row r="21" ht="15.75" customHeight="1">
      <c r="A21" s="11" t="s">
        <v>59</v>
      </c>
      <c r="B21" s="11" t="s">
        <v>60</v>
      </c>
      <c r="C21" s="11" t="s">
        <v>61</v>
      </c>
      <c r="D21" s="11" t="s">
        <v>62</v>
      </c>
      <c r="E21" s="11" t="s">
        <v>63</v>
      </c>
      <c r="F21" s="12">
        <v>1.0</v>
      </c>
      <c r="G21" s="12">
        <v>1.0</v>
      </c>
      <c r="H21" s="4" t="s">
        <v>64</v>
      </c>
      <c r="I21" s="12">
        <v>1.0</v>
      </c>
      <c r="J21" s="12">
        <v>1.0</v>
      </c>
      <c r="K21" s="4" t="s">
        <v>22</v>
      </c>
      <c r="L21" s="12">
        <v>1.0</v>
      </c>
      <c r="M21" s="12">
        <v>1.0</v>
      </c>
      <c r="N21" s="4" t="s">
        <v>24</v>
      </c>
      <c r="P21" s="13"/>
    </row>
    <row r="22" ht="15.75" customHeight="1">
      <c r="A22" s="11" t="s">
        <v>59</v>
      </c>
      <c r="B22" s="11" t="s">
        <v>65</v>
      </c>
      <c r="C22" s="11" t="s">
        <v>61</v>
      </c>
      <c r="D22" s="11" t="s">
        <v>62</v>
      </c>
      <c r="E22" s="11" t="s">
        <v>66</v>
      </c>
      <c r="F22" s="12">
        <v>2.0</v>
      </c>
      <c r="G22" s="12">
        <v>2.0</v>
      </c>
      <c r="H22" s="4" t="s">
        <v>64</v>
      </c>
      <c r="I22" s="12">
        <v>3.0</v>
      </c>
      <c r="J22" s="12">
        <v>3.0</v>
      </c>
      <c r="K22" s="4" t="s">
        <v>22</v>
      </c>
      <c r="L22" s="12">
        <v>2.0</v>
      </c>
      <c r="M22" s="12">
        <v>2.0</v>
      </c>
      <c r="N22" s="4" t="s">
        <v>24</v>
      </c>
      <c r="P22" s="13"/>
    </row>
    <row r="23" ht="15.75" customHeight="1">
      <c r="A23" s="11" t="s">
        <v>59</v>
      </c>
      <c r="B23" s="11" t="s">
        <v>67</v>
      </c>
      <c r="C23" s="11" t="s">
        <v>61</v>
      </c>
      <c r="D23" s="11" t="s">
        <v>62</v>
      </c>
      <c r="E23" s="11" t="s">
        <v>68</v>
      </c>
      <c r="F23" s="12">
        <v>1.0</v>
      </c>
      <c r="G23" s="12">
        <v>1.0</v>
      </c>
      <c r="H23" s="4" t="s">
        <v>64</v>
      </c>
      <c r="I23" s="12">
        <v>1.0</v>
      </c>
      <c r="J23" s="12">
        <v>1.0</v>
      </c>
      <c r="K23" s="4" t="s">
        <v>22</v>
      </c>
      <c r="L23" s="12">
        <v>1.0</v>
      </c>
      <c r="M23" s="12">
        <v>1.0</v>
      </c>
      <c r="N23" s="4" t="s">
        <v>24</v>
      </c>
      <c r="P23" s="13"/>
    </row>
    <row r="24" ht="15.75" customHeight="1">
      <c r="A24" s="11" t="s">
        <v>59</v>
      </c>
      <c r="B24" s="11" t="s">
        <v>69</v>
      </c>
      <c r="C24" s="11" t="s">
        <v>61</v>
      </c>
      <c r="D24" s="11" t="s">
        <v>62</v>
      </c>
      <c r="E24" s="11" t="s">
        <v>70</v>
      </c>
      <c r="F24" s="12">
        <v>1.0</v>
      </c>
      <c r="G24" s="12">
        <v>1.0</v>
      </c>
      <c r="H24" s="4" t="s">
        <v>64</v>
      </c>
      <c r="I24" s="12">
        <v>1.0</v>
      </c>
      <c r="J24" s="12">
        <v>1.0</v>
      </c>
      <c r="K24" s="4" t="s">
        <v>22</v>
      </c>
      <c r="L24" s="12">
        <v>3.0</v>
      </c>
      <c r="M24" s="12">
        <v>2.0</v>
      </c>
      <c r="N24" s="4" t="s">
        <v>24</v>
      </c>
      <c r="P24" s="13"/>
    </row>
    <row r="25" ht="15.75" customHeight="1">
      <c r="A25" s="11" t="s">
        <v>59</v>
      </c>
      <c r="B25" s="11" t="s">
        <v>71</v>
      </c>
      <c r="C25" s="11" t="s">
        <v>61</v>
      </c>
      <c r="D25" s="11" t="s">
        <v>62</v>
      </c>
      <c r="E25" s="11" t="s">
        <v>72</v>
      </c>
      <c r="F25" s="12">
        <v>2.0</v>
      </c>
      <c r="G25" s="12">
        <v>2.0</v>
      </c>
      <c r="H25" s="4" t="s">
        <v>64</v>
      </c>
      <c r="I25" s="12">
        <v>2.0</v>
      </c>
      <c r="J25" s="12">
        <v>2.0</v>
      </c>
      <c r="K25" s="4" t="s">
        <v>22</v>
      </c>
      <c r="L25" s="12">
        <v>2.0</v>
      </c>
      <c r="M25" s="12">
        <v>2.0</v>
      </c>
      <c r="N25" s="4" t="s">
        <v>24</v>
      </c>
      <c r="P25" s="13"/>
    </row>
    <row r="26" ht="15.75" customHeight="1">
      <c r="A26" s="11" t="s">
        <v>59</v>
      </c>
      <c r="B26" s="11" t="s">
        <v>73</v>
      </c>
      <c r="C26" s="11" t="s">
        <v>61</v>
      </c>
      <c r="D26" s="11" t="s">
        <v>62</v>
      </c>
      <c r="E26" s="11" t="s">
        <v>74</v>
      </c>
      <c r="F26" s="12">
        <v>2.0</v>
      </c>
      <c r="G26" s="12">
        <v>2.0</v>
      </c>
      <c r="H26" s="4" t="s">
        <v>64</v>
      </c>
      <c r="I26" s="12">
        <v>2.0</v>
      </c>
      <c r="J26" s="12">
        <v>2.0</v>
      </c>
      <c r="K26" s="4" t="s">
        <v>22</v>
      </c>
      <c r="L26" s="12">
        <v>2.0</v>
      </c>
      <c r="M26" s="12">
        <v>2.0</v>
      </c>
      <c r="N26" s="4" t="s">
        <v>24</v>
      </c>
      <c r="P26" s="13"/>
    </row>
    <row r="27" ht="15.75" customHeight="1">
      <c r="A27" s="11" t="s">
        <v>59</v>
      </c>
      <c r="B27" s="11" t="s">
        <v>75</v>
      </c>
      <c r="C27" s="11" t="s">
        <v>61</v>
      </c>
      <c r="D27" s="11" t="s">
        <v>62</v>
      </c>
      <c r="E27" s="11" t="s">
        <v>76</v>
      </c>
      <c r="F27" s="12">
        <v>3.0</v>
      </c>
      <c r="G27" s="12">
        <v>2.0</v>
      </c>
      <c r="H27" s="4" t="s">
        <v>64</v>
      </c>
      <c r="I27" s="12">
        <v>3.0</v>
      </c>
      <c r="J27" s="12">
        <v>2.0</v>
      </c>
      <c r="K27" s="4" t="s">
        <v>22</v>
      </c>
      <c r="L27" s="12">
        <v>3.0</v>
      </c>
      <c r="M27" s="12">
        <v>2.0</v>
      </c>
      <c r="N27" s="4" t="s">
        <v>24</v>
      </c>
      <c r="P27" s="13"/>
    </row>
    <row r="28" ht="15.75" customHeight="1">
      <c r="A28" s="11" t="s">
        <v>59</v>
      </c>
      <c r="B28" s="11" t="s">
        <v>77</v>
      </c>
      <c r="C28" s="11" t="s">
        <v>61</v>
      </c>
      <c r="D28" s="11" t="s">
        <v>62</v>
      </c>
      <c r="E28" s="11" t="s">
        <v>78</v>
      </c>
      <c r="F28" s="12">
        <v>1.0</v>
      </c>
      <c r="G28" s="12">
        <v>1.0</v>
      </c>
      <c r="H28" s="4" t="s">
        <v>64</v>
      </c>
      <c r="I28" s="12">
        <v>1.0</v>
      </c>
      <c r="J28" s="12">
        <v>1.0</v>
      </c>
      <c r="K28" s="4" t="s">
        <v>22</v>
      </c>
      <c r="L28" s="12">
        <v>1.0</v>
      </c>
      <c r="M28" s="12">
        <v>1.0</v>
      </c>
      <c r="N28" s="4" t="s">
        <v>24</v>
      </c>
      <c r="P28" s="13"/>
    </row>
    <row r="29" ht="15.75" customHeight="1">
      <c r="A29" s="11" t="s">
        <v>59</v>
      </c>
      <c r="B29" s="11" t="s">
        <v>79</v>
      </c>
      <c r="C29" s="11" t="s">
        <v>61</v>
      </c>
      <c r="D29" s="11" t="s">
        <v>62</v>
      </c>
      <c r="E29" s="11" t="s">
        <v>80</v>
      </c>
      <c r="F29" s="12">
        <v>1.0</v>
      </c>
      <c r="G29" s="12">
        <v>1.0</v>
      </c>
      <c r="H29" s="4" t="s">
        <v>64</v>
      </c>
      <c r="I29" s="12">
        <v>1.0</v>
      </c>
      <c r="J29" s="12">
        <v>1.0</v>
      </c>
      <c r="K29" s="4" t="s">
        <v>22</v>
      </c>
      <c r="L29" s="12">
        <v>1.0</v>
      </c>
      <c r="M29" s="12">
        <v>1.0</v>
      </c>
      <c r="N29" s="4" t="s">
        <v>24</v>
      </c>
      <c r="P29" s="13"/>
    </row>
    <row r="30" ht="15.75" customHeight="1">
      <c r="A30" s="11" t="s">
        <v>59</v>
      </c>
      <c r="B30" s="11" t="s">
        <v>81</v>
      </c>
      <c r="C30" s="11" t="s">
        <v>61</v>
      </c>
      <c r="D30" s="11" t="s">
        <v>62</v>
      </c>
      <c r="E30" s="11" t="s">
        <v>82</v>
      </c>
      <c r="F30" s="12">
        <v>1.0</v>
      </c>
      <c r="G30" s="12">
        <v>1.0</v>
      </c>
      <c r="H30" s="4" t="s">
        <v>64</v>
      </c>
      <c r="I30" s="12">
        <v>1.0</v>
      </c>
      <c r="J30" s="12">
        <v>1.0</v>
      </c>
      <c r="K30" s="4" t="s">
        <v>22</v>
      </c>
      <c r="L30" s="12">
        <v>1.0</v>
      </c>
      <c r="M30" s="12">
        <v>1.0</v>
      </c>
      <c r="N30" s="4" t="s">
        <v>24</v>
      </c>
      <c r="P30" s="13"/>
    </row>
    <row r="31" ht="15.75" customHeight="1">
      <c r="A31" s="11" t="s">
        <v>59</v>
      </c>
      <c r="B31" s="11" t="s">
        <v>83</v>
      </c>
      <c r="C31" s="11" t="s">
        <v>61</v>
      </c>
      <c r="D31" s="11" t="s">
        <v>62</v>
      </c>
      <c r="E31" s="11" t="s">
        <v>84</v>
      </c>
      <c r="F31" s="12">
        <v>1.0</v>
      </c>
      <c r="G31" s="12">
        <v>1.0</v>
      </c>
      <c r="H31" s="4" t="s">
        <v>64</v>
      </c>
      <c r="I31" s="12">
        <v>1.0</v>
      </c>
      <c r="J31" s="12">
        <v>1.0</v>
      </c>
      <c r="K31" s="4" t="s">
        <v>22</v>
      </c>
      <c r="L31" s="12">
        <v>1.0</v>
      </c>
      <c r="M31" s="12">
        <v>1.0</v>
      </c>
      <c r="N31" s="4" t="s">
        <v>24</v>
      </c>
      <c r="P31" s="13"/>
    </row>
    <row r="32" ht="15.75" customHeight="1">
      <c r="A32" s="11" t="s">
        <v>59</v>
      </c>
      <c r="B32" s="11" t="s">
        <v>85</v>
      </c>
      <c r="C32" s="11" t="s">
        <v>61</v>
      </c>
      <c r="D32" s="11" t="s">
        <v>62</v>
      </c>
      <c r="E32" s="11" t="s">
        <v>86</v>
      </c>
      <c r="F32" s="12">
        <v>1.0</v>
      </c>
      <c r="G32" s="12">
        <v>1.0</v>
      </c>
      <c r="H32" s="4" t="s">
        <v>64</v>
      </c>
      <c r="I32" s="12">
        <v>1.0</v>
      </c>
      <c r="J32" s="12">
        <v>1.0</v>
      </c>
      <c r="K32" s="4" t="s">
        <v>22</v>
      </c>
      <c r="L32" s="12">
        <v>1.0</v>
      </c>
      <c r="M32" s="12">
        <v>1.0</v>
      </c>
      <c r="N32" s="4" t="s">
        <v>24</v>
      </c>
      <c r="P32" s="13"/>
    </row>
    <row r="33" ht="15.75" customHeight="1">
      <c r="A33" s="11" t="s">
        <v>59</v>
      </c>
      <c r="B33" s="11" t="s">
        <v>87</v>
      </c>
      <c r="C33" s="11" t="s">
        <v>61</v>
      </c>
      <c r="D33" s="11" t="s">
        <v>62</v>
      </c>
      <c r="E33" s="11" t="s">
        <v>88</v>
      </c>
      <c r="F33" s="12">
        <v>1.0</v>
      </c>
      <c r="G33" s="12">
        <v>1.0</v>
      </c>
      <c r="H33" s="4" t="s">
        <v>64</v>
      </c>
      <c r="I33" s="12">
        <v>1.0</v>
      </c>
      <c r="J33" s="12">
        <v>1.0</v>
      </c>
      <c r="K33" s="4" t="s">
        <v>22</v>
      </c>
      <c r="L33" s="12">
        <v>1.0</v>
      </c>
      <c r="M33" s="12">
        <v>1.0</v>
      </c>
      <c r="N33" s="4" t="s">
        <v>24</v>
      </c>
      <c r="P33" s="13"/>
    </row>
    <row r="34" ht="15.75" customHeight="1">
      <c r="A34" s="11" t="s">
        <v>59</v>
      </c>
      <c r="B34" s="11" t="s">
        <v>89</v>
      </c>
      <c r="C34" s="11" t="s">
        <v>61</v>
      </c>
      <c r="D34" s="11" t="s">
        <v>62</v>
      </c>
      <c r="E34" s="11" t="s">
        <v>90</v>
      </c>
      <c r="F34" s="12">
        <v>1.0</v>
      </c>
      <c r="G34" s="12">
        <v>1.0</v>
      </c>
      <c r="H34" s="4" t="s">
        <v>64</v>
      </c>
      <c r="I34" s="12">
        <v>1.0</v>
      </c>
      <c r="J34" s="12">
        <v>1.0</v>
      </c>
      <c r="K34" s="4" t="s">
        <v>22</v>
      </c>
      <c r="L34" s="12">
        <v>3.0</v>
      </c>
      <c r="M34" s="12">
        <v>3.0</v>
      </c>
      <c r="N34" s="4" t="s">
        <v>24</v>
      </c>
      <c r="P34" s="13"/>
    </row>
    <row r="35" ht="15.75" customHeight="1">
      <c r="A35" s="11" t="s">
        <v>59</v>
      </c>
      <c r="B35" s="11" t="s">
        <v>91</v>
      </c>
      <c r="C35" s="11" t="s">
        <v>61</v>
      </c>
      <c r="D35" s="11" t="s">
        <v>62</v>
      </c>
      <c r="E35" s="11" t="s">
        <v>92</v>
      </c>
      <c r="F35" s="12">
        <v>1.0</v>
      </c>
      <c r="G35" s="12">
        <v>1.0</v>
      </c>
      <c r="H35" s="4" t="s">
        <v>64</v>
      </c>
      <c r="I35" s="12">
        <v>1.0</v>
      </c>
      <c r="J35" s="12">
        <v>1.0</v>
      </c>
      <c r="K35" s="4" t="s">
        <v>22</v>
      </c>
      <c r="L35" s="12">
        <v>2.0</v>
      </c>
      <c r="M35" s="12">
        <v>2.0</v>
      </c>
      <c r="N35" s="4" t="s">
        <v>24</v>
      </c>
      <c r="P35" s="13"/>
    </row>
    <row r="36" ht="15.75" customHeight="1">
      <c r="A36" s="11" t="s">
        <v>59</v>
      </c>
      <c r="B36" s="11" t="s">
        <v>93</v>
      </c>
      <c r="C36" s="11" t="s">
        <v>61</v>
      </c>
      <c r="D36" s="11" t="s">
        <v>62</v>
      </c>
      <c r="E36" s="11" t="s">
        <v>94</v>
      </c>
      <c r="F36" s="12">
        <v>1.0</v>
      </c>
      <c r="G36" s="12">
        <v>1.0</v>
      </c>
      <c r="H36" s="4" t="s">
        <v>64</v>
      </c>
      <c r="I36" s="12">
        <v>1.0</v>
      </c>
      <c r="J36" s="12">
        <v>1.0</v>
      </c>
      <c r="K36" s="4" t="s">
        <v>22</v>
      </c>
      <c r="L36" s="12">
        <v>1.0</v>
      </c>
      <c r="M36" s="12">
        <v>1.0</v>
      </c>
      <c r="N36" s="4" t="s">
        <v>24</v>
      </c>
      <c r="P36" s="13"/>
    </row>
    <row r="37" ht="15.75" customHeight="1">
      <c r="A37" s="11" t="s">
        <v>59</v>
      </c>
      <c r="B37" s="11" t="s">
        <v>95</v>
      </c>
      <c r="C37" s="11" t="s">
        <v>61</v>
      </c>
      <c r="D37" s="11" t="s">
        <v>62</v>
      </c>
      <c r="E37" s="11" t="s">
        <v>96</v>
      </c>
      <c r="F37" s="12">
        <v>1.0</v>
      </c>
      <c r="G37" s="12">
        <v>1.0</v>
      </c>
      <c r="H37" s="4" t="s">
        <v>64</v>
      </c>
      <c r="I37" s="12">
        <v>1.0</v>
      </c>
      <c r="J37" s="12">
        <v>1.0</v>
      </c>
      <c r="K37" s="4" t="s">
        <v>22</v>
      </c>
      <c r="L37" s="12">
        <v>1.0</v>
      </c>
      <c r="M37" s="12">
        <v>1.0</v>
      </c>
      <c r="N37" s="4" t="s">
        <v>24</v>
      </c>
      <c r="P37" s="13"/>
    </row>
    <row r="38" ht="15.75" customHeight="1">
      <c r="A38" s="11" t="s">
        <v>59</v>
      </c>
      <c r="B38" s="11" t="s">
        <v>97</v>
      </c>
      <c r="C38" s="11" t="s">
        <v>61</v>
      </c>
      <c r="D38" s="11" t="s">
        <v>62</v>
      </c>
      <c r="E38" s="11" t="s">
        <v>98</v>
      </c>
      <c r="F38" s="12">
        <v>2.0</v>
      </c>
      <c r="G38" s="12">
        <v>2.0</v>
      </c>
      <c r="H38" s="4" t="s">
        <v>64</v>
      </c>
      <c r="I38" s="12">
        <v>3.0</v>
      </c>
      <c r="J38" s="12">
        <v>2.0</v>
      </c>
      <c r="K38" s="4" t="s">
        <v>22</v>
      </c>
      <c r="L38" s="12">
        <v>3.0</v>
      </c>
      <c r="M38" s="12">
        <v>3.0</v>
      </c>
      <c r="N38" s="4" t="s">
        <v>24</v>
      </c>
      <c r="P38" s="13"/>
    </row>
    <row r="39" ht="15.75" customHeight="1">
      <c r="A39" s="11" t="s">
        <v>99</v>
      </c>
      <c r="B39" s="11" t="s">
        <v>100</v>
      </c>
      <c r="C39" s="11" t="s">
        <v>101</v>
      </c>
      <c r="D39" s="11" t="s">
        <v>102</v>
      </c>
      <c r="E39" s="11" t="s">
        <v>103</v>
      </c>
      <c r="F39" s="12">
        <v>1.0</v>
      </c>
      <c r="G39" s="12">
        <v>1.0</v>
      </c>
      <c r="H39" s="4" t="s">
        <v>23</v>
      </c>
      <c r="I39" s="12">
        <v>1.0</v>
      </c>
      <c r="J39" s="12">
        <v>1.0</v>
      </c>
      <c r="K39" s="4" t="s">
        <v>64</v>
      </c>
      <c r="L39" s="12">
        <v>1.0</v>
      </c>
      <c r="M39" s="12">
        <v>1.0</v>
      </c>
      <c r="N39" s="4" t="s">
        <v>24</v>
      </c>
      <c r="P39" s="13"/>
    </row>
    <row r="40" ht="15.75" customHeight="1">
      <c r="A40" s="11" t="s">
        <v>99</v>
      </c>
      <c r="B40" s="11" t="s">
        <v>104</v>
      </c>
      <c r="C40" s="11" t="s">
        <v>101</v>
      </c>
      <c r="D40" s="11" t="s">
        <v>102</v>
      </c>
      <c r="E40" s="11" t="s">
        <v>105</v>
      </c>
      <c r="F40" s="12">
        <v>2.0</v>
      </c>
      <c r="G40" s="12">
        <v>2.0</v>
      </c>
      <c r="H40" s="4" t="s">
        <v>23</v>
      </c>
      <c r="I40" s="12">
        <v>1.0</v>
      </c>
      <c r="J40" s="12">
        <v>1.0</v>
      </c>
      <c r="K40" s="4" t="s">
        <v>64</v>
      </c>
      <c r="L40" s="12">
        <v>1.0</v>
      </c>
      <c r="M40" s="12">
        <v>1.0</v>
      </c>
      <c r="N40" s="4" t="s">
        <v>24</v>
      </c>
      <c r="P40" s="13"/>
    </row>
    <row r="41" ht="15.75" customHeight="1">
      <c r="A41" s="11" t="s">
        <v>99</v>
      </c>
      <c r="B41" s="11" t="s">
        <v>106</v>
      </c>
      <c r="C41" s="11" t="s">
        <v>101</v>
      </c>
      <c r="D41" s="11" t="s">
        <v>102</v>
      </c>
      <c r="E41" s="11" t="s">
        <v>107</v>
      </c>
      <c r="F41" s="12">
        <v>2.0</v>
      </c>
      <c r="G41" s="12">
        <v>2.0</v>
      </c>
      <c r="H41" s="4" t="s">
        <v>23</v>
      </c>
      <c r="I41" s="12">
        <v>3.0</v>
      </c>
      <c r="J41" s="12">
        <v>3.0</v>
      </c>
      <c r="K41" s="4" t="s">
        <v>64</v>
      </c>
      <c r="L41" s="12">
        <v>3.0</v>
      </c>
      <c r="M41" s="12">
        <v>3.0</v>
      </c>
      <c r="N41" s="4" t="s">
        <v>24</v>
      </c>
      <c r="P41" s="13"/>
    </row>
    <row r="42" ht="15.75" customHeight="1">
      <c r="A42" s="11" t="s">
        <v>99</v>
      </c>
      <c r="B42" s="11" t="s">
        <v>108</v>
      </c>
      <c r="C42" s="11" t="s">
        <v>101</v>
      </c>
      <c r="D42" s="11" t="s">
        <v>102</v>
      </c>
      <c r="E42" s="11" t="s">
        <v>109</v>
      </c>
      <c r="F42" s="12">
        <v>1.0</v>
      </c>
      <c r="G42" s="12">
        <v>1.0</v>
      </c>
      <c r="H42" s="4" t="s">
        <v>23</v>
      </c>
      <c r="I42" s="12">
        <v>3.0</v>
      </c>
      <c r="J42" s="12">
        <v>2.0</v>
      </c>
      <c r="K42" s="4" t="s">
        <v>64</v>
      </c>
      <c r="L42" s="12">
        <v>2.0</v>
      </c>
      <c r="M42" s="12">
        <v>2.0</v>
      </c>
      <c r="N42" s="4" t="s">
        <v>24</v>
      </c>
      <c r="P42" s="13"/>
    </row>
    <row r="43" ht="15.75" customHeight="1">
      <c r="A43" s="11" t="s">
        <v>99</v>
      </c>
      <c r="B43" s="11" t="s">
        <v>110</v>
      </c>
      <c r="C43" s="11" t="s">
        <v>101</v>
      </c>
      <c r="D43" s="11" t="s">
        <v>102</v>
      </c>
      <c r="E43" s="11" t="s">
        <v>111</v>
      </c>
      <c r="F43" s="12">
        <v>3.0</v>
      </c>
      <c r="G43" s="12">
        <v>3.0</v>
      </c>
      <c r="H43" s="4" t="s">
        <v>23</v>
      </c>
      <c r="I43" s="12">
        <v>1.0</v>
      </c>
      <c r="J43" s="12">
        <v>1.0</v>
      </c>
      <c r="K43" s="4" t="s">
        <v>64</v>
      </c>
      <c r="L43" s="12">
        <v>1.0</v>
      </c>
      <c r="M43" s="12">
        <v>1.0</v>
      </c>
      <c r="N43" s="4" t="s">
        <v>24</v>
      </c>
      <c r="P43" s="13"/>
    </row>
    <row r="44" ht="15.75" customHeight="1">
      <c r="A44" s="11" t="s">
        <v>99</v>
      </c>
      <c r="B44" s="11" t="s">
        <v>112</v>
      </c>
      <c r="C44" s="11" t="s">
        <v>101</v>
      </c>
      <c r="D44" s="11" t="s">
        <v>102</v>
      </c>
      <c r="E44" s="11" t="s">
        <v>113</v>
      </c>
      <c r="F44" s="12">
        <v>1.0</v>
      </c>
      <c r="G44" s="12">
        <v>1.0</v>
      </c>
      <c r="H44" s="4" t="s">
        <v>23</v>
      </c>
      <c r="I44" s="12">
        <v>1.0</v>
      </c>
      <c r="J44" s="12">
        <v>1.0</v>
      </c>
      <c r="K44" s="4" t="s">
        <v>64</v>
      </c>
      <c r="L44" s="12">
        <v>1.0</v>
      </c>
      <c r="M44" s="12">
        <v>1.0</v>
      </c>
      <c r="N44" s="4" t="s">
        <v>24</v>
      </c>
      <c r="P44" s="13"/>
    </row>
    <row r="45" ht="15.75" customHeight="1">
      <c r="A45" s="11" t="s">
        <v>99</v>
      </c>
      <c r="B45" s="11" t="s">
        <v>114</v>
      </c>
      <c r="C45" s="11" t="s">
        <v>101</v>
      </c>
      <c r="D45" s="11" t="s">
        <v>102</v>
      </c>
      <c r="E45" s="11" t="s">
        <v>115</v>
      </c>
      <c r="F45" s="12">
        <v>3.0</v>
      </c>
      <c r="G45" s="12">
        <v>2.0</v>
      </c>
      <c r="H45" s="4" t="s">
        <v>23</v>
      </c>
      <c r="I45" s="12">
        <v>3.0</v>
      </c>
      <c r="J45" s="12">
        <v>2.0</v>
      </c>
      <c r="K45" s="4" t="s">
        <v>64</v>
      </c>
      <c r="L45" s="12">
        <v>3.0</v>
      </c>
      <c r="M45" s="12">
        <v>2.0</v>
      </c>
      <c r="N45" s="4" t="s">
        <v>24</v>
      </c>
      <c r="P45" s="13"/>
    </row>
    <row r="46" ht="15.75" customHeight="1">
      <c r="A46" s="11" t="s">
        <v>99</v>
      </c>
      <c r="B46" s="11" t="s">
        <v>116</v>
      </c>
      <c r="C46" s="11" t="s">
        <v>101</v>
      </c>
      <c r="D46" s="11" t="s">
        <v>102</v>
      </c>
      <c r="E46" s="11" t="s">
        <v>117</v>
      </c>
      <c r="F46" s="12">
        <v>3.0</v>
      </c>
      <c r="G46" s="12">
        <v>2.0</v>
      </c>
      <c r="H46" s="4" t="s">
        <v>23</v>
      </c>
      <c r="I46" s="12">
        <v>3.0</v>
      </c>
      <c r="J46" s="12">
        <v>2.0</v>
      </c>
      <c r="K46" s="4" t="s">
        <v>64</v>
      </c>
      <c r="L46" s="12">
        <v>3.0</v>
      </c>
      <c r="M46" s="12">
        <v>3.0</v>
      </c>
      <c r="N46" s="4" t="s">
        <v>24</v>
      </c>
      <c r="P46" s="13"/>
    </row>
    <row r="47" ht="15.75" customHeight="1">
      <c r="A47" s="11" t="s">
        <v>99</v>
      </c>
      <c r="B47" s="11" t="s">
        <v>118</v>
      </c>
      <c r="C47" s="11" t="s">
        <v>101</v>
      </c>
      <c r="D47" s="11" t="s">
        <v>102</v>
      </c>
      <c r="E47" s="11" t="s">
        <v>119</v>
      </c>
      <c r="F47" s="12">
        <v>1.0</v>
      </c>
      <c r="G47" s="12">
        <v>1.0</v>
      </c>
      <c r="H47" s="4" t="s">
        <v>23</v>
      </c>
      <c r="I47" s="12">
        <v>1.0</v>
      </c>
      <c r="J47" s="12">
        <v>1.0</v>
      </c>
      <c r="K47" s="4" t="s">
        <v>64</v>
      </c>
      <c r="L47" s="12">
        <v>1.0</v>
      </c>
      <c r="M47" s="12">
        <v>1.0</v>
      </c>
      <c r="N47" s="4" t="s">
        <v>24</v>
      </c>
      <c r="P47" s="13"/>
    </row>
    <row r="48" ht="15.75" customHeight="1">
      <c r="A48" s="11" t="s">
        <v>99</v>
      </c>
      <c r="B48" s="11" t="s">
        <v>120</v>
      </c>
      <c r="C48" s="11" t="s">
        <v>101</v>
      </c>
      <c r="D48" s="11" t="s">
        <v>102</v>
      </c>
      <c r="E48" s="11" t="s">
        <v>121</v>
      </c>
      <c r="F48" s="12">
        <v>1.0</v>
      </c>
      <c r="G48" s="12">
        <v>1.0</v>
      </c>
      <c r="H48" s="4" t="s">
        <v>23</v>
      </c>
      <c r="I48" s="12">
        <v>1.0</v>
      </c>
      <c r="J48" s="12">
        <v>1.0</v>
      </c>
      <c r="K48" s="4" t="s">
        <v>64</v>
      </c>
      <c r="L48" s="12">
        <v>1.0</v>
      </c>
      <c r="M48" s="12">
        <v>1.0</v>
      </c>
      <c r="N48" s="4" t="s">
        <v>24</v>
      </c>
      <c r="P48" s="13"/>
    </row>
    <row r="49" ht="15.75" customHeight="1">
      <c r="A49" s="11" t="s">
        <v>99</v>
      </c>
      <c r="B49" s="11" t="s">
        <v>122</v>
      </c>
      <c r="C49" s="11" t="s">
        <v>101</v>
      </c>
      <c r="D49" s="11" t="s">
        <v>102</v>
      </c>
      <c r="E49" s="11" t="s">
        <v>123</v>
      </c>
      <c r="F49" s="12">
        <v>1.0</v>
      </c>
      <c r="G49" s="12">
        <v>1.0</v>
      </c>
      <c r="H49" s="4" t="s">
        <v>23</v>
      </c>
      <c r="I49" s="12">
        <v>1.0</v>
      </c>
      <c r="J49" s="12">
        <v>1.0</v>
      </c>
      <c r="K49" s="4" t="s">
        <v>64</v>
      </c>
      <c r="L49" s="12">
        <v>1.0</v>
      </c>
      <c r="M49" s="12">
        <v>1.0</v>
      </c>
      <c r="N49" s="4" t="s">
        <v>24</v>
      </c>
      <c r="P49" s="13"/>
    </row>
    <row r="50" ht="15.75" customHeight="1">
      <c r="A50" s="11" t="s">
        <v>99</v>
      </c>
      <c r="B50" s="11" t="s">
        <v>124</v>
      </c>
      <c r="C50" s="11" t="s">
        <v>101</v>
      </c>
      <c r="D50" s="11" t="s">
        <v>102</v>
      </c>
      <c r="E50" s="11" t="s">
        <v>125</v>
      </c>
      <c r="F50" s="12">
        <v>1.0</v>
      </c>
      <c r="G50" s="12">
        <v>1.0</v>
      </c>
      <c r="H50" s="4" t="s">
        <v>23</v>
      </c>
      <c r="I50" s="12">
        <v>1.0</v>
      </c>
      <c r="J50" s="12">
        <v>1.0</v>
      </c>
      <c r="K50" s="4" t="s">
        <v>64</v>
      </c>
      <c r="L50" s="12">
        <v>1.0</v>
      </c>
      <c r="M50" s="12">
        <v>1.0</v>
      </c>
      <c r="N50" s="4" t="s">
        <v>24</v>
      </c>
      <c r="P50" s="13"/>
    </row>
    <row r="51" ht="15.75" customHeight="1">
      <c r="A51" s="11" t="s">
        <v>99</v>
      </c>
      <c r="B51" s="11" t="s">
        <v>126</v>
      </c>
      <c r="C51" s="11" t="s">
        <v>101</v>
      </c>
      <c r="D51" s="11" t="s">
        <v>102</v>
      </c>
      <c r="E51" s="11" t="s">
        <v>127</v>
      </c>
      <c r="F51" s="12">
        <v>2.0</v>
      </c>
      <c r="G51" s="12">
        <v>1.0</v>
      </c>
      <c r="H51" s="4" t="s">
        <v>23</v>
      </c>
      <c r="I51" s="12">
        <v>2.0</v>
      </c>
      <c r="J51" s="12">
        <v>2.0</v>
      </c>
      <c r="K51" s="4" t="s">
        <v>64</v>
      </c>
      <c r="L51" s="12">
        <v>2.0</v>
      </c>
      <c r="M51" s="12">
        <v>1.0</v>
      </c>
      <c r="N51" s="4" t="s">
        <v>24</v>
      </c>
      <c r="P51" s="13"/>
    </row>
    <row r="52" ht="15.75" customHeight="1">
      <c r="A52" s="11" t="s">
        <v>99</v>
      </c>
      <c r="B52" s="11" t="s">
        <v>128</v>
      </c>
      <c r="C52" s="11" t="s">
        <v>101</v>
      </c>
      <c r="D52" s="11" t="s">
        <v>102</v>
      </c>
      <c r="E52" s="11" t="s">
        <v>129</v>
      </c>
      <c r="F52" s="12">
        <v>2.0</v>
      </c>
      <c r="G52" s="12">
        <v>1.0</v>
      </c>
      <c r="H52" s="4" t="s">
        <v>23</v>
      </c>
      <c r="I52" s="12">
        <v>1.0</v>
      </c>
      <c r="J52" s="12">
        <v>1.0</v>
      </c>
      <c r="K52" s="4" t="s">
        <v>64</v>
      </c>
      <c r="L52" s="12">
        <v>3.0</v>
      </c>
      <c r="M52" s="12">
        <v>2.0</v>
      </c>
      <c r="N52" s="4" t="s">
        <v>24</v>
      </c>
      <c r="P52" s="13"/>
    </row>
    <row r="53" ht="15.75" customHeight="1">
      <c r="A53" s="11" t="s">
        <v>99</v>
      </c>
      <c r="B53" s="11" t="s">
        <v>130</v>
      </c>
      <c r="C53" s="11" t="s">
        <v>101</v>
      </c>
      <c r="D53" s="11" t="s">
        <v>102</v>
      </c>
      <c r="E53" s="11" t="s">
        <v>131</v>
      </c>
      <c r="F53" s="12">
        <v>2.0</v>
      </c>
      <c r="G53" s="12">
        <v>2.0</v>
      </c>
      <c r="H53" s="4" t="s">
        <v>23</v>
      </c>
      <c r="I53" s="12">
        <v>1.0</v>
      </c>
      <c r="J53" s="12">
        <v>1.0</v>
      </c>
      <c r="K53" s="4" t="s">
        <v>64</v>
      </c>
      <c r="L53" s="12">
        <v>1.0</v>
      </c>
      <c r="M53" s="12">
        <v>1.0</v>
      </c>
      <c r="N53" s="4" t="s">
        <v>24</v>
      </c>
      <c r="P53" s="13"/>
    </row>
    <row r="54" ht="15.75" customHeight="1">
      <c r="A54" s="11" t="s">
        <v>99</v>
      </c>
      <c r="B54" s="11" t="s">
        <v>132</v>
      </c>
      <c r="C54" s="11" t="s">
        <v>101</v>
      </c>
      <c r="D54" s="11" t="s">
        <v>102</v>
      </c>
      <c r="E54" s="11" t="s">
        <v>133</v>
      </c>
      <c r="F54" s="12">
        <v>1.0</v>
      </c>
      <c r="G54" s="12">
        <v>1.0</v>
      </c>
      <c r="H54" s="4" t="s">
        <v>23</v>
      </c>
      <c r="I54" s="12">
        <v>1.0</v>
      </c>
      <c r="J54" s="12">
        <v>1.0</v>
      </c>
      <c r="K54" s="4" t="s">
        <v>64</v>
      </c>
      <c r="L54" s="12">
        <v>1.0</v>
      </c>
      <c r="M54" s="12">
        <v>1.0</v>
      </c>
      <c r="N54" s="4" t="s">
        <v>24</v>
      </c>
      <c r="P54" s="13"/>
    </row>
    <row r="55" ht="15.75" customHeight="1">
      <c r="A55" s="11" t="s">
        <v>99</v>
      </c>
      <c r="B55" s="11" t="s">
        <v>134</v>
      </c>
      <c r="C55" s="11" t="s">
        <v>101</v>
      </c>
      <c r="D55" s="11" t="s">
        <v>102</v>
      </c>
      <c r="E55" s="11" t="s">
        <v>135</v>
      </c>
      <c r="F55" s="12">
        <v>1.0</v>
      </c>
      <c r="G55" s="12">
        <v>1.0</v>
      </c>
      <c r="H55" s="4" t="s">
        <v>23</v>
      </c>
      <c r="I55" s="12">
        <v>1.0</v>
      </c>
      <c r="J55" s="12">
        <v>1.0</v>
      </c>
      <c r="K55" s="4" t="s">
        <v>64</v>
      </c>
      <c r="L55" s="12">
        <v>1.0</v>
      </c>
      <c r="M55" s="12">
        <v>1.0</v>
      </c>
      <c r="N55" s="4" t="s">
        <v>24</v>
      </c>
      <c r="P55" s="13"/>
    </row>
    <row r="56" ht="15.75" customHeight="1">
      <c r="A56" s="11" t="s">
        <v>99</v>
      </c>
      <c r="B56" s="11" t="s">
        <v>136</v>
      </c>
      <c r="C56" s="11" t="s">
        <v>101</v>
      </c>
      <c r="D56" s="11" t="s">
        <v>102</v>
      </c>
      <c r="E56" s="11" t="s">
        <v>137</v>
      </c>
      <c r="F56" s="12">
        <v>2.0</v>
      </c>
      <c r="G56" s="12">
        <v>2.0</v>
      </c>
      <c r="H56" s="4" t="s">
        <v>23</v>
      </c>
      <c r="I56" s="12">
        <v>1.0</v>
      </c>
      <c r="J56" s="12">
        <v>1.0</v>
      </c>
      <c r="K56" s="4" t="s">
        <v>64</v>
      </c>
      <c r="L56" s="12">
        <v>3.0</v>
      </c>
      <c r="M56" s="12">
        <v>3.0</v>
      </c>
      <c r="N56" s="4" t="s">
        <v>24</v>
      </c>
      <c r="P56" s="13"/>
    </row>
    <row r="57" ht="15.75" customHeight="1">
      <c r="A57" s="11" t="s">
        <v>138</v>
      </c>
      <c r="B57" s="11" t="s">
        <v>139</v>
      </c>
      <c r="C57" s="11" t="s">
        <v>140</v>
      </c>
      <c r="D57" s="11" t="s">
        <v>141</v>
      </c>
      <c r="E57" s="11" t="s">
        <v>142</v>
      </c>
      <c r="F57" s="12">
        <v>2.0</v>
      </c>
      <c r="G57" s="12">
        <v>1.0</v>
      </c>
      <c r="H57" s="4" t="s">
        <v>22</v>
      </c>
      <c r="I57" s="12">
        <v>2.0</v>
      </c>
      <c r="J57" s="12">
        <v>2.0</v>
      </c>
      <c r="K57" s="4" t="s">
        <v>23</v>
      </c>
      <c r="L57" s="12">
        <v>1.0</v>
      </c>
      <c r="M57" s="12">
        <v>1.0</v>
      </c>
      <c r="N57" s="4" t="s">
        <v>24</v>
      </c>
      <c r="P57" s="13"/>
    </row>
    <row r="58" ht="15.75" customHeight="1">
      <c r="A58" s="11" t="s">
        <v>138</v>
      </c>
      <c r="B58" s="11" t="s">
        <v>143</v>
      </c>
      <c r="C58" s="11" t="s">
        <v>140</v>
      </c>
      <c r="D58" s="11" t="s">
        <v>141</v>
      </c>
      <c r="E58" s="11" t="s">
        <v>144</v>
      </c>
      <c r="F58" s="12">
        <v>1.0</v>
      </c>
      <c r="G58" s="12">
        <v>1.0</v>
      </c>
      <c r="H58" s="4" t="s">
        <v>22</v>
      </c>
      <c r="I58" s="12">
        <v>1.0</v>
      </c>
      <c r="J58" s="12">
        <v>1.0</v>
      </c>
      <c r="K58" s="4" t="s">
        <v>23</v>
      </c>
      <c r="L58" s="12">
        <v>1.0</v>
      </c>
      <c r="M58" s="12">
        <v>1.0</v>
      </c>
      <c r="N58" s="4" t="s">
        <v>24</v>
      </c>
      <c r="P58" s="13"/>
    </row>
    <row r="59" ht="15.75" customHeight="1">
      <c r="A59" s="11" t="s">
        <v>138</v>
      </c>
      <c r="B59" s="11" t="s">
        <v>145</v>
      </c>
      <c r="C59" s="11" t="s">
        <v>140</v>
      </c>
      <c r="D59" s="11" t="s">
        <v>141</v>
      </c>
      <c r="E59" s="11" t="s">
        <v>146</v>
      </c>
      <c r="F59" s="12">
        <v>1.0</v>
      </c>
      <c r="G59" s="12">
        <v>1.0</v>
      </c>
      <c r="H59" s="4" t="s">
        <v>22</v>
      </c>
      <c r="I59" s="12">
        <v>2.0</v>
      </c>
      <c r="J59" s="12">
        <v>2.0</v>
      </c>
      <c r="K59" s="4" t="s">
        <v>23</v>
      </c>
      <c r="L59" s="12">
        <v>2.0</v>
      </c>
      <c r="M59" s="12">
        <v>1.0</v>
      </c>
      <c r="N59" s="4" t="s">
        <v>24</v>
      </c>
      <c r="P59" s="13"/>
    </row>
    <row r="60" ht="15.75" customHeight="1">
      <c r="A60" s="11" t="s">
        <v>138</v>
      </c>
      <c r="B60" s="11" t="s">
        <v>147</v>
      </c>
      <c r="C60" s="11" t="s">
        <v>140</v>
      </c>
      <c r="D60" s="11" t="s">
        <v>141</v>
      </c>
      <c r="E60" s="11" t="s">
        <v>148</v>
      </c>
      <c r="F60" s="12">
        <v>3.0</v>
      </c>
      <c r="G60" s="12">
        <v>2.0</v>
      </c>
      <c r="H60" s="4" t="s">
        <v>22</v>
      </c>
      <c r="I60" s="12">
        <v>3.0</v>
      </c>
      <c r="J60" s="12">
        <v>2.0</v>
      </c>
      <c r="K60" s="4" t="s">
        <v>23</v>
      </c>
      <c r="L60" s="12">
        <v>3.0</v>
      </c>
      <c r="M60" s="12">
        <v>2.0</v>
      </c>
      <c r="N60" s="4" t="s">
        <v>24</v>
      </c>
      <c r="P60" s="13"/>
    </row>
    <row r="61" ht="15.75" customHeight="1">
      <c r="A61" s="11" t="s">
        <v>138</v>
      </c>
      <c r="B61" s="11" t="s">
        <v>149</v>
      </c>
      <c r="C61" s="11" t="s">
        <v>140</v>
      </c>
      <c r="D61" s="11" t="s">
        <v>141</v>
      </c>
      <c r="E61" s="11" t="s">
        <v>150</v>
      </c>
      <c r="F61" s="12">
        <v>3.0</v>
      </c>
      <c r="G61" s="12">
        <v>3.0</v>
      </c>
      <c r="H61" s="4" t="s">
        <v>151</v>
      </c>
      <c r="I61" s="12">
        <v>1.0</v>
      </c>
      <c r="J61" s="12">
        <v>1.0</v>
      </c>
      <c r="K61" s="4" t="s">
        <v>152</v>
      </c>
      <c r="L61" s="12">
        <v>3.0</v>
      </c>
      <c r="M61" s="12">
        <v>3.0</v>
      </c>
      <c r="N61" s="4" t="s">
        <v>153</v>
      </c>
      <c r="P61" s="13"/>
    </row>
    <row r="62" ht="15.75" customHeight="1">
      <c r="A62" s="11" t="s">
        <v>138</v>
      </c>
      <c r="B62" s="11" t="s">
        <v>154</v>
      </c>
      <c r="C62" s="11" t="s">
        <v>140</v>
      </c>
      <c r="D62" s="11" t="s">
        <v>141</v>
      </c>
      <c r="E62" s="11" t="s">
        <v>155</v>
      </c>
      <c r="F62" s="12">
        <v>1.0</v>
      </c>
      <c r="G62" s="12">
        <v>1.0</v>
      </c>
      <c r="H62" s="4" t="s">
        <v>22</v>
      </c>
      <c r="I62" s="12">
        <v>1.0</v>
      </c>
      <c r="J62" s="12">
        <v>1.0</v>
      </c>
      <c r="K62" s="4" t="s">
        <v>23</v>
      </c>
      <c r="L62" s="12">
        <v>1.0</v>
      </c>
      <c r="M62" s="12">
        <v>1.0</v>
      </c>
      <c r="N62" s="4" t="s">
        <v>24</v>
      </c>
      <c r="P62" s="13"/>
    </row>
    <row r="63" ht="15.75" customHeight="1">
      <c r="A63" s="11" t="s">
        <v>138</v>
      </c>
      <c r="B63" s="11" t="s">
        <v>156</v>
      </c>
      <c r="C63" s="11" t="s">
        <v>140</v>
      </c>
      <c r="D63" s="11" t="s">
        <v>141</v>
      </c>
      <c r="E63" s="11" t="s">
        <v>157</v>
      </c>
      <c r="F63" s="12">
        <v>1.0</v>
      </c>
      <c r="G63" s="12">
        <v>1.0</v>
      </c>
      <c r="H63" s="4" t="s">
        <v>22</v>
      </c>
      <c r="I63" s="12">
        <v>1.0</v>
      </c>
      <c r="J63" s="12">
        <v>1.0</v>
      </c>
      <c r="K63" s="4" t="s">
        <v>23</v>
      </c>
      <c r="L63" s="12">
        <v>1.0</v>
      </c>
      <c r="M63" s="12">
        <v>1.0</v>
      </c>
      <c r="N63" s="4" t="s">
        <v>24</v>
      </c>
      <c r="P63" s="13"/>
    </row>
    <row r="64" ht="15.75" customHeight="1">
      <c r="A64" s="11" t="s">
        <v>138</v>
      </c>
      <c r="B64" s="11" t="s">
        <v>158</v>
      </c>
      <c r="C64" s="11" t="s">
        <v>140</v>
      </c>
      <c r="D64" s="11" t="s">
        <v>141</v>
      </c>
      <c r="E64" s="11" t="s">
        <v>159</v>
      </c>
      <c r="F64" s="12">
        <v>1.0</v>
      </c>
      <c r="G64" s="12">
        <v>1.0</v>
      </c>
      <c r="H64" s="4" t="s">
        <v>22</v>
      </c>
      <c r="I64" s="12">
        <v>2.0</v>
      </c>
      <c r="J64" s="12">
        <v>2.0</v>
      </c>
      <c r="K64" s="4" t="s">
        <v>23</v>
      </c>
      <c r="L64" s="12">
        <v>3.0</v>
      </c>
      <c r="M64" s="12">
        <v>3.0</v>
      </c>
      <c r="N64" s="4" t="s">
        <v>24</v>
      </c>
      <c r="P64" s="13"/>
    </row>
    <row r="65" ht="15.75" customHeight="1">
      <c r="A65" s="11" t="s">
        <v>138</v>
      </c>
      <c r="B65" s="11" t="s">
        <v>160</v>
      </c>
      <c r="C65" s="11" t="s">
        <v>140</v>
      </c>
      <c r="D65" s="11" t="s">
        <v>141</v>
      </c>
      <c r="E65" s="11" t="s">
        <v>161</v>
      </c>
      <c r="F65" s="12">
        <v>1.0</v>
      </c>
      <c r="G65" s="12">
        <v>1.0</v>
      </c>
      <c r="H65" s="4" t="s">
        <v>22</v>
      </c>
      <c r="I65" s="12">
        <v>1.0</v>
      </c>
      <c r="J65" s="12">
        <v>1.0</v>
      </c>
      <c r="K65" s="4" t="s">
        <v>23</v>
      </c>
      <c r="L65" s="12">
        <v>1.0</v>
      </c>
      <c r="M65" s="12">
        <v>1.0</v>
      </c>
      <c r="N65" s="4" t="s">
        <v>24</v>
      </c>
      <c r="P65" s="13"/>
    </row>
    <row r="66" ht="15.75" customHeight="1">
      <c r="A66" s="11" t="s">
        <v>138</v>
      </c>
      <c r="B66" s="11" t="s">
        <v>162</v>
      </c>
      <c r="C66" s="11" t="s">
        <v>140</v>
      </c>
      <c r="D66" s="11" t="s">
        <v>141</v>
      </c>
      <c r="E66" s="11" t="s">
        <v>163</v>
      </c>
      <c r="F66" s="12">
        <v>1.0</v>
      </c>
      <c r="G66" s="12">
        <v>1.0</v>
      </c>
      <c r="H66" s="4" t="s">
        <v>22</v>
      </c>
      <c r="I66" s="12">
        <v>1.0</v>
      </c>
      <c r="J66" s="12">
        <v>1.0</v>
      </c>
      <c r="K66" s="4" t="s">
        <v>23</v>
      </c>
      <c r="L66" s="12">
        <v>1.0</v>
      </c>
      <c r="M66" s="12">
        <v>1.0</v>
      </c>
      <c r="N66" s="4" t="s">
        <v>24</v>
      </c>
      <c r="P66" s="13"/>
    </row>
    <row r="67" ht="15.75" customHeight="1">
      <c r="A67" s="11" t="s">
        <v>138</v>
      </c>
      <c r="B67" s="11" t="s">
        <v>164</v>
      </c>
      <c r="C67" s="11" t="s">
        <v>140</v>
      </c>
      <c r="D67" s="11" t="s">
        <v>141</v>
      </c>
      <c r="E67" s="11" t="s">
        <v>165</v>
      </c>
      <c r="F67" s="12">
        <v>1.0</v>
      </c>
      <c r="G67" s="12">
        <v>1.0</v>
      </c>
      <c r="H67" s="4" t="s">
        <v>22</v>
      </c>
      <c r="I67" s="12">
        <v>1.0</v>
      </c>
      <c r="J67" s="12">
        <v>1.0</v>
      </c>
      <c r="K67" s="4" t="s">
        <v>23</v>
      </c>
      <c r="L67" s="12">
        <v>1.0</v>
      </c>
      <c r="M67" s="12">
        <v>1.0</v>
      </c>
      <c r="N67" s="4" t="s">
        <v>24</v>
      </c>
      <c r="P67" s="13"/>
    </row>
    <row r="68" ht="15.75" customHeight="1">
      <c r="A68" s="11" t="s">
        <v>138</v>
      </c>
      <c r="B68" s="11" t="s">
        <v>166</v>
      </c>
      <c r="C68" s="11" t="s">
        <v>140</v>
      </c>
      <c r="D68" s="11" t="s">
        <v>141</v>
      </c>
      <c r="E68" s="11" t="s">
        <v>167</v>
      </c>
      <c r="F68" s="12">
        <v>1.0</v>
      </c>
      <c r="G68" s="12">
        <v>1.0</v>
      </c>
      <c r="H68" s="4" t="s">
        <v>22</v>
      </c>
      <c r="I68" s="12">
        <v>3.0</v>
      </c>
      <c r="J68" s="12">
        <v>3.0</v>
      </c>
      <c r="K68" s="4" t="s">
        <v>23</v>
      </c>
      <c r="L68" s="12">
        <v>2.0</v>
      </c>
      <c r="M68" s="12">
        <v>3.0</v>
      </c>
      <c r="N68" s="4" t="s">
        <v>24</v>
      </c>
      <c r="P68" s="13"/>
    </row>
    <row r="69" ht="15.75" customHeight="1">
      <c r="A69" s="11" t="s">
        <v>138</v>
      </c>
      <c r="B69" s="11" t="s">
        <v>168</v>
      </c>
      <c r="C69" s="11" t="s">
        <v>140</v>
      </c>
      <c r="D69" s="11" t="s">
        <v>141</v>
      </c>
      <c r="E69" s="11" t="s">
        <v>169</v>
      </c>
      <c r="F69" s="12">
        <v>1.0</v>
      </c>
      <c r="G69" s="12">
        <v>1.0</v>
      </c>
      <c r="H69" s="4" t="s">
        <v>22</v>
      </c>
      <c r="I69" s="12">
        <v>1.0</v>
      </c>
      <c r="J69" s="12">
        <v>1.0</v>
      </c>
      <c r="K69" s="4" t="s">
        <v>23</v>
      </c>
      <c r="L69" s="12">
        <v>1.0</v>
      </c>
      <c r="M69" s="12">
        <v>1.0</v>
      </c>
      <c r="N69" s="4" t="s">
        <v>24</v>
      </c>
      <c r="P69" s="13"/>
    </row>
    <row r="70" ht="15.75" customHeight="1">
      <c r="A70" s="11" t="s">
        <v>138</v>
      </c>
      <c r="B70" s="11" t="s">
        <v>170</v>
      </c>
      <c r="C70" s="11" t="s">
        <v>140</v>
      </c>
      <c r="D70" s="11" t="s">
        <v>141</v>
      </c>
      <c r="E70" s="11" t="s">
        <v>171</v>
      </c>
      <c r="F70" s="12">
        <v>3.0</v>
      </c>
      <c r="G70" s="12">
        <v>2.0</v>
      </c>
      <c r="H70" s="4" t="s">
        <v>22</v>
      </c>
      <c r="I70" s="12">
        <v>3.0</v>
      </c>
      <c r="J70" s="12">
        <v>2.0</v>
      </c>
      <c r="K70" s="4" t="s">
        <v>23</v>
      </c>
      <c r="L70" s="12">
        <v>3.0</v>
      </c>
      <c r="M70" s="12">
        <v>2.0</v>
      </c>
      <c r="N70" s="4" t="s">
        <v>24</v>
      </c>
      <c r="P70" s="13"/>
    </row>
    <row r="71" ht="15.75" customHeight="1">
      <c r="A71" s="11" t="s">
        <v>138</v>
      </c>
      <c r="B71" s="11" t="s">
        <v>172</v>
      </c>
      <c r="C71" s="11" t="s">
        <v>140</v>
      </c>
      <c r="D71" s="11" t="s">
        <v>141</v>
      </c>
      <c r="E71" s="11" t="s">
        <v>173</v>
      </c>
      <c r="F71" s="12">
        <v>1.0</v>
      </c>
      <c r="G71" s="12">
        <v>1.0</v>
      </c>
      <c r="H71" s="4" t="s">
        <v>22</v>
      </c>
      <c r="I71" s="12">
        <v>2.0</v>
      </c>
      <c r="J71" s="12">
        <v>1.0</v>
      </c>
      <c r="K71" s="4" t="s">
        <v>23</v>
      </c>
      <c r="L71" s="12">
        <v>2.0</v>
      </c>
      <c r="M71" s="12">
        <v>2.0</v>
      </c>
      <c r="N71" s="4" t="s">
        <v>24</v>
      </c>
      <c r="P71" s="13"/>
    </row>
    <row r="72" ht="15.75" customHeight="1">
      <c r="A72" s="11" t="s">
        <v>138</v>
      </c>
      <c r="B72" s="11" t="s">
        <v>174</v>
      </c>
      <c r="C72" s="11" t="s">
        <v>140</v>
      </c>
      <c r="D72" s="11" t="s">
        <v>141</v>
      </c>
      <c r="E72" s="11" t="s">
        <v>175</v>
      </c>
      <c r="F72" s="12">
        <v>1.0</v>
      </c>
      <c r="G72" s="12">
        <v>1.0</v>
      </c>
      <c r="H72" s="4" t="s">
        <v>22</v>
      </c>
      <c r="I72" s="12">
        <v>1.0</v>
      </c>
      <c r="J72" s="12">
        <v>1.0</v>
      </c>
      <c r="K72" s="4" t="s">
        <v>23</v>
      </c>
      <c r="L72" s="12">
        <v>1.0</v>
      </c>
      <c r="M72" s="12">
        <v>1.0</v>
      </c>
      <c r="N72" s="4" t="s">
        <v>24</v>
      </c>
      <c r="P72" s="13"/>
    </row>
    <row r="73" ht="15.75" customHeight="1">
      <c r="A73" s="11" t="s">
        <v>138</v>
      </c>
      <c r="B73" s="11" t="s">
        <v>176</v>
      </c>
      <c r="C73" s="11" t="s">
        <v>140</v>
      </c>
      <c r="D73" s="11" t="s">
        <v>141</v>
      </c>
      <c r="E73" s="11" t="s">
        <v>177</v>
      </c>
      <c r="F73" s="12">
        <v>2.0</v>
      </c>
      <c r="G73" s="12">
        <v>2.0</v>
      </c>
      <c r="H73" s="4" t="s">
        <v>22</v>
      </c>
      <c r="I73" s="12">
        <v>2.0</v>
      </c>
      <c r="J73" s="12">
        <v>2.0</v>
      </c>
      <c r="K73" s="4" t="s">
        <v>23</v>
      </c>
      <c r="L73" s="12">
        <v>2.0</v>
      </c>
      <c r="M73" s="12">
        <v>2.0</v>
      </c>
      <c r="N73" s="4" t="s">
        <v>24</v>
      </c>
      <c r="P73" s="13"/>
    </row>
    <row r="74" ht="15.75" customHeight="1">
      <c r="A74" s="11" t="s">
        <v>138</v>
      </c>
      <c r="B74" s="11" t="s">
        <v>178</v>
      </c>
      <c r="C74" s="11" t="s">
        <v>140</v>
      </c>
      <c r="D74" s="11" t="s">
        <v>141</v>
      </c>
      <c r="E74" s="11" t="s">
        <v>179</v>
      </c>
      <c r="F74" s="12">
        <v>1.0</v>
      </c>
      <c r="G74" s="12">
        <v>1.0</v>
      </c>
      <c r="H74" s="4" t="s">
        <v>22</v>
      </c>
      <c r="I74" s="12">
        <v>2.0</v>
      </c>
      <c r="J74" s="12">
        <v>2.0</v>
      </c>
      <c r="K74" s="4" t="s">
        <v>23</v>
      </c>
      <c r="L74" s="12">
        <v>3.0</v>
      </c>
      <c r="M74" s="12">
        <v>2.0</v>
      </c>
      <c r="N74" s="4" t="s">
        <v>24</v>
      </c>
      <c r="P74" s="13"/>
    </row>
    <row r="75" ht="15.75" customHeight="1">
      <c r="A75" s="11" t="s">
        <v>180</v>
      </c>
      <c r="B75" s="11" t="s">
        <v>181</v>
      </c>
      <c r="C75" s="11" t="s">
        <v>182</v>
      </c>
      <c r="D75" s="11" t="s">
        <v>183</v>
      </c>
      <c r="E75" s="11" t="s">
        <v>184</v>
      </c>
      <c r="F75" s="12">
        <v>1.0</v>
      </c>
      <c r="G75" s="12">
        <v>1.0</v>
      </c>
      <c r="H75" s="4" t="s">
        <v>64</v>
      </c>
      <c r="I75" s="12">
        <v>2.0</v>
      </c>
      <c r="J75" s="12">
        <v>2.0</v>
      </c>
      <c r="K75" s="4" t="s">
        <v>22</v>
      </c>
      <c r="L75" s="12">
        <v>1.0</v>
      </c>
      <c r="M75" s="12">
        <v>1.0</v>
      </c>
      <c r="N75" s="4" t="s">
        <v>23</v>
      </c>
      <c r="P75" s="13"/>
    </row>
    <row r="76" ht="15.75" customHeight="1">
      <c r="A76" s="11" t="s">
        <v>180</v>
      </c>
      <c r="B76" s="11" t="s">
        <v>185</v>
      </c>
      <c r="C76" s="11" t="s">
        <v>182</v>
      </c>
      <c r="D76" s="11" t="s">
        <v>183</v>
      </c>
      <c r="E76" s="11" t="s">
        <v>186</v>
      </c>
      <c r="F76" s="12">
        <v>1.0</v>
      </c>
      <c r="G76" s="12">
        <v>1.0</v>
      </c>
      <c r="H76" s="4" t="s">
        <v>64</v>
      </c>
      <c r="I76" s="12">
        <v>2.0</v>
      </c>
      <c r="J76" s="12">
        <v>2.0</v>
      </c>
      <c r="K76" s="4" t="s">
        <v>22</v>
      </c>
      <c r="L76" s="12">
        <v>1.0</v>
      </c>
      <c r="M76" s="12">
        <v>1.0</v>
      </c>
      <c r="N76" s="4" t="s">
        <v>23</v>
      </c>
      <c r="P76" s="13"/>
    </row>
    <row r="77" ht="15.75" customHeight="1">
      <c r="A77" s="11" t="s">
        <v>180</v>
      </c>
      <c r="B77" s="11" t="s">
        <v>187</v>
      </c>
      <c r="C77" s="11" t="s">
        <v>182</v>
      </c>
      <c r="D77" s="11" t="s">
        <v>183</v>
      </c>
      <c r="E77" s="11" t="s">
        <v>188</v>
      </c>
      <c r="F77" s="12">
        <v>2.0</v>
      </c>
      <c r="G77" s="12">
        <v>2.0</v>
      </c>
      <c r="H77" s="4" t="s">
        <v>64</v>
      </c>
      <c r="I77" s="12">
        <v>3.0</v>
      </c>
      <c r="J77" s="12">
        <v>2.0</v>
      </c>
      <c r="K77" s="4" t="s">
        <v>22</v>
      </c>
      <c r="L77" s="12">
        <v>2.0</v>
      </c>
      <c r="M77" s="12">
        <v>2.0</v>
      </c>
      <c r="N77" s="4" t="s">
        <v>23</v>
      </c>
      <c r="P77" s="13"/>
    </row>
    <row r="78" ht="15.75" customHeight="1">
      <c r="A78" s="11" t="s">
        <v>180</v>
      </c>
      <c r="B78" s="11" t="s">
        <v>189</v>
      </c>
      <c r="C78" s="11" t="s">
        <v>182</v>
      </c>
      <c r="D78" s="11" t="s">
        <v>183</v>
      </c>
      <c r="E78" s="11" t="s">
        <v>190</v>
      </c>
      <c r="F78" s="12">
        <v>1.0</v>
      </c>
      <c r="G78" s="12">
        <v>1.0</v>
      </c>
      <c r="H78" s="4" t="s">
        <v>64</v>
      </c>
      <c r="I78" s="12">
        <v>1.0</v>
      </c>
      <c r="J78" s="12">
        <v>1.0</v>
      </c>
      <c r="K78" s="4" t="s">
        <v>22</v>
      </c>
      <c r="L78" s="12">
        <v>1.0</v>
      </c>
      <c r="M78" s="12">
        <v>2.0</v>
      </c>
      <c r="N78" s="4" t="s">
        <v>23</v>
      </c>
      <c r="P78" s="13"/>
    </row>
    <row r="79" ht="15.75" customHeight="1">
      <c r="A79" s="11" t="s">
        <v>180</v>
      </c>
      <c r="B79" s="11" t="s">
        <v>191</v>
      </c>
      <c r="C79" s="11" t="s">
        <v>182</v>
      </c>
      <c r="D79" s="11" t="s">
        <v>183</v>
      </c>
      <c r="E79" s="11" t="s">
        <v>192</v>
      </c>
      <c r="F79" s="12">
        <v>1.0</v>
      </c>
      <c r="G79" s="12">
        <v>1.0</v>
      </c>
      <c r="H79" s="4" t="s">
        <v>64</v>
      </c>
      <c r="I79" s="12">
        <v>1.0</v>
      </c>
      <c r="J79" s="12">
        <v>1.0</v>
      </c>
      <c r="K79" s="4" t="s">
        <v>22</v>
      </c>
      <c r="L79" s="12">
        <v>1.0</v>
      </c>
      <c r="M79" s="12">
        <v>1.0</v>
      </c>
      <c r="N79" s="4" t="s">
        <v>23</v>
      </c>
      <c r="P79" s="13"/>
    </row>
    <row r="80" ht="15.75" customHeight="1">
      <c r="A80" s="11" t="s">
        <v>180</v>
      </c>
      <c r="B80" s="11" t="s">
        <v>193</v>
      </c>
      <c r="C80" s="11" t="s">
        <v>182</v>
      </c>
      <c r="D80" s="11" t="s">
        <v>183</v>
      </c>
      <c r="E80" s="11" t="s">
        <v>194</v>
      </c>
      <c r="F80" s="12">
        <v>1.0</v>
      </c>
      <c r="G80" s="12">
        <v>1.0</v>
      </c>
      <c r="H80" s="4" t="s">
        <v>64</v>
      </c>
      <c r="I80" s="12">
        <v>1.0</v>
      </c>
      <c r="J80" s="12">
        <v>1.0</v>
      </c>
      <c r="K80" s="4" t="s">
        <v>22</v>
      </c>
      <c r="L80" s="12">
        <v>3.0</v>
      </c>
      <c r="M80" s="12">
        <v>3.0</v>
      </c>
      <c r="N80" s="4" t="s">
        <v>23</v>
      </c>
      <c r="P80" s="13"/>
    </row>
    <row r="81" ht="15.75" customHeight="1">
      <c r="A81" s="11" t="s">
        <v>180</v>
      </c>
      <c r="B81" s="11" t="s">
        <v>195</v>
      </c>
      <c r="C81" s="11" t="s">
        <v>182</v>
      </c>
      <c r="D81" s="11" t="s">
        <v>183</v>
      </c>
      <c r="E81" s="11" t="s">
        <v>196</v>
      </c>
      <c r="F81" s="12">
        <v>1.0</v>
      </c>
      <c r="G81" s="12">
        <v>1.0</v>
      </c>
      <c r="H81" s="4" t="s">
        <v>64</v>
      </c>
      <c r="I81" s="12">
        <v>2.0</v>
      </c>
      <c r="J81" s="12">
        <v>2.0</v>
      </c>
      <c r="K81" s="4" t="s">
        <v>22</v>
      </c>
      <c r="L81" s="12">
        <v>1.0</v>
      </c>
      <c r="M81" s="12">
        <v>1.0</v>
      </c>
      <c r="N81" s="4" t="s">
        <v>23</v>
      </c>
      <c r="P81" s="13"/>
    </row>
    <row r="82" ht="15.75" customHeight="1">
      <c r="A82" s="11" t="s">
        <v>180</v>
      </c>
      <c r="B82" s="11" t="s">
        <v>197</v>
      </c>
      <c r="C82" s="11" t="s">
        <v>182</v>
      </c>
      <c r="D82" s="11" t="s">
        <v>183</v>
      </c>
      <c r="E82" s="11" t="s">
        <v>198</v>
      </c>
      <c r="F82" s="12">
        <v>2.0</v>
      </c>
      <c r="G82" s="12">
        <v>2.0</v>
      </c>
      <c r="H82" s="4" t="s">
        <v>64</v>
      </c>
      <c r="I82" s="12">
        <v>2.0</v>
      </c>
      <c r="J82" s="12">
        <v>2.0</v>
      </c>
      <c r="K82" s="4" t="s">
        <v>22</v>
      </c>
      <c r="L82" s="12">
        <v>2.0</v>
      </c>
      <c r="M82" s="12">
        <v>2.0</v>
      </c>
      <c r="N82" s="4" t="s">
        <v>23</v>
      </c>
      <c r="P82" s="13"/>
    </row>
    <row r="83" ht="15.75" customHeight="1">
      <c r="A83" s="11" t="s">
        <v>180</v>
      </c>
      <c r="B83" s="11" t="s">
        <v>199</v>
      </c>
      <c r="C83" s="11" t="s">
        <v>182</v>
      </c>
      <c r="D83" s="11" t="s">
        <v>183</v>
      </c>
      <c r="E83" s="11" t="s">
        <v>200</v>
      </c>
      <c r="F83" s="12">
        <v>1.0</v>
      </c>
      <c r="G83" s="12">
        <v>1.0</v>
      </c>
      <c r="H83" s="4" t="s">
        <v>64</v>
      </c>
      <c r="I83" s="12">
        <v>1.0</v>
      </c>
      <c r="J83" s="12">
        <v>1.0</v>
      </c>
      <c r="K83" s="4" t="s">
        <v>22</v>
      </c>
      <c r="L83" s="12">
        <v>2.0</v>
      </c>
      <c r="M83" s="12">
        <v>2.0</v>
      </c>
      <c r="N83" s="4" t="s">
        <v>23</v>
      </c>
      <c r="P83" s="13"/>
    </row>
    <row r="84" ht="15.75" customHeight="1">
      <c r="A84" s="11" t="s">
        <v>180</v>
      </c>
      <c r="B84" s="11" t="s">
        <v>201</v>
      </c>
      <c r="C84" s="11" t="s">
        <v>182</v>
      </c>
      <c r="D84" s="11" t="s">
        <v>183</v>
      </c>
      <c r="E84" s="11" t="s">
        <v>202</v>
      </c>
      <c r="F84" s="12">
        <v>1.0</v>
      </c>
      <c r="G84" s="12">
        <v>1.0</v>
      </c>
      <c r="H84" s="4" t="s">
        <v>64</v>
      </c>
      <c r="I84" s="12">
        <v>1.0</v>
      </c>
      <c r="J84" s="12">
        <v>1.0</v>
      </c>
      <c r="K84" s="4" t="s">
        <v>22</v>
      </c>
      <c r="L84" s="12">
        <v>1.0</v>
      </c>
      <c r="M84" s="12">
        <v>1.0</v>
      </c>
      <c r="N84" s="4" t="s">
        <v>23</v>
      </c>
      <c r="P84" s="13"/>
    </row>
    <row r="85" ht="15.75" customHeight="1">
      <c r="A85" s="11" t="s">
        <v>180</v>
      </c>
      <c r="B85" s="11" t="s">
        <v>203</v>
      </c>
      <c r="C85" s="11" t="s">
        <v>182</v>
      </c>
      <c r="D85" s="11" t="s">
        <v>183</v>
      </c>
      <c r="E85" s="11" t="s">
        <v>204</v>
      </c>
      <c r="F85" s="12">
        <v>1.0</v>
      </c>
      <c r="G85" s="12">
        <v>1.0</v>
      </c>
      <c r="H85" s="4" t="s">
        <v>64</v>
      </c>
      <c r="I85" s="12">
        <v>1.0</v>
      </c>
      <c r="J85" s="12">
        <v>1.0</v>
      </c>
      <c r="K85" s="4" t="s">
        <v>22</v>
      </c>
      <c r="L85" s="12">
        <v>1.0</v>
      </c>
      <c r="M85" s="12">
        <v>1.0</v>
      </c>
      <c r="N85" s="4" t="s">
        <v>23</v>
      </c>
      <c r="P85" s="13"/>
    </row>
    <row r="86" ht="15.75" customHeight="1">
      <c r="A86" s="11" t="s">
        <v>180</v>
      </c>
      <c r="B86" s="11" t="s">
        <v>205</v>
      </c>
      <c r="C86" s="11" t="s">
        <v>182</v>
      </c>
      <c r="D86" s="11" t="s">
        <v>183</v>
      </c>
      <c r="E86" s="11" t="s">
        <v>206</v>
      </c>
      <c r="F86" s="12">
        <v>1.0</v>
      </c>
      <c r="G86" s="12">
        <v>1.0</v>
      </c>
      <c r="H86" s="4" t="s">
        <v>64</v>
      </c>
      <c r="I86" s="12">
        <v>1.0</v>
      </c>
      <c r="J86" s="12">
        <v>1.0</v>
      </c>
      <c r="K86" s="4" t="s">
        <v>22</v>
      </c>
      <c r="L86" s="12">
        <v>2.0</v>
      </c>
      <c r="M86" s="12">
        <v>2.0</v>
      </c>
      <c r="N86" s="4" t="s">
        <v>23</v>
      </c>
      <c r="P86" s="13"/>
    </row>
    <row r="87" ht="15.75" customHeight="1">
      <c r="A87" s="11" t="s">
        <v>180</v>
      </c>
      <c r="B87" s="11" t="s">
        <v>207</v>
      </c>
      <c r="C87" s="11" t="s">
        <v>182</v>
      </c>
      <c r="D87" s="11" t="s">
        <v>183</v>
      </c>
      <c r="E87" s="11" t="s">
        <v>208</v>
      </c>
      <c r="F87" s="12">
        <v>1.0</v>
      </c>
      <c r="G87" s="12">
        <v>1.0</v>
      </c>
      <c r="H87" s="4" t="s">
        <v>64</v>
      </c>
      <c r="I87" s="12">
        <v>1.0</v>
      </c>
      <c r="J87" s="12">
        <v>1.0</v>
      </c>
      <c r="K87" s="4" t="s">
        <v>22</v>
      </c>
      <c r="L87" s="12">
        <v>1.0</v>
      </c>
      <c r="M87" s="12">
        <v>1.0</v>
      </c>
      <c r="N87" s="4" t="s">
        <v>23</v>
      </c>
      <c r="P87" s="13"/>
    </row>
    <row r="88" ht="15.75" customHeight="1">
      <c r="A88" s="11" t="s">
        <v>180</v>
      </c>
      <c r="B88" s="11" t="s">
        <v>209</v>
      </c>
      <c r="C88" s="11" t="s">
        <v>182</v>
      </c>
      <c r="D88" s="11" t="s">
        <v>183</v>
      </c>
      <c r="E88" s="11" t="s">
        <v>210</v>
      </c>
      <c r="F88" s="12">
        <v>1.0</v>
      </c>
      <c r="G88" s="12">
        <v>1.0</v>
      </c>
      <c r="H88" s="4" t="s">
        <v>64</v>
      </c>
      <c r="I88" s="12">
        <v>1.0</v>
      </c>
      <c r="J88" s="12">
        <v>1.0</v>
      </c>
      <c r="K88" s="4" t="s">
        <v>22</v>
      </c>
      <c r="L88" s="12">
        <v>1.0</v>
      </c>
      <c r="M88" s="12">
        <v>1.0</v>
      </c>
      <c r="N88" s="4" t="s">
        <v>23</v>
      </c>
      <c r="P88" s="13"/>
    </row>
    <row r="89" ht="15.75" customHeight="1">
      <c r="A89" s="11" t="s">
        <v>180</v>
      </c>
      <c r="B89" s="11" t="s">
        <v>211</v>
      </c>
      <c r="C89" s="11" t="s">
        <v>182</v>
      </c>
      <c r="D89" s="11" t="s">
        <v>183</v>
      </c>
      <c r="E89" s="11" t="s">
        <v>212</v>
      </c>
      <c r="F89" s="12">
        <v>1.0</v>
      </c>
      <c r="G89" s="12">
        <v>1.0</v>
      </c>
      <c r="H89" s="4" t="s">
        <v>64</v>
      </c>
      <c r="I89" s="12">
        <v>1.0</v>
      </c>
      <c r="J89" s="12">
        <v>1.0</v>
      </c>
      <c r="K89" s="4" t="s">
        <v>22</v>
      </c>
      <c r="L89" s="12">
        <v>2.0</v>
      </c>
      <c r="M89" s="12">
        <v>2.0</v>
      </c>
      <c r="N89" s="4" t="s">
        <v>23</v>
      </c>
      <c r="P89" s="13"/>
    </row>
    <row r="90" ht="15.75" customHeight="1">
      <c r="A90" s="11" t="s">
        <v>180</v>
      </c>
      <c r="B90" s="11" t="s">
        <v>213</v>
      </c>
      <c r="C90" s="11" t="s">
        <v>182</v>
      </c>
      <c r="D90" s="11" t="s">
        <v>183</v>
      </c>
      <c r="E90" s="11" t="s">
        <v>214</v>
      </c>
      <c r="F90" s="12">
        <v>1.0</v>
      </c>
      <c r="G90" s="12">
        <v>1.0</v>
      </c>
      <c r="H90" s="4" t="s">
        <v>64</v>
      </c>
      <c r="I90" s="12">
        <v>1.0</v>
      </c>
      <c r="J90" s="12">
        <v>1.0</v>
      </c>
      <c r="K90" s="4" t="s">
        <v>22</v>
      </c>
      <c r="L90" s="12">
        <v>1.0</v>
      </c>
      <c r="M90" s="12">
        <v>1.0</v>
      </c>
      <c r="N90" s="4" t="s">
        <v>23</v>
      </c>
      <c r="P90" s="13"/>
    </row>
    <row r="91" ht="15.75" customHeight="1">
      <c r="A91" s="11" t="s">
        <v>180</v>
      </c>
      <c r="B91" s="11" t="s">
        <v>215</v>
      </c>
      <c r="C91" s="11" t="s">
        <v>182</v>
      </c>
      <c r="D91" s="11" t="s">
        <v>183</v>
      </c>
      <c r="E91" s="11" t="s">
        <v>216</v>
      </c>
      <c r="F91" s="12">
        <v>1.0</v>
      </c>
      <c r="G91" s="12">
        <v>1.0</v>
      </c>
      <c r="H91" s="4" t="s">
        <v>64</v>
      </c>
      <c r="I91" s="12">
        <v>1.0</v>
      </c>
      <c r="J91" s="12">
        <v>1.0</v>
      </c>
      <c r="K91" s="4" t="s">
        <v>22</v>
      </c>
      <c r="L91" s="12">
        <v>1.0</v>
      </c>
      <c r="M91" s="12">
        <v>1.0</v>
      </c>
      <c r="N91" s="4" t="s">
        <v>23</v>
      </c>
      <c r="P91" s="13"/>
    </row>
    <row r="92" ht="15.75" customHeight="1">
      <c r="A92" s="11" t="s">
        <v>180</v>
      </c>
      <c r="B92" s="11" t="s">
        <v>217</v>
      </c>
      <c r="C92" s="11" t="s">
        <v>182</v>
      </c>
      <c r="D92" s="11" t="s">
        <v>183</v>
      </c>
      <c r="E92" s="11" t="s">
        <v>218</v>
      </c>
      <c r="F92" s="12">
        <v>1.0</v>
      </c>
      <c r="G92" s="12">
        <v>1.0</v>
      </c>
      <c r="H92" s="4" t="s">
        <v>64</v>
      </c>
      <c r="I92" s="12">
        <v>1.0</v>
      </c>
      <c r="J92" s="12">
        <v>1.0</v>
      </c>
      <c r="K92" s="4" t="s">
        <v>22</v>
      </c>
      <c r="L92" s="12">
        <v>1.0</v>
      </c>
      <c r="M92" s="12">
        <v>1.0</v>
      </c>
      <c r="N92" s="4" t="s">
        <v>23</v>
      </c>
      <c r="P92" s="13"/>
    </row>
    <row r="93" ht="15.75" customHeight="1">
      <c r="A93" s="11" t="s">
        <v>219</v>
      </c>
      <c r="B93" s="11" t="s">
        <v>220</v>
      </c>
      <c r="C93" s="11" t="s">
        <v>221</v>
      </c>
      <c r="D93" s="11" t="s">
        <v>222</v>
      </c>
      <c r="E93" s="11" t="s">
        <v>223</v>
      </c>
      <c r="F93" s="12">
        <v>1.0</v>
      </c>
      <c r="G93" s="12">
        <v>1.0</v>
      </c>
      <c r="H93" s="4" t="s">
        <v>22</v>
      </c>
      <c r="I93" s="12">
        <v>3.0</v>
      </c>
      <c r="J93" s="12">
        <v>2.0</v>
      </c>
      <c r="K93" s="4" t="s">
        <v>23</v>
      </c>
      <c r="L93" s="12">
        <v>1.0</v>
      </c>
      <c r="M93" s="12">
        <v>1.0</v>
      </c>
      <c r="N93" s="4" t="s">
        <v>24</v>
      </c>
      <c r="P93" s="13"/>
    </row>
    <row r="94" ht="15.75" customHeight="1">
      <c r="A94" s="11" t="s">
        <v>219</v>
      </c>
      <c r="B94" s="11" t="s">
        <v>224</v>
      </c>
      <c r="C94" s="11" t="s">
        <v>221</v>
      </c>
      <c r="D94" s="11" t="s">
        <v>222</v>
      </c>
      <c r="E94" s="11" t="s">
        <v>225</v>
      </c>
      <c r="F94" s="12">
        <v>1.0</v>
      </c>
      <c r="G94" s="12">
        <v>1.0</v>
      </c>
      <c r="H94" s="4" t="s">
        <v>22</v>
      </c>
      <c r="I94" s="12">
        <v>3.0</v>
      </c>
      <c r="J94" s="12">
        <v>2.0</v>
      </c>
      <c r="K94" s="4" t="s">
        <v>23</v>
      </c>
      <c r="L94" s="12">
        <v>1.0</v>
      </c>
      <c r="M94" s="12">
        <v>1.0</v>
      </c>
      <c r="N94" s="4" t="s">
        <v>24</v>
      </c>
      <c r="P94" s="13"/>
    </row>
    <row r="95" ht="15.75" customHeight="1">
      <c r="A95" s="11" t="s">
        <v>219</v>
      </c>
      <c r="B95" s="11" t="s">
        <v>226</v>
      </c>
      <c r="C95" s="11" t="s">
        <v>221</v>
      </c>
      <c r="D95" s="11" t="s">
        <v>222</v>
      </c>
      <c r="E95" s="11" t="s">
        <v>227</v>
      </c>
      <c r="F95" s="12">
        <v>1.0</v>
      </c>
      <c r="G95" s="12">
        <v>1.0</v>
      </c>
      <c r="H95" s="4" t="s">
        <v>22</v>
      </c>
      <c r="I95" s="12">
        <v>1.0</v>
      </c>
      <c r="J95" s="12">
        <v>1.0</v>
      </c>
      <c r="K95" s="4" t="s">
        <v>23</v>
      </c>
      <c r="L95" s="12">
        <v>1.0</v>
      </c>
      <c r="M95" s="12">
        <v>1.0</v>
      </c>
      <c r="N95" s="4" t="s">
        <v>24</v>
      </c>
      <c r="P95" s="13"/>
    </row>
    <row r="96" ht="15.75" customHeight="1">
      <c r="A96" s="11" t="s">
        <v>219</v>
      </c>
      <c r="B96" s="11" t="s">
        <v>228</v>
      </c>
      <c r="C96" s="11" t="s">
        <v>221</v>
      </c>
      <c r="D96" s="11" t="s">
        <v>222</v>
      </c>
      <c r="E96" s="11" t="s">
        <v>229</v>
      </c>
      <c r="F96" s="12">
        <v>3.0</v>
      </c>
      <c r="G96" s="12">
        <v>2.0</v>
      </c>
      <c r="H96" s="4" t="s">
        <v>22</v>
      </c>
      <c r="I96" s="12">
        <v>1.0</v>
      </c>
      <c r="J96" s="12">
        <v>1.0</v>
      </c>
      <c r="K96" s="4" t="s">
        <v>23</v>
      </c>
      <c r="L96" s="12">
        <v>1.0</v>
      </c>
      <c r="M96" s="12">
        <v>1.0</v>
      </c>
      <c r="N96" s="4" t="s">
        <v>24</v>
      </c>
      <c r="P96" s="13"/>
    </row>
    <row r="97" ht="15.75" customHeight="1">
      <c r="A97" s="11" t="s">
        <v>219</v>
      </c>
      <c r="B97" s="11" t="s">
        <v>230</v>
      </c>
      <c r="C97" s="11" t="s">
        <v>221</v>
      </c>
      <c r="D97" s="11" t="s">
        <v>222</v>
      </c>
      <c r="E97" s="11" t="s">
        <v>231</v>
      </c>
      <c r="F97" s="12">
        <v>1.0</v>
      </c>
      <c r="G97" s="12">
        <v>1.0</v>
      </c>
      <c r="H97" s="4" t="s">
        <v>22</v>
      </c>
      <c r="I97" s="12">
        <v>1.0</v>
      </c>
      <c r="J97" s="12">
        <v>1.0</v>
      </c>
      <c r="K97" s="4" t="s">
        <v>23</v>
      </c>
      <c r="L97" s="12">
        <v>1.0</v>
      </c>
      <c r="M97" s="12">
        <v>1.0</v>
      </c>
      <c r="N97" s="4" t="s">
        <v>24</v>
      </c>
      <c r="P97" s="13"/>
    </row>
    <row r="98" ht="15.75" customHeight="1">
      <c r="A98" s="11" t="s">
        <v>219</v>
      </c>
      <c r="B98" s="11" t="s">
        <v>232</v>
      </c>
      <c r="C98" s="11" t="s">
        <v>221</v>
      </c>
      <c r="D98" s="11" t="s">
        <v>222</v>
      </c>
      <c r="E98" s="11" t="s">
        <v>233</v>
      </c>
      <c r="F98" s="12">
        <v>1.0</v>
      </c>
      <c r="G98" s="12">
        <v>1.0</v>
      </c>
      <c r="H98" s="4" t="s">
        <v>22</v>
      </c>
      <c r="I98" s="12">
        <v>1.0</v>
      </c>
      <c r="J98" s="12">
        <v>1.0</v>
      </c>
      <c r="K98" s="4" t="s">
        <v>23</v>
      </c>
      <c r="L98" s="12">
        <v>1.0</v>
      </c>
      <c r="M98" s="12">
        <v>1.0</v>
      </c>
      <c r="N98" s="4" t="s">
        <v>24</v>
      </c>
      <c r="P98" s="13"/>
    </row>
    <row r="99" ht="15.75" customHeight="1">
      <c r="A99" s="11" t="s">
        <v>219</v>
      </c>
      <c r="B99" s="11" t="s">
        <v>234</v>
      </c>
      <c r="C99" s="11" t="s">
        <v>221</v>
      </c>
      <c r="D99" s="11" t="s">
        <v>222</v>
      </c>
      <c r="E99" s="11" t="s">
        <v>235</v>
      </c>
      <c r="F99" s="12">
        <v>1.0</v>
      </c>
      <c r="G99" s="12">
        <v>1.0</v>
      </c>
      <c r="H99" s="4" t="s">
        <v>22</v>
      </c>
      <c r="I99" s="12">
        <v>1.0</v>
      </c>
      <c r="J99" s="12">
        <v>1.0</v>
      </c>
      <c r="K99" s="4" t="s">
        <v>23</v>
      </c>
      <c r="L99" s="12">
        <v>1.0</v>
      </c>
      <c r="M99" s="12">
        <v>1.0</v>
      </c>
      <c r="N99" s="4" t="s">
        <v>24</v>
      </c>
      <c r="P99" s="13"/>
    </row>
    <row r="100" ht="15.75" customHeight="1">
      <c r="A100" s="11" t="s">
        <v>219</v>
      </c>
      <c r="B100" s="11" t="s">
        <v>236</v>
      </c>
      <c r="C100" s="11" t="s">
        <v>221</v>
      </c>
      <c r="D100" s="11" t="s">
        <v>222</v>
      </c>
      <c r="E100" s="11" t="s">
        <v>237</v>
      </c>
      <c r="F100" s="12">
        <v>3.0</v>
      </c>
      <c r="G100" s="12">
        <v>2.0</v>
      </c>
      <c r="H100" s="4" t="s">
        <v>22</v>
      </c>
      <c r="I100" s="12">
        <v>1.0</v>
      </c>
      <c r="J100" s="12">
        <v>1.0</v>
      </c>
      <c r="K100" s="4" t="s">
        <v>23</v>
      </c>
      <c r="L100" s="12">
        <v>1.0</v>
      </c>
      <c r="M100" s="12">
        <v>1.0</v>
      </c>
      <c r="N100" s="4" t="s">
        <v>24</v>
      </c>
      <c r="P100" s="13"/>
    </row>
    <row r="101" ht="15.75" customHeight="1">
      <c r="A101" s="11" t="s">
        <v>219</v>
      </c>
      <c r="B101" s="11" t="s">
        <v>238</v>
      </c>
      <c r="C101" s="11" t="s">
        <v>221</v>
      </c>
      <c r="D101" s="11" t="s">
        <v>222</v>
      </c>
      <c r="E101" s="11" t="s">
        <v>239</v>
      </c>
      <c r="F101" s="12">
        <v>2.0</v>
      </c>
      <c r="G101" s="12">
        <v>2.0</v>
      </c>
      <c r="H101" s="4" t="s">
        <v>22</v>
      </c>
      <c r="I101" s="12">
        <v>2.0</v>
      </c>
      <c r="J101" s="12">
        <v>1.0</v>
      </c>
      <c r="K101" s="4" t="s">
        <v>23</v>
      </c>
      <c r="L101" s="12">
        <v>1.0</v>
      </c>
      <c r="M101" s="12">
        <v>1.0</v>
      </c>
      <c r="N101" s="4" t="s">
        <v>24</v>
      </c>
      <c r="P101" s="13"/>
    </row>
    <row r="102" ht="15.75" customHeight="1">
      <c r="A102" s="11" t="s">
        <v>219</v>
      </c>
      <c r="B102" s="11" t="s">
        <v>240</v>
      </c>
      <c r="C102" s="11" t="s">
        <v>221</v>
      </c>
      <c r="D102" s="11" t="s">
        <v>222</v>
      </c>
      <c r="E102" s="11" t="s">
        <v>241</v>
      </c>
      <c r="F102" s="12">
        <v>1.0</v>
      </c>
      <c r="G102" s="12">
        <v>1.0</v>
      </c>
      <c r="H102" s="4" t="s">
        <v>22</v>
      </c>
      <c r="I102" s="12">
        <v>1.0</v>
      </c>
      <c r="J102" s="12">
        <v>1.0</v>
      </c>
      <c r="K102" s="4" t="s">
        <v>23</v>
      </c>
      <c r="L102" s="12">
        <v>1.0</v>
      </c>
      <c r="M102" s="12">
        <v>1.0</v>
      </c>
      <c r="N102" s="4" t="s">
        <v>24</v>
      </c>
      <c r="P102" s="13"/>
    </row>
    <row r="103" ht="15.75" customHeight="1">
      <c r="A103" s="11" t="s">
        <v>219</v>
      </c>
      <c r="B103" s="11" t="s">
        <v>242</v>
      </c>
      <c r="C103" s="11" t="s">
        <v>221</v>
      </c>
      <c r="D103" s="11" t="s">
        <v>222</v>
      </c>
      <c r="E103" s="11" t="s">
        <v>243</v>
      </c>
      <c r="F103" s="12">
        <v>1.0</v>
      </c>
      <c r="G103" s="12">
        <v>1.0</v>
      </c>
      <c r="H103" s="4" t="s">
        <v>22</v>
      </c>
      <c r="I103" s="12">
        <v>1.0</v>
      </c>
      <c r="J103" s="12">
        <v>1.0</v>
      </c>
      <c r="K103" s="4" t="s">
        <v>23</v>
      </c>
      <c r="L103" s="12">
        <v>1.0</v>
      </c>
      <c r="M103" s="12">
        <v>1.0</v>
      </c>
      <c r="N103" s="4" t="s">
        <v>24</v>
      </c>
      <c r="P103" s="13"/>
    </row>
    <row r="104" ht="15.75" customHeight="1">
      <c r="A104" s="11" t="s">
        <v>219</v>
      </c>
      <c r="B104" s="11" t="s">
        <v>244</v>
      </c>
      <c r="C104" s="11" t="s">
        <v>221</v>
      </c>
      <c r="D104" s="11" t="s">
        <v>222</v>
      </c>
      <c r="E104" s="11" t="s">
        <v>245</v>
      </c>
      <c r="F104" s="12">
        <v>1.0</v>
      </c>
      <c r="G104" s="12">
        <v>1.0</v>
      </c>
      <c r="H104" s="4" t="s">
        <v>22</v>
      </c>
      <c r="I104" s="12">
        <v>1.0</v>
      </c>
      <c r="J104" s="12">
        <v>1.0</v>
      </c>
      <c r="K104" s="4" t="s">
        <v>23</v>
      </c>
      <c r="L104" s="12">
        <v>1.0</v>
      </c>
      <c r="M104" s="12">
        <v>1.0</v>
      </c>
      <c r="N104" s="4" t="s">
        <v>24</v>
      </c>
      <c r="P104" s="13"/>
    </row>
    <row r="105" ht="15.75" customHeight="1">
      <c r="A105" s="11" t="s">
        <v>219</v>
      </c>
      <c r="B105" s="11" t="s">
        <v>246</v>
      </c>
      <c r="C105" s="11" t="s">
        <v>221</v>
      </c>
      <c r="D105" s="11" t="s">
        <v>222</v>
      </c>
      <c r="E105" s="11" t="s">
        <v>247</v>
      </c>
      <c r="F105" s="12">
        <v>1.0</v>
      </c>
      <c r="G105" s="12">
        <v>1.0</v>
      </c>
      <c r="H105" s="4" t="s">
        <v>22</v>
      </c>
      <c r="I105" s="12">
        <v>1.0</v>
      </c>
      <c r="J105" s="12">
        <v>1.0</v>
      </c>
      <c r="K105" s="4" t="s">
        <v>23</v>
      </c>
      <c r="L105" s="12">
        <v>1.0</v>
      </c>
      <c r="M105" s="12">
        <v>1.0</v>
      </c>
      <c r="N105" s="4" t="s">
        <v>24</v>
      </c>
      <c r="P105" s="13"/>
    </row>
    <row r="106" ht="15.75" customHeight="1">
      <c r="A106" s="11" t="s">
        <v>219</v>
      </c>
      <c r="B106" s="11" t="s">
        <v>248</v>
      </c>
      <c r="C106" s="11" t="s">
        <v>221</v>
      </c>
      <c r="D106" s="11" t="s">
        <v>222</v>
      </c>
      <c r="E106" s="11" t="s">
        <v>249</v>
      </c>
      <c r="F106" s="12">
        <v>3.0</v>
      </c>
      <c r="G106" s="12">
        <v>2.0</v>
      </c>
      <c r="H106" s="4" t="s">
        <v>22</v>
      </c>
      <c r="I106" s="12">
        <v>1.0</v>
      </c>
      <c r="J106" s="12">
        <v>1.0</v>
      </c>
      <c r="K106" s="4" t="s">
        <v>23</v>
      </c>
      <c r="L106" s="12">
        <v>1.0</v>
      </c>
      <c r="M106" s="12">
        <v>1.0</v>
      </c>
      <c r="N106" s="4" t="s">
        <v>24</v>
      </c>
      <c r="P106" s="13"/>
    </row>
    <row r="107" ht="15.75" customHeight="1">
      <c r="A107" s="11" t="s">
        <v>219</v>
      </c>
      <c r="B107" s="11" t="s">
        <v>250</v>
      </c>
      <c r="C107" s="11" t="s">
        <v>221</v>
      </c>
      <c r="D107" s="11" t="s">
        <v>222</v>
      </c>
      <c r="E107" s="11" t="s">
        <v>251</v>
      </c>
      <c r="F107" s="12">
        <v>2.0</v>
      </c>
      <c r="G107" s="12">
        <v>2.0</v>
      </c>
      <c r="H107" s="4" t="s">
        <v>22</v>
      </c>
      <c r="I107" s="12">
        <v>1.0</v>
      </c>
      <c r="J107" s="12">
        <v>1.0</v>
      </c>
      <c r="K107" s="4" t="s">
        <v>23</v>
      </c>
      <c r="L107" s="12">
        <v>1.0</v>
      </c>
      <c r="M107" s="12">
        <v>1.0</v>
      </c>
      <c r="N107" s="4" t="s">
        <v>24</v>
      </c>
      <c r="P107" s="13"/>
    </row>
    <row r="108" ht="15.75" customHeight="1">
      <c r="A108" s="11" t="s">
        <v>219</v>
      </c>
      <c r="B108" s="11" t="s">
        <v>252</v>
      </c>
      <c r="C108" s="11" t="s">
        <v>221</v>
      </c>
      <c r="D108" s="11" t="s">
        <v>222</v>
      </c>
      <c r="E108" s="11" t="s">
        <v>222</v>
      </c>
      <c r="F108" s="12">
        <v>1.0</v>
      </c>
      <c r="G108" s="12">
        <v>1.0</v>
      </c>
      <c r="H108" s="4" t="s">
        <v>22</v>
      </c>
      <c r="I108" s="12">
        <v>3.0</v>
      </c>
      <c r="J108" s="12">
        <v>3.0</v>
      </c>
      <c r="K108" s="4" t="s">
        <v>23</v>
      </c>
      <c r="L108" s="12">
        <v>1.0</v>
      </c>
      <c r="M108" s="12">
        <v>1.0</v>
      </c>
      <c r="N108" s="4" t="s">
        <v>24</v>
      </c>
      <c r="P108" s="13"/>
    </row>
    <row r="109" ht="15.75" customHeight="1">
      <c r="A109" s="11" t="s">
        <v>219</v>
      </c>
      <c r="B109" s="11" t="s">
        <v>253</v>
      </c>
      <c r="C109" s="11" t="s">
        <v>221</v>
      </c>
      <c r="D109" s="11" t="s">
        <v>222</v>
      </c>
      <c r="E109" s="11" t="s">
        <v>254</v>
      </c>
      <c r="F109" s="12">
        <v>1.0</v>
      </c>
      <c r="G109" s="12">
        <v>1.0</v>
      </c>
      <c r="H109" s="4" t="s">
        <v>22</v>
      </c>
      <c r="I109" s="12">
        <v>1.0</v>
      </c>
      <c r="J109" s="12">
        <v>1.0</v>
      </c>
      <c r="K109" s="4" t="s">
        <v>23</v>
      </c>
      <c r="L109" s="12">
        <v>1.0</v>
      </c>
      <c r="M109" s="12">
        <v>1.0</v>
      </c>
      <c r="N109" s="4" t="s">
        <v>24</v>
      </c>
      <c r="P109" s="13"/>
    </row>
    <row r="110" ht="15.75" customHeight="1">
      <c r="A110" s="11" t="s">
        <v>219</v>
      </c>
      <c r="B110" s="11" t="s">
        <v>255</v>
      </c>
      <c r="C110" s="11" t="s">
        <v>221</v>
      </c>
      <c r="D110" s="11" t="s">
        <v>222</v>
      </c>
      <c r="E110" s="11" t="s">
        <v>256</v>
      </c>
      <c r="F110" s="12">
        <v>1.0</v>
      </c>
      <c r="G110" s="12">
        <v>1.0</v>
      </c>
      <c r="H110" s="4" t="s">
        <v>22</v>
      </c>
      <c r="I110" s="12">
        <v>1.0</v>
      </c>
      <c r="J110" s="12">
        <v>1.0</v>
      </c>
      <c r="K110" s="4" t="s">
        <v>23</v>
      </c>
      <c r="L110" s="12">
        <v>1.0</v>
      </c>
      <c r="M110" s="12">
        <v>1.0</v>
      </c>
      <c r="N110" s="4" t="s">
        <v>24</v>
      </c>
      <c r="P110" s="13"/>
    </row>
    <row r="111" ht="15.75" customHeight="1">
      <c r="A111" s="11" t="s">
        <v>257</v>
      </c>
      <c r="B111" s="11" t="s">
        <v>258</v>
      </c>
      <c r="C111" s="11" t="s">
        <v>259</v>
      </c>
      <c r="D111" s="11" t="s">
        <v>260</v>
      </c>
      <c r="E111" s="11" t="s">
        <v>261</v>
      </c>
      <c r="F111" s="12">
        <v>1.0</v>
      </c>
      <c r="G111" s="12">
        <v>1.0</v>
      </c>
      <c r="H111" s="4" t="s">
        <v>64</v>
      </c>
      <c r="I111" s="12">
        <v>2.0</v>
      </c>
      <c r="J111" s="12">
        <v>2.0</v>
      </c>
      <c r="K111" s="4" t="s">
        <v>23</v>
      </c>
      <c r="L111" s="12">
        <v>1.0</v>
      </c>
      <c r="M111" s="12">
        <v>1.0</v>
      </c>
      <c r="N111" s="4" t="s">
        <v>24</v>
      </c>
      <c r="P111" s="13"/>
    </row>
    <row r="112" ht="15.75" customHeight="1">
      <c r="A112" s="11" t="s">
        <v>257</v>
      </c>
      <c r="B112" s="11" t="s">
        <v>262</v>
      </c>
      <c r="C112" s="11" t="s">
        <v>259</v>
      </c>
      <c r="D112" s="11" t="s">
        <v>260</v>
      </c>
      <c r="E112" s="11" t="s">
        <v>263</v>
      </c>
      <c r="F112" s="12">
        <v>1.0</v>
      </c>
      <c r="G112" s="12">
        <v>1.0</v>
      </c>
      <c r="H112" s="4" t="s">
        <v>64</v>
      </c>
      <c r="I112" s="12">
        <v>1.0</v>
      </c>
      <c r="J112" s="12">
        <v>1.0</v>
      </c>
      <c r="K112" s="4" t="s">
        <v>23</v>
      </c>
      <c r="L112" s="12">
        <v>1.0</v>
      </c>
      <c r="M112" s="12">
        <v>1.0</v>
      </c>
      <c r="N112" s="4" t="s">
        <v>24</v>
      </c>
      <c r="P112" s="13"/>
    </row>
    <row r="113" ht="15.75" customHeight="1">
      <c r="A113" s="11" t="s">
        <v>257</v>
      </c>
      <c r="B113" s="11" t="s">
        <v>264</v>
      </c>
      <c r="C113" s="11" t="s">
        <v>259</v>
      </c>
      <c r="D113" s="11" t="s">
        <v>260</v>
      </c>
      <c r="E113" s="11" t="s">
        <v>265</v>
      </c>
      <c r="F113" s="12">
        <v>1.0</v>
      </c>
      <c r="G113" s="12">
        <v>1.0</v>
      </c>
      <c r="H113" s="4" t="s">
        <v>64</v>
      </c>
      <c r="I113" s="12">
        <v>1.0</v>
      </c>
      <c r="J113" s="12">
        <v>2.0</v>
      </c>
      <c r="K113" s="4" t="s">
        <v>23</v>
      </c>
      <c r="L113" s="12">
        <v>1.0</v>
      </c>
      <c r="M113" s="12">
        <v>1.0</v>
      </c>
      <c r="N113" s="4" t="s">
        <v>24</v>
      </c>
      <c r="P113" s="13"/>
    </row>
    <row r="114" ht="15.75" customHeight="1">
      <c r="A114" s="11" t="s">
        <v>257</v>
      </c>
      <c r="B114" s="11" t="s">
        <v>266</v>
      </c>
      <c r="C114" s="11" t="s">
        <v>259</v>
      </c>
      <c r="D114" s="11" t="s">
        <v>260</v>
      </c>
      <c r="E114" s="11" t="s">
        <v>267</v>
      </c>
      <c r="F114" s="12">
        <v>1.0</v>
      </c>
      <c r="G114" s="12">
        <v>1.0</v>
      </c>
      <c r="H114" s="4" t="s">
        <v>64</v>
      </c>
      <c r="I114" s="12">
        <v>1.0</v>
      </c>
      <c r="J114" s="12">
        <v>1.0</v>
      </c>
      <c r="K114" s="4" t="s">
        <v>23</v>
      </c>
      <c r="L114" s="12">
        <v>1.0</v>
      </c>
      <c r="M114" s="12">
        <v>1.0</v>
      </c>
      <c r="N114" s="4" t="s">
        <v>24</v>
      </c>
      <c r="P114" s="13"/>
    </row>
    <row r="115" ht="15.75" customHeight="1">
      <c r="A115" s="11" t="s">
        <v>257</v>
      </c>
      <c r="B115" s="11" t="s">
        <v>268</v>
      </c>
      <c r="C115" s="11" t="s">
        <v>259</v>
      </c>
      <c r="D115" s="11" t="s">
        <v>260</v>
      </c>
      <c r="E115" s="11" t="s">
        <v>269</v>
      </c>
      <c r="F115" s="12">
        <v>1.0</v>
      </c>
      <c r="G115" s="12">
        <v>1.0</v>
      </c>
      <c r="H115" s="4" t="s">
        <v>64</v>
      </c>
      <c r="I115" s="12">
        <v>2.0</v>
      </c>
      <c r="J115" s="12">
        <v>2.0</v>
      </c>
      <c r="K115" s="4" t="s">
        <v>23</v>
      </c>
      <c r="L115" s="12">
        <v>1.0</v>
      </c>
      <c r="M115" s="12">
        <v>1.0</v>
      </c>
      <c r="N115" s="4" t="s">
        <v>24</v>
      </c>
      <c r="P115" s="13"/>
    </row>
    <row r="116" ht="15.75" customHeight="1">
      <c r="A116" s="11" t="s">
        <v>257</v>
      </c>
      <c r="B116" s="11" t="s">
        <v>270</v>
      </c>
      <c r="C116" s="11" t="s">
        <v>259</v>
      </c>
      <c r="D116" s="11" t="s">
        <v>260</v>
      </c>
      <c r="E116" s="11" t="s">
        <v>271</v>
      </c>
      <c r="F116" s="12">
        <v>1.0</v>
      </c>
      <c r="G116" s="12">
        <v>1.0</v>
      </c>
      <c r="H116" s="4" t="s">
        <v>64</v>
      </c>
      <c r="I116" s="12">
        <v>2.0</v>
      </c>
      <c r="J116" s="12">
        <v>2.0</v>
      </c>
      <c r="K116" s="4" t="s">
        <v>23</v>
      </c>
      <c r="L116" s="12">
        <v>1.0</v>
      </c>
      <c r="M116" s="12">
        <v>1.0</v>
      </c>
      <c r="N116" s="4" t="s">
        <v>24</v>
      </c>
      <c r="P116" s="13"/>
    </row>
    <row r="117" ht="15.75" customHeight="1">
      <c r="A117" s="11" t="s">
        <v>257</v>
      </c>
      <c r="B117" s="11" t="s">
        <v>272</v>
      </c>
      <c r="C117" s="11" t="s">
        <v>259</v>
      </c>
      <c r="D117" s="11" t="s">
        <v>260</v>
      </c>
      <c r="E117" s="11" t="s">
        <v>273</v>
      </c>
      <c r="F117" s="12">
        <v>1.0</v>
      </c>
      <c r="G117" s="12">
        <v>1.0</v>
      </c>
      <c r="H117" s="4" t="s">
        <v>64</v>
      </c>
      <c r="I117" s="12">
        <v>1.0</v>
      </c>
      <c r="J117" s="12">
        <v>1.0</v>
      </c>
      <c r="K117" s="4" t="s">
        <v>23</v>
      </c>
      <c r="L117" s="12">
        <v>1.0</v>
      </c>
      <c r="M117" s="12">
        <v>1.0</v>
      </c>
      <c r="N117" s="4" t="s">
        <v>24</v>
      </c>
      <c r="P117" s="13"/>
    </row>
    <row r="118" ht="15.75" customHeight="1">
      <c r="A118" s="11" t="s">
        <v>257</v>
      </c>
      <c r="B118" s="11" t="s">
        <v>274</v>
      </c>
      <c r="C118" s="11" t="s">
        <v>259</v>
      </c>
      <c r="D118" s="11" t="s">
        <v>260</v>
      </c>
      <c r="E118" s="11" t="s">
        <v>275</v>
      </c>
      <c r="F118" s="12">
        <v>1.0</v>
      </c>
      <c r="G118" s="12">
        <v>1.0</v>
      </c>
      <c r="H118" s="4" t="s">
        <v>64</v>
      </c>
      <c r="I118" s="12">
        <v>1.0</v>
      </c>
      <c r="J118" s="12">
        <v>1.0</v>
      </c>
      <c r="K118" s="4" t="s">
        <v>23</v>
      </c>
      <c r="L118" s="12">
        <v>1.0</v>
      </c>
      <c r="M118" s="12">
        <v>1.0</v>
      </c>
      <c r="N118" s="4" t="s">
        <v>24</v>
      </c>
      <c r="P118" s="13"/>
    </row>
    <row r="119" ht="15.75" customHeight="1">
      <c r="A119" s="11" t="s">
        <v>257</v>
      </c>
      <c r="B119" s="11" t="s">
        <v>276</v>
      </c>
      <c r="C119" s="11" t="s">
        <v>259</v>
      </c>
      <c r="D119" s="11" t="s">
        <v>260</v>
      </c>
      <c r="E119" s="11" t="s">
        <v>277</v>
      </c>
      <c r="F119" s="12">
        <v>1.0</v>
      </c>
      <c r="G119" s="12">
        <v>1.0</v>
      </c>
      <c r="H119" s="4" t="s">
        <v>64</v>
      </c>
      <c r="I119" s="12">
        <v>1.0</v>
      </c>
      <c r="J119" s="12">
        <v>1.0</v>
      </c>
      <c r="K119" s="4" t="s">
        <v>23</v>
      </c>
      <c r="L119" s="12">
        <v>1.0</v>
      </c>
      <c r="M119" s="12">
        <v>1.0</v>
      </c>
      <c r="N119" s="4" t="s">
        <v>24</v>
      </c>
      <c r="P119" s="13"/>
    </row>
    <row r="120" ht="15.75" customHeight="1">
      <c r="A120" s="11" t="s">
        <v>257</v>
      </c>
      <c r="B120" s="11" t="s">
        <v>278</v>
      </c>
      <c r="C120" s="11" t="s">
        <v>259</v>
      </c>
      <c r="D120" s="11" t="s">
        <v>260</v>
      </c>
      <c r="E120" s="11" t="s">
        <v>279</v>
      </c>
      <c r="F120" s="12">
        <v>1.0</v>
      </c>
      <c r="G120" s="12">
        <v>1.0</v>
      </c>
      <c r="H120" s="4" t="s">
        <v>64</v>
      </c>
      <c r="I120" s="12">
        <v>1.0</v>
      </c>
      <c r="J120" s="12">
        <v>1.0</v>
      </c>
      <c r="K120" s="4" t="s">
        <v>23</v>
      </c>
      <c r="L120" s="12">
        <v>1.0</v>
      </c>
      <c r="M120" s="12">
        <v>1.0</v>
      </c>
      <c r="N120" s="4" t="s">
        <v>24</v>
      </c>
      <c r="P120" s="13"/>
    </row>
    <row r="121" ht="15.75" customHeight="1">
      <c r="A121" s="11" t="s">
        <v>257</v>
      </c>
      <c r="B121" s="11" t="s">
        <v>280</v>
      </c>
      <c r="C121" s="11" t="s">
        <v>259</v>
      </c>
      <c r="D121" s="11" t="s">
        <v>260</v>
      </c>
      <c r="E121" s="11" t="s">
        <v>281</v>
      </c>
      <c r="F121" s="12">
        <v>1.0</v>
      </c>
      <c r="G121" s="12">
        <v>1.0</v>
      </c>
      <c r="H121" s="4" t="s">
        <v>64</v>
      </c>
      <c r="I121" s="12">
        <v>1.0</v>
      </c>
      <c r="J121" s="12">
        <v>2.0</v>
      </c>
      <c r="K121" s="4" t="s">
        <v>23</v>
      </c>
      <c r="L121" s="12">
        <v>1.0</v>
      </c>
      <c r="M121" s="12">
        <v>1.0</v>
      </c>
      <c r="N121" s="4" t="s">
        <v>24</v>
      </c>
      <c r="P121" s="13"/>
    </row>
    <row r="122" ht="15.75" customHeight="1">
      <c r="A122" s="11" t="s">
        <v>257</v>
      </c>
      <c r="B122" s="11" t="s">
        <v>282</v>
      </c>
      <c r="C122" s="11" t="s">
        <v>259</v>
      </c>
      <c r="D122" s="11" t="s">
        <v>260</v>
      </c>
      <c r="E122" s="11" t="s">
        <v>283</v>
      </c>
      <c r="F122" s="12">
        <v>1.0</v>
      </c>
      <c r="G122" s="12">
        <v>1.0</v>
      </c>
      <c r="H122" s="4" t="s">
        <v>64</v>
      </c>
      <c r="I122" s="12">
        <v>1.0</v>
      </c>
      <c r="J122" s="12">
        <v>1.0</v>
      </c>
      <c r="K122" s="4" t="s">
        <v>23</v>
      </c>
      <c r="L122" s="12">
        <v>1.0</v>
      </c>
      <c r="M122" s="12">
        <v>1.0</v>
      </c>
      <c r="N122" s="4" t="s">
        <v>24</v>
      </c>
      <c r="P122" s="13"/>
    </row>
    <row r="123" ht="15.75" customHeight="1">
      <c r="A123" s="11" t="s">
        <v>257</v>
      </c>
      <c r="B123" s="11" t="s">
        <v>284</v>
      </c>
      <c r="C123" s="11" t="s">
        <v>259</v>
      </c>
      <c r="D123" s="11" t="s">
        <v>260</v>
      </c>
      <c r="E123" s="11" t="s">
        <v>285</v>
      </c>
      <c r="F123" s="12">
        <v>1.0</v>
      </c>
      <c r="G123" s="12">
        <v>1.0</v>
      </c>
      <c r="H123" s="4" t="s">
        <v>64</v>
      </c>
      <c r="I123" s="12">
        <v>1.0</v>
      </c>
      <c r="J123" s="12">
        <v>1.0</v>
      </c>
      <c r="K123" s="4" t="s">
        <v>23</v>
      </c>
      <c r="L123" s="12">
        <v>1.0</v>
      </c>
      <c r="M123" s="12">
        <v>1.0</v>
      </c>
      <c r="N123" s="4" t="s">
        <v>24</v>
      </c>
      <c r="P123" s="13"/>
    </row>
    <row r="124" ht="15.75" customHeight="1">
      <c r="A124" s="11" t="s">
        <v>257</v>
      </c>
      <c r="B124" s="11" t="s">
        <v>286</v>
      </c>
      <c r="C124" s="11" t="s">
        <v>259</v>
      </c>
      <c r="D124" s="11" t="s">
        <v>260</v>
      </c>
      <c r="E124" s="11" t="s">
        <v>287</v>
      </c>
      <c r="F124" s="12">
        <v>1.0</v>
      </c>
      <c r="G124" s="12">
        <v>1.0</v>
      </c>
      <c r="H124" s="4" t="s">
        <v>64</v>
      </c>
      <c r="I124" s="12">
        <v>2.0</v>
      </c>
      <c r="J124" s="12">
        <v>2.0</v>
      </c>
      <c r="K124" s="4" t="s">
        <v>23</v>
      </c>
      <c r="L124" s="12">
        <v>1.0</v>
      </c>
      <c r="M124" s="12">
        <v>1.0</v>
      </c>
      <c r="N124" s="4" t="s">
        <v>24</v>
      </c>
      <c r="P124" s="13"/>
    </row>
    <row r="125" ht="15.75" customHeight="1">
      <c r="A125" s="11" t="s">
        <v>257</v>
      </c>
      <c r="B125" s="11" t="s">
        <v>288</v>
      </c>
      <c r="C125" s="11" t="s">
        <v>259</v>
      </c>
      <c r="D125" s="11" t="s">
        <v>260</v>
      </c>
      <c r="E125" s="11" t="s">
        <v>289</v>
      </c>
      <c r="F125" s="12">
        <v>1.0</v>
      </c>
      <c r="G125" s="12">
        <v>1.0</v>
      </c>
      <c r="H125" s="4" t="s">
        <v>64</v>
      </c>
      <c r="I125" s="12">
        <v>1.0</v>
      </c>
      <c r="J125" s="12">
        <v>1.0</v>
      </c>
      <c r="K125" s="4" t="s">
        <v>23</v>
      </c>
      <c r="L125" s="12">
        <v>1.0</v>
      </c>
      <c r="M125" s="12">
        <v>1.0</v>
      </c>
      <c r="N125" s="4" t="s">
        <v>24</v>
      </c>
      <c r="P125" s="13"/>
    </row>
    <row r="126" ht="15.75" customHeight="1">
      <c r="A126" s="11" t="s">
        <v>257</v>
      </c>
      <c r="B126" s="11" t="s">
        <v>290</v>
      </c>
      <c r="C126" s="11" t="s">
        <v>259</v>
      </c>
      <c r="D126" s="11" t="s">
        <v>260</v>
      </c>
      <c r="E126" s="11" t="s">
        <v>291</v>
      </c>
      <c r="F126" s="12">
        <v>1.0</v>
      </c>
      <c r="G126" s="12">
        <v>1.0</v>
      </c>
      <c r="H126" s="4" t="s">
        <v>64</v>
      </c>
      <c r="I126" s="12">
        <v>1.0</v>
      </c>
      <c r="J126" s="12">
        <v>1.0</v>
      </c>
      <c r="K126" s="4" t="s">
        <v>23</v>
      </c>
      <c r="L126" s="12">
        <v>1.0</v>
      </c>
      <c r="M126" s="12">
        <v>1.0</v>
      </c>
      <c r="N126" s="4" t="s">
        <v>24</v>
      </c>
      <c r="P126" s="13"/>
    </row>
    <row r="127" ht="15.75" customHeight="1">
      <c r="A127" s="11" t="s">
        <v>257</v>
      </c>
      <c r="B127" s="11" t="s">
        <v>292</v>
      </c>
      <c r="C127" s="11" t="s">
        <v>259</v>
      </c>
      <c r="D127" s="11" t="s">
        <v>260</v>
      </c>
      <c r="E127" s="11" t="s">
        <v>293</v>
      </c>
      <c r="F127" s="12">
        <v>1.0</v>
      </c>
      <c r="G127" s="12">
        <v>1.0</v>
      </c>
      <c r="H127" s="4" t="s">
        <v>64</v>
      </c>
      <c r="I127" s="12">
        <v>1.0</v>
      </c>
      <c r="J127" s="12">
        <v>1.0</v>
      </c>
      <c r="K127" s="4" t="s">
        <v>23</v>
      </c>
      <c r="L127" s="12">
        <v>1.0</v>
      </c>
      <c r="M127" s="12">
        <v>1.0</v>
      </c>
      <c r="N127" s="4" t="s">
        <v>24</v>
      </c>
      <c r="P127" s="13"/>
    </row>
    <row r="128" ht="15.75" customHeight="1">
      <c r="A128" s="11" t="s">
        <v>257</v>
      </c>
      <c r="B128" s="11" t="s">
        <v>294</v>
      </c>
      <c r="C128" s="11" t="s">
        <v>259</v>
      </c>
      <c r="D128" s="11" t="s">
        <v>260</v>
      </c>
      <c r="E128" s="11" t="s">
        <v>295</v>
      </c>
      <c r="F128" s="12">
        <v>1.0</v>
      </c>
      <c r="G128" s="12">
        <v>1.0</v>
      </c>
      <c r="H128" s="4" t="s">
        <v>64</v>
      </c>
      <c r="I128" s="12">
        <v>1.0</v>
      </c>
      <c r="J128" s="12">
        <v>1.0</v>
      </c>
      <c r="K128" s="4" t="s">
        <v>23</v>
      </c>
      <c r="L128" s="12">
        <v>1.0</v>
      </c>
      <c r="M128" s="12">
        <v>1.0</v>
      </c>
      <c r="N128" s="4" t="s">
        <v>24</v>
      </c>
      <c r="P128" s="13"/>
    </row>
    <row r="129" ht="15.75" customHeight="1">
      <c r="A129" s="11" t="s">
        <v>296</v>
      </c>
      <c r="B129" s="11" t="s">
        <v>297</v>
      </c>
      <c r="C129" s="11" t="s">
        <v>298</v>
      </c>
      <c r="D129" s="11" t="s">
        <v>299</v>
      </c>
      <c r="E129" s="11" t="s">
        <v>300</v>
      </c>
      <c r="F129" s="12">
        <v>1.0</v>
      </c>
      <c r="G129" s="12">
        <v>1.0</v>
      </c>
      <c r="H129" s="4" t="s">
        <v>23</v>
      </c>
      <c r="I129" s="12">
        <v>1.0</v>
      </c>
      <c r="J129" s="12">
        <v>1.0</v>
      </c>
      <c r="K129" s="4" t="s">
        <v>64</v>
      </c>
      <c r="L129" s="12">
        <v>1.0</v>
      </c>
      <c r="M129" s="12">
        <v>1.0</v>
      </c>
      <c r="N129" s="4" t="s">
        <v>24</v>
      </c>
      <c r="P129" s="13"/>
    </row>
    <row r="130" ht="15.75" customHeight="1">
      <c r="A130" s="11" t="s">
        <v>296</v>
      </c>
      <c r="B130" s="11" t="s">
        <v>301</v>
      </c>
      <c r="C130" s="11" t="s">
        <v>298</v>
      </c>
      <c r="D130" s="11" t="s">
        <v>299</v>
      </c>
      <c r="E130" s="11" t="s">
        <v>302</v>
      </c>
      <c r="F130" s="12">
        <v>1.0</v>
      </c>
      <c r="G130" s="12">
        <v>1.0</v>
      </c>
      <c r="H130" s="4" t="s">
        <v>23</v>
      </c>
      <c r="I130" s="12">
        <v>2.0</v>
      </c>
      <c r="J130" s="12">
        <v>2.0</v>
      </c>
      <c r="K130" s="4" t="s">
        <v>64</v>
      </c>
      <c r="L130" s="12">
        <v>2.0</v>
      </c>
      <c r="M130" s="12">
        <v>1.0</v>
      </c>
      <c r="N130" s="4" t="s">
        <v>24</v>
      </c>
      <c r="P130" s="13"/>
    </row>
    <row r="131" ht="15.75" customHeight="1">
      <c r="A131" s="11" t="s">
        <v>296</v>
      </c>
      <c r="B131" s="11" t="s">
        <v>303</v>
      </c>
      <c r="C131" s="11" t="s">
        <v>298</v>
      </c>
      <c r="D131" s="11" t="s">
        <v>299</v>
      </c>
      <c r="E131" s="11" t="s">
        <v>304</v>
      </c>
      <c r="F131" s="12">
        <v>2.0</v>
      </c>
      <c r="G131" s="12">
        <v>2.0</v>
      </c>
      <c r="H131" s="4" t="s">
        <v>23</v>
      </c>
      <c r="I131" s="12">
        <v>2.0</v>
      </c>
      <c r="J131" s="12">
        <v>2.0</v>
      </c>
      <c r="K131" s="4" t="s">
        <v>64</v>
      </c>
      <c r="L131" s="12">
        <v>2.0</v>
      </c>
      <c r="M131" s="12">
        <v>3.0</v>
      </c>
      <c r="N131" s="4" t="s">
        <v>24</v>
      </c>
      <c r="P131" s="13"/>
    </row>
    <row r="132" ht="15.75" customHeight="1">
      <c r="A132" s="11" t="s">
        <v>296</v>
      </c>
      <c r="B132" s="11" t="s">
        <v>305</v>
      </c>
      <c r="C132" s="11" t="s">
        <v>298</v>
      </c>
      <c r="D132" s="11" t="s">
        <v>299</v>
      </c>
      <c r="E132" s="11" t="s">
        <v>306</v>
      </c>
      <c r="F132" s="12">
        <v>1.0</v>
      </c>
      <c r="G132" s="12">
        <v>1.0</v>
      </c>
      <c r="H132" s="4" t="s">
        <v>23</v>
      </c>
      <c r="I132" s="12">
        <v>1.0</v>
      </c>
      <c r="J132" s="12">
        <v>1.0</v>
      </c>
      <c r="K132" s="4" t="s">
        <v>64</v>
      </c>
      <c r="L132" s="12">
        <v>1.0</v>
      </c>
      <c r="M132" s="12">
        <v>1.0</v>
      </c>
      <c r="N132" s="4" t="s">
        <v>24</v>
      </c>
      <c r="P132" s="13"/>
    </row>
    <row r="133" ht="15.75" customHeight="1">
      <c r="A133" s="11" t="s">
        <v>296</v>
      </c>
      <c r="B133" s="11" t="s">
        <v>307</v>
      </c>
      <c r="C133" s="11" t="s">
        <v>298</v>
      </c>
      <c r="D133" s="11" t="s">
        <v>299</v>
      </c>
      <c r="E133" s="11" t="s">
        <v>308</v>
      </c>
      <c r="F133" s="12">
        <v>1.0</v>
      </c>
      <c r="G133" s="12">
        <v>1.0</v>
      </c>
      <c r="H133" s="4" t="s">
        <v>23</v>
      </c>
      <c r="I133" s="12">
        <v>1.0</v>
      </c>
      <c r="J133" s="12">
        <v>1.0</v>
      </c>
      <c r="K133" s="4" t="s">
        <v>64</v>
      </c>
      <c r="L133" s="12">
        <v>1.0</v>
      </c>
      <c r="M133" s="12">
        <v>1.0</v>
      </c>
      <c r="N133" s="4" t="s">
        <v>24</v>
      </c>
      <c r="P133" s="13"/>
    </row>
    <row r="134" ht="15.75" customHeight="1">
      <c r="A134" s="11" t="s">
        <v>296</v>
      </c>
      <c r="B134" s="11" t="s">
        <v>309</v>
      </c>
      <c r="C134" s="11" t="s">
        <v>298</v>
      </c>
      <c r="D134" s="11" t="s">
        <v>299</v>
      </c>
      <c r="E134" s="11" t="s">
        <v>310</v>
      </c>
      <c r="F134" s="12">
        <v>2.0</v>
      </c>
      <c r="G134" s="12">
        <v>2.0</v>
      </c>
      <c r="H134" s="4" t="s">
        <v>23</v>
      </c>
      <c r="I134" s="12">
        <v>1.0</v>
      </c>
      <c r="J134" s="12">
        <v>1.0</v>
      </c>
      <c r="K134" s="4" t="s">
        <v>64</v>
      </c>
      <c r="L134" s="12">
        <v>1.0</v>
      </c>
      <c r="M134" s="12">
        <v>1.0</v>
      </c>
      <c r="N134" s="4" t="s">
        <v>24</v>
      </c>
      <c r="P134" s="13"/>
    </row>
    <row r="135" ht="15.75" customHeight="1">
      <c r="A135" s="11" t="s">
        <v>296</v>
      </c>
      <c r="B135" s="11" t="s">
        <v>311</v>
      </c>
      <c r="C135" s="11" t="s">
        <v>298</v>
      </c>
      <c r="D135" s="11" t="s">
        <v>299</v>
      </c>
      <c r="E135" s="11" t="s">
        <v>312</v>
      </c>
      <c r="F135" s="12">
        <v>1.0</v>
      </c>
      <c r="G135" s="12">
        <v>1.0</v>
      </c>
      <c r="H135" s="4" t="s">
        <v>23</v>
      </c>
      <c r="I135" s="12">
        <v>1.0</v>
      </c>
      <c r="J135" s="12">
        <v>1.0</v>
      </c>
      <c r="K135" s="4" t="s">
        <v>64</v>
      </c>
      <c r="L135" s="12">
        <v>1.0</v>
      </c>
      <c r="M135" s="12">
        <v>1.0</v>
      </c>
      <c r="N135" s="4" t="s">
        <v>24</v>
      </c>
      <c r="P135" s="13"/>
    </row>
    <row r="136" ht="15.75" customHeight="1">
      <c r="A136" s="11" t="s">
        <v>296</v>
      </c>
      <c r="B136" s="11" t="s">
        <v>313</v>
      </c>
      <c r="C136" s="11" t="s">
        <v>298</v>
      </c>
      <c r="D136" s="11" t="s">
        <v>299</v>
      </c>
      <c r="E136" s="11" t="s">
        <v>314</v>
      </c>
      <c r="F136" s="12">
        <v>1.0</v>
      </c>
      <c r="G136" s="12">
        <v>2.0</v>
      </c>
      <c r="H136" s="4" t="s">
        <v>23</v>
      </c>
      <c r="I136" s="12">
        <v>1.0</v>
      </c>
      <c r="J136" s="12">
        <v>1.0</v>
      </c>
      <c r="K136" s="4" t="s">
        <v>64</v>
      </c>
      <c r="L136" s="12">
        <v>2.0</v>
      </c>
      <c r="M136" s="12">
        <v>1.0</v>
      </c>
      <c r="N136" s="4" t="s">
        <v>24</v>
      </c>
      <c r="P136" s="13"/>
    </row>
    <row r="137" ht="15.75" customHeight="1">
      <c r="A137" s="11" t="s">
        <v>296</v>
      </c>
      <c r="B137" s="11" t="s">
        <v>315</v>
      </c>
      <c r="C137" s="11" t="s">
        <v>298</v>
      </c>
      <c r="D137" s="11" t="s">
        <v>299</v>
      </c>
      <c r="E137" s="11" t="s">
        <v>316</v>
      </c>
      <c r="F137" s="12">
        <v>2.0</v>
      </c>
      <c r="G137" s="12">
        <v>1.0</v>
      </c>
      <c r="H137" s="4" t="s">
        <v>23</v>
      </c>
      <c r="I137" s="12">
        <v>1.0</v>
      </c>
      <c r="J137" s="12">
        <v>1.0</v>
      </c>
      <c r="K137" s="4" t="s">
        <v>64</v>
      </c>
      <c r="L137" s="12">
        <v>1.0</v>
      </c>
      <c r="M137" s="12">
        <v>1.0</v>
      </c>
      <c r="N137" s="4" t="s">
        <v>24</v>
      </c>
      <c r="P137" s="13"/>
    </row>
    <row r="138" ht="15.75" customHeight="1">
      <c r="A138" s="11" t="s">
        <v>296</v>
      </c>
      <c r="B138" s="11" t="s">
        <v>317</v>
      </c>
      <c r="C138" s="11" t="s">
        <v>298</v>
      </c>
      <c r="D138" s="11" t="s">
        <v>299</v>
      </c>
      <c r="E138" s="11" t="s">
        <v>318</v>
      </c>
      <c r="F138" s="12">
        <v>1.0</v>
      </c>
      <c r="G138" s="12">
        <v>1.0</v>
      </c>
      <c r="H138" s="4" t="s">
        <v>23</v>
      </c>
      <c r="I138" s="12">
        <v>1.0</v>
      </c>
      <c r="J138" s="12">
        <v>1.0</v>
      </c>
      <c r="K138" s="4" t="s">
        <v>64</v>
      </c>
      <c r="L138" s="12">
        <v>1.0</v>
      </c>
      <c r="M138" s="12">
        <v>1.0</v>
      </c>
      <c r="N138" s="4" t="s">
        <v>24</v>
      </c>
      <c r="P138" s="13"/>
    </row>
    <row r="139" ht="15.75" customHeight="1">
      <c r="A139" s="11" t="s">
        <v>296</v>
      </c>
      <c r="B139" s="11" t="s">
        <v>319</v>
      </c>
      <c r="C139" s="11" t="s">
        <v>298</v>
      </c>
      <c r="D139" s="11" t="s">
        <v>299</v>
      </c>
      <c r="E139" s="11" t="s">
        <v>320</v>
      </c>
      <c r="F139" s="12">
        <v>1.0</v>
      </c>
      <c r="G139" s="12">
        <v>1.0</v>
      </c>
      <c r="H139" s="4" t="s">
        <v>23</v>
      </c>
      <c r="I139" s="12">
        <v>1.0</v>
      </c>
      <c r="J139" s="12">
        <v>1.0</v>
      </c>
      <c r="K139" s="4" t="s">
        <v>64</v>
      </c>
      <c r="L139" s="12">
        <v>1.0</v>
      </c>
      <c r="M139" s="12">
        <v>1.0</v>
      </c>
      <c r="N139" s="4" t="s">
        <v>24</v>
      </c>
      <c r="P139" s="13"/>
    </row>
    <row r="140" ht="15.75" customHeight="1">
      <c r="A140" s="11" t="s">
        <v>296</v>
      </c>
      <c r="B140" s="11" t="s">
        <v>321</v>
      </c>
      <c r="C140" s="11" t="s">
        <v>298</v>
      </c>
      <c r="D140" s="11" t="s">
        <v>299</v>
      </c>
      <c r="E140" s="11" t="s">
        <v>322</v>
      </c>
      <c r="F140" s="12">
        <v>1.0</v>
      </c>
      <c r="G140" s="12">
        <v>1.0</v>
      </c>
      <c r="H140" s="4" t="s">
        <v>23</v>
      </c>
      <c r="I140" s="12">
        <v>1.0</v>
      </c>
      <c r="J140" s="12">
        <v>1.0</v>
      </c>
      <c r="K140" s="4" t="s">
        <v>64</v>
      </c>
      <c r="L140" s="12">
        <v>1.0</v>
      </c>
      <c r="M140" s="12">
        <v>1.0</v>
      </c>
      <c r="N140" s="4" t="s">
        <v>24</v>
      </c>
      <c r="P140" s="13"/>
    </row>
    <row r="141" ht="15.75" customHeight="1">
      <c r="A141" s="11" t="s">
        <v>296</v>
      </c>
      <c r="B141" s="11" t="s">
        <v>323</v>
      </c>
      <c r="C141" s="11" t="s">
        <v>298</v>
      </c>
      <c r="D141" s="11" t="s">
        <v>299</v>
      </c>
      <c r="E141" s="11" t="s">
        <v>324</v>
      </c>
      <c r="F141" s="12">
        <v>1.0</v>
      </c>
      <c r="G141" s="12">
        <v>1.0</v>
      </c>
      <c r="H141" s="4" t="s">
        <v>23</v>
      </c>
      <c r="I141" s="12">
        <v>1.0</v>
      </c>
      <c r="J141" s="12">
        <v>1.0</v>
      </c>
      <c r="K141" s="4" t="s">
        <v>64</v>
      </c>
      <c r="L141" s="12">
        <v>1.0</v>
      </c>
      <c r="M141" s="12">
        <v>1.0</v>
      </c>
      <c r="N141" s="4" t="s">
        <v>24</v>
      </c>
      <c r="P141" s="13"/>
    </row>
    <row r="142" ht="15.75" customHeight="1">
      <c r="A142" s="11" t="s">
        <v>296</v>
      </c>
      <c r="B142" s="11" t="s">
        <v>325</v>
      </c>
      <c r="C142" s="11" t="s">
        <v>298</v>
      </c>
      <c r="D142" s="11" t="s">
        <v>299</v>
      </c>
      <c r="E142" s="11" t="s">
        <v>326</v>
      </c>
      <c r="F142" s="12">
        <v>1.0</v>
      </c>
      <c r="G142" s="12">
        <v>1.0</v>
      </c>
      <c r="H142" s="4" t="s">
        <v>23</v>
      </c>
      <c r="I142" s="12">
        <v>1.0</v>
      </c>
      <c r="J142" s="12">
        <v>1.0</v>
      </c>
      <c r="K142" s="4" t="s">
        <v>64</v>
      </c>
      <c r="L142" s="12">
        <v>1.0</v>
      </c>
      <c r="M142" s="12">
        <v>1.0</v>
      </c>
      <c r="N142" s="4" t="s">
        <v>24</v>
      </c>
      <c r="P142" s="13"/>
    </row>
    <row r="143" ht="15.75" customHeight="1">
      <c r="A143" s="11" t="s">
        <v>296</v>
      </c>
      <c r="B143" s="11" t="s">
        <v>327</v>
      </c>
      <c r="C143" s="11" t="s">
        <v>298</v>
      </c>
      <c r="D143" s="11" t="s">
        <v>299</v>
      </c>
      <c r="E143" s="11" t="s">
        <v>328</v>
      </c>
      <c r="F143" s="12">
        <v>1.0</v>
      </c>
      <c r="G143" s="12">
        <v>1.0</v>
      </c>
      <c r="H143" s="4" t="s">
        <v>23</v>
      </c>
      <c r="I143" s="12">
        <v>1.0</v>
      </c>
      <c r="J143" s="12">
        <v>1.0</v>
      </c>
      <c r="K143" s="4" t="s">
        <v>64</v>
      </c>
      <c r="L143" s="12">
        <v>1.0</v>
      </c>
      <c r="M143" s="12">
        <v>1.0</v>
      </c>
      <c r="N143" s="4" t="s">
        <v>24</v>
      </c>
      <c r="P143" s="13"/>
    </row>
    <row r="144" ht="15.75" customHeight="1">
      <c r="A144" s="11" t="s">
        <v>296</v>
      </c>
      <c r="B144" s="11" t="s">
        <v>329</v>
      </c>
      <c r="C144" s="11" t="s">
        <v>298</v>
      </c>
      <c r="D144" s="11" t="s">
        <v>299</v>
      </c>
      <c r="E144" s="11" t="s">
        <v>330</v>
      </c>
      <c r="F144" s="12">
        <v>1.0</v>
      </c>
      <c r="G144" s="12">
        <v>1.0</v>
      </c>
      <c r="H144" s="4" t="s">
        <v>23</v>
      </c>
      <c r="I144" s="12">
        <v>1.0</v>
      </c>
      <c r="J144" s="12">
        <v>1.0</v>
      </c>
      <c r="K144" s="4" t="s">
        <v>64</v>
      </c>
      <c r="L144" s="12">
        <v>1.0</v>
      </c>
      <c r="M144" s="12">
        <v>1.0</v>
      </c>
      <c r="N144" s="4" t="s">
        <v>24</v>
      </c>
      <c r="P144" s="13"/>
    </row>
    <row r="145" ht="15.75" customHeight="1">
      <c r="A145" s="11" t="s">
        <v>296</v>
      </c>
      <c r="B145" s="11" t="s">
        <v>331</v>
      </c>
      <c r="C145" s="11" t="s">
        <v>298</v>
      </c>
      <c r="D145" s="11" t="s">
        <v>299</v>
      </c>
      <c r="E145" s="11" t="s">
        <v>332</v>
      </c>
      <c r="F145" s="12">
        <v>3.0</v>
      </c>
      <c r="G145" s="12">
        <v>2.0</v>
      </c>
      <c r="H145" s="4" t="s">
        <v>23</v>
      </c>
      <c r="I145" s="12">
        <v>2.0</v>
      </c>
      <c r="J145" s="12">
        <v>2.0</v>
      </c>
      <c r="K145" s="4" t="s">
        <v>64</v>
      </c>
      <c r="L145" s="12">
        <v>2.0</v>
      </c>
      <c r="M145" s="12">
        <v>3.0</v>
      </c>
      <c r="N145" s="4" t="s">
        <v>24</v>
      </c>
      <c r="P145" s="13"/>
    </row>
    <row r="146" ht="15.75" customHeight="1">
      <c r="A146" s="11" t="s">
        <v>296</v>
      </c>
      <c r="B146" s="11" t="s">
        <v>333</v>
      </c>
      <c r="C146" s="11" t="s">
        <v>298</v>
      </c>
      <c r="D146" s="11" t="s">
        <v>299</v>
      </c>
      <c r="E146" s="11" t="s">
        <v>334</v>
      </c>
      <c r="F146" s="12">
        <v>2.0</v>
      </c>
      <c r="G146" s="12">
        <v>2.0</v>
      </c>
      <c r="H146" s="4" t="s">
        <v>23</v>
      </c>
      <c r="I146" s="12">
        <v>1.0</v>
      </c>
      <c r="J146" s="12">
        <v>1.0</v>
      </c>
      <c r="K146" s="4" t="s">
        <v>64</v>
      </c>
      <c r="L146" s="12">
        <v>1.0</v>
      </c>
      <c r="M146" s="12">
        <v>1.0</v>
      </c>
      <c r="N146" s="4" t="s">
        <v>24</v>
      </c>
      <c r="P146" s="13"/>
    </row>
    <row r="147" ht="15.75" customHeight="1">
      <c r="A147" s="11" t="s">
        <v>335</v>
      </c>
      <c r="B147" s="11" t="s">
        <v>336</v>
      </c>
      <c r="C147" s="11" t="s">
        <v>337</v>
      </c>
      <c r="D147" s="11" t="s">
        <v>338</v>
      </c>
      <c r="E147" s="11" t="s">
        <v>339</v>
      </c>
      <c r="F147" s="12">
        <v>1.0</v>
      </c>
      <c r="G147" s="12">
        <v>1.0</v>
      </c>
      <c r="H147" s="4" t="s">
        <v>64</v>
      </c>
      <c r="I147" s="12">
        <v>1.0</v>
      </c>
      <c r="J147" s="12">
        <v>1.0</v>
      </c>
      <c r="K147" s="4" t="s">
        <v>22</v>
      </c>
      <c r="L147" s="12">
        <v>1.0</v>
      </c>
      <c r="M147" s="12">
        <v>1.0</v>
      </c>
      <c r="N147" s="4" t="s">
        <v>24</v>
      </c>
      <c r="P147" s="13"/>
    </row>
    <row r="148" ht="15.75" customHeight="1">
      <c r="A148" s="11" t="s">
        <v>335</v>
      </c>
      <c r="B148" s="11" t="s">
        <v>340</v>
      </c>
      <c r="C148" s="11" t="s">
        <v>337</v>
      </c>
      <c r="D148" s="11" t="s">
        <v>338</v>
      </c>
      <c r="E148" s="11" t="s">
        <v>341</v>
      </c>
      <c r="F148" s="12">
        <v>1.0</v>
      </c>
      <c r="G148" s="12">
        <v>1.0</v>
      </c>
      <c r="H148" s="4" t="s">
        <v>64</v>
      </c>
      <c r="I148" s="12">
        <v>1.0</v>
      </c>
      <c r="J148" s="12">
        <v>1.0</v>
      </c>
      <c r="K148" s="4" t="s">
        <v>22</v>
      </c>
      <c r="L148" s="12">
        <v>1.0</v>
      </c>
      <c r="M148" s="12">
        <v>2.0</v>
      </c>
      <c r="N148" s="4" t="s">
        <v>24</v>
      </c>
      <c r="P148" s="13"/>
    </row>
    <row r="149" ht="15.75" customHeight="1">
      <c r="A149" s="11" t="s">
        <v>335</v>
      </c>
      <c r="B149" s="11" t="s">
        <v>342</v>
      </c>
      <c r="C149" s="11" t="s">
        <v>337</v>
      </c>
      <c r="D149" s="11" t="s">
        <v>338</v>
      </c>
      <c r="E149" s="11" t="s">
        <v>343</v>
      </c>
      <c r="F149" s="12">
        <v>1.0</v>
      </c>
      <c r="G149" s="12">
        <v>1.0</v>
      </c>
      <c r="H149" s="4" t="s">
        <v>64</v>
      </c>
      <c r="I149" s="12">
        <v>1.0</v>
      </c>
      <c r="J149" s="12">
        <v>1.0</v>
      </c>
      <c r="K149" s="4" t="s">
        <v>22</v>
      </c>
      <c r="L149" s="12">
        <v>1.0</v>
      </c>
      <c r="M149" s="12">
        <v>1.0</v>
      </c>
      <c r="N149" s="4" t="s">
        <v>24</v>
      </c>
      <c r="P149" s="13"/>
    </row>
    <row r="150" ht="15.75" customHeight="1">
      <c r="A150" s="11" t="s">
        <v>335</v>
      </c>
      <c r="B150" s="11" t="s">
        <v>344</v>
      </c>
      <c r="C150" s="11" t="s">
        <v>337</v>
      </c>
      <c r="D150" s="11" t="s">
        <v>338</v>
      </c>
      <c r="E150" s="11" t="s">
        <v>345</v>
      </c>
      <c r="F150" s="12">
        <v>1.0</v>
      </c>
      <c r="G150" s="12">
        <v>1.0</v>
      </c>
      <c r="H150" s="4" t="s">
        <v>64</v>
      </c>
      <c r="I150" s="12">
        <v>2.0</v>
      </c>
      <c r="J150" s="12">
        <v>2.0</v>
      </c>
      <c r="K150" s="4" t="s">
        <v>22</v>
      </c>
      <c r="L150" s="12">
        <v>2.0</v>
      </c>
      <c r="M150" s="12">
        <v>1.0</v>
      </c>
      <c r="N150" s="4" t="s">
        <v>24</v>
      </c>
      <c r="P150" s="13"/>
    </row>
    <row r="151" ht="15.75" customHeight="1">
      <c r="A151" s="11" t="s">
        <v>335</v>
      </c>
      <c r="B151" s="11" t="s">
        <v>346</v>
      </c>
      <c r="C151" s="11" t="s">
        <v>337</v>
      </c>
      <c r="D151" s="11" t="s">
        <v>338</v>
      </c>
      <c r="E151" s="11" t="s">
        <v>347</v>
      </c>
      <c r="F151" s="12">
        <v>1.0</v>
      </c>
      <c r="G151" s="12">
        <v>1.0</v>
      </c>
      <c r="H151" s="4" t="s">
        <v>64</v>
      </c>
      <c r="I151" s="12">
        <v>1.0</v>
      </c>
      <c r="J151" s="12">
        <v>1.0</v>
      </c>
      <c r="K151" s="4" t="s">
        <v>22</v>
      </c>
      <c r="L151" s="12">
        <v>1.0</v>
      </c>
      <c r="M151" s="12">
        <v>1.0</v>
      </c>
      <c r="N151" s="4" t="s">
        <v>24</v>
      </c>
      <c r="P151" s="13"/>
    </row>
    <row r="152" ht="15.75" customHeight="1">
      <c r="A152" s="11" t="s">
        <v>335</v>
      </c>
      <c r="B152" s="11" t="s">
        <v>348</v>
      </c>
      <c r="C152" s="11" t="s">
        <v>337</v>
      </c>
      <c r="D152" s="11" t="s">
        <v>338</v>
      </c>
      <c r="E152" s="11" t="s">
        <v>349</v>
      </c>
      <c r="F152" s="12">
        <v>1.0</v>
      </c>
      <c r="G152" s="12">
        <v>1.0</v>
      </c>
      <c r="H152" s="4" t="s">
        <v>64</v>
      </c>
      <c r="I152" s="12">
        <v>1.0</v>
      </c>
      <c r="J152" s="12">
        <v>1.0</v>
      </c>
      <c r="K152" s="4" t="s">
        <v>22</v>
      </c>
      <c r="L152" s="12">
        <v>2.0</v>
      </c>
      <c r="M152" s="12">
        <v>2.0</v>
      </c>
      <c r="N152" s="4" t="s">
        <v>24</v>
      </c>
      <c r="P152" s="13"/>
    </row>
    <row r="153" ht="15.75" customHeight="1">
      <c r="A153" s="11" t="s">
        <v>335</v>
      </c>
      <c r="B153" s="11" t="s">
        <v>350</v>
      </c>
      <c r="C153" s="11" t="s">
        <v>337</v>
      </c>
      <c r="D153" s="11" t="s">
        <v>338</v>
      </c>
      <c r="E153" s="11" t="s">
        <v>351</v>
      </c>
      <c r="F153" s="12">
        <v>2.0</v>
      </c>
      <c r="G153" s="12">
        <v>2.0</v>
      </c>
      <c r="H153" s="4" t="s">
        <v>64</v>
      </c>
      <c r="I153" s="12">
        <v>2.0</v>
      </c>
      <c r="J153" s="12">
        <v>2.0</v>
      </c>
      <c r="K153" s="4" t="s">
        <v>22</v>
      </c>
      <c r="L153" s="12">
        <v>2.0</v>
      </c>
      <c r="M153" s="12">
        <v>2.0</v>
      </c>
      <c r="N153" s="4" t="s">
        <v>24</v>
      </c>
      <c r="P153" s="13"/>
    </row>
    <row r="154" ht="15.75" customHeight="1">
      <c r="A154" s="11" t="s">
        <v>335</v>
      </c>
      <c r="B154" s="11" t="s">
        <v>352</v>
      </c>
      <c r="C154" s="11" t="s">
        <v>337</v>
      </c>
      <c r="D154" s="11" t="s">
        <v>338</v>
      </c>
      <c r="E154" s="11" t="s">
        <v>353</v>
      </c>
      <c r="F154" s="12">
        <v>1.0</v>
      </c>
      <c r="G154" s="12">
        <v>1.0</v>
      </c>
      <c r="H154" s="4" t="s">
        <v>64</v>
      </c>
      <c r="I154" s="12">
        <v>1.0</v>
      </c>
      <c r="J154" s="12">
        <v>1.0</v>
      </c>
      <c r="K154" s="4" t="s">
        <v>22</v>
      </c>
      <c r="L154" s="12">
        <v>1.0</v>
      </c>
      <c r="M154" s="12">
        <v>1.0</v>
      </c>
      <c r="N154" s="4" t="s">
        <v>24</v>
      </c>
      <c r="P154" s="13"/>
    </row>
    <row r="155" ht="15.75" customHeight="1">
      <c r="A155" s="11" t="s">
        <v>335</v>
      </c>
      <c r="B155" s="11" t="s">
        <v>354</v>
      </c>
      <c r="C155" s="11" t="s">
        <v>337</v>
      </c>
      <c r="D155" s="11" t="s">
        <v>338</v>
      </c>
      <c r="E155" s="11" t="s">
        <v>355</v>
      </c>
      <c r="F155" s="12">
        <v>1.0</v>
      </c>
      <c r="G155" s="12">
        <v>1.0</v>
      </c>
      <c r="H155" s="4" t="s">
        <v>64</v>
      </c>
      <c r="I155" s="12">
        <v>1.0</v>
      </c>
      <c r="J155" s="12">
        <v>1.0</v>
      </c>
      <c r="K155" s="4" t="s">
        <v>22</v>
      </c>
      <c r="L155" s="12">
        <v>2.0</v>
      </c>
      <c r="M155" s="12">
        <v>2.0</v>
      </c>
      <c r="N155" s="4" t="s">
        <v>24</v>
      </c>
      <c r="P155" s="13"/>
    </row>
    <row r="156" ht="15.75" customHeight="1">
      <c r="A156" s="11" t="s">
        <v>335</v>
      </c>
      <c r="B156" s="11" t="s">
        <v>356</v>
      </c>
      <c r="C156" s="11" t="s">
        <v>337</v>
      </c>
      <c r="D156" s="11" t="s">
        <v>338</v>
      </c>
      <c r="E156" s="11" t="s">
        <v>357</v>
      </c>
      <c r="F156" s="12">
        <v>1.0</v>
      </c>
      <c r="G156" s="12">
        <v>1.0</v>
      </c>
      <c r="H156" s="4" t="s">
        <v>64</v>
      </c>
      <c r="I156" s="12">
        <v>1.0</v>
      </c>
      <c r="J156" s="12">
        <v>1.0</v>
      </c>
      <c r="K156" s="4" t="s">
        <v>22</v>
      </c>
      <c r="L156" s="12">
        <v>1.0</v>
      </c>
      <c r="M156" s="12">
        <v>1.0</v>
      </c>
      <c r="N156" s="4" t="s">
        <v>24</v>
      </c>
      <c r="P156" s="13"/>
    </row>
    <row r="157" ht="15.75" customHeight="1">
      <c r="A157" s="11" t="s">
        <v>335</v>
      </c>
      <c r="B157" s="11" t="s">
        <v>358</v>
      </c>
      <c r="C157" s="11" t="s">
        <v>337</v>
      </c>
      <c r="D157" s="11" t="s">
        <v>338</v>
      </c>
      <c r="E157" s="11" t="s">
        <v>359</v>
      </c>
      <c r="F157" s="12">
        <v>1.0</v>
      </c>
      <c r="G157" s="12">
        <v>1.0</v>
      </c>
      <c r="H157" s="4" t="s">
        <v>64</v>
      </c>
      <c r="I157" s="12">
        <v>1.0</v>
      </c>
      <c r="J157" s="12">
        <v>1.0</v>
      </c>
      <c r="K157" s="4" t="s">
        <v>22</v>
      </c>
      <c r="L157" s="12">
        <v>1.0</v>
      </c>
      <c r="M157" s="12">
        <v>1.0</v>
      </c>
      <c r="N157" s="4" t="s">
        <v>24</v>
      </c>
      <c r="P157" s="13"/>
    </row>
    <row r="158" ht="15.75" customHeight="1">
      <c r="A158" s="11" t="s">
        <v>335</v>
      </c>
      <c r="B158" s="11" t="s">
        <v>360</v>
      </c>
      <c r="C158" s="11" t="s">
        <v>337</v>
      </c>
      <c r="D158" s="11" t="s">
        <v>338</v>
      </c>
      <c r="E158" s="11" t="s">
        <v>361</v>
      </c>
      <c r="F158" s="12">
        <v>3.0</v>
      </c>
      <c r="G158" s="12">
        <v>2.0</v>
      </c>
      <c r="H158" s="4" t="s">
        <v>64</v>
      </c>
      <c r="I158" s="12">
        <v>3.0</v>
      </c>
      <c r="J158" s="12">
        <v>3.0</v>
      </c>
      <c r="K158" s="4" t="s">
        <v>22</v>
      </c>
      <c r="L158" s="12">
        <v>3.0</v>
      </c>
      <c r="M158" s="12">
        <v>2.0</v>
      </c>
      <c r="N158" s="4" t="s">
        <v>24</v>
      </c>
      <c r="P158" s="13"/>
    </row>
    <row r="159" ht="15.75" customHeight="1">
      <c r="A159" s="11" t="s">
        <v>335</v>
      </c>
      <c r="B159" s="11" t="s">
        <v>362</v>
      </c>
      <c r="C159" s="11" t="s">
        <v>337</v>
      </c>
      <c r="D159" s="11" t="s">
        <v>338</v>
      </c>
      <c r="E159" s="11" t="s">
        <v>363</v>
      </c>
      <c r="F159" s="12">
        <v>1.0</v>
      </c>
      <c r="G159" s="12">
        <v>1.0</v>
      </c>
      <c r="H159" s="4" t="s">
        <v>64</v>
      </c>
      <c r="I159" s="12">
        <v>1.0</v>
      </c>
      <c r="J159" s="12">
        <v>1.0</v>
      </c>
      <c r="K159" s="4" t="s">
        <v>22</v>
      </c>
      <c r="L159" s="12">
        <v>1.0</v>
      </c>
      <c r="M159" s="12">
        <v>1.0</v>
      </c>
      <c r="N159" s="4" t="s">
        <v>24</v>
      </c>
      <c r="P159" s="13"/>
    </row>
    <row r="160" ht="15.75" customHeight="1">
      <c r="A160" s="11" t="s">
        <v>335</v>
      </c>
      <c r="B160" s="11" t="s">
        <v>364</v>
      </c>
      <c r="C160" s="11" t="s">
        <v>337</v>
      </c>
      <c r="D160" s="11" t="s">
        <v>338</v>
      </c>
      <c r="E160" s="11" t="s">
        <v>365</v>
      </c>
      <c r="F160" s="12">
        <v>1.0</v>
      </c>
      <c r="G160" s="12">
        <v>1.0</v>
      </c>
      <c r="H160" s="4" t="s">
        <v>64</v>
      </c>
      <c r="I160" s="12">
        <v>1.0</v>
      </c>
      <c r="J160" s="12">
        <v>1.0</v>
      </c>
      <c r="K160" s="4" t="s">
        <v>22</v>
      </c>
      <c r="L160" s="12">
        <v>1.0</v>
      </c>
      <c r="M160" s="12">
        <v>1.0</v>
      </c>
      <c r="N160" s="4" t="s">
        <v>24</v>
      </c>
      <c r="P160" s="13"/>
    </row>
    <row r="161" ht="15.75" customHeight="1">
      <c r="A161" s="11" t="s">
        <v>335</v>
      </c>
      <c r="B161" s="11" t="s">
        <v>366</v>
      </c>
      <c r="C161" s="11" t="s">
        <v>337</v>
      </c>
      <c r="D161" s="11" t="s">
        <v>338</v>
      </c>
      <c r="E161" s="11" t="s">
        <v>367</v>
      </c>
      <c r="F161" s="12">
        <v>1.0</v>
      </c>
      <c r="G161" s="12">
        <v>1.0</v>
      </c>
      <c r="H161" s="4" t="s">
        <v>64</v>
      </c>
      <c r="I161" s="12">
        <v>1.0</v>
      </c>
      <c r="J161" s="12">
        <v>1.0</v>
      </c>
      <c r="K161" s="4" t="s">
        <v>22</v>
      </c>
      <c r="L161" s="12">
        <v>1.0</v>
      </c>
      <c r="M161" s="12">
        <v>1.0</v>
      </c>
      <c r="N161" s="4" t="s">
        <v>24</v>
      </c>
      <c r="P161" s="13"/>
    </row>
    <row r="162" ht="15.75" customHeight="1">
      <c r="A162" s="11" t="s">
        <v>335</v>
      </c>
      <c r="B162" s="11" t="s">
        <v>368</v>
      </c>
      <c r="C162" s="11" t="s">
        <v>337</v>
      </c>
      <c r="D162" s="11" t="s">
        <v>338</v>
      </c>
      <c r="E162" s="11" t="s">
        <v>369</v>
      </c>
      <c r="F162" s="12">
        <v>3.0</v>
      </c>
      <c r="G162" s="12">
        <v>2.0</v>
      </c>
      <c r="H162" s="4" t="s">
        <v>64</v>
      </c>
      <c r="I162" s="12">
        <v>3.0</v>
      </c>
      <c r="J162" s="12">
        <v>3.0</v>
      </c>
      <c r="K162" s="4" t="s">
        <v>22</v>
      </c>
      <c r="L162" s="12">
        <v>3.0</v>
      </c>
      <c r="M162" s="12">
        <v>2.0</v>
      </c>
      <c r="N162" s="4" t="s">
        <v>24</v>
      </c>
      <c r="P162" s="13"/>
    </row>
    <row r="163" ht="15.75" customHeight="1">
      <c r="A163" s="11" t="s">
        <v>335</v>
      </c>
      <c r="B163" s="11" t="s">
        <v>370</v>
      </c>
      <c r="C163" s="11" t="s">
        <v>337</v>
      </c>
      <c r="D163" s="11" t="s">
        <v>338</v>
      </c>
      <c r="E163" s="11" t="s">
        <v>371</v>
      </c>
      <c r="F163" s="12">
        <v>1.0</v>
      </c>
      <c r="G163" s="12">
        <v>1.0</v>
      </c>
      <c r="H163" s="4" t="s">
        <v>64</v>
      </c>
      <c r="I163" s="12">
        <v>1.0</v>
      </c>
      <c r="J163" s="12">
        <v>1.0</v>
      </c>
      <c r="K163" s="4" t="s">
        <v>22</v>
      </c>
      <c r="L163" s="12">
        <v>1.0</v>
      </c>
      <c r="M163" s="12">
        <v>1.0</v>
      </c>
      <c r="N163" s="4" t="s">
        <v>24</v>
      </c>
      <c r="P163" s="13"/>
    </row>
    <row r="164" ht="15.75" customHeight="1">
      <c r="A164" s="11" t="s">
        <v>335</v>
      </c>
      <c r="B164" s="11" t="s">
        <v>372</v>
      </c>
      <c r="C164" s="11" t="s">
        <v>337</v>
      </c>
      <c r="D164" s="11" t="s">
        <v>338</v>
      </c>
      <c r="E164" s="11" t="s">
        <v>373</v>
      </c>
      <c r="F164" s="12">
        <v>1.0</v>
      </c>
      <c r="G164" s="12">
        <v>1.0</v>
      </c>
      <c r="H164" s="4" t="s">
        <v>64</v>
      </c>
      <c r="I164" s="12">
        <v>1.0</v>
      </c>
      <c r="J164" s="12">
        <v>1.0</v>
      </c>
      <c r="K164" s="4" t="s">
        <v>22</v>
      </c>
      <c r="L164" s="12">
        <v>1.0</v>
      </c>
      <c r="M164" s="12">
        <v>1.0</v>
      </c>
      <c r="N164" s="4" t="s">
        <v>24</v>
      </c>
      <c r="P164" s="13"/>
    </row>
    <row r="165" ht="15.75" customHeight="1">
      <c r="A165" s="11" t="s">
        <v>374</v>
      </c>
      <c r="B165" s="11" t="s">
        <v>375</v>
      </c>
      <c r="C165" s="11" t="s">
        <v>376</v>
      </c>
      <c r="D165" s="11" t="s">
        <v>377</v>
      </c>
      <c r="E165" s="11" t="s">
        <v>378</v>
      </c>
      <c r="F165" s="12">
        <v>1.0</v>
      </c>
      <c r="G165" s="12">
        <v>1.0</v>
      </c>
      <c r="H165" s="4" t="s">
        <v>22</v>
      </c>
      <c r="I165" s="12">
        <v>1.0</v>
      </c>
      <c r="J165" s="12">
        <v>1.0</v>
      </c>
      <c r="K165" s="4" t="s">
        <v>64</v>
      </c>
      <c r="L165" s="12">
        <v>1.0</v>
      </c>
      <c r="M165" s="12">
        <v>1.0</v>
      </c>
      <c r="N165" s="4" t="s">
        <v>24</v>
      </c>
      <c r="P165" s="13"/>
    </row>
    <row r="166" ht="15.75" customHeight="1">
      <c r="A166" s="11" t="s">
        <v>374</v>
      </c>
      <c r="B166" s="11" t="s">
        <v>379</v>
      </c>
      <c r="C166" s="11" t="s">
        <v>376</v>
      </c>
      <c r="D166" s="11" t="s">
        <v>377</v>
      </c>
      <c r="E166" s="11" t="s">
        <v>380</v>
      </c>
      <c r="F166" s="12">
        <v>2.0</v>
      </c>
      <c r="G166" s="12">
        <v>2.0</v>
      </c>
      <c r="H166" s="4" t="s">
        <v>22</v>
      </c>
      <c r="I166" s="12">
        <v>1.0</v>
      </c>
      <c r="J166" s="12">
        <v>1.0</v>
      </c>
      <c r="K166" s="4" t="s">
        <v>64</v>
      </c>
      <c r="L166" s="12">
        <v>1.0</v>
      </c>
      <c r="M166" s="12">
        <v>1.0</v>
      </c>
      <c r="N166" s="4" t="s">
        <v>24</v>
      </c>
      <c r="P166" s="13"/>
    </row>
    <row r="167" ht="15.75" customHeight="1">
      <c r="A167" s="11" t="s">
        <v>374</v>
      </c>
      <c r="B167" s="11" t="s">
        <v>381</v>
      </c>
      <c r="C167" s="11" t="s">
        <v>376</v>
      </c>
      <c r="D167" s="11" t="s">
        <v>377</v>
      </c>
      <c r="E167" s="11" t="s">
        <v>382</v>
      </c>
      <c r="F167" s="12">
        <v>1.0</v>
      </c>
      <c r="G167" s="12">
        <v>1.0</v>
      </c>
      <c r="H167" s="4" t="s">
        <v>22</v>
      </c>
      <c r="I167" s="12">
        <v>1.0</v>
      </c>
      <c r="J167" s="12">
        <v>1.0</v>
      </c>
      <c r="K167" s="4" t="s">
        <v>64</v>
      </c>
      <c r="L167" s="12">
        <v>1.0</v>
      </c>
      <c r="M167" s="12">
        <v>1.0</v>
      </c>
      <c r="N167" s="4" t="s">
        <v>24</v>
      </c>
      <c r="P167" s="13"/>
    </row>
    <row r="168" ht="15.75" customHeight="1">
      <c r="A168" s="11" t="s">
        <v>374</v>
      </c>
      <c r="B168" s="11" t="s">
        <v>383</v>
      </c>
      <c r="C168" s="11" t="s">
        <v>376</v>
      </c>
      <c r="D168" s="11" t="s">
        <v>377</v>
      </c>
      <c r="E168" s="11" t="s">
        <v>384</v>
      </c>
      <c r="F168" s="12">
        <v>1.0</v>
      </c>
      <c r="G168" s="12">
        <v>1.0</v>
      </c>
      <c r="H168" s="4" t="s">
        <v>22</v>
      </c>
      <c r="I168" s="12">
        <v>1.0</v>
      </c>
      <c r="J168" s="12">
        <v>1.0</v>
      </c>
      <c r="K168" s="4" t="s">
        <v>64</v>
      </c>
      <c r="L168" s="12">
        <v>1.0</v>
      </c>
      <c r="M168" s="12">
        <v>1.0</v>
      </c>
      <c r="N168" s="4" t="s">
        <v>24</v>
      </c>
      <c r="P168" s="13"/>
    </row>
    <row r="169" ht="15.75" customHeight="1">
      <c r="A169" s="11" t="s">
        <v>374</v>
      </c>
      <c r="B169" s="11" t="s">
        <v>385</v>
      </c>
      <c r="C169" s="11" t="s">
        <v>376</v>
      </c>
      <c r="D169" s="11" t="s">
        <v>377</v>
      </c>
      <c r="E169" s="11" t="s">
        <v>386</v>
      </c>
      <c r="F169" s="12">
        <v>1.0</v>
      </c>
      <c r="G169" s="12">
        <v>1.0</v>
      </c>
      <c r="H169" s="4" t="s">
        <v>22</v>
      </c>
      <c r="I169" s="12">
        <v>1.0</v>
      </c>
      <c r="J169" s="12">
        <v>1.0</v>
      </c>
      <c r="K169" s="4" t="s">
        <v>64</v>
      </c>
      <c r="L169" s="12">
        <v>1.0</v>
      </c>
      <c r="M169" s="12">
        <v>1.0</v>
      </c>
      <c r="N169" s="4" t="s">
        <v>24</v>
      </c>
      <c r="P169" s="13"/>
    </row>
    <row r="170" ht="15.75" customHeight="1">
      <c r="A170" s="11" t="s">
        <v>374</v>
      </c>
      <c r="B170" s="11" t="s">
        <v>387</v>
      </c>
      <c r="C170" s="11" t="s">
        <v>376</v>
      </c>
      <c r="D170" s="11" t="s">
        <v>377</v>
      </c>
      <c r="E170" s="11" t="s">
        <v>388</v>
      </c>
      <c r="F170" s="12">
        <v>1.0</v>
      </c>
      <c r="G170" s="12">
        <v>1.0</v>
      </c>
      <c r="H170" s="4" t="s">
        <v>22</v>
      </c>
      <c r="I170" s="12">
        <v>1.0</v>
      </c>
      <c r="J170" s="12">
        <v>1.0</v>
      </c>
      <c r="K170" s="4" t="s">
        <v>64</v>
      </c>
      <c r="L170" s="12">
        <v>1.0</v>
      </c>
      <c r="M170" s="12">
        <v>1.0</v>
      </c>
      <c r="N170" s="4" t="s">
        <v>24</v>
      </c>
      <c r="P170" s="13"/>
    </row>
    <row r="171" ht="15.75" customHeight="1">
      <c r="A171" s="11" t="s">
        <v>374</v>
      </c>
      <c r="B171" s="11" t="s">
        <v>389</v>
      </c>
      <c r="C171" s="11" t="s">
        <v>376</v>
      </c>
      <c r="D171" s="11" t="s">
        <v>377</v>
      </c>
      <c r="E171" s="11" t="s">
        <v>390</v>
      </c>
      <c r="F171" s="12">
        <v>1.0</v>
      </c>
      <c r="G171" s="12">
        <v>1.0</v>
      </c>
      <c r="H171" s="4" t="s">
        <v>22</v>
      </c>
      <c r="I171" s="12">
        <v>1.0</v>
      </c>
      <c r="J171" s="12">
        <v>1.0</v>
      </c>
      <c r="K171" s="4" t="s">
        <v>64</v>
      </c>
      <c r="L171" s="12">
        <v>1.0</v>
      </c>
      <c r="M171" s="12">
        <v>1.0</v>
      </c>
      <c r="N171" s="4" t="s">
        <v>24</v>
      </c>
      <c r="P171" s="13"/>
    </row>
    <row r="172" ht="15.75" customHeight="1">
      <c r="A172" s="11" t="s">
        <v>374</v>
      </c>
      <c r="B172" s="11" t="s">
        <v>391</v>
      </c>
      <c r="C172" s="11" t="s">
        <v>376</v>
      </c>
      <c r="D172" s="11" t="s">
        <v>377</v>
      </c>
      <c r="E172" s="11" t="s">
        <v>392</v>
      </c>
      <c r="F172" s="12">
        <v>1.0</v>
      </c>
      <c r="G172" s="12">
        <v>1.0</v>
      </c>
      <c r="H172" s="4" t="s">
        <v>22</v>
      </c>
      <c r="I172" s="12">
        <v>1.0</v>
      </c>
      <c r="J172" s="12">
        <v>1.0</v>
      </c>
      <c r="K172" s="4" t="s">
        <v>64</v>
      </c>
      <c r="L172" s="12">
        <v>1.0</v>
      </c>
      <c r="M172" s="12">
        <v>1.0</v>
      </c>
      <c r="N172" s="4" t="s">
        <v>24</v>
      </c>
      <c r="P172" s="13"/>
    </row>
    <row r="173" ht="15.75" customHeight="1">
      <c r="A173" s="11" t="s">
        <v>374</v>
      </c>
      <c r="B173" s="11" t="s">
        <v>393</v>
      </c>
      <c r="C173" s="11" t="s">
        <v>376</v>
      </c>
      <c r="D173" s="11" t="s">
        <v>377</v>
      </c>
      <c r="E173" s="11" t="s">
        <v>394</v>
      </c>
      <c r="F173" s="12">
        <v>3.0</v>
      </c>
      <c r="G173" s="12">
        <v>2.0</v>
      </c>
      <c r="H173" s="4" t="s">
        <v>22</v>
      </c>
      <c r="I173" s="12">
        <v>3.0</v>
      </c>
      <c r="J173" s="12">
        <v>2.0</v>
      </c>
      <c r="K173" s="4" t="s">
        <v>64</v>
      </c>
      <c r="L173" s="12">
        <v>3.0</v>
      </c>
      <c r="M173" s="12">
        <v>2.0</v>
      </c>
      <c r="N173" s="4" t="s">
        <v>24</v>
      </c>
      <c r="P173" s="13"/>
    </row>
    <row r="174" ht="15.75" customHeight="1">
      <c r="A174" s="11" t="s">
        <v>374</v>
      </c>
      <c r="B174" s="11" t="s">
        <v>395</v>
      </c>
      <c r="C174" s="11" t="s">
        <v>376</v>
      </c>
      <c r="D174" s="11" t="s">
        <v>377</v>
      </c>
      <c r="E174" s="11" t="s">
        <v>396</v>
      </c>
      <c r="F174" s="12">
        <v>1.0</v>
      </c>
      <c r="G174" s="12">
        <v>1.0</v>
      </c>
      <c r="H174" s="4" t="s">
        <v>22</v>
      </c>
      <c r="I174" s="12">
        <v>1.0</v>
      </c>
      <c r="J174" s="12">
        <v>1.0</v>
      </c>
      <c r="K174" s="4" t="s">
        <v>64</v>
      </c>
      <c r="L174" s="12">
        <v>1.0</v>
      </c>
      <c r="M174" s="12">
        <v>1.0</v>
      </c>
      <c r="N174" s="4" t="s">
        <v>24</v>
      </c>
      <c r="P174" s="13"/>
    </row>
    <row r="175" ht="15.75" customHeight="1">
      <c r="A175" s="11" t="s">
        <v>374</v>
      </c>
      <c r="B175" s="11" t="s">
        <v>397</v>
      </c>
      <c r="C175" s="11" t="s">
        <v>376</v>
      </c>
      <c r="D175" s="11" t="s">
        <v>377</v>
      </c>
      <c r="E175" s="11" t="s">
        <v>398</v>
      </c>
      <c r="F175" s="12">
        <v>3.0</v>
      </c>
      <c r="G175" s="12">
        <v>3.0</v>
      </c>
      <c r="H175" s="4" t="s">
        <v>22</v>
      </c>
      <c r="I175" s="12">
        <v>2.0</v>
      </c>
      <c r="J175" s="12">
        <v>2.0</v>
      </c>
      <c r="K175" s="4" t="s">
        <v>64</v>
      </c>
      <c r="L175" s="12">
        <v>3.0</v>
      </c>
      <c r="M175" s="12">
        <v>2.0</v>
      </c>
      <c r="N175" s="4" t="s">
        <v>24</v>
      </c>
      <c r="P175" s="13"/>
    </row>
    <row r="176" ht="15.75" customHeight="1">
      <c r="A176" s="11" t="s">
        <v>374</v>
      </c>
      <c r="B176" s="11" t="s">
        <v>399</v>
      </c>
      <c r="C176" s="11" t="s">
        <v>376</v>
      </c>
      <c r="D176" s="11" t="s">
        <v>377</v>
      </c>
      <c r="E176" s="11" t="s">
        <v>400</v>
      </c>
      <c r="F176" s="12">
        <v>1.0</v>
      </c>
      <c r="G176" s="12">
        <v>1.0</v>
      </c>
      <c r="H176" s="4" t="s">
        <v>22</v>
      </c>
      <c r="I176" s="12">
        <v>1.0</v>
      </c>
      <c r="J176" s="12">
        <v>1.0</v>
      </c>
      <c r="K176" s="4" t="s">
        <v>64</v>
      </c>
      <c r="L176" s="12">
        <v>1.0</v>
      </c>
      <c r="M176" s="12">
        <v>1.0</v>
      </c>
      <c r="N176" s="4" t="s">
        <v>24</v>
      </c>
      <c r="P176" s="13"/>
    </row>
    <row r="177" ht="15.75" customHeight="1">
      <c r="A177" s="11" t="s">
        <v>374</v>
      </c>
      <c r="B177" s="11" t="s">
        <v>401</v>
      </c>
      <c r="C177" s="11" t="s">
        <v>376</v>
      </c>
      <c r="D177" s="11" t="s">
        <v>377</v>
      </c>
      <c r="E177" s="11" t="s">
        <v>402</v>
      </c>
      <c r="F177" s="12">
        <v>3.0</v>
      </c>
      <c r="G177" s="12">
        <v>2.0</v>
      </c>
      <c r="H177" s="4" t="s">
        <v>22</v>
      </c>
      <c r="I177" s="12">
        <v>1.0</v>
      </c>
      <c r="J177" s="12">
        <v>1.0</v>
      </c>
      <c r="K177" s="4" t="s">
        <v>64</v>
      </c>
      <c r="L177" s="12">
        <v>1.0</v>
      </c>
      <c r="M177" s="12">
        <v>1.0</v>
      </c>
      <c r="N177" s="4" t="s">
        <v>24</v>
      </c>
      <c r="P177" s="13"/>
    </row>
    <row r="178" ht="15.75" customHeight="1">
      <c r="A178" s="11" t="s">
        <v>374</v>
      </c>
      <c r="B178" s="11" t="s">
        <v>403</v>
      </c>
      <c r="C178" s="11" t="s">
        <v>376</v>
      </c>
      <c r="D178" s="11" t="s">
        <v>377</v>
      </c>
      <c r="E178" s="11" t="s">
        <v>404</v>
      </c>
      <c r="F178" s="12">
        <v>3.0</v>
      </c>
      <c r="G178" s="12">
        <v>3.0</v>
      </c>
      <c r="H178" s="4" t="s">
        <v>22</v>
      </c>
      <c r="I178" s="12">
        <v>1.0</v>
      </c>
      <c r="J178" s="12">
        <v>1.0</v>
      </c>
      <c r="K178" s="4" t="s">
        <v>64</v>
      </c>
      <c r="L178" s="12">
        <v>2.0</v>
      </c>
      <c r="M178" s="12">
        <v>1.0</v>
      </c>
      <c r="N178" s="4" t="s">
        <v>24</v>
      </c>
      <c r="P178" s="13"/>
    </row>
    <row r="179" ht="15.75" customHeight="1">
      <c r="A179" s="11" t="s">
        <v>374</v>
      </c>
      <c r="B179" s="11" t="s">
        <v>405</v>
      </c>
      <c r="C179" s="11" t="s">
        <v>376</v>
      </c>
      <c r="D179" s="11" t="s">
        <v>377</v>
      </c>
      <c r="E179" s="11" t="s">
        <v>406</v>
      </c>
      <c r="F179" s="12">
        <v>3.0</v>
      </c>
      <c r="G179" s="12">
        <v>3.0</v>
      </c>
      <c r="H179" s="4" t="s">
        <v>22</v>
      </c>
      <c r="I179" s="12">
        <v>2.0</v>
      </c>
      <c r="J179" s="12">
        <v>2.0</v>
      </c>
      <c r="K179" s="4" t="s">
        <v>64</v>
      </c>
      <c r="L179" s="12">
        <v>3.0</v>
      </c>
      <c r="M179" s="12">
        <v>3.0</v>
      </c>
      <c r="N179" s="4" t="s">
        <v>24</v>
      </c>
      <c r="P179" s="13"/>
    </row>
    <row r="180" ht="15.75" customHeight="1">
      <c r="A180" s="11" t="s">
        <v>374</v>
      </c>
      <c r="B180" s="11" t="s">
        <v>407</v>
      </c>
      <c r="C180" s="11" t="s">
        <v>376</v>
      </c>
      <c r="D180" s="11" t="s">
        <v>377</v>
      </c>
      <c r="E180" s="11" t="s">
        <v>408</v>
      </c>
      <c r="F180" s="12">
        <v>1.0</v>
      </c>
      <c r="G180" s="12">
        <v>1.0</v>
      </c>
      <c r="H180" s="4" t="s">
        <v>22</v>
      </c>
      <c r="I180" s="12">
        <v>1.0</v>
      </c>
      <c r="J180" s="12">
        <v>1.0</v>
      </c>
      <c r="K180" s="4" t="s">
        <v>64</v>
      </c>
      <c r="L180" s="12">
        <v>1.0</v>
      </c>
      <c r="M180" s="12">
        <v>1.0</v>
      </c>
      <c r="N180" s="4" t="s">
        <v>24</v>
      </c>
      <c r="P180" s="13"/>
    </row>
    <row r="181" ht="15.75" customHeight="1">
      <c r="A181" s="11" t="s">
        <v>374</v>
      </c>
      <c r="B181" s="11" t="s">
        <v>409</v>
      </c>
      <c r="C181" s="11" t="s">
        <v>376</v>
      </c>
      <c r="D181" s="11" t="s">
        <v>377</v>
      </c>
      <c r="E181" s="11" t="s">
        <v>410</v>
      </c>
      <c r="F181" s="12">
        <v>1.0</v>
      </c>
      <c r="G181" s="12">
        <v>1.0</v>
      </c>
      <c r="H181" s="4" t="s">
        <v>22</v>
      </c>
      <c r="I181" s="12">
        <v>1.0</v>
      </c>
      <c r="J181" s="12">
        <v>1.0</v>
      </c>
      <c r="K181" s="4" t="s">
        <v>64</v>
      </c>
      <c r="L181" s="12">
        <v>1.0</v>
      </c>
      <c r="M181" s="12">
        <v>1.0</v>
      </c>
      <c r="N181" s="4" t="s">
        <v>24</v>
      </c>
      <c r="P181" s="13"/>
    </row>
    <row r="182" ht="15.75" customHeight="1">
      <c r="A182" s="11" t="s">
        <v>374</v>
      </c>
      <c r="B182" s="11" t="s">
        <v>411</v>
      </c>
      <c r="C182" s="11" t="s">
        <v>376</v>
      </c>
      <c r="D182" s="11" t="s">
        <v>377</v>
      </c>
      <c r="E182" s="11" t="s">
        <v>412</v>
      </c>
      <c r="F182" s="12">
        <v>1.0</v>
      </c>
      <c r="G182" s="12">
        <v>1.0</v>
      </c>
      <c r="H182" s="4" t="s">
        <v>22</v>
      </c>
      <c r="I182" s="12">
        <v>1.0</v>
      </c>
      <c r="J182" s="12">
        <v>1.0</v>
      </c>
      <c r="K182" s="4" t="s">
        <v>64</v>
      </c>
      <c r="L182" s="12">
        <v>1.0</v>
      </c>
      <c r="M182" s="12">
        <v>1.0</v>
      </c>
      <c r="N182" s="4" t="s">
        <v>24</v>
      </c>
      <c r="P182" s="13"/>
    </row>
    <row r="183" ht="15.75" customHeight="1">
      <c r="A183" s="11" t="s">
        <v>413</v>
      </c>
      <c r="B183" s="11" t="s">
        <v>414</v>
      </c>
      <c r="C183" s="11" t="s">
        <v>415</v>
      </c>
      <c r="D183" s="11" t="s">
        <v>416</v>
      </c>
      <c r="E183" s="11" t="s">
        <v>417</v>
      </c>
      <c r="F183" s="12">
        <v>3.0</v>
      </c>
      <c r="G183" s="12">
        <v>3.0</v>
      </c>
      <c r="H183" s="12" t="s">
        <v>23</v>
      </c>
      <c r="I183" s="12">
        <v>3.0</v>
      </c>
      <c r="J183" s="12">
        <v>3.0</v>
      </c>
      <c r="K183" s="12" t="s">
        <v>24</v>
      </c>
      <c r="L183" s="12">
        <v>1.0</v>
      </c>
      <c r="M183" s="12">
        <v>1.0</v>
      </c>
      <c r="N183" s="12" t="s">
        <v>22</v>
      </c>
      <c r="P183" s="13"/>
    </row>
    <row r="184" ht="15.75" customHeight="1">
      <c r="A184" s="11" t="s">
        <v>413</v>
      </c>
      <c r="B184" s="11" t="s">
        <v>418</v>
      </c>
      <c r="C184" s="11" t="s">
        <v>415</v>
      </c>
      <c r="D184" s="11" t="s">
        <v>416</v>
      </c>
      <c r="E184" s="11" t="s">
        <v>419</v>
      </c>
      <c r="F184" s="12">
        <v>1.0</v>
      </c>
      <c r="G184" s="12">
        <v>1.0</v>
      </c>
      <c r="H184" s="12" t="s">
        <v>23</v>
      </c>
      <c r="I184" s="12">
        <v>1.0</v>
      </c>
      <c r="J184" s="12">
        <v>1.0</v>
      </c>
      <c r="K184" s="12" t="s">
        <v>24</v>
      </c>
      <c r="L184" s="12">
        <v>1.0</v>
      </c>
      <c r="M184" s="12">
        <v>1.0</v>
      </c>
      <c r="N184" s="12" t="s">
        <v>22</v>
      </c>
      <c r="P184" s="13"/>
    </row>
    <row r="185" ht="15.75" customHeight="1">
      <c r="A185" s="11" t="s">
        <v>413</v>
      </c>
      <c r="B185" s="11" t="s">
        <v>420</v>
      </c>
      <c r="C185" s="11" t="s">
        <v>415</v>
      </c>
      <c r="D185" s="11" t="s">
        <v>416</v>
      </c>
      <c r="E185" s="11" t="s">
        <v>421</v>
      </c>
      <c r="F185" s="12">
        <v>1.0</v>
      </c>
      <c r="G185" s="12">
        <v>1.0</v>
      </c>
      <c r="H185" s="12" t="s">
        <v>23</v>
      </c>
      <c r="I185" s="12">
        <v>1.0</v>
      </c>
      <c r="J185" s="12">
        <v>1.0</v>
      </c>
      <c r="K185" s="12" t="s">
        <v>24</v>
      </c>
      <c r="L185" s="12">
        <v>1.0</v>
      </c>
      <c r="M185" s="12">
        <v>1.0</v>
      </c>
      <c r="N185" s="12" t="s">
        <v>22</v>
      </c>
      <c r="P185" s="13"/>
    </row>
    <row r="186" ht="15.75" customHeight="1">
      <c r="A186" s="11" t="s">
        <v>413</v>
      </c>
      <c r="B186" s="11" t="s">
        <v>422</v>
      </c>
      <c r="C186" s="11" t="s">
        <v>415</v>
      </c>
      <c r="D186" s="11" t="s">
        <v>416</v>
      </c>
      <c r="E186" s="11" t="s">
        <v>423</v>
      </c>
      <c r="F186" s="12">
        <v>1.0</v>
      </c>
      <c r="G186" s="12">
        <v>1.0</v>
      </c>
      <c r="H186" s="12" t="s">
        <v>23</v>
      </c>
      <c r="I186" s="12">
        <v>1.0</v>
      </c>
      <c r="J186" s="12">
        <v>1.0</v>
      </c>
      <c r="K186" s="12" t="s">
        <v>24</v>
      </c>
      <c r="L186" s="12">
        <v>1.0</v>
      </c>
      <c r="M186" s="12">
        <v>1.0</v>
      </c>
      <c r="N186" s="12" t="s">
        <v>22</v>
      </c>
      <c r="P186" s="13"/>
    </row>
    <row r="187" ht="15.75" customHeight="1">
      <c r="A187" s="11" t="s">
        <v>413</v>
      </c>
      <c r="B187" s="11" t="s">
        <v>424</v>
      </c>
      <c r="C187" s="11" t="s">
        <v>415</v>
      </c>
      <c r="D187" s="11" t="s">
        <v>416</v>
      </c>
      <c r="E187" s="11" t="s">
        <v>425</v>
      </c>
      <c r="F187" s="12">
        <v>1.0</v>
      </c>
      <c r="G187" s="12">
        <v>1.0</v>
      </c>
      <c r="H187" s="12" t="s">
        <v>23</v>
      </c>
      <c r="I187" s="12">
        <v>1.0</v>
      </c>
      <c r="J187" s="12">
        <v>1.0</v>
      </c>
      <c r="K187" s="12" t="s">
        <v>24</v>
      </c>
      <c r="L187" s="12">
        <v>1.0</v>
      </c>
      <c r="M187" s="12">
        <v>1.0</v>
      </c>
      <c r="N187" s="12" t="s">
        <v>22</v>
      </c>
      <c r="P187" s="13"/>
    </row>
    <row r="188" ht="15.75" customHeight="1">
      <c r="A188" s="11" t="s">
        <v>413</v>
      </c>
      <c r="B188" s="11" t="s">
        <v>426</v>
      </c>
      <c r="C188" s="11" t="s">
        <v>415</v>
      </c>
      <c r="D188" s="11" t="s">
        <v>416</v>
      </c>
      <c r="E188" s="11" t="s">
        <v>427</v>
      </c>
      <c r="F188" s="12">
        <v>2.0</v>
      </c>
      <c r="G188" s="12">
        <v>2.0</v>
      </c>
      <c r="H188" s="12" t="s">
        <v>23</v>
      </c>
      <c r="I188" s="12">
        <v>1.0</v>
      </c>
      <c r="J188" s="12">
        <v>1.0</v>
      </c>
      <c r="K188" s="12" t="s">
        <v>24</v>
      </c>
      <c r="L188" s="12">
        <v>2.0</v>
      </c>
      <c r="M188" s="12">
        <v>1.0</v>
      </c>
      <c r="N188" s="12" t="s">
        <v>22</v>
      </c>
      <c r="P188" s="13"/>
    </row>
    <row r="189" ht="15.75" customHeight="1">
      <c r="A189" s="11" t="s">
        <v>413</v>
      </c>
      <c r="B189" s="11" t="s">
        <v>428</v>
      </c>
      <c r="C189" s="11" t="s">
        <v>415</v>
      </c>
      <c r="D189" s="11" t="s">
        <v>416</v>
      </c>
      <c r="E189" s="11" t="s">
        <v>429</v>
      </c>
      <c r="F189" s="12">
        <v>1.0</v>
      </c>
      <c r="G189" s="12">
        <v>1.0</v>
      </c>
      <c r="H189" s="12" t="s">
        <v>23</v>
      </c>
      <c r="I189" s="12">
        <v>1.0</v>
      </c>
      <c r="J189" s="12">
        <v>1.0</v>
      </c>
      <c r="K189" s="12" t="s">
        <v>24</v>
      </c>
      <c r="L189" s="12">
        <v>1.0</v>
      </c>
      <c r="M189" s="12">
        <v>1.0</v>
      </c>
      <c r="N189" s="12" t="s">
        <v>22</v>
      </c>
      <c r="P189" s="13"/>
    </row>
    <row r="190" ht="15.75" customHeight="1">
      <c r="A190" s="11" t="s">
        <v>413</v>
      </c>
      <c r="B190" s="11" t="s">
        <v>430</v>
      </c>
      <c r="C190" s="11" t="s">
        <v>415</v>
      </c>
      <c r="D190" s="11" t="s">
        <v>416</v>
      </c>
      <c r="E190" s="11" t="s">
        <v>431</v>
      </c>
      <c r="F190" s="12">
        <v>2.0</v>
      </c>
      <c r="G190" s="12">
        <v>1.0</v>
      </c>
      <c r="H190" s="12" t="s">
        <v>23</v>
      </c>
      <c r="I190" s="12">
        <v>1.0</v>
      </c>
      <c r="J190" s="12">
        <v>1.0</v>
      </c>
      <c r="K190" s="12" t="s">
        <v>24</v>
      </c>
      <c r="L190" s="12">
        <v>1.0</v>
      </c>
      <c r="M190" s="12">
        <v>1.0</v>
      </c>
      <c r="N190" s="12" t="s">
        <v>22</v>
      </c>
      <c r="P190" s="13"/>
    </row>
    <row r="191" ht="15.75" customHeight="1">
      <c r="A191" s="11" t="s">
        <v>413</v>
      </c>
      <c r="B191" s="11" t="s">
        <v>432</v>
      </c>
      <c r="C191" s="11" t="s">
        <v>415</v>
      </c>
      <c r="D191" s="11" t="s">
        <v>416</v>
      </c>
      <c r="E191" s="11" t="s">
        <v>433</v>
      </c>
      <c r="F191" s="12">
        <v>2.0</v>
      </c>
      <c r="G191" s="12">
        <v>1.0</v>
      </c>
      <c r="H191" s="12" t="s">
        <v>23</v>
      </c>
      <c r="I191" s="12">
        <v>2.0</v>
      </c>
      <c r="J191" s="12">
        <v>2.0</v>
      </c>
      <c r="K191" s="12" t="s">
        <v>24</v>
      </c>
      <c r="L191" s="12">
        <v>2.0</v>
      </c>
      <c r="M191" s="12">
        <v>1.0</v>
      </c>
      <c r="N191" s="12" t="s">
        <v>22</v>
      </c>
      <c r="P191" s="13"/>
    </row>
    <row r="192" ht="15.75" customHeight="1">
      <c r="A192" s="11" t="s">
        <v>413</v>
      </c>
      <c r="B192" s="11" t="s">
        <v>434</v>
      </c>
      <c r="C192" s="11" t="s">
        <v>415</v>
      </c>
      <c r="D192" s="11" t="s">
        <v>416</v>
      </c>
      <c r="E192" s="11" t="s">
        <v>435</v>
      </c>
      <c r="F192" s="12">
        <v>1.0</v>
      </c>
      <c r="G192" s="12">
        <v>1.0</v>
      </c>
      <c r="H192" s="12" t="s">
        <v>23</v>
      </c>
      <c r="I192" s="12">
        <v>1.0</v>
      </c>
      <c r="J192" s="12">
        <v>1.0</v>
      </c>
      <c r="K192" s="12" t="s">
        <v>24</v>
      </c>
      <c r="L192" s="12">
        <v>1.0</v>
      </c>
      <c r="M192" s="12">
        <v>1.0</v>
      </c>
      <c r="N192" s="12" t="s">
        <v>22</v>
      </c>
      <c r="P192" s="13"/>
    </row>
    <row r="193" ht="15.75" customHeight="1">
      <c r="A193" s="11" t="s">
        <v>413</v>
      </c>
      <c r="B193" s="11" t="s">
        <v>436</v>
      </c>
      <c r="C193" s="11" t="s">
        <v>415</v>
      </c>
      <c r="D193" s="11" t="s">
        <v>416</v>
      </c>
      <c r="E193" s="11" t="s">
        <v>437</v>
      </c>
      <c r="F193" s="12">
        <v>2.0</v>
      </c>
      <c r="G193" s="12">
        <v>2.0</v>
      </c>
      <c r="H193" s="12" t="s">
        <v>23</v>
      </c>
      <c r="I193" s="12">
        <v>1.0</v>
      </c>
      <c r="J193" s="12">
        <v>1.0</v>
      </c>
      <c r="K193" s="12" t="s">
        <v>24</v>
      </c>
      <c r="L193" s="12">
        <v>1.0</v>
      </c>
      <c r="M193" s="12">
        <v>1.0</v>
      </c>
      <c r="N193" s="12" t="s">
        <v>22</v>
      </c>
      <c r="P193" s="13"/>
    </row>
    <row r="194" ht="15.75" customHeight="1">
      <c r="A194" s="11" t="s">
        <v>413</v>
      </c>
      <c r="B194" s="11" t="s">
        <v>438</v>
      </c>
      <c r="C194" s="11" t="s">
        <v>415</v>
      </c>
      <c r="D194" s="11" t="s">
        <v>416</v>
      </c>
      <c r="E194" s="11" t="s">
        <v>439</v>
      </c>
      <c r="F194" s="12">
        <v>1.0</v>
      </c>
      <c r="G194" s="12">
        <v>1.0</v>
      </c>
      <c r="H194" s="12" t="s">
        <v>23</v>
      </c>
      <c r="I194" s="12">
        <v>1.0</v>
      </c>
      <c r="J194" s="12">
        <v>1.0</v>
      </c>
      <c r="K194" s="12" t="s">
        <v>24</v>
      </c>
      <c r="L194" s="12">
        <v>1.0</v>
      </c>
      <c r="M194" s="12">
        <v>1.0</v>
      </c>
      <c r="N194" s="12" t="s">
        <v>22</v>
      </c>
      <c r="P194" s="13"/>
    </row>
    <row r="195" ht="15.75" customHeight="1">
      <c r="A195" s="11" t="s">
        <v>413</v>
      </c>
      <c r="B195" s="11" t="s">
        <v>440</v>
      </c>
      <c r="C195" s="11" t="s">
        <v>415</v>
      </c>
      <c r="D195" s="11" t="s">
        <v>416</v>
      </c>
      <c r="E195" s="11" t="s">
        <v>441</v>
      </c>
      <c r="F195" s="12">
        <v>1.0</v>
      </c>
      <c r="G195" s="12">
        <v>1.0</v>
      </c>
      <c r="H195" s="12" t="s">
        <v>23</v>
      </c>
      <c r="I195" s="12">
        <v>1.0</v>
      </c>
      <c r="J195" s="12">
        <v>1.0</v>
      </c>
      <c r="K195" s="12" t="s">
        <v>24</v>
      </c>
      <c r="L195" s="12">
        <v>1.0</v>
      </c>
      <c r="M195" s="12">
        <v>1.0</v>
      </c>
      <c r="N195" s="12" t="s">
        <v>22</v>
      </c>
      <c r="P195" s="13"/>
    </row>
    <row r="196" ht="15.75" customHeight="1">
      <c r="A196" s="11" t="s">
        <v>413</v>
      </c>
      <c r="B196" s="11" t="s">
        <v>442</v>
      </c>
      <c r="C196" s="11" t="s">
        <v>415</v>
      </c>
      <c r="D196" s="11" t="s">
        <v>416</v>
      </c>
      <c r="E196" s="11" t="s">
        <v>443</v>
      </c>
      <c r="F196" s="12">
        <v>1.0</v>
      </c>
      <c r="G196" s="12">
        <v>1.0</v>
      </c>
      <c r="H196" s="12" t="s">
        <v>23</v>
      </c>
      <c r="I196" s="12">
        <v>2.0</v>
      </c>
      <c r="J196" s="12">
        <v>2.0</v>
      </c>
      <c r="K196" s="12" t="s">
        <v>24</v>
      </c>
      <c r="L196" s="12">
        <v>2.0</v>
      </c>
      <c r="M196" s="12">
        <v>2.0</v>
      </c>
      <c r="N196" s="12" t="s">
        <v>22</v>
      </c>
      <c r="P196" s="13"/>
    </row>
    <row r="197" ht="15.75" customHeight="1">
      <c r="A197" s="11" t="s">
        <v>413</v>
      </c>
      <c r="B197" s="11" t="s">
        <v>444</v>
      </c>
      <c r="C197" s="11" t="s">
        <v>415</v>
      </c>
      <c r="D197" s="11" t="s">
        <v>416</v>
      </c>
      <c r="E197" s="11" t="s">
        <v>445</v>
      </c>
      <c r="F197" s="12">
        <v>1.0</v>
      </c>
      <c r="G197" s="12">
        <v>1.0</v>
      </c>
      <c r="H197" s="12" t="s">
        <v>23</v>
      </c>
      <c r="I197" s="12">
        <v>2.0</v>
      </c>
      <c r="J197" s="12">
        <v>2.0</v>
      </c>
      <c r="K197" s="12" t="s">
        <v>24</v>
      </c>
      <c r="L197" s="12">
        <v>2.0</v>
      </c>
      <c r="M197" s="12">
        <v>2.0</v>
      </c>
      <c r="N197" s="12" t="s">
        <v>22</v>
      </c>
      <c r="P197" s="13"/>
    </row>
    <row r="198" ht="15.75" customHeight="1">
      <c r="A198" s="11" t="s">
        <v>413</v>
      </c>
      <c r="B198" s="11" t="s">
        <v>446</v>
      </c>
      <c r="C198" s="11" t="s">
        <v>415</v>
      </c>
      <c r="D198" s="11" t="s">
        <v>416</v>
      </c>
      <c r="E198" s="11" t="s">
        <v>447</v>
      </c>
      <c r="F198" s="12">
        <v>2.0</v>
      </c>
      <c r="G198" s="12">
        <v>1.0</v>
      </c>
      <c r="H198" s="12" t="s">
        <v>23</v>
      </c>
      <c r="I198" s="12">
        <v>1.0</v>
      </c>
      <c r="J198" s="12">
        <v>1.0</v>
      </c>
      <c r="K198" s="12" t="s">
        <v>24</v>
      </c>
      <c r="L198" s="12">
        <v>1.0</v>
      </c>
      <c r="M198" s="12">
        <v>1.0</v>
      </c>
      <c r="N198" s="12" t="s">
        <v>22</v>
      </c>
      <c r="P198" s="13"/>
    </row>
    <row r="199" ht="15.75" customHeight="1">
      <c r="A199" s="11" t="s">
        <v>413</v>
      </c>
      <c r="B199" s="11" t="s">
        <v>448</v>
      </c>
      <c r="C199" s="11" t="s">
        <v>415</v>
      </c>
      <c r="D199" s="11" t="s">
        <v>416</v>
      </c>
      <c r="E199" s="11" t="s">
        <v>449</v>
      </c>
      <c r="F199" s="12">
        <v>1.0</v>
      </c>
      <c r="G199" s="12">
        <v>1.0</v>
      </c>
      <c r="H199" s="12" t="s">
        <v>23</v>
      </c>
      <c r="I199" s="12">
        <v>1.0</v>
      </c>
      <c r="J199" s="12">
        <v>1.0</v>
      </c>
      <c r="K199" s="12" t="s">
        <v>24</v>
      </c>
      <c r="L199" s="12">
        <v>1.0</v>
      </c>
      <c r="M199" s="12">
        <v>1.0</v>
      </c>
      <c r="N199" s="12" t="s">
        <v>22</v>
      </c>
      <c r="P199" s="13"/>
    </row>
    <row r="200" ht="15.75" customHeight="1">
      <c r="A200" s="11" t="s">
        <v>413</v>
      </c>
      <c r="B200" s="11" t="s">
        <v>450</v>
      </c>
      <c r="C200" s="11" t="s">
        <v>415</v>
      </c>
      <c r="D200" s="11" t="s">
        <v>416</v>
      </c>
      <c r="E200" s="11" t="s">
        <v>451</v>
      </c>
      <c r="F200" s="12">
        <v>1.0</v>
      </c>
      <c r="G200" s="12">
        <v>1.0</v>
      </c>
      <c r="H200" s="12" t="s">
        <v>23</v>
      </c>
      <c r="I200" s="12">
        <v>1.0</v>
      </c>
      <c r="J200" s="12">
        <v>1.0</v>
      </c>
      <c r="K200" s="12" t="s">
        <v>24</v>
      </c>
      <c r="L200" s="12">
        <v>1.0</v>
      </c>
      <c r="M200" s="12">
        <v>1.0</v>
      </c>
      <c r="N200" s="12" t="s">
        <v>22</v>
      </c>
      <c r="P200" s="13"/>
    </row>
    <row r="201" ht="15.75" customHeight="1">
      <c r="A201" s="11" t="s">
        <v>452</v>
      </c>
      <c r="B201" s="11" t="s">
        <v>453</v>
      </c>
      <c r="C201" s="11" t="s">
        <v>454</v>
      </c>
      <c r="D201" s="11" t="s">
        <v>455</v>
      </c>
      <c r="E201" s="11" t="s">
        <v>456</v>
      </c>
      <c r="F201" s="12">
        <v>1.0</v>
      </c>
      <c r="G201" s="12">
        <v>1.0</v>
      </c>
      <c r="H201" s="12" t="s">
        <v>23</v>
      </c>
      <c r="I201" s="12">
        <v>1.0</v>
      </c>
      <c r="J201" s="12">
        <v>1.0</v>
      </c>
      <c r="K201" s="12" t="s">
        <v>457</v>
      </c>
      <c r="L201" s="12">
        <v>1.0</v>
      </c>
      <c r="M201" s="12">
        <v>1.0</v>
      </c>
      <c r="N201" s="12" t="s">
        <v>22</v>
      </c>
      <c r="P201" s="13"/>
    </row>
    <row r="202" ht="15.75" customHeight="1">
      <c r="A202" s="11" t="s">
        <v>452</v>
      </c>
      <c r="B202" s="11" t="s">
        <v>458</v>
      </c>
      <c r="C202" s="11" t="s">
        <v>454</v>
      </c>
      <c r="D202" s="11" t="s">
        <v>455</v>
      </c>
      <c r="E202" s="11" t="s">
        <v>459</v>
      </c>
      <c r="F202" s="12">
        <v>2.0</v>
      </c>
      <c r="G202" s="12">
        <v>2.0</v>
      </c>
      <c r="H202" s="12" t="s">
        <v>23</v>
      </c>
      <c r="I202" s="12">
        <v>1.0</v>
      </c>
      <c r="J202" s="12">
        <v>1.0</v>
      </c>
      <c r="K202" s="12" t="s">
        <v>457</v>
      </c>
      <c r="L202" s="12">
        <v>1.0</v>
      </c>
      <c r="M202" s="12">
        <v>1.0</v>
      </c>
      <c r="N202" s="12" t="s">
        <v>22</v>
      </c>
      <c r="P202" s="13"/>
    </row>
    <row r="203" ht="15.75" customHeight="1">
      <c r="A203" s="11" t="s">
        <v>452</v>
      </c>
      <c r="B203" s="11" t="s">
        <v>460</v>
      </c>
      <c r="C203" s="11" t="s">
        <v>454</v>
      </c>
      <c r="D203" s="11" t="s">
        <v>455</v>
      </c>
      <c r="E203" s="11" t="s">
        <v>461</v>
      </c>
      <c r="F203" s="12">
        <v>1.0</v>
      </c>
      <c r="G203" s="12">
        <v>1.0</v>
      </c>
      <c r="H203" s="12" t="s">
        <v>23</v>
      </c>
      <c r="I203" s="12">
        <v>1.0</v>
      </c>
      <c r="J203" s="12">
        <v>1.0</v>
      </c>
      <c r="K203" s="12" t="s">
        <v>457</v>
      </c>
      <c r="L203" s="12">
        <v>1.0</v>
      </c>
      <c r="M203" s="12">
        <v>1.0</v>
      </c>
      <c r="N203" s="12" t="s">
        <v>22</v>
      </c>
      <c r="P203" s="13"/>
    </row>
    <row r="204" ht="15.75" customHeight="1">
      <c r="A204" s="11" t="s">
        <v>452</v>
      </c>
      <c r="B204" s="11" t="s">
        <v>462</v>
      </c>
      <c r="C204" s="11" t="s">
        <v>454</v>
      </c>
      <c r="D204" s="11" t="s">
        <v>455</v>
      </c>
      <c r="E204" s="11" t="s">
        <v>463</v>
      </c>
      <c r="F204" s="12">
        <v>2.0</v>
      </c>
      <c r="G204" s="12">
        <v>2.0</v>
      </c>
      <c r="H204" s="12" t="s">
        <v>23</v>
      </c>
      <c r="I204" s="12">
        <v>1.0</v>
      </c>
      <c r="J204" s="12">
        <v>1.0</v>
      </c>
      <c r="K204" s="12" t="s">
        <v>457</v>
      </c>
      <c r="L204" s="12">
        <v>1.0</v>
      </c>
      <c r="M204" s="12">
        <v>1.0</v>
      </c>
      <c r="N204" s="12" t="s">
        <v>22</v>
      </c>
      <c r="P204" s="13"/>
    </row>
    <row r="205" ht="15.75" customHeight="1">
      <c r="A205" s="11" t="s">
        <v>452</v>
      </c>
      <c r="B205" s="11" t="s">
        <v>464</v>
      </c>
      <c r="C205" s="11" t="s">
        <v>454</v>
      </c>
      <c r="D205" s="11" t="s">
        <v>455</v>
      </c>
      <c r="E205" s="11" t="s">
        <v>465</v>
      </c>
      <c r="F205" s="12">
        <v>2.0</v>
      </c>
      <c r="G205" s="12">
        <v>1.0</v>
      </c>
      <c r="H205" s="12" t="s">
        <v>23</v>
      </c>
      <c r="I205" s="12">
        <v>2.0</v>
      </c>
      <c r="J205" s="12">
        <v>3.0</v>
      </c>
      <c r="K205" s="12" t="s">
        <v>457</v>
      </c>
      <c r="L205" s="12">
        <v>2.0</v>
      </c>
      <c r="M205" s="12">
        <v>2.0</v>
      </c>
      <c r="N205" s="12" t="s">
        <v>22</v>
      </c>
      <c r="P205" s="13"/>
    </row>
    <row r="206" ht="15.75" customHeight="1">
      <c r="A206" s="11" t="s">
        <v>452</v>
      </c>
      <c r="B206" s="11" t="s">
        <v>466</v>
      </c>
      <c r="C206" s="11" t="s">
        <v>454</v>
      </c>
      <c r="D206" s="11" t="s">
        <v>455</v>
      </c>
      <c r="E206" s="11" t="s">
        <v>467</v>
      </c>
      <c r="F206" s="12">
        <v>3.0</v>
      </c>
      <c r="G206" s="12">
        <v>2.0</v>
      </c>
      <c r="H206" s="12" t="s">
        <v>23</v>
      </c>
      <c r="I206" s="12">
        <v>1.0</v>
      </c>
      <c r="J206" s="12">
        <v>1.0</v>
      </c>
      <c r="K206" s="12" t="s">
        <v>457</v>
      </c>
      <c r="L206" s="12">
        <v>1.0</v>
      </c>
      <c r="M206" s="12">
        <v>1.0</v>
      </c>
      <c r="N206" s="12" t="s">
        <v>22</v>
      </c>
      <c r="P206" s="13"/>
    </row>
    <row r="207" ht="15.75" customHeight="1">
      <c r="A207" s="11" t="s">
        <v>452</v>
      </c>
      <c r="B207" s="11" t="s">
        <v>468</v>
      </c>
      <c r="C207" s="11" t="s">
        <v>454</v>
      </c>
      <c r="D207" s="11" t="s">
        <v>455</v>
      </c>
      <c r="E207" s="11" t="s">
        <v>469</v>
      </c>
      <c r="F207" s="12">
        <v>1.0</v>
      </c>
      <c r="G207" s="12">
        <v>1.0</v>
      </c>
      <c r="H207" s="12" t="s">
        <v>23</v>
      </c>
      <c r="I207" s="12">
        <v>1.0</v>
      </c>
      <c r="J207" s="12">
        <v>1.0</v>
      </c>
      <c r="K207" s="12" t="s">
        <v>457</v>
      </c>
      <c r="L207" s="12">
        <v>1.0</v>
      </c>
      <c r="M207" s="12">
        <v>1.0</v>
      </c>
      <c r="N207" s="12" t="s">
        <v>22</v>
      </c>
      <c r="P207" s="13"/>
    </row>
    <row r="208" ht="15.75" customHeight="1">
      <c r="A208" s="11" t="s">
        <v>452</v>
      </c>
      <c r="B208" s="11" t="s">
        <v>470</v>
      </c>
      <c r="C208" s="11" t="s">
        <v>454</v>
      </c>
      <c r="D208" s="11" t="s">
        <v>455</v>
      </c>
      <c r="E208" s="11" t="s">
        <v>471</v>
      </c>
      <c r="F208" s="12">
        <v>1.0</v>
      </c>
      <c r="G208" s="12">
        <v>1.0</v>
      </c>
      <c r="H208" s="12" t="s">
        <v>23</v>
      </c>
      <c r="I208" s="12">
        <v>1.0</v>
      </c>
      <c r="J208" s="12">
        <v>1.0</v>
      </c>
      <c r="K208" s="12" t="s">
        <v>457</v>
      </c>
      <c r="L208" s="12">
        <v>1.0</v>
      </c>
      <c r="M208" s="12">
        <v>1.0</v>
      </c>
      <c r="N208" s="12" t="s">
        <v>22</v>
      </c>
      <c r="P208" s="13"/>
    </row>
    <row r="209" ht="15.75" customHeight="1">
      <c r="A209" s="11" t="s">
        <v>452</v>
      </c>
      <c r="B209" s="11" t="s">
        <v>472</v>
      </c>
      <c r="C209" s="11" t="s">
        <v>454</v>
      </c>
      <c r="D209" s="11" t="s">
        <v>455</v>
      </c>
      <c r="E209" s="11" t="s">
        <v>455</v>
      </c>
      <c r="F209" s="12">
        <v>3.0</v>
      </c>
      <c r="G209" s="12">
        <v>3.0</v>
      </c>
      <c r="H209" s="12" t="s">
        <v>23</v>
      </c>
      <c r="I209" s="12">
        <v>1.0</v>
      </c>
      <c r="J209" s="12">
        <v>1.0</v>
      </c>
      <c r="K209" s="12" t="s">
        <v>457</v>
      </c>
      <c r="L209" s="12">
        <v>1.0</v>
      </c>
      <c r="M209" s="12">
        <v>1.0</v>
      </c>
      <c r="N209" s="12" t="s">
        <v>22</v>
      </c>
      <c r="P209" s="13"/>
    </row>
    <row r="210" ht="15.75" customHeight="1">
      <c r="A210" s="11" t="s">
        <v>452</v>
      </c>
      <c r="B210" s="11" t="s">
        <v>473</v>
      </c>
      <c r="C210" s="11" t="s">
        <v>454</v>
      </c>
      <c r="D210" s="11" t="s">
        <v>455</v>
      </c>
      <c r="E210" s="11" t="s">
        <v>474</v>
      </c>
      <c r="F210" s="12">
        <v>1.0</v>
      </c>
      <c r="G210" s="12">
        <v>1.0</v>
      </c>
      <c r="H210" s="12" t="s">
        <v>23</v>
      </c>
      <c r="I210" s="12">
        <v>1.0</v>
      </c>
      <c r="J210" s="12">
        <v>1.0</v>
      </c>
      <c r="K210" s="12" t="s">
        <v>457</v>
      </c>
      <c r="L210" s="12">
        <v>1.0</v>
      </c>
      <c r="M210" s="12">
        <v>1.0</v>
      </c>
      <c r="N210" s="12" t="s">
        <v>22</v>
      </c>
      <c r="P210" s="13"/>
    </row>
    <row r="211" ht="15.75" customHeight="1">
      <c r="A211" s="11" t="s">
        <v>452</v>
      </c>
      <c r="B211" s="11" t="s">
        <v>475</v>
      </c>
      <c r="C211" s="11" t="s">
        <v>454</v>
      </c>
      <c r="D211" s="11" t="s">
        <v>455</v>
      </c>
      <c r="E211" s="11" t="s">
        <v>476</v>
      </c>
      <c r="F211" s="12">
        <v>2.0</v>
      </c>
      <c r="G211" s="12">
        <v>2.0</v>
      </c>
      <c r="H211" s="12" t="s">
        <v>23</v>
      </c>
      <c r="I211" s="12">
        <v>1.0</v>
      </c>
      <c r="J211" s="12">
        <v>1.0</v>
      </c>
      <c r="K211" s="12" t="s">
        <v>457</v>
      </c>
      <c r="L211" s="12">
        <v>1.0</v>
      </c>
      <c r="M211" s="12">
        <v>1.0</v>
      </c>
      <c r="N211" s="12" t="s">
        <v>22</v>
      </c>
      <c r="P211" s="13"/>
    </row>
    <row r="212" ht="15.75" customHeight="1">
      <c r="A212" s="11" t="s">
        <v>452</v>
      </c>
      <c r="B212" s="11" t="s">
        <v>477</v>
      </c>
      <c r="C212" s="11" t="s">
        <v>454</v>
      </c>
      <c r="D212" s="11" t="s">
        <v>455</v>
      </c>
      <c r="E212" s="11" t="s">
        <v>455</v>
      </c>
      <c r="F212" s="12">
        <v>3.0</v>
      </c>
      <c r="G212" s="12">
        <v>3.0</v>
      </c>
      <c r="H212" s="12" t="s">
        <v>23</v>
      </c>
      <c r="I212" s="12">
        <v>1.0</v>
      </c>
      <c r="J212" s="12">
        <v>1.0</v>
      </c>
      <c r="K212" s="12" t="s">
        <v>457</v>
      </c>
      <c r="L212" s="12">
        <v>1.0</v>
      </c>
      <c r="M212" s="12">
        <v>1.0</v>
      </c>
      <c r="N212" s="12" t="s">
        <v>22</v>
      </c>
      <c r="P212" s="13"/>
    </row>
    <row r="213" ht="15.75" customHeight="1">
      <c r="A213" s="11" t="s">
        <v>452</v>
      </c>
      <c r="B213" s="11" t="s">
        <v>478</v>
      </c>
      <c r="C213" s="11" t="s">
        <v>454</v>
      </c>
      <c r="D213" s="11" t="s">
        <v>455</v>
      </c>
      <c r="E213" s="11" t="s">
        <v>479</v>
      </c>
      <c r="F213" s="12">
        <v>2.0</v>
      </c>
      <c r="G213" s="12">
        <v>1.0</v>
      </c>
      <c r="H213" s="12" t="s">
        <v>23</v>
      </c>
      <c r="I213" s="12">
        <v>1.0</v>
      </c>
      <c r="J213" s="12">
        <v>1.0</v>
      </c>
      <c r="K213" s="12" t="s">
        <v>457</v>
      </c>
      <c r="L213" s="12">
        <v>1.0</v>
      </c>
      <c r="M213" s="12">
        <v>1.0</v>
      </c>
      <c r="N213" s="12" t="s">
        <v>22</v>
      </c>
      <c r="P213" s="13"/>
    </row>
    <row r="214" ht="15.75" customHeight="1">
      <c r="A214" s="11" t="s">
        <v>452</v>
      </c>
      <c r="B214" s="11" t="s">
        <v>480</v>
      </c>
      <c r="C214" s="11" t="s">
        <v>454</v>
      </c>
      <c r="D214" s="11" t="s">
        <v>455</v>
      </c>
      <c r="E214" s="11" t="s">
        <v>481</v>
      </c>
      <c r="F214" s="12">
        <v>2.0</v>
      </c>
      <c r="G214" s="12">
        <v>2.0</v>
      </c>
      <c r="H214" s="12" t="s">
        <v>23</v>
      </c>
      <c r="I214" s="12">
        <v>2.0</v>
      </c>
      <c r="J214" s="12">
        <v>3.0</v>
      </c>
      <c r="K214" s="12" t="s">
        <v>457</v>
      </c>
      <c r="L214" s="12">
        <v>2.0</v>
      </c>
      <c r="M214" s="12">
        <v>2.0</v>
      </c>
      <c r="N214" s="12" t="s">
        <v>22</v>
      </c>
      <c r="P214" s="13"/>
    </row>
    <row r="215" ht="15.75" customHeight="1">
      <c r="A215" s="11" t="s">
        <v>452</v>
      </c>
      <c r="B215" s="11" t="s">
        <v>482</v>
      </c>
      <c r="C215" s="11" t="s">
        <v>454</v>
      </c>
      <c r="D215" s="11" t="s">
        <v>455</v>
      </c>
      <c r="E215" s="11" t="s">
        <v>483</v>
      </c>
      <c r="F215" s="12">
        <v>2.0</v>
      </c>
      <c r="G215" s="12">
        <v>2.0</v>
      </c>
      <c r="H215" s="12" t="s">
        <v>23</v>
      </c>
      <c r="I215" s="12">
        <v>1.0</v>
      </c>
      <c r="J215" s="12">
        <v>1.0</v>
      </c>
      <c r="K215" s="12" t="s">
        <v>457</v>
      </c>
      <c r="L215" s="12">
        <v>1.0</v>
      </c>
      <c r="M215" s="12">
        <v>1.0</v>
      </c>
      <c r="N215" s="12" t="s">
        <v>22</v>
      </c>
      <c r="P215" s="13"/>
    </row>
    <row r="216" ht="15.75" customHeight="1">
      <c r="A216" s="11" t="s">
        <v>452</v>
      </c>
      <c r="B216" s="11" t="s">
        <v>484</v>
      </c>
      <c r="C216" s="11" t="s">
        <v>454</v>
      </c>
      <c r="D216" s="11" t="s">
        <v>455</v>
      </c>
      <c r="E216" s="11" t="s">
        <v>485</v>
      </c>
      <c r="F216" s="12">
        <v>2.0</v>
      </c>
      <c r="G216" s="12">
        <v>2.0</v>
      </c>
      <c r="H216" s="12" t="s">
        <v>23</v>
      </c>
      <c r="I216" s="12">
        <v>1.0</v>
      </c>
      <c r="J216" s="12">
        <v>1.0</v>
      </c>
      <c r="K216" s="12" t="s">
        <v>457</v>
      </c>
      <c r="L216" s="12">
        <v>1.0</v>
      </c>
      <c r="M216" s="12">
        <v>1.0</v>
      </c>
      <c r="N216" s="12" t="s">
        <v>22</v>
      </c>
      <c r="P216" s="13"/>
    </row>
    <row r="217" ht="15.75" customHeight="1">
      <c r="A217" s="11" t="s">
        <v>452</v>
      </c>
      <c r="B217" s="11" t="s">
        <v>486</v>
      </c>
      <c r="C217" s="11" t="s">
        <v>454</v>
      </c>
      <c r="D217" s="11" t="s">
        <v>455</v>
      </c>
      <c r="E217" s="11" t="s">
        <v>487</v>
      </c>
      <c r="F217" s="12">
        <v>2.0</v>
      </c>
      <c r="G217" s="12">
        <v>1.0</v>
      </c>
      <c r="H217" s="12" t="s">
        <v>23</v>
      </c>
      <c r="I217" s="12">
        <v>1.0</v>
      </c>
      <c r="J217" s="12">
        <v>1.0</v>
      </c>
      <c r="K217" s="12" t="s">
        <v>457</v>
      </c>
      <c r="L217" s="12">
        <v>1.0</v>
      </c>
      <c r="M217" s="12">
        <v>1.0</v>
      </c>
      <c r="N217" s="12" t="s">
        <v>22</v>
      </c>
      <c r="P217" s="13"/>
    </row>
    <row r="218" ht="15.75" customHeight="1">
      <c r="A218" s="11" t="s">
        <v>452</v>
      </c>
      <c r="B218" s="11" t="s">
        <v>488</v>
      </c>
      <c r="C218" s="11" t="s">
        <v>454</v>
      </c>
      <c r="D218" s="11" t="s">
        <v>455</v>
      </c>
      <c r="E218" s="11" t="s">
        <v>489</v>
      </c>
      <c r="F218" s="12">
        <v>2.0</v>
      </c>
      <c r="G218" s="12">
        <v>1.0</v>
      </c>
      <c r="H218" s="12" t="s">
        <v>23</v>
      </c>
      <c r="I218" s="12">
        <v>2.0</v>
      </c>
      <c r="J218" s="12">
        <v>2.0</v>
      </c>
      <c r="K218" s="12" t="s">
        <v>457</v>
      </c>
      <c r="L218" s="12">
        <v>2.0</v>
      </c>
      <c r="M218" s="12">
        <v>2.0</v>
      </c>
      <c r="N218" s="12" t="s">
        <v>22</v>
      </c>
      <c r="P218" s="13"/>
    </row>
    <row r="219" ht="15.75" customHeight="1">
      <c r="A219" s="11" t="s">
        <v>490</v>
      </c>
      <c r="B219" s="11" t="s">
        <v>491</v>
      </c>
      <c r="C219" s="11" t="s">
        <v>492</v>
      </c>
      <c r="D219" s="11" t="s">
        <v>493</v>
      </c>
      <c r="E219" s="11" t="s">
        <v>494</v>
      </c>
      <c r="F219" s="12">
        <v>2.0</v>
      </c>
      <c r="G219" s="12">
        <v>1.0</v>
      </c>
      <c r="H219" s="12" t="s">
        <v>23</v>
      </c>
      <c r="I219" s="12">
        <v>2.0</v>
      </c>
      <c r="J219" s="12">
        <v>2.0</v>
      </c>
      <c r="K219" s="12" t="s">
        <v>457</v>
      </c>
      <c r="L219" s="12">
        <v>2.0</v>
      </c>
      <c r="M219" s="12">
        <v>2.0</v>
      </c>
      <c r="N219" s="12" t="s">
        <v>22</v>
      </c>
      <c r="P219" s="13"/>
    </row>
    <row r="220" ht="15.75" customHeight="1">
      <c r="A220" s="11" t="s">
        <v>490</v>
      </c>
      <c r="B220" s="11" t="s">
        <v>495</v>
      </c>
      <c r="C220" s="11" t="s">
        <v>492</v>
      </c>
      <c r="D220" s="11" t="s">
        <v>493</v>
      </c>
      <c r="E220" s="11" t="s">
        <v>496</v>
      </c>
      <c r="F220" s="12">
        <v>2.0</v>
      </c>
      <c r="G220" s="12">
        <v>2.0</v>
      </c>
      <c r="H220" s="12" t="s">
        <v>23</v>
      </c>
      <c r="I220" s="12">
        <v>2.0</v>
      </c>
      <c r="J220" s="12">
        <v>3.0</v>
      </c>
      <c r="K220" s="12" t="s">
        <v>457</v>
      </c>
      <c r="L220" s="12">
        <v>3.0</v>
      </c>
      <c r="M220" s="12">
        <v>2.0</v>
      </c>
      <c r="N220" s="12" t="s">
        <v>22</v>
      </c>
      <c r="P220" s="13"/>
    </row>
    <row r="221" ht="15.75" customHeight="1">
      <c r="A221" s="11" t="s">
        <v>490</v>
      </c>
      <c r="B221" s="11" t="s">
        <v>497</v>
      </c>
      <c r="C221" s="11" t="s">
        <v>492</v>
      </c>
      <c r="D221" s="11" t="s">
        <v>493</v>
      </c>
      <c r="E221" s="11" t="s">
        <v>498</v>
      </c>
      <c r="F221" s="12">
        <v>1.0</v>
      </c>
      <c r="G221" s="12">
        <v>1.0</v>
      </c>
      <c r="H221" s="12" t="s">
        <v>23</v>
      </c>
      <c r="I221" s="12">
        <v>1.0</v>
      </c>
      <c r="J221" s="12">
        <v>1.0</v>
      </c>
      <c r="K221" s="12" t="s">
        <v>457</v>
      </c>
      <c r="L221" s="12">
        <v>1.0</v>
      </c>
      <c r="M221" s="12">
        <v>1.0</v>
      </c>
      <c r="N221" s="12" t="s">
        <v>22</v>
      </c>
      <c r="P221" s="13"/>
    </row>
    <row r="222" ht="15.75" customHeight="1">
      <c r="A222" s="11" t="s">
        <v>490</v>
      </c>
      <c r="B222" s="11" t="s">
        <v>499</v>
      </c>
      <c r="C222" s="11" t="s">
        <v>492</v>
      </c>
      <c r="D222" s="11" t="s">
        <v>493</v>
      </c>
      <c r="E222" s="11" t="s">
        <v>500</v>
      </c>
      <c r="F222" s="12">
        <v>2.0</v>
      </c>
      <c r="G222" s="12">
        <v>2.0</v>
      </c>
      <c r="H222" s="12" t="s">
        <v>23</v>
      </c>
      <c r="I222" s="12">
        <v>3.0</v>
      </c>
      <c r="J222" s="12">
        <v>3.0</v>
      </c>
      <c r="K222" s="12" t="s">
        <v>457</v>
      </c>
      <c r="L222" s="12">
        <v>3.0</v>
      </c>
      <c r="M222" s="12">
        <v>3.0</v>
      </c>
      <c r="N222" s="12" t="s">
        <v>22</v>
      </c>
      <c r="P222" s="13"/>
    </row>
    <row r="223" ht="15.75" customHeight="1">
      <c r="A223" s="11" t="s">
        <v>490</v>
      </c>
      <c r="B223" s="11" t="s">
        <v>501</v>
      </c>
      <c r="C223" s="11" t="s">
        <v>492</v>
      </c>
      <c r="D223" s="11" t="s">
        <v>493</v>
      </c>
      <c r="E223" s="11" t="s">
        <v>502</v>
      </c>
      <c r="F223" s="12">
        <v>2.0</v>
      </c>
      <c r="G223" s="12">
        <v>2.0</v>
      </c>
      <c r="H223" s="12" t="s">
        <v>23</v>
      </c>
      <c r="I223" s="12">
        <v>2.0</v>
      </c>
      <c r="J223" s="12">
        <v>3.0</v>
      </c>
      <c r="K223" s="12" t="s">
        <v>457</v>
      </c>
      <c r="L223" s="12">
        <v>3.0</v>
      </c>
      <c r="M223" s="12">
        <v>2.0</v>
      </c>
      <c r="N223" s="12" t="s">
        <v>22</v>
      </c>
      <c r="P223" s="13"/>
    </row>
    <row r="224" ht="15.75" customHeight="1">
      <c r="A224" s="11" t="s">
        <v>490</v>
      </c>
      <c r="B224" s="11" t="s">
        <v>503</v>
      </c>
      <c r="C224" s="11" t="s">
        <v>492</v>
      </c>
      <c r="D224" s="11" t="s">
        <v>493</v>
      </c>
      <c r="E224" s="11" t="s">
        <v>504</v>
      </c>
      <c r="F224" s="12">
        <v>1.0</v>
      </c>
      <c r="G224" s="12">
        <v>1.0</v>
      </c>
      <c r="H224" s="12" t="s">
        <v>23</v>
      </c>
      <c r="I224" s="12">
        <v>1.0</v>
      </c>
      <c r="J224" s="12">
        <v>1.0</v>
      </c>
      <c r="K224" s="12" t="s">
        <v>457</v>
      </c>
      <c r="L224" s="12">
        <v>1.0</v>
      </c>
      <c r="M224" s="12">
        <v>1.0</v>
      </c>
      <c r="N224" s="12" t="s">
        <v>22</v>
      </c>
      <c r="P224" s="13"/>
    </row>
    <row r="225" ht="15.75" customHeight="1">
      <c r="A225" s="11" t="s">
        <v>490</v>
      </c>
      <c r="B225" s="11" t="s">
        <v>505</v>
      </c>
      <c r="C225" s="11" t="s">
        <v>492</v>
      </c>
      <c r="D225" s="11" t="s">
        <v>493</v>
      </c>
      <c r="E225" s="11" t="s">
        <v>506</v>
      </c>
      <c r="F225" s="12">
        <v>1.0</v>
      </c>
      <c r="G225" s="12">
        <v>1.0</v>
      </c>
      <c r="H225" s="12" t="s">
        <v>23</v>
      </c>
      <c r="I225" s="12">
        <v>1.0</v>
      </c>
      <c r="J225" s="12">
        <v>1.0</v>
      </c>
      <c r="K225" s="12" t="s">
        <v>457</v>
      </c>
      <c r="L225" s="12">
        <v>3.0</v>
      </c>
      <c r="M225" s="12">
        <v>2.0</v>
      </c>
      <c r="N225" s="12" t="s">
        <v>22</v>
      </c>
      <c r="P225" s="13"/>
    </row>
    <row r="226" ht="15.75" customHeight="1">
      <c r="A226" s="11" t="s">
        <v>490</v>
      </c>
      <c r="B226" s="11" t="s">
        <v>507</v>
      </c>
      <c r="C226" s="11" t="s">
        <v>492</v>
      </c>
      <c r="D226" s="11" t="s">
        <v>493</v>
      </c>
      <c r="E226" s="11" t="s">
        <v>508</v>
      </c>
      <c r="F226" s="12">
        <v>1.0</v>
      </c>
      <c r="G226" s="12">
        <v>1.0</v>
      </c>
      <c r="H226" s="12" t="s">
        <v>23</v>
      </c>
      <c r="I226" s="12">
        <v>1.0</v>
      </c>
      <c r="J226" s="12">
        <v>1.0</v>
      </c>
      <c r="K226" s="12" t="s">
        <v>457</v>
      </c>
      <c r="L226" s="12">
        <v>1.0</v>
      </c>
      <c r="M226" s="12">
        <v>1.0</v>
      </c>
      <c r="N226" s="12" t="s">
        <v>22</v>
      </c>
      <c r="P226" s="13"/>
    </row>
    <row r="227" ht="15.75" customHeight="1">
      <c r="A227" s="11" t="s">
        <v>490</v>
      </c>
      <c r="B227" s="11" t="s">
        <v>509</v>
      </c>
      <c r="C227" s="11" t="s">
        <v>492</v>
      </c>
      <c r="D227" s="11" t="s">
        <v>493</v>
      </c>
      <c r="E227" s="11" t="s">
        <v>510</v>
      </c>
      <c r="F227" s="12">
        <v>1.0</v>
      </c>
      <c r="G227" s="12">
        <v>1.0</v>
      </c>
      <c r="H227" s="12" t="s">
        <v>23</v>
      </c>
      <c r="I227" s="12">
        <v>1.0</v>
      </c>
      <c r="J227" s="12">
        <v>1.0</v>
      </c>
      <c r="K227" s="12" t="s">
        <v>457</v>
      </c>
      <c r="L227" s="12">
        <v>1.0</v>
      </c>
      <c r="M227" s="12">
        <v>1.0</v>
      </c>
      <c r="N227" s="12" t="s">
        <v>22</v>
      </c>
      <c r="P227" s="13"/>
    </row>
    <row r="228" ht="15.75" customHeight="1">
      <c r="A228" s="11" t="s">
        <v>490</v>
      </c>
      <c r="B228" s="11" t="s">
        <v>511</v>
      </c>
      <c r="C228" s="11" t="s">
        <v>492</v>
      </c>
      <c r="D228" s="11" t="s">
        <v>493</v>
      </c>
      <c r="E228" s="11" t="s">
        <v>512</v>
      </c>
      <c r="F228" s="12">
        <v>2.0</v>
      </c>
      <c r="G228" s="12">
        <v>2.0</v>
      </c>
      <c r="H228" s="12" t="s">
        <v>23</v>
      </c>
      <c r="I228" s="12">
        <v>1.0</v>
      </c>
      <c r="J228" s="12">
        <v>1.0</v>
      </c>
      <c r="K228" s="12" t="s">
        <v>457</v>
      </c>
      <c r="L228" s="12">
        <v>1.0</v>
      </c>
      <c r="M228" s="12">
        <v>1.0</v>
      </c>
      <c r="N228" s="12" t="s">
        <v>22</v>
      </c>
      <c r="P228" s="13"/>
    </row>
    <row r="229" ht="15.75" customHeight="1">
      <c r="A229" s="11" t="s">
        <v>490</v>
      </c>
      <c r="B229" s="11" t="s">
        <v>513</v>
      </c>
      <c r="C229" s="11" t="s">
        <v>492</v>
      </c>
      <c r="D229" s="11" t="s">
        <v>493</v>
      </c>
      <c r="E229" s="11" t="s">
        <v>514</v>
      </c>
      <c r="F229" s="12">
        <v>1.0</v>
      </c>
      <c r="G229" s="12">
        <v>1.0</v>
      </c>
      <c r="H229" s="12" t="s">
        <v>23</v>
      </c>
      <c r="I229" s="12">
        <v>1.0</v>
      </c>
      <c r="J229" s="12">
        <v>1.0</v>
      </c>
      <c r="K229" s="12" t="s">
        <v>457</v>
      </c>
      <c r="L229" s="12">
        <v>1.0</v>
      </c>
      <c r="M229" s="12">
        <v>1.0</v>
      </c>
      <c r="N229" s="12" t="s">
        <v>22</v>
      </c>
      <c r="P229" s="13"/>
    </row>
    <row r="230" ht="15.75" customHeight="1">
      <c r="A230" s="11" t="s">
        <v>490</v>
      </c>
      <c r="B230" s="11" t="s">
        <v>515</v>
      </c>
      <c r="C230" s="11" t="s">
        <v>492</v>
      </c>
      <c r="D230" s="11" t="s">
        <v>493</v>
      </c>
      <c r="E230" s="11" t="s">
        <v>516</v>
      </c>
      <c r="F230" s="12">
        <v>1.0</v>
      </c>
      <c r="G230" s="12">
        <v>1.0</v>
      </c>
      <c r="H230" s="12" t="s">
        <v>23</v>
      </c>
      <c r="I230" s="12">
        <v>1.0</v>
      </c>
      <c r="J230" s="12">
        <v>1.0</v>
      </c>
      <c r="K230" s="12" t="s">
        <v>457</v>
      </c>
      <c r="L230" s="12">
        <v>1.0</v>
      </c>
      <c r="M230" s="12">
        <v>1.0</v>
      </c>
      <c r="N230" s="12" t="s">
        <v>22</v>
      </c>
      <c r="P230" s="13"/>
    </row>
    <row r="231" ht="15.75" customHeight="1">
      <c r="A231" s="11" t="s">
        <v>490</v>
      </c>
      <c r="B231" s="11" t="s">
        <v>517</v>
      </c>
      <c r="C231" s="11" t="s">
        <v>492</v>
      </c>
      <c r="D231" s="11" t="s">
        <v>493</v>
      </c>
      <c r="E231" s="11" t="s">
        <v>518</v>
      </c>
      <c r="F231" s="12">
        <v>1.0</v>
      </c>
      <c r="G231" s="12">
        <v>1.0</v>
      </c>
      <c r="H231" s="12" t="s">
        <v>23</v>
      </c>
      <c r="I231" s="12">
        <v>1.0</v>
      </c>
      <c r="J231" s="12">
        <v>1.0</v>
      </c>
      <c r="K231" s="12" t="s">
        <v>457</v>
      </c>
      <c r="L231" s="12">
        <v>1.0</v>
      </c>
      <c r="M231" s="12">
        <v>1.0</v>
      </c>
      <c r="N231" s="12" t="s">
        <v>22</v>
      </c>
      <c r="P231" s="13"/>
    </row>
    <row r="232" ht="15.75" customHeight="1">
      <c r="A232" s="11" t="s">
        <v>490</v>
      </c>
      <c r="B232" s="11" t="s">
        <v>519</v>
      </c>
      <c r="C232" s="11" t="s">
        <v>492</v>
      </c>
      <c r="D232" s="11" t="s">
        <v>493</v>
      </c>
      <c r="E232" s="11" t="s">
        <v>520</v>
      </c>
      <c r="F232" s="12">
        <v>2.0</v>
      </c>
      <c r="G232" s="12">
        <v>2.0</v>
      </c>
      <c r="H232" s="12" t="s">
        <v>23</v>
      </c>
      <c r="I232" s="12">
        <v>1.0</v>
      </c>
      <c r="J232" s="12">
        <v>1.0</v>
      </c>
      <c r="K232" s="12" t="s">
        <v>457</v>
      </c>
      <c r="L232" s="12">
        <v>1.0</v>
      </c>
      <c r="M232" s="12">
        <v>1.0</v>
      </c>
      <c r="N232" s="12" t="s">
        <v>22</v>
      </c>
      <c r="P232" s="13"/>
    </row>
    <row r="233" ht="15.75" customHeight="1">
      <c r="A233" s="11" t="s">
        <v>490</v>
      </c>
      <c r="B233" s="11" t="s">
        <v>521</v>
      </c>
      <c r="C233" s="11" t="s">
        <v>492</v>
      </c>
      <c r="D233" s="11" t="s">
        <v>493</v>
      </c>
      <c r="E233" s="11" t="s">
        <v>522</v>
      </c>
      <c r="F233" s="12">
        <v>2.0</v>
      </c>
      <c r="G233" s="12">
        <v>2.0</v>
      </c>
      <c r="H233" s="12" t="s">
        <v>23</v>
      </c>
      <c r="I233" s="12">
        <v>1.0</v>
      </c>
      <c r="J233" s="12">
        <v>1.0</v>
      </c>
      <c r="K233" s="12" t="s">
        <v>457</v>
      </c>
      <c r="L233" s="12">
        <v>1.0</v>
      </c>
      <c r="M233" s="12">
        <v>1.0</v>
      </c>
      <c r="N233" s="12" t="s">
        <v>22</v>
      </c>
      <c r="P233" s="13"/>
    </row>
    <row r="234" ht="15.75" customHeight="1">
      <c r="A234" s="11" t="s">
        <v>490</v>
      </c>
      <c r="B234" s="11" t="s">
        <v>523</v>
      </c>
      <c r="C234" s="11" t="s">
        <v>492</v>
      </c>
      <c r="D234" s="11" t="s">
        <v>493</v>
      </c>
      <c r="E234" s="11" t="s">
        <v>524</v>
      </c>
      <c r="F234" s="12">
        <v>1.0</v>
      </c>
      <c r="G234" s="12">
        <v>1.0</v>
      </c>
      <c r="H234" s="12" t="s">
        <v>23</v>
      </c>
      <c r="I234" s="12">
        <v>1.0</v>
      </c>
      <c r="J234" s="12">
        <v>1.0</v>
      </c>
      <c r="K234" s="12" t="s">
        <v>457</v>
      </c>
      <c r="L234" s="12">
        <v>1.0</v>
      </c>
      <c r="M234" s="12">
        <v>1.0</v>
      </c>
      <c r="N234" s="12" t="s">
        <v>22</v>
      </c>
      <c r="P234" s="13"/>
    </row>
    <row r="235" ht="15.75" customHeight="1">
      <c r="A235" s="11" t="s">
        <v>490</v>
      </c>
      <c r="B235" s="11" t="s">
        <v>525</v>
      </c>
      <c r="C235" s="11" t="s">
        <v>492</v>
      </c>
      <c r="D235" s="11" t="s">
        <v>493</v>
      </c>
      <c r="E235" s="11" t="s">
        <v>526</v>
      </c>
      <c r="F235" s="12">
        <v>1.0</v>
      </c>
      <c r="G235" s="12">
        <v>1.0</v>
      </c>
      <c r="H235" s="12" t="s">
        <v>23</v>
      </c>
      <c r="I235" s="12">
        <v>1.0</v>
      </c>
      <c r="J235" s="12">
        <v>1.0</v>
      </c>
      <c r="K235" s="12" t="s">
        <v>457</v>
      </c>
      <c r="L235" s="12">
        <v>1.0</v>
      </c>
      <c r="M235" s="12">
        <v>1.0</v>
      </c>
      <c r="N235" s="12" t="s">
        <v>22</v>
      </c>
      <c r="P235" s="13"/>
    </row>
    <row r="236" ht="15.75" customHeight="1">
      <c r="A236" s="11" t="s">
        <v>490</v>
      </c>
      <c r="B236" s="11" t="s">
        <v>527</v>
      </c>
      <c r="C236" s="11" t="s">
        <v>492</v>
      </c>
      <c r="D236" s="11" t="s">
        <v>493</v>
      </c>
      <c r="E236" s="11" t="s">
        <v>528</v>
      </c>
      <c r="F236" s="12">
        <v>2.0</v>
      </c>
      <c r="G236" s="12">
        <v>2.0</v>
      </c>
      <c r="H236" s="12" t="s">
        <v>23</v>
      </c>
      <c r="I236" s="12">
        <v>2.0</v>
      </c>
      <c r="J236" s="12">
        <v>3.0</v>
      </c>
      <c r="K236" s="12" t="s">
        <v>457</v>
      </c>
      <c r="L236" s="12">
        <v>3.0</v>
      </c>
      <c r="M236" s="12">
        <v>3.0</v>
      </c>
      <c r="N236" s="12" t="s">
        <v>22</v>
      </c>
      <c r="P236" s="13"/>
    </row>
    <row r="237" ht="15.75" customHeight="1">
      <c r="A237" s="11" t="s">
        <v>529</v>
      </c>
      <c r="B237" s="11" t="s">
        <v>530</v>
      </c>
      <c r="C237" s="11" t="s">
        <v>531</v>
      </c>
      <c r="D237" s="11" t="s">
        <v>532</v>
      </c>
      <c r="E237" s="11" t="s">
        <v>533</v>
      </c>
      <c r="F237" s="12">
        <v>1.0</v>
      </c>
      <c r="G237" s="12">
        <v>1.0</v>
      </c>
      <c r="H237" s="12" t="s">
        <v>64</v>
      </c>
      <c r="I237" s="12">
        <v>1.0</v>
      </c>
      <c r="J237" s="12">
        <v>1.0</v>
      </c>
      <c r="K237" s="12" t="s">
        <v>457</v>
      </c>
      <c r="L237" s="12">
        <v>1.0</v>
      </c>
      <c r="M237" s="12">
        <v>1.0</v>
      </c>
      <c r="N237" s="12" t="s">
        <v>22</v>
      </c>
      <c r="P237" s="13"/>
    </row>
    <row r="238" ht="15.75" customHeight="1">
      <c r="A238" s="11" t="s">
        <v>529</v>
      </c>
      <c r="B238" s="11" t="s">
        <v>534</v>
      </c>
      <c r="C238" s="11" t="s">
        <v>531</v>
      </c>
      <c r="D238" s="11" t="s">
        <v>532</v>
      </c>
      <c r="E238" s="11" t="s">
        <v>535</v>
      </c>
      <c r="F238" s="12">
        <v>1.0</v>
      </c>
      <c r="G238" s="12">
        <v>1.0</v>
      </c>
      <c r="H238" s="12" t="s">
        <v>64</v>
      </c>
      <c r="I238" s="12">
        <v>1.0</v>
      </c>
      <c r="J238" s="12">
        <v>1.0</v>
      </c>
      <c r="K238" s="12" t="s">
        <v>457</v>
      </c>
      <c r="L238" s="12">
        <v>1.0</v>
      </c>
      <c r="M238" s="12">
        <v>1.0</v>
      </c>
      <c r="N238" s="12" t="s">
        <v>22</v>
      </c>
      <c r="P238" s="13"/>
    </row>
    <row r="239" ht="15.75" customHeight="1">
      <c r="A239" s="11" t="s">
        <v>529</v>
      </c>
      <c r="B239" s="11" t="s">
        <v>536</v>
      </c>
      <c r="C239" s="11" t="s">
        <v>531</v>
      </c>
      <c r="D239" s="11" t="s">
        <v>532</v>
      </c>
      <c r="E239" s="11" t="s">
        <v>537</v>
      </c>
      <c r="F239" s="12">
        <v>1.0</v>
      </c>
      <c r="G239" s="12">
        <v>1.0</v>
      </c>
      <c r="H239" s="12" t="s">
        <v>64</v>
      </c>
      <c r="I239" s="12">
        <v>1.0</v>
      </c>
      <c r="J239" s="12">
        <v>1.0</v>
      </c>
      <c r="K239" s="12" t="s">
        <v>457</v>
      </c>
      <c r="L239" s="12">
        <v>1.0</v>
      </c>
      <c r="M239" s="12">
        <v>1.0</v>
      </c>
      <c r="N239" s="12" t="s">
        <v>22</v>
      </c>
      <c r="P239" s="13"/>
    </row>
    <row r="240" ht="15.75" customHeight="1">
      <c r="A240" s="11" t="s">
        <v>529</v>
      </c>
      <c r="B240" s="11" t="s">
        <v>538</v>
      </c>
      <c r="C240" s="11" t="s">
        <v>531</v>
      </c>
      <c r="D240" s="11" t="s">
        <v>532</v>
      </c>
      <c r="E240" s="11" t="s">
        <v>539</v>
      </c>
      <c r="F240" s="12">
        <v>1.0</v>
      </c>
      <c r="G240" s="12">
        <v>1.0</v>
      </c>
      <c r="H240" s="12" t="s">
        <v>64</v>
      </c>
      <c r="I240" s="12">
        <v>1.0</v>
      </c>
      <c r="J240" s="12">
        <v>1.0</v>
      </c>
      <c r="K240" s="12" t="s">
        <v>457</v>
      </c>
      <c r="L240" s="12">
        <v>1.0</v>
      </c>
      <c r="M240" s="12">
        <v>1.0</v>
      </c>
      <c r="N240" s="12" t="s">
        <v>22</v>
      </c>
      <c r="P240" s="13"/>
    </row>
    <row r="241" ht="15.75" customHeight="1">
      <c r="A241" s="11" t="s">
        <v>529</v>
      </c>
      <c r="B241" s="11" t="s">
        <v>540</v>
      </c>
      <c r="C241" s="11" t="s">
        <v>531</v>
      </c>
      <c r="D241" s="11" t="s">
        <v>532</v>
      </c>
      <c r="E241" s="11" t="s">
        <v>541</v>
      </c>
      <c r="F241" s="12">
        <v>1.0</v>
      </c>
      <c r="G241" s="12">
        <v>1.0</v>
      </c>
      <c r="H241" s="12" t="s">
        <v>64</v>
      </c>
      <c r="I241" s="12">
        <v>1.0</v>
      </c>
      <c r="J241" s="12">
        <v>1.0</v>
      </c>
      <c r="K241" s="12" t="s">
        <v>457</v>
      </c>
      <c r="L241" s="12">
        <v>1.0</v>
      </c>
      <c r="M241" s="12">
        <v>1.0</v>
      </c>
      <c r="N241" s="12" t="s">
        <v>22</v>
      </c>
      <c r="P241" s="13"/>
    </row>
    <row r="242" ht="15.75" customHeight="1">
      <c r="A242" s="11" t="s">
        <v>529</v>
      </c>
      <c r="B242" s="11" t="s">
        <v>542</v>
      </c>
      <c r="C242" s="11" t="s">
        <v>531</v>
      </c>
      <c r="D242" s="11" t="s">
        <v>532</v>
      </c>
      <c r="E242" s="11" t="s">
        <v>543</v>
      </c>
      <c r="F242" s="12">
        <v>1.0</v>
      </c>
      <c r="G242" s="12">
        <v>1.0</v>
      </c>
      <c r="H242" s="12" t="s">
        <v>64</v>
      </c>
      <c r="I242" s="12">
        <v>1.0</v>
      </c>
      <c r="J242" s="12">
        <v>1.0</v>
      </c>
      <c r="K242" s="12" t="s">
        <v>457</v>
      </c>
      <c r="L242" s="12">
        <v>1.0</v>
      </c>
      <c r="M242" s="12">
        <v>1.0</v>
      </c>
      <c r="N242" s="12" t="s">
        <v>22</v>
      </c>
      <c r="P242" s="13"/>
    </row>
    <row r="243" ht="15.75" customHeight="1">
      <c r="A243" s="11" t="s">
        <v>529</v>
      </c>
      <c r="B243" s="11" t="s">
        <v>544</v>
      </c>
      <c r="C243" s="11" t="s">
        <v>531</v>
      </c>
      <c r="D243" s="11" t="s">
        <v>532</v>
      </c>
      <c r="E243" s="11" t="s">
        <v>545</v>
      </c>
      <c r="F243" s="12">
        <v>1.0</v>
      </c>
      <c r="G243" s="12">
        <v>1.0</v>
      </c>
      <c r="H243" s="12" t="s">
        <v>64</v>
      </c>
      <c r="I243" s="12">
        <v>1.0</v>
      </c>
      <c r="J243" s="12">
        <v>1.0</v>
      </c>
      <c r="K243" s="12" t="s">
        <v>457</v>
      </c>
      <c r="L243" s="12">
        <v>1.0</v>
      </c>
      <c r="M243" s="12">
        <v>1.0</v>
      </c>
      <c r="N243" s="12" t="s">
        <v>22</v>
      </c>
      <c r="P243" s="13"/>
    </row>
    <row r="244" ht="15.75" customHeight="1">
      <c r="A244" s="11" t="s">
        <v>529</v>
      </c>
      <c r="B244" s="11" t="s">
        <v>546</v>
      </c>
      <c r="C244" s="11" t="s">
        <v>531</v>
      </c>
      <c r="D244" s="11" t="s">
        <v>532</v>
      </c>
      <c r="E244" s="11" t="s">
        <v>547</v>
      </c>
      <c r="F244" s="12">
        <v>1.0</v>
      </c>
      <c r="G244" s="12">
        <v>1.0</v>
      </c>
      <c r="H244" s="12" t="s">
        <v>64</v>
      </c>
      <c r="I244" s="12">
        <v>1.0</v>
      </c>
      <c r="J244" s="12">
        <v>1.0</v>
      </c>
      <c r="K244" s="12" t="s">
        <v>457</v>
      </c>
      <c r="L244" s="12">
        <v>1.0</v>
      </c>
      <c r="M244" s="12">
        <v>1.0</v>
      </c>
      <c r="N244" s="12" t="s">
        <v>22</v>
      </c>
      <c r="P244" s="13"/>
    </row>
    <row r="245" ht="15.75" customHeight="1">
      <c r="A245" s="11" t="s">
        <v>529</v>
      </c>
      <c r="B245" s="11" t="s">
        <v>548</v>
      </c>
      <c r="C245" s="11" t="s">
        <v>531</v>
      </c>
      <c r="D245" s="11" t="s">
        <v>532</v>
      </c>
      <c r="E245" s="11" t="s">
        <v>549</v>
      </c>
      <c r="F245" s="12">
        <v>1.0</v>
      </c>
      <c r="G245" s="12">
        <v>1.0</v>
      </c>
      <c r="H245" s="12" t="s">
        <v>64</v>
      </c>
      <c r="I245" s="12">
        <v>1.0</v>
      </c>
      <c r="J245" s="12">
        <v>1.0</v>
      </c>
      <c r="K245" s="12" t="s">
        <v>457</v>
      </c>
      <c r="L245" s="12">
        <v>1.0</v>
      </c>
      <c r="M245" s="12">
        <v>1.0</v>
      </c>
      <c r="N245" s="12" t="s">
        <v>22</v>
      </c>
      <c r="P245" s="13"/>
    </row>
    <row r="246" ht="15.75" customHeight="1">
      <c r="A246" s="11" t="s">
        <v>529</v>
      </c>
      <c r="B246" s="11" t="s">
        <v>550</v>
      </c>
      <c r="C246" s="11" t="s">
        <v>531</v>
      </c>
      <c r="D246" s="11" t="s">
        <v>532</v>
      </c>
      <c r="E246" s="11" t="s">
        <v>551</v>
      </c>
      <c r="F246" s="12">
        <v>2.0</v>
      </c>
      <c r="G246" s="12">
        <v>2.0</v>
      </c>
      <c r="H246" s="12" t="s">
        <v>64</v>
      </c>
      <c r="I246" s="12">
        <v>2.0</v>
      </c>
      <c r="J246" s="12">
        <v>3.0</v>
      </c>
      <c r="K246" s="12" t="s">
        <v>457</v>
      </c>
      <c r="L246" s="12">
        <v>1.0</v>
      </c>
      <c r="M246" s="12">
        <v>1.0</v>
      </c>
      <c r="N246" s="12" t="s">
        <v>22</v>
      </c>
      <c r="P246" s="13"/>
    </row>
    <row r="247" ht="15.75" customHeight="1">
      <c r="A247" s="11" t="s">
        <v>529</v>
      </c>
      <c r="B247" s="11" t="s">
        <v>552</v>
      </c>
      <c r="C247" s="11" t="s">
        <v>531</v>
      </c>
      <c r="D247" s="11" t="s">
        <v>532</v>
      </c>
      <c r="E247" s="11" t="s">
        <v>553</v>
      </c>
      <c r="F247" s="12">
        <v>2.0</v>
      </c>
      <c r="G247" s="12">
        <v>2.0</v>
      </c>
      <c r="H247" s="12" t="s">
        <v>64</v>
      </c>
      <c r="I247" s="12">
        <v>3.0</v>
      </c>
      <c r="J247" s="12">
        <v>3.0</v>
      </c>
      <c r="K247" s="12" t="s">
        <v>457</v>
      </c>
      <c r="L247" s="12">
        <v>1.0</v>
      </c>
      <c r="M247" s="12">
        <v>1.0</v>
      </c>
      <c r="N247" s="12" t="s">
        <v>22</v>
      </c>
      <c r="P247" s="13"/>
    </row>
    <row r="248" ht="15.75" customHeight="1">
      <c r="A248" s="11" t="s">
        <v>529</v>
      </c>
      <c r="B248" s="11" t="s">
        <v>554</v>
      </c>
      <c r="C248" s="11" t="s">
        <v>531</v>
      </c>
      <c r="D248" s="11" t="s">
        <v>532</v>
      </c>
      <c r="E248" s="11" t="s">
        <v>555</v>
      </c>
      <c r="F248" s="12">
        <v>1.0</v>
      </c>
      <c r="G248" s="12">
        <v>1.0</v>
      </c>
      <c r="H248" s="12" t="s">
        <v>64</v>
      </c>
      <c r="I248" s="12">
        <v>1.0</v>
      </c>
      <c r="J248" s="12">
        <v>1.0</v>
      </c>
      <c r="K248" s="12" t="s">
        <v>457</v>
      </c>
      <c r="L248" s="12">
        <v>1.0</v>
      </c>
      <c r="M248" s="12">
        <v>1.0</v>
      </c>
      <c r="N248" s="12" t="s">
        <v>22</v>
      </c>
      <c r="P248" s="13"/>
    </row>
    <row r="249" ht="15.75" customHeight="1">
      <c r="A249" s="11" t="s">
        <v>529</v>
      </c>
      <c r="B249" s="11" t="s">
        <v>556</v>
      </c>
      <c r="C249" s="11" t="s">
        <v>531</v>
      </c>
      <c r="D249" s="11" t="s">
        <v>532</v>
      </c>
      <c r="E249" s="11" t="s">
        <v>557</v>
      </c>
      <c r="F249" s="12">
        <v>1.0</v>
      </c>
      <c r="G249" s="12">
        <v>1.0</v>
      </c>
      <c r="H249" s="12" t="s">
        <v>64</v>
      </c>
      <c r="I249" s="12">
        <v>1.0</v>
      </c>
      <c r="J249" s="12">
        <v>1.0</v>
      </c>
      <c r="K249" s="12" t="s">
        <v>457</v>
      </c>
      <c r="L249" s="12">
        <v>1.0</v>
      </c>
      <c r="M249" s="12">
        <v>1.0</v>
      </c>
      <c r="N249" s="12" t="s">
        <v>22</v>
      </c>
      <c r="P249" s="13"/>
    </row>
    <row r="250" ht="15.75" customHeight="1">
      <c r="A250" s="11" t="s">
        <v>529</v>
      </c>
      <c r="B250" s="11" t="s">
        <v>558</v>
      </c>
      <c r="C250" s="11" t="s">
        <v>531</v>
      </c>
      <c r="D250" s="11" t="s">
        <v>532</v>
      </c>
      <c r="E250" s="11" t="s">
        <v>559</v>
      </c>
      <c r="F250" s="12">
        <v>2.0</v>
      </c>
      <c r="G250" s="12">
        <v>2.0</v>
      </c>
      <c r="H250" s="12" t="s">
        <v>64</v>
      </c>
      <c r="I250" s="12">
        <v>2.0</v>
      </c>
      <c r="J250" s="12">
        <v>3.0</v>
      </c>
      <c r="K250" s="12" t="s">
        <v>457</v>
      </c>
      <c r="L250" s="12">
        <v>2.0</v>
      </c>
      <c r="M250" s="12">
        <v>2.0</v>
      </c>
      <c r="N250" s="12" t="s">
        <v>22</v>
      </c>
      <c r="P250" s="13"/>
    </row>
    <row r="251" ht="15.75" customHeight="1">
      <c r="A251" s="11" t="s">
        <v>529</v>
      </c>
      <c r="B251" s="11" t="s">
        <v>560</v>
      </c>
      <c r="C251" s="11" t="s">
        <v>531</v>
      </c>
      <c r="D251" s="11" t="s">
        <v>532</v>
      </c>
      <c r="E251" s="11" t="s">
        <v>561</v>
      </c>
      <c r="F251" s="12">
        <v>1.0</v>
      </c>
      <c r="G251" s="12">
        <v>1.0</v>
      </c>
      <c r="H251" s="12" t="s">
        <v>64</v>
      </c>
      <c r="I251" s="12">
        <v>1.0</v>
      </c>
      <c r="J251" s="12">
        <v>1.0</v>
      </c>
      <c r="K251" s="12" t="s">
        <v>457</v>
      </c>
      <c r="L251" s="12">
        <v>1.0</v>
      </c>
      <c r="M251" s="12">
        <v>1.0</v>
      </c>
      <c r="N251" s="12" t="s">
        <v>22</v>
      </c>
      <c r="P251" s="13"/>
    </row>
    <row r="252" ht="15.75" customHeight="1">
      <c r="A252" s="11" t="s">
        <v>529</v>
      </c>
      <c r="B252" s="11" t="s">
        <v>562</v>
      </c>
      <c r="C252" s="11" t="s">
        <v>531</v>
      </c>
      <c r="D252" s="11" t="s">
        <v>532</v>
      </c>
      <c r="E252" s="11" t="s">
        <v>563</v>
      </c>
      <c r="F252" s="12">
        <v>2.0</v>
      </c>
      <c r="G252" s="12">
        <v>2.0</v>
      </c>
      <c r="H252" s="12" t="s">
        <v>64</v>
      </c>
      <c r="I252" s="12">
        <v>2.0</v>
      </c>
      <c r="J252" s="12">
        <v>2.0</v>
      </c>
      <c r="K252" s="12" t="s">
        <v>457</v>
      </c>
      <c r="L252" s="12">
        <v>2.0</v>
      </c>
      <c r="M252" s="12">
        <v>2.0</v>
      </c>
      <c r="N252" s="12" t="s">
        <v>22</v>
      </c>
      <c r="P252" s="13"/>
    </row>
    <row r="253" ht="15.75" customHeight="1">
      <c r="A253" s="11" t="s">
        <v>529</v>
      </c>
      <c r="B253" s="11" t="s">
        <v>564</v>
      </c>
      <c r="C253" s="11" t="s">
        <v>531</v>
      </c>
      <c r="D253" s="11" t="s">
        <v>532</v>
      </c>
      <c r="E253" s="11" t="s">
        <v>565</v>
      </c>
      <c r="F253" s="12">
        <v>1.0</v>
      </c>
      <c r="G253" s="12">
        <v>1.0</v>
      </c>
      <c r="H253" s="12" t="s">
        <v>64</v>
      </c>
      <c r="I253" s="12">
        <v>1.0</v>
      </c>
      <c r="J253" s="12">
        <v>1.0</v>
      </c>
      <c r="K253" s="12" t="s">
        <v>457</v>
      </c>
      <c r="L253" s="12">
        <v>1.0</v>
      </c>
      <c r="M253" s="12">
        <v>1.0</v>
      </c>
      <c r="N253" s="12" t="s">
        <v>22</v>
      </c>
      <c r="P253" s="13"/>
    </row>
    <row r="254" ht="15.75" customHeight="1">
      <c r="A254" s="11" t="s">
        <v>529</v>
      </c>
      <c r="B254" s="11" t="s">
        <v>566</v>
      </c>
      <c r="C254" s="11" t="s">
        <v>531</v>
      </c>
      <c r="D254" s="11" t="s">
        <v>532</v>
      </c>
      <c r="E254" s="11" t="s">
        <v>567</v>
      </c>
      <c r="F254" s="12">
        <v>1.0</v>
      </c>
      <c r="G254" s="12">
        <v>1.0</v>
      </c>
      <c r="H254" s="12" t="s">
        <v>64</v>
      </c>
      <c r="I254" s="12">
        <v>1.0</v>
      </c>
      <c r="J254" s="12">
        <v>1.0</v>
      </c>
      <c r="K254" s="12" t="s">
        <v>457</v>
      </c>
      <c r="L254" s="12">
        <v>1.0</v>
      </c>
      <c r="M254" s="12">
        <v>1.0</v>
      </c>
      <c r="N254" s="12" t="s">
        <v>22</v>
      </c>
      <c r="P254" s="13"/>
    </row>
    <row r="255" ht="15.75" customHeight="1">
      <c r="A255" s="11" t="s">
        <v>568</v>
      </c>
      <c r="B255" s="11" t="s">
        <v>569</v>
      </c>
      <c r="C255" s="11" t="s">
        <v>570</v>
      </c>
      <c r="D255" s="11" t="s">
        <v>571</v>
      </c>
      <c r="E255" s="11" t="s">
        <v>572</v>
      </c>
      <c r="F255" s="12">
        <v>1.0</v>
      </c>
      <c r="G255" s="12">
        <v>1.0</v>
      </c>
      <c r="H255" s="12" t="s">
        <v>64</v>
      </c>
      <c r="I255" s="12">
        <v>1.0</v>
      </c>
      <c r="J255" s="12">
        <v>1.0</v>
      </c>
      <c r="K255" s="12" t="s">
        <v>24</v>
      </c>
      <c r="L255" s="12">
        <v>1.0</v>
      </c>
      <c r="M255" s="12">
        <v>1.0</v>
      </c>
      <c r="N255" s="12" t="s">
        <v>23</v>
      </c>
      <c r="P255" s="13"/>
    </row>
    <row r="256" ht="15.75" customHeight="1">
      <c r="A256" s="11" t="s">
        <v>568</v>
      </c>
      <c r="B256" s="11" t="s">
        <v>573</v>
      </c>
      <c r="C256" s="11" t="s">
        <v>570</v>
      </c>
      <c r="D256" s="11" t="s">
        <v>571</v>
      </c>
      <c r="E256" s="11" t="s">
        <v>571</v>
      </c>
      <c r="F256" s="12">
        <v>1.0</v>
      </c>
      <c r="G256" s="12">
        <v>1.0</v>
      </c>
      <c r="H256" s="12" t="s">
        <v>64</v>
      </c>
      <c r="I256" s="12">
        <v>3.0</v>
      </c>
      <c r="J256" s="12">
        <v>3.0</v>
      </c>
      <c r="K256" s="12" t="s">
        <v>24</v>
      </c>
      <c r="L256" s="12">
        <v>3.0</v>
      </c>
      <c r="M256" s="12">
        <v>3.0</v>
      </c>
      <c r="N256" s="12" t="s">
        <v>23</v>
      </c>
      <c r="P256" s="13"/>
    </row>
    <row r="257" ht="15.75" customHeight="1">
      <c r="A257" s="11" t="s">
        <v>568</v>
      </c>
      <c r="B257" s="11" t="s">
        <v>574</v>
      </c>
      <c r="C257" s="11" t="s">
        <v>570</v>
      </c>
      <c r="D257" s="11" t="s">
        <v>571</v>
      </c>
      <c r="E257" s="11" t="s">
        <v>575</v>
      </c>
      <c r="F257" s="12">
        <v>1.0</v>
      </c>
      <c r="G257" s="12">
        <v>1.0</v>
      </c>
      <c r="H257" s="12" t="s">
        <v>64</v>
      </c>
      <c r="I257" s="12">
        <v>1.0</v>
      </c>
      <c r="J257" s="12">
        <v>1.0</v>
      </c>
      <c r="K257" s="12" t="s">
        <v>24</v>
      </c>
      <c r="L257" s="12">
        <v>1.0</v>
      </c>
      <c r="M257" s="12">
        <v>1.0</v>
      </c>
      <c r="N257" s="12" t="s">
        <v>23</v>
      </c>
      <c r="P257" s="13"/>
    </row>
    <row r="258" ht="15.75" customHeight="1">
      <c r="A258" s="11" t="s">
        <v>568</v>
      </c>
      <c r="B258" s="11" t="s">
        <v>576</v>
      </c>
      <c r="C258" s="11" t="s">
        <v>570</v>
      </c>
      <c r="D258" s="11" t="s">
        <v>571</v>
      </c>
      <c r="E258" s="11" t="s">
        <v>577</v>
      </c>
      <c r="F258" s="12">
        <v>1.0</v>
      </c>
      <c r="G258" s="12">
        <v>1.0</v>
      </c>
      <c r="H258" s="12" t="s">
        <v>64</v>
      </c>
      <c r="I258" s="12">
        <v>1.0</v>
      </c>
      <c r="J258" s="12">
        <v>1.0</v>
      </c>
      <c r="K258" s="12" t="s">
        <v>24</v>
      </c>
      <c r="L258" s="12">
        <v>1.0</v>
      </c>
      <c r="M258" s="12">
        <v>1.0</v>
      </c>
      <c r="N258" s="12" t="s">
        <v>23</v>
      </c>
      <c r="P258" s="13"/>
    </row>
    <row r="259" ht="15.75" customHeight="1">
      <c r="A259" s="11" t="s">
        <v>568</v>
      </c>
      <c r="B259" s="11" t="s">
        <v>578</v>
      </c>
      <c r="C259" s="11" t="s">
        <v>570</v>
      </c>
      <c r="D259" s="11" t="s">
        <v>571</v>
      </c>
      <c r="E259" s="11" t="s">
        <v>579</v>
      </c>
      <c r="F259" s="12">
        <v>1.0</v>
      </c>
      <c r="G259" s="12">
        <v>1.0</v>
      </c>
      <c r="H259" s="12" t="s">
        <v>64</v>
      </c>
      <c r="I259" s="12">
        <v>1.0</v>
      </c>
      <c r="J259" s="12">
        <v>1.0</v>
      </c>
      <c r="K259" s="12" t="s">
        <v>24</v>
      </c>
      <c r="L259" s="12">
        <v>1.0</v>
      </c>
      <c r="M259" s="12">
        <v>1.0</v>
      </c>
      <c r="N259" s="12" t="s">
        <v>23</v>
      </c>
      <c r="P259" s="13"/>
    </row>
    <row r="260" ht="15.75" customHeight="1">
      <c r="A260" s="11" t="s">
        <v>568</v>
      </c>
      <c r="B260" s="11" t="s">
        <v>580</v>
      </c>
      <c r="C260" s="11" t="s">
        <v>570</v>
      </c>
      <c r="D260" s="11" t="s">
        <v>571</v>
      </c>
      <c r="E260" s="11" t="s">
        <v>581</v>
      </c>
      <c r="F260" s="12">
        <v>3.0</v>
      </c>
      <c r="G260" s="12">
        <v>3.0</v>
      </c>
      <c r="H260" s="12" t="s">
        <v>64</v>
      </c>
      <c r="I260" s="12">
        <v>3.0</v>
      </c>
      <c r="J260" s="12">
        <v>3.0</v>
      </c>
      <c r="K260" s="12" t="s">
        <v>24</v>
      </c>
      <c r="L260" s="12">
        <v>2.0</v>
      </c>
      <c r="M260" s="12">
        <v>2.0</v>
      </c>
      <c r="N260" s="12" t="s">
        <v>23</v>
      </c>
      <c r="P260" s="13"/>
    </row>
    <row r="261" ht="15.75" customHeight="1">
      <c r="A261" s="11" t="s">
        <v>568</v>
      </c>
      <c r="B261" s="11" t="s">
        <v>582</v>
      </c>
      <c r="C261" s="11" t="s">
        <v>570</v>
      </c>
      <c r="D261" s="11" t="s">
        <v>571</v>
      </c>
      <c r="E261" s="11" t="s">
        <v>583</v>
      </c>
      <c r="F261" s="12">
        <v>1.0</v>
      </c>
      <c r="G261" s="12">
        <v>1.0</v>
      </c>
      <c r="H261" s="12" t="s">
        <v>64</v>
      </c>
      <c r="I261" s="12">
        <v>2.0</v>
      </c>
      <c r="J261" s="12">
        <v>2.0</v>
      </c>
      <c r="K261" s="12" t="s">
        <v>24</v>
      </c>
      <c r="L261" s="12">
        <v>1.0</v>
      </c>
      <c r="M261" s="12">
        <v>1.0</v>
      </c>
      <c r="N261" s="12" t="s">
        <v>23</v>
      </c>
      <c r="P261" s="13"/>
    </row>
    <row r="262" ht="15.75" customHeight="1">
      <c r="A262" s="11" t="s">
        <v>568</v>
      </c>
      <c r="B262" s="11" t="s">
        <v>584</v>
      </c>
      <c r="C262" s="11" t="s">
        <v>570</v>
      </c>
      <c r="D262" s="11" t="s">
        <v>571</v>
      </c>
      <c r="E262" s="11" t="s">
        <v>585</v>
      </c>
      <c r="F262" s="12">
        <v>1.0</v>
      </c>
      <c r="G262" s="12">
        <v>1.0</v>
      </c>
      <c r="H262" s="12" t="s">
        <v>64</v>
      </c>
      <c r="I262" s="12">
        <v>3.0</v>
      </c>
      <c r="J262" s="12">
        <v>3.0</v>
      </c>
      <c r="K262" s="12" t="s">
        <v>24</v>
      </c>
      <c r="L262" s="12">
        <v>3.0</v>
      </c>
      <c r="M262" s="12">
        <v>3.0</v>
      </c>
      <c r="N262" s="12" t="s">
        <v>23</v>
      </c>
      <c r="P262" s="13"/>
    </row>
    <row r="263" ht="15.75" customHeight="1">
      <c r="A263" s="11" t="s">
        <v>568</v>
      </c>
      <c r="B263" s="11" t="s">
        <v>586</v>
      </c>
      <c r="C263" s="11" t="s">
        <v>570</v>
      </c>
      <c r="D263" s="11" t="s">
        <v>571</v>
      </c>
      <c r="E263" s="11" t="s">
        <v>587</v>
      </c>
      <c r="F263" s="12">
        <v>2.0</v>
      </c>
      <c r="G263" s="12">
        <v>2.0</v>
      </c>
      <c r="H263" s="12" t="s">
        <v>64</v>
      </c>
      <c r="I263" s="12">
        <v>2.0</v>
      </c>
      <c r="J263" s="12">
        <v>2.0</v>
      </c>
      <c r="K263" s="12" t="s">
        <v>24</v>
      </c>
      <c r="L263" s="12">
        <v>1.0</v>
      </c>
      <c r="M263" s="12">
        <v>1.0</v>
      </c>
      <c r="N263" s="12" t="s">
        <v>23</v>
      </c>
      <c r="P263" s="13"/>
    </row>
    <row r="264" ht="15.75" customHeight="1">
      <c r="A264" s="11" t="s">
        <v>568</v>
      </c>
      <c r="B264" s="11" t="s">
        <v>588</v>
      </c>
      <c r="C264" s="11" t="s">
        <v>570</v>
      </c>
      <c r="D264" s="11" t="s">
        <v>571</v>
      </c>
      <c r="E264" s="11" t="s">
        <v>589</v>
      </c>
      <c r="F264" s="12">
        <v>1.0</v>
      </c>
      <c r="G264" s="12">
        <v>1.0</v>
      </c>
      <c r="H264" s="12" t="s">
        <v>64</v>
      </c>
      <c r="I264" s="12">
        <v>1.0</v>
      </c>
      <c r="J264" s="12">
        <v>1.0</v>
      </c>
      <c r="K264" s="12" t="s">
        <v>24</v>
      </c>
      <c r="L264" s="12">
        <v>1.0</v>
      </c>
      <c r="M264" s="12">
        <v>1.0</v>
      </c>
      <c r="N264" s="12" t="s">
        <v>23</v>
      </c>
      <c r="P264" s="13"/>
    </row>
    <row r="265" ht="15.75" customHeight="1">
      <c r="A265" s="11" t="s">
        <v>568</v>
      </c>
      <c r="B265" s="11" t="s">
        <v>590</v>
      </c>
      <c r="C265" s="11" t="s">
        <v>570</v>
      </c>
      <c r="D265" s="11" t="s">
        <v>571</v>
      </c>
      <c r="E265" s="11" t="s">
        <v>591</v>
      </c>
      <c r="F265" s="12">
        <v>1.0</v>
      </c>
      <c r="G265" s="12">
        <v>1.0</v>
      </c>
      <c r="H265" s="12" t="s">
        <v>64</v>
      </c>
      <c r="I265" s="12">
        <v>1.0</v>
      </c>
      <c r="J265" s="12">
        <v>1.0</v>
      </c>
      <c r="K265" s="12" t="s">
        <v>24</v>
      </c>
      <c r="L265" s="12">
        <v>1.0</v>
      </c>
      <c r="M265" s="12">
        <v>1.0</v>
      </c>
      <c r="N265" s="12" t="s">
        <v>23</v>
      </c>
      <c r="P265" s="13"/>
    </row>
    <row r="266" ht="15.75" customHeight="1">
      <c r="A266" s="11" t="s">
        <v>568</v>
      </c>
      <c r="B266" s="11" t="s">
        <v>592</v>
      </c>
      <c r="C266" s="11" t="s">
        <v>570</v>
      </c>
      <c r="D266" s="11" t="s">
        <v>571</v>
      </c>
      <c r="E266" s="11" t="s">
        <v>593</v>
      </c>
      <c r="F266" s="12">
        <v>1.0</v>
      </c>
      <c r="G266" s="12">
        <v>1.0</v>
      </c>
      <c r="H266" s="12" t="s">
        <v>64</v>
      </c>
      <c r="I266" s="12">
        <v>1.0</v>
      </c>
      <c r="J266" s="12">
        <v>1.0</v>
      </c>
      <c r="K266" s="12" t="s">
        <v>24</v>
      </c>
      <c r="L266" s="12">
        <v>1.0</v>
      </c>
      <c r="M266" s="12">
        <v>1.0</v>
      </c>
      <c r="N266" s="12" t="s">
        <v>23</v>
      </c>
      <c r="P266" s="13"/>
    </row>
    <row r="267" ht="15.75" customHeight="1">
      <c r="A267" s="11" t="s">
        <v>568</v>
      </c>
      <c r="B267" s="11" t="s">
        <v>594</v>
      </c>
      <c r="C267" s="11" t="s">
        <v>570</v>
      </c>
      <c r="D267" s="11" t="s">
        <v>571</v>
      </c>
      <c r="E267" s="11" t="s">
        <v>595</v>
      </c>
      <c r="F267" s="12">
        <v>1.0</v>
      </c>
      <c r="G267" s="12">
        <v>1.0</v>
      </c>
      <c r="H267" s="12" t="s">
        <v>64</v>
      </c>
      <c r="I267" s="12">
        <v>1.0</v>
      </c>
      <c r="J267" s="12">
        <v>1.0</v>
      </c>
      <c r="K267" s="12" t="s">
        <v>24</v>
      </c>
      <c r="L267" s="12">
        <v>1.0</v>
      </c>
      <c r="M267" s="12">
        <v>1.0</v>
      </c>
      <c r="N267" s="12" t="s">
        <v>23</v>
      </c>
      <c r="P267" s="13"/>
    </row>
    <row r="268" ht="15.75" customHeight="1">
      <c r="A268" s="11" t="s">
        <v>568</v>
      </c>
      <c r="B268" s="11" t="s">
        <v>596</v>
      </c>
      <c r="C268" s="11" t="s">
        <v>570</v>
      </c>
      <c r="D268" s="11" t="s">
        <v>571</v>
      </c>
      <c r="E268" s="11" t="s">
        <v>597</v>
      </c>
      <c r="F268" s="12">
        <v>1.0</v>
      </c>
      <c r="G268" s="12">
        <v>1.0</v>
      </c>
      <c r="H268" s="12" t="s">
        <v>64</v>
      </c>
      <c r="I268" s="12">
        <v>3.0</v>
      </c>
      <c r="J268" s="12">
        <v>3.0</v>
      </c>
      <c r="K268" s="12" t="s">
        <v>24</v>
      </c>
      <c r="L268" s="12">
        <v>2.0</v>
      </c>
      <c r="M268" s="12">
        <v>2.0</v>
      </c>
      <c r="N268" s="12" t="s">
        <v>23</v>
      </c>
      <c r="P268" s="13"/>
    </row>
    <row r="269" ht="15.75" customHeight="1">
      <c r="A269" s="11" t="s">
        <v>568</v>
      </c>
      <c r="B269" s="11" t="s">
        <v>598</v>
      </c>
      <c r="C269" s="11" t="s">
        <v>570</v>
      </c>
      <c r="D269" s="11" t="s">
        <v>571</v>
      </c>
      <c r="E269" s="11" t="s">
        <v>599</v>
      </c>
      <c r="F269" s="12">
        <v>1.0</v>
      </c>
      <c r="G269" s="12">
        <v>1.0</v>
      </c>
      <c r="H269" s="12" t="s">
        <v>64</v>
      </c>
      <c r="I269" s="12">
        <v>2.0</v>
      </c>
      <c r="J269" s="12">
        <v>3.0</v>
      </c>
      <c r="K269" s="12" t="s">
        <v>24</v>
      </c>
      <c r="L269" s="12">
        <v>1.0</v>
      </c>
      <c r="M269" s="12">
        <v>1.0</v>
      </c>
      <c r="N269" s="12" t="s">
        <v>23</v>
      </c>
      <c r="P269" s="13"/>
    </row>
    <row r="270" ht="15.75" customHeight="1">
      <c r="A270" s="11" t="s">
        <v>568</v>
      </c>
      <c r="B270" s="11" t="s">
        <v>600</v>
      </c>
      <c r="C270" s="11" t="s">
        <v>570</v>
      </c>
      <c r="D270" s="11" t="s">
        <v>571</v>
      </c>
      <c r="E270" s="11" t="s">
        <v>601</v>
      </c>
      <c r="F270" s="12">
        <v>1.0</v>
      </c>
      <c r="G270" s="12">
        <v>1.0</v>
      </c>
      <c r="H270" s="12" t="s">
        <v>64</v>
      </c>
      <c r="I270" s="12">
        <v>1.0</v>
      </c>
      <c r="J270" s="12">
        <v>2.0</v>
      </c>
      <c r="K270" s="12" t="s">
        <v>24</v>
      </c>
      <c r="L270" s="12">
        <v>2.0</v>
      </c>
      <c r="M270" s="12">
        <v>1.0</v>
      </c>
      <c r="N270" s="12" t="s">
        <v>23</v>
      </c>
      <c r="P270" s="13"/>
    </row>
    <row r="271" ht="15.75" customHeight="1">
      <c r="A271" s="11" t="s">
        <v>568</v>
      </c>
      <c r="B271" s="11" t="s">
        <v>602</v>
      </c>
      <c r="C271" s="11" t="s">
        <v>570</v>
      </c>
      <c r="D271" s="11" t="s">
        <v>571</v>
      </c>
      <c r="E271" s="11" t="s">
        <v>603</v>
      </c>
      <c r="F271" s="12">
        <v>1.0</v>
      </c>
      <c r="G271" s="12">
        <v>1.0</v>
      </c>
      <c r="H271" s="12" t="s">
        <v>64</v>
      </c>
      <c r="I271" s="12">
        <v>1.0</v>
      </c>
      <c r="J271" s="12">
        <v>1.0</v>
      </c>
      <c r="K271" s="12" t="s">
        <v>24</v>
      </c>
      <c r="L271" s="12">
        <v>1.0</v>
      </c>
      <c r="M271" s="12">
        <v>1.0</v>
      </c>
      <c r="N271" s="12" t="s">
        <v>23</v>
      </c>
      <c r="P271" s="13"/>
    </row>
    <row r="272" ht="15.75" customHeight="1">
      <c r="A272" s="11" t="s">
        <v>568</v>
      </c>
      <c r="B272" s="11" t="s">
        <v>604</v>
      </c>
      <c r="C272" s="11" t="s">
        <v>570</v>
      </c>
      <c r="D272" s="11" t="s">
        <v>571</v>
      </c>
      <c r="E272" s="11" t="s">
        <v>605</v>
      </c>
      <c r="F272" s="12">
        <v>1.0</v>
      </c>
      <c r="G272" s="12">
        <v>1.0</v>
      </c>
      <c r="H272" s="12" t="s">
        <v>64</v>
      </c>
      <c r="I272" s="12">
        <v>1.0</v>
      </c>
      <c r="J272" s="12">
        <v>1.0</v>
      </c>
      <c r="K272" s="12" t="s">
        <v>24</v>
      </c>
      <c r="L272" s="12">
        <v>1.0</v>
      </c>
      <c r="M272" s="12">
        <v>1.0</v>
      </c>
      <c r="N272" s="12" t="s">
        <v>23</v>
      </c>
      <c r="P272" s="13"/>
    </row>
    <row r="273" ht="15.75" customHeight="1">
      <c r="A273" s="11" t="s">
        <v>606</v>
      </c>
      <c r="B273" s="11" t="s">
        <v>607</v>
      </c>
      <c r="C273" s="11" t="s">
        <v>608</v>
      </c>
      <c r="D273" s="11" t="s">
        <v>609</v>
      </c>
      <c r="E273" s="11" t="s">
        <v>610</v>
      </c>
      <c r="F273" s="12">
        <v>1.0</v>
      </c>
      <c r="G273" s="12">
        <v>1.0</v>
      </c>
      <c r="H273" s="12" t="s">
        <v>64</v>
      </c>
      <c r="I273" s="12">
        <v>1.0</v>
      </c>
      <c r="J273" s="12">
        <v>1.0</v>
      </c>
      <c r="K273" s="12" t="s">
        <v>24</v>
      </c>
      <c r="L273" s="12">
        <v>1.0</v>
      </c>
      <c r="M273" s="12">
        <v>1.0</v>
      </c>
      <c r="N273" s="12" t="s">
        <v>23</v>
      </c>
      <c r="P273" s="13"/>
    </row>
    <row r="274" ht="15.75" customHeight="1">
      <c r="A274" s="11" t="s">
        <v>606</v>
      </c>
      <c r="B274" s="11" t="s">
        <v>611</v>
      </c>
      <c r="C274" s="11" t="s">
        <v>608</v>
      </c>
      <c r="D274" s="11" t="s">
        <v>609</v>
      </c>
      <c r="E274" s="11" t="s">
        <v>612</v>
      </c>
      <c r="F274" s="12">
        <v>1.0</v>
      </c>
      <c r="G274" s="12">
        <v>1.0</v>
      </c>
      <c r="H274" s="12" t="s">
        <v>64</v>
      </c>
      <c r="I274" s="12">
        <v>1.0</v>
      </c>
      <c r="J274" s="12">
        <v>1.0</v>
      </c>
      <c r="K274" s="12" t="s">
        <v>24</v>
      </c>
      <c r="L274" s="12">
        <v>1.0</v>
      </c>
      <c r="M274" s="12">
        <v>1.0</v>
      </c>
      <c r="N274" s="12" t="s">
        <v>23</v>
      </c>
      <c r="P274" s="13"/>
    </row>
    <row r="275" ht="15.75" customHeight="1">
      <c r="A275" s="11" t="s">
        <v>606</v>
      </c>
      <c r="B275" s="11" t="s">
        <v>613</v>
      </c>
      <c r="C275" s="11" t="s">
        <v>608</v>
      </c>
      <c r="D275" s="11" t="s">
        <v>609</v>
      </c>
      <c r="E275" s="11" t="s">
        <v>614</v>
      </c>
      <c r="F275" s="12">
        <v>2.0</v>
      </c>
      <c r="G275" s="12">
        <v>2.0</v>
      </c>
      <c r="H275" s="12" t="s">
        <v>64</v>
      </c>
      <c r="I275" s="12">
        <v>3.0</v>
      </c>
      <c r="J275" s="12">
        <v>3.0</v>
      </c>
      <c r="K275" s="12" t="s">
        <v>24</v>
      </c>
      <c r="L275" s="12">
        <v>2.0</v>
      </c>
      <c r="M275" s="12">
        <v>1.0</v>
      </c>
      <c r="N275" s="12" t="s">
        <v>23</v>
      </c>
      <c r="P275" s="13"/>
    </row>
    <row r="276" ht="15.75" customHeight="1">
      <c r="A276" s="11" t="s">
        <v>606</v>
      </c>
      <c r="B276" s="11" t="s">
        <v>615</v>
      </c>
      <c r="C276" s="11" t="s">
        <v>608</v>
      </c>
      <c r="D276" s="11" t="s">
        <v>609</v>
      </c>
      <c r="E276" s="11" t="s">
        <v>616</v>
      </c>
      <c r="F276" s="12">
        <v>1.0</v>
      </c>
      <c r="G276" s="12">
        <v>1.0</v>
      </c>
      <c r="H276" s="12" t="s">
        <v>64</v>
      </c>
      <c r="I276" s="12">
        <v>1.0</v>
      </c>
      <c r="J276" s="12">
        <v>1.0</v>
      </c>
      <c r="K276" s="12" t="s">
        <v>24</v>
      </c>
      <c r="L276" s="12">
        <v>1.0</v>
      </c>
      <c r="M276" s="12">
        <v>1.0</v>
      </c>
      <c r="N276" s="12" t="s">
        <v>23</v>
      </c>
      <c r="P276" s="13"/>
    </row>
    <row r="277" ht="15.75" customHeight="1">
      <c r="A277" s="11" t="s">
        <v>606</v>
      </c>
      <c r="B277" s="11" t="s">
        <v>617</v>
      </c>
      <c r="C277" s="11" t="s">
        <v>608</v>
      </c>
      <c r="D277" s="11" t="s">
        <v>609</v>
      </c>
      <c r="E277" s="11" t="s">
        <v>618</v>
      </c>
      <c r="F277" s="12">
        <v>1.0</v>
      </c>
      <c r="G277" s="12">
        <v>1.0</v>
      </c>
      <c r="H277" s="12" t="s">
        <v>64</v>
      </c>
      <c r="I277" s="12">
        <v>1.0</v>
      </c>
      <c r="J277" s="12">
        <v>1.0</v>
      </c>
      <c r="K277" s="12" t="s">
        <v>24</v>
      </c>
      <c r="L277" s="12">
        <v>1.0</v>
      </c>
      <c r="M277" s="12">
        <v>1.0</v>
      </c>
      <c r="N277" s="12" t="s">
        <v>23</v>
      </c>
      <c r="P277" s="13"/>
    </row>
    <row r="278" ht="15.75" customHeight="1">
      <c r="A278" s="11" t="s">
        <v>606</v>
      </c>
      <c r="B278" s="11" t="s">
        <v>619</v>
      </c>
      <c r="C278" s="11" t="s">
        <v>608</v>
      </c>
      <c r="D278" s="11" t="s">
        <v>609</v>
      </c>
      <c r="E278" s="11" t="s">
        <v>620</v>
      </c>
      <c r="F278" s="12">
        <v>2.0</v>
      </c>
      <c r="G278" s="12">
        <v>2.0</v>
      </c>
      <c r="H278" s="12" t="s">
        <v>64</v>
      </c>
      <c r="I278" s="12">
        <v>3.0</v>
      </c>
      <c r="J278" s="12">
        <v>2.0</v>
      </c>
      <c r="K278" s="12" t="s">
        <v>24</v>
      </c>
      <c r="L278" s="12">
        <v>2.0</v>
      </c>
      <c r="M278" s="12">
        <v>1.0</v>
      </c>
      <c r="N278" s="12" t="s">
        <v>23</v>
      </c>
      <c r="P278" s="13"/>
    </row>
    <row r="279" ht="15.75" customHeight="1">
      <c r="A279" s="11" t="s">
        <v>606</v>
      </c>
      <c r="B279" s="11" t="s">
        <v>621</v>
      </c>
      <c r="C279" s="11" t="s">
        <v>608</v>
      </c>
      <c r="D279" s="11" t="s">
        <v>609</v>
      </c>
      <c r="E279" s="11" t="s">
        <v>622</v>
      </c>
      <c r="F279" s="12">
        <v>2.0</v>
      </c>
      <c r="G279" s="12">
        <v>2.0</v>
      </c>
      <c r="H279" s="12" t="s">
        <v>64</v>
      </c>
      <c r="I279" s="12">
        <v>2.0</v>
      </c>
      <c r="J279" s="12">
        <v>2.0</v>
      </c>
      <c r="K279" s="12" t="s">
        <v>24</v>
      </c>
      <c r="L279" s="12">
        <v>2.0</v>
      </c>
      <c r="M279" s="12">
        <v>2.0</v>
      </c>
      <c r="N279" s="12" t="s">
        <v>23</v>
      </c>
      <c r="P279" s="13"/>
    </row>
    <row r="280" ht="15.75" customHeight="1">
      <c r="A280" s="11" t="s">
        <v>606</v>
      </c>
      <c r="B280" s="11" t="s">
        <v>623</v>
      </c>
      <c r="C280" s="11" t="s">
        <v>608</v>
      </c>
      <c r="D280" s="11" t="s">
        <v>609</v>
      </c>
      <c r="E280" s="11" t="s">
        <v>624</v>
      </c>
      <c r="F280" s="12">
        <v>1.0</v>
      </c>
      <c r="G280" s="12">
        <v>1.0</v>
      </c>
      <c r="H280" s="12" t="s">
        <v>64</v>
      </c>
      <c r="I280" s="12">
        <v>1.0</v>
      </c>
      <c r="J280" s="12">
        <v>1.0</v>
      </c>
      <c r="K280" s="12" t="s">
        <v>24</v>
      </c>
      <c r="L280" s="12">
        <v>1.0</v>
      </c>
      <c r="M280" s="12">
        <v>1.0</v>
      </c>
      <c r="N280" s="12" t="s">
        <v>23</v>
      </c>
      <c r="P280" s="13"/>
    </row>
    <row r="281" ht="15.75" customHeight="1">
      <c r="A281" s="11" t="s">
        <v>606</v>
      </c>
      <c r="B281" s="11" t="s">
        <v>625</v>
      </c>
      <c r="C281" s="11" t="s">
        <v>608</v>
      </c>
      <c r="D281" s="11" t="s">
        <v>609</v>
      </c>
      <c r="E281" s="11" t="s">
        <v>626</v>
      </c>
      <c r="F281" s="12">
        <v>1.0</v>
      </c>
      <c r="G281" s="12">
        <v>1.0</v>
      </c>
      <c r="H281" s="12" t="s">
        <v>64</v>
      </c>
      <c r="I281" s="12">
        <v>1.0</v>
      </c>
      <c r="J281" s="12">
        <v>1.0</v>
      </c>
      <c r="K281" s="12" t="s">
        <v>24</v>
      </c>
      <c r="L281" s="12">
        <v>1.0</v>
      </c>
      <c r="M281" s="12">
        <v>1.0</v>
      </c>
      <c r="N281" s="12" t="s">
        <v>23</v>
      </c>
      <c r="P281" s="13"/>
    </row>
    <row r="282" ht="15.75" customHeight="1">
      <c r="A282" s="11" t="s">
        <v>606</v>
      </c>
      <c r="B282" s="11" t="s">
        <v>627</v>
      </c>
      <c r="C282" s="11" t="s">
        <v>608</v>
      </c>
      <c r="D282" s="11" t="s">
        <v>609</v>
      </c>
      <c r="E282" s="11" t="s">
        <v>628</v>
      </c>
      <c r="F282" s="12">
        <v>1.0</v>
      </c>
      <c r="G282" s="12">
        <v>1.0</v>
      </c>
      <c r="H282" s="12" t="s">
        <v>64</v>
      </c>
      <c r="I282" s="12">
        <v>1.0</v>
      </c>
      <c r="J282" s="12">
        <v>1.0</v>
      </c>
      <c r="K282" s="12" t="s">
        <v>24</v>
      </c>
      <c r="L282" s="12">
        <v>1.0</v>
      </c>
      <c r="M282" s="12">
        <v>1.0</v>
      </c>
      <c r="N282" s="12" t="s">
        <v>23</v>
      </c>
      <c r="P282" s="13"/>
    </row>
    <row r="283" ht="15.75" customHeight="1">
      <c r="A283" s="11" t="s">
        <v>606</v>
      </c>
      <c r="B283" s="11" t="s">
        <v>629</v>
      </c>
      <c r="C283" s="11" t="s">
        <v>608</v>
      </c>
      <c r="D283" s="11" t="s">
        <v>609</v>
      </c>
      <c r="E283" s="11" t="s">
        <v>630</v>
      </c>
      <c r="F283" s="12">
        <v>1.0</v>
      </c>
      <c r="G283" s="12">
        <v>1.0</v>
      </c>
      <c r="H283" s="12" t="s">
        <v>64</v>
      </c>
      <c r="I283" s="12">
        <v>1.0</v>
      </c>
      <c r="J283" s="12">
        <v>1.0</v>
      </c>
      <c r="K283" s="12" t="s">
        <v>24</v>
      </c>
      <c r="L283" s="12">
        <v>1.0</v>
      </c>
      <c r="M283" s="12">
        <v>1.0</v>
      </c>
      <c r="N283" s="12" t="s">
        <v>23</v>
      </c>
      <c r="P283" s="13"/>
    </row>
    <row r="284" ht="15.75" customHeight="1">
      <c r="A284" s="11" t="s">
        <v>606</v>
      </c>
      <c r="B284" s="11" t="s">
        <v>631</v>
      </c>
      <c r="C284" s="11" t="s">
        <v>608</v>
      </c>
      <c r="D284" s="11" t="s">
        <v>609</v>
      </c>
      <c r="E284" s="11" t="s">
        <v>632</v>
      </c>
      <c r="F284" s="12">
        <v>1.0</v>
      </c>
      <c r="G284" s="12">
        <v>1.0</v>
      </c>
      <c r="H284" s="12" t="s">
        <v>64</v>
      </c>
      <c r="I284" s="12">
        <v>1.0</v>
      </c>
      <c r="J284" s="12">
        <v>1.0</v>
      </c>
      <c r="K284" s="12" t="s">
        <v>24</v>
      </c>
      <c r="L284" s="12">
        <v>1.0</v>
      </c>
      <c r="M284" s="12">
        <v>1.0</v>
      </c>
      <c r="N284" s="12" t="s">
        <v>23</v>
      </c>
      <c r="P284" s="13"/>
    </row>
    <row r="285" ht="15.75" customHeight="1">
      <c r="A285" s="11" t="s">
        <v>606</v>
      </c>
      <c r="B285" s="11" t="s">
        <v>633</v>
      </c>
      <c r="C285" s="11" t="s">
        <v>608</v>
      </c>
      <c r="D285" s="11" t="s">
        <v>609</v>
      </c>
      <c r="E285" s="11" t="s">
        <v>634</v>
      </c>
      <c r="F285" s="12">
        <v>1.0</v>
      </c>
      <c r="G285" s="12">
        <v>1.0</v>
      </c>
      <c r="H285" s="12" t="s">
        <v>64</v>
      </c>
      <c r="I285" s="12">
        <v>1.0</v>
      </c>
      <c r="J285" s="12">
        <v>1.0</v>
      </c>
      <c r="K285" s="12" t="s">
        <v>24</v>
      </c>
      <c r="L285" s="12">
        <v>1.0</v>
      </c>
      <c r="M285" s="12">
        <v>1.0</v>
      </c>
      <c r="N285" s="12" t="s">
        <v>23</v>
      </c>
      <c r="P285" s="13"/>
    </row>
    <row r="286" ht="15.75" customHeight="1">
      <c r="A286" s="11" t="s">
        <v>606</v>
      </c>
      <c r="B286" s="11" t="s">
        <v>635</v>
      </c>
      <c r="C286" s="11" t="s">
        <v>608</v>
      </c>
      <c r="D286" s="11" t="s">
        <v>609</v>
      </c>
      <c r="E286" s="11" t="s">
        <v>636</v>
      </c>
      <c r="F286" s="12">
        <v>1.0</v>
      </c>
      <c r="G286" s="12">
        <v>1.0</v>
      </c>
      <c r="H286" s="12" t="s">
        <v>64</v>
      </c>
      <c r="I286" s="12">
        <v>1.0</v>
      </c>
      <c r="J286" s="12">
        <v>1.0</v>
      </c>
      <c r="K286" s="12" t="s">
        <v>24</v>
      </c>
      <c r="L286" s="12">
        <v>1.0</v>
      </c>
      <c r="M286" s="12">
        <v>1.0</v>
      </c>
      <c r="N286" s="12" t="s">
        <v>23</v>
      </c>
      <c r="P286" s="13"/>
    </row>
    <row r="287" ht="15.75" customHeight="1">
      <c r="A287" s="11" t="s">
        <v>606</v>
      </c>
      <c r="B287" s="11" t="s">
        <v>637</v>
      </c>
      <c r="C287" s="11" t="s">
        <v>608</v>
      </c>
      <c r="D287" s="11" t="s">
        <v>609</v>
      </c>
      <c r="E287" s="11" t="s">
        <v>638</v>
      </c>
      <c r="F287" s="12">
        <v>1.0</v>
      </c>
      <c r="G287" s="12">
        <v>1.0</v>
      </c>
      <c r="H287" s="12" t="s">
        <v>64</v>
      </c>
      <c r="I287" s="12">
        <v>1.0</v>
      </c>
      <c r="J287" s="12">
        <v>1.0</v>
      </c>
      <c r="K287" s="12" t="s">
        <v>24</v>
      </c>
      <c r="L287" s="12">
        <v>1.0</v>
      </c>
      <c r="M287" s="12">
        <v>1.0</v>
      </c>
      <c r="N287" s="12" t="s">
        <v>23</v>
      </c>
      <c r="P287" s="13"/>
    </row>
    <row r="288" ht="15.75" customHeight="1">
      <c r="A288" s="11" t="s">
        <v>606</v>
      </c>
      <c r="B288" s="11" t="s">
        <v>639</v>
      </c>
      <c r="C288" s="11" t="s">
        <v>608</v>
      </c>
      <c r="D288" s="11" t="s">
        <v>609</v>
      </c>
      <c r="E288" s="11" t="s">
        <v>640</v>
      </c>
      <c r="F288" s="12">
        <v>1.0</v>
      </c>
      <c r="G288" s="12">
        <v>1.0</v>
      </c>
      <c r="H288" s="12" t="s">
        <v>64</v>
      </c>
      <c r="I288" s="12">
        <v>1.0</v>
      </c>
      <c r="J288" s="12">
        <v>1.0</v>
      </c>
      <c r="K288" s="12" t="s">
        <v>24</v>
      </c>
      <c r="L288" s="12">
        <v>1.0</v>
      </c>
      <c r="M288" s="12">
        <v>1.0</v>
      </c>
      <c r="N288" s="12" t="s">
        <v>23</v>
      </c>
      <c r="P288" s="13"/>
    </row>
    <row r="289" ht="15.75" customHeight="1">
      <c r="A289" s="11" t="s">
        <v>606</v>
      </c>
      <c r="B289" s="11" t="s">
        <v>641</v>
      </c>
      <c r="C289" s="11" t="s">
        <v>608</v>
      </c>
      <c r="D289" s="11" t="s">
        <v>609</v>
      </c>
      <c r="E289" s="11" t="s">
        <v>642</v>
      </c>
      <c r="F289" s="12">
        <v>1.0</v>
      </c>
      <c r="G289" s="12">
        <v>1.0</v>
      </c>
      <c r="H289" s="12" t="s">
        <v>64</v>
      </c>
      <c r="I289" s="12">
        <v>1.0</v>
      </c>
      <c r="J289" s="12">
        <v>1.0</v>
      </c>
      <c r="K289" s="12" t="s">
        <v>24</v>
      </c>
      <c r="L289" s="12">
        <v>1.0</v>
      </c>
      <c r="M289" s="12">
        <v>1.0</v>
      </c>
      <c r="N289" s="12" t="s">
        <v>23</v>
      </c>
      <c r="P289" s="13"/>
    </row>
    <row r="290" ht="15.75" customHeight="1">
      <c r="A290" s="11" t="s">
        <v>606</v>
      </c>
      <c r="B290" s="11" t="s">
        <v>643</v>
      </c>
      <c r="C290" s="11" t="s">
        <v>608</v>
      </c>
      <c r="D290" s="11" t="s">
        <v>609</v>
      </c>
      <c r="E290" s="11" t="s">
        <v>644</v>
      </c>
      <c r="F290" s="12">
        <v>1.0</v>
      </c>
      <c r="G290" s="12">
        <v>1.0</v>
      </c>
      <c r="H290" s="12" t="s">
        <v>64</v>
      </c>
      <c r="I290" s="12">
        <v>3.0</v>
      </c>
      <c r="J290" s="12">
        <v>2.0</v>
      </c>
      <c r="K290" s="12" t="s">
        <v>24</v>
      </c>
      <c r="L290" s="12">
        <v>3.0</v>
      </c>
      <c r="M290" s="12">
        <v>2.0</v>
      </c>
      <c r="N290" s="12" t="s">
        <v>23</v>
      </c>
      <c r="P290" s="13"/>
    </row>
    <row r="291" ht="15.75" customHeight="1">
      <c r="A291" s="11" t="s">
        <v>645</v>
      </c>
      <c r="B291" s="11" t="s">
        <v>646</v>
      </c>
      <c r="C291" s="11" t="s">
        <v>647</v>
      </c>
      <c r="D291" s="11" t="s">
        <v>648</v>
      </c>
      <c r="E291" s="11" t="s">
        <v>649</v>
      </c>
      <c r="F291" s="12">
        <v>1.0</v>
      </c>
      <c r="G291" s="12">
        <v>1.0</v>
      </c>
      <c r="H291" s="12" t="s">
        <v>64</v>
      </c>
      <c r="I291" s="12">
        <v>1.0</v>
      </c>
      <c r="J291" s="12">
        <v>1.0</v>
      </c>
      <c r="K291" s="12" t="s">
        <v>457</v>
      </c>
      <c r="L291" s="12">
        <v>1.0</v>
      </c>
      <c r="M291" s="12">
        <v>2.0</v>
      </c>
      <c r="N291" s="12" t="s">
        <v>23</v>
      </c>
      <c r="P291" s="13"/>
    </row>
    <row r="292" ht="15.75" customHeight="1">
      <c r="A292" s="11" t="s">
        <v>645</v>
      </c>
      <c r="B292" s="11" t="s">
        <v>650</v>
      </c>
      <c r="C292" s="11" t="s">
        <v>647</v>
      </c>
      <c r="D292" s="11" t="s">
        <v>648</v>
      </c>
      <c r="E292" s="11" t="s">
        <v>651</v>
      </c>
      <c r="F292" s="12">
        <v>1.0</v>
      </c>
      <c r="G292" s="12">
        <v>1.0</v>
      </c>
      <c r="H292" s="12" t="s">
        <v>64</v>
      </c>
      <c r="I292" s="12">
        <v>1.0</v>
      </c>
      <c r="J292" s="12">
        <v>1.0</v>
      </c>
      <c r="K292" s="12" t="s">
        <v>457</v>
      </c>
      <c r="L292" s="12">
        <v>2.0</v>
      </c>
      <c r="M292" s="12">
        <v>2.0</v>
      </c>
      <c r="N292" s="12" t="s">
        <v>23</v>
      </c>
      <c r="P292" s="13"/>
    </row>
    <row r="293" ht="15.75" customHeight="1">
      <c r="A293" s="11" t="s">
        <v>645</v>
      </c>
      <c r="B293" s="11" t="s">
        <v>652</v>
      </c>
      <c r="C293" s="11" t="s">
        <v>647</v>
      </c>
      <c r="D293" s="11" t="s">
        <v>648</v>
      </c>
      <c r="E293" s="11" t="s">
        <v>653</v>
      </c>
      <c r="F293" s="12">
        <v>1.0</v>
      </c>
      <c r="G293" s="12">
        <v>1.0</v>
      </c>
      <c r="H293" s="12" t="s">
        <v>64</v>
      </c>
      <c r="I293" s="12">
        <v>1.0</v>
      </c>
      <c r="J293" s="12">
        <v>1.0</v>
      </c>
      <c r="K293" s="12" t="s">
        <v>457</v>
      </c>
      <c r="L293" s="12">
        <v>1.0</v>
      </c>
      <c r="M293" s="12">
        <v>1.0</v>
      </c>
      <c r="N293" s="12" t="s">
        <v>23</v>
      </c>
      <c r="P293" s="13"/>
    </row>
    <row r="294" ht="15.75" customHeight="1">
      <c r="A294" s="11" t="s">
        <v>645</v>
      </c>
      <c r="B294" s="11" t="s">
        <v>654</v>
      </c>
      <c r="C294" s="11" t="s">
        <v>647</v>
      </c>
      <c r="D294" s="11" t="s">
        <v>648</v>
      </c>
      <c r="E294" s="11" t="s">
        <v>655</v>
      </c>
      <c r="F294" s="12">
        <v>1.0</v>
      </c>
      <c r="G294" s="12">
        <v>1.0</v>
      </c>
      <c r="H294" s="12" t="s">
        <v>64</v>
      </c>
      <c r="I294" s="12">
        <v>1.0</v>
      </c>
      <c r="J294" s="12">
        <v>1.0</v>
      </c>
      <c r="K294" s="12" t="s">
        <v>457</v>
      </c>
      <c r="L294" s="12">
        <v>2.0</v>
      </c>
      <c r="M294" s="12">
        <v>1.0</v>
      </c>
      <c r="N294" s="12" t="s">
        <v>23</v>
      </c>
      <c r="P294" s="13"/>
    </row>
    <row r="295" ht="15.75" customHeight="1">
      <c r="A295" s="11" t="s">
        <v>645</v>
      </c>
      <c r="B295" s="11" t="s">
        <v>656</v>
      </c>
      <c r="C295" s="11" t="s">
        <v>647</v>
      </c>
      <c r="D295" s="11" t="s">
        <v>648</v>
      </c>
      <c r="E295" s="11" t="s">
        <v>657</v>
      </c>
      <c r="F295" s="12">
        <v>1.0</v>
      </c>
      <c r="G295" s="12">
        <v>1.0</v>
      </c>
      <c r="H295" s="12" t="s">
        <v>64</v>
      </c>
      <c r="I295" s="12">
        <v>1.0</v>
      </c>
      <c r="J295" s="12">
        <v>1.0</v>
      </c>
      <c r="K295" s="12" t="s">
        <v>457</v>
      </c>
      <c r="L295" s="12">
        <v>3.0</v>
      </c>
      <c r="M295" s="12">
        <v>3.0</v>
      </c>
      <c r="N295" s="12" t="s">
        <v>23</v>
      </c>
      <c r="P295" s="13"/>
    </row>
    <row r="296" ht="15.75" customHeight="1">
      <c r="A296" s="11" t="s">
        <v>645</v>
      </c>
      <c r="B296" s="11" t="s">
        <v>658</v>
      </c>
      <c r="C296" s="11" t="s">
        <v>647</v>
      </c>
      <c r="D296" s="11" t="s">
        <v>648</v>
      </c>
      <c r="E296" s="11" t="s">
        <v>659</v>
      </c>
      <c r="F296" s="12">
        <v>1.0</v>
      </c>
      <c r="G296" s="12">
        <v>1.0</v>
      </c>
      <c r="H296" s="12" t="s">
        <v>64</v>
      </c>
      <c r="I296" s="12">
        <v>2.0</v>
      </c>
      <c r="J296" s="12">
        <v>1.0</v>
      </c>
      <c r="K296" s="12" t="s">
        <v>457</v>
      </c>
      <c r="L296" s="12">
        <v>1.0</v>
      </c>
      <c r="M296" s="12">
        <v>1.0</v>
      </c>
      <c r="N296" s="12" t="s">
        <v>23</v>
      </c>
      <c r="P296" s="13"/>
    </row>
    <row r="297" ht="15.75" customHeight="1">
      <c r="A297" s="11" t="s">
        <v>645</v>
      </c>
      <c r="B297" s="11" t="s">
        <v>660</v>
      </c>
      <c r="C297" s="11" t="s">
        <v>647</v>
      </c>
      <c r="D297" s="11" t="s">
        <v>648</v>
      </c>
      <c r="E297" s="11" t="s">
        <v>661</v>
      </c>
      <c r="F297" s="12">
        <v>1.0</v>
      </c>
      <c r="G297" s="12">
        <v>1.0</v>
      </c>
      <c r="H297" s="12" t="s">
        <v>64</v>
      </c>
      <c r="I297" s="12">
        <v>2.0</v>
      </c>
      <c r="J297" s="12">
        <v>1.0</v>
      </c>
      <c r="K297" s="12" t="s">
        <v>457</v>
      </c>
      <c r="L297" s="12">
        <v>1.0</v>
      </c>
      <c r="M297" s="12">
        <v>1.0</v>
      </c>
      <c r="N297" s="12" t="s">
        <v>23</v>
      </c>
      <c r="P297" s="13"/>
    </row>
    <row r="298" ht="15.75" customHeight="1">
      <c r="A298" s="11" t="s">
        <v>645</v>
      </c>
      <c r="B298" s="11" t="s">
        <v>662</v>
      </c>
      <c r="C298" s="11" t="s">
        <v>647</v>
      </c>
      <c r="D298" s="11" t="s">
        <v>648</v>
      </c>
      <c r="E298" s="11" t="s">
        <v>663</v>
      </c>
      <c r="F298" s="12">
        <v>2.0</v>
      </c>
      <c r="G298" s="12">
        <v>2.0</v>
      </c>
      <c r="H298" s="12" t="s">
        <v>64</v>
      </c>
      <c r="I298" s="12">
        <v>2.0</v>
      </c>
      <c r="J298" s="12">
        <v>2.0</v>
      </c>
      <c r="K298" s="12" t="s">
        <v>457</v>
      </c>
      <c r="L298" s="12">
        <v>1.0</v>
      </c>
      <c r="M298" s="12">
        <v>1.0</v>
      </c>
      <c r="N298" s="12" t="s">
        <v>23</v>
      </c>
      <c r="P298" s="13"/>
    </row>
    <row r="299" ht="15.75" customHeight="1">
      <c r="A299" s="11" t="s">
        <v>645</v>
      </c>
      <c r="B299" s="11" t="s">
        <v>664</v>
      </c>
      <c r="C299" s="11" t="s">
        <v>647</v>
      </c>
      <c r="D299" s="11" t="s">
        <v>648</v>
      </c>
      <c r="E299" s="11" t="s">
        <v>665</v>
      </c>
      <c r="F299" s="12">
        <v>1.0</v>
      </c>
      <c r="G299" s="12">
        <v>1.0</v>
      </c>
      <c r="H299" s="12" t="s">
        <v>64</v>
      </c>
      <c r="I299" s="12">
        <v>1.0</v>
      </c>
      <c r="J299" s="12">
        <v>1.0</v>
      </c>
      <c r="K299" s="12" t="s">
        <v>457</v>
      </c>
      <c r="L299" s="12">
        <v>2.0</v>
      </c>
      <c r="M299" s="12">
        <v>2.0</v>
      </c>
      <c r="N299" s="12" t="s">
        <v>23</v>
      </c>
      <c r="P299" s="13"/>
    </row>
    <row r="300" ht="15.75" customHeight="1">
      <c r="A300" s="11" t="s">
        <v>645</v>
      </c>
      <c r="B300" s="11" t="s">
        <v>666</v>
      </c>
      <c r="C300" s="11" t="s">
        <v>647</v>
      </c>
      <c r="D300" s="11" t="s">
        <v>648</v>
      </c>
      <c r="E300" s="11" t="s">
        <v>667</v>
      </c>
      <c r="F300" s="12">
        <v>1.0</v>
      </c>
      <c r="G300" s="12">
        <v>1.0</v>
      </c>
      <c r="H300" s="12" t="s">
        <v>64</v>
      </c>
      <c r="I300" s="12">
        <v>1.0</v>
      </c>
      <c r="J300" s="12">
        <v>1.0</v>
      </c>
      <c r="K300" s="12" t="s">
        <v>457</v>
      </c>
      <c r="L300" s="12">
        <v>1.0</v>
      </c>
      <c r="M300" s="12">
        <v>1.0</v>
      </c>
      <c r="N300" s="12" t="s">
        <v>23</v>
      </c>
      <c r="P300" s="13"/>
    </row>
    <row r="301" ht="15.75" customHeight="1">
      <c r="A301" s="11" t="s">
        <v>645</v>
      </c>
      <c r="B301" s="11" t="s">
        <v>668</v>
      </c>
      <c r="C301" s="11" t="s">
        <v>647</v>
      </c>
      <c r="D301" s="11" t="s">
        <v>648</v>
      </c>
      <c r="E301" s="11" t="s">
        <v>669</v>
      </c>
      <c r="F301" s="12">
        <v>1.0</v>
      </c>
      <c r="G301" s="12">
        <v>1.0</v>
      </c>
      <c r="H301" s="12" t="s">
        <v>64</v>
      </c>
      <c r="I301" s="12">
        <v>1.0</v>
      </c>
      <c r="J301" s="12">
        <v>1.0</v>
      </c>
      <c r="K301" s="12" t="s">
        <v>457</v>
      </c>
      <c r="L301" s="12">
        <v>2.0</v>
      </c>
      <c r="M301" s="12">
        <v>2.0</v>
      </c>
      <c r="N301" s="12" t="s">
        <v>23</v>
      </c>
      <c r="P301" s="13"/>
    </row>
    <row r="302" ht="15.75" customHeight="1">
      <c r="A302" s="11" t="s">
        <v>645</v>
      </c>
      <c r="B302" s="11" t="s">
        <v>670</v>
      </c>
      <c r="C302" s="11" t="s">
        <v>647</v>
      </c>
      <c r="D302" s="11" t="s">
        <v>648</v>
      </c>
      <c r="E302" s="11" t="s">
        <v>671</v>
      </c>
      <c r="F302" s="12">
        <v>2.0</v>
      </c>
      <c r="G302" s="12">
        <v>2.0</v>
      </c>
      <c r="H302" s="12" t="s">
        <v>64</v>
      </c>
      <c r="I302" s="12">
        <v>2.0</v>
      </c>
      <c r="J302" s="12">
        <v>3.0</v>
      </c>
      <c r="K302" s="12" t="s">
        <v>457</v>
      </c>
      <c r="L302" s="12">
        <v>1.0</v>
      </c>
      <c r="M302" s="12">
        <v>1.0</v>
      </c>
      <c r="N302" s="12" t="s">
        <v>23</v>
      </c>
      <c r="P302" s="13"/>
    </row>
    <row r="303" ht="15.75" customHeight="1">
      <c r="A303" s="11" t="s">
        <v>645</v>
      </c>
      <c r="B303" s="11" t="s">
        <v>672</v>
      </c>
      <c r="C303" s="11" t="s">
        <v>647</v>
      </c>
      <c r="D303" s="11" t="s">
        <v>648</v>
      </c>
      <c r="E303" s="11" t="s">
        <v>673</v>
      </c>
      <c r="F303" s="12">
        <v>1.0</v>
      </c>
      <c r="G303" s="12">
        <v>1.0</v>
      </c>
      <c r="H303" s="12" t="s">
        <v>64</v>
      </c>
      <c r="I303" s="12">
        <v>1.0</v>
      </c>
      <c r="J303" s="12">
        <v>1.0</v>
      </c>
      <c r="K303" s="12" t="s">
        <v>457</v>
      </c>
      <c r="L303" s="12">
        <v>1.0</v>
      </c>
      <c r="M303" s="12">
        <v>1.0</v>
      </c>
      <c r="N303" s="12" t="s">
        <v>23</v>
      </c>
      <c r="P303" s="13"/>
    </row>
    <row r="304" ht="15.75" customHeight="1">
      <c r="A304" s="11" t="s">
        <v>645</v>
      </c>
      <c r="B304" s="11" t="s">
        <v>674</v>
      </c>
      <c r="C304" s="11" t="s">
        <v>647</v>
      </c>
      <c r="D304" s="11" t="s">
        <v>648</v>
      </c>
      <c r="E304" s="11" t="s">
        <v>651</v>
      </c>
      <c r="F304" s="12">
        <v>1.0</v>
      </c>
      <c r="G304" s="12">
        <v>1.0</v>
      </c>
      <c r="H304" s="12" t="s">
        <v>64</v>
      </c>
      <c r="I304" s="12">
        <v>1.0</v>
      </c>
      <c r="J304" s="12">
        <v>1.0</v>
      </c>
      <c r="K304" s="12" t="s">
        <v>457</v>
      </c>
      <c r="L304" s="12">
        <v>2.0</v>
      </c>
      <c r="M304" s="12">
        <v>2.0</v>
      </c>
      <c r="N304" s="12" t="s">
        <v>23</v>
      </c>
      <c r="P304" s="13"/>
    </row>
    <row r="305" ht="15.75" customHeight="1">
      <c r="A305" s="11" t="s">
        <v>645</v>
      </c>
      <c r="B305" s="11" t="s">
        <v>675</v>
      </c>
      <c r="C305" s="11" t="s">
        <v>647</v>
      </c>
      <c r="D305" s="11" t="s">
        <v>648</v>
      </c>
      <c r="E305" s="11" t="s">
        <v>676</v>
      </c>
      <c r="F305" s="12">
        <v>1.0</v>
      </c>
      <c r="G305" s="12">
        <v>1.0</v>
      </c>
      <c r="H305" s="12" t="s">
        <v>64</v>
      </c>
      <c r="I305" s="12">
        <v>1.0</v>
      </c>
      <c r="J305" s="12">
        <v>1.0</v>
      </c>
      <c r="K305" s="12" t="s">
        <v>457</v>
      </c>
      <c r="L305" s="12">
        <v>2.0</v>
      </c>
      <c r="M305" s="12">
        <v>2.0</v>
      </c>
      <c r="N305" s="12" t="s">
        <v>23</v>
      </c>
      <c r="P305" s="13"/>
    </row>
    <row r="306" ht="15.75" customHeight="1">
      <c r="A306" s="11" t="s">
        <v>645</v>
      </c>
      <c r="B306" s="11" t="s">
        <v>677</v>
      </c>
      <c r="C306" s="11" t="s">
        <v>647</v>
      </c>
      <c r="D306" s="11" t="s">
        <v>648</v>
      </c>
      <c r="E306" s="11" t="s">
        <v>678</v>
      </c>
      <c r="F306" s="12">
        <v>1.0</v>
      </c>
      <c r="G306" s="12">
        <v>1.0</v>
      </c>
      <c r="H306" s="12" t="s">
        <v>64</v>
      </c>
      <c r="I306" s="12">
        <v>1.0</v>
      </c>
      <c r="J306" s="12">
        <v>1.0</v>
      </c>
      <c r="K306" s="12" t="s">
        <v>457</v>
      </c>
      <c r="L306" s="12">
        <v>1.0</v>
      </c>
      <c r="M306" s="12">
        <v>1.0</v>
      </c>
      <c r="N306" s="12" t="s">
        <v>23</v>
      </c>
      <c r="P306" s="13"/>
    </row>
    <row r="307" ht="15.75" customHeight="1">
      <c r="A307" s="11" t="s">
        <v>645</v>
      </c>
      <c r="B307" s="11" t="s">
        <v>679</v>
      </c>
      <c r="C307" s="11" t="s">
        <v>647</v>
      </c>
      <c r="D307" s="11" t="s">
        <v>648</v>
      </c>
      <c r="E307" s="11" t="s">
        <v>680</v>
      </c>
      <c r="F307" s="12">
        <v>2.0</v>
      </c>
      <c r="G307" s="12">
        <v>2.0</v>
      </c>
      <c r="H307" s="12" t="s">
        <v>64</v>
      </c>
      <c r="I307" s="12">
        <v>2.0</v>
      </c>
      <c r="J307" s="12">
        <v>2.0</v>
      </c>
      <c r="K307" s="12" t="s">
        <v>457</v>
      </c>
      <c r="L307" s="12">
        <v>1.0</v>
      </c>
      <c r="M307" s="12">
        <v>1.0</v>
      </c>
      <c r="N307" s="12" t="s">
        <v>23</v>
      </c>
      <c r="P307" s="13"/>
    </row>
    <row r="308" ht="15.75" customHeight="1">
      <c r="A308" s="11" t="s">
        <v>645</v>
      </c>
      <c r="B308" s="11" t="s">
        <v>681</v>
      </c>
      <c r="C308" s="11" t="s">
        <v>647</v>
      </c>
      <c r="D308" s="11" t="s">
        <v>648</v>
      </c>
      <c r="E308" s="11" t="s">
        <v>682</v>
      </c>
      <c r="F308" s="12">
        <v>3.0</v>
      </c>
      <c r="G308" s="12">
        <v>2.0</v>
      </c>
      <c r="H308" s="12" t="s">
        <v>64</v>
      </c>
      <c r="I308" s="12">
        <v>3.0</v>
      </c>
      <c r="J308" s="12">
        <v>3.0</v>
      </c>
      <c r="K308" s="12" t="s">
        <v>457</v>
      </c>
      <c r="L308" s="12">
        <v>1.0</v>
      </c>
      <c r="M308" s="12">
        <v>1.0</v>
      </c>
      <c r="N308" s="12" t="s">
        <v>23</v>
      </c>
      <c r="P308" s="13"/>
    </row>
    <row r="309" ht="15.75" customHeight="1">
      <c r="A309" s="11" t="s">
        <v>683</v>
      </c>
      <c r="B309" s="11" t="s">
        <v>684</v>
      </c>
      <c r="C309" s="11" t="s">
        <v>685</v>
      </c>
      <c r="D309" s="11" t="s">
        <v>686</v>
      </c>
      <c r="E309" s="11" t="s">
        <v>686</v>
      </c>
      <c r="F309" s="12">
        <v>1.0</v>
      </c>
      <c r="G309" s="12">
        <v>1.0</v>
      </c>
      <c r="H309" s="12" t="s">
        <v>64</v>
      </c>
      <c r="I309" s="12">
        <v>1.0</v>
      </c>
      <c r="J309" s="12">
        <v>1.0</v>
      </c>
      <c r="K309" s="12" t="s">
        <v>457</v>
      </c>
      <c r="L309" s="12">
        <v>3.0</v>
      </c>
      <c r="M309" s="12">
        <v>3.0</v>
      </c>
      <c r="N309" s="12" t="s">
        <v>23</v>
      </c>
      <c r="P309" s="13"/>
    </row>
    <row r="310" ht="15.75" customHeight="1">
      <c r="A310" s="11" t="s">
        <v>683</v>
      </c>
      <c r="B310" s="11" t="s">
        <v>687</v>
      </c>
      <c r="C310" s="11" t="s">
        <v>685</v>
      </c>
      <c r="D310" s="11" t="s">
        <v>686</v>
      </c>
      <c r="E310" s="11" t="s">
        <v>688</v>
      </c>
      <c r="F310" s="12">
        <v>1.0</v>
      </c>
      <c r="G310" s="12">
        <v>1.0</v>
      </c>
      <c r="H310" s="12" t="s">
        <v>64</v>
      </c>
      <c r="I310" s="12">
        <v>1.0</v>
      </c>
      <c r="J310" s="12">
        <v>1.0</v>
      </c>
      <c r="K310" s="12" t="s">
        <v>457</v>
      </c>
      <c r="L310" s="12">
        <v>1.0</v>
      </c>
      <c r="M310" s="12">
        <v>1.0</v>
      </c>
      <c r="N310" s="12" t="s">
        <v>23</v>
      </c>
      <c r="P310" s="13"/>
    </row>
    <row r="311" ht="15.75" customHeight="1">
      <c r="A311" s="11" t="s">
        <v>683</v>
      </c>
      <c r="B311" s="11" t="s">
        <v>689</v>
      </c>
      <c r="C311" s="11" t="s">
        <v>685</v>
      </c>
      <c r="D311" s="11" t="s">
        <v>686</v>
      </c>
      <c r="E311" s="11" t="s">
        <v>690</v>
      </c>
      <c r="F311" s="12">
        <v>1.0</v>
      </c>
      <c r="G311" s="12">
        <v>1.0</v>
      </c>
      <c r="H311" s="12" t="s">
        <v>64</v>
      </c>
      <c r="I311" s="12">
        <v>1.0</v>
      </c>
      <c r="J311" s="12">
        <v>1.0</v>
      </c>
      <c r="K311" s="12" t="s">
        <v>457</v>
      </c>
      <c r="L311" s="12">
        <v>1.0</v>
      </c>
      <c r="M311" s="12">
        <v>1.0</v>
      </c>
      <c r="N311" s="12" t="s">
        <v>23</v>
      </c>
      <c r="P311" s="13"/>
    </row>
    <row r="312" ht="15.75" customHeight="1">
      <c r="A312" s="11" t="s">
        <v>683</v>
      </c>
      <c r="B312" s="11" t="s">
        <v>691</v>
      </c>
      <c r="C312" s="11" t="s">
        <v>685</v>
      </c>
      <c r="D312" s="11" t="s">
        <v>686</v>
      </c>
      <c r="E312" s="11" t="s">
        <v>692</v>
      </c>
      <c r="F312" s="12">
        <v>1.0</v>
      </c>
      <c r="G312" s="12">
        <v>1.0</v>
      </c>
      <c r="H312" s="12" t="s">
        <v>64</v>
      </c>
      <c r="I312" s="12">
        <v>1.0</v>
      </c>
      <c r="J312" s="12">
        <v>1.0</v>
      </c>
      <c r="K312" s="12" t="s">
        <v>457</v>
      </c>
      <c r="L312" s="12">
        <v>2.0</v>
      </c>
      <c r="M312" s="12">
        <v>1.0</v>
      </c>
      <c r="N312" s="12" t="s">
        <v>23</v>
      </c>
      <c r="P312" s="13"/>
    </row>
    <row r="313" ht="15.75" customHeight="1">
      <c r="A313" s="11" t="s">
        <v>683</v>
      </c>
      <c r="B313" s="11" t="s">
        <v>693</v>
      </c>
      <c r="C313" s="11" t="s">
        <v>685</v>
      </c>
      <c r="D313" s="11" t="s">
        <v>686</v>
      </c>
      <c r="E313" s="11" t="s">
        <v>694</v>
      </c>
      <c r="F313" s="12">
        <v>1.0</v>
      </c>
      <c r="G313" s="12">
        <v>1.0</v>
      </c>
      <c r="H313" s="12" t="s">
        <v>64</v>
      </c>
      <c r="I313" s="12">
        <v>1.0</v>
      </c>
      <c r="J313" s="12">
        <v>1.0</v>
      </c>
      <c r="K313" s="12" t="s">
        <v>457</v>
      </c>
      <c r="L313" s="12">
        <v>2.0</v>
      </c>
      <c r="M313" s="12">
        <v>2.0</v>
      </c>
      <c r="N313" s="12" t="s">
        <v>23</v>
      </c>
      <c r="P313" s="13"/>
    </row>
    <row r="314" ht="15.75" customHeight="1">
      <c r="A314" s="11" t="s">
        <v>683</v>
      </c>
      <c r="B314" s="11" t="s">
        <v>695</v>
      </c>
      <c r="C314" s="11" t="s">
        <v>685</v>
      </c>
      <c r="D314" s="11" t="s">
        <v>686</v>
      </c>
      <c r="E314" s="11" t="s">
        <v>696</v>
      </c>
      <c r="F314" s="12">
        <v>2.0</v>
      </c>
      <c r="G314" s="12">
        <v>2.0</v>
      </c>
      <c r="H314" s="12" t="s">
        <v>64</v>
      </c>
      <c r="I314" s="12">
        <v>2.0</v>
      </c>
      <c r="J314" s="12">
        <v>3.0</v>
      </c>
      <c r="K314" s="12" t="s">
        <v>457</v>
      </c>
      <c r="L314" s="12">
        <v>2.0</v>
      </c>
      <c r="M314" s="12">
        <v>1.0</v>
      </c>
      <c r="N314" s="12" t="s">
        <v>23</v>
      </c>
      <c r="P314" s="13"/>
    </row>
    <row r="315" ht="15.75" customHeight="1">
      <c r="A315" s="11" t="s">
        <v>683</v>
      </c>
      <c r="B315" s="11" t="s">
        <v>697</v>
      </c>
      <c r="C315" s="11" t="s">
        <v>685</v>
      </c>
      <c r="D315" s="11" t="s">
        <v>686</v>
      </c>
      <c r="E315" s="11" t="s">
        <v>698</v>
      </c>
      <c r="F315" s="12">
        <v>1.0</v>
      </c>
      <c r="G315" s="12">
        <v>1.0</v>
      </c>
      <c r="H315" s="12" t="s">
        <v>64</v>
      </c>
      <c r="I315" s="12">
        <v>1.0</v>
      </c>
      <c r="J315" s="12">
        <v>1.0</v>
      </c>
      <c r="K315" s="12" t="s">
        <v>457</v>
      </c>
      <c r="L315" s="12">
        <v>1.0</v>
      </c>
      <c r="M315" s="12">
        <v>1.0</v>
      </c>
      <c r="N315" s="12" t="s">
        <v>23</v>
      </c>
      <c r="P315" s="13"/>
    </row>
    <row r="316" ht="15.75" customHeight="1">
      <c r="A316" s="11" t="s">
        <v>683</v>
      </c>
      <c r="B316" s="11" t="s">
        <v>699</v>
      </c>
      <c r="C316" s="11" t="s">
        <v>685</v>
      </c>
      <c r="D316" s="11" t="s">
        <v>686</v>
      </c>
      <c r="E316" s="11" t="s">
        <v>700</v>
      </c>
      <c r="F316" s="12">
        <v>1.0</v>
      </c>
      <c r="G316" s="12">
        <v>1.0</v>
      </c>
      <c r="H316" s="12" t="s">
        <v>64</v>
      </c>
      <c r="I316" s="12">
        <v>1.0</v>
      </c>
      <c r="J316" s="12">
        <v>1.0</v>
      </c>
      <c r="K316" s="12" t="s">
        <v>457</v>
      </c>
      <c r="L316" s="12">
        <v>1.0</v>
      </c>
      <c r="M316" s="12">
        <v>1.0</v>
      </c>
      <c r="N316" s="12" t="s">
        <v>23</v>
      </c>
      <c r="P316" s="13"/>
    </row>
    <row r="317" ht="15.75" customHeight="1">
      <c r="A317" s="11" t="s">
        <v>683</v>
      </c>
      <c r="B317" s="11" t="s">
        <v>701</v>
      </c>
      <c r="C317" s="11" t="s">
        <v>685</v>
      </c>
      <c r="D317" s="11" t="s">
        <v>686</v>
      </c>
      <c r="E317" s="11" t="s">
        <v>702</v>
      </c>
      <c r="F317" s="12">
        <v>2.0</v>
      </c>
      <c r="G317" s="12">
        <v>2.0</v>
      </c>
      <c r="H317" s="12" t="s">
        <v>64</v>
      </c>
      <c r="I317" s="12">
        <v>2.0</v>
      </c>
      <c r="J317" s="12">
        <v>2.0</v>
      </c>
      <c r="K317" s="12" t="s">
        <v>457</v>
      </c>
      <c r="L317" s="12">
        <v>2.0</v>
      </c>
      <c r="M317" s="12">
        <v>1.0</v>
      </c>
      <c r="N317" s="12" t="s">
        <v>23</v>
      </c>
      <c r="P317" s="13"/>
    </row>
    <row r="318" ht="15.75" customHeight="1">
      <c r="A318" s="11" t="s">
        <v>683</v>
      </c>
      <c r="B318" s="11" t="s">
        <v>703</v>
      </c>
      <c r="C318" s="11" t="s">
        <v>685</v>
      </c>
      <c r="D318" s="11" t="s">
        <v>686</v>
      </c>
      <c r="E318" s="11" t="s">
        <v>704</v>
      </c>
      <c r="F318" s="12">
        <v>2.0</v>
      </c>
      <c r="G318" s="12">
        <v>2.0</v>
      </c>
      <c r="H318" s="12" t="s">
        <v>64</v>
      </c>
      <c r="I318" s="12">
        <v>2.0</v>
      </c>
      <c r="J318" s="12">
        <v>2.0</v>
      </c>
      <c r="K318" s="12" t="s">
        <v>457</v>
      </c>
      <c r="L318" s="12">
        <v>2.0</v>
      </c>
      <c r="M318" s="12">
        <v>2.0</v>
      </c>
      <c r="N318" s="12" t="s">
        <v>23</v>
      </c>
      <c r="P318" s="13"/>
    </row>
    <row r="319" ht="15.75" customHeight="1">
      <c r="A319" s="11" t="s">
        <v>683</v>
      </c>
      <c r="B319" s="11" t="s">
        <v>705</v>
      </c>
      <c r="C319" s="11" t="s">
        <v>685</v>
      </c>
      <c r="D319" s="11" t="s">
        <v>686</v>
      </c>
      <c r="E319" s="11" t="s">
        <v>706</v>
      </c>
      <c r="F319" s="12">
        <v>1.0</v>
      </c>
      <c r="G319" s="12">
        <v>1.0</v>
      </c>
      <c r="H319" s="12" t="s">
        <v>64</v>
      </c>
      <c r="I319" s="12">
        <v>1.0</v>
      </c>
      <c r="J319" s="12">
        <v>1.0</v>
      </c>
      <c r="K319" s="12" t="s">
        <v>457</v>
      </c>
      <c r="L319" s="12">
        <v>2.0</v>
      </c>
      <c r="M319" s="12">
        <v>2.0</v>
      </c>
      <c r="N319" s="12" t="s">
        <v>23</v>
      </c>
      <c r="P319" s="13"/>
    </row>
    <row r="320" ht="15.75" customHeight="1">
      <c r="A320" s="11" t="s">
        <v>683</v>
      </c>
      <c r="B320" s="11" t="s">
        <v>707</v>
      </c>
      <c r="C320" s="11" t="s">
        <v>685</v>
      </c>
      <c r="D320" s="11" t="s">
        <v>686</v>
      </c>
      <c r="E320" s="11" t="s">
        <v>708</v>
      </c>
      <c r="F320" s="12">
        <v>1.0</v>
      </c>
      <c r="G320" s="12">
        <v>1.0</v>
      </c>
      <c r="H320" s="12" t="s">
        <v>64</v>
      </c>
      <c r="I320" s="12">
        <v>1.0</v>
      </c>
      <c r="J320" s="12">
        <v>1.0</v>
      </c>
      <c r="K320" s="12" t="s">
        <v>457</v>
      </c>
      <c r="L320" s="12">
        <v>1.0</v>
      </c>
      <c r="M320" s="12">
        <v>1.0</v>
      </c>
      <c r="N320" s="12" t="s">
        <v>23</v>
      </c>
      <c r="P320" s="13"/>
    </row>
    <row r="321" ht="15.75" customHeight="1">
      <c r="A321" s="11" t="s">
        <v>683</v>
      </c>
      <c r="B321" s="11" t="s">
        <v>709</v>
      </c>
      <c r="C321" s="11" t="s">
        <v>685</v>
      </c>
      <c r="D321" s="11" t="s">
        <v>686</v>
      </c>
      <c r="E321" s="11" t="s">
        <v>710</v>
      </c>
      <c r="F321" s="12">
        <v>1.0</v>
      </c>
      <c r="G321" s="12">
        <v>1.0</v>
      </c>
      <c r="H321" s="12" t="s">
        <v>64</v>
      </c>
      <c r="I321" s="12">
        <v>1.0</v>
      </c>
      <c r="J321" s="12">
        <v>1.0</v>
      </c>
      <c r="K321" s="12" t="s">
        <v>457</v>
      </c>
      <c r="L321" s="12">
        <v>1.0</v>
      </c>
      <c r="M321" s="12">
        <v>1.0</v>
      </c>
      <c r="N321" s="12" t="s">
        <v>23</v>
      </c>
      <c r="P321" s="13"/>
    </row>
    <row r="322" ht="15.75" customHeight="1">
      <c r="A322" s="11" t="s">
        <v>683</v>
      </c>
      <c r="B322" s="11" t="s">
        <v>711</v>
      </c>
      <c r="C322" s="11" t="s">
        <v>685</v>
      </c>
      <c r="D322" s="11" t="s">
        <v>686</v>
      </c>
      <c r="E322" s="11" t="s">
        <v>712</v>
      </c>
      <c r="F322" s="12">
        <v>1.0</v>
      </c>
      <c r="G322" s="12">
        <v>1.0</v>
      </c>
      <c r="H322" s="12" t="s">
        <v>64</v>
      </c>
      <c r="I322" s="12">
        <v>1.0</v>
      </c>
      <c r="J322" s="12">
        <v>1.0</v>
      </c>
      <c r="K322" s="12" t="s">
        <v>457</v>
      </c>
      <c r="L322" s="12">
        <v>3.0</v>
      </c>
      <c r="M322" s="12">
        <v>3.0</v>
      </c>
      <c r="N322" s="12" t="s">
        <v>23</v>
      </c>
      <c r="P322" s="13"/>
    </row>
    <row r="323" ht="15.75" customHeight="1">
      <c r="A323" s="11" t="s">
        <v>683</v>
      </c>
      <c r="B323" s="11" t="s">
        <v>713</v>
      </c>
      <c r="C323" s="11" t="s">
        <v>685</v>
      </c>
      <c r="D323" s="11" t="s">
        <v>686</v>
      </c>
      <c r="E323" s="11" t="s">
        <v>714</v>
      </c>
      <c r="F323" s="12">
        <v>1.0</v>
      </c>
      <c r="G323" s="12">
        <v>1.0</v>
      </c>
      <c r="H323" s="12" t="s">
        <v>64</v>
      </c>
      <c r="I323" s="12">
        <v>1.0</v>
      </c>
      <c r="J323" s="12">
        <v>1.0</v>
      </c>
      <c r="K323" s="12" t="s">
        <v>457</v>
      </c>
      <c r="L323" s="12">
        <v>3.0</v>
      </c>
      <c r="M323" s="12">
        <v>3.0</v>
      </c>
      <c r="N323" s="12" t="s">
        <v>23</v>
      </c>
      <c r="P323" s="13"/>
    </row>
    <row r="324" ht="15.75" customHeight="1">
      <c r="A324" s="11" t="s">
        <v>683</v>
      </c>
      <c r="B324" s="11" t="s">
        <v>715</v>
      </c>
      <c r="C324" s="11" t="s">
        <v>685</v>
      </c>
      <c r="D324" s="11" t="s">
        <v>686</v>
      </c>
      <c r="E324" s="11" t="s">
        <v>716</v>
      </c>
      <c r="F324" s="12">
        <v>1.0</v>
      </c>
      <c r="G324" s="12">
        <v>1.0</v>
      </c>
      <c r="H324" s="12" t="s">
        <v>64</v>
      </c>
      <c r="I324" s="12">
        <v>1.0</v>
      </c>
      <c r="J324" s="12">
        <v>1.0</v>
      </c>
      <c r="K324" s="12" t="s">
        <v>457</v>
      </c>
      <c r="L324" s="12">
        <v>2.0</v>
      </c>
      <c r="M324" s="12">
        <v>1.0</v>
      </c>
      <c r="N324" s="12" t="s">
        <v>23</v>
      </c>
      <c r="P324" s="13"/>
    </row>
    <row r="325" ht="15.75" customHeight="1">
      <c r="A325" s="11" t="s">
        <v>683</v>
      </c>
      <c r="B325" s="11" t="s">
        <v>717</v>
      </c>
      <c r="C325" s="11" t="s">
        <v>685</v>
      </c>
      <c r="D325" s="11" t="s">
        <v>686</v>
      </c>
      <c r="E325" s="11" t="s">
        <v>718</v>
      </c>
      <c r="F325" s="12">
        <v>1.0</v>
      </c>
      <c r="G325" s="12">
        <v>1.0</v>
      </c>
      <c r="H325" s="12" t="s">
        <v>64</v>
      </c>
      <c r="I325" s="12">
        <v>2.0</v>
      </c>
      <c r="J325" s="12">
        <v>1.0</v>
      </c>
      <c r="K325" s="12" t="s">
        <v>457</v>
      </c>
      <c r="L325" s="12">
        <v>1.0</v>
      </c>
      <c r="M325" s="12">
        <v>1.0</v>
      </c>
      <c r="N325" s="12" t="s">
        <v>23</v>
      </c>
      <c r="P325" s="13"/>
    </row>
    <row r="326" ht="15.75" customHeight="1">
      <c r="A326" s="11" t="s">
        <v>683</v>
      </c>
      <c r="B326" s="11" t="s">
        <v>719</v>
      </c>
      <c r="C326" s="11" t="s">
        <v>685</v>
      </c>
      <c r="D326" s="11" t="s">
        <v>686</v>
      </c>
      <c r="E326" s="11" t="s">
        <v>720</v>
      </c>
      <c r="F326" s="12">
        <v>2.0</v>
      </c>
      <c r="G326" s="12">
        <v>2.0</v>
      </c>
      <c r="H326" s="12" t="s">
        <v>64</v>
      </c>
      <c r="I326" s="12">
        <v>2.0</v>
      </c>
      <c r="J326" s="12">
        <v>2.0</v>
      </c>
      <c r="K326" s="12" t="s">
        <v>457</v>
      </c>
      <c r="L326" s="12">
        <v>1.0</v>
      </c>
      <c r="M326" s="12">
        <v>1.0</v>
      </c>
      <c r="N326" s="12" t="s">
        <v>23</v>
      </c>
      <c r="P326" s="13"/>
    </row>
    <row r="327" ht="15.75" customHeight="1">
      <c r="A327" s="11" t="s">
        <v>721</v>
      </c>
      <c r="B327" s="11" t="s">
        <v>722</v>
      </c>
      <c r="C327" s="11" t="s">
        <v>723</v>
      </c>
      <c r="D327" s="11" t="s">
        <v>724</v>
      </c>
      <c r="E327" s="11" t="s">
        <v>724</v>
      </c>
      <c r="F327" s="12">
        <v>1.0</v>
      </c>
      <c r="G327" s="12">
        <v>1.0</v>
      </c>
      <c r="H327" s="12" t="s">
        <v>64</v>
      </c>
      <c r="I327" s="12">
        <v>3.0</v>
      </c>
      <c r="J327" s="12">
        <v>3.0</v>
      </c>
      <c r="K327" s="12" t="s">
        <v>24</v>
      </c>
      <c r="L327" s="12">
        <v>3.0</v>
      </c>
      <c r="M327" s="12">
        <v>3.0</v>
      </c>
      <c r="N327" s="12" t="s">
        <v>23</v>
      </c>
      <c r="P327" s="13"/>
    </row>
    <row r="328" ht="15.75" customHeight="1">
      <c r="A328" s="11" t="s">
        <v>721</v>
      </c>
      <c r="B328" s="11" t="s">
        <v>725</v>
      </c>
      <c r="C328" s="11" t="s">
        <v>723</v>
      </c>
      <c r="D328" s="11" t="s">
        <v>724</v>
      </c>
      <c r="E328" s="11" t="s">
        <v>726</v>
      </c>
      <c r="F328" s="12">
        <v>1.0</v>
      </c>
      <c r="G328" s="12">
        <v>1.0</v>
      </c>
      <c r="H328" s="12" t="s">
        <v>64</v>
      </c>
      <c r="I328" s="12">
        <v>1.0</v>
      </c>
      <c r="J328" s="12">
        <v>1.0</v>
      </c>
      <c r="K328" s="12" t="s">
        <v>24</v>
      </c>
      <c r="L328" s="12">
        <v>2.0</v>
      </c>
      <c r="M328" s="12">
        <v>2.0</v>
      </c>
      <c r="N328" s="12" t="s">
        <v>23</v>
      </c>
      <c r="P328" s="13"/>
    </row>
    <row r="329" ht="15.75" customHeight="1">
      <c r="A329" s="11" t="s">
        <v>721</v>
      </c>
      <c r="B329" s="11" t="s">
        <v>727</v>
      </c>
      <c r="C329" s="11" t="s">
        <v>723</v>
      </c>
      <c r="D329" s="11" t="s">
        <v>724</v>
      </c>
      <c r="E329" s="11" t="s">
        <v>728</v>
      </c>
      <c r="F329" s="12">
        <v>1.0</v>
      </c>
      <c r="G329" s="12">
        <v>1.0</v>
      </c>
      <c r="H329" s="12" t="s">
        <v>64</v>
      </c>
      <c r="I329" s="12">
        <v>1.0</v>
      </c>
      <c r="J329" s="12">
        <v>1.0</v>
      </c>
      <c r="K329" s="12" t="s">
        <v>24</v>
      </c>
      <c r="L329" s="12">
        <v>1.0</v>
      </c>
      <c r="M329" s="12">
        <v>1.0</v>
      </c>
      <c r="N329" s="12" t="s">
        <v>23</v>
      </c>
      <c r="P329" s="13"/>
    </row>
    <row r="330" ht="15.75" customHeight="1">
      <c r="A330" s="11" t="s">
        <v>721</v>
      </c>
      <c r="B330" s="11" t="s">
        <v>729</v>
      </c>
      <c r="C330" s="11" t="s">
        <v>723</v>
      </c>
      <c r="D330" s="11" t="s">
        <v>724</v>
      </c>
      <c r="E330" s="11" t="s">
        <v>730</v>
      </c>
      <c r="F330" s="12">
        <v>1.0</v>
      </c>
      <c r="G330" s="12">
        <v>1.0</v>
      </c>
      <c r="H330" s="12" t="s">
        <v>64</v>
      </c>
      <c r="I330" s="12">
        <v>1.0</v>
      </c>
      <c r="J330" s="12">
        <v>1.0</v>
      </c>
      <c r="K330" s="12" t="s">
        <v>24</v>
      </c>
      <c r="L330" s="12">
        <v>1.0</v>
      </c>
      <c r="M330" s="12">
        <v>1.0</v>
      </c>
      <c r="N330" s="12" t="s">
        <v>23</v>
      </c>
      <c r="P330" s="13"/>
    </row>
    <row r="331" ht="15.75" customHeight="1">
      <c r="A331" s="11" t="s">
        <v>721</v>
      </c>
      <c r="B331" s="11" t="s">
        <v>731</v>
      </c>
      <c r="C331" s="11" t="s">
        <v>723</v>
      </c>
      <c r="D331" s="11" t="s">
        <v>724</v>
      </c>
      <c r="E331" s="11" t="s">
        <v>732</v>
      </c>
      <c r="F331" s="12">
        <v>1.0</v>
      </c>
      <c r="G331" s="12">
        <v>1.0</v>
      </c>
      <c r="H331" s="12" t="s">
        <v>64</v>
      </c>
      <c r="I331" s="12">
        <v>1.0</v>
      </c>
      <c r="J331" s="12">
        <v>1.0</v>
      </c>
      <c r="K331" s="12" t="s">
        <v>24</v>
      </c>
      <c r="L331" s="12">
        <v>1.0</v>
      </c>
      <c r="M331" s="12">
        <v>1.0</v>
      </c>
      <c r="N331" s="12" t="s">
        <v>23</v>
      </c>
      <c r="P331" s="13"/>
    </row>
    <row r="332" ht="15.75" customHeight="1">
      <c r="A332" s="11" t="s">
        <v>721</v>
      </c>
      <c r="B332" s="11" t="s">
        <v>733</v>
      </c>
      <c r="C332" s="11" t="s">
        <v>723</v>
      </c>
      <c r="D332" s="11" t="s">
        <v>724</v>
      </c>
      <c r="E332" s="11" t="s">
        <v>734</v>
      </c>
      <c r="F332" s="12">
        <v>1.0</v>
      </c>
      <c r="G332" s="12">
        <v>1.0</v>
      </c>
      <c r="H332" s="12" t="s">
        <v>64</v>
      </c>
      <c r="I332" s="12">
        <v>1.0</v>
      </c>
      <c r="J332" s="12">
        <v>1.0</v>
      </c>
      <c r="K332" s="12" t="s">
        <v>24</v>
      </c>
      <c r="L332" s="12">
        <v>1.0</v>
      </c>
      <c r="M332" s="12">
        <v>1.0</v>
      </c>
      <c r="N332" s="12" t="s">
        <v>23</v>
      </c>
      <c r="P332" s="13"/>
    </row>
    <row r="333" ht="15.75" customHeight="1">
      <c r="A333" s="11" t="s">
        <v>721</v>
      </c>
      <c r="B333" s="11" t="s">
        <v>735</v>
      </c>
      <c r="C333" s="11" t="s">
        <v>723</v>
      </c>
      <c r="D333" s="11" t="s">
        <v>724</v>
      </c>
      <c r="E333" s="11" t="s">
        <v>736</v>
      </c>
      <c r="F333" s="12">
        <v>1.0</v>
      </c>
      <c r="G333" s="12">
        <v>1.0</v>
      </c>
      <c r="H333" s="12" t="s">
        <v>64</v>
      </c>
      <c r="I333" s="12">
        <v>1.0</v>
      </c>
      <c r="J333" s="12">
        <v>1.0</v>
      </c>
      <c r="K333" s="12" t="s">
        <v>24</v>
      </c>
      <c r="L333" s="12">
        <v>1.0</v>
      </c>
      <c r="M333" s="12">
        <v>1.0</v>
      </c>
      <c r="N333" s="12" t="s">
        <v>23</v>
      </c>
      <c r="P333" s="13"/>
    </row>
    <row r="334" ht="15.75" customHeight="1">
      <c r="A334" s="11" t="s">
        <v>721</v>
      </c>
      <c r="B334" s="11" t="s">
        <v>737</v>
      </c>
      <c r="C334" s="11" t="s">
        <v>723</v>
      </c>
      <c r="D334" s="11" t="s">
        <v>724</v>
      </c>
      <c r="E334" s="11" t="s">
        <v>738</v>
      </c>
      <c r="F334" s="12">
        <v>1.0</v>
      </c>
      <c r="G334" s="12">
        <v>1.0</v>
      </c>
      <c r="H334" s="12" t="s">
        <v>64</v>
      </c>
      <c r="I334" s="12">
        <v>1.0</v>
      </c>
      <c r="J334" s="12">
        <v>1.0</v>
      </c>
      <c r="K334" s="12" t="s">
        <v>24</v>
      </c>
      <c r="L334" s="12">
        <v>2.0</v>
      </c>
      <c r="M334" s="12">
        <v>2.0</v>
      </c>
      <c r="N334" s="12" t="s">
        <v>23</v>
      </c>
      <c r="P334" s="13"/>
    </row>
    <row r="335" ht="15.75" customHeight="1">
      <c r="A335" s="11" t="s">
        <v>721</v>
      </c>
      <c r="B335" s="11" t="s">
        <v>739</v>
      </c>
      <c r="C335" s="11" t="s">
        <v>723</v>
      </c>
      <c r="D335" s="11" t="s">
        <v>724</v>
      </c>
      <c r="E335" s="11" t="s">
        <v>724</v>
      </c>
      <c r="F335" s="12">
        <v>1.0</v>
      </c>
      <c r="G335" s="12">
        <v>1.0</v>
      </c>
      <c r="H335" s="12" t="s">
        <v>64</v>
      </c>
      <c r="I335" s="12">
        <v>3.0</v>
      </c>
      <c r="J335" s="12">
        <v>3.0</v>
      </c>
      <c r="K335" s="12" t="s">
        <v>24</v>
      </c>
      <c r="L335" s="12">
        <v>2.0</v>
      </c>
      <c r="M335" s="12">
        <v>2.0</v>
      </c>
      <c r="N335" s="12" t="s">
        <v>23</v>
      </c>
      <c r="P335" s="13"/>
    </row>
    <row r="336" ht="15.75" customHeight="1">
      <c r="A336" s="11" t="s">
        <v>721</v>
      </c>
      <c r="B336" s="11" t="s">
        <v>740</v>
      </c>
      <c r="C336" s="11" t="s">
        <v>723</v>
      </c>
      <c r="D336" s="11" t="s">
        <v>724</v>
      </c>
      <c r="E336" s="11" t="s">
        <v>724</v>
      </c>
      <c r="F336" s="12">
        <v>1.0</v>
      </c>
      <c r="G336" s="12">
        <v>1.0</v>
      </c>
      <c r="H336" s="12" t="s">
        <v>64</v>
      </c>
      <c r="I336" s="12">
        <v>3.0</v>
      </c>
      <c r="J336" s="12">
        <v>3.0</v>
      </c>
      <c r="K336" s="12" t="s">
        <v>24</v>
      </c>
      <c r="L336" s="12">
        <v>2.0</v>
      </c>
      <c r="M336" s="12">
        <v>2.0</v>
      </c>
      <c r="N336" s="12" t="s">
        <v>23</v>
      </c>
      <c r="P336" s="13"/>
    </row>
    <row r="337" ht="15.75" customHeight="1">
      <c r="A337" s="11" t="s">
        <v>721</v>
      </c>
      <c r="B337" s="11" t="s">
        <v>741</v>
      </c>
      <c r="C337" s="11" t="s">
        <v>723</v>
      </c>
      <c r="D337" s="11" t="s">
        <v>724</v>
      </c>
      <c r="E337" s="11" t="s">
        <v>742</v>
      </c>
      <c r="F337" s="12">
        <v>1.0</v>
      </c>
      <c r="G337" s="12">
        <v>1.0</v>
      </c>
      <c r="H337" s="12" t="s">
        <v>64</v>
      </c>
      <c r="I337" s="12">
        <v>3.0</v>
      </c>
      <c r="J337" s="12">
        <v>2.0</v>
      </c>
      <c r="K337" s="12" t="s">
        <v>24</v>
      </c>
      <c r="L337" s="12">
        <v>2.0</v>
      </c>
      <c r="M337" s="12">
        <v>1.0</v>
      </c>
      <c r="N337" s="12" t="s">
        <v>23</v>
      </c>
      <c r="P337" s="13"/>
    </row>
    <row r="338" ht="15.75" customHeight="1">
      <c r="A338" s="11" t="s">
        <v>721</v>
      </c>
      <c r="B338" s="11" t="s">
        <v>743</v>
      </c>
      <c r="C338" s="11" t="s">
        <v>723</v>
      </c>
      <c r="D338" s="11" t="s">
        <v>724</v>
      </c>
      <c r="E338" s="11" t="s">
        <v>744</v>
      </c>
      <c r="F338" s="12">
        <v>1.0</v>
      </c>
      <c r="G338" s="12">
        <v>1.0</v>
      </c>
      <c r="H338" s="12" t="s">
        <v>64</v>
      </c>
      <c r="I338" s="12">
        <v>1.0</v>
      </c>
      <c r="J338" s="12">
        <v>1.0</v>
      </c>
      <c r="K338" s="12" t="s">
        <v>24</v>
      </c>
      <c r="L338" s="12">
        <v>1.0</v>
      </c>
      <c r="M338" s="12">
        <v>1.0</v>
      </c>
      <c r="N338" s="12" t="s">
        <v>23</v>
      </c>
      <c r="P338" s="13"/>
    </row>
    <row r="339" ht="15.75" customHeight="1">
      <c r="A339" s="11" t="s">
        <v>721</v>
      </c>
      <c r="B339" s="11" t="s">
        <v>745</v>
      </c>
      <c r="C339" s="11" t="s">
        <v>723</v>
      </c>
      <c r="D339" s="11" t="s">
        <v>724</v>
      </c>
      <c r="E339" s="11" t="s">
        <v>746</v>
      </c>
      <c r="F339" s="12">
        <v>1.0</v>
      </c>
      <c r="G339" s="12">
        <v>1.0</v>
      </c>
      <c r="H339" s="12" t="s">
        <v>64</v>
      </c>
      <c r="I339" s="12">
        <v>1.0</v>
      </c>
      <c r="J339" s="12">
        <v>1.0</v>
      </c>
      <c r="K339" s="12" t="s">
        <v>24</v>
      </c>
      <c r="L339" s="12">
        <v>2.0</v>
      </c>
      <c r="M339" s="12">
        <v>1.0</v>
      </c>
      <c r="N339" s="12" t="s">
        <v>23</v>
      </c>
      <c r="P339" s="13"/>
    </row>
    <row r="340" ht="15.75" customHeight="1">
      <c r="A340" s="11" t="s">
        <v>721</v>
      </c>
      <c r="B340" s="11" t="s">
        <v>747</v>
      </c>
      <c r="C340" s="11" t="s">
        <v>723</v>
      </c>
      <c r="D340" s="11" t="s">
        <v>724</v>
      </c>
      <c r="E340" s="11" t="s">
        <v>748</v>
      </c>
      <c r="F340" s="12">
        <v>1.0</v>
      </c>
      <c r="G340" s="12">
        <v>1.0</v>
      </c>
      <c r="H340" s="12" t="s">
        <v>64</v>
      </c>
      <c r="I340" s="12">
        <v>1.0</v>
      </c>
      <c r="J340" s="12">
        <v>1.0</v>
      </c>
      <c r="K340" s="12" t="s">
        <v>24</v>
      </c>
      <c r="L340" s="12">
        <v>1.0</v>
      </c>
      <c r="M340" s="12">
        <v>1.0</v>
      </c>
      <c r="N340" s="12" t="s">
        <v>23</v>
      </c>
      <c r="P340" s="13"/>
    </row>
    <row r="341" ht="15.75" customHeight="1">
      <c r="A341" s="11" t="s">
        <v>721</v>
      </c>
      <c r="B341" s="11" t="s">
        <v>749</v>
      </c>
      <c r="C341" s="11" t="s">
        <v>723</v>
      </c>
      <c r="D341" s="11" t="s">
        <v>724</v>
      </c>
      <c r="E341" s="11" t="s">
        <v>750</v>
      </c>
      <c r="F341" s="12">
        <v>1.0</v>
      </c>
      <c r="G341" s="12">
        <v>1.0</v>
      </c>
      <c r="H341" s="12" t="s">
        <v>64</v>
      </c>
      <c r="I341" s="12">
        <v>1.0</v>
      </c>
      <c r="J341" s="12">
        <v>1.0</v>
      </c>
      <c r="K341" s="12" t="s">
        <v>24</v>
      </c>
      <c r="L341" s="12">
        <v>1.0</v>
      </c>
      <c r="M341" s="12">
        <v>1.0</v>
      </c>
      <c r="N341" s="12" t="s">
        <v>23</v>
      </c>
      <c r="P341" s="13"/>
    </row>
    <row r="342" ht="15.75" customHeight="1">
      <c r="A342" s="11" t="s">
        <v>721</v>
      </c>
      <c r="B342" s="11" t="s">
        <v>751</v>
      </c>
      <c r="C342" s="11" t="s">
        <v>723</v>
      </c>
      <c r="D342" s="11" t="s">
        <v>724</v>
      </c>
      <c r="E342" s="11" t="s">
        <v>752</v>
      </c>
      <c r="F342" s="12">
        <v>1.0</v>
      </c>
      <c r="G342" s="12">
        <v>1.0</v>
      </c>
      <c r="H342" s="12" t="s">
        <v>64</v>
      </c>
      <c r="I342" s="12">
        <v>1.0</v>
      </c>
      <c r="J342" s="12">
        <v>1.0</v>
      </c>
      <c r="K342" s="12" t="s">
        <v>24</v>
      </c>
      <c r="L342" s="12">
        <v>1.0</v>
      </c>
      <c r="M342" s="12">
        <v>1.0</v>
      </c>
      <c r="N342" s="12" t="s">
        <v>23</v>
      </c>
      <c r="P342" s="13"/>
    </row>
    <row r="343" ht="15.75" customHeight="1">
      <c r="A343" s="11" t="s">
        <v>721</v>
      </c>
      <c r="B343" s="11" t="s">
        <v>753</v>
      </c>
      <c r="C343" s="11" t="s">
        <v>723</v>
      </c>
      <c r="D343" s="11" t="s">
        <v>724</v>
      </c>
      <c r="E343" s="11" t="s">
        <v>754</v>
      </c>
      <c r="F343" s="12">
        <v>1.0</v>
      </c>
      <c r="G343" s="12">
        <v>1.0</v>
      </c>
      <c r="H343" s="12" t="s">
        <v>64</v>
      </c>
      <c r="I343" s="12">
        <v>1.0</v>
      </c>
      <c r="J343" s="12">
        <v>1.0</v>
      </c>
      <c r="K343" s="12" t="s">
        <v>24</v>
      </c>
      <c r="L343" s="12">
        <v>1.0</v>
      </c>
      <c r="M343" s="12">
        <v>1.0</v>
      </c>
      <c r="N343" s="12" t="s">
        <v>23</v>
      </c>
      <c r="P343" s="13"/>
    </row>
    <row r="344" ht="15.75" customHeight="1">
      <c r="A344" s="11" t="s">
        <v>721</v>
      </c>
      <c r="B344" s="11" t="s">
        <v>755</v>
      </c>
      <c r="C344" s="11" t="s">
        <v>723</v>
      </c>
      <c r="D344" s="11" t="s">
        <v>724</v>
      </c>
      <c r="E344" s="11" t="s">
        <v>756</v>
      </c>
      <c r="F344" s="12">
        <v>1.0</v>
      </c>
      <c r="G344" s="12">
        <v>1.0</v>
      </c>
      <c r="H344" s="12" t="s">
        <v>64</v>
      </c>
      <c r="I344" s="12">
        <v>3.0</v>
      </c>
      <c r="J344" s="12">
        <v>3.0</v>
      </c>
      <c r="K344" s="12" t="s">
        <v>24</v>
      </c>
      <c r="L344" s="12">
        <v>2.0</v>
      </c>
      <c r="M344" s="12">
        <v>2.0</v>
      </c>
      <c r="N344" s="12" t="s">
        <v>23</v>
      </c>
      <c r="P344" s="13"/>
    </row>
    <row r="345" ht="15.75" customHeight="1">
      <c r="A345" s="11" t="s">
        <v>757</v>
      </c>
      <c r="B345" s="11" t="s">
        <v>758</v>
      </c>
      <c r="C345" s="11" t="s">
        <v>759</v>
      </c>
      <c r="D345" s="11" t="s">
        <v>760</v>
      </c>
      <c r="E345" s="11" t="s">
        <v>761</v>
      </c>
      <c r="F345" s="12">
        <v>1.0</v>
      </c>
      <c r="G345" s="12">
        <v>1.0</v>
      </c>
      <c r="H345" s="12" t="s">
        <v>64</v>
      </c>
      <c r="I345" s="12">
        <v>1.0</v>
      </c>
      <c r="J345" s="12">
        <v>2.0</v>
      </c>
      <c r="K345" s="12" t="s">
        <v>457</v>
      </c>
      <c r="L345" s="12">
        <v>2.0</v>
      </c>
      <c r="M345" s="12">
        <v>1.0</v>
      </c>
      <c r="N345" s="12" t="s">
        <v>23</v>
      </c>
      <c r="P345" s="13"/>
    </row>
    <row r="346" ht="15.75" customHeight="1">
      <c r="A346" s="11" t="s">
        <v>757</v>
      </c>
      <c r="B346" s="11" t="s">
        <v>762</v>
      </c>
      <c r="C346" s="11" t="s">
        <v>759</v>
      </c>
      <c r="D346" s="11" t="s">
        <v>760</v>
      </c>
      <c r="E346" s="11" t="s">
        <v>763</v>
      </c>
      <c r="F346" s="12">
        <v>1.0</v>
      </c>
      <c r="G346" s="12">
        <v>1.0</v>
      </c>
      <c r="H346" s="12" t="s">
        <v>64</v>
      </c>
      <c r="I346" s="12">
        <v>1.0</v>
      </c>
      <c r="J346" s="12">
        <v>1.0</v>
      </c>
      <c r="K346" s="12" t="s">
        <v>457</v>
      </c>
      <c r="L346" s="12">
        <v>2.0</v>
      </c>
      <c r="M346" s="12">
        <v>2.0</v>
      </c>
      <c r="N346" s="12" t="s">
        <v>23</v>
      </c>
      <c r="P346" s="13"/>
    </row>
    <row r="347" ht="15.75" customHeight="1">
      <c r="A347" s="11" t="s">
        <v>757</v>
      </c>
      <c r="B347" s="11" t="s">
        <v>764</v>
      </c>
      <c r="C347" s="11" t="s">
        <v>759</v>
      </c>
      <c r="D347" s="11" t="s">
        <v>760</v>
      </c>
      <c r="E347" s="11" t="s">
        <v>765</v>
      </c>
      <c r="F347" s="12">
        <v>1.0</v>
      </c>
      <c r="G347" s="12">
        <v>1.0</v>
      </c>
      <c r="H347" s="12" t="s">
        <v>64</v>
      </c>
      <c r="I347" s="12">
        <v>1.0</v>
      </c>
      <c r="J347" s="12">
        <v>1.0</v>
      </c>
      <c r="K347" s="12" t="s">
        <v>457</v>
      </c>
      <c r="L347" s="12">
        <v>1.0</v>
      </c>
      <c r="M347" s="12">
        <v>1.0</v>
      </c>
      <c r="N347" s="12" t="s">
        <v>23</v>
      </c>
      <c r="P347" s="13"/>
    </row>
    <row r="348" ht="15.75" customHeight="1">
      <c r="A348" s="11" t="s">
        <v>757</v>
      </c>
      <c r="B348" s="11" t="s">
        <v>766</v>
      </c>
      <c r="C348" s="11" t="s">
        <v>759</v>
      </c>
      <c r="D348" s="11" t="s">
        <v>760</v>
      </c>
      <c r="E348" s="11" t="s">
        <v>767</v>
      </c>
      <c r="F348" s="12">
        <v>1.0</v>
      </c>
      <c r="G348" s="12">
        <v>1.0</v>
      </c>
      <c r="H348" s="12" t="s">
        <v>64</v>
      </c>
      <c r="I348" s="12">
        <v>1.0</v>
      </c>
      <c r="J348" s="12">
        <v>1.0</v>
      </c>
      <c r="K348" s="12" t="s">
        <v>457</v>
      </c>
      <c r="L348" s="12">
        <v>1.0</v>
      </c>
      <c r="M348" s="12">
        <v>1.0</v>
      </c>
      <c r="N348" s="12" t="s">
        <v>23</v>
      </c>
      <c r="P348" s="13"/>
    </row>
    <row r="349" ht="15.75" customHeight="1">
      <c r="A349" s="11" t="s">
        <v>757</v>
      </c>
      <c r="B349" s="11" t="s">
        <v>768</v>
      </c>
      <c r="C349" s="11" t="s">
        <v>759</v>
      </c>
      <c r="D349" s="11" t="s">
        <v>760</v>
      </c>
      <c r="E349" s="11" t="s">
        <v>769</v>
      </c>
      <c r="F349" s="12">
        <v>1.0</v>
      </c>
      <c r="G349" s="12">
        <v>1.0</v>
      </c>
      <c r="H349" s="12" t="s">
        <v>64</v>
      </c>
      <c r="I349" s="12">
        <v>1.0</v>
      </c>
      <c r="J349" s="12">
        <v>1.0</v>
      </c>
      <c r="K349" s="12" t="s">
        <v>457</v>
      </c>
      <c r="L349" s="12">
        <v>1.0</v>
      </c>
      <c r="M349" s="12">
        <v>1.0</v>
      </c>
      <c r="N349" s="12" t="s">
        <v>23</v>
      </c>
      <c r="P349" s="13"/>
    </row>
    <row r="350" ht="15.75" customHeight="1">
      <c r="A350" s="11" t="s">
        <v>757</v>
      </c>
      <c r="B350" s="11" t="s">
        <v>770</v>
      </c>
      <c r="C350" s="11" t="s">
        <v>759</v>
      </c>
      <c r="D350" s="11" t="s">
        <v>760</v>
      </c>
      <c r="E350" s="11" t="s">
        <v>771</v>
      </c>
      <c r="F350" s="12">
        <v>1.0</v>
      </c>
      <c r="G350" s="12">
        <v>1.0</v>
      </c>
      <c r="H350" s="12" t="s">
        <v>64</v>
      </c>
      <c r="I350" s="12">
        <v>1.0</v>
      </c>
      <c r="J350" s="12">
        <v>1.0</v>
      </c>
      <c r="K350" s="12" t="s">
        <v>457</v>
      </c>
      <c r="L350" s="12">
        <v>1.0</v>
      </c>
      <c r="M350" s="12">
        <v>1.0</v>
      </c>
      <c r="N350" s="12" t="s">
        <v>23</v>
      </c>
      <c r="P350" s="13"/>
    </row>
    <row r="351" ht="15.75" customHeight="1">
      <c r="A351" s="11" t="s">
        <v>757</v>
      </c>
      <c r="B351" s="11" t="s">
        <v>772</v>
      </c>
      <c r="C351" s="11" t="s">
        <v>759</v>
      </c>
      <c r="D351" s="11" t="s">
        <v>760</v>
      </c>
      <c r="E351" s="11" t="s">
        <v>773</v>
      </c>
      <c r="F351" s="12">
        <v>1.0</v>
      </c>
      <c r="G351" s="12">
        <v>1.0</v>
      </c>
      <c r="H351" s="12" t="s">
        <v>64</v>
      </c>
      <c r="I351" s="12">
        <v>1.0</v>
      </c>
      <c r="J351" s="12">
        <v>1.0</v>
      </c>
      <c r="K351" s="12" t="s">
        <v>457</v>
      </c>
      <c r="L351" s="12">
        <v>1.0</v>
      </c>
      <c r="M351" s="12">
        <v>1.0</v>
      </c>
      <c r="N351" s="12" t="s">
        <v>23</v>
      </c>
      <c r="P351" s="13"/>
    </row>
    <row r="352" ht="15.75" customHeight="1">
      <c r="A352" s="11" t="s">
        <v>757</v>
      </c>
      <c r="B352" s="11" t="s">
        <v>774</v>
      </c>
      <c r="C352" s="11" t="s">
        <v>759</v>
      </c>
      <c r="D352" s="11" t="s">
        <v>760</v>
      </c>
      <c r="E352" s="11" t="s">
        <v>775</v>
      </c>
      <c r="F352" s="12">
        <v>1.0</v>
      </c>
      <c r="G352" s="12">
        <v>1.0</v>
      </c>
      <c r="H352" s="12" t="s">
        <v>64</v>
      </c>
      <c r="I352" s="12">
        <v>1.0</v>
      </c>
      <c r="J352" s="12">
        <v>1.0</v>
      </c>
      <c r="K352" s="12" t="s">
        <v>457</v>
      </c>
      <c r="L352" s="12">
        <v>1.0</v>
      </c>
      <c r="M352" s="12">
        <v>1.0</v>
      </c>
      <c r="N352" s="12" t="s">
        <v>23</v>
      </c>
      <c r="P352" s="13"/>
    </row>
    <row r="353" ht="15.75" customHeight="1">
      <c r="A353" s="11" t="s">
        <v>757</v>
      </c>
      <c r="B353" s="11" t="s">
        <v>776</v>
      </c>
      <c r="C353" s="11" t="s">
        <v>759</v>
      </c>
      <c r="D353" s="11" t="s">
        <v>760</v>
      </c>
      <c r="E353" s="11" t="s">
        <v>760</v>
      </c>
      <c r="F353" s="12">
        <v>1.0</v>
      </c>
      <c r="G353" s="12">
        <v>1.0</v>
      </c>
      <c r="H353" s="12" t="s">
        <v>64</v>
      </c>
      <c r="I353" s="12">
        <v>1.0</v>
      </c>
      <c r="J353" s="12">
        <v>1.0</v>
      </c>
      <c r="K353" s="12" t="s">
        <v>457</v>
      </c>
      <c r="L353" s="12">
        <v>3.0</v>
      </c>
      <c r="M353" s="12">
        <v>3.0</v>
      </c>
      <c r="N353" s="12" t="s">
        <v>23</v>
      </c>
      <c r="P353" s="13"/>
    </row>
    <row r="354" ht="15.75" customHeight="1">
      <c r="A354" s="11" t="s">
        <v>757</v>
      </c>
      <c r="B354" s="11" t="s">
        <v>777</v>
      </c>
      <c r="C354" s="11" t="s">
        <v>759</v>
      </c>
      <c r="D354" s="11" t="s">
        <v>760</v>
      </c>
      <c r="E354" s="11" t="s">
        <v>778</v>
      </c>
      <c r="F354" s="12">
        <v>2.0</v>
      </c>
      <c r="G354" s="12">
        <v>2.0</v>
      </c>
      <c r="H354" s="12" t="s">
        <v>64</v>
      </c>
      <c r="I354" s="12">
        <v>2.0</v>
      </c>
      <c r="J354" s="12">
        <v>2.0</v>
      </c>
      <c r="K354" s="12" t="s">
        <v>457</v>
      </c>
      <c r="L354" s="12">
        <v>2.0</v>
      </c>
      <c r="M354" s="12">
        <v>2.0</v>
      </c>
      <c r="N354" s="12" t="s">
        <v>23</v>
      </c>
      <c r="P354" s="13"/>
    </row>
    <row r="355" ht="15.75" customHeight="1">
      <c r="A355" s="11" t="s">
        <v>757</v>
      </c>
      <c r="B355" s="11" t="s">
        <v>779</v>
      </c>
      <c r="C355" s="11" t="s">
        <v>759</v>
      </c>
      <c r="D355" s="11" t="s">
        <v>760</v>
      </c>
      <c r="E355" s="11" t="s">
        <v>780</v>
      </c>
      <c r="F355" s="12">
        <v>2.0</v>
      </c>
      <c r="G355" s="12">
        <v>2.0</v>
      </c>
      <c r="H355" s="12" t="s">
        <v>64</v>
      </c>
      <c r="I355" s="12">
        <v>2.0</v>
      </c>
      <c r="J355" s="12">
        <v>3.0</v>
      </c>
      <c r="K355" s="12" t="s">
        <v>457</v>
      </c>
      <c r="L355" s="12">
        <v>3.0</v>
      </c>
      <c r="M355" s="12">
        <v>3.0</v>
      </c>
      <c r="N355" s="12" t="s">
        <v>23</v>
      </c>
      <c r="P355" s="13"/>
    </row>
    <row r="356" ht="15.75" customHeight="1">
      <c r="A356" s="11" t="s">
        <v>757</v>
      </c>
      <c r="B356" s="11" t="s">
        <v>781</v>
      </c>
      <c r="C356" s="11" t="s">
        <v>759</v>
      </c>
      <c r="D356" s="11" t="s">
        <v>760</v>
      </c>
      <c r="E356" s="11" t="s">
        <v>782</v>
      </c>
      <c r="F356" s="12">
        <v>1.0</v>
      </c>
      <c r="G356" s="12">
        <v>1.0</v>
      </c>
      <c r="H356" s="12" t="s">
        <v>64</v>
      </c>
      <c r="I356" s="12">
        <v>1.0</v>
      </c>
      <c r="J356" s="12">
        <v>1.0</v>
      </c>
      <c r="K356" s="12" t="s">
        <v>457</v>
      </c>
      <c r="L356" s="12">
        <v>1.0</v>
      </c>
      <c r="M356" s="12">
        <v>1.0</v>
      </c>
      <c r="N356" s="12" t="s">
        <v>23</v>
      </c>
      <c r="P356" s="13"/>
    </row>
    <row r="357" ht="15.75" customHeight="1">
      <c r="A357" s="11" t="s">
        <v>757</v>
      </c>
      <c r="B357" s="11" t="s">
        <v>783</v>
      </c>
      <c r="C357" s="11" t="s">
        <v>759</v>
      </c>
      <c r="D357" s="11" t="s">
        <v>760</v>
      </c>
      <c r="E357" s="11" t="s">
        <v>784</v>
      </c>
      <c r="F357" s="12">
        <v>1.0</v>
      </c>
      <c r="G357" s="12">
        <v>1.0</v>
      </c>
      <c r="H357" s="12" t="s">
        <v>64</v>
      </c>
      <c r="I357" s="12">
        <v>1.0</v>
      </c>
      <c r="J357" s="12">
        <v>1.0</v>
      </c>
      <c r="K357" s="12" t="s">
        <v>457</v>
      </c>
      <c r="L357" s="12">
        <v>1.0</v>
      </c>
      <c r="M357" s="12">
        <v>1.0</v>
      </c>
      <c r="N357" s="12" t="s">
        <v>23</v>
      </c>
      <c r="P357" s="13"/>
    </row>
    <row r="358" ht="15.75" customHeight="1">
      <c r="A358" s="11" t="s">
        <v>757</v>
      </c>
      <c r="B358" s="11" t="s">
        <v>785</v>
      </c>
      <c r="C358" s="11" t="s">
        <v>759</v>
      </c>
      <c r="D358" s="11" t="s">
        <v>760</v>
      </c>
      <c r="E358" s="11" t="s">
        <v>786</v>
      </c>
      <c r="F358" s="12">
        <v>1.0</v>
      </c>
      <c r="G358" s="12">
        <v>1.0</v>
      </c>
      <c r="H358" s="12" t="s">
        <v>64</v>
      </c>
      <c r="I358" s="12">
        <v>1.0</v>
      </c>
      <c r="J358" s="12">
        <v>1.0</v>
      </c>
      <c r="K358" s="12" t="s">
        <v>457</v>
      </c>
      <c r="L358" s="12">
        <v>2.0</v>
      </c>
      <c r="M358" s="12">
        <v>1.0</v>
      </c>
      <c r="N358" s="12" t="s">
        <v>23</v>
      </c>
      <c r="P358" s="13"/>
    </row>
    <row r="359" ht="15.75" customHeight="1">
      <c r="A359" s="11" t="s">
        <v>757</v>
      </c>
      <c r="B359" s="11" t="s">
        <v>787</v>
      </c>
      <c r="C359" s="11" t="s">
        <v>759</v>
      </c>
      <c r="D359" s="11" t="s">
        <v>760</v>
      </c>
      <c r="E359" s="11" t="s">
        <v>788</v>
      </c>
      <c r="F359" s="12">
        <v>1.0</v>
      </c>
      <c r="G359" s="12">
        <v>1.0</v>
      </c>
      <c r="H359" s="12" t="s">
        <v>64</v>
      </c>
      <c r="I359" s="12">
        <v>1.0</v>
      </c>
      <c r="J359" s="12">
        <v>1.0</v>
      </c>
      <c r="K359" s="12" t="s">
        <v>457</v>
      </c>
      <c r="L359" s="12">
        <v>1.0</v>
      </c>
      <c r="M359" s="12">
        <v>1.0</v>
      </c>
      <c r="N359" s="12" t="s">
        <v>23</v>
      </c>
      <c r="P359" s="13"/>
    </row>
    <row r="360" ht="15.75" customHeight="1">
      <c r="A360" s="11" t="s">
        <v>757</v>
      </c>
      <c r="B360" s="11" t="s">
        <v>789</v>
      </c>
      <c r="C360" s="11" t="s">
        <v>759</v>
      </c>
      <c r="D360" s="11" t="s">
        <v>760</v>
      </c>
      <c r="E360" s="11" t="s">
        <v>790</v>
      </c>
      <c r="F360" s="12">
        <v>1.0</v>
      </c>
      <c r="G360" s="12">
        <v>1.0</v>
      </c>
      <c r="H360" s="12" t="s">
        <v>64</v>
      </c>
      <c r="I360" s="12">
        <v>1.0</v>
      </c>
      <c r="J360" s="12">
        <v>1.0</v>
      </c>
      <c r="K360" s="12" t="s">
        <v>457</v>
      </c>
      <c r="L360" s="12">
        <v>1.0</v>
      </c>
      <c r="M360" s="12">
        <v>1.0</v>
      </c>
      <c r="N360" s="12" t="s">
        <v>23</v>
      </c>
      <c r="P360" s="13"/>
    </row>
    <row r="361" ht="15.75" customHeight="1">
      <c r="A361" s="11" t="s">
        <v>757</v>
      </c>
      <c r="B361" s="11" t="s">
        <v>791</v>
      </c>
      <c r="C361" s="11" t="s">
        <v>759</v>
      </c>
      <c r="D361" s="11" t="s">
        <v>760</v>
      </c>
      <c r="E361" s="11" t="s">
        <v>792</v>
      </c>
      <c r="F361" s="12">
        <v>1.0</v>
      </c>
      <c r="G361" s="12">
        <v>1.0</v>
      </c>
      <c r="H361" s="12" t="s">
        <v>64</v>
      </c>
      <c r="I361" s="12">
        <v>2.0</v>
      </c>
      <c r="J361" s="12">
        <v>1.0</v>
      </c>
      <c r="K361" s="12" t="s">
        <v>457</v>
      </c>
      <c r="L361" s="12">
        <v>2.0</v>
      </c>
      <c r="M361" s="12">
        <v>1.0</v>
      </c>
      <c r="N361" s="12" t="s">
        <v>23</v>
      </c>
      <c r="P361" s="13"/>
    </row>
    <row r="362" ht="15.75" customHeight="1">
      <c r="A362" s="11" t="s">
        <v>757</v>
      </c>
      <c r="B362" s="11" t="s">
        <v>793</v>
      </c>
      <c r="C362" s="11" t="s">
        <v>759</v>
      </c>
      <c r="D362" s="11" t="s">
        <v>760</v>
      </c>
      <c r="E362" s="11" t="s">
        <v>794</v>
      </c>
      <c r="F362" s="12">
        <v>2.0</v>
      </c>
      <c r="G362" s="12">
        <v>2.0</v>
      </c>
      <c r="H362" s="12" t="s">
        <v>64</v>
      </c>
      <c r="I362" s="12">
        <v>3.0</v>
      </c>
      <c r="J362" s="12">
        <v>2.0</v>
      </c>
      <c r="K362" s="12" t="s">
        <v>457</v>
      </c>
      <c r="L362" s="12">
        <v>2.0</v>
      </c>
      <c r="M362" s="12">
        <v>2.0</v>
      </c>
      <c r="N362" s="12" t="s">
        <v>23</v>
      </c>
      <c r="P362" s="13"/>
    </row>
    <row r="363" ht="15.75" customHeight="1">
      <c r="A363" s="11" t="s">
        <v>795</v>
      </c>
      <c r="B363" s="11" t="s">
        <v>796</v>
      </c>
      <c r="C363" s="11" t="s">
        <v>797</v>
      </c>
      <c r="D363" s="11" t="s">
        <v>798</v>
      </c>
      <c r="E363" s="11" t="s">
        <v>799</v>
      </c>
      <c r="F363" s="12">
        <v>1.0</v>
      </c>
      <c r="G363" s="12">
        <v>1.0</v>
      </c>
      <c r="H363" s="12" t="s">
        <v>64</v>
      </c>
      <c r="I363" s="12">
        <v>1.0</v>
      </c>
      <c r="J363" s="12">
        <v>1.0</v>
      </c>
      <c r="K363" s="12" t="s">
        <v>24</v>
      </c>
      <c r="L363" s="12">
        <v>1.0</v>
      </c>
      <c r="M363" s="12">
        <v>1.0</v>
      </c>
      <c r="N363" s="12" t="s">
        <v>23</v>
      </c>
      <c r="P363" s="13"/>
    </row>
    <row r="364" ht="15.75" customHeight="1">
      <c r="A364" s="11" t="s">
        <v>795</v>
      </c>
      <c r="B364" s="11" t="s">
        <v>800</v>
      </c>
      <c r="C364" s="11" t="s">
        <v>797</v>
      </c>
      <c r="D364" s="11" t="s">
        <v>798</v>
      </c>
      <c r="E364" s="11" t="s">
        <v>801</v>
      </c>
      <c r="F364" s="12">
        <v>1.0</v>
      </c>
      <c r="G364" s="12">
        <v>1.0</v>
      </c>
      <c r="H364" s="12" t="s">
        <v>64</v>
      </c>
      <c r="I364" s="12">
        <v>1.0</v>
      </c>
      <c r="J364" s="12">
        <v>1.0</v>
      </c>
      <c r="K364" s="12" t="s">
        <v>24</v>
      </c>
      <c r="L364" s="12">
        <v>2.0</v>
      </c>
      <c r="M364" s="12">
        <v>2.0</v>
      </c>
      <c r="N364" s="12" t="s">
        <v>23</v>
      </c>
      <c r="P364" s="13"/>
    </row>
    <row r="365" ht="15.75" customHeight="1">
      <c r="A365" s="11" t="s">
        <v>795</v>
      </c>
      <c r="B365" s="11" t="s">
        <v>802</v>
      </c>
      <c r="C365" s="11" t="s">
        <v>797</v>
      </c>
      <c r="D365" s="11" t="s">
        <v>798</v>
      </c>
      <c r="E365" s="11" t="s">
        <v>803</v>
      </c>
      <c r="F365" s="12">
        <v>1.0</v>
      </c>
      <c r="G365" s="12">
        <v>1.0</v>
      </c>
      <c r="H365" s="12" t="s">
        <v>64</v>
      </c>
      <c r="I365" s="12">
        <v>1.0</v>
      </c>
      <c r="J365" s="12">
        <v>1.0</v>
      </c>
      <c r="K365" s="12" t="s">
        <v>24</v>
      </c>
      <c r="L365" s="12">
        <v>1.0</v>
      </c>
      <c r="M365" s="12">
        <v>1.0</v>
      </c>
      <c r="N365" s="12" t="s">
        <v>23</v>
      </c>
      <c r="P365" s="13"/>
    </row>
    <row r="366" ht="15.75" customHeight="1">
      <c r="A366" s="11" t="s">
        <v>795</v>
      </c>
      <c r="B366" s="11" t="s">
        <v>804</v>
      </c>
      <c r="C366" s="11" t="s">
        <v>797</v>
      </c>
      <c r="D366" s="11" t="s">
        <v>798</v>
      </c>
      <c r="E366" s="11" t="s">
        <v>805</v>
      </c>
      <c r="F366" s="12">
        <v>1.0</v>
      </c>
      <c r="G366" s="12">
        <v>1.0</v>
      </c>
      <c r="H366" s="12" t="s">
        <v>64</v>
      </c>
      <c r="I366" s="12">
        <v>1.0</v>
      </c>
      <c r="J366" s="12">
        <v>1.0</v>
      </c>
      <c r="K366" s="12" t="s">
        <v>24</v>
      </c>
      <c r="L366" s="12">
        <v>2.0</v>
      </c>
      <c r="M366" s="12">
        <v>1.0</v>
      </c>
      <c r="N366" s="12" t="s">
        <v>23</v>
      </c>
      <c r="P366" s="13"/>
    </row>
    <row r="367" ht="15.75" customHeight="1">
      <c r="A367" s="11" t="s">
        <v>795</v>
      </c>
      <c r="B367" s="11" t="s">
        <v>806</v>
      </c>
      <c r="C367" s="11" t="s">
        <v>797</v>
      </c>
      <c r="D367" s="11" t="s">
        <v>798</v>
      </c>
      <c r="E367" s="11" t="s">
        <v>807</v>
      </c>
      <c r="F367" s="12">
        <v>1.0</v>
      </c>
      <c r="G367" s="12">
        <v>1.0</v>
      </c>
      <c r="H367" s="12" t="s">
        <v>64</v>
      </c>
      <c r="I367" s="12">
        <v>1.0</v>
      </c>
      <c r="J367" s="12">
        <v>1.0</v>
      </c>
      <c r="K367" s="12" t="s">
        <v>24</v>
      </c>
      <c r="L367" s="12">
        <v>2.0</v>
      </c>
      <c r="M367" s="12">
        <v>1.0</v>
      </c>
      <c r="N367" s="12" t="s">
        <v>23</v>
      </c>
      <c r="P367" s="13"/>
    </row>
    <row r="368" ht="15.75" customHeight="1">
      <c r="A368" s="11" t="s">
        <v>795</v>
      </c>
      <c r="B368" s="11" t="s">
        <v>808</v>
      </c>
      <c r="C368" s="11" t="s">
        <v>797</v>
      </c>
      <c r="D368" s="11" t="s">
        <v>798</v>
      </c>
      <c r="E368" s="11" t="s">
        <v>809</v>
      </c>
      <c r="F368" s="12">
        <v>1.0</v>
      </c>
      <c r="G368" s="12">
        <v>1.0</v>
      </c>
      <c r="H368" s="12" t="s">
        <v>64</v>
      </c>
      <c r="I368" s="12">
        <v>1.0</v>
      </c>
      <c r="J368" s="12">
        <v>1.0</v>
      </c>
      <c r="K368" s="12" t="s">
        <v>24</v>
      </c>
      <c r="L368" s="12">
        <v>1.0</v>
      </c>
      <c r="M368" s="12">
        <v>1.0</v>
      </c>
      <c r="N368" s="12" t="s">
        <v>23</v>
      </c>
      <c r="P368" s="13"/>
    </row>
    <row r="369" ht="15.75" customHeight="1">
      <c r="A369" s="11" t="s">
        <v>795</v>
      </c>
      <c r="B369" s="11" t="s">
        <v>810</v>
      </c>
      <c r="C369" s="11" t="s">
        <v>797</v>
      </c>
      <c r="D369" s="11" t="s">
        <v>798</v>
      </c>
      <c r="E369" s="11" t="s">
        <v>811</v>
      </c>
      <c r="F369" s="12">
        <v>1.0</v>
      </c>
      <c r="G369" s="12">
        <v>1.0</v>
      </c>
      <c r="H369" s="12" t="s">
        <v>64</v>
      </c>
      <c r="I369" s="12">
        <v>1.0</v>
      </c>
      <c r="J369" s="12">
        <v>1.0</v>
      </c>
      <c r="K369" s="12" t="s">
        <v>24</v>
      </c>
      <c r="L369" s="12">
        <v>2.0</v>
      </c>
      <c r="M369" s="12">
        <v>1.0</v>
      </c>
      <c r="N369" s="12" t="s">
        <v>23</v>
      </c>
      <c r="P369" s="13"/>
    </row>
    <row r="370" ht="15.75" customHeight="1">
      <c r="A370" s="11" t="s">
        <v>795</v>
      </c>
      <c r="B370" s="11" t="s">
        <v>812</v>
      </c>
      <c r="C370" s="11" t="s">
        <v>797</v>
      </c>
      <c r="D370" s="11" t="s">
        <v>798</v>
      </c>
      <c r="E370" s="11" t="s">
        <v>813</v>
      </c>
      <c r="F370" s="12">
        <v>1.0</v>
      </c>
      <c r="G370" s="12">
        <v>1.0</v>
      </c>
      <c r="H370" s="12" t="s">
        <v>64</v>
      </c>
      <c r="I370" s="12">
        <v>1.0</v>
      </c>
      <c r="J370" s="12">
        <v>1.0</v>
      </c>
      <c r="K370" s="12" t="s">
        <v>24</v>
      </c>
      <c r="L370" s="12">
        <v>1.0</v>
      </c>
      <c r="M370" s="12">
        <v>1.0</v>
      </c>
      <c r="N370" s="12" t="s">
        <v>23</v>
      </c>
      <c r="P370" s="13"/>
    </row>
    <row r="371" ht="15.75" customHeight="1">
      <c r="A371" s="11" t="s">
        <v>795</v>
      </c>
      <c r="B371" s="11" t="s">
        <v>814</v>
      </c>
      <c r="C371" s="11" t="s">
        <v>797</v>
      </c>
      <c r="D371" s="11" t="s">
        <v>798</v>
      </c>
      <c r="E371" s="11" t="s">
        <v>815</v>
      </c>
      <c r="F371" s="12">
        <v>1.0</v>
      </c>
      <c r="G371" s="12">
        <v>1.0</v>
      </c>
      <c r="H371" s="12" t="s">
        <v>64</v>
      </c>
      <c r="I371" s="12">
        <v>1.0</v>
      </c>
      <c r="J371" s="12">
        <v>1.0</v>
      </c>
      <c r="K371" s="12" t="s">
        <v>24</v>
      </c>
      <c r="L371" s="12">
        <v>1.0</v>
      </c>
      <c r="M371" s="12">
        <v>1.0</v>
      </c>
      <c r="N371" s="12" t="s">
        <v>23</v>
      </c>
      <c r="P371" s="13"/>
    </row>
    <row r="372" ht="15.75" customHeight="1">
      <c r="A372" s="11" t="s">
        <v>795</v>
      </c>
      <c r="B372" s="11" t="s">
        <v>816</v>
      </c>
      <c r="C372" s="11" t="s">
        <v>797</v>
      </c>
      <c r="D372" s="11" t="s">
        <v>798</v>
      </c>
      <c r="E372" s="11" t="s">
        <v>817</v>
      </c>
      <c r="F372" s="12">
        <v>2.0</v>
      </c>
      <c r="G372" s="12">
        <v>2.0</v>
      </c>
      <c r="H372" s="12" t="s">
        <v>64</v>
      </c>
      <c r="I372" s="12">
        <v>2.0</v>
      </c>
      <c r="J372" s="12">
        <v>2.0</v>
      </c>
      <c r="K372" s="12" t="s">
        <v>24</v>
      </c>
      <c r="L372" s="12">
        <v>1.0</v>
      </c>
      <c r="M372" s="12">
        <v>1.0</v>
      </c>
      <c r="N372" s="12" t="s">
        <v>23</v>
      </c>
      <c r="P372" s="13"/>
    </row>
    <row r="373" ht="15.75" customHeight="1">
      <c r="A373" s="11" t="s">
        <v>795</v>
      </c>
      <c r="B373" s="11" t="s">
        <v>818</v>
      </c>
      <c r="C373" s="11" t="s">
        <v>797</v>
      </c>
      <c r="D373" s="11" t="s">
        <v>798</v>
      </c>
      <c r="E373" s="11" t="s">
        <v>819</v>
      </c>
      <c r="F373" s="12">
        <v>1.0</v>
      </c>
      <c r="G373" s="12">
        <v>1.0</v>
      </c>
      <c r="H373" s="12" t="s">
        <v>64</v>
      </c>
      <c r="I373" s="12">
        <v>1.0</v>
      </c>
      <c r="J373" s="12">
        <v>1.0</v>
      </c>
      <c r="K373" s="12" t="s">
        <v>24</v>
      </c>
      <c r="L373" s="12">
        <v>1.0</v>
      </c>
      <c r="M373" s="12">
        <v>1.0</v>
      </c>
      <c r="N373" s="12" t="s">
        <v>23</v>
      </c>
      <c r="P373" s="13"/>
    </row>
    <row r="374" ht="15.75" customHeight="1">
      <c r="A374" s="11" t="s">
        <v>795</v>
      </c>
      <c r="B374" s="11" t="s">
        <v>820</v>
      </c>
      <c r="C374" s="11" t="s">
        <v>797</v>
      </c>
      <c r="D374" s="11" t="s">
        <v>798</v>
      </c>
      <c r="E374" s="11" t="s">
        <v>821</v>
      </c>
      <c r="F374" s="12">
        <v>1.0</v>
      </c>
      <c r="G374" s="12">
        <v>1.0</v>
      </c>
      <c r="H374" s="12" t="s">
        <v>64</v>
      </c>
      <c r="I374" s="12">
        <v>1.0</v>
      </c>
      <c r="J374" s="12">
        <v>1.0</v>
      </c>
      <c r="K374" s="12" t="s">
        <v>24</v>
      </c>
      <c r="L374" s="12">
        <v>1.0</v>
      </c>
      <c r="M374" s="12">
        <v>1.0</v>
      </c>
      <c r="N374" s="12" t="s">
        <v>23</v>
      </c>
      <c r="P374" s="13"/>
    </row>
    <row r="375" ht="15.75" customHeight="1">
      <c r="A375" s="11" t="s">
        <v>795</v>
      </c>
      <c r="B375" s="11" t="s">
        <v>822</v>
      </c>
      <c r="C375" s="11" t="s">
        <v>797</v>
      </c>
      <c r="D375" s="11" t="s">
        <v>798</v>
      </c>
      <c r="E375" s="11" t="s">
        <v>823</v>
      </c>
      <c r="F375" s="12">
        <v>2.0</v>
      </c>
      <c r="G375" s="12">
        <v>2.0</v>
      </c>
      <c r="H375" s="12" t="s">
        <v>64</v>
      </c>
      <c r="I375" s="12">
        <v>1.0</v>
      </c>
      <c r="J375" s="12">
        <v>1.0</v>
      </c>
      <c r="K375" s="12" t="s">
        <v>24</v>
      </c>
      <c r="L375" s="12">
        <v>1.0</v>
      </c>
      <c r="M375" s="12">
        <v>1.0</v>
      </c>
      <c r="N375" s="12" t="s">
        <v>23</v>
      </c>
      <c r="P375" s="13"/>
    </row>
    <row r="376" ht="15.75" customHeight="1">
      <c r="A376" s="11" t="s">
        <v>795</v>
      </c>
      <c r="B376" s="11" t="s">
        <v>824</v>
      </c>
      <c r="C376" s="11" t="s">
        <v>797</v>
      </c>
      <c r="D376" s="11" t="s">
        <v>798</v>
      </c>
      <c r="E376" s="11" t="s">
        <v>825</v>
      </c>
      <c r="F376" s="12">
        <v>1.0</v>
      </c>
      <c r="G376" s="12">
        <v>1.0</v>
      </c>
      <c r="H376" s="12" t="s">
        <v>64</v>
      </c>
      <c r="I376" s="12">
        <v>1.0</v>
      </c>
      <c r="J376" s="12">
        <v>1.0</v>
      </c>
      <c r="K376" s="12" t="s">
        <v>24</v>
      </c>
      <c r="L376" s="12">
        <v>1.0</v>
      </c>
      <c r="M376" s="12">
        <v>1.0</v>
      </c>
      <c r="N376" s="12" t="s">
        <v>23</v>
      </c>
      <c r="P376" s="13"/>
    </row>
    <row r="377" ht="15.75" customHeight="1">
      <c r="A377" s="11" t="s">
        <v>795</v>
      </c>
      <c r="B377" s="11" t="s">
        <v>826</v>
      </c>
      <c r="C377" s="11" t="s">
        <v>797</v>
      </c>
      <c r="D377" s="11" t="s">
        <v>798</v>
      </c>
      <c r="E377" s="11" t="s">
        <v>827</v>
      </c>
      <c r="F377" s="12">
        <v>1.0</v>
      </c>
      <c r="G377" s="12">
        <v>1.0</v>
      </c>
      <c r="H377" s="12" t="s">
        <v>64</v>
      </c>
      <c r="I377" s="12">
        <v>3.0</v>
      </c>
      <c r="J377" s="12">
        <v>3.0</v>
      </c>
      <c r="K377" s="12" t="s">
        <v>24</v>
      </c>
      <c r="L377" s="12">
        <v>2.0</v>
      </c>
      <c r="M377" s="12">
        <v>2.0</v>
      </c>
      <c r="N377" s="12" t="s">
        <v>23</v>
      </c>
      <c r="P377" s="13"/>
    </row>
    <row r="378" ht="15.75" customHeight="1">
      <c r="A378" s="11" t="s">
        <v>795</v>
      </c>
      <c r="B378" s="11" t="s">
        <v>828</v>
      </c>
      <c r="C378" s="11" t="s">
        <v>797</v>
      </c>
      <c r="D378" s="11" t="s">
        <v>798</v>
      </c>
      <c r="E378" s="11" t="s">
        <v>829</v>
      </c>
      <c r="F378" s="12">
        <v>1.0</v>
      </c>
      <c r="G378" s="12">
        <v>1.0</v>
      </c>
      <c r="H378" s="12" t="s">
        <v>64</v>
      </c>
      <c r="I378" s="12">
        <v>3.0</v>
      </c>
      <c r="J378" s="12">
        <v>3.0</v>
      </c>
      <c r="K378" s="12" t="s">
        <v>24</v>
      </c>
      <c r="L378" s="12">
        <v>2.0</v>
      </c>
      <c r="M378" s="12">
        <v>2.0</v>
      </c>
      <c r="N378" s="12" t="s">
        <v>23</v>
      </c>
      <c r="P378" s="13"/>
    </row>
    <row r="379" ht="15.75" customHeight="1">
      <c r="A379" s="11" t="s">
        <v>795</v>
      </c>
      <c r="B379" s="11" t="s">
        <v>830</v>
      </c>
      <c r="C379" s="11" t="s">
        <v>797</v>
      </c>
      <c r="D379" s="11" t="s">
        <v>798</v>
      </c>
      <c r="E379" s="11" t="s">
        <v>831</v>
      </c>
      <c r="F379" s="12">
        <v>1.0</v>
      </c>
      <c r="G379" s="12">
        <v>1.0</v>
      </c>
      <c r="H379" s="12" t="s">
        <v>64</v>
      </c>
      <c r="I379" s="12">
        <v>1.0</v>
      </c>
      <c r="J379" s="12">
        <v>1.0</v>
      </c>
      <c r="K379" s="12" t="s">
        <v>24</v>
      </c>
      <c r="L379" s="12">
        <v>1.0</v>
      </c>
      <c r="M379" s="12">
        <v>1.0</v>
      </c>
      <c r="N379" s="12" t="s">
        <v>23</v>
      </c>
      <c r="P379" s="13"/>
    </row>
    <row r="380" ht="15.75" customHeight="1">
      <c r="A380" s="11" t="s">
        <v>795</v>
      </c>
      <c r="B380" s="11" t="s">
        <v>832</v>
      </c>
      <c r="C380" s="11" t="s">
        <v>797</v>
      </c>
      <c r="D380" s="11" t="s">
        <v>798</v>
      </c>
      <c r="E380" s="11" t="s">
        <v>833</v>
      </c>
      <c r="F380" s="12">
        <v>1.0</v>
      </c>
      <c r="G380" s="12">
        <v>1.0</v>
      </c>
      <c r="H380" s="12" t="s">
        <v>64</v>
      </c>
      <c r="I380" s="12">
        <v>1.0</v>
      </c>
      <c r="J380" s="12">
        <v>1.0</v>
      </c>
      <c r="K380" s="12" t="s">
        <v>24</v>
      </c>
      <c r="L380" s="12">
        <v>1.0</v>
      </c>
      <c r="M380" s="12">
        <v>1.0</v>
      </c>
      <c r="N380" s="12" t="s">
        <v>23</v>
      </c>
      <c r="P380" s="13"/>
    </row>
    <row r="381" ht="15.75" customHeight="1">
      <c r="A381" s="11" t="s">
        <v>834</v>
      </c>
      <c r="B381" s="11" t="s">
        <v>835</v>
      </c>
      <c r="C381" s="11" t="s">
        <v>836</v>
      </c>
      <c r="D381" s="11" t="s">
        <v>837</v>
      </c>
      <c r="E381" s="11" t="s">
        <v>838</v>
      </c>
      <c r="F381" s="12">
        <v>1.0</v>
      </c>
      <c r="G381" s="12">
        <v>1.0</v>
      </c>
      <c r="H381" s="12" t="s">
        <v>64</v>
      </c>
      <c r="I381" s="12">
        <v>2.0</v>
      </c>
      <c r="J381" s="12">
        <v>1.0</v>
      </c>
      <c r="K381" s="12" t="s">
        <v>457</v>
      </c>
      <c r="L381" s="12">
        <v>2.0</v>
      </c>
      <c r="M381" s="12">
        <v>1.0</v>
      </c>
      <c r="N381" s="12" t="s">
        <v>23</v>
      </c>
      <c r="P381" s="13"/>
    </row>
    <row r="382" ht="15.75" customHeight="1">
      <c r="A382" s="11" t="s">
        <v>834</v>
      </c>
      <c r="B382" s="11" t="s">
        <v>839</v>
      </c>
      <c r="C382" s="11" t="s">
        <v>836</v>
      </c>
      <c r="D382" s="11" t="s">
        <v>837</v>
      </c>
      <c r="E382" s="11" t="s">
        <v>840</v>
      </c>
      <c r="F382" s="12">
        <v>1.0</v>
      </c>
      <c r="G382" s="12">
        <v>1.0</v>
      </c>
      <c r="H382" s="12" t="s">
        <v>64</v>
      </c>
      <c r="I382" s="12">
        <v>1.0</v>
      </c>
      <c r="J382" s="12">
        <v>1.0</v>
      </c>
      <c r="K382" s="12" t="s">
        <v>457</v>
      </c>
      <c r="L382" s="12">
        <v>2.0</v>
      </c>
      <c r="M382" s="12">
        <v>2.0</v>
      </c>
      <c r="N382" s="12" t="s">
        <v>23</v>
      </c>
      <c r="P382" s="13"/>
    </row>
    <row r="383" ht="15.75" customHeight="1">
      <c r="A383" s="11" t="s">
        <v>834</v>
      </c>
      <c r="B383" s="11" t="s">
        <v>841</v>
      </c>
      <c r="C383" s="11" t="s">
        <v>836</v>
      </c>
      <c r="D383" s="11" t="s">
        <v>837</v>
      </c>
      <c r="E383" s="11" t="s">
        <v>842</v>
      </c>
      <c r="F383" s="12">
        <v>1.0</v>
      </c>
      <c r="G383" s="12">
        <v>1.0</v>
      </c>
      <c r="H383" s="12" t="s">
        <v>64</v>
      </c>
      <c r="I383" s="12">
        <v>1.0</v>
      </c>
      <c r="J383" s="12">
        <v>1.0</v>
      </c>
      <c r="K383" s="12" t="s">
        <v>457</v>
      </c>
      <c r="L383" s="12">
        <v>2.0</v>
      </c>
      <c r="M383" s="12">
        <v>2.0</v>
      </c>
      <c r="N383" s="12" t="s">
        <v>23</v>
      </c>
      <c r="P383" s="13"/>
    </row>
    <row r="384" ht="15.75" customHeight="1">
      <c r="A384" s="11" t="s">
        <v>834</v>
      </c>
      <c r="B384" s="11" t="s">
        <v>843</v>
      </c>
      <c r="C384" s="11" t="s">
        <v>836</v>
      </c>
      <c r="D384" s="11" t="s">
        <v>837</v>
      </c>
      <c r="E384" s="11" t="s">
        <v>844</v>
      </c>
      <c r="F384" s="12">
        <v>2.0</v>
      </c>
      <c r="G384" s="12">
        <v>2.0</v>
      </c>
      <c r="H384" s="12" t="s">
        <v>64</v>
      </c>
      <c r="I384" s="12">
        <v>2.0</v>
      </c>
      <c r="J384" s="12">
        <v>3.0</v>
      </c>
      <c r="K384" s="12" t="s">
        <v>457</v>
      </c>
      <c r="L384" s="12">
        <v>1.0</v>
      </c>
      <c r="M384" s="12">
        <v>1.0</v>
      </c>
      <c r="N384" s="12" t="s">
        <v>23</v>
      </c>
      <c r="P384" s="13"/>
    </row>
    <row r="385" ht="15.75" customHeight="1">
      <c r="A385" s="11" t="s">
        <v>834</v>
      </c>
      <c r="B385" s="11" t="s">
        <v>845</v>
      </c>
      <c r="C385" s="11" t="s">
        <v>836</v>
      </c>
      <c r="D385" s="11" t="s">
        <v>837</v>
      </c>
      <c r="E385" s="11" t="s">
        <v>846</v>
      </c>
      <c r="F385" s="12">
        <v>1.0</v>
      </c>
      <c r="G385" s="12">
        <v>1.0</v>
      </c>
      <c r="H385" s="12" t="s">
        <v>64</v>
      </c>
      <c r="I385" s="12">
        <v>1.0</v>
      </c>
      <c r="J385" s="12">
        <v>1.0</v>
      </c>
      <c r="K385" s="12" t="s">
        <v>457</v>
      </c>
      <c r="L385" s="12">
        <v>1.0</v>
      </c>
      <c r="M385" s="12">
        <v>1.0</v>
      </c>
      <c r="N385" s="12" t="s">
        <v>23</v>
      </c>
      <c r="P385" s="13"/>
    </row>
    <row r="386" ht="15.75" customHeight="1">
      <c r="A386" s="11" t="s">
        <v>834</v>
      </c>
      <c r="B386" s="11" t="s">
        <v>847</v>
      </c>
      <c r="C386" s="11" t="s">
        <v>836</v>
      </c>
      <c r="D386" s="11" t="s">
        <v>837</v>
      </c>
      <c r="E386" s="11" t="s">
        <v>848</v>
      </c>
      <c r="F386" s="12">
        <v>1.0</v>
      </c>
      <c r="G386" s="12">
        <v>1.0</v>
      </c>
      <c r="H386" s="12" t="s">
        <v>64</v>
      </c>
      <c r="I386" s="12">
        <v>1.0</v>
      </c>
      <c r="J386" s="12">
        <v>1.0</v>
      </c>
      <c r="K386" s="12" t="s">
        <v>457</v>
      </c>
      <c r="L386" s="12">
        <v>1.0</v>
      </c>
      <c r="M386" s="12">
        <v>1.0</v>
      </c>
      <c r="N386" s="12" t="s">
        <v>23</v>
      </c>
      <c r="P386" s="13"/>
    </row>
    <row r="387" ht="15.75" customHeight="1">
      <c r="A387" s="11" t="s">
        <v>834</v>
      </c>
      <c r="B387" s="11" t="s">
        <v>849</v>
      </c>
      <c r="C387" s="11" t="s">
        <v>836</v>
      </c>
      <c r="D387" s="11" t="s">
        <v>837</v>
      </c>
      <c r="E387" s="11" t="s">
        <v>850</v>
      </c>
      <c r="F387" s="12">
        <v>1.0</v>
      </c>
      <c r="G387" s="12">
        <v>1.0</v>
      </c>
      <c r="H387" s="12" t="s">
        <v>64</v>
      </c>
      <c r="I387" s="12">
        <v>1.0</v>
      </c>
      <c r="J387" s="12">
        <v>1.0</v>
      </c>
      <c r="K387" s="12" t="s">
        <v>457</v>
      </c>
      <c r="L387" s="12">
        <v>1.0</v>
      </c>
      <c r="M387" s="12">
        <v>1.0</v>
      </c>
      <c r="N387" s="12" t="s">
        <v>23</v>
      </c>
      <c r="P387" s="13"/>
    </row>
    <row r="388" ht="15.75" customHeight="1">
      <c r="A388" s="11" t="s">
        <v>834</v>
      </c>
      <c r="B388" s="11" t="s">
        <v>851</v>
      </c>
      <c r="C388" s="11" t="s">
        <v>836</v>
      </c>
      <c r="D388" s="11" t="s">
        <v>837</v>
      </c>
      <c r="E388" s="11" t="s">
        <v>852</v>
      </c>
      <c r="F388" s="12">
        <v>1.0</v>
      </c>
      <c r="G388" s="12">
        <v>1.0</v>
      </c>
      <c r="H388" s="12" t="s">
        <v>64</v>
      </c>
      <c r="I388" s="12">
        <v>1.0</v>
      </c>
      <c r="J388" s="12">
        <v>1.0</v>
      </c>
      <c r="K388" s="12" t="s">
        <v>457</v>
      </c>
      <c r="L388" s="12">
        <v>2.0</v>
      </c>
      <c r="M388" s="12">
        <v>1.0</v>
      </c>
      <c r="N388" s="12" t="s">
        <v>23</v>
      </c>
      <c r="P388" s="13"/>
    </row>
    <row r="389" ht="15.75" customHeight="1">
      <c r="A389" s="11" t="s">
        <v>834</v>
      </c>
      <c r="B389" s="11" t="s">
        <v>853</v>
      </c>
      <c r="C389" s="11" t="s">
        <v>836</v>
      </c>
      <c r="D389" s="11" t="s">
        <v>837</v>
      </c>
      <c r="E389" s="11" t="s">
        <v>854</v>
      </c>
      <c r="F389" s="12">
        <v>1.0</v>
      </c>
      <c r="G389" s="12">
        <v>1.0</v>
      </c>
      <c r="H389" s="12" t="s">
        <v>64</v>
      </c>
      <c r="I389" s="12">
        <v>1.0</v>
      </c>
      <c r="J389" s="12">
        <v>1.0</v>
      </c>
      <c r="K389" s="12" t="s">
        <v>457</v>
      </c>
      <c r="L389" s="12">
        <v>3.0</v>
      </c>
      <c r="M389" s="12">
        <v>3.0</v>
      </c>
      <c r="N389" s="12" t="s">
        <v>23</v>
      </c>
      <c r="P389" s="13"/>
    </row>
    <row r="390" ht="15.75" customHeight="1">
      <c r="A390" s="11" t="s">
        <v>834</v>
      </c>
      <c r="B390" s="11" t="s">
        <v>855</v>
      </c>
      <c r="C390" s="11" t="s">
        <v>836</v>
      </c>
      <c r="D390" s="11" t="s">
        <v>837</v>
      </c>
      <c r="E390" s="11" t="s">
        <v>856</v>
      </c>
      <c r="F390" s="12">
        <v>2.0</v>
      </c>
      <c r="G390" s="12">
        <v>2.0</v>
      </c>
      <c r="H390" s="12" t="s">
        <v>64</v>
      </c>
      <c r="I390" s="12">
        <v>2.0</v>
      </c>
      <c r="J390" s="12">
        <v>3.0</v>
      </c>
      <c r="K390" s="12" t="s">
        <v>457</v>
      </c>
      <c r="L390" s="12">
        <v>1.0</v>
      </c>
      <c r="M390" s="12">
        <v>1.0</v>
      </c>
      <c r="N390" s="12" t="s">
        <v>23</v>
      </c>
      <c r="P390" s="13"/>
    </row>
    <row r="391" ht="15.75" customHeight="1">
      <c r="A391" s="11" t="s">
        <v>834</v>
      </c>
      <c r="B391" s="11" t="s">
        <v>857</v>
      </c>
      <c r="C391" s="11" t="s">
        <v>836</v>
      </c>
      <c r="D391" s="11" t="s">
        <v>837</v>
      </c>
      <c r="E391" s="11" t="s">
        <v>858</v>
      </c>
      <c r="F391" s="12">
        <v>1.0</v>
      </c>
      <c r="G391" s="12">
        <v>1.0</v>
      </c>
      <c r="H391" s="12" t="s">
        <v>64</v>
      </c>
      <c r="I391" s="12">
        <v>1.0</v>
      </c>
      <c r="J391" s="12">
        <v>1.0</v>
      </c>
      <c r="K391" s="12" t="s">
        <v>457</v>
      </c>
      <c r="L391" s="12">
        <v>1.0</v>
      </c>
      <c r="M391" s="12">
        <v>1.0</v>
      </c>
      <c r="N391" s="12" t="s">
        <v>23</v>
      </c>
      <c r="P391" s="13"/>
    </row>
    <row r="392" ht="15.75" customHeight="1">
      <c r="A392" s="11" t="s">
        <v>834</v>
      </c>
      <c r="B392" s="11" t="s">
        <v>859</v>
      </c>
      <c r="C392" s="11" t="s">
        <v>836</v>
      </c>
      <c r="D392" s="11" t="s">
        <v>837</v>
      </c>
      <c r="E392" s="11" t="s">
        <v>860</v>
      </c>
      <c r="F392" s="12">
        <v>1.0</v>
      </c>
      <c r="G392" s="12">
        <v>1.0</v>
      </c>
      <c r="H392" s="12" t="s">
        <v>64</v>
      </c>
      <c r="I392" s="12">
        <v>1.0</v>
      </c>
      <c r="J392" s="12">
        <v>1.0</v>
      </c>
      <c r="K392" s="12" t="s">
        <v>457</v>
      </c>
      <c r="L392" s="12">
        <v>1.0</v>
      </c>
      <c r="M392" s="12">
        <v>1.0</v>
      </c>
      <c r="N392" s="12" t="s">
        <v>23</v>
      </c>
      <c r="P392" s="13"/>
    </row>
    <row r="393" ht="15.75" customHeight="1">
      <c r="A393" s="11" t="s">
        <v>834</v>
      </c>
      <c r="B393" s="11" t="s">
        <v>861</v>
      </c>
      <c r="C393" s="11" t="s">
        <v>836</v>
      </c>
      <c r="D393" s="11" t="s">
        <v>837</v>
      </c>
      <c r="E393" s="11" t="s">
        <v>862</v>
      </c>
      <c r="F393" s="12">
        <v>1.0</v>
      </c>
      <c r="G393" s="12">
        <v>1.0</v>
      </c>
      <c r="H393" s="12" t="s">
        <v>64</v>
      </c>
      <c r="I393" s="12">
        <v>1.0</v>
      </c>
      <c r="J393" s="12">
        <v>1.0</v>
      </c>
      <c r="K393" s="12" t="s">
        <v>457</v>
      </c>
      <c r="L393" s="12">
        <v>1.0</v>
      </c>
      <c r="M393" s="12">
        <v>1.0</v>
      </c>
      <c r="N393" s="12" t="s">
        <v>23</v>
      </c>
      <c r="P393" s="13"/>
    </row>
    <row r="394" ht="15.75" customHeight="1">
      <c r="A394" s="11" t="s">
        <v>834</v>
      </c>
      <c r="B394" s="11" t="s">
        <v>863</v>
      </c>
      <c r="C394" s="11" t="s">
        <v>836</v>
      </c>
      <c r="D394" s="11" t="s">
        <v>837</v>
      </c>
      <c r="E394" s="11" t="s">
        <v>864</v>
      </c>
      <c r="F394" s="12">
        <v>1.0</v>
      </c>
      <c r="G394" s="12">
        <v>1.0</v>
      </c>
      <c r="H394" s="12" t="s">
        <v>64</v>
      </c>
      <c r="I394" s="12">
        <v>1.0</v>
      </c>
      <c r="J394" s="12">
        <v>1.0</v>
      </c>
      <c r="K394" s="12" t="s">
        <v>457</v>
      </c>
      <c r="L394" s="12">
        <v>1.0</v>
      </c>
      <c r="M394" s="12">
        <v>1.0</v>
      </c>
      <c r="N394" s="12" t="s">
        <v>23</v>
      </c>
      <c r="P394" s="13"/>
    </row>
    <row r="395" ht="15.75" customHeight="1">
      <c r="A395" s="11" t="s">
        <v>834</v>
      </c>
      <c r="B395" s="11" t="s">
        <v>865</v>
      </c>
      <c r="C395" s="11" t="s">
        <v>836</v>
      </c>
      <c r="D395" s="11" t="s">
        <v>837</v>
      </c>
      <c r="E395" s="11" t="s">
        <v>866</v>
      </c>
      <c r="F395" s="12">
        <v>1.0</v>
      </c>
      <c r="G395" s="12">
        <v>1.0</v>
      </c>
      <c r="H395" s="12" t="s">
        <v>64</v>
      </c>
      <c r="I395" s="12">
        <v>1.0</v>
      </c>
      <c r="J395" s="12">
        <v>1.0</v>
      </c>
      <c r="K395" s="12" t="s">
        <v>457</v>
      </c>
      <c r="L395" s="12">
        <v>1.0</v>
      </c>
      <c r="M395" s="12">
        <v>1.0</v>
      </c>
      <c r="N395" s="12" t="s">
        <v>23</v>
      </c>
      <c r="P395" s="13"/>
    </row>
    <row r="396" ht="15.75" customHeight="1">
      <c r="A396" s="11" t="s">
        <v>834</v>
      </c>
      <c r="B396" s="11" t="s">
        <v>867</v>
      </c>
      <c r="C396" s="11" t="s">
        <v>836</v>
      </c>
      <c r="D396" s="11" t="s">
        <v>837</v>
      </c>
      <c r="E396" s="11" t="s">
        <v>868</v>
      </c>
      <c r="F396" s="12">
        <v>1.0</v>
      </c>
      <c r="G396" s="12">
        <v>1.0</v>
      </c>
      <c r="H396" s="12" t="s">
        <v>64</v>
      </c>
      <c r="I396" s="12">
        <v>1.0</v>
      </c>
      <c r="J396" s="12">
        <v>1.0</v>
      </c>
      <c r="K396" s="12" t="s">
        <v>457</v>
      </c>
      <c r="L396" s="12">
        <v>1.0</v>
      </c>
      <c r="M396" s="12">
        <v>1.0</v>
      </c>
      <c r="N396" s="12" t="s">
        <v>23</v>
      </c>
      <c r="P396" s="13"/>
    </row>
    <row r="397" ht="15.75" customHeight="1">
      <c r="A397" s="11" t="s">
        <v>834</v>
      </c>
      <c r="B397" s="11" t="s">
        <v>869</v>
      </c>
      <c r="C397" s="11" t="s">
        <v>836</v>
      </c>
      <c r="D397" s="11" t="s">
        <v>837</v>
      </c>
      <c r="E397" s="11" t="s">
        <v>870</v>
      </c>
      <c r="F397" s="12">
        <v>1.0</v>
      </c>
      <c r="G397" s="12">
        <v>1.0</v>
      </c>
      <c r="H397" s="12" t="s">
        <v>64</v>
      </c>
      <c r="I397" s="12">
        <v>1.0</v>
      </c>
      <c r="J397" s="12">
        <v>1.0</v>
      </c>
      <c r="K397" s="12" t="s">
        <v>457</v>
      </c>
      <c r="L397" s="12">
        <v>1.0</v>
      </c>
      <c r="M397" s="12">
        <v>1.0</v>
      </c>
      <c r="N397" s="12" t="s">
        <v>23</v>
      </c>
      <c r="P397" s="13"/>
    </row>
    <row r="398" ht="15.75" customHeight="1">
      <c r="A398" s="11" t="s">
        <v>834</v>
      </c>
      <c r="B398" s="11" t="s">
        <v>871</v>
      </c>
      <c r="C398" s="11" t="s">
        <v>836</v>
      </c>
      <c r="D398" s="11" t="s">
        <v>837</v>
      </c>
      <c r="E398" s="11" t="s">
        <v>872</v>
      </c>
      <c r="F398" s="12">
        <v>1.0</v>
      </c>
      <c r="G398" s="12">
        <v>1.0</v>
      </c>
      <c r="H398" s="12" t="s">
        <v>64</v>
      </c>
      <c r="I398" s="12">
        <v>1.0</v>
      </c>
      <c r="J398" s="12">
        <v>1.0</v>
      </c>
      <c r="K398" s="12" t="s">
        <v>457</v>
      </c>
      <c r="L398" s="12">
        <v>2.0</v>
      </c>
      <c r="M398" s="12">
        <v>2.0</v>
      </c>
      <c r="N398" s="12" t="s">
        <v>23</v>
      </c>
      <c r="P398" s="13"/>
    </row>
    <row r="399" ht="15.75" customHeight="1">
      <c r="A399" s="11" t="s">
        <v>873</v>
      </c>
      <c r="B399" s="11" t="s">
        <v>874</v>
      </c>
      <c r="C399" s="11" t="s">
        <v>875</v>
      </c>
      <c r="D399" s="11" t="s">
        <v>876</v>
      </c>
      <c r="E399" s="11" t="s">
        <v>877</v>
      </c>
      <c r="F399" s="12">
        <v>1.0</v>
      </c>
      <c r="G399" s="12">
        <v>1.0</v>
      </c>
      <c r="H399" s="12" t="s">
        <v>64</v>
      </c>
      <c r="I399" s="12">
        <v>1.0</v>
      </c>
      <c r="J399" s="12">
        <v>1.0</v>
      </c>
      <c r="K399" s="12" t="s">
        <v>24</v>
      </c>
      <c r="L399" s="12">
        <v>1.0</v>
      </c>
      <c r="M399" s="12">
        <v>1.0</v>
      </c>
      <c r="N399" s="12" t="s">
        <v>23</v>
      </c>
      <c r="P399" s="13"/>
    </row>
    <row r="400" ht="15.75" customHeight="1">
      <c r="A400" s="11" t="s">
        <v>873</v>
      </c>
      <c r="B400" s="11" t="s">
        <v>878</v>
      </c>
      <c r="C400" s="11" t="s">
        <v>875</v>
      </c>
      <c r="D400" s="11" t="s">
        <v>876</v>
      </c>
      <c r="E400" s="11" t="s">
        <v>879</v>
      </c>
      <c r="F400" s="12">
        <v>1.0</v>
      </c>
      <c r="G400" s="12">
        <v>1.0</v>
      </c>
      <c r="H400" s="12" t="s">
        <v>64</v>
      </c>
      <c r="I400" s="12">
        <v>1.0</v>
      </c>
      <c r="J400" s="12">
        <v>1.0</v>
      </c>
      <c r="K400" s="12" t="s">
        <v>24</v>
      </c>
      <c r="L400" s="12">
        <v>1.0</v>
      </c>
      <c r="M400" s="12">
        <v>1.0</v>
      </c>
      <c r="N400" s="12" t="s">
        <v>23</v>
      </c>
      <c r="P400" s="13"/>
    </row>
    <row r="401" ht="15.75" customHeight="1">
      <c r="A401" s="11" t="s">
        <v>873</v>
      </c>
      <c r="B401" s="11" t="s">
        <v>880</v>
      </c>
      <c r="C401" s="11" t="s">
        <v>875</v>
      </c>
      <c r="D401" s="11" t="s">
        <v>876</v>
      </c>
      <c r="E401" s="11" t="s">
        <v>881</v>
      </c>
      <c r="F401" s="12">
        <v>1.0</v>
      </c>
      <c r="G401" s="12">
        <v>1.0</v>
      </c>
      <c r="H401" s="12" t="s">
        <v>64</v>
      </c>
      <c r="I401" s="12">
        <v>1.0</v>
      </c>
      <c r="J401" s="12">
        <v>1.0</v>
      </c>
      <c r="K401" s="12" t="s">
        <v>24</v>
      </c>
      <c r="L401" s="12">
        <v>1.0</v>
      </c>
      <c r="M401" s="12">
        <v>1.0</v>
      </c>
      <c r="N401" s="12" t="s">
        <v>23</v>
      </c>
      <c r="P401" s="13"/>
    </row>
    <row r="402" ht="15.75" customHeight="1">
      <c r="A402" s="11" t="s">
        <v>873</v>
      </c>
      <c r="B402" s="11" t="s">
        <v>882</v>
      </c>
      <c r="C402" s="11" t="s">
        <v>875</v>
      </c>
      <c r="D402" s="11" t="s">
        <v>876</v>
      </c>
      <c r="E402" s="11" t="s">
        <v>883</v>
      </c>
      <c r="F402" s="12">
        <v>1.0</v>
      </c>
      <c r="G402" s="12">
        <v>1.0</v>
      </c>
      <c r="H402" s="12" t="s">
        <v>64</v>
      </c>
      <c r="I402" s="12">
        <v>1.0</v>
      </c>
      <c r="J402" s="12">
        <v>1.0</v>
      </c>
      <c r="K402" s="12" t="s">
        <v>24</v>
      </c>
      <c r="L402" s="12">
        <v>1.0</v>
      </c>
      <c r="M402" s="12">
        <v>1.0</v>
      </c>
      <c r="N402" s="12" t="s">
        <v>23</v>
      </c>
      <c r="P402" s="13"/>
    </row>
    <row r="403" ht="15.75" customHeight="1">
      <c r="A403" s="11" t="s">
        <v>873</v>
      </c>
      <c r="B403" s="11" t="s">
        <v>884</v>
      </c>
      <c r="C403" s="11" t="s">
        <v>875</v>
      </c>
      <c r="D403" s="11" t="s">
        <v>876</v>
      </c>
      <c r="E403" s="11" t="s">
        <v>885</v>
      </c>
      <c r="F403" s="12">
        <v>1.0</v>
      </c>
      <c r="G403" s="12">
        <v>1.0</v>
      </c>
      <c r="H403" s="12" t="s">
        <v>64</v>
      </c>
      <c r="I403" s="12">
        <v>1.0</v>
      </c>
      <c r="J403" s="12">
        <v>1.0</v>
      </c>
      <c r="K403" s="12" t="s">
        <v>24</v>
      </c>
      <c r="L403" s="12">
        <v>2.0</v>
      </c>
      <c r="M403" s="12">
        <v>1.0</v>
      </c>
      <c r="N403" s="12" t="s">
        <v>23</v>
      </c>
      <c r="P403" s="13"/>
    </row>
    <row r="404" ht="15.75" customHeight="1">
      <c r="A404" s="11" t="s">
        <v>873</v>
      </c>
      <c r="B404" s="11" t="s">
        <v>886</v>
      </c>
      <c r="C404" s="11" t="s">
        <v>875</v>
      </c>
      <c r="D404" s="11" t="s">
        <v>876</v>
      </c>
      <c r="E404" s="11" t="s">
        <v>887</v>
      </c>
      <c r="F404" s="12">
        <v>1.0</v>
      </c>
      <c r="G404" s="12">
        <v>1.0</v>
      </c>
      <c r="H404" s="12" t="s">
        <v>64</v>
      </c>
      <c r="I404" s="12">
        <v>1.0</v>
      </c>
      <c r="J404" s="12">
        <v>1.0</v>
      </c>
      <c r="K404" s="12" t="s">
        <v>24</v>
      </c>
      <c r="L404" s="12">
        <v>1.0</v>
      </c>
      <c r="M404" s="12">
        <v>1.0</v>
      </c>
      <c r="N404" s="12" t="s">
        <v>23</v>
      </c>
      <c r="P404" s="13"/>
    </row>
    <row r="405" ht="15.75" customHeight="1">
      <c r="A405" s="11" t="s">
        <v>873</v>
      </c>
      <c r="B405" s="11" t="s">
        <v>888</v>
      </c>
      <c r="C405" s="11" t="s">
        <v>875</v>
      </c>
      <c r="D405" s="11" t="s">
        <v>876</v>
      </c>
      <c r="E405" s="11" t="s">
        <v>889</v>
      </c>
      <c r="F405" s="12">
        <v>1.0</v>
      </c>
      <c r="G405" s="12">
        <v>1.0</v>
      </c>
      <c r="H405" s="12" t="s">
        <v>64</v>
      </c>
      <c r="I405" s="12">
        <v>1.0</v>
      </c>
      <c r="J405" s="12">
        <v>1.0</v>
      </c>
      <c r="K405" s="12" t="s">
        <v>24</v>
      </c>
      <c r="L405" s="12">
        <v>1.0</v>
      </c>
      <c r="M405" s="12">
        <v>1.0</v>
      </c>
      <c r="N405" s="12" t="s">
        <v>23</v>
      </c>
      <c r="P405" s="13"/>
    </row>
    <row r="406" ht="15.75" customHeight="1">
      <c r="A406" s="11" t="s">
        <v>873</v>
      </c>
      <c r="B406" s="11" t="s">
        <v>890</v>
      </c>
      <c r="C406" s="11" t="s">
        <v>875</v>
      </c>
      <c r="D406" s="11" t="s">
        <v>876</v>
      </c>
      <c r="E406" s="11" t="s">
        <v>891</v>
      </c>
      <c r="F406" s="12">
        <v>1.0</v>
      </c>
      <c r="G406" s="12">
        <v>1.0</v>
      </c>
      <c r="H406" s="12" t="s">
        <v>64</v>
      </c>
      <c r="I406" s="12">
        <v>1.0</v>
      </c>
      <c r="J406" s="12">
        <v>1.0</v>
      </c>
      <c r="K406" s="12" t="s">
        <v>24</v>
      </c>
      <c r="L406" s="12">
        <v>1.0</v>
      </c>
      <c r="M406" s="12">
        <v>1.0</v>
      </c>
      <c r="N406" s="12" t="s">
        <v>23</v>
      </c>
      <c r="P406" s="13"/>
    </row>
    <row r="407" ht="15.75" customHeight="1">
      <c r="A407" s="11" t="s">
        <v>873</v>
      </c>
      <c r="B407" s="11" t="s">
        <v>892</v>
      </c>
      <c r="C407" s="11" t="s">
        <v>875</v>
      </c>
      <c r="D407" s="11" t="s">
        <v>876</v>
      </c>
      <c r="E407" s="11" t="s">
        <v>893</v>
      </c>
      <c r="F407" s="12">
        <v>1.0</v>
      </c>
      <c r="G407" s="12">
        <v>1.0</v>
      </c>
      <c r="H407" s="12" t="s">
        <v>64</v>
      </c>
      <c r="I407" s="12">
        <v>1.0</v>
      </c>
      <c r="J407" s="12">
        <v>1.0</v>
      </c>
      <c r="K407" s="12" t="s">
        <v>24</v>
      </c>
      <c r="L407" s="12">
        <v>1.0</v>
      </c>
      <c r="M407" s="12">
        <v>1.0</v>
      </c>
      <c r="N407" s="12" t="s">
        <v>23</v>
      </c>
      <c r="P407" s="13"/>
    </row>
    <row r="408" ht="15.75" customHeight="1">
      <c r="A408" s="11" t="s">
        <v>873</v>
      </c>
      <c r="B408" s="11" t="s">
        <v>894</v>
      </c>
      <c r="C408" s="11" t="s">
        <v>875</v>
      </c>
      <c r="D408" s="11" t="s">
        <v>876</v>
      </c>
      <c r="E408" s="11" t="s">
        <v>895</v>
      </c>
      <c r="F408" s="12">
        <v>2.0</v>
      </c>
      <c r="G408" s="12">
        <v>2.0</v>
      </c>
      <c r="H408" s="12" t="s">
        <v>64</v>
      </c>
      <c r="I408" s="12">
        <v>3.0</v>
      </c>
      <c r="J408" s="12">
        <v>3.0</v>
      </c>
      <c r="K408" s="12" t="s">
        <v>24</v>
      </c>
      <c r="L408" s="12">
        <v>1.0</v>
      </c>
      <c r="M408" s="12">
        <v>1.0</v>
      </c>
      <c r="N408" s="12" t="s">
        <v>23</v>
      </c>
      <c r="P408" s="13"/>
    </row>
    <row r="409" ht="15.75" customHeight="1">
      <c r="A409" s="11" t="s">
        <v>873</v>
      </c>
      <c r="B409" s="11" t="s">
        <v>896</v>
      </c>
      <c r="C409" s="11" t="s">
        <v>875</v>
      </c>
      <c r="D409" s="11" t="s">
        <v>876</v>
      </c>
      <c r="E409" s="11" t="s">
        <v>897</v>
      </c>
      <c r="F409" s="12">
        <v>1.0</v>
      </c>
      <c r="G409" s="12">
        <v>1.0</v>
      </c>
      <c r="H409" s="12" t="s">
        <v>64</v>
      </c>
      <c r="I409" s="12">
        <v>1.0</v>
      </c>
      <c r="J409" s="12">
        <v>1.0</v>
      </c>
      <c r="K409" s="12" t="s">
        <v>24</v>
      </c>
      <c r="L409" s="12">
        <v>2.0</v>
      </c>
      <c r="M409" s="12">
        <v>2.0</v>
      </c>
      <c r="N409" s="12" t="s">
        <v>23</v>
      </c>
      <c r="P409" s="13"/>
    </row>
    <row r="410" ht="15.75" customHeight="1">
      <c r="A410" s="11" t="s">
        <v>873</v>
      </c>
      <c r="B410" s="11" t="s">
        <v>898</v>
      </c>
      <c r="C410" s="11" t="s">
        <v>875</v>
      </c>
      <c r="D410" s="11" t="s">
        <v>876</v>
      </c>
      <c r="E410" s="11" t="s">
        <v>899</v>
      </c>
      <c r="F410" s="12">
        <v>2.0</v>
      </c>
      <c r="G410" s="12">
        <v>2.0</v>
      </c>
      <c r="H410" s="12" t="s">
        <v>64</v>
      </c>
      <c r="I410" s="12">
        <v>3.0</v>
      </c>
      <c r="J410" s="12">
        <v>3.0</v>
      </c>
      <c r="K410" s="12" t="s">
        <v>24</v>
      </c>
      <c r="L410" s="12">
        <v>1.0</v>
      </c>
      <c r="M410" s="12">
        <v>1.0</v>
      </c>
      <c r="N410" s="12" t="s">
        <v>23</v>
      </c>
      <c r="P410" s="13"/>
    </row>
    <row r="411" ht="15.75" customHeight="1">
      <c r="A411" s="11" t="s">
        <v>873</v>
      </c>
      <c r="B411" s="11" t="s">
        <v>900</v>
      </c>
      <c r="C411" s="11" t="s">
        <v>875</v>
      </c>
      <c r="D411" s="11" t="s">
        <v>876</v>
      </c>
      <c r="E411" s="11" t="s">
        <v>901</v>
      </c>
      <c r="F411" s="12">
        <v>1.0</v>
      </c>
      <c r="G411" s="12">
        <v>1.0</v>
      </c>
      <c r="H411" s="12" t="s">
        <v>64</v>
      </c>
      <c r="I411" s="12">
        <v>1.0</v>
      </c>
      <c r="J411" s="12">
        <v>1.0</v>
      </c>
      <c r="K411" s="12" t="s">
        <v>24</v>
      </c>
      <c r="L411" s="12">
        <v>2.0</v>
      </c>
      <c r="M411" s="12">
        <v>2.0</v>
      </c>
      <c r="N411" s="12" t="s">
        <v>23</v>
      </c>
      <c r="P411" s="13"/>
    </row>
    <row r="412" ht="15.75" customHeight="1">
      <c r="A412" s="11" t="s">
        <v>873</v>
      </c>
      <c r="B412" s="11" t="s">
        <v>902</v>
      </c>
      <c r="C412" s="11" t="s">
        <v>875</v>
      </c>
      <c r="D412" s="11" t="s">
        <v>876</v>
      </c>
      <c r="E412" s="11" t="s">
        <v>903</v>
      </c>
      <c r="F412" s="12">
        <v>3.0</v>
      </c>
      <c r="G412" s="12">
        <v>2.0</v>
      </c>
      <c r="H412" s="12" t="s">
        <v>64</v>
      </c>
      <c r="I412" s="12">
        <v>3.0</v>
      </c>
      <c r="J412" s="12">
        <v>2.0</v>
      </c>
      <c r="K412" s="12" t="s">
        <v>24</v>
      </c>
      <c r="L412" s="12">
        <v>2.0</v>
      </c>
      <c r="M412" s="12">
        <v>2.0</v>
      </c>
      <c r="N412" s="12" t="s">
        <v>23</v>
      </c>
      <c r="P412" s="13"/>
    </row>
    <row r="413" ht="15.75" customHeight="1">
      <c r="A413" s="11" t="s">
        <v>873</v>
      </c>
      <c r="B413" s="11" t="s">
        <v>904</v>
      </c>
      <c r="C413" s="11" t="s">
        <v>875</v>
      </c>
      <c r="D413" s="11" t="s">
        <v>876</v>
      </c>
      <c r="E413" s="11" t="s">
        <v>905</v>
      </c>
      <c r="F413" s="12">
        <v>1.0</v>
      </c>
      <c r="G413" s="12">
        <v>1.0</v>
      </c>
      <c r="H413" s="12" t="s">
        <v>64</v>
      </c>
      <c r="I413" s="12">
        <v>1.0</v>
      </c>
      <c r="J413" s="12">
        <v>1.0</v>
      </c>
      <c r="K413" s="12" t="s">
        <v>24</v>
      </c>
      <c r="L413" s="12">
        <v>1.0</v>
      </c>
      <c r="M413" s="12">
        <v>1.0</v>
      </c>
      <c r="N413" s="12" t="s">
        <v>23</v>
      </c>
      <c r="P413" s="13"/>
    </row>
    <row r="414" ht="15.75" customHeight="1">
      <c r="A414" s="11" t="s">
        <v>873</v>
      </c>
      <c r="B414" s="11" t="s">
        <v>906</v>
      </c>
      <c r="C414" s="11" t="s">
        <v>875</v>
      </c>
      <c r="D414" s="11" t="s">
        <v>876</v>
      </c>
      <c r="E414" s="11" t="s">
        <v>907</v>
      </c>
      <c r="F414" s="12">
        <v>1.0</v>
      </c>
      <c r="G414" s="12">
        <v>1.0</v>
      </c>
      <c r="H414" s="12" t="s">
        <v>64</v>
      </c>
      <c r="I414" s="12">
        <v>1.0</v>
      </c>
      <c r="J414" s="12">
        <v>1.0</v>
      </c>
      <c r="K414" s="12" t="s">
        <v>24</v>
      </c>
      <c r="L414" s="12">
        <v>2.0</v>
      </c>
      <c r="M414" s="12">
        <v>1.0</v>
      </c>
      <c r="N414" s="12" t="s">
        <v>23</v>
      </c>
      <c r="P414" s="13"/>
    </row>
    <row r="415" ht="15.75" customHeight="1">
      <c r="A415" s="11" t="s">
        <v>873</v>
      </c>
      <c r="B415" s="11" t="s">
        <v>908</v>
      </c>
      <c r="C415" s="11" t="s">
        <v>875</v>
      </c>
      <c r="D415" s="11" t="s">
        <v>876</v>
      </c>
      <c r="E415" s="11" t="s">
        <v>909</v>
      </c>
      <c r="F415" s="12">
        <v>2.0</v>
      </c>
      <c r="G415" s="12">
        <v>2.0</v>
      </c>
      <c r="H415" s="12" t="s">
        <v>64</v>
      </c>
      <c r="I415" s="12">
        <v>3.0</v>
      </c>
      <c r="J415" s="12">
        <v>3.0</v>
      </c>
      <c r="K415" s="12" t="s">
        <v>24</v>
      </c>
      <c r="L415" s="12">
        <v>1.0</v>
      </c>
      <c r="M415" s="12">
        <v>1.0</v>
      </c>
      <c r="N415" s="12" t="s">
        <v>23</v>
      </c>
      <c r="P415" s="13"/>
    </row>
    <row r="416" ht="15.75" customHeight="1">
      <c r="A416" s="11" t="s">
        <v>873</v>
      </c>
      <c r="B416" s="11" t="s">
        <v>910</v>
      </c>
      <c r="C416" s="11" t="s">
        <v>875</v>
      </c>
      <c r="D416" s="11" t="s">
        <v>876</v>
      </c>
      <c r="E416" s="11" t="s">
        <v>911</v>
      </c>
      <c r="F416" s="12">
        <v>1.0</v>
      </c>
      <c r="G416" s="12">
        <v>1.0</v>
      </c>
      <c r="H416" s="12" t="s">
        <v>64</v>
      </c>
      <c r="I416" s="12">
        <v>1.0</v>
      </c>
      <c r="J416" s="12">
        <v>1.0</v>
      </c>
      <c r="K416" s="12" t="s">
        <v>24</v>
      </c>
      <c r="L416" s="12">
        <v>2.0</v>
      </c>
      <c r="M416" s="12">
        <v>2.0</v>
      </c>
      <c r="N416" s="12" t="s">
        <v>23</v>
      </c>
      <c r="P416" s="13"/>
    </row>
    <row r="417" ht="15.75" customHeight="1">
      <c r="A417" s="11" t="s">
        <v>912</v>
      </c>
      <c r="B417" s="11" t="s">
        <v>913</v>
      </c>
      <c r="C417" s="11" t="s">
        <v>914</v>
      </c>
      <c r="D417" s="11" t="s">
        <v>915</v>
      </c>
      <c r="E417" s="11" t="s">
        <v>916</v>
      </c>
      <c r="F417" s="12">
        <v>1.0</v>
      </c>
      <c r="G417" s="12">
        <v>1.0</v>
      </c>
      <c r="H417" s="12" t="s">
        <v>64</v>
      </c>
      <c r="I417" s="12">
        <v>1.0</v>
      </c>
      <c r="J417" s="12">
        <v>1.0</v>
      </c>
      <c r="K417" s="12" t="s">
        <v>457</v>
      </c>
      <c r="L417" s="12">
        <v>1.0</v>
      </c>
      <c r="M417" s="12">
        <v>1.0</v>
      </c>
      <c r="N417" s="12" t="s">
        <v>23</v>
      </c>
      <c r="P417" s="13"/>
    </row>
    <row r="418" ht="15.75" customHeight="1">
      <c r="A418" s="11" t="s">
        <v>912</v>
      </c>
      <c r="B418" s="11" t="s">
        <v>917</v>
      </c>
      <c r="C418" s="11" t="s">
        <v>914</v>
      </c>
      <c r="D418" s="11" t="s">
        <v>915</v>
      </c>
      <c r="E418" s="11" t="s">
        <v>918</v>
      </c>
      <c r="F418" s="12">
        <v>1.0</v>
      </c>
      <c r="G418" s="12">
        <v>1.0</v>
      </c>
      <c r="H418" s="12" t="s">
        <v>64</v>
      </c>
      <c r="I418" s="12">
        <v>1.0</v>
      </c>
      <c r="J418" s="12">
        <v>1.0</v>
      </c>
      <c r="K418" s="12" t="s">
        <v>457</v>
      </c>
      <c r="L418" s="12">
        <v>1.0</v>
      </c>
      <c r="M418" s="12">
        <v>1.0</v>
      </c>
      <c r="N418" s="12" t="s">
        <v>23</v>
      </c>
      <c r="P418" s="13"/>
    </row>
    <row r="419" ht="15.75" customHeight="1">
      <c r="A419" s="11" t="s">
        <v>912</v>
      </c>
      <c r="B419" s="11" t="s">
        <v>919</v>
      </c>
      <c r="C419" s="11" t="s">
        <v>914</v>
      </c>
      <c r="D419" s="11" t="s">
        <v>915</v>
      </c>
      <c r="E419" s="11" t="s">
        <v>920</v>
      </c>
      <c r="F419" s="12">
        <v>1.0</v>
      </c>
      <c r="G419" s="12">
        <v>1.0</v>
      </c>
      <c r="H419" s="12" t="s">
        <v>64</v>
      </c>
      <c r="I419" s="12">
        <v>2.0</v>
      </c>
      <c r="J419" s="12">
        <v>2.0</v>
      </c>
      <c r="K419" s="12" t="s">
        <v>457</v>
      </c>
      <c r="L419" s="12">
        <v>1.0</v>
      </c>
      <c r="M419" s="12">
        <v>1.0</v>
      </c>
      <c r="N419" s="12" t="s">
        <v>23</v>
      </c>
      <c r="P419" s="13"/>
    </row>
    <row r="420" ht="15.75" customHeight="1">
      <c r="A420" s="11" t="s">
        <v>912</v>
      </c>
      <c r="B420" s="11" t="s">
        <v>921</v>
      </c>
      <c r="C420" s="11" t="s">
        <v>914</v>
      </c>
      <c r="D420" s="11" t="s">
        <v>915</v>
      </c>
      <c r="E420" s="11" t="s">
        <v>922</v>
      </c>
      <c r="F420" s="12">
        <v>1.0</v>
      </c>
      <c r="G420" s="12">
        <v>1.0</v>
      </c>
      <c r="H420" s="12" t="s">
        <v>64</v>
      </c>
      <c r="I420" s="12">
        <v>1.0</v>
      </c>
      <c r="J420" s="12">
        <v>1.0</v>
      </c>
      <c r="K420" s="12" t="s">
        <v>457</v>
      </c>
      <c r="L420" s="12">
        <v>1.0</v>
      </c>
      <c r="M420" s="12">
        <v>1.0</v>
      </c>
      <c r="N420" s="12" t="s">
        <v>23</v>
      </c>
      <c r="P420" s="13"/>
    </row>
    <row r="421" ht="15.75" customHeight="1">
      <c r="A421" s="11" t="s">
        <v>912</v>
      </c>
      <c r="B421" s="11" t="s">
        <v>923</v>
      </c>
      <c r="C421" s="11" t="s">
        <v>914</v>
      </c>
      <c r="D421" s="11" t="s">
        <v>915</v>
      </c>
      <c r="E421" s="11" t="s">
        <v>924</v>
      </c>
      <c r="F421" s="12">
        <v>1.0</v>
      </c>
      <c r="G421" s="12">
        <v>1.0</v>
      </c>
      <c r="H421" s="12" t="s">
        <v>457</v>
      </c>
      <c r="I421" s="12">
        <v>1.0</v>
      </c>
      <c r="J421" s="12">
        <v>1.0</v>
      </c>
      <c r="K421" s="12" t="s">
        <v>22</v>
      </c>
      <c r="L421" s="12">
        <v>1.0</v>
      </c>
      <c r="M421" s="12">
        <v>2.0</v>
      </c>
      <c r="N421" s="12" t="s">
        <v>24</v>
      </c>
      <c r="P421" s="13"/>
    </row>
    <row r="422" ht="15.75" customHeight="1">
      <c r="A422" s="11" t="s">
        <v>912</v>
      </c>
      <c r="B422" s="11" t="s">
        <v>925</v>
      </c>
      <c r="C422" s="11" t="s">
        <v>914</v>
      </c>
      <c r="D422" s="11" t="s">
        <v>915</v>
      </c>
      <c r="E422" s="11" t="s">
        <v>926</v>
      </c>
      <c r="F422" s="12">
        <v>1.0</v>
      </c>
      <c r="G422" s="12">
        <v>1.0</v>
      </c>
      <c r="H422" s="12" t="s">
        <v>64</v>
      </c>
      <c r="I422" s="12">
        <v>1.0</v>
      </c>
      <c r="J422" s="12">
        <v>1.0</v>
      </c>
      <c r="K422" s="12" t="s">
        <v>457</v>
      </c>
      <c r="L422" s="12">
        <v>2.0</v>
      </c>
      <c r="M422" s="12">
        <v>1.0</v>
      </c>
      <c r="N422" s="12" t="s">
        <v>23</v>
      </c>
      <c r="P422" s="13"/>
    </row>
    <row r="423" ht="15.75" customHeight="1">
      <c r="A423" s="11" t="s">
        <v>912</v>
      </c>
      <c r="B423" s="11" t="s">
        <v>927</v>
      </c>
      <c r="C423" s="11" t="s">
        <v>914</v>
      </c>
      <c r="D423" s="11" t="s">
        <v>915</v>
      </c>
      <c r="E423" s="11" t="s">
        <v>928</v>
      </c>
      <c r="F423" s="12">
        <v>1.0</v>
      </c>
      <c r="G423" s="12">
        <v>1.0</v>
      </c>
      <c r="H423" s="12" t="s">
        <v>64</v>
      </c>
      <c r="I423" s="12">
        <v>1.0</v>
      </c>
      <c r="J423" s="12">
        <v>1.0</v>
      </c>
      <c r="K423" s="12" t="s">
        <v>457</v>
      </c>
      <c r="L423" s="12">
        <v>1.0</v>
      </c>
      <c r="M423" s="12">
        <v>1.0</v>
      </c>
      <c r="N423" s="12" t="s">
        <v>23</v>
      </c>
      <c r="P423" s="13"/>
    </row>
    <row r="424" ht="15.75" customHeight="1">
      <c r="A424" s="11" t="s">
        <v>912</v>
      </c>
      <c r="B424" s="11" t="s">
        <v>929</v>
      </c>
      <c r="C424" s="11" t="s">
        <v>914</v>
      </c>
      <c r="D424" s="11" t="s">
        <v>915</v>
      </c>
      <c r="E424" s="11" t="s">
        <v>930</v>
      </c>
      <c r="F424" s="12">
        <v>1.0</v>
      </c>
      <c r="G424" s="12">
        <v>1.0</v>
      </c>
      <c r="H424" s="12" t="s">
        <v>64</v>
      </c>
      <c r="I424" s="12">
        <v>2.0</v>
      </c>
      <c r="J424" s="12">
        <v>1.0</v>
      </c>
      <c r="K424" s="12" t="s">
        <v>457</v>
      </c>
      <c r="L424" s="12">
        <v>1.0</v>
      </c>
      <c r="M424" s="12">
        <v>1.0</v>
      </c>
      <c r="N424" s="12" t="s">
        <v>23</v>
      </c>
      <c r="P424" s="13"/>
    </row>
    <row r="425" ht="15.75" customHeight="1">
      <c r="A425" s="11" t="s">
        <v>912</v>
      </c>
      <c r="B425" s="11" t="s">
        <v>931</v>
      </c>
      <c r="C425" s="11" t="s">
        <v>914</v>
      </c>
      <c r="D425" s="11" t="s">
        <v>915</v>
      </c>
      <c r="E425" s="11" t="s">
        <v>932</v>
      </c>
      <c r="F425" s="12">
        <v>1.0</v>
      </c>
      <c r="G425" s="12">
        <v>1.0</v>
      </c>
      <c r="H425" s="12" t="s">
        <v>64</v>
      </c>
      <c r="I425" s="12">
        <v>1.0</v>
      </c>
      <c r="J425" s="12">
        <v>1.0</v>
      </c>
      <c r="K425" s="12" t="s">
        <v>457</v>
      </c>
      <c r="L425" s="12">
        <v>1.0</v>
      </c>
      <c r="M425" s="12">
        <v>1.0</v>
      </c>
      <c r="N425" s="12" t="s">
        <v>23</v>
      </c>
      <c r="P425" s="13"/>
    </row>
    <row r="426" ht="15.75" customHeight="1">
      <c r="A426" s="11" t="s">
        <v>912</v>
      </c>
      <c r="B426" s="11" t="s">
        <v>933</v>
      </c>
      <c r="C426" s="11" t="s">
        <v>914</v>
      </c>
      <c r="D426" s="11" t="s">
        <v>915</v>
      </c>
      <c r="E426" s="11" t="s">
        <v>934</v>
      </c>
      <c r="F426" s="12">
        <v>1.0</v>
      </c>
      <c r="G426" s="12">
        <v>1.0</v>
      </c>
      <c r="H426" s="12" t="s">
        <v>64</v>
      </c>
      <c r="I426" s="12">
        <v>1.0</v>
      </c>
      <c r="J426" s="12">
        <v>1.0</v>
      </c>
      <c r="K426" s="12" t="s">
        <v>457</v>
      </c>
      <c r="L426" s="12">
        <v>1.0</v>
      </c>
      <c r="M426" s="12">
        <v>1.0</v>
      </c>
      <c r="N426" s="12" t="s">
        <v>23</v>
      </c>
      <c r="P426" s="13"/>
    </row>
    <row r="427" ht="15.75" customHeight="1">
      <c r="A427" s="11" t="s">
        <v>912</v>
      </c>
      <c r="B427" s="11" t="s">
        <v>935</v>
      </c>
      <c r="C427" s="11" t="s">
        <v>914</v>
      </c>
      <c r="D427" s="11" t="s">
        <v>915</v>
      </c>
      <c r="E427" s="11" t="s">
        <v>936</v>
      </c>
      <c r="F427" s="12">
        <v>1.0</v>
      </c>
      <c r="G427" s="12">
        <v>1.0</v>
      </c>
      <c r="H427" s="12" t="s">
        <v>64</v>
      </c>
      <c r="I427" s="12">
        <v>1.0</v>
      </c>
      <c r="J427" s="12">
        <v>1.0</v>
      </c>
      <c r="K427" s="12" t="s">
        <v>457</v>
      </c>
      <c r="L427" s="12">
        <v>1.0</v>
      </c>
      <c r="M427" s="12">
        <v>1.0</v>
      </c>
      <c r="N427" s="12" t="s">
        <v>23</v>
      </c>
      <c r="P427" s="13"/>
    </row>
    <row r="428" ht="15.75" customHeight="1">
      <c r="A428" s="11" t="s">
        <v>912</v>
      </c>
      <c r="B428" s="11" t="s">
        <v>937</v>
      </c>
      <c r="C428" s="11" t="s">
        <v>914</v>
      </c>
      <c r="D428" s="11" t="s">
        <v>915</v>
      </c>
      <c r="E428" s="11" t="s">
        <v>938</v>
      </c>
      <c r="F428" s="12">
        <v>1.0</v>
      </c>
      <c r="G428" s="12">
        <v>1.0</v>
      </c>
      <c r="H428" s="12" t="s">
        <v>64</v>
      </c>
      <c r="I428" s="12">
        <v>2.0</v>
      </c>
      <c r="J428" s="12">
        <v>2.0</v>
      </c>
      <c r="K428" s="12" t="s">
        <v>457</v>
      </c>
      <c r="L428" s="12">
        <v>1.0</v>
      </c>
      <c r="M428" s="12">
        <v>1.0</v>
      </c>
      <c r="N428" s="12" t="s">
        <v>23</v>
      </c>
      <c r="P428" s="13"/>
    </row>
    <row r="429" ht="15.75" customHeight="1">
      <c r="A429" s="11" t="s">
        <v>912</v>
      </c>
      <c r="B429" s="11" t="s">
        <v>939</v>
      </c>
      <c r="C429" s="11" t="s">
        <v>914</v>
      </c>
      <c r="D429" s="11" t="s">
        <v>915</v>
      </c>
      <c r="E429" s="11" t="s">
        <v>940</v>
      </c>
      <c r="F429" s="12">
        <v>1.0</v>
      </c>
      <c r="G429" s="12">
        <v>1.0</v>
      </c>
      <c r="H429" s="12" t="s">
        <v>64</v>
      </c>
      <c r="I429" s="12">
        <v>2.0</v>
      </c>
      <c r="J429" s="12">
        <v>1.0</v>
      </c>
      <c r="K429" s="12" t="s">
        <v>457</v>
      </c>
      <c r="L429" s="12">
        <v>1.0</v>
      </c>
      <c r="M429" s="12">
        <v>1.0</v>
      </c>
      <c r="N429" s="12" t="s">
        <v>23</v>
      </c>
      <c r="P429" s="13"/>
    </row>
    <row r="430" ht="15.75" customHeight="1">
      <c r="A430" s="11" t="s">
        <v>912</v>
      </c>
      <c r="B430" s="11" t="s">
        <v>941</v>
      </c>
      <c r="C430" s="11" t="s">
        <v>914</v>
      </c>
      <c r="D430" s="11" t="s">
        <v>915</v>
      </c>
      <c r="E430" s="11" t="s">
        <v>942</v>
      </c>
      <c r="F430" s="12">
        <v>1.0</v>
      </c>
      <c r="G430" s="12">
        <v>1.0</v>
      </c>
      <c r="H430" s="12" t="s">
        <v>64</v>
      </c>
      <c r="I430" s="12">
        <v>1.0</v>
      </c>
      <c r="J430" s="12">
        <v>1.0</v>
      </c>
      <c r="K430" s="12" t="s">
        <v>457</v>
      </c>
      <c r="L430" s="12">
        <v>1.0</v>
      </c>
      <c r="M430" s="12">
        <v>1.0</v>
      </c>
      <c r="N430" s="12" t="s">
        <v>23</v>
      </c>
      <c r="P430" s="13"/>
    </row>
    <row r="431" ht="15.75" customHeight="1">
      <c r="A431" s="11" t="s">
        <v>912</v>
      </c>
      <c r="B431" s="11" t="s">
        <v>943</v>
      </c>
      <c r="C431" s="11" t="s">
        <v>914</v>
      </c>
      <c r="D431" s="11" t="s">
        <v>915</v>
      </c>
      <c r="E431" s="11" t="s">
        <v>944</v>
      </c>
      <c r="F431" s="12">
        <v>1.0</v>
      </c>
      <c r="G431" s="12">
        <v>1.0</v>
      </c>
      <c r="H431" s="12" t="s">
        <v>64</v>
      </c>
      <c r="I431" s="12">
        <v>1.0</v>
      </c>
      <c r="J431" s="12">
        <v>1.0</v>
      </c>
      <c r="K431" s="12" t="s">
        <v>457</v>
      </c>
      <c r="L431" s="12">
        <v>2.0</v>
      </c>
      <c r="M431" s="12">
        <v>1.0</v>
      </c>
      <c r="N431" s="12" t="s">
        <v>23</v>
      </c>
      <c r="P431" s="13"/>
    </row>
    <row r="432" ht="15.75" customHeight="1">
      <c r="A432" s="11" t="s">
        <v>912</v>
      </c>
      <c r="B432" s="11" t="s">
        <v>945</v>
      </c>
      <c r="C432" s="11" t="s">
        <v>914</v>
      </c>
      <c r="D432" s="11" t="s">
        <v>915</v>
      </c>
      <c r="E432" s="11" t="s">
        <v>946</v>
      </c>
      <c r="F432" s="12">
        <v>1.0</v>
      </c>
      <c r="G432" s="12">
        <v>1.0</v>
      </c>
      <c r="H432" s="12" t="s">
        <v>64</v>
      </c>
      <c r="I432" s="12">
        <v>1.0</v>
      </c>
      <c r="J432" s="12">
        <v>1.0</v>
      </c>
      <c r="K432" s="12" t="s">
        <v>457</v>
      </c>
      <c r="L432" s="12">
        <v>1.0</v>
      </c>
      <c r="M432" s="12">
        <v>1.0</v>
      </c>
      <c r="N432" s="12" t="s">
        <v>23</v>
      </c>
      <c r="P432" s="13"/>
    </row>
    <row r="433" ht="15.75" customHeight="1">
      <c r="A433" s="11" t="s">
        <v>912</v>
      </c>
      <c r="B433" s="11" t="s">
        <v>947</v>
      </c>
      <c r="C433" s="11" t="s">
        <v>914</v>
      </c>
      <c r="D433" s="11" t="s">
        <v>915</v>
      </c>
      <c r="E433" s="11" t="s">
        <v>948</v>
      </c>
      <c r="F433" s="12">
        <v>1.0</v>
      </c>
      <c r="G433" s="12">
        <v>1.0</v>
      </c>
      <c r="H433" s="12" t="s">
        <v>64</v>
      </c>
      <c r="I433" s="12">
        <v>2.0</v>
      </c>
      <c r="J433" s="12">
        <v>2.0</v>
      </c>
      <c r="K433" s="12" t="s">
        <v>457</v>
      </c>
      <c r="L433" s="12">
        <v>2.0</v>
      </c>
      <c r="M433" s="12">
        <v>1.0</v>
      </c>
      <c r="N433" s="12" t="s">
        <v>23</v>
      </c>
      <c r="P433" s="13"/>
    </row>
    <row r="434" ht="15.75" customHeight="1">
      <c r="A434" s="11" t="s">
        <v>912</v>
      </c>
      <c r="B434" s="11" t="s">
        <v>949</v>
      </c>
      <c r="C434" s="11" t="s">
        <v>914</v>
      </c>
      <c r="D434" s="11" t="s">
        <v>915</v>
      </c>
      <c r="E434" s="11" t="s">
        <v>950</v>
      </c>
      <c r="F434" s="12">
        <v>1.0</v>
      </c>
      <c r="G434" s="12">
        <v>1.0</v>
      </c>
      <c r="H434" s="12" t="s">
        <v>64</v>
      </c>
      <c r="I434" s="12">
        <v>2.0</v>
      </c>
      <c r="J434" s="12">
        <v>2.0</v>
      </c>
      <c r="K434" s="12" t="s">
        <v>457</v>
      </c>
      <c r="L434" s="12">
        <v>1.0</v>
      </c>
      <c r="M434" s="12">
        <v>1.0</v>
      </c>
      <c r="N434" s="12" t="s">
        <v>23</v>
      </c>
      <c r="P434" s="13"/>
    </row>
    <row r="435" ht="15.75" customHeight="1">
      <c r="A435" s="11" t="s">
        <v>951</v>
      </c>
      <c r="B435" s="11" t="s">
        <v>952</v>
      </c>
      <c r="C435" s="11" t="s">
        <v>953</v>
      </c>
      <c r="D435" s="11" t="s">
        <v>954</v>
      </c>
      <c r="E435" s="11" t="s">
        <v>955</v>
      </c>
      <c r="F435" s="12">
        <v>1.0</v>
      </c>
      <c r="G435" s="12">
        <v>1.0</v>
      </c>
      <c r="H435" s="12" t="s">
        <v>64</v>
      </c>
      <c r="I435" s="12">
        <v>1.0</v>
      </c>
      <c r="J435" s="12">
        <v>1.0</v>
      </c>
      <c r="K435" s="12" t="s">
        <v>457</v>
      </c>
      <c r="L435" s="12">
        <v>2.0</v>
      </c>
      <c r="M435" s="12">
        <v>1.0</v>
      </c>
      <c r="N435" s="12" t="s">
        <v>23</v>
      </c>
      <c r="P435" s="13"/>
    </row>
    <row r="436" ht="15.75" customHeight="1">
      <c r="A436" s="11" t="s">
        <v>951</v>
      </c>
      <c r="B436" s="11" t="s">
        <v>956</v>
      </c>
      <c r="C436" s="11" t="s">
        <v>953</v>
      </c>
      <c r="D436" s="11" t="s">
        <v>954</v>
      </c>
      <c r="E436" s="11" t="s">
        <v>957</v>
      </c>
      <c r="F436" s="12">
        <v>1.0</v>
      </c>
      <c r="G436" s="12">
        <v>1.0</v>
      </c>
      <c r="H436" s="12" t="s">
        <v>64</v>
      </c>
      <c r="I436" s="12">
        <v>1.0</v>
      </c>
      <c r="J436" s="12">
        <v>1.0</v>
      </c>
      <c r="K436" s="12" t="s">
        <v>457</v>
      </c>
      <c r="L436" s="12">
        <v>1.0</v>
      </c>
      <c r="M436" s="12">
        <v>1.0</v>
      </c>
      <c r="N436" s="12" t="s">
        <v>23</v>
      </c>
      <c r="P436" s="13"/>
    </row>
    <row r="437" ht="15.75" customHeight="1">
      <c r="A437" s="11" t="s">
        <v>951</v>
      </c>
      <c r="B437" s="11" t="s">
        <v>958</v>
      </c>
      <c r="C437" s="11" t="s">
        <v>953</v>
      </c>
      <c r="D437" s="11" t="s">
        <v>954</v>
      </c>
      <c r="E437" s="11" t="s">
        <v>959</v>
      </c>
      <c r="F437" s="12">
        <v>1.0</v>
      </c>
      <c r="G437" s="12">
        <v>1.0</v>
      </c>
      <c r="H437" s="12" t="s">
        <v>64</v>
      </c>
      <c r="I437" s="12">
        <v>1.0</v>
      </c>
      <c r="J437" s="12">
        <v>1.0</v>
      </c>
      <c r="K437" s="12" t="s">
        <v>457</v>
      </c>
      <c r="L437" s="12">
        <v>2.0</v>
      </c>
      <c r="M437" s="12">
        <v>2.0</v>
      </c>
      <c r="N437" s="12" t="s">
        <v>23</v>
      </c>
      <c r="P437" s="13"/>
    </row>
    <row r="438" ht="15.75" customHeight="1">
      <c r="A438" s="11" t="s">
        <v>951</v>
      </c>
      <c r="B438" s="11" t="s">
        <v>960</v>
      </c>
      <c r="C438" s="11" t="s">
        <v>953</v>
      </c>
      <c r="D438" s="11" t="s">
        <v>954</v>
      </c>
      <c r="E438" s="11" t="s">
        <v>961</v>
      </c>
      <c r="F438" s="12">
        <v>1.0</v>
      </c>
      <c r="G438" s="12">
        <v>1.0</v>
      </c>
      <c r="H438" s="12" t="s">
        <v>64</v>
      </c>
      <c r="I438" s="12">
        <v>1.0</v>
      </c>
      <c r="J438" s="12">
        <v>1.0</v>
      </c>
      <c r="K438" s="12" t="s">
        <v>457</v>
      </c>
      <c r="L438" s="12">
        <v>2.0</v>
      </c>
      <c r="M438" s="12">
        <v>1.0</v>
      </c>
      <c r="N438" s="12" t="s">
        <v>23</v>
      </c>
      <c r="P438" s="13"/>
    </row>
    <row r="439" ht="15.75" customHeight="1">
      <c r="A439" s="11" t="s">
        <v>951</v>
      </c>
      <c r="B439" s="11" t="s">
        <v>962</v>
      </c>
      <c r="C439" s="11" t="s">
        <v>953</v>
      </c>
      <c r="D439" s="11" t="s">
        <v>954</v>
      </c>
      <c r="E439" s="11" t="s">
        <v>963</v>
      </c>
      <c r="F439" s="12">
        <v>1.0</v>
      </c>
      <c r="G439" s="12">
        <v>1.0</v>
      </c>
      <c r="H439" s="12" t="s">
        <v>64</v>
      </c>
      <c r="I439" s="12">
        <v>2.0</v>
      </c>
      <c r="J439" s="12">
        <v>2.0</v>
      </c>
      <c r="K439" s="12" t="s">
        <v>457</v>
      </c>
      <c r="L439" s="12">
        <v>1.0</v>
      </c>
      <c r="M439" s="12">
        <v>1.0</v>
      </c>
      <c r="N439" s="12" t="s">
        <v>23</v>
      </c>
      <c r="P439" s="13"/>
    </row>
    <row r="440" ht="15.75" customHeight="1">
      <c r="A440" s="11" t="s">
        <v>951</v>
      </c>
      <c r="B440" s="11" t="s">
        <v>964</v>
      </c>
      <c r="C440" s="11" t="s">
        <v>953</v>
      </c>
      <c r="D440" s="11" t="s">
        <v>954</v>
      </c>
      <c r="E440" s="11" t="s">
        <v>965</v>
      </c>
      <c r="F440" s="12">
        <v>1.0</v>
      </c>
      <c r="G440" s="12">
        <v>1.0</v>
      </c>
      <c r="H440" s="12" t="s">
        <v>64</v>
      </c>
      <c r="I440" s="12">
        <v>1.0</v>
      </c>
      <c r="J440" s="12">
        <v>1.0</v>
      </c>
      <c r="K440" s="12" t="s">
        <v>457</v>
      </c>
      <c r="L440" s="12">
        <v>1.0</v>
      </c>
      <c r="M440" s="12">
        <v>1.0</v>
      </c>
      <c r="N440" s="12" t="s">
        <v>23</v>
      </c>
      <c r="P440" s="13"/>
    </row>
    <row r="441" ht="15.75" customHeight="1">
      <c r="A441" s="11" t="s">
        <v>951</v>
      </c>
      <c r="B441" s="11" t="s">
        <v>966</v>
      </c>
      <c r="C441" s="11" t="s">
        <v>953</v>
      </c>
      <c r="D441" s="11" t="s">
        <v>954</v>
      </c>
      <c r="E441" s="11" t="s">
        <v>967</v>
      </c>
      <c r="F441" s="12">
        <v>1.0</v>
      </c>
      <c r="G441" s="12">
        <v>1.0</v>
      </c>
      <c r="H441" s="12" t="s">
        <v>64</v>
      </c>
      <c r="I441" s="12">
        <v>1.0</v>
      </c>
      <c r="J441" s="12">
        <v>1.0</v>
      </c>
      <c r="K441" s="12" t="s">
        <v>457</v>
      </c>
      <c r="L441" s="12">
        <v>2.0</v>
      </c>
      <c r="M441" s="12">
        <v>2.0</v>
      </c>
      <c r="N441" s="12" t="s">
        <v>23</v>
      </c>
      <c r="P441" s="13"/>
    </row>
    <row r="442" ht="15.75" customHeight="1">
      <c r="A442" s="11" t="s">
        <v>951</v>
      </c>
      <c r="B442" s="11" t="s">
        <v>968</v>
      </c>
      <c r="C442" s="11" t="s">
        <v>953</v>
      </c>
      <c r="D442" s="11" t="s">
        <v>954</v>
      </c>
      <c r="E442" s="11" t="s">
        <v>969</v>
      </c>
      <c r="F442" s="12">
        <v>1.0</v>
      </c>
      <c r="G442" s="12">
        <v>1.0</v>
      </c>
      <c r="H442" s="12" t="s">
        <v>64</v>
      </c>
      <c r="I442" s="12">
        <v>1.0</v>
      </c>
      <c r="J442" s="12">
        <v>1.0</v>
      </c>
      <c r="K442" s="12" t="s">
        <v>457</v>
      </c>
      <c r="L442" s="12">
        <v>1.0</v>
      </c>
      <c r="M442" s="12">
        <v>1.0</v>
      </c>
      <c r="N442" s="12" t="s">
        <v>23</v>
      </c>
      <c r="P442" s="13"/>
    </row>
    <row r="443" ht="15.75" customHeight="1">
      <c r="A443" s="11" t="s">
        <v>951</v>
      </c>
      <c r="B443" s="11" t="s">
        <v>970</v>
      </c>
      <c r="C443" s="11" t="s">
        <v>953</v>
      </c>
      <c r="D443" s="11" t="s">
        <v>954</v>
      </c>
      <c r="E443" s="11" t="s">
        <v>971</v>
      </c>
      <c r="F443" s="12">
        <v>1.0</v>
      </c>
      <c r="G443" s="12">
        <v>1.0</v>
      </c>
      <c r="H443" s="12" t="s">
        <v>64</v>
      </c>
      <c r="I443" s="12">
        <v>1.0</v>
      </c>
      <c r="J443" s="12">
        <v>1.0</v>
      </c>
      <c r="K443" s="12" t="s">
        <v>457</v>
      </c>
      <c r="L443" s="12">
        <v>2.0</v>
      </c>
      <c r="M443" s="12">
        <v>2.0</v>
      </c>
      <c r="N443" s="12" t="s">
        <v>23</v>
      </c>
      <c r="P443" s="13"/>
    </row>
    <row r="444" ht="15.75" customHeight="1">
      <c r="A444" s="11" t="s">
        <v>951</v>
      </c>
      <c r="B444" s="11" t="s">
        <v>972</v>
      </c>
      <c r="C444" s="11" t="s">
        <v>953</v>
      </c>
      <c r="D444" s="11" t="s">
        <v>954</v>
      </c>
      <c r="E444" s="11" t="s">
        <v>973</v>
      </c>
      <c r="F444" s="12">
        <v>1.0</v>
      </c>
      <c r="G444" s="12">
        <v>1.0</v>
      </c>
      <c r="H444" s="12" t="s">
        <v>64</v>
      </c>
      <c r="I444" s="12">
        <v>1.0</v>
      </c>
      <c r="J444" s="12">
        <v>3.0</v>
      </c>
      <c r="K444" s="12" t="s">
        <v>457</v>
      </c>
      <c r="L444" s="12">
        <v>1.0</v>
      </c>
      <c r="M444" s="12">
        <v>1.0</v>
      </c>
      <c r="N444" s="12" t="s">
        <v>23</v>
      </c>
      <c r="P444" s="13"/>
    </row>
    <row r="445" ht="15.75" customHeight="1">
      <c r="A445" s="11" t="s">
        <v>951</v>
      </c>
      <c r="B445" s="11" t="s">
        <v>974</v>
      </c>
      <c r="C445" s="11" t="s">
        <v>953</v>
      </c>
      <c r="D445" s="11" t="s">
        <v>954</v>
      </c>
      <c r="E445" s="11" t="s">
        <v>975</v>
      </c>
      <c r="F445" s="12">
        <v>1.0</v>
      </c>
      <c r="G445" s="12">
        <v>1.0</v>
      </c>
      <c r="H445" s="12" t="s">
        <v>64</v>
      </c>
      <c r="I445" s="12">
        <v>1.0</v>
      </c>
      <c r="J445" s="12">
        <v>1.0</v>
      </c>
      <c r="K445" s="12" t="s">
        <v>457</v>
      </c>
      <c r="L445" s="12">
        <v>1.0</v>
      </c>
      <c r="M445" s="12">
        <v>1.0</v>
      </c>
      <c r="N445" s="12" t="s">
        <v>23</v>
      </c>
      <c r="P445" s="13"/>
    </row>
    <row r="446" ht="15.75" customHeight="1">
      <c r="A446" s="11" t="s">
        <v>951</v>
      </c>
      <c r="B446" s="11" t="s">
        <v>976</v>
      </c>
      <c r="C446" s="11" t="s">
        <v>953</v>
      </c>
      <c r="D446" s="11" t="s">
        <v>954</v>
      </c>
      <c r="E446" s="11" t="s">
        <v>977</v>
      </c>
      <c r="F446" s="12">
        <v>1.0</v>
      </c>
      <c r="G446" s="12">
        <v>1.0</v>
      </c>
      <c r="H446" s="12" t="s">
        <v>64</v>
      </c>
      <c r="I446" s="12">
        <v>1.0</v>
      </c>
      <c r="J446" s="12">
        <v>1.0</v>
      </c>
      <c r="K446" s="12" t="s">
        <v>457</v>
      </c>
      <c r="L446" s="12">
        <v>1.0</v>
      </c>
      <c r="M446" s="12">
        <v>1.0</v>
      </c>
      <c r="N446" s="12" t="s">
        <v>23</v>
      </c>
      <c r="P446" s="13"/>
    </row>
    <row r="447" ht="15.75" customHeight="1">
      <c r="A447" s="11" t="s">
        <v>951</v>
      </c>
      <c r="B447" s="11" t="s">
        <v>978</v>
      </c>
      <c r="C447" s="11" t="s">
        <v>953</v>
      </c>
      <c r="D447" s="11" t="s">
        <v>954</v>
      </c>
      <c r="E447" s="11" t="s">
        <v>979</v>
      </c>
      <c r="F447" s="12">
        <v>1.0</v>
      </c>
      <c r="G447" s="12">
        <v>1.0</v>
      </c>
      <c r="H447" s="12" t="s">
        <v>64</v>
      </c>
      <c r="I447" s="12">
        <v>2.0</v>
      </c>
      <c r="J447" s="12">
        <v>1.0</v>
      </c>
      <c r="K447" s="12" t="s">
        <v>457</v>
      </c>
      <c r="L447" s="12">
        <v>2.0</v>
      </c>
      <c r="M447" s="12">
        <v>1.0</v>
      </c>
      <c r="N447" s="12" t="s">
        <v>23</v>
      </c>
      <c r="P447" s="13"/>
    </row>
    <row r="448" ht="15.75" customHeight="1">
      <c r="A448" s="11" t="s">
        <v>951</v>
      </c>
      <c r="B448" s="11" t="s">
        <v>980</v>
      </c>
      <c r="C448" s="11" t="s">
        <v>953</v>
      </c>
      <c r="D448" s="11" t="s">
        <v>954</v>
      </c>
      <c r="E448" s="11" t="s">
        <v>981</v>
      </c>
      <c r="F448" s="12">
        <v>1.0</v>
      </c>
      <c r="G448" s="12">
        <v>1.0</v>
      </c>
      <c r="H448" s="12" t="s">
        <v>64</v>
      </c>
      <c r="I448" s="12">
        <v>1.0</v>
      </c>
      <c r="J448" s="12">
        <v>1.0</v>
      </c>
      <c r="K448" s="12" t="s">
        <v>457</v>
      </c>
      <c r="L448" s="12">
        <v>2.0</v>
      </c>
      <c r="M448" s="12">
        <v>1.0</v>
      </c>
      <c r="N448" s="12" t="s">
        <v>23</v>
      </c>
      <c r="P448" s="13"/>
    </row>
    <row r="449" ht="15.75" customHeight="1">
      <c r="A449" s="11" t="s">
        <v>951</v>
      </c>
      <c r="B449" s="11" t="s">
        <v>982</v>
      </c>
      <c r="C449" s="11" t="s">
        <v>953</v>
      </c>
      <c r="D449" s="11" t="s">
        <v>954</v>
      </c>
      <c r="E449" s="11" t="s">
        <v>983</v>
      </c>
      <c r="F449" s="12">
        <v>1.0</v>
      </c>
      <c r="G449" s="12">
        <v>1.0</v>
      </c>
      <c r="H449" s="12" t="s">
        <v>64</v>
      </c>
      <c r="I449" s="12">
        <v>1.0</v>
      </c>
      <c r="J449" s="12">
        <v>1.0</v>
      </c>
      <c r="K449" s="12" t="s">
        <v>457</v>
      </c>
      <c r="L449" s="12">
        <v>2.0</v>
      </c>
      <c r="M449" s="12">
        <v>2.0</v>
      </c>
      <c r="N449" s="12" t="s">
        <v>23</v>
      </c>
      <c r="P449" s="13"/>
    </row>
    <row r="450" ht="15.75" customHeight="1">
      <c r="A450" s="11" t="s">
        <v>951</v>
      </c>
      <c r="B450" s="11" t="s">
        <v>984</v>
      </c>
      <c r="C450" s="11" t="s">
        <v>953</v>
      </c>
      <c r="D450" s="11" t="s">
        <v>954</v>
      </c>
      <c r="E450" s="11" t="s">
        <v>985</v>
      </c>
      <c r="F450" s="12">
        <v>1.0</v>
      </c>
      <c r="G450" s="12">
        <v>1.0</v>
      </c>
      <c r="H450" s="12" t="s">
        <v>64</v>
      </c>
      <c r="I450" s="12">
        <v>1.0</v>
      </c>
      <c r="J450" s="12">
        <v>1.0</v>
      </c>
      <c r="K450" s="12" t="s">
        <v>457</v>
      </c>
      <c r="L450" s="12">
        <v>1.0</v>
      </c>
      <c r="M450" s="12">
        <v>1.0</v>
      </c>
      <c r="N450" s="12" t="s">
        <v>23</v>
      </c>
      <c r="P450" s="13"/>
    </row>
    <row r="451" ht="15.75" customHeight="1">
      <c r="A451" s="11" t="s">
        <v>951</v>
      </c>
      <c r="B451" s="11" t="s">
        <v>986</v>
      </c>
      <c r="C451" s="11" t="s">
        <v>953</v>
      </c>
      <c r="D451" s="11" t="s">
        <v>954</v>
      </c>
      <c r="E451" s="11" t="s">
        <v>987</v>
      </c>
      <c r="F451" s="12">
        <v>1.0</v>
      </c>
      <c r="G451" s="12">
        <v>1.0</v>
      </c>
      <c r="H451" s="12" t="s">
        <v>64</v>
      </c>
      <c r="I451" s="12">
        <v>1.0</v>
      </c>
      <c r="J451" s="12">
        <v>1.0</v>
      </c>
      <c r="K451" s="12" t="s">
        <v>457</v>
      </c>
      <c r="L451" s="12">
        <v>2.0</v>
      </c>
      <c r="M451" s="12">
        <v>2.0</v>
      </c>
      <c r="N451" s="12" t="s">
        <v>23</v>
      </c>
      <c r="P451" s="13"/>
    </row>
    <row r="452" ht="15.75" customHeight="1">
      <c r="A452" s="11" t="s">
        <v>951</v>
      </c>
      <c r="B452" s="11" t="s">
        <v>988</v>
      </c>
      <c r="C452" s="11" t="s">
        <v>953</v>
      </c>
      <c r="D452" s="11" t="s">
        <v>954</v>
      </c>
      <c r="E452" s="11" t="s">
        <v>989</v>
      </c>
      <c r="F452" s="12">
        <v>1.0</v>
      </c>
      <c r="G452" s="12">
        <v>1.0</v>
      </c>
      <c r="H452" s="12" t="s">
        <v>64</v>
      </c>
      <c r="I452" s="12">
        <v>1.0</v>
      </c>
      <c r="J452" s="12">
        <v>1.0</v>
      </c>
      <c r="K452" s="12" t="s">
        <v>457</v>
      </c>
      <c r="L452" s="12">
        <v>2.0</v>
      </c>
      <c r="M452" s="12">
        <v>2.0</v>
      </c>
      <c r="N452" s="12" t="s">
        <v>23</v>
      </c>
      <c r="P452" s="13"/>
    </row>
    <row r="453" ht="15.75" customHeight="1">
      <c r="A453" s="11" t="s">
        <v>990</v>
      </c>
      <c r="B453" s="11" t="s">
        <v>991</v>
      </c>
      <c r="C453" s="11" t="s">
        <v>992</v>
      </c>
      <c r="D453" s="11" t="s">
        <v>993</v>
      </c>
      <c r="E453" s="11" t="s">
        <v>994</v>
      </c>
      <c r="F453" s="12">
        <v>1.0</v>
      </c>
      <c r="G453" s="12">
        <v>1.0</v>
      </c>
      <c r="H453" s="12" t="s">
        <v>64</v>
      </c>
      <c r="I453" s="12">
        <v>1.0</v>
      </c>
      <c r="J453" s="12">
        <v>1.0</v>
      </c>
      <c r="K453" s="12" t="s">
        <v>24</v>
      </c>
      <c r="L453" s="12">
        <v>1.0</v>
      </c>
      <c r="M453" s="12">
        <v>1.0</v>
      </c>
      <c r="N453" s="12" t="s">
        <v>23</v>
      </c>
      <c r="P453" s="13"/>
    </row>
    <row r="454" ht="15.75" customHeight="1">
      <c r="A454" s="11" t="s">
        <v>990</v>
      </c>
      <c r="B454" s="11" t="s">
        <v>995</v>
      </c>
      <c r="C454" s="11" t="s">
        <v>992</v>
      </c>
      <c r="D454" s="11" t="s">
        <v>993</v>
      </c>
      <c r="E454" s="11" t="s">
        <v>996</v>
      </c>
      <c r="F454" s="12">
        <v>1.0</v>
      </c>
      <c r="G454" s="12">
        <v>1.0</v>
      </c>
      <c r="H454" s="12" t="s">
        <v>64</v>
      </c>
      <c r="I454" s="12">
        <v>1.0</v>
      </c>
      <c r="J454" s="12">
        <v>1.0</v>
      </c>
      <c r="K454" s="12" t="s">
        <v>24</v>
      </c>
      <c r="L454" s="12">
        <v>1.0</v>
      </c>
      <c r="M454" s="12">
        <v>1.0</v>
      </c>
      <c r="N454" s="12" t="s">
        <v>23</v>
      </c>
      <c r="P454" s="13"/>
    </row>
    <row r="455" ht="15.75" customHeight="1">
      <c r="A455" s="11" t="s">
        <v>990</v>
      </c>
      <c r="B455" s="11" t="s">
        <v>997</v>
      </c>
      <c r="C455" s="11" t="s">
        <v>992</v>
      </c>
      <c r="D455" s="11" t="s">
        <v>993</v>
      </c>
      <c r="E455" s="11" t="s">
        <v>998</v>
      </c>
      <c r="F455" s="12">
        <v>1.0</v>
      </c>
      <c r="G455" s="12">
        <v>1.0</v>
      </c>
      <c r="H455" s="12" t="s">
        <v>64</v>
      </c>
      <c r="I455" s="12">
        <v>2.0</v>
      </c>
      <c r="J455" s="12">
        <v>3.0</v>
      </c>
      <c r="K455" s="12" t="s">
        <v>24</v>
      </c>
      <c r="L455" s="12">
        <v>3.0</v>
      </c>
      <c r="M455" s="12">
        <v>2.0</v>
      </c>
      <c r="N455" s="12" t="s">
        <v>23</v>
      </c>
      <c r="P455" s="13"/>
    </row>
    <row r="456" ht="15.75" customHeight="1">
      <c r="A456" s="11" t="s">
        <v>990</v>
      </c>
      <c r="B456" s="11" t="s">
        <v>999</v>
      </c>
      <c r="C456" s="11" t="s">
        <v>992</v>
      </c>
      <c r="D456" s="11" t="s">
        <v>993</v>
      </c>
      <c r="E456" s="11" t="s">
        <v>1000</v>
      </c>
      <c r="F456" s="12">
        <v>1.0</v>
      </c>
      <c r="G456" s="12">
        <v>1.0</v>
      </c>
      <c r="H456" s="12" t="s">
        <v>64</v>
      </c>
      <c r="I456" s="12">
        <v>1.0</v>
      </c>
      <c r="J456" s="12">
        <v>1.0</v>
      </c>
      <c r="K456" s="12" t="s">
        <v>24</v>
      </c>
      <c r="L456" s="12">
        <v>1.0</v>
      </c>
      <c r="M456" s="12">
        <v>1.0</v>
      </c>
      <c r="N456" s="12" t="s">
        <v>23</v>
      </c>
      <c r="P456" s="13"/>
    </row>
    <row r="457" ht="15.75" customHeight="1">
      <c r="A457" s="11" t="s">
        <v>990</v>
      </c>
      <c r="B457" s="11" t="s">
        <v>1001</v>
      </c>
      <c r="C457" s="11" t="s">
        <v>992</v>
      </c>
      <c r="D457" s="11" t="s">
        <v>993</v>
      </c>
      <c r="E457" s="11" t="s">
        <v>1002</v>
      </c>
      <c r="F457" s="12">
        <v>1.0</v>
      </c>
      <c r="G457" s="12">
        <v>1.0</v>
      </c>
      <c r="H457" s="12" t="s">
        <v>64</v>
      </c>
      <c r="I457" s="12">
        <v>1.0</v>
      </c>
      <c r="J457" s="12">
        <v>1.0</v>
      </c>
      <c r="K457" s="12" t="s">
        <v>24</v>
      </c>
      <c r="L457" s="12">
        <v>1.0</v>
      </c>
      <c r="M457" s="12">
        <v>1.0</v>
      </c>
      <c r="N457" s="12" t="s">
        <v>23</v>
      </c>
      <c r="P457" s="13"/>
    </row>
    <row r="458" ht="15.75" customHeight="1">
      <c r="A458" s="11" t="s">
        <v>990</v>
      </c>
      <c r="B458" s="11" t="s">
        <v>1003</v>
      </c>
      <c r="C458" s="11" t="s">
        <v>992</v>
      </c>
      <c r="D458" s="11" t="s">
        <v>993</v>
      </c>
      <c r="E458" s="11" t="s">
        <v>1004</v>
      </c>
      <c r="F458" s="12">
        <v>1.0</v>
      </c>
      <c r="G458" s="12">
        <v>1.0</v>
      </c>
      <c r="H458" s="12" t="s">
        <v>64</v>
      </c>
      <c r="I458" s="12">
        <v>1.0</v>
      </c>
      <c r="J458" s="12">
        <v>1.0</v>
      </c>
      <c r="K458" s="12" t="s">
        <v>24</v>
      </c>
      <c r="L458" s="12">
        <v>2.0</v>
      </c>
      <c r="M458" s="12">
        <v>2.0</v>
      </c>
      <c r="N458" s="12" t="s">
        <v>23</v>
      </c>
      <c r="P458" s="13"/>
    </row>
    <row r="459" ht="15.75" customHeight="1">
      <c r="A459" s="11" t="s">
        <v>990</v>
      </c>
      <c r="B459" s="11" t="s">
        <v>1005</v>
      </c>
      <c r="C459" s="11" t="s">
        <v>992</v>
      </c>
      <c r="D459" s="11" t="s">
        <v>993</v>
      </c>
      <c r="E459" s="11" t="s">
        <v>1006</v>
      </c>
      <c r="F459" s="12">
        <v>1.0</v>
      </c>
      <c r="G459" s="12">
        <v>1.0</v>
      </c>
      <c r="H459" s="12" t="s">
        <v>64</v>
      </c>
      <c r="I459" s="12">
        <v>1.0</v>
      </c>
      <c r="J459" s="12">
        <v>1.0</v>
      </c>
      <c r="K459" s="12" t="s">
        <v>24</v>
      </c>
      <c r="L459" s="12">
        <v>1.0</v>
      </c>
      <c r="M459" s="12">
        <v>1.0</v>
      </c>
      <c r="N459" s="12" t="s">
        <v>23</v>
      </c>
      <c r="P459" s="13"/>
    </row>
    <row r="460" ht="15.75" customHeight="1">
      <c r="A460" s="11" t="s">
        <v>990</v>
      </c>
      <c r="B460" s="11" t="s">
        <v>1007</v>
      </c>
      <c r="C460" s="11" t="s">
        <v>992</v>
      </c>
      <c r="D460" s="11" t="s">
        <v>993</v>
      </c>
      <c r="E460" s="11" t="s">
        <v>1008</v>
      </c>
      <c r="F460" s="12">
        <v>1.0</v>
      </c>
      <c r="G460" s="12">
        <v>1.0</v>
      </c>
      <c r="H460" s="12" t="s">
        <v>64</v>
      </c>
      <c r="I460" s="12">
        <v>1.0</v>
      </c>
      <c r="J460" s="12">
        <v>1.0</v>
      </c>
      <c r="K460" s="12" t="s">
        <v>24</v>
      </c>
      <c r="L460" s="12">
        <v>1.0</v>
      </c>
      <c r="M460" s="12">
        <v>1.0</v>
      </c>
      <c r="N460" s="12" t="s">
        <v>23</v>
      </c>
      <c r="P460" s="13"/>
    </row>
    <row r="461" ht="15.75" customHeight="1">
      <c r="A461" s="11" t="s">
        <v>990</v>
      </c>
      <c r="B461" s="11" t="s">
        <v>1009</v>
      </c>
      <c r="C461" s="11" t="s">
        <v>992</v>
      </c>
      <c r="D461" s="11" t="s">
        <v>993</v>
      </c>
      <c r="E461" s="11" t="s">
        <v>1010</v>
      </c>
      <c r="F461" s="12">
        <v>1.0</v>
      </c>
      <c r="G461" s="12">
        <v>1.0</v>
      </c>
      <c r="H461" s="12" t="s">
        <v>64</v>
      </c>
      <c r="I461" s="12">
        <v>3.0</v>
      </c>
      <c r="J461" s="12">
        <v>2.0</v>
      </c>
      <c r="K461" s="12" t="s">
        <v>24</v>
      </c>
      <c r="L461" s="12">
        <v>1.0</v>
      </c>
      <c r="M461" s="12">
        <v>1.0</v>
      </c>
      <c r="N461" s="12" t="s">
        <v>23</v>
      </c>
      <c r="P461" s="13"/>
    </row>
    <row r="462" ht="15.75" customHeight="1">
      <c r="A462" s="11" t="s">
        <v>990</v>
      </c>
      <c r="B462" s="11" t="s">
        <v>1011</v>
      </c>
      <c r="C462" s="11" t="s">
        <v>992</v>
      </c>
      <c r="D462" s="11" t="s">
        <v>993</v>
      </c>
      <c r="E462" s="11" t="s">
        <v>1012</v>
      </c>
      <c r="F462" s="12">
        <v>1.0</v>
      </c>
      <c r="G462" s="12">
        <v>1.0</v>
      </c>
      <c r="H462" s="12" t="s">
        <v>64</v>
      </c>
      <c r="I462" s="12">
        <v>1.0</v>
      </c>
      <c r="J462" s="12">
        <v>1.0</v>
      </c>
      <c r="K462" s="12" t="s">
        <v>24</v>
      </c>
      <c r="L462" s="12">
        <v>2.0</v>
      </c>
      <c r="M462" s="12">
        <v>2.0</v>
      </c>
      <c r="N462" s="12" t="s">
        <v>23</v>
      </c>
      <c r="P462" s="13"/>
    </row>
    <row r="463" ht="15.75" customHeight="1">
      <c r="A463" s="11" t="s">
        <v>990</v>
      </c>
      <c r="B463" s="11" t="s">
        <v>1013</v>
      </c>
      <c r="C463" s="11" t="s">
        <v>992</v>
      </c>
      <c r="D463" s="11" t="s">
        <v>993</v>
      </c>
      <c r="E463" s="11" t="s">
        <v>1014</v>
      </c>
      <c r="F463" s="12">
        <v>1.0</v>
      </c>
      <c r="G463" s="12">
        <v>1.0</v>
      </c>
      <c r="H463" s="12" t="s">
        <v>64</v>
      </c>
      <c r="I463" s="12">
        <v>1.0</v>
      </c>
      <c r="J463" s="12">
        <v>1.0</v>
      </c>
      <c r="K463" s="12" t="s">
        <v>24</v>
      </c>
      <c r="L463" s="12">
        <v>1.0</v>
      </c>
      <c r="M463" s="12">
        <v>1.0</v>
      </c>
      <c r="N463" s="12" t="s">
        <v>23</v>
      </c>
      <c r="P463" s="13"/>
    </row>
    <row r="464" ht="15.75" customHeight="1">
      <c r="A464" s="11" t="s">
        <v>990</v>
      </c>
      <c r="B464" s="11" t="s">
        <v>1015</v>
      </c>
      <c r="C464" s="11" t="s">
        <v>992</v>
      </c>
      <c r="D464" s="11" t="s">
        <v>993</v>
      </c>
      <c r="E464" s="11" t="s">
        <v>1016</v>
      </c>
      <c r="F464" s="12">
        <v>1.0</v>
      </c>
      <c r="G464" s="12">
        <v>1.0</v>
      </c>
      <c r="H464" s="12" t="s">
        <v>64</v>
      </c>
      <c r="I464" s="12">
        <v>1.0</v>
      </c>
      <c r="J464" s="12">
        <v>1.0</v>
      </c>
      <c r="K464" s="12" t="s">
        <v>24</v>
      </c>
      <c r="L464" s="12">
        <v>2.0</v>
      </c>
      <c r="M464" s="12">
        <v>1.0</v>
      </c>
      <c r="N464" s="12" t="s">
        <v>23</v>
      </c>
      <c r="P464" s="13"/>
    </row>
    <row r="465" ht="15.75" customHeight="1">
      <c r="A465" s="11" t="s">
        <v>990</v>
      </c>
      <c r="B465" s="11" t="s">
        <v>1017</v>
      </c>
      <c r="C465" s="11" t="s">
        <v>992</v>
      </c>
      <c r="D465" s="11" t="s">
        <v>993</v>
      </c>
      <c r="E465" s="11" t="s">
        <v>1018</v>
      </c>
      <c r="F465" s="12">
        <v>2.0</v>
      </c>
      <c r="G465" s="12">
        <v>2.0</v>
      </c>
      <c r="H465" s="12" t="s">
        <v>64</v>
      </c>
      <c r="I465" s="12">
        <v>3.0</v>
      </c>
      <c r="J465" s="12">
        <v>2.0</v>
      </c>
      <c r="K465" s="12" t="s">
        <v>24</v>
      </c>
      <c r="L465" s="12">
        <v>2.0</v>
      </c>
      <c r="M465" s="12">
        <v>2.0</v>
      </c>
      <c r="N465" s="12" t="s">
        <v>23</v>
      </c>
      <c r="P465" s="13"/>
    </row>
    <row r="466" ht="15.75" customHeight="1">
      <c r="A466" s="11" t="s">
        <v>990</v>
      </c>
      <c r="B466" s="11" t="s">
        <v>1019</v>
      </c>
      <c r="C466" s="11" t="s">
        <v>992</v>
      </c>
      <c r="D466" s="11" t="s">
        <v>993</v>
      </c>
      <c r="E466" s="11" t="s">
        <v>1020</v>
      </c>
      <c r="F466" s="12">
        <v>1.0</v>
      </c>
      <c r="G466" s="12">
        <v>1.0</v>
      </c>
      <c r="H466" s="12" t="s">
        <v>64</v>
      </c>
      <c r="I466" s="12">
        <v>2.0</v>
      </c>
      <c r="J466" s="12">
        <v>2.0</v>
      </c>
      <c r="K466" s="12" t="s">
        <v>24</v>
      </c>
      <c r="L466" s="12">
        <v>1.0</v>
      </c>
      <c r="M466" s="12">
        <v>1.0</v>
      </c>
      <c r="N466" s="12" t="s">
        <v>23</v>
      </c>
      <c r="P466" s="13"/>
    </row>
    <row r="467" ht="15.75" customHeight="1">
      <c r="A467" s="11" t="s">
        <v>990</v>
      </c>
      <c r="B467" s="11" t="s">
        <v>1021</v>
      </c>
      <c r="C467" s="11" t="s">
        <v>992</v>
      </c>
      <c r="D467" s="11" t="s">
        <v>993</v>
      </c>
      <c r="E467" s="11" t="s">
        <v>1022</v>
      </c>
      <c r="F467" s="12">
        <v>1.0</v>
      </c>
      <c r="G467" s="12">
        <v>1.0</v>
      </c>
      <c r="H467" s="12" t="s">
        <v>64</v>
      </c>
      <c r="I467" s="12">
        <v>1.0</v>
      </c>
      <c r="J467" s="12">
        <v>1.0</v>
      </c>
      <c r="K467" s="12" t="s">
        <v>24</v>
      </c>
      <c r="L467" s="12">
        <v>2.0</v>
      </c>
      <c r="M467" s="12">
        <v>2.0</v>
      </c>
      <c r="N467" s="12" t="s">
        <v>23</v>
      </c>
      <c r="P467" s="13"/>
    </row>
    <row r="468" ht="15.75" customHeight="1">
      <c r="A468" s="11" t="s">
        <v>990</v>
      </c>
      <c r="B468" s="11" t="s">
        <v>1023</v>
      </c>
      <c r="C468" s="11" t="s">
        <v>992</v>
      </c>
      <c r="D468" s="11" t="s">
        <v>993</v>
      </c>
      <c r="E468" s="11" t="s">
        <v>1024</v>
      </c>
      <c r="F468" s="12">
        <v>1.0</v>
      </c>
      <c r="G468" s="12">
        <v>1.0</v>
      </c>
      <c r="H468" s="12" t="s">
        <v>64</v>
      </c>
      <c r="I468" s="12">
        <v>1.0</v>
      </c>
      <c r="J468" s="12">
        <v>1.0</v>
      </c>
      <c r="K468" s="12" t="s">
        <v>24</v>
      </c>
      <c r="L468" s="12">
        <v>1.0</v>
      </c>
      <c r="M468" s="12">
        <v>1.0</v>
      </c>
      <c r="N468" s="12" t="s">
        <v>23</v>
      </c>
      <c r="P468" s="13"/>
    </row>
    <row r="469" ht="15.75" customHeight="1">
      <c r="A469" s="11" t="s">
        <v>990</v>
      </c>
      <c r="B469" s="11" t="s">
        <v>1025</v>
      </c>
      <c r="C469" s="11" t="s">
        <v>992</v>
      </c>
      <c r="D469" s="11" t="s">
        <v>993</v>
      </c>
      <c r="E469" s="11" t="s">
        <v>1026</v>
      </c>
      <c r="F469" s="12">
        <v>1.0</v>
      </c>
      <c r="G469" s="12">
        <v>1.0</v>
      </c>
      <c r="H469" s="12" t="s">
        <v>64</v>
      </c>
      <c r="I469" s="12">
        <v>1.0</v>
      </c>
      <c r="J469" s="12">
        <v>1.0</v>
      </c>
      <c r="K469" s="12" t="s">
        <v>24</v>
      </c>
      <c r="L469" s="12">
        <v>1.0</v>
      </c>
      <c r="M469" s="12">
        <v>1.0</v>
      </c>
      <c r="N469" s="12" t="s">
        <v>23</v>
      </c>
      <c r="P469" s="13"/>
    </row>
    <row r="470" ht="15.75" customHeight="1">
      <c r="A470" s="11" t="s">
        <v>990</v>
      </c>
      <c r="B470" s="11" t="s">
        <v>1027</v>
      </c>
      <c r="C470" s="11" t="s">
        <v>992</v>
      </c>
      <c r="D470" s="11" t="s">
        <v>993</v>
      </c>
      <c r="E470" s="11" t="s">
        <v>1028</v>
      </c>
      <c r="F470" s="12">
        <v>1.0</v>
      </c>
      <c r="G470" s="12">
        <v>1.0</v>
      </c>
      <c r="H470" s="12" t="s">
        <v>64</v>
      </c>
      <c r="I470" s="12">
        <v>2.0</v>
      </c>
      <c r="J470" s="12">
        <v>3.0</v>
      </c>
      <c r="K470" s="12" t="s">
        <v>24</v>
      </c>
      <c r="L470" s="12">
        <v>3.0</v>
      </c>
      <c r="M470" s="12">
        <v>3.0</v>
      </c>
      <c r="N470" s="12" t="s">
        <v>23</v>
      </c>
      <c r="P470" s="13"/>
    </row>
    <row r="471" ht="15.75" customHeight="1">
      <c r="A471" s="11" t="s">
        <v>1029</v>
      </c>
      <c r="B471" s="11" t="s">
        <v>1030</v>
      </c>
      <c r="C471" s="11" t="s">
        <v>1031</v>
      </c>
      <c r="D471" s="11" t="s">
        <v>1032</v>
      </c>
      <c r="E471" s="11" t="s">
        <v>1033</v>
      </c>
      <c r="F471" s="12">
        <v>1.0</v>
      </c>
      <c r="G471" s="12">
        <v>1.0</v>
      </c>
      <c r="H471" s="12" t="s">
        <v>64</v>
      </c>
      <c r="I471" s="12">
        <v>1.0</v>
      </c>
      <c r="J471" s="12">
        <v>1.0</v>
      </c>
      <c r="K471" s="12" t="s">
        <v>457</v>
      </c>
      <c r="L471" s="12">
        <v>3.0</v>
      </c>
      <c r="M471" s="12">
        <v>3.0</v>
      </c>
      <c r="N471" s="12" t="s">
        <v>23</v>
      </c>
      <c r="P471" s="13"/>
    </row>
    <row r="472" ht="15.75" customHeight="1">
      <c r="A472" s="11" t="s">
        <v>1029</v>
      </c>
      <c r="B472" s="11" t="s">
        <v>1034</v>
      </c>
      <c r="C472" s="11" t="s">
        <v>1031</v>
      </c>
      <c r="D472" s="11" t="s">
        <v>1032</v>
      </c>
      <c r="E472" s="11" t="s">
        <v>1035</v>
      </c>
      <c r="F472" s="12">
        <v>2.0</v>
      </c>
      <c r="G472" s="12">
        <v>2.0</v>
      </c>
      <c r="H472" s="12" t="s">
        <v>64</v>
      </c>
      <c r="I472" s="12">
        <v>2.0</v>
      </c>
      <c r="J472" s="12">
        <v>2.0</v>
      </c>
      <c r="K472" s="12" t="s">
        <v>457</v>
      </c>
      <c r="L472" s="12">
        <v>3.0</v>
      </c>
      <c r="M472" s="12">
        <v>3.0</v>
      </c>
      <c r="N472" s="12" t="s">
        <v>23</v>
      </c>
      <c r="P472" s="13"/>
    </row>
    <row r="473" ht="15.75" customHeight="1">
      <c r="A473" s="11" t="s">
        <v>1029</v>
      </c>
      <c r="B473" s="11" t="s">
        <v>1036</v>
      </c>
      <c r="C473" s="11" t="s">
        <v>1031</v>
      </c>
      <c r="D473" s="11" t="s">
        <v>1032</v>
      </c>
      <c r="E473" s="11" t="s">
        <v>1037</v>
      </c>
      <c r="F473" s="12">
        <v>1.0</v>
      </c>
      <c r="G473" s="12">
        <v>1.0</v>
      </c>
      <c r="H473" s="12" t="s">
        <v>64</v>
      </c>
      <c r="I473" s="12">
        <v>1.0</v>
      </c>
      <c r="J473" s="12">
        <v>1.0</v>
      </c>
      <c r="K473" s="12" t="s">
        <v>457</v>
      </c>
      <c r="L473" s="12">
        <v>3.0</v>
      </c>
      <c r="M473" s="12">
        <v>3.0</v>
      </c>
      <c r="N473" s="12" t="s">
        <v>23</v>
      </c>
      <c r="P473" s="13"/>
    </row>
    <row r="474" ht="15.75" customHeight="1">
      <c r="A474" s="11" t="s">
        <v>1029</v>
      </c>
      <c r="B474" s="11" t="s">
        <v>1038</v>
      </c>
      <c r="C474" s="11" t="s">
        <v>1031</v>
      </c>
      <c r="D474" s="11" t="s">
        <v>1032</v>
      </c>
      <c r="E474" s="11" t="s">
        <v>1039</v>
      </c>
      <c r="F474" s="12">
        <v>1.0</v>
      </c>
      <c r="G474" s="12">
        <v>1.0</v>
      </c>
      <c r="H474" s="12" t="s">
        <v>64</v>
      </c>
      <c r="I474" s="12">
        <v>1.0</v>
      </c>
      <c r="J474" s="12">
        <v>1.0</v>
      </c>
      <c r="K474" s="12" t="s">
        <v>457</v>
      </c>
      <c r="L474" s="12">
        <v>1.0</v>
      </c>
      <c r="M474" s="12">
        <v>1.0</v>
      </c>
      <c r="N474" s="12" t="s">
        <v>23</v>
      </c>
      <c r="P474" s="13"/>
    </row>
    <row r="475" ht="15.75" customHeight="1">
      <c r="A475" s="11" t="s">
        <v>1029</v>
      </c>
      <c r="B475" s="11" t="s">
        <v>1040</v>
      </c>
      <c r="C475" s="11" t="s">
        <v>1031</v>
      </c>
      <c r="D475" s="11" t="s">
        <v>1032</v>
      </c>
      <c r="E475" s="11" t="s">
        <v>1041</v>
      </c>
      <c r="F475" s="12">
        <v>1.0</v>
      </c>
      <c r="G475" s="12">
        <v>1.0</v>
      </c>
      <c r="H475" s="12" t="s">
        <v>64</v>
      </c>
      <c r="I475" s="12">
        <v>1.0</v>
      </c>
      <c r="J475" s="12">
        <v>1.0</v>
      </c>
      <c r="K475" s="12" t="s">
        <v>457</v>
      </c>
      <c r="L475" s="12">
        <v>1.0</v>
      </c>
      <c r="M475" s="12">
        <v>1.0</v>
      </c>
      <c r="N475" s="12" t="s">
        <v>23</v>
      </c>
      <c r="P475" s="13"/>
    </row>
    <row r="476" ht="15.75" customHeight="1">
      <c r="A476" s="11" t="s">
        <v>1029</v>
      </c>
      <c r="B476" s="11" t="s">
        <v>1042</v>
      </c>
      <c r="C476" s="11" t="s">
        <v>1031</v>
      </c>
      <c r="D476" s="11" t="s">
        <v>1032</v>
      </c>
      <c r="E476" s="11" t="s">
        <v>1043</v>
      </c>
      <c r="F476" s="12">
        <v>1.0</v>
      </c>
      <c r="G476" s="12">
        <v>1.0</v>
      </c>
      <c r="H476" s="12" t="s">
        <v>64</v>
      </c>
      <c r="I476" s="12">
        <v>1.0</v>
      </c>
      <c r="J476" s="12">
        <v>1.0</v>
      </c>
      <c r="K476" s="12" t="s">
        <v>457</v>
      </c>
      <c r="L476" s="12">
        <v>1.0</v>
      </c>
      <c r="M476" s="12">
        <v>1.0</v>
      </c>
      <c r="N476" s="12" t="s">
        <v>23</v>
      </c>
      <c r="P476" s="13"/>
    </row>
    <row r="477" ht="15.75" customHeight="1">
      <c r="A477" s="11" t="s">
        <v>1029</v>
      </c>
      <c r="B477" s="11" t="s">
        <v>1044</v>
      </c>
      <c r="C477" s="11" t="s">
        <v>1031</v>
      </c>
      <c r="D477" s="11" t="s">
        <v>1032</v>
      </c>
      <c r="E477" s="11" t="s">
        <v>1045</v>
      </c>
      <c r="F477" s="12">
        <v>1.0</v>
      </c>
      <c r="G477" s="12">
        <v>1.0</v>
      </c>
      <c r="H477" s="12" t="s">
        <v>64</v>
      </c>
      <c r="I477" s="12">
        <v>2.0</v>
      </c>
      <c r="J477" s="12">
        <v>3.0</v>
      </c>
      <c r="K477" s="12" t="s">
        <v>457</v>
      </c>
      <c r="L477" s="12">
        <v>2.0</v>
      </c>
      <c r="M477" s="12">
        <v>1.0</v>
      </c>
      <c r="N477" s="12" t="s">
        <v>23</v>
      </c>
      <c r="P477" s="13"/>
    </row>
    <row r="478" ht="15.75" customHeight="1">
      <c r="A478" s="11" t="s">
        <v>1029</v>
      </c>
      <c r="B478" s="11" t="s">
        <v>1046</v>
      </c>
      <c r="C478" s="11" t="s">
        <v>1031</v>
      </c>
      <c r="D478" s="11" t="s">
        <v>1032</v>
      </c>
      <c r="E478" s="11" t="s">
        <v>1047</v>
      </c>
      <c r="F478" s="12">
        <v>1.0</v>
      </c>
      <c r="G478" s="12">
        <v>1.0</v>
      </c>
      <c r="H478" s="12" t="s">
        <v>64</v>
      </c>
      <c r="I478" s="12">
        <v>1.0</v>
      </c>
      <c r="J478" s="12">
        <v>1.0</v>
      </c>
      <c r="K478" s="12" t="s">
        <v>457</v>
      </c>
      <c r="L478" s="12">
        <v>1.0</v>
      </c>
      <c r="M478" s="12">
        <v>1.0</v>
      </c>
      <c r="N478" s="12" t="s">
        <v>23</v>
      </c>
      <c r="P478" s="13"/>
    </row>
    <row r="479" ht="15.75" customHeight="1">
      <c r="A479" s="11" t="s">
        <v>1029</v>
      </c>
      <c r="B479" s="11" t="s">
        <v>1048</v>
      </c>
      <c r="C479" s="11" t="s">
        <v>1031</v>
      </c>
      <c r="D479" s="11" t="s">
        <v>1032</v>
      </c>
      <c r="E479" s="11" t="s">
        <v>1049</v>
      </c>
      <c r="F479" s="12">
        <v>2.0</v>
      </c>
      <c r="G479" s="12">
        <v>2.0</v>
      </c>
      <c r="H479" s="12" t="s">
        <v>64</v>
      </c>
      <c r="I479" s="12">
        <v>2.0</v>
      </c>
      <c r="J479" s="12">
        <v>3.0</v>
      </c>
      <c r="K479" s="12" t="s">
        <v>457</v>
      </c>
      <c r="L479" s="12">
        <v>1.0</v>
      </c>
      <c r="M479" s="12">
        <v>1.0</v>
      </c>
      <c r="N479" s="12" t="s">
        <v>23</v>
      </c>
      <c r="P479" s="13"/>
    </row>
    <row r="480" ht="15.75" customHeight="1">
      <c r="A480" s="11" t="s">
        <v>1029</v>
      </c>
      <c r="B480" s="11" t="s">
        <v>1050</v>
      </c>
      <c r="C480" s="11" t="s">
        <v>1031</v>
      </c>
      <c r="D480" s="11" t="s">
        <v>1032</v>
      </c>
      <c r="E480" s="11" t="s">
        <v>1051</v>
      </c>
      <c r="F480" s="12">
        <v>1.0</v>
      </c>
      <c r="G480" s="12">
        <v>1.0</v>
      </c>
      <c r="H480" s="12" t="s">
        <v>64</v>
      </c>
      <c r="I480" s="12">
        <v>2.0</v>
      </c>
      <c r="J480" s="12">
        <v>3.0</v>
      </c>
      <c r="K480" s="12" t="s">
        <v>457</v>
      </c>
      <c r="L480" s="12">
        <v>1.0</v>
      </c>
      <c r="M480" s="12">
        <v>1.0</v>
      </c>
      <c r="N480" s="12" t="s">
        <v>23</v>
      </c>
      <c r="P480" s="13"/>
    </row>
    <row r="481" ht="15.75" customHeight="1">
      <c r="A481" s="11" t="s">
        <v>1029</v>
      </c>
      <c r="B481" s="11" t="s">
        <v>1052</v>
      </c>
      <c r="C481" s="11" t="s">
        <v>1031</v>
      </c>
      <c r="D481" s="11" t="s">
        <v>1032</v>
      </c>
      <c r="E481" s="11" t="s">
        <v>1053</v>
      </c>
      <c r="F481" s="12">
        <v>1.0</v>
      </c>
      <c r="G481" s="12">
        <v>1.0</v>
      </c>
      <c r="H481" s="12" t="s">
        <v>64</v>
      </c>
      <c r="I481" s="12">
        <v>1.0</v>
      </c>
      <c r="J481" s="12">
        <v>1.0</v>
      </c>
      <c r="K481" s="12" t="s">
        <v>457</v>
      </c>
      <c r="L481" s="12">
        <v>3.0</v>
      </c>
      <c r="M481" s="12">
        <v>3.0</v>
      </c>
      <c r="N481" s="12" t="s">
        <v>23</v>
      </c>
      <c r="P481" s="13"/>
    </row>
    <row r="482" ht="15.75" customHeight="1">
      <c r="A482" s="11" t="s">
        <v>1029</v>
      </c>
      <c r="B482" s="11" t="s">
        <v>1054</v>
      </c>
      <c r="C482" s="11" t="s">
        <v>1031</v>
      </c>
      <c r="D482" s="11" t="s">
        <v>1032</v>
      </c>
      <c r="E482" s="11" t="s">
        <v>1055</v>
      </c>
      <c r="F482" s="12">
        <v>1.0</v>
      </c>
      <c r="G482" s="12">
        <v>1.0</v>
      </c>
      <c r="H482" s="12" t="s">
        <v>64</v>
      </c>
      <c r="I482" s="12">
        <v>1.0</v>
      </c>
      <c r="J482" s="12">
        <v>1.0</v>
      </c>
      <c r="K482" s="12" t="s">
        <v>457</v>
      </c>
      <c r="L482" s="12">
        <v>1.0</v>
      </c>
      <c r="M482" s="12">
        <v>1.0</v>
      </c>
      <c r="N482" s="12" t="s">
        <v>23</v>
      </c>
      <c r="P482" s="13"/>
    </row>
    <row r="483" ht="15.75" customHeight="1">
      <c r="A483" s="11" t="s">
        <v>1029</v>
      </c>
      <c r="B483" s="11" t="s">
        <v>1056</v>
      </c>
      <c r="C483" s="11" t="s">
        <v>1031</v>
      </c>
      <c r="D483" s="11" t="s">
        <v>1032</v>
      </c>
      <c r="E483" s="11" t="s">
        <v>1057</v>
      </c>
      <c r="F483" s="12">
        <v>1.0</v>
      </c>
      <c r="G483" s="12">
        <v>1.0</v>
      </c>
      <c r="H483" s="12" t="s">
        <v>64</v>
      </c>
      <c r="I483" s="12">
        <v>1.0</v>
      </c>
      <c r="J483" s="12">
        <v>1.0</v>
      </c>
      <c r="K483" s="12" t="s">
        <v>457</v>
      </c>
      <c r="L483" s="12">
        <v>1.0</v>
      </c>
      <c r="M483" s="12">
        <v>1.0</v>
      </c>
      <c r="N483" s="12" t="s">
        <v>23</v>
      </c>
      <c r="P483" s="13"/>
    </row>
    <row r="484" ht="15.75" customHeight="1">
      <c r="A484" s="11" t="s">
        <v>1029</v>
      </c>
      <c r="B484" s="11" t="s">
        <v>1058</v>
      </c>
      <c r="C484" s="11" t="s">
        <v>1031</v>
      </c>
      <c r="D484" s="11" t="s">
        <v>1032</v>
      </c>
      <c r="E484" s="11" t="s">
        <v>1059</v>
      </c>
      <c r="F484" s="12">
        <v>1.0</v>
      </c>
      <c r="G484" s="12">
        <v>1.0</v>
      </c>
      <c r="H484" s="12" t="s">
        <v>64</v>
      </c>
      <c r="I484" s="12">
        <v>1.0</v>
      </c>
      <c r="J484" s="12">
        <v>1.0</v>
      </c>
      <c r="K484" s="12" t="s">
        <v>457</v>
      </c>
      <c r="L484" s="12">
        <v>1.0</v>
      </c>
      <c r="M484" s="12">
        <v>1.0</v>
      </c>
      <c r="N484" s="12" t="s">
        <v>23</v>
      </c>
      <c r="P484" s="13"/>
    </row>
    <row r="485" ht="15.75" customHeight="1">
      <c r="A485" s="11" t="s">
        <v>1029</v>
      </c>
      <c r="B485" s="11" t="s">
        <v>1060</v>
      </c>
      <c r="C485" s="11" t="s">
        <v>1031</v>
      </c>
      <c r="D485" s="11" t="s">
        <v>1032</v>
      </c>
      <c r="E485" s="11" t="s">
        <v>1061</v>
      </c>
      <c r="F485" s="12">
        <v>1.0</v>
      </c>
      <c r="G485" s="12">
        <v>1.0</v>
      </c>
      <c r="H485" s="12" t="s">
        <v>64</v>
      </c>
      <c r="I485" s="12">
        <v>1.0</v>
      </c>
      <c r="J485" s="12">
        <v>1.0</v>
      </c>
      <c r="K485" s="12" t="s">
        <v>457</v>
      </c>
      <c r="L485" s="12">
        <v>1.0</v>
      </c>
      <c r="M485" s="12">
        <v>1.0</v>
      </c>
      <c r="N485" s="12" t="s">
        <v>23</v>
      </c>
      <c r="P485" s="13"/>
    </row>
    <row r="486" ht="15.75" customHeight="1">
      <c r="A486" s="11" t="s">
        <v>1029</v>
      </c>
      <c r="B486" s="11" t="s">
        <v>1062</v>
      </c>
      <c r="C486" s="11" t="s">
        <v>1031</v>
      </c>
      <c r="D486" s="11" t="s">
        <v>1032</v>
      </c>
      <c r="E486" s="11" t="s">
        <v>1063</v>
      </c>
      <c r="F486" s="12">
        <v>1.0</v>
      </c>
      <c r="G486" s="12">
        <v>1.0</v>
      </c>
      <c r="H486" s="12" t="s">
        <v>64</v>
      </c>
      <c r="I486" s="12">
        <v>2.0</v>
      </c>
      <c r="J486" s="12">
        <v>2.0</v>
      </c>
      <c r="K486" s="12" t="s">
        <v>457</v>
      </c>
      <c r="L486" s="12">
        <v>2.0</v>
      </c>
      <c r="M486" s="12">
        <v>2.0</v>
      </c>
      <c r="N486" s="12" t="s">
        <v>23</v>
      </c>
      <c r="P486" s="13"/>
    </row>
    <row r="487" ht="15.75" customHeight="1">
      <c r="A487" s="11" t="s">
        <v>1029</v>
      </c>
      <c r="B487" s="11" t="s">
        <v>1064</v>
      </c>
      <c r="C487" s="11" t="s">
        <v>1031</v>
      </c>
      <c r="D487" s="11" t="s">
        <v>1032</v>
      </c>
      <c r="E487" s="11" t="s">
        <v>1065</v>
      </c>
      <c r="F487" s="12">
        <v>2.0</v>
      </c>
      <c r="G487" s="12">
        <v>2.0</v>
      </c>
      <c r="H487" s="12" t="s">
        <v>64</v>
      </c>
      <c r="I487" s="12">
        <v>1.0</v>
      </c>
      <c r="J487" s="12">
        <v>1.0</v>
      </c>
      <c r="K487" s="12" t="s">
        <v>457</v>
      </c>
      <c r="L487" s="12">
        <v>2.0</v>
      </c>
      <c r="M487" s="12">
        <v>2.0</v>
      </c>
      <c r="N487" s="12" t="s">
        <v>23</v>
      </c>
      <c r="P487" s="13"/>
    </row>
    <row r="488" ht="15.75" customHeight="1">
      <c r="A488" s="11" t="s">
        <v>1029</v>
      </c>
      <c r="B488" s="11" t="s">
        <v>1066</v>
      </c>
      <c r="C488" s="11" t="s">
        <v>1031</v>
      </c>
      <c r="D488" s="11" t="s">
        <v>1032</v>
      </c>
      <c r="E488" s="11" t="s">
        <v>1067</v>
      </c>
      <c r="F488" s="12">
        <v>1.0</v>
      </c>
      <c r="G488" s="12">
        <v>1.0</v>
      </c>
      <c r="H488" s="12" t="s">
        <v>64</v>
      </c>
      <c r="I488" s="12">
        <v>1.0</v>
      </c>
      <c r="J488" s="12">
        <v>1.0</v>
      </c>
      <c r="K488" s="12" t="s">
        <v>457</v>
      </c>
      <c r="L488" s="12">
        <v>2.0</v>
      </c>
      <c r="M488" s="12">
        <v>2.0</v>
      </c>
      <c r="N488" s="12" t="s">
        <v>23</v>
      </c>
      <c r="P488" s="13"/>
    </row>
    <row r="489" ht="15.75" customHeight="1">
      <c r="A489" s="11" t="s">
        <v>1068</v>
      </c>
      <c r="B489" s="11" t="s">
        <v>1069</v>
      </c>
      <c r="C489" s="11" t="s">
        <v>1070</v>
      </c>
      <c r="D489" s="11" t="s">
        <v>1071</v>
      </c>
      <c r="E489" s="11" t="s">
        <v>1072</v>
      </c>
      <c r="F489" s="12">
        <v>2.0</v>
      </c>
      <c r="G489" s="12">
        <v>3.0</v>
      </c>
      <c r="H489" s="12" t="s">
        <v>457</v>
      </c>
      <c r="I489" s="12">
        <v>1.0</v>
      </c>
      <c r="J489" s="12">
        <v>1.0</v>
      </c>
      <c r="K489" s="12" t="s">
        <v>23</v>
      </c>
      <c r="L489" s="12">
        <v>2.0</v>
      </c>
      <c r="M489" s="12">
        <v>1.0</v>
      </c>
      <c r="N489" s="12" t="s">
        <v>24</v>
      </c>
      <c r="P489" s="13"/>
    </row>
    <row r="490" ht="15.75" customHeight="1">
      <c r="A490" s="11" t="s">
        <v>1068</v>
      </c>
      <c r="B490" s="11" t="s">
        <v>1073</v>
      </c>
      <c r="C490" s="11" t="s">
        <v>1070</v>
      </c>
      <c r="D490" s="11" t="s">
        <v>1071</v>
      </c>
      <c r="E490" s="11" t="s">
        <v>1074</v>
      </c>
      <c r="F490" s="12">
        <v>2.0</v>
      </c>
      <c r="G490" s="12">
        <v>2.0</v>
      </c>
      <c r="H490" s="12" t="s">
        <v>457</v>
      </c>
      <c r="I490" s="12">
        <v>2.0</v>
      </c>
      <c r="J490" s="12">
        <v>1.0</v>
      </c>
      <c r="K490" s="12" t="s">
        <v>23</v>
      </c>
      <c r="L490" s="12">
        <v>2.0</v>
      </c>
      <c r="M490" s="12">
        <v>1.0</v>
      </c>
      <c r="N490" s="12" t="s">
        <v>24</v>
      </c>
      <c r="P490" s="13"/>
    </row>
    <row r="491" ht="15.75" customHeight="1">
      <c r="A491" s="11" t="s">
        <v>1068</v>
      </c>
      <c r="B491" s="11" t="s">
        <v>1075</v>
      </c>
      <c r="C491" s="11" t="s">
        <v>1070</v>
      </c>
      <c r="D491" s="11" t="s">
        <v>1071</v>
      </c>
      <c r="E491" s="11" t="s">
        <v>1076</v>
      </c>
      <c r="F491" s="12">
        <v>2.0</v>
      </c>
      <c r="G491" s="12">
        <v>2.0</v>
      </c>
      <c r="H491" s="12" t="s">
        <v>457</v>
      </c>
      <c r="I491" s="12">
        <v>1.0</v>
      </c>
      <c r="J491" s="12">
        <v>1.0</v>
      </c>
      <c r="K491" s="12" t="s">
        <v>23</v>
      </c>
      <c r="L491" s="12">
        <v>3.0</v>
      </c>
      <c r="M491" s="12">
        <v>3.0</v>
      </c>
      <c r="N491" s="12" t="s">
        <v>24</v>
      </c>
      <c r="P491" s="13"/>
    </row>
    <row r="492" ht="15.75" customHeight="1">
      <c r="A492" s="11" t="s">
        <v>1068</v>
      </c>
      <c r="B492" s="11" t="s">
        <v>1077</v>
      </c>
      <c r="C492" s="11" t="s">
        <v>1070</v>
      </c>
      <c r="D492" s="11" t="s">
        <v>1071</v>
      </c>
      <c r="E492" s="11" t="s">
        <v>1078</v>
      </c>
      <c r="F492" s="12">
        <v>3.0</v>
      </c>
      <c r="G492" s="12">
        <v>3.0</v>
      </c>
      <c r="H492" s="12" t="s">
        <v>457</v>
      </c>
      <c r="I492" s="12">
        <v>2.0</v>
      </c>
      <c r="J492" s="12">
        <v>2.0</v>
      </c>
      <c r="K492" s="12" t="s">
        <v>23</v>
      </c>
      <c r="L492" s="12">
        <v>3.0</v>
      </c>
      <c r="M492" s="12">
        <v>3.0</v>
      </c>
      <c r="N492" s="12" t="s">
        <v>24</v>
      </c>
      <c r="P492" s="13"/>
    </row>
    <row r="493" ht="15.75" customHeight="1">
      <c r="A493" s="11" t="s">
        <v>1068</v>
      </c>
      <c r="B493" s="11" t="s">
        <v>1079</v>
      </c>
      <c r="C493" s="11" t="s">
        <v>1070</v>
      </c>
      <c r="D493" s="11" t="s">
        <v>1071</v>
      </c>
      <c r="E493" s="11" t="s">
        <v>1080</v>
      </c>
      <c r="F493" s="12">
        <v>1.0</v>
      </c>
      <c r="G493" s="12">
        <v>1.0</v>
      </c>
      <c r="H493" s="12" t="s">
        <v>457</v>
      </c>
      <c r="I493" s="12">
        <v>2.0</v>
      </c>
      <c r="J493" s="12">
        <v>2.0</v>
      </c>
      <c r="K493" s="12" t="s">
        <v>23</v>
      </c>
      <c r="L493" s="12">
        <v>1.0</v>
      </c>
      <c r="M493" s="12">
        <v>3.0</v>
      </c>
      <c r="N493" s="12" t="s">
        <v>24</v>
      </c>
      <c r="P493" s="13"/>
    </row>
    <row r="494" ht="15.75" customHeight="1">
      <c r="A494" s="11" t="s">
        <v>1068</v>
      </c>
      <c r="B494" s="11" t="s">
        <v>1081</v>
      </c>
      <c r="C494" s="11" t="s">
        <v>1070</v>
      </c>
      <c r="D494" s="11" t="s">
        <v>1071</v>
      </c>
      <c r="E494" s="11" t="s">
        <v>1082</v>
      </c>
      <c r="F494" s="12">
        <v>1.0</v>
      </c>
      <c r="G494" s="12">
        <v>1.0</v>
      </c>
      <c r="H494" s="12" t="s">
        <v>457</v>
      </c>
      <c r="I494" s="12">
        <v>1.0</v>
      </c>
      <c r="J494" s="12">
        <v>1.0</v>
      </c>
      <c r="K494" s="12" t="s">
        <v>23</v>
      </c>
      <c r="L494" s="12">
        <v>1.0</v>
      </c>
      <c r="M494" s="12">
        <v>1.0</v>
      </c>
      <c r="N494" s="12" t="s">
        <v>24</v>
      </c>
      <c r="P494" s="13"/>
    </row>
    <row r="495" ht="15.75" customHeight="1">
      <c r="A495" s="11" t="s">
        <v>1068</v>
      </c>
      <c r="B495" s="11" t="s">
        <v>1083</v>
      </c>
      <c r="C495" s="11" t="s">
        <v>1070</v>
      </c>
      <c r="D495" s="11" t="s">
        <v>1071</v>
      </c>
      <c r="E495" s="11" t="s">
        <v>1084</v>
      </c>
      <c r="F495" s="12">
        <v>1.0</v>
      </c>
      <c r="G495" s="12">
        <v>1.0</v>
      </c>
      <c r="H495" s="12" t="s">
        <v>457</v>
      </c>
      <c r="I495" s="12">
        <v>1.0</v>
      </c>
      <c r="J495" s="12">
        <v>1.0</v>
      </c>
      <c r="K495" s="12" t="s">
        <v>23</v>
      </c>
      <c r="L495" s="12">
        <v>1.0</v>
      </c>
      <c r="M495" s="12">
        <v>2.0</v>
      </c>
      <c r="N495" s="12" t="s">
        <v>24</v>
      </c>
      <c r="P495" s="13"/>
    </row>
    <row r="496" ht="15.75" customHeight="1">
      <c r="A496" s="11" t="s">
        <v>1068</v>
      </c>
      <c r="B496" s="11" t="s">
        <v>1085</v>
      </c>
      <c r="C496" s="11" t="s">
        <v>1070</v>
      </c>
      <c r="D496" s="11" t="s">
        <v>1071</v>
      </c>
      <c r="E496" s="11" t="s">
        <v>1086</v>
      </c>
      <c r="F496" s="12">
        <v>1.0</v>
      </c>
      <c r="G496" s="12">
        <v>1.0</v>
      </c>
      <c r="H496" s="12" t="s">
        <v>457</v>
      </c>
      <c r="I496" s="12">
        <v>2.0</v>
      </c>
      <c r="J496" s="12">
        <v>2.0</v>
      </c>
      <c r="K496" s="12" t="s">
        <v>23</v>
      </c>
      <c r="L496" s="12">
        <v>2.0</v>
      </c>
      <c r="M496" s="12">
        <v>3.0</v>
      </c>
      <c r="N496" s="12" t="s">
        <v>24</v>
      </c>
      <c r="P496" s="13"/>
    </row>
    <row r="497" ht="15.75" customHeight="1">
      <c r="A497" s="11" t="s">
        <v>1068</v>
      </c>
      <c r="B497" s="11" t="s">
        <v>1087</v>
      </c>
      <c r="C497" s="11" t="s">
        <v>1070</v>
      </c>
      <c r="D497" s="11" t="s">
        <v>1071</v>
      </c>
      <c r="E497" s="11" t="s">
        <v>1088</v>
      </c>
      <c r="F497" s="12">
        <v>2.0</v>
      </c>
      <c r="G497" s="12">
        <v>3.0</v>
      </c>
      <c r="H497" s="12" t="s">
        <v>457</v>
      </c>
      <c r="I497" s="12">
        <v>2.0</v>
      </c>
      <c r="J497" s="12">
        <v>1.0</v>
      </c>
      <c r="K497" s="12" t="s">
        <v>23</v>
      </c>
      <c r="L497" s="12">
        <v>3.0</v>
      </c>
      <c r="M497" s="12">
        <v>2.0</v>
      </c>
      <c r="N497" s="12" t="s">
        <v>24</v>
      </c>
      <c r="P497" s="13"/>
    </row>
    <row r="498" ht="15.75" customHeight="1">
      <c r="A498" s="11" t="s">
        <v>1068</v>
      </c>
      <c r="B498" s="11" t="s">
        <v>1089</v>
      </c>
      <c r="C498" s="11" t="s">
        <v>1070</v>
      </c>
      <c r="D498" s="11" t="s">
        <v>1071</v>
      </c>
      <c r="E498" s="11" t="s">
        <v>1090</v>
      </c>
      <c r="F498" s="12">
        <v>2.0</v>
      </c>
      <c r="G498" s="12">
        <v>2.0</v>
      </c>
      <c r="H498" s="12" t="s">
        <v>457</v>
      </c>
      <c r="I498" s="12">
        <v>2.0</v>
      </c>
      <c r="J498" s="12">
        <v>1.0</v>
      </c>
      <c r="K498" s="12" t="s">
        <v>23</v>
      </c>
      <c r="L498" s="12">
        <v>2.0</v>
      </c>
      <c r="M498" s="12">
        <v>2.0</v>
      </c>
      <c r="N498" s="12" t="s">
        <v>24</v>
      </c>
      <c r="P498" s="13"/>
    </row>
    <row r="499" ht="15.75" customHeight="1">
      <c r="A499" s="11" t="s">
        <v>1068</v>
      </c>
      <c r="B499" s="11" t="s">
        <v>1091</v>
      </c>
      <c r="C499" s="11" t="s">
        <v>1070</v>
      </c>
      <c r="D499" s="11" t="s">
        <v>1071</v>
      </c>
      <c r="E499" s="11" t="s">
        <v>1092</v>
      </c>
      <c r="F499" s="12">
        <v>1.0</v>
      </c>
      <c r="G499" s="12">
        <v>1.0</v>
      </c>
      <c r="H499" s="12" t="s">
        <v>457</v>
      </c>
      <c r="I499" s="12">
        <v>2.0</v>
      </c>
      <c r="J499" s="12">
        <v>2.0</v>
      </c>
      <c r="K499" s="12" t="s">
        <v>23</v>
      </c>
      <c r="L499" s="12">
        <v>2.0</v>
      </c>
      <c r="M499" s="12">
        <v>2.0</v>
      </c>
      <c r="N499" s="12" t="s">
        <v>24</v>
      </c>
      <c r="P499" s="13"/>
    </row>
    <row r="500" ht="15.75" customHeight="1">
      <c r="A500" s="11" t="s">
        <v>1068</v>
      </c>
      <c r="B500" s="11" t="s">
        <v>1093</v>
      </c>
      <c r="C500" s="11" t="s">
        <v>1070</v>
      </c>
      <c r="D500" s="11" t="s">
        <v>1071</v>
      </c>
      <c r="E500" s="11" t="s">
        <v>1094</v>
      </c>
      <c r="F500" s="12">
        <v>1.0</v>
      </c>
      <c r="G500" s="12">
        <v>1.0</v>
      </c>
      <c r="H500" s="12" t="s">
        <v>457</v>
      </c>
      <c r="I500" s="12">
        <v>2.0</v>
      </c>
      <c r="J500" s="12">
        <v>1.0</v>
      </c>
      <c r="K500" s="12" t="s">
        <v>23</v>
      </c>
      <c r="L500" s="12">
        <v>1.0</v>
      </c>
      <c r="M500" s="12">
        <v>1.0</v>
      </c>
      <c r="N500" s="12" t="s">
        <v>24</v>
      </c>
      <c r="P500" s="13"/>
    </row>
    <row r="501" ht="15.75" customHeight="1">
      <c r="A501" s="11" t="s">
        <v>1068</v>
      </c>
      <c r="B501" s="11" t="s">
        <v>1095</v>
      </c>
      <c r="C501" s="11" t="s">
        <v>1070</v>
      </c>
      <c r="D501" s="11" t="s">
        <v>1071</v>
      </c>
      <c r="E501" s="11" t="s">
        <v>1096</v>
      </c>
      <c r="F501" s="12">
        <v>1.0</v>
      </c>
      <c r="G501" s="12">
        <v>1.0</v>
      </c>
      <c r="H501" s="12" t="s">
        <v>457</v>
      </c>
      <c r="I501" s="12">
        <v>1.0</v>
      </c>
      <c r="J501" s="12">
        <v>1.0</v>
      </c>
      <c r="K501" s="12" t="s">
        <v>23</v>
      </c>
      <c r="L501" s="12">
        <v>1.0</v>
      </c>
      <c r="M501" s="12">
        <v>1.0</v>
      </c>
      <c r="N501" s="12" t="s">
        <v>24</v>
      </c>
      <c r="P501" s="13"/>
    </row>
    <row r="502" ht="15.75" customHeight="1">
      <c r="A502" s="11" t="s">
        <v>1068</v>
      </c>
      <c r="B502" s="11" t="s">
        <v>1097</v>
      </c>
      <c r="C502" s="11" t="s">
        <v>1070</v>
      </c>
      <c r="D502" s="11" t="s">
        <v>1071</v>
      </c>
      <c r="E502" s="11" t="s">
        <v>1098</v>
      </c>
      <c r="F502" s="12">
        <v>1.0</v>
      </c>
      <c r="G502" s="12">
        <v>1.0</v>
      </c>
      <c r="H502" s="12" t="s">
        <v>457</v>
      </c>
      <c r="I502" s="12">
        <v>1.0</v>
      </c>
      <c r="J502" s="12">
        <v>1.0</v>
      </c>
      <c r="K502" s="12" t="s">
        <v>23</v>
      </c>
      <c r="L502" s="12">
        <v>1.0</v>
      </c>
      <c r="M502" s="12">
        <v>1.0</v>
      </c>
      <c r="N502" s="12" t="s">
        <v>24</v>
      </c>
      <c r="P502" s="13"/>
    </row>
    <row r="503" ht="15.75" customHeight="1">
      <c r="A503" s="11" t="s">
        <v>1068</v>
      </c>
      <c r="B503" s="11" t="s">
        <v>1099</v>
      </c>
      <c r="C503" s="11" t="s">
        <v>1070</v>
      </c>
      <c r="D503" s="11" t="s">
        <v>1071</v>
      </c>
      <c r="E503" s="11" t="s">
        <v>1100</v>
      </c>
      <c r="F503" s="12">
        <v>1.0</v>
      </c>
      <c r="G503" s="12">
        <v>1.0</v>
      </c>
      <c r="H503" s="12" t="s">
        <v>457</v>
      </c>
      <c r="I503" s="12">
        <v>2.0</v>
      </c>
      <c r="J503" s="12">
        <v>2.0</v>
      </c>
      <c r="K503" s="12" t="s">
        <v>23</v>
      </c>
      <c r="L503" s="12">
        <v>1.0</v>
      </c>
      <c r="M503" s="12">
        <v>1.0</v>
      </c>
      <c r="N503" s="12" t="s">
        <v>24</v>
      </c>
      <c r="P503" s="13"/>
    </row>
    <row r="504" ht="15.75" customHeight="1">
      <c r="A504" s="11" t="s">
        <v>1068</v>
      </c>
      <c r="B504" s="11" t="s">
        <v>1101</v>
      </c>
      <c r="C504" s="11" t="s">
        <v>1070</v>
      </c>
      <c r="D504" s="11" t="s">
        <v>1071</v>
      </c>
      <c r="E504" s="11" t="s">
        <v>1102</v>
      </c>
      <c r="F504" s="12">
        <v>1.0</v>
      </c>
      <c r="G504" s="12">
        <v>1.0</v>
      </c>
      <c r="H504" s="12" t="s">
        <v>457</v>
      </c>
      <c r="I504" s="12">
        <v>1.0</v>
      </c>
      <c r="J504" s="12">
        <v>1.0</v>
      </c>
      <c r="K504" s="12" t="s">
        <v>23</v>
      </c>
      <c r="L504" s="12">
        <v>1.0</v>
      </c>
      <c r="M504" s="12">
        <v>1.0</v>
      </c>
      <c r="N504" s="12" t="s">
        <v>24</v>
      </c>
      <c r="P504" s="13"/>
    </row>
    <row r="505" ht="15.75" customHeight="1">
      <c r="A505" s="11" t="s">
        <v>1068</v>
      </c>
      <c r="B505" s="11" t="s">
        <v>1103</v>
      </c>
      <c r="C505" s="11" t="s">
        <v>1070</v>
      </c>
      <c r="D505" s="11" t="s">
        <v>1071</v>
      </c>
      <c r="E505" s="11" t="s">
        <v>1104</v>
      </c>
      <c r="F505" s="12">
        <v>1.0</v>
      </c>
      <c r="G505" s="12">
        <v>1.0</v>
      </c>
      <c r="H505" s="12" t="s">
        <v>457</v>
      </c>
      <c r="I505" s="12">
        <v>2.0</v>
      </c>
      <c r="J505" s="12">
        <v>1.0</v>
      </c>
      <c r="K505" s="12" t="s">
        <v>23</v>
      </c>
      <c r="L505" s="12">
        <v>2.0</v>
      </c>
      <c r="M505" s="12">
        <v>3.0</v>
      </c>
      <c r="N505" s="12" t="s">
        <v>24</v>
      </c>
      <c r="P505" s="13"/>
    </row>
    <row r="506" ht="15.75" customHeight="1">
      <c r="A506" s="11" t="s">
        <v>1068</v>
      </c>
      <c r="B506" s="11" t="s">
        <v>1105</v>
      </c>
      <c r="C506" s="11" t="s">
        <v>1070</v>
      </c>
      <c r="D506" s="11" t="s">
        <v>1071</v>
      </c>
      <c r="E506" s="11" t="s">
        <v>1106</v>
      </c>
      <c r="F506" s="12">
        <v>1.0</v>
      </c>
      <c r="G506" s="12">
        <v>1.0</v>
      </c>
      <c r="H506" s="12" t="s">
        <v>457</v>
      </c>
      <c r="I506" s="12">
        <v>1.0</v>
      </c>
      <c r="J506" s="12">
        <v>1.0</v>
      </c>
      <c r="K506" s="12" t="s">
        <v>23</v>
      </c>
      <c r="L506" s="12">
        <v>1.0</v>
      </c>
      <c r="M506" s="12">
        <v>1.0</v>
      </c>
      <c r="N506" s="12" t="s">
        <v>24</v>
      </c>
      <c r="P506" s="13"/>
    </row>
    <row r="507" ht="15.75" customHeight="1">
      <c r="A507" s="11" t="s">
        <v>1107</v>
      </c>
      <c r="B507" s="11" t="s">
        <v>1108</v>
      </c>
      <c r="C507" s="11" t="s">
        <v>1109</v>
      </c>
      <c r="D507" s="11" t="s">
        <v>1110</v>
      </c>
      <c r="E507" s="11" t="s">
        <v>1111</v>
      </c>
      <c r="F507" s="12">
        <v>1.0</v>
      </c>
      <c r="G507" s="12">
        <v>1.0</v>
      </c>
      <c r="H507" s="12" t="s">
        <v>64</v>
      </c>
      <c r="I507" s="12">
        <v>1.0</v>
      </c>
      <c r="J507" s="12">
        <v>1.0</v>
      </c>
      <c r="K507" s="12" t="s">
        <v>24</v>
      </c>
      <c r="L507" s="12">
        <v>1.0</v>
      </c>
      <c r="M507" s="12">
        <v>1.0</v>
      </c>
      <c r="N507" s="12" t="s">
        <v>23</v>
      </c>
      <c r="P507" s="13"/>
    </row>
    <row r="508" ht="15.75" customHeight="1">
      <c r="A508" s="11" t="s">
        <v>1107</v>
      </c>
      <c r="B508" s="11" t="s">
        <v>1112</v>
      </c>
      <c r="C508" s="11" t="s">
        <v>1109</v>
      </c>
      <c r="D508" s="11" t="s">
        <v>1110</v>
      </c>
      <c r="E508" s="11" t="s">
        <v>1113</v>
      </c>
      <c r="F508" s="12">
        <v>1.0</v>
      </c>
      <c r="G508" s="12">
        <v>1.0</v>
      </c>
      <c r="H508" s="12" t="s">
        <v>64</v>
      </c>
      <c r="I508" s="12">
        <v>1.0</v>
      </c>
      <c r="J508" s="12">
        <v>1.0</v>
      </c>
      <c r="K508" s="12" t="s">
        <v>24</v>
      </c>
      <c r="L508" s="12">
        <v>2.0</v>
      </c>
      <c r="M508" s="12">
        <v>1.0</v>
      </c>
      <c r="N508" s="12" t="s">
        <v>23</v>
      </c>
      <c r="P508" s="13"/>
    </row>
    <row r="509" ht="15.75" customHeight="1">
      <c r="A509" s="11" t="s">
        <v>1107</v>
      </c>
      <c r="B509" s="11" t="s">
        <v>1114</v>
      </c>
      <c r="C509" s="11" t="s">
        <v>1109</v>
      </c>
      <c r="D509" s="11" t="s">
        <v>1110</v>
      </c>
      <c r="E509" s="11" t="s">
        <v>1115</v>
      </c>
      <c r="F509" s="12">
        <v>1.0</v>
      </c>
      <c r="G509" s="12">
        <v>1.0</v>
      </c>
      <c r="H509" s="12" t="s">
        <v>64</v>
      </c>
      <c r="I509" s="12">
        <v>1.0</v>
      </c>
      <c r="J509" s="12">
        <v>1.0</v>
      </c>
      <c r="K509" s="12" t="s">
        <v>24</v>
      </c>
      <c r="L509" s="12">
        <v>1.0</v>
      </c>
      <c r="M509" s="12">
        <v>1.0</v>
      </c>
      <c r="N509" s="12" t="s">
        <v>23</v>
      </c>
      <c r="P509" s="13"/>
    </row>
    <row r="510" ht="15.75" customHeight="1">
      <c r="A510" s="11" t="s">
        <v>1107</v>
      </c>
      <c r="B510" s="11" t="s">
        <v>1116</v>
      </c>
      <c r="C510" s="11" t="s">
        <v>1109</v>
      </c>
      <c r="D510" s="11" t="s">
        <v>1110</v>
      </c>
      <c r="E510" s="11" t="s">
        <v>1117</v>
      </c>
      <c r="F510" s="12">
        <v>1.0</v>
      </c>
      <c r="G510" s="12">
        <v>1.0</v>
      </c>
      <c r="H510" s="12" t="s">
        <v>64</v>
      </c>
      <c r="I510" s="12">
        <v>1.0</v>
      </c>
      <c r="J510" s="12">
        <v>1.0</v>
      </c>
      <c r="K510" s="12" t="s">
        <v>24</v>
      </c>
      <c r="L510" s="12">
        <v>2.0</v>
      </c>
      <c r="M510" s="12">
        <v>2.0</v>
      </c>
      <c r="N510" s="12" t="s">
        <v>23</v>
      </c>
      <c r="P510" s="13"/>
    </row>
    <row r="511" ht="15.75" customHeight="1">
      <c r="A511" s="11" t="s">
        <v>1107</v>
      </c>
      <c r="B511" s="11" t="s">
        <v>1118</v>
      </c>
      <c r="C511" s="11" t="s">
        <v>1109</v>
      </c>
      <c r="D511" s="11" t="s">
        <v>1110</v>
      </c>
      <c r="E511" s="11" t="s">
        <v>1119</v>
      </c>
      <c r="F511" s="12">
        <v>1.0</v>
      </c>
      <c r="G511" s="12">
        <v>1.0</v>
      </c>
      <c r="H511" s="12" t="s">
        <v>64</v>
      </c>
      <c r="I511" s="12">
        <v>1.0</v>
      </c>
      <c r="J511" s="12">
        <v>1.0</v>
      </c>
      <c r="K511" s="12" t="s">
        <v>24</v>
      </c>
      <c r="L511" s="12">
        <v>1.0</v>
      </c>
      <c r="M511" s="12">
        <v>1.0</v>
      </c>
      <c r="N511" s="12" t="s">
        <v>23</v>
      </c>
      <c r="P511" s="13"/>
    </row>
    <row r="512" ht="15.75" customHeight="1">
      <c r="A512" s="11" t="s">
        <v>1107</v>
      </c>
      <c r="B512" s="11" t="s">
        <v>1120</v>
      </c>
      <c r="C512" s="11" t="s">
        <v>1109</v>
      </c>
      <c r="D512" s="11" t="s">
        <v>1110</v>
      </c>
      <c r="E512" s="11" t="s">
        <v>1121</v>
      </c>
      <c r="F512" s="12">
        <v>1.0</v>
      </c>
      <c r="G512" s="12">
        <v>1.0</v>
      </c>
      <c r="H512" s="12" t="s">
        <v>64</v>
      </c>
      <c r="I512" s="12">
        <v>2.0</v>
      </c>
      <c r="J512" s="12">
        <v>1.0</v>
      </c>
      <c r="K512" s="12" t="s">
        <v>24</v>
      </c>
      <c r="L512" s="12">
        <v>1.0</v>
      </c>
      <c r="M512" s="12">
        <v>1.0</v>
      </c>
      <c r="N512" s="12" t="s">
        <v>23</v>
      </c>
      <c r="P512" s="13"/>
    </row>
    <row r="513" ht="15.75" customHeight="1">
      <c r="A513" s="11" t="s">
        <v>1107</v>
      </c>
      <c r="B513" s="11" t="s">
        <v>1122</v>
      </c>
      <c r="C513" s="11" t="s">
        <v>1109</v>
      </c>
      <c r="D513" s="11" t="s">
        <v>1110</v>
      </c>
      <c r="E513" s="11" t="s">
        <v>1123</v>
      </c>
      <c r="F513" s="12">
        <v>1.0</v>
      </c>
      <c r="G513" s="12">
        <v>1.0</v>
      </c>
      <c r="H513" s="12" t="s">
        <v>64</v>
      </c>
      <c r="I513" s="12">
        <v>1.0</v>
      </c>
      <c r="J513" s="12">
        <v>1.0</v>
      </c>
      <c r="K513" s="12" t="s">
        <v>24</v>
      </c>
      <c r="L513" s="12">
        <v>1.0</v>
      </c>
      <c r="M513" s="12">
        <v>1.0</v>
      </c>
      <c r="N513" s="12" t="s">
        <v>23</v>
      </c>
      <c r="P513" s="13"/>
    </row>
    <row r="514" ht="15.75" customHeight="1">
      <c r="A514" s="11" t="s">
        <v>1107</v>
      </c>
      <c r="B514" s="11" t="s">
        <v>1124</v>
      </c>
      <c r="C514" s="11" t="s">
        <v>1109</v>
      </c>
      <c r="D514" s="11" t="s">
        <v>1110</v>
      </c>
      <c r="E514" s="11" t="s">
        <v>1125</v>
      </c>
      <c r="F514" s="12">
        <v>1.0</v>
      </c>
      <c r="G514" s="12">
        <v>1.0</v>
      </c>
      <c r="H514" s="12" t="s">
        <v>64</v>
      </c>
      <c r="I514" s="12">
        <v>1.0</v>
      </c>
      <c r="J514" s="12">
        <v>1.0</v>
      </c>
      <c r="K514" s="12" t="s">
        <v>24</v>
      </c>
      <c r="L514" s="12">
        <v>1.0</v>
      </c>
      <c r="M514" s="12">
        <v>1.0</v>
      </c>
      <c r="N514" s="12" t="s">
        <v>23</v>
      </c>
      <c r="P514" s="13"/>
    </row>
    <row r="515" ht="15.75" customHeight="1">
      <c r="A515" s="11" t="s">
        <v>1107</v>
      </c>
      <c r="B515" s="11" t="s">
        <v>1126</v>
      </c>
      <c r="C515" s="11" t="s">
        <v>1109</v>
      </c>
      <c r="D515" s="11" t="s">
        <v>1110</v>
      </c>
      <c r="E515" s="11" t="s">
        <v>1127</v>
      </c>
      <c r="F515" s="12">
        <v>1.0</v>
      </c>
      <c r="G515" s="12">
        <v>1.0</v>
      </c>
      <c r="H515" s="12" t="s">
        <v>64</v>
      </c>
      <c r="I515" s="12">
        <v>1.0</v>
      </c>
      <c r="J515" s="12">
        <v>1.0</v>
      </c>
      <c r="K515" s="12" t="s">
        <v>24</v>
      </c>
      <c r="L515" s="12">
        <v>2.0</v>
      </c>
      <c r="M515" s="12">
        <v>1.0</v>
      </c>
      <c r="N515" s="12" t="s">
        <v>23</v>
      </c>
      <c r="P515" s="13"/>
    </row>
    <row r="516" ht="15.75" customHeight="1">
      <c r="A516" s="11" t="s">
        <v>1107</v>
      </c>
      <c r="B516" s="11" t="s">
        <v>1128</v>
      </c>
      <c r="C516" s="11" t="s">
        <v>1109</v>
      </c>
      <c r="D516" s="11" t="s">
        <v>1110</v>
      </c>
      <c r="E516" s="11" t="s">
        <v>1129</v>
      </c>
      <c r="F516" s="12">
        <v>1.0</v>
      </c>
      <c r="G516" s="12">
        <v>1.0</v>
      </c>
      <c r="H516" s="12" t="s">
        <v>64</v>
      </c>
      <c r="I516" s="12">
        <v>1.0</v>
      </c>
      <c r="J516" s="12">
        <v>1.0</v>
      </c>
      <c r="K516" s="12" t="s">
        <v>24</v>
      </c>
      <c r="L516" s="12">
        <v>1.0</v>
      </c>
      <c r="M516" s="12">
        <v>1.0</v>
      </c>
      <c r="N516" s="12" t="s">
        <v>23</v>
      </c>
      <c r="P516" s="13"/>
    </row>
    <row r="517" ht="15.75" customHeight="1">
      <c r="A517" s="11" t="s">
        <v>1107</v>
      </c>
      <c r="B517" s="11" t="s">
        <v>1130</v>
      </c>
      <c r="C517" s="11" t="s">
        <v>1109</v>
      </c>
      <c r="D517" s="11" t="s">
        <v>1110</v>
      </c>
      <c r="E517" s="11" t="s">
        <v>1131</v>
      </c>
      <c r="F517" s="12">
        <v>1.0</v>
      </c>
      <c r="G517" s="12">
        <v>1.0</v>
      </c>
      <c r="H517" s="12" t="s">
        <v>64</v>
      </c>
      <c r="I517" s="12">
        <v>3.0</v>
      </c>
      <c r="J517" s="12">
        <v>3.0</v>
      </c>
      <c r="K517" s="12" t="s">
        <v>24</v>
      </c>
      <c r="L517" s="12">
        <v>3.0</v>
      </c>
      <c r="M517" s="12">
        <v>3.0</v>
      </c>
      <c r="N517" s="12" t="s">
        <v>23</v>
      </c>
      <c r="P517" s="13"/>
    </row>
    <row r="518" ht="15.75" customHeight="1">
      <c r="A518" s="11" t="s">
        <v>1107</v>
      </c>
      <c r="B518" s="11" t="s">
        <v>1132</v>
      </c>
      <c r="C518" s="11" t="s">
        <v>1109</v>
      </c>
      <c r="D518" s="11" t="s">
        <v>1110</v>
      </c>
      <c r="E518" s="11" t="s">
        <v>1133</v>
      </c>
      <c r="F518" s="12">
        <v>1.0</v>
      </c>
      <c r="G518" s="12">
        <v>1.0</v>
      </c>
      <c r="H518" s="12" t="s">
        <v>64</v>
      </c>
      <c r="I518" s="12">
        <v>1.0</v>
      </c>
      <c r="J518" s="12">
        <v>1.0</v>
      </c>
      <c r="K518" s="12" t="s">
        <v>24</v>
      </c>
      <c r="L518" s="12">
        <v>1.0</v>
      </c>
      <c r="M518" s="12">
        <v>1.0</v>
      </c>
      <c r="N518" s="12" t="s">
        <v>23</v>
      </c>
      <c r="P518" s="13"/>
    </row>
    <row r="519" ht="15.75" customHeight="1">
      <c r="A519" s="11" t="s">
        <v>1107</v>
      </c>
      <c r="B519" s="11" t="s">
        <v>1134</v>
      </c>
      <c r="C519" s="11" t="s">
        <v>1109</v>
      </c>
      <c r="D519" s="11" t="s">
        <v>1110</v>
      </c>
      <c r="E519" s="11" t="s">
        <v>1135</v>
      </c>
      <c r="F519" s="12">
        <v>1.0</v>
      </c>
      <c r="G519" s="12">
        <v>1.0</v>
      </c>
      <c r="H519" s="12" t="s">
        <v>64</v>
      </c>
      <c r="I519" s="12">
        <v>1.0</v>
      </c>
      <c r="J519" s="12">
        <v>2.0</v>
      </c>
      <c r="K519" s="12" t="s">
        <v>24</v>
      </c>
      <c r="L519" s="12">
        <v>2.0</v>
      </c>
      <c r="M519" s="12">
        <v>2.0</v>
      </c>
      <c r="N519" s="12" t="s">
        <v>23</v>
      </c>
      <c r="P519" s="13"/>
    </row>
    <row r="520" ht="15.75" customHeight="1">
      <c r="A520" s="11" t="s">
        <v>1107</v>
      </c>
      <c r="B520" s="11" t="s">
        <v>1136</v>
      </c>
      <c r="C520" s="11" t="s">
        <v>1109</v>
      </c>
      <c r="D520" s="11" t="s">
        <v>1110</v>
      </c>
      <c r="E520" s="11" t="s">
        <v>1137</v>
      </c>
      <c r="F520" s="12">
        <v>1.0</v>
      </c>
      <c r="G520" s="12">
        <v>1.0</v>
      </c>
      <c r="H520" s="12" t="s">
        <v>64</v>
      </c>
      <c r="I520" s="12">
        <v>1.0</v>
      </c>
      <c r="J520" s="12">
        <v>1.0</v>
      </c>
      <c r="K520" s="12" t="s">
        <v>24</v>
      </c>
      <c r="L520" s="12">
        <v>1.0</v>
      </c>
      <c r="M520" s="12">
        <v>1.0</v>
      </c>
      <c r="N520" s="12" t="s">
        <v>23</v>
      </c>
      <c r="P520" s="13"/>
    </row>
    <row r="521" ht="15.75" customHeight="1">
      <c r="A521" s="11" t="s">
        <v>1107</v>
      </c>
      <c r="B521" s="11" t="s">
        <v>1138</v>
      </c>
      <c r="C521" s="11" t="s">
        <v>1109</v>
      </c>
      <c r="D521" s="11" t="s">
        <v>1110</v>
      </c>
      <c r="E521" s="11" t="s">
        <v>1139</v>
      </c>
      <c r="F521" s="12">
        <v>1.0</v>
      </c>
      <c r="G521" s="12">
        <v>1.0</v>
      </c>
      <c r="H521" s="12" t="s">
        <v>64</v>
      </c>
      <c r="I521" s="12">
        <v>1.0</v>
      </c>
      <c r="J521" s="12">
        <v>1.0</v>
      </c>
      <c r="K521" s="12" t="s">
        <v>24</v>
      </c>
      <c r="L521" s="12">
        <v>1.0</v>
      </c>
      <c r="M521" s="12">
        <v>1.0</v>
      </c>
      <c r="N521" s="12" t="s">
        <v>23</v>
      </c>
      <c r="P521" s="13"/>
    </row>
    <row r="522" ht="15.75" customHeight="1">
      <c r="A522" s="11" t="s">
        <v>1107</v>
      </c>
      <c r="B522" s="11" t="s">
        <v>1140</v>
      </c>
      <c r="C522" s="11" t="s">
        <v>1109</v>
      </c>
      <c r="D522" s="11" t="s">
        <v>1110</v>
      </c>
      <c r="E522" s="11" t="s">
        <v>1141</v>
      </c>
      <c r="F522" s="12">
        <v>1.0</v>
      </c>
      <c r="G522" s="12">
        <v>1.0</v>
      </c>
      <c r="H522" s="12" t="s">
        <v>64</v>
      </c>
      <c r="I522" s="12">
        <v>1.0</v>
      </c>
      <c r="J522" s="12">
        <v>1.0</v>
      </c>
      <c r="K522" s="12" t="s">
        <v>24</v>
      </c>
      <c r="L522" s="12">
        <v>1.0</v>
      </c>
      <c r="M522" s="12">
        <v>1.0</v>
      </c>
      <c r="N522" s="12" t="s">
        <v>23</v>
      </c>
      <c r="P522" s="13"/>
    </row>
    <row r="523" ht="15.75" customHeight="1">
      <c r="A523" s="11" t="s">
        <v>1107</v>
      </c>
      <c r="B523" s="11" t="s">
        <v>1142</v>
      </c>
      <c r="C523" s="11" t="s">
        <v>1109</v>
      </c>
      <c r="D523" s="11" t="s">
        <v>1110</v>
      </c>
      <c r="E523" s="11" t="s">
        <v>1143</v>
      </c>
      <c r="F523" s="12">
        <v>2.0</v>
      </c>
      <c r="G523" s="12">
        <v>2.0</v>
      </c>
      <c r="H523" s="12" t="s">
        <v>64</v>
      </c>
      <c r="I523" s="12">
        <v>3.0</v>
      </c>
      <c r="J523" s="12">
        <v>2.0</v>
      </c>
      <c r="K523" s="12" t="s">
        <v>24</v>
      </c>
      <c r="L523" s="12">
        <v>2.0</v>
      </c>
      <c r="M523" s="12">
        <v>2.0</v>
      </c>
      <c r="N523" s="12" t="s">
        <v>23</v>
      </c>
      <c r="P523" s="13"/>
    </row>
    <row r="524" ht="15.75" customHeight="1">
      <c r="A524" s="11" t="s">
        <v>1107</v>
      </c>
      <c r="B524" s="11" t="s">
        <v>1144</v>
      </c>
      <c r="C524" s="11" t="s">
        <v>1109</v>
      </c>
      <c r="D524" s="11" t="s">
        <v>1110</v>
      </c>
      <c r="E524" s="11" t="s">
        <v>1145</v>
      </c>
      <c r="F524" s="12">
        <v>1.0</v>
      </c>
      <c r="G524" s="12">
        <v>1.0</v>
      </c>
      <c r="H524" s="12" t="s">
        <v>64</v>
      </c>
      <c r="I524" s="12">
        <v>3.0</v>
      </c>
      <c r="J524" s="12">
        <v>3.0</v>
      </c>
      <c r="K524" s="12" t="s">
        <v>24</v>
      </c>
      <c r="L524" s="12">
        <v>2.0</v>
      </c>
      <c r="M524" s="12">
        <v>2.0</v>
      </c>
      <c r="N524" s="12" t="s">
        <v>23</v>
      </c>
      <c r="P524" s="13"/>
    </row>
    <row r="525" ht="15.75" customHeight="1">
      <c r="A525" s="11" t="s">
        <v>1146</v>
      </c>
      <c r="B525" s="11" t="s">
        <v>1147</v>
      </c>
      <c r="C525" s="11" t="s">
        <v>1148</v>
      </c>
      <c r="D525" s="11" t="s">
        <v>1149</v>
      </c>
      <c r="E525" s="11" t="s">
        <v>1150</v>
      </c>
      <c r="F525" s="12">
        <v>1.0</v>
      </c>
      <c r="G525" s="12">
        <v>1.0</v>
      </c>
      <c r="H525" s="12" t="s">
        <v>64</v>
      </c>
      <c r="I525" s="12">
        <v>1.0</v>
      </c>
      <c r="J525" s="12">
        <v>1.0</v>
      </c>
      <c r="K525" s="12" t="s">
        <v>457</v>
      </c>
      <c r="L525" s="12">
        <v>1.0</v>
      </c>
      <c r="M525" s="12">
        <v>1.0</v>
      </c>
      <c r="N525" s="12" t="s">
        <v>23</v>
      </c>
      <c r="P525" s="13"/>
    </row>
    <row r="526" ht="15.75" customHeight="1">
      <c r="A526" s="11" t="s">
        <v>1146</v>
      </c>
      <c r="B526" s="11" t="s">
        <v>1151</v>
      </c>
      <c r="C526" s="11" t="s">
        <v>1148</v>
      </c>
      <c r="D526" s="11" t="s">
        <v>1149</v>
      </c>
      <c r="E526" s="11" t="s">
        <v>1149</v>
      </c>
      <c r="F526" s="12">
        <v>1.0</v>
      </c>
      <c r="G526" s="12">
        <v>1.0</v>
      </c>
      <c r="H526" s="12" t="s">
        <v>64</v>
      </c>
      <c r="I526" s="12">
        <v>1.0</v>
      </c>
      <c r="J526" s="12">
        <v>1.0</v>
      </c>
      <c r="K526" s="12" t="s">
        <v>457</v>
      </c>
      <c r="L526" s="12">
        <v>3.0</v>
      </c>
      <c r="M526" s="12">
        <v>3.0</v>
      </c>
      <c r="N526" s="12" t="s">
        <v>23</v>
      </c>
      <c r="P526" s="13"/>
    </row>
    <row r="527" ht="15.75" customHeight="1">
      <c r="A527" s="11" t="s">
        <v>1146</v>
      </c>
      <c r="B527" s="11" t="s">
        <v>1152</v>
      </c>
      <c r="C527" s="11" t="s">
        <v>1148</v>
      </c>
      <c r="D527" s="11" t="s">
        <v>1149</v>
      </c>
      <c r="E527" s="11" t="s">
        <v>1153</v>
      </c>
      <c r="F527" s="12">
        <v>1.0</v>
      </c>
      <c r="G527" s="12">
        <v>1.0</v>
      </c>
      <c r="H527" s="12" t="s">
        <v>64</v>
      </c>
      <c r="I527" s="12">
        <v>1.0</v>
      </c>
      <c r="J527" s="12">
        <v>1.0</v>
      </c>
      <c r="K527" s="12" t="s">
        <v>457</v>
      </c>
      <c r="L527" s="12">
        <v>1.0</v>
      </c>
      <c r="M527" s="12">
        <v>1.0</v>
      </c>
      <c r="N527" s="12" t="s">
        <v>23</v>
      </c>
      <c r="P527" s="13"/>
    </row>
    <row r="528" ht="15.75" customHeight="1">
      <c r="A528" s="11" t="s">
        <v>1146</v>
      </c>
      <c r="B528" s="11" t="s">
        <v>1154</v>
      </c>
      <c r="C528" s="11" t="s">
        <v>1148</v>
      </c>
      <c r="D528" s="11" t="s">
        <v>1149</v>
      </c>
      <c r="E528" s="11" t="s">
        <v>1155</v>
      </c>
      <c r="F528" s="12">
        <v>1.0</v>
      </c>
      <c r="G528" s="12">
        <v>1.0</v>
      </c>
      <c r="H528" s="12" t="s">
        <v>64</v>
      </c>
      <c r="I528" s="12">
        <v>1.0</v>
      </c>
      <c r="J528" s="12">
        <v>1.0</v>
      </c>
      <c r="K528" s="12" t="s">
        <v>457</v>
      </c>
      <c r="L528" s="12">
        <v>1.0</v>
      </c>
      <c r="M528" s="12">
        <v>1.0</v>
      </c>
      <c r="N528" s="12" t="s">
        <v>23</v>
      </c>
      <c r="P528" s="13"/>
    </row>
    <row r="529" ht="15.75" customHeight="1">
      <c r="A529" s="11" t="s">
        <v>1146</v>
      </c>
      <c r="B529" s="11" t="s">
        <v>1156</v>
      </c>
      <c r="C529" s="11" t="s">
        <v>1148</v>
      </c>
      <c r="D529" s="11" t="s">
        <v>1149</v>
      </c>
      <c r="E529" s="11" t="s">
        <v>1157</v>
      </c>
      <c r="F529" s="12">
        <v>1.0</v>
      </c>
      <c r="G529" s="12">
        <v>1.0</v>
      </c>
      <c r="H529" s="12" t="s">
        <v>64</v>
      </c>
      <c r="I529" s="12">
        <v>1.0</v>
      </c>
      <c r="J529" s="12">
        <v>1.0</v>
      </c>
      <c r="K529" s="12" t="s">
        <v>457</v>
      </c>
      <c r="L529" s="12">
        <v>1.0</v>
      </c>
      <c r="M529" s="12">
        <v>1.0</v>
      </c>
      <c r="N529" s="12" t="s">
        <v>23</v>
      </c>
      <c r="P529" s="13"/>
    </row>
    <row r="530" ht="15.75" customHeight="1">
      <c r="A530" s="11" t="s">
        <v>1146</v>
      </c>
      <c r="B530" s="11" t="s">
        <v>1158</v>
      </c>
      <c r="C530" s="11" t="s">
        <v>1148</v>
      </c>
      <c r="D530" s="11" t="s">
        <v>1149</v>
      </c>
      <c r="E530" s="11" t="s">
        <v>1159</v>
      </c>
      <c r="F530" s="12">
        <v>1.0</v>
      </c>
      <c r="G530" s="12">
        <v>1.0</v>
      </c>
      <c r="H530" s="12" t="s">
        <v>64</v>
      </c>
      <c r="I530" s="12">
        <v>2.0</v>
      </c>
      <c r="J530" s="12">
        <v>1.0</v>
      </c>
      <c r="K530" s="12" t="s">
        <v>457</v>
      </c>
      <c r="L530" s="12">
        <v>1.0</v>
      </c>
      <c r="M530" s="12">
        <v>1.0</v>
      </c>
      <c r="N530" s="12" t="s">
        <v>23</v>
      </c>
      <c r="P530" s="13"/>
    </row>
    <row r="531" ht="15.75" customHeight="1">
      <c r="A531" s="11" t="s">
        <v>1146</v>
      </c>
      <c r="B531" s="11" t="s">
        <v>1160</v>
      </c>
      <c r="C531" s="11" t="s">
        <v>1148</v>
      </c>
      <c r="D531" s="11" t="s">
        <v>1149</v>
      </c>
      <c r="E531" s="11" t="s">
        <v>1161</v>
      </c>
      <c r="F531" s="12">
        <v>2.0</v>
      </c>
      <c r="G531" s="12">
        <v>2.0</v>
      </c>
      <c r="H531" s="12" t="s">
        <v>64</v>
      </c>
      <c r="I531" s="12">
        <v>3.0</v>
      </c>
      <c r="J531" s="12">
        <v>2.0</v>
      </c>
      <c r="K531" s="12" t="s">
        <v>457</v>
      </c>
      <c r="L531" s="12">
        <v>2.0</v>
      </c>
      <c r="M531" s="12">
        <v>2.0</v>
      </c>
      <c r="N531" s="12" t="s">
        <v>23</v>
      </c>
      <c r="P531" s="13"/>
    </row>
    <row r="532" ht="15.75" customHeight="1">
      <c r="A532" s="11" t="s">
        <v>1146</v>
      </c>
      <c r="B532" s="11" t="s">
        <v>1162</v>
      </c>
      <c r="C532" s="11" t="s">
        <v>1148</v>
      </c>
      <c r="D532" s="11" t="s">
        <v>1149</v>
      </c>
      <c r="E532" s="11" t="s">
        <v>1163</v>
      </c>
      <c r="F532" s="12">
        <v>2.0</v>
      </c>
      <c r="G532" s="12">
        <v>2.0</v>
      </c>
      <c r="H532" s="12" t="s">
        <v>64</v>
      </c>
      <c r="I532" s="12">
        <v>2.0</v>
      </c>
      <c r="J532" s="12">
        <v>3.0</v>
      </c>
      <c r="K532" s="12" t="s">
        <v>457</v>
      </c>
      <c r="L532" s="12">
        <v>2.0</v>
      </c>
      <c r="M532" s="12">
        <v>2.0</v>
      </c>
      <c r="N532" s="12" t="s">
        <v>23</v>
      </c>
      <c r="P532" s="13"/>
    </row>
    <row r="533" ht="15.75" customHeight="1">
      <c r="A533" s="11" t="s">
        <v>1146</v>
      </c>
      <c r="B533" s="11" t="s">
        <v>1164</v>
      </c>
      <c r="C533" s="11" t="s">
        <v>1148</v>
      </c>
      <c r="D533" s="11" t="s">
        <v>1149</v>
      </c>
      <c r="E533" s="11" t="s">
        <v>1165</v>
      </c>
      <c r="F533" s="12">
        <v>1.0</v>
      </c>
      <c r="G533" s="12">
        <v>1.0</v>
      </c>
      <c r="H533" s="12" t="s">
        <v>64</v>
      </c>
      <c r="I533" s="12">
        <v>1.0</v>
      </c>
      <c r="J533" s="12">
        <v>1.0</v>
      </c>
      <c r="K533" s="12" t="s">
        <v>457</v>
      </c>
      <c r="L533" s="12">
        <v>1.0</v>
      </c>
      <c r="M533" s="12">
        <v>1.0</v>
      </c>
      <c r="N533" s="12" t="s">
        <v>23</v>
      </c>
      <c r="P533" s="13"/>
    </row>
    <row r="534" ht="15.75" customHeight="1">
      <c r="A534" s="11" t="s">
        <v>1146</v>
      </c>
      <c r="B534" s="11" t="s">
        <v>1166</v>
      </c>
      <c r="C534" s="11" t="s">
        <v>1148</v>
      </c>
      <c r="D534" s="11" t="s">
        <v>1149</v>
      </c>
      <c r="E534" s="11" t="s">
        <v>1167</v>
      </c>
      <c r="F534" s="12">
        <v>1.0</v>
      </c>
      <c r="G534" s="12">
        <v>1.0</v>
      </c>
      <c r="H534" s="12" t="s">
        <v>64</v>
      </c>
      <c r="I534" s="12">
        <v>1.0</v>
      </c>
      <c r="J534" s="12">
        <v>1.0</v>
      </c>
      <c r="K534" s="12" t="s">
        <v>457</v>
      </c>
      <c r="L534" s="12">
        <v>1.0</v>
      </c>
      <c r="M534" s="12">
        <v>1.0</v>
      </c>
      <c r="N534" s="12" t="s">
        <v>23</v>
      </c>
      <c r="P534" s="13"/>
    </row>
    <row r="535" ht="15.75" customHeight="1">
      <c r="A535" s="11" t="s">
        <v>1146</v>
      </c>
      <c r="B535" s="11" t="s">
        <v>1168</v>
      </c>
      <c r="C535" s="11" t="s">
        <v>1148</v>
      </c>
      <c r="D535" s="11" t="s">
        <v>1149</v>
      </c>
      <c r="E535" s="11" t="s">
        <v>1169</v>
      </c>
      <c r="F535" s="12">
        <v>1.0</v>
      </c>
      <c r="G535" s="12">
        <v>1.0</v>
      </c>
      <c r="H535" s="12" t="s">
        <v>64</v>
      </c>
      <c r="I535" s="12">
        <v>1.0</v>
      </c>
      <c r="J535" s="12">
        <v>1.0</v>
      </c>
      <c r="K535" s="12" t="s">
        <v>457</v>
      </c>
      <c r="L535" s="12">
        <v>1.0</v>
      </c>
      <c r="M535" s="12">
        <v>1.0</v>
      </c>
      <c r="N535" s="12" t="s">
        <v>23</v>
      </c>
      <c r="P535" s="13"/>
    </row>
    <row r="536" ht="15.75" customHeight="1">
      <c r="A536" s="11" t="s">
        <v>1146</v>
      </c>
      <c r="B536" s="11" t="s">
        <v>1170</v>
      </c>
      <c r="C536" s="11" t="s">
        <v>1148</v>
      </c>
      <c r="D536" s="11" t="s">
        <v>1149</v>
      </c>
      <c r="E536" s="11" t="s">
        <v>1171</v>
      </c>
      <c r="F536" s="12">
        <v>1.0</v>
      </c>
      <c r="G536" s="12">
        <v>1.0</v>
      </c>
      <c r="H536" s="12" t="s">
        <v>64</v>
      </c>
      <c r="I536" s="12">
        <v>2.0</v>
      </c>
      <c r="J536" s="12">
        <v>2.0</v>
      </c>
      <c r="K536" s="12" t="s">
        <v>457</v>
      </c>
      <c r="L536" s="12">
        <v>1.0</v>
      </c>
      <c r="M536" s="12">
        <v>1.0</v>
      </c>
      <c r="N536" s="12" t="s">
        <v>23</v>
      </c>
      <c r="P536" s="13"/>
    </row>
    <row r="537" ht="15.75" customHeight="1">
      <c r="A537" s="11" t="s">
        <v>1146</v>
      </c>
      <c r="B537" s="11" t="s">
        <v>1172</v>
      </c>
      <c r="C537" s="11" t="s">
        <v>1148</v>
      </c>
      <c r="D537" s="11" t="s">
        <v>1149</v>
      </c>
      <c r="E537" s="11" t="s">
        <v>1173</v>
      </c>
      <c r="F537" s="12">
        <v>1.0</v>
      </c>
      <c r="G537" s="12">
        <v>1.0</v>
      </c>
      <c r="H537" s="12" t="s">
        <v>64</v>
      </c>
      <c r="I537" s="12">
        <v>1.0</v>
      </c>
      <c r="J537" s="12">
        <v>1.0</v>
      </c>
      <c r="K537" s="12" t="s">
        <v>457</v>
      </c>
      <c r="L537" s="12">
        <v>1.0</v>
      </c>
      <c r="M537" s="12">
        <v>1.0</v>
      </c>
      <c r="N537" s="12" t="s">
        <v>23</v>
      </c>
      <c r="P537" s="13"/>
    </row>
    <row r="538" ht="15.75" customHeight="1">
      <c r="A538" s="11" t="s">
        <v>1146</v>
      </c>
      <c r="B538" s="11" t="s">
        <v>1174</v>
      </c>
      <c r="C538" s="11" t="s">
        <v>1148</v>
      </c>
      <c r="D538" s="11" t="s">
        <v>1149</v>
      </c>
      <c r="E538" s="11" t="s">
        <v>1175</v>
      </c>
      <c r="F538" s="12">
        <v>1.0</v>
      </c>
      <c r="G538" s="12">
        <v>1.0</v>
      </c>
      <c r="H538" s="12" t="s">
        <v>64</v>
      </c>
      <c r="I538" s="12">
        <v>1.0</v>
      </c>
      <c r="J538" s="12">
        <v>1.0</v>
      </c>
      <c r="K538" s="12" t="s">
        <v>457</v>
      </c>
      <c r="L538" s="12">
        <v>2.0</v>
      </c>
      <c r="M538" s="12">
        <v>2.0</v>
      </c>
      <c r="N538" s="12" t="s">
        <v>23</v>
      </c>
      <c r="P538" s="13"/>
    </row>
    <row r="539" ht="15.75" customHeight="1">
      <c r="A539" s="11" t="s">
        <v>1146</v>
      </c>
      <c r="B539" s="11" t="s">
        <v>1176</v>
      </c>
      <c r="C539" s="11" t="s">
        <v>1148</v>
      </c>
      <c r="D539" s="11" t="s">
        <v>1149</v>
      </c>
      <c r="E539" s="11" t="s">
        <v>1177</v>
      </c>
      <c r="F539" s="12">
        <v>1.0</v>
      </c>
      <c r="G539" s="12">
        <v>1.0</v>
      </c>
      <c r="H539" s="12" t="s">
        <v>64</v>
      </c>
      <c r="I539" s="12">
        <v>1.0</v>
      </c>
      <c r="J539" s="12">
        <v>1.0</v>
      </c>
      <c r="K539" s="12" t="s">
        <v>457</v>
      </c>
      <c r="L539" s="12">
        <v>1.0</v>
      </c>
      <c r="M539" s="12">
        <v>1.0</v>
      </c>
      <c r="N539" s="12" t="s">
        <v>23</v>
      </c>
      <c r="P539" s="13"/>
    </row>
    <row r="540" ht="15.75" customHeight="1">
      <c r="A540" s="11" t="s">
        <v>1146</v>
      </c>
      <c r="B540" s="11" t="s">
        <v>1178</v>
      </c>
      <c r="C540" s="11" t="s">
        <v>1148</v>
      </c>
      <c r="D540" s="11" t="s">
        <v>1149</v>
      </c>
      <c r="E540" s="11" t="s">
        <v>1179</v>
      </c>
      <c r="F540" s="12">
        <v>1.0</v>
      </c>
      <c r="G540" s="12">
        <v>1.0</v>
      </c>
      <c r="H540" s="12" t="s">
        <v>64</v>
      </c>
      <c r="I540" s="12">
        <v>1.0</v>
      </c>
      <c r="J540" s="12">
        <v>1.0</v>
      </c>
      <c r="K540" s="12" t="s">
        <v>457</v>
      </c>
      <c r="L540" s="12">
        <v>1.0</v>
      </c>
      <c r="M540" s="12">
        <v>1.0</v>
      </c>
      <c r="N540" s="12" t="s">
        <v>23</v>
      </c>
      <c r="P540" s="13"/>
    </row>
    <row r="541" ht="15.75" customHeight="1">
      <c r="A541" s="11" t="s">
        <v>1146</v>
      </c>
      <c r="B541" s="11" t="s">
        <v>1180</v>
      </c>
      <c r="C541" s="11" t="s">
        <v>1148</v>
      </c>
      <c r="D541" s="11" t="s">
        <v>1149</v>
      </c>
      <c r="E541" s="11" t="s">
        <v>1181</v>
      </c>
      <c r="F541" s="12">
        <v>1.0</v>
      </c>
      <c r="G541" s="12">
        <v>1.0</v>
      </c>
      <c r="H541" s="12" t="s">
        <v>64</v>
      </c>
      <c r="I541" s="12">
        <v>2.0</v>
      </c>
      <c r="J541" s="12">
        <v>3.0</v>
      </c>
      <c r="K541" s="12" t="s">
        <v>457</v>
      </c>
      <c r="L541" s="12">
        <v>2.0</v>
      </c>
      <c r="M541" s="12">
        <v>2.0</v>
      </c>
      <c r="N541" s="12" t="s">
        <v>23</v>
      </c>
      <c r="P541" s="13"/>
    </row>
    <row r="542" ht="15.75" customHeight="1">
      <c r="A542" s="11" t="s">
        <v>1146</v>
      </c>
      <c r="B542" s="11" t="s">
        <v>1182</v>
      </c>
      <c r="C542" s="11" t="s">
        <v>1148</v>
      </c>
      <c r="D542" s="11" t="s">
        <v>1149</v>
      </c>
      <c r="E542" s="11" t="s">
        <v>1183</v>
      </c>
      <c r="F542" s="12">
        <v>1.0</v>
      </c>
      <c r="G542" s="12">
        <v>1.0</v>
      </c>
      <c r="H542" s="12" t="s">
        <v>64</v>
      </c>
      <c r="I542" s="12">
        <v>2.0</v>
      </c>
      <c r="J542" s="12">
        <v>2.0</v>
      </c>
      <c r="K542" s="12" t="s">
        <v>457</v>
      </c>
      <c r="L542" s="12">
        <v>1.0</v>
      </c>
      <c r="M542" s="12">
        <v>1.0</v>
      </c>
      <c r="N542" s="12" t="s">
        <v>23</v>
      </c>
      <c r="P542" s="13"/>
    </row>
    <row r="543" ht="15.75" customHeight="1">
      <c r="A543" s="11" t="s">
        <v>1184</v>
      </c>
      <c r="B543" s="11" t="s">
        <v>1185</v>
      </c>
      <c r="C543" s="11" t="s">
        <v>1186</v>
      </c>
      <c r="D543" s="11" t="s">
        <v>1187</v>
      </c>
      <c r="E543" s="11" t="s">
        <v>1188</v>
      </c>
      <c r="F543" s="12">
        <v>1.0</v>
      </c>
      <c r="G543" s="12">
        <v>1.0</v>
      </c>
      <c r="H543" s="12" t="s">
        <v>24</v>
      </c>
      <c r="I543" s="12">
        <v>1.0</v>
      </c>
      <c r="J543" s="12">
        <v>1.0</v>
      </c>
      <c r="K543" s="12" t="s">
        <v>457</v>
      </c>
      <c r="L543" s="12">
        <v>2.0</v>
      </c>
      <c r="M543" s="12">
        <v>1.0</v>
      </c>
      <c r="N543" s="12" t="s">
        <v>23</v>
      </c>
      <c r="P543" s="13"/>
    </row>
    <row r="544" ht="15.75" customHeight="1">
      <c r="A544" s="11" t="s">
        <v>1184</v>
      </c>
      <c r="B544" s="11" t="s">
        <v>1189</v>
      </c>
      <c r="C544" s="11" t="s">
        <v>1186</v>
      </c>
      <c r="D544" s="11" t="s">
        <v>1187</v>
      </c>
      <c r="E544" s="11" t="s">
        <v>1190</v>
      </c>
      <c r="F544" s="12">
        <v>1.0</v>
      </c>
      <c r="G544" s="12">
        <v>1.0</v>
      </c>
      <c r="H544" s="12" t="s">
        <v>24</v>
      </c>
      <c r="I544" s="12">
        <v>2.0</v>
      </c>
      <c r="J544" s="12">
        <v>2.0</v>
      </c>
      <c r="K544" s="12" t="s">
        <v>457</v>
      </c>
      <c r="L544" s="12">
        <v>1.0</v>
      </c>
      <c r="M544" s="12">
        <v>1.0</v>
      </c>
      <c r="N544" s="12" t="s">
        <v>23</v>
      </c>
      <c r="P544" s="13"/>
    </row>
    <row r="545" ht="15.75" customHeight="1">
      <c r="A545" s="11" t="s">
        <v>1184</v>
      </c>
      <c r="B545" s="11" t="s">
        <v>1191</v>
      </c>
      <c r="C545" s="11" t="s">
        <v>1186</v>
      </c>
      <c r="D545" s="11" t="s">
        <v>1187</v>
      </c>
      <c r="E545" s="11" t="s">
        <v>1192</v>
      </c>
      <c r="F545" s="12">
        <v>1.0</v>
      </c>
      <c r="G545" s="12">
        <v>1.0</v>
      </c>
      <c r="H545" s="12" t="s">
        <v>24</v>
      </c>
      <c r="I545" s="12">
        <v>1.0</v>
      </c>
      <c r="J545" s="12">
        <v>1.0</v>
      </c>
      <c r="K545" s="12" t="s">
        <v>457</v>
      </c>
      <c r="L545" s="12">
        <v>2.0</v>
      </c>
      <c r="M545" s="12">
        <v>1.0</v>
      </c>
      <c r="N545" s="12" t="s">
        <v>23</v>
      </c>
      <c r="P545" s="13"/>
    </row>
    <row r="546" ht="15.75" customHeight="1">
      <c r="A546" s="11" t="s">
        <v>1184</v>
      </c>
      <c r="B546" s="11" t="s">
        <v>1193</v>
      </c>
      <c r="C546" s="11" t="s">
        <v>1186</v>
      </c>
      <c r="D546" s="11" t="s">
        <v>1187</v>
      </c>
      <c r="E546" s="11" t="s">
        <v>1194</v>
      </c>
      <c r="F546" s="12">
        <v>1.0</v>
      </c>
      <c r="G546" s="12">
        <v>1.0</v>
      </c>
      <c r="H546" s="12" t="s">
        <v>24</v>
      </c>
      <c r="I546" s="12">
        <v>2.0</v>
      </c>
      <c r="J546" s="12">
        <v>1.0</v>
      </c>
      <c r="K546" s="12" t="s">
        <v>457</v>
      </c>
      <c r="L546" s="12">
        <v>1.0</v>
      </c>
      <c r="M546" s="12">
        <v>1.0</v>
      </c>
      <c r="N546" s="12" t="s">
        <v>23</v>
      </c>
      <c r="P546" s="13"/>
    </row>
    <row r="547" ht="15.75" customHeight="1">
      <c r="A547" s="11" t="s">
        <v>1184</v>
      </c>
      <c r="B547" s="11" t="s">
        <v>1195</v>
      </c>
      <c r="C547" s="11" t="s">
        <v>1186</v>
      </c>
      <c r="D547" s="11" t="s">
        <v>1187</v>
      </c>
      <c r="E547" s="11" t="s">
        <v>1196</v>
      </c>
      <c r="F547" s="12">
        <v>2.0</v>
      </c>
      <c r="G547" s="12">
        <v>1.0</v>
      </c>
      <c r="H547" s="12" t="s">
        <v>24</v>
      </c>
      <c r="I547" s="12">
        <v>2.0</v>
      </c>
      <c r="J547" s="12">
        <v>2.0</v>
      </c>
      <c r="K547" s="12" t="s">
        <v>457</v>
      </c>
      <c r="L547" s="12">
        <v>1.0</v>
      </c>
      <c r="M547" s="12">
        <v>1.0</v>
      </c>
      <c r="N547" s="12" t="s">
        <v>23</v>
      </c>
      <c r="P547" s="13"/>
    </row>
    <row r="548" ht="15.75" customHeight="1">
      <c r="A548" s="11" t="s">
        <v>1184</v>
      </c>
      <c r="B548" s="11" t="s">
        <v>1197</v>
      </c>
      <c r="C548" s="11" t="s">
        <v>1186</v>
      </c>
      <c r="D548" s="11" t="s">
        <v>1187</v>
      </c>
      <c r="E548" s="11" t="s">
        <v>1198</v>
      </c>
      <c r="F548" s="12">
        <v>1.0</v>
      </c>
      <c r="G548" s="12">
        <v>1.0</v>
      </c>
      <c r="H548" s="12" t="s">
        <v>24</v>
      </c>
      <c r="I548" s="12">
        <v>2.0</v>
      </c>
      <c r="J548" s="12">
        <v>2.0</v>
      </c>
      <c r="K548" s="12" t="s">
        <v>457</v>
      </c>
      <c r="L548" s="12">
        <v>1.0</v>
      </c>
      <c r="M548" s="12">
        <v>1.0</v>
      </c>
      <c r="N548" s="12" t="s">
        <v>23</v>
      </c>
      <c r="P548" s="13"/>
    </row>
    <row r="549" ht="15.75" customHeight="1">
      <c r="A549" s="11" t="s">
        <v>1184</v>
      </c>
      <c r="B549" s="11" t="s">
        <v>1199</v>
      </c>
      <c r="C549" s="11" t="s">
        <v>1186</v>
      </c>
      <c r="D549" s="11" t="s">
        <v>1187</v>
      </c>
      <c r="E549" s="11" t="s">
        <v>1200</v>
      </c>
      <c r="F549" s="12">
        <v>1.0</v>
      </c>
      <c r="G549" s="12">
        <v>2.0</v>
      </c>
      <c r="H549" s="12" t="s">
        <v>24</v>
      </c>
      <c r="I549" s="12">
        <v>2.0</v>
      </c>
      <c r="J549" s="12">
        <v>2.0</v>
      </c>
      <c r="K549" s="12" t="s">
        <v>457</v>
      </c>
      <c r="L549" s="12">
        <v>2.0</v>
      </c>
      <c r="M549" s="12">
        <v>1.0</v>
      </c>
      <c r="N549" s="12" t="s">
        <v>23</v>
      </c>
      <c r="P549" s="13"/>
    </row>
    <row r="550" ht="15.75" customHeight="1">
      <c r="A550" s="11" t="s">
        <v>1184</v>
      </c>
      <c r="B550" s="11" t="s">
        <v>1201</v>
      </c>
      <c r="C550" s="11" t="s">
        <v>1186</v>
      </c>
      <c r="D550" s="11" t="s">
        <v>1187</v>
      </c>
      <c r="E550" s="11" t="s">
        <v>1202</v>
      </c>
      <c r="F550" s="12">
        <v>1.0</v>
      </c>
      <c r="G550" s="12">
        <v>1.0</v>
      </c>
      <c r="H550" s="12" t="s">
        <v>24</v>
      </c>
      <c r="I550" s="12">
        <v>1.0</v>
      </c>
      <c r="J550" s="12">
        <v>1.0</v>
      </c>
      <c r="K550" s="12" t="s">
        <v>457</v>
      </c>
      <c r="L550" s="12">
        <v>1.0</v>
      </c>
      <c r="M550" s="12">
        <v>1.0</v>
      </c>
      <c r="N550" s="12" t="s">
        <v>23</v>
      </c>
      <c r="P550" s="13"/>
    </row>
    <row r="551" ht="15.75" customHeight="1">
      <c r="A551" s="11" t="s">
        <v>1184</v>
      </c>
      <c r="B551" s="11" t="s">
        <v>1203</v>
      </c>
      <c r="C551" s="11" t="s">
        <v>1186</v>
      </c>
      <c r="D551" s="11" t="s">
        <v>1187</v>
      </c>
      <c r="E551" s="11" t="s">
        <v>1204</v>
      </c>
      <c r="F551" s="12">
        <v>1.0</v>
      </c>
      <c r="G551" s="12">
        <v>1.0</v>
      </c>
      <c r="H551" s="12" t="s">
        <v>64</v>
      </c>
      <c r="I551" s="12">
        <v>1.0</v>
      </c>
      <c r="J551" s="12">
        <v>1.0</v>
      </c>
      <c r="K551" s="12" t="s">
        <v>22</v>
      </c>
      <c r="L551" s="12">
        <v>1.0</v>
      </c>
      <c r="M551" s="12">
        <v>1.0</v>
      </c>
      <c r="N551" s="12" t="s">
        <v>24</v>
      </c>
      <c r="P551" s="13"/>
    </row>
    <row r="552" ht="15.75" customHeight="1">
      <c r="A552" s="11" t="s">
        <v>1184</v>
      </c>
      <c r="B552" s="11" t="s">
        <v>1205</v>
      </c>
      <c r="C552" s="11" t="s">
        <v>1186</v>
      </c>
      <c r="D552" s="11" t="s">
        <v>1187</v>
      </c>
      <c r="E552" s="11" t="s">
        <v>1206</v>
      </c>
      <c r="F552" s="12">
        <v>1.0</v>
      </c>
      <c r="G552" s="12">
        <v>1.0</v>
      </c>
      <c r="H552" s="12" t="s">
        <v>24</v>
      </c>
      <c r="I552" s="12">
        <v>1.0</v>
      </c>
      <c r="J552" s="12">
        <v>1.0</v>
      </c>
      <c r="K552" s="12" t="s">
        <v>457</v>
      </c>
      <c r="L552" s="12">
        <v>1.0</v>
      </c>
      <c r="M552" s="12">
        <v>1.0</v>
      </c>
      <c r="N552" s="12" t="s">
        <v>23</v>
      </c>
      <c r="P552" s="13"/>
    </row>
    <row r="553" ht="15.75" customHeight="1">
      <c r="A553" s="11" t="s">
        <v>1184</v>
      </c>
      <c r="B553" s="11" t="s">
        <v>1207</v>
      </c>
      <c r="C553" s="11" t="s">
        <v>1186</v>
      </c>
      <c r="D553" s="11" t="s">
        <v>1187</v>
      </c>
      <c r="E553" s="11" t="s">
        <v>1208</v>
      </c>
      <c r="F553" s="12">
        <v>1.0</v>
      </c>
      <c r="G553" s="12">
        <v>1.0</v>
      </c>
      <c r="H553" s="12" t="s">
        <v>24</v>
      </c>
      <c r="I553" s="12">
        <v>1.0</v>
      </c>
      <c r="J553" s="12">
        <v>1.0</v>
      </c>
      <c r="K553" s="12" t="s">
        <v>457</v>
      </c>
      <c r="L553" s="12">
        <v>1.0</v>
      </c>
      <c r="M553" s="12">
        <v>1.0</v>
      </c>
      <c r="N553" s="12" t="s">
        <v>23</v>
      </c>
      <c r="P553" s="13"/>
    </row>
    <row r="554" ht="15.75" customHeight="1">
      <c r="A554" s="11" t="s">
        <v>1184</v>
      </c>
      <c r="B554" s="11" t="s">
        <v>1209</v>
      </c>
      <c r="C554" s="11" t="s">
        <v>1186</v>
      </c>
      <c r="D554" s="11" t="s">
        <v>1187</v>
      </c>
      <c r="E554" s="11" t="s">
        <v>1210</v>
      </c>
      <c r="F554" s="12">
        <v>1.0</v>
      </c>
      <c r="G554" s="12">
        <v>1.0</v>
      </c>
      <c r="H554" s="12" t="s">
        <v>24</v>
      </c>
      <c r="I554" s="12">
        <v>1.0</v>
      </c>
      <c r="J554" s="12">
        <v>1.0</v>
      </c>
      <c r="K554" s="12" t="s">
        <v>457</v>
      </c>
      <c r="L554" s="12">
        <v>2.0</v>
      </c>
      <c r="M554" s="12">
        <v>1.0</v>
      </c>
      <c r="N554" s="12" t="s">
        <v>23</v>
      </c>
      <c r="P554" s="13"/>
    </row>
    <row r="555" ht="15.75" customHeight="1">
      <c r="A555" s="11" t="s">
        <v>1184</v>
      </c>
      <c r="B555" s="11" t="s">
        <v>1211</v>
      </c>
      <c r="C555" s="11" t="s">
        <v>1186</v>
      </c>
      <c r="D555" s="11" t="s">
        <v>1187</v>
      </c>
      <c r="E555" s="11" t="s">
        <v>1212</v>
      </c>
      <c r="F555" s="12">
        <v>1.0</v>
      </c>
      <c r="G555" s="12">
        <v>1.0</v>
      </c>
      <c r="H555" s="12" t="s">
        <v>24</v>
      </c>
      <c r="I555" s="12">
        <v>1.0</v>
      </c>
      <c r="J555" s="12">
        <v>1.0</v>
      </c>
      <c r="K555" s="12" t="s">
        <v>457</v>
      </c>
      <c r="L555" s="12">
        <v>2.0</v>
      </c>
      <c r="M555" s="12">
        <v>1.0</v>
      </c>
      <c r="N555" s="12" t="s">
        <v>23</v>
      </c>
      <c r="P555" s="13"/>
    </row>
    <row r="556" ht="15.75" customHeight="1">
      <c r="A556" s="11" t="s">
        <v>1184</v>
      </c>
      <c r="B556" s="11" t="s">
        <v>1213</v>
      </c>
      <c r="C556" s="11" t="s">
        <v>1186</v>
      </c>
      <c r="D556" s="11" t="s">
        <v>1187</v>
      </c>
      <c r="E556" s="11" t="s">
        <v>1214</v>
      </c>
      <c r="F556" s="12">
        <v>1.0</v>
      </c>
      <c r="G556" s="12">
        <v>1.0</v>
      </c>
      <c r="H556" s="12" t="s">
        <v>24</v>
      </c>
      <c r="I556" s="12">
        <v>1.0</v>
      </c>
      <c r="J556" s="12">
        <v>1.0</v>
      </c>
      <c r="K556" s="12" t="s">
        <v>457</v>
      </c>
      <c r="L556" s="12">
        <v>1.0</v>
      </c>
      <c r="M556" s="12">
        <v>1.0</v>
      </c>
      <c r="N556" s="12" t="s">
        <v>23</v>
      </c>
      <c r="P556" s="13"/>
    </row>
    <row r="557" ht="15.75" customHeight="1">
      <c r="A557" s="11" t="s">
        <v>1184</v>
      </c>
      <c r="B557" s="11" t="s">
        <v>1215</v>
      </c>
      <c r="C557" s="11" t="s">
        <v>1186</v>
      </c>
      <c r="D557" s="11" t="s">
        <v>1187</v>
      </c>
      <c r="E557" s="11" t="s">
        <v>1216</v>
      </c>
      <c r="F557" s="12">
        <v>1.0</v>
      </c>
      <c r="G557" s="12">
        <v>1.0</v>
      </c>
      <c r="H557" s="12" t="s">
        <v>24</v>
      </c>
      <c r="I557" s="12">
        <v>1.0</v>
      </c>
      <c r="J557" s="12">
        <v>1.0</v>
      </c>
      <c r="K557" s="12" t="s">
        <v>457</v>
      </c>
      <c r="L557" s="12">
        <v>2.0</v>
      </c>
      <c r="M557" s="12">
        <v>2.0</v>
      </c>
      <c r="N557" s="12" t="s">
        <v>23</v>
      </c>
      <c r="P557" s="13"/>
    </row>
    <row r="558" ht="15.75" customHeight="1">
      <c r="A558" s="11" t="s">
        <v>1184</v>
      </c>
      <c r="B558" s="11" t="s">
        <v>1217</v>
      </c>
      <c r="C558" s="11" t="s">
        <v>1186</v>
      </c>
      <c r="D558" s="11" t="s">
        <v>1187</v>
      </c>
      <c r="E558" s="11" t="s">
        <v>1186</v>
      </c>
      <c r="F558" s="12">
        <v>1.0</v>
      </c>
      <c r="G558" s="12">
        <v>1.0</v>
      </c>
      <c r="H558" s="12" t="s">
        <v>24</v>
      </c>
      <c r="I558" s="12">
        <v>1.0</v>
      </c>
      <c r="J558" s="12">
        <v>1.0</v>
      </c>
      <c r="K558" s="12" t="s">
        <v>457</v>
      </c>
      <c r="L558" s="12">
        <v>1.0</v>
      </c>
      <c r="M558" s="12">
        <v>1.0</v>
      </c>
      <c r="N558" s="12" t="s">
        <v>23</v>
      </c>
      <c r="P558" s="13"/>
    </row>
    <row r="559" ht="15.75" customHeight="1">
      <c r="A559" s="11" t="s">
        <v>1184</v>
      </c>
      <c r="B559" s="11" t="s">
        <v>1218</v>
      </c>
      <c r="C559" s="11" t="s">
        <v>1186</v>
      </c>
      <c r="D559" s="11" t="s">
        <v>1187</v>
      </c>
      <c r="E559" s="11" t="s">
        <v>1219</v>
      </c>
      <c r="F559" s="12">
        <v>1.0</v>
      </c>
      <c r="G559" s="12">
        <v>1.0</v>
      </c>
      <c r="H559" s="12" t="s">
        <v>24</v>
      </c>
      <c r="I559" s="12">
        <v>1.0</v>
      </c>
      <c r="J559" s="12">
        <v>1.0</v>
      </c>
      <c r="K559" s="12" t="s">
        <v>457</v>
      </c>
      <c r="L559" s="12">
        <v>1.0</v>
      </c>
      <c r="M559" s="12">
        <v>1.0</v>
      </c>
      <c r="N559" s="12" t="s">
        <v>23</v>
      </c>
      <c r="P559" s="13"/>
    </row>
    <row r="560" ht="15.75" customHeight="1">
      <c r="A560" s="11" t="s">
        <v>1184</v>
      </c>
      <c r="B560" s="11" t="s">
        <v>1220</v>
      </c>
      <c r="C560" s="11" t="s">
        <v>1186</v>
      </c>
      <c r="D560" s="11" t="s">
        <v>1187</v>
      </c>
      <c r="E560" s="11" t="s">
        <v>1221</v>
      </c>
      <c r="F560" s="12">
        <v>3.0</v>
      </c>
      <c r="G560" s="12">
        <v>3.0</v>
      </c>
      <c r="H560" s="12" t="s">
        <v>24</v>
      </c>
      <c r="I560" s="12">
        <v>2.0</v>
      </c>
      <c r="J560" s="12">
        <v>3.0</v>
      </c>
      <c r="K560" s="12" t="s">
        <v>457</v>
      </c>
      <c r="L560" s="12">
        <v>3.0</v>
      </c>
      <c r="M560" s="12">
        <v>3.0</v>
      </c>
      <c r="N560" s="12" t="s">
        <v>23</v>
      </c>
      <c r="P560" s="13"/>
    </row>
    <row r="561" ht="15.75" customHeight="1">
      <c r="A561" s="11" t="s">
        <v>1222</v>
      </c>
      <c r="B561" s="11" t="s">
        <v>1223</v>
      </c>
      <c r="C561" s="11" t="s">
        <v>1224</v>
      </c>
      <c r="D561" s="11" t="s">
        <v>1225</v>
      </c>
      <c r="E561" s="11" t="s">
        <v>1226</v>
      </c>
      <c r="F561" s="12">
        <v>1.0</v>
      </c>
      <c r="G561" s="12">
        <v>1.0</v>
      </c>
      <c r="H561" s="12" t="s">
        <v>64</v>
      </c>
      <c r="I561" s="12">
        <v>2.0</v>
      </c>
      <c r="J561" s="12">
        <v>1.0</v>
      </c>
      <c r="K561" s="12" t="s">
        <v>24</v>
      </c>
      <c r="L561" s="12">
        <v>1.0</v>
      </c>
      <c r="M561" s="12">
        <v>1.0</v>
      </c>
      <c r="N561" s="12" t="s">
        <v>23</v>
      </c>
      <c r="P561" s="13"/>
    </row>
    <row r="562" ht="15.75" customHeight="1">
      <c r="A562" s="11" t="s">
        <v>1222</v>
      </c>
      <c r="B562" s="11" t="s">
        <v>1227</v>
      </c>
      <c r="C562" s="11" t="s">
        <v>1224</v>
      </c>
      <c r="D562" s="11" t="s">
        <v>1225</v>
      </c>
      <c r="E562" s="11" t="s">
        <v>1228</v>
      </c>
      <c r="F562" s="12">
        <v>1.0</v>
      </c>
      <c r="G562" s="12">
        <v>1.0</v>
      </c>
      <c r="H562" s="12" t="s">
        <v>64</v>
      </c>
      <c r="I562" s="12">
        <v>1.0</v>
      </c>
      <c r="J562" s="12">
        <v>1.0</v>
      </c>
      <c r="K562" s="12" t="s">
        <v>24</v>
      </c>
      <c r="L562" s="12">
        <v>1.0</v>
      </c>
      <c r="M562" s="12">
        <v>1.0</v>
      </c>
      <c r="N562" s="12" t="s">
        <v>23</v>
      </c>
      <c r="P562" s="13"/>
    </row>
    <row r="563" ht="15.75" customHeight="1">
      <c r="A563" s="11" t="s">
        <v>1222</v>
      </c>
      <c r="B563" s="11" t="s">
        <v>1229</v>
      </c>
      <c r="C563" s="11" t="s">
        <v>1224</v>
      </c>
      <c r="D563" s="11" t="s">
        <v>1225</v>
      </c>
      <c r="E563" s="11" t="s">
        <v>1230</v>
      </c>
      <c r="F563" s="12">
        <v>1.0</v>
      </c>
      <c r="G563" s="12">
        <v>1.0</v>
      </c>
      <c r="H563" s="12" t="s">
        <v>64</v>
      </c>
      <c r="I563" s="12">
        <v>1.0</v>
      </c>
      <c r="J563" s="12">
        <v>1.0</v>
      </c>
      <c r="K563" s="12" t="s">
        <v>24</v>
      </c>
      <c r="L563" s="12">
        <v>1.0</v>
      </c>
      <c r="M563" s="12">
        <v>1.0</v>
      </c>
      <c r="N563" s="12" t="s">
        <v>23</v>
      </c>
      <c r="P563" s="13"/>
    </row>
    <row r="564" ht="15.75" customHeight="1">
      <c r="A564" s="11" t="s">
        <v>1222</v>
      </c>
      <c r="B564" s="11" t="s">
        <v>1231</v>
      </c>
      <c r="C564" s="11" t="s">
        <v>1224</v>
      </c>
      <c r="D564" s="11" t="s">
        <v>1225</v>
      </c>
      <c r="E564" s="11" t="s">
        <v>1232</v>
      </c>
      <c r="F564" s="12">
        <v>1.0</v>
      </c>
      <c r="G564" s="12">
        <v>1.0</v>
      </c>
      <c r="H564" s="12" t="s">
        <v>64</v>
      </c>
      <c r="I564" s="12">
        <v>1.0</v>
      </c>
      <c r="J564" s="12">
        <v>1.0</v>
      </c>
      <c r="K564" s="12" t="s">
        <v>24</v>
      </c>
      <c r="L564" s="12">
        <v>2.0</v>
      </c>
      <c r="M564" s="12">
        <v>1.0</v>
      </c>
      <c r="N564" s="12" t="s">
        <v>23</v>
      </c>
      <c r="P564" s="13"/>
    </row>
    <row r="565" ht="15.75" customHeight="1">
      <c r="A565" s="11" t="s">
        <v>1222</v>
      </c>
      <c r="B565" s="11" t="s">
        <v>1233</v>
      </c>
      <c r="C565" s="11" t="s">
        <v>1224</v>
      </c>
      <c r="D565" s="11" t="s">
        <v>1225</v>
      </c>
      <c r="E565" s="11" t="s">
        <v>1234</v>
      </c>
      <c r="F565" s="12">
        <v>1.0</v>
      </c>
      <c r="G565" s="12">
        <v>1.0</v>
      </c>
      <c r="H565" s="12" t="s">
        <v>64</v>
      </c>
      <c r="I565" s="12">
        <v>3.0</v>
      </c>
      <c r="J565" s="12">
        <v>3.0</v>
      </c>
      <c r="K565" s="12" t="s">
        <v>24</v>
      </c>
      <c r="L565" s="12">
        <v>3.0</v>
      </c>
      <c r="M565" s="12">
        <v>3.0</v>
      </c>
      <c r="N565" s="12" t="s">
        <v>23</v>
      </c>
      <c r="P565" s="13"/>
    </row>
    <row r="566" ht="15.75" customHeight="1">
      <c r="A566" s="11" t="s">
        <v>1222</v>
      </c>
      <c r="B566" s="11" t="s">
        <v>1235</v>
      </c>
      <c r="C566" s="11" t="s">
        <v>1224</v>
      </c>
      <c r="D566" s="11" t="s">
        <v>1225</v>
      </c>
      <c r="E566" s="11" t="s">
        <v>1236</v>
      </c>
      <c r="F566" s="12">
        <v>1.0</v>
      </c>
      <c r="G566" s="12">
        <v>1.0</v>
      </c>
      <c r="H566" s="12" t="s">
        <v>64</v>
      </c>
      <c r="I566" s="12">
        <v>2.0</v>
      </c>
      <c r="J566" s="12">
        <v>3.0</v>
      </c>
      <c r="K566" s="12" t="s">
        <v>24</v>
      </c>
      <c r="L566" s="12">
        <v>2.0</v>
      </c>
      <c r="M566" s="12">
        <v>1.0</v>
      </c>
      <c r="N566" s="12" t="s">
        <v>23</v>
      </c>
      <c r="P566" s="13"/>
    </row>
    <row r="567" ht="15.75" customHeight="1">
      <c r="A567" s="11" t="s">
        <v>1222</v>
      </c>
      <c r="B567" s="11" t="s">
        <v>1237</v>
      </c>
      <c r="C567" s="11" t="s">
        <v>1224</v>
      </c>
      <c r="D567" s="11" t="s">
        <v>1225</v>
      </c>
      <c r="E567" s="11" t="s">
        <v>1238</v>
      </c>
      <c r="F567" s="12">
        <v>1.0</v>
      </c>
      <c r="G567" s="12">
        <v>1.0</v>
      </c>
      <c r="H567" s="12" t="s">
        <v>64</v>
      </c>
      <c r="I567" s="12">
        <v>1.0</v>
      </c>
      <c r="J567" s="12">
        <v>1.0</v>
      </c>
      <c r="K567" s="12" t="s">
        <v>24</v>
      </c>
      <c r="L567" s="12">
        <v>1.0</v>
      </c>
      <c r="M567" s="12">
        <v>1.0</v>
      </c>
      <c r="N567" s="12" t="s">
        <v>23</v>
      </c>
      <c r="P567" s="13"/>
    </row>
    <row r="568" ht="15.75" customHeight="1">
      <c r="A568" s="11" t="s">
        <v>1222</v>
      </c>
      <c r="B568" s="11" t="s">
        <v>1239</v>
      </c>
      <c r="C568" s="11" t="s">
        <v>1224</v>
      </c>
      <c r="D568" s="11" t="s">
        <v>1225</v>
      </c>
      <c r="E568" s="11" t="s">
        <v>1240</v>
      </c>
      <c r="F568" s="12">
        <v>2.0</v>
      </c>
      <c r="G568" s="12">
        <v>2.0</v>
      </c>
      <c r="H568" s="12" t="s">
        <v>64</v>
      </c>
      <c r="I568" s="12">
        <v>2.0</v>
      </c>
      <c r="J568" s="12">
        <v>2.0</v>
      </c>
      <c r="K568" s="12" t="s">
        <v>24</v>
      </c>
      <c r="L568" s="12">
        <v>2.0</v>
      </c>
      <c r="M568" s="12">
        <v>2.0</v>
      </c>
      <c r="N568" s="12" t="s">
        <v>23</v>
      </c>
      <c r="P568" s="13"/>
    </row>
    <row r="569" ht="15.75" customHeight="1">
      <c r="A569" s="11" t="s">
        <v>1222</v>
      </c>
      <c r="B569" s="11" t="s">
        <v>1241</v>
      </c>
      <c r="C569" s="11" t="s">
        <v>1224</v>
      </c>
      <c r="D569" s="11" t="s">
        <v>1225</v>
      </c>
      <c r="E569" s="11" t="s">
        <v>1242</v>
      </c>
      <c r="F569" s="12">
        <v>1.0</v>
      </c>
      <c r="G569" s="12">
        <v>1.0</v>
      </c>
      <c r="H569" s="12" t="s">
        <v>64</v>
      </c>
      <c r="I569" s="12">
        <v>1.0</v>
      </c>
      <c r="J569" s="12">
        <v>1.0</v>
      </c>
      <c r="K569" s="12" t="s">
        <v>24</v>
      </c>
      <c r="L569" s="12">
        <v>1.0</v>
      </c>
      <c r="M569" s="12">
        <v>1.0</v>
      </c>
      <c r="N569" s="12" t="s">
        <v>23</v>
      </c>
      <c r="P569" s="13"/>
    </row>
    <row r="570" ht="15.75" customHeight="1">
      <c r="A570" s="11" t="s">
        <v>1222</v>
      </c>
      <c r="B570" s="11" t="s">
        <v>1243</v>
      </c>
      <c r="C570" s="11" t="s">
        <v>1224</v>
      </c>
      <c r="D570" s="11" t="s">
        <v>1225</v>
      </c>
      <c r="E570" s="11" t="s">
        <v>1244</v>
      </c>
      <c r="F570" s="12">
        <v>2.0</v>
      </c>
      <c r="G570" s="12">
        <v>2.0</v>
      </c>
      <c r="H570" s="12" t="s">
        <v>64</v>
      </c>
      <c r="I570" s="12">
        <v>3.0</v>
      </c>
      <c r="J570" s="12">
        <v>2.0</v>
      </c>
      <c r="K570" s="12" t="s">
        <v>24</v>
      </c>
      <c r="L570" s="12">
        <v>2.0</v>
      </c>
      <c r="M570" s="12">
        <v>2.0</v>
      </c>
      <c r="N570" s="12" t="s">
        <v>23</v>
      </c>
      <c r="P570" s="13"/>
    </row>
    <row r="571" ht="15.75" customHeight="1">
      <c r="A571" s="11" t="s">
        <v>1222</v>
      </c>
      <c r="B571" s="11" t="s">
        <v>1245</v>
      </c>
      <c r="C571" s="11" t="s">
        <v>1224</v>
      </c>
      <c r="D571" s="11" t="s">
        <v>1225</v>
      </c>
      <c r="E571" s="11" t="s">
        <v>1246</v>
      </c>
      <c r="F571" s="12">
        <v>1.0</v>
      </c>
      <c r="G571" s="12">
        <v>1.0</v>
      </c>
      <c r="H571" s="12" t="s">
        <v>64</v>
      </c>
      <c r="I571" s="12">
        <v>1.0</v>
      </c>
      <c r="J571" s="12">
        <v>1.0</v>
      </c>
      <c r="K571" s="12" t="s">
        <v>24</v>
      </c>
      <c r="L571" s="12">
        <v>2.0</v>
      </c>
      <c r="M571" s="12">
        <v>2.0</v>
      </c>
      <c r="N571" s="12" t="s">
        <v>23</v>
      </c>
      <c r="P571" s="13"/>
    </row>
    <row r="572" ht="15.75" customHeight="1">
      <c r="A572" s="11" t="s">
        <v>1222</v>
      </c>
      <c r="B572" s="11" t="s">
        <v>1247</v>
      </c>
      <c r="C572" s="11" t="s">
        <v>1224</v>
      </c>
      <c r="D572" s="11" t="s">
        <v>1225</v>
      </c>
      <c r="E572" s="11" t="s">
        <v>1248</v>
      </c>
      <c r="F572" s="12">
        <v>1.0</v>
      </c>
      <c r="G572" s="12">
        <v>1.0</v>
      </c>
      <c r="H572" s="12" t="s">
        <v>64</v>
      </c>
      <c r="I572" s="12">
        <v>3.0</v>
      </c>
      <c r="J572" s="12">
        <v>2.0</v>
      </c>
      <c r="K572" s="12" t="s">
        <v>24</v>
      </c>
      <c r="L572" s="12">
        <v>1.0</v>
      </c>
      <c r="M572" s="12">
        <v>1.0</v>
      </c>
      <c r="N572" s="12" t="s">
        <v>23</v>
      </c>
      <c r="P572" s="13"/>
    </row>
    <row r="573" ht="15.75" customHeight="1">
      <c r="A573" s="11" t="s">
        <v>1222</v>
      </c>
      <c r="B573" s="11" t="s">
        <v>1249</v>
      </c>
      <c r="C573" s="11" t="s">
        <v>1224</v>
      </c>
      <c r="D573" s="11" t="s">
        <v>1225</v>
      </c>
      <c r="E573" s="11" t="s">
        <v>1225</v>
      </c>
      <c r="F573" s="12">
        <v>1.0</v>
      </c>
      <c r="G573" s="12">
        <v>1.0</v>
      </c>
      <c r="H573" s="12" t="s">
        <v>64</v>
      </c>
      <c r="I573" s="12">
        <v>3.0</v>
      </c>
      <c r="J573" s="12">
        <v>3.0</v>
      </c>
      <c r="K573" s="12" t="s">
        <v>24</v>
      </c>
      <c r="L573" s="12">
        <v>3.0</v>
      </c>
      <c r="M573" s="12">
        <v>3.0</v>
      </c>
      <c r="N573" s="12" t="s">
        <v>23</v>
      </c>
      <c r="P573" s="13"/>
    </row>
    <row r="574" ht="15.75" customHeight="1">
      <c r="A574" s="11" t="s">
        <v>1222</v>
      </c>
      <c r="B574" s="11" t="s">
        <v>1250</v>
      </c>
      <c r="C574" s="11" t="s">
        <v>1224</v>
      </c>
      <c r="D574" s="11" t="s">
        <v>1225</v>
      </c>
      <c r="E574" s="11" t="s">
        <v>1251</v>
      </c>
      <c r="F574" s="12">
        <v>1.0</v>
      </c>
      <c r="G574" s="12">
        <v>1.0</v>
      </c>
      <c r="H574" s="12" t="s">
        <v>64</v>
      </c>
      <c r="I574" s="12">
        <v>3.0</v>
      </c>
      <c r="J574" s="12">
        <v>2.0</v>
      </c>
      <c r="K574" s="12" t="s">
        <v>24</v>
      </c>
      <c r="L574" s="12">
        <v>2.0</v>
      </c>
      <c r="M574" s="12">
        <v>2.0</v>
      </c>
      <c r="N574" s="12" t="s">
        <v>23</v>
      </c>
      <c r="P574" s="13"/>
    </row>
    <row r="575" ht="15.75" customHeight="1">
      <c r="A575" s="11" t="s">
        <v>1222</v>
      </c>
      <c r="B575" s="11" t="s">
        <v>1252</v>
      </c>
      <c r="C575" s="11" t="s">
        <v>1224</v>
      </c>
      <c r="D575" s="11" t="s">
        <v>1225</v>
      </c>
      <c r="E575" s="11" t="s">
        <v>1253</v>
      </c>
      <c r="F575" s="12">
        <v>1.0</v>
      </c>
      <c r="G575" s="12">
        <v>1.0</v>
      </c>
      <c r="H575" s="12" t="s">
        <v>64</v>
      </c>
      <c r="I575" s="12">
        <v>2.0</v>
      </c>
      <c r="J575" s="12">
        <v>2.0</v>
      </c>
      <c r="K575" s="12" t="s">
        <v>24</v>
      </c>
      <c r="L575" s="12">
        <v>1.0</v>
      </c>
      <c r="M575" s="12">
        <v>1.0</v>
      </c>
      <c r="N575" s="12" t="s">
        <v>23</v>
      </c>
      <c r="P575" s="13"/>
    </row>
    <row r="576" ht="15.75" customHeight="1">
      <c r="A576" s="11" t="s">
        <v>1222</v>
      </c>
      <c r="B576" s="11" t="s">
        <v>1254</v>
      </c>
      <c r="C576" s="11" t="s">
        <v>1224</v>
      </c>
      <c r="D576" s="11" t="s">
        <v>1225</v>
      </c>
      <c r="E576" s="11" t="s">
        <v>1255</v>
      </c>
      <c r="F576" s="12">
        <v>1.0</v>
      </c>
      <c r="G576" s="12">
        <v>1.0</v>
      </c>
      <c r="H576" s="12" t="s">
        <v>64</v>
      </c>
      <c r="I576" s="12">
        <v>1.0</v>
      </c>
      <c r="J576" s="12">
        <v>1.0</v>
      </c>
      <c r="K576" s="12" t="s">
        <v>24</v>
      </c>
      <c r="L576" s="12">
        <v>2.0</v>
      </c>
      <c r="M576" s="12">
        <v>1.0</v>
      </c>
      <c r="N576" s="12" t="s">
        <v>23</v>
      </c>
      <c r="P576" s="13"/>
    </row>
    <row r="577" ht="15.75" customHeight="1">
      <c r="A577" s="11" t="s">
        <v>1222</v>
      </c>
      <c r="B577" s="11" t="s">
        <v>1256</v>
      </c>
      <c r="C577" s="11" t="s">
        <v>1224</v>
      </c>
      <c r="D577" s="11" t="s">
        <v>1225</v>
      </c>
      <c r="E577" s="11" t="s">
        <v>1257</v>
      </c>
      <c r="F577" s="12">
        <v>1.0</v>
      </c>
      <c r="G577" s="12">
        <v>1.0</v>
      </c>
      <c r="H577" s="12" t="s">
        <v>64</v>
      </c>
      <c r="I577" s="12">
        <v>1.0</v>
      </c>
      <c r="J577" s="12">
        <v>2.0</v>
      </c>
      <c r="K577" s="12" t="s">
        <v>24</v>
      </c>
      <c r="L577" s="12">
        <v>1.0</v>
      </c>
      <c r="M577" s="12">
        <v>1.0</v>
      </c>
      <c r="N577" s="12" t="s">
        <v>23</v>
      </c>
      <c r="P577" s="13"/>
    </row>
    <row r="578" ht="15.75" customHeight="1">
      <c r="A578" s="11" t="s">
        <v>1222</v>
      </c>
      <c r="B578" s="11" t="s">
        <v>1258</v>
      </c>
      <c r="C578" s="11" t="s">
        <v>1224</v>
      </c>
      <c r="D578" s="11" t="s">
        <v>1225</v>
      </c>
      <c r="E578" s="11" t="s">
        <v>1259</v>
      </c>
      <c r="F578" s="12">
        <v>1.0</v>
      </c>
      <c r="G578" s="12">
        <v>1.0</v>
      </c>
      <c r="H578" s="12" t="s">
        <v>64</v>
      </c>
      <c r="I578" s="12">
        <v>1.0</v>
      </c>
      <c r="J578" s="12">
        <v>1.0</v>
      </c>
      <c r="K578" s="12" t="s">
        <v>24</v>
      </c>
      <c r="L578" s="12">
        <v>1.0</v>
      </c>
      <c r="M578" s="12">
        <v>1.0</v>
      </c>
      <c r="N578" s="12" t="s">
        <v>23</v>
      </c>
      <c r="P578" s="13"/>
    </row>
    <row r="579" ht="15.75" customHeight="1">
      <c r="A579" s="11" t="s">
        <v>1260</v>
      </c>
      <c r="B579" s="11" t="s">
        <v>1261</v>
      </c>
      <c r="C579" s="11" t="s">
        <v>1262</v>
      </c>
      <c r="D579" s="11" t="s">
        <v>1263</v>
      </c>
      <c r="E579" s="11" t="s">
        <v>1264</v>
      </c>
      <c r="F579" s="12">
        <v>1.0</v>
      </c>
      <c r="G579" s="12">
        <v>1.0</v>
      </c>
      <c r="H579" s="12" t="s">
        <v>64</v>
      </c>
      <c r="I579" s="12">
        <v>1.0</v>
      </c>
      <c r="J579" s="12">
        <v>1.0</v>
      </c>
      <c r="K579" s="12" t="s">
        <v>457</v>
      </c>
      <c r="L579" s="12">
        <v>1.0</v>
      </c>
      <c r="M579" s="12">
        <v>1.0</v>
      </c>
      <c r="N579" s="12" t="s">
        <v>23</v>
      </c>
      <c r="P579" s="13"/>
    </row>
    <row r="580" ht="15.75" customHeight="1">
      <c r="A580" s="11" t="s">
        <v>1260</v>
      </c>
      <c r="B580" s="11" t="s">
        <v>1265</v>
      </c>
      <c r="C580" s="11" t="s">
        <v>1262</v>
      </c>
      <c r="D580" s="11" t="s">
        <v>1263</v>
      </c>
      <c r="E580" s="11" t="s">
        <v>1266</v>
      </c>
      <c r="F580" s="12">
        <v>1.0</v>
      </c>
      <c r="G580" s="12">
        <v>1.0</v>
      </c>
      <c r="H580" s="12" t="s">
        <v>64</v>
      </c>
      <c r="I580" s="12">
        <v>1.0</v>
      </c>
      <c r="J580" s="12">
        <v>1.0</v>
      </c>
      <c r="K580" s="12" t="s">
        <v>457</v>
      </c>
      <c r="L580" s="12">
        <v>1.0</v>
      </c>
      <c r="M580" s="12">
        <v>1.0</v>
      </c>
      <c r="N580" s="12" t="s">
        <v>23</v>
      </c>
      <c r="P580" s="13"/>
    </row>
    <row r="581" ht="15.75" customHeight="1">
      <c r="A581" s="11" t="s">
        <v>1260</v>
      </c>
      <c r="B581" s="11" t="s">
        <v>1267</v>
      </c>
      <c r="C581" s="11" t="s">
        <v>1262</v>
      </c>
      <c r="D581" s="11" t="s">
        <v>1263</v>
      </c>
      <c r="E581" s="11" t="s">
        <v>1268</v>
      </c>
      <c r="F581" s="12">
        <v>1.0</v>
      </c>
      <c r="G581" s="12">
        <v>1.0</v>
      </c>
      <c r="H581" s="12" t="s">
        <v>64</v>
      </c>
      <c r="I581" s="12">
        <v>1.0</v>
      </c>
      <c r="J581" s="12">
        <v>1.0</v>
      </c>
      <c r="K581" s="12" t="s">
        <v>457</v>
      </c>
      <c r="L581" s="12">
        <v>2.0</v>
      </c>
      <c r="M581" s="12">
        <v>1.0</v>
      </c>
      <c r="N581" s="12" t="s">
        <v>23</v>
      </c>
      <c r="P581" s="13"/>
    </row>
    <row r="582" ht="15.75" customHeight="1">
      <c r="A582" s="11" t="s">
        <v>1260</v>
      </c>
      <c r="B582" s="11" t="s">
        <v>1269</v>
      </c>
      <c r="C582" s="11" t="s">
        <v>1262</v>
      </c>
      <c r="D582" s="11" t="s">
        <v>1263</v>
      </c>
      <c r="E582" s="11" t="s">
        <v>1270</v>
      </c>
      <c r="F582" s="12">
        <v>1.0</v>
      </c>
      <c r="G582" s="12">
        <v>1.0</v>
      </c>
      <c r="H582" s="12" t="s">
        <v>64</v>
      </c>
      <c r="I582" s="12">
        <v>1.0</v>
      </c>
      <c r="J582" s="12">
        <v>1.0</v>
      </c>
      <c r="K582" s="12" t="s">
        <v>457</v>
      </c>
      <c r="L582" s="12">
        <v>1.0</v>
      </c>
      <c r="M582" s="12">
        <v>1.0</v>
      </c>
      <c r="N582" s="12" t="s">
        <v>23</v>
      </c>
      <c r="P582" s="13"/>
    </row>
    <row r="583" ht="15.75" customHeight="1">
      <c r="A583" s="11" t="s">
        <v>1260</v>
      </c>
      <c r="B583" s="11" t="s">
        <v>1271</v>
      </c>
      <c r="C583" s="11" t="s">
        <v>1262</v>
      </c>
      <c r="D583" s="11" t="s">
        <v>1263</v>
      </c>
      <c r="E583" s="11" t="s">
        <v>1272</v>
      </c>
      <c r="F583" s="12">
        <v>3.0</v>
      </c>
      <c r="G583" s="12">
        <v>2.0</v>
      </c>
      <c r="H583" s="12" t="s">
        <v>64</v>
      </c>
      <c r="I583" s="12">
        <v>2.0</v>
      </c>
      <c r="J583" s="12">
        <v>3.0</v>
      </c>
      <c r="K583" s="12" t="s">
        <v>457</v>
      </c>
      <c r="L583" s="12">
        <v>2.0</v>
      </c>
      <c r="M583" s="12">
        <v>2.0</v>
      </c>
      <c r="N583" s="12" t="s">
        <v>23</v>
      </c>
      <c r="P583" s="13"/>
    </row>
    <row r="584" ht="15.75" customHeight="1">
      <c r="A584" s="11" t="s">
        <v>1260</v>
      </c>
      <c r="B584" s="11" t="s">
        <v>1273</v>
      </c>
      <c r="C584" s="11" t="s">
        <v>1262</v>
      </c>
      <c r="D584" s="11" t="s">
        <v>1263</v>
      </c>
      <c r="E584" s="11" t="s">
        <v>1274</v>
      </c>
      <c r="F584" s="12">
        <v>1.0</v>
      </c>
      <c r="G584" s="12">
        <v>1.0</v>
      </c>
      <c r="H584" s="12" t="s">
        <v>64</v>
      </c>
      <c r="I584" s="12">
        <v>1.0</v>
      </c>
      <c r="J584" s="12">
        <v>1.0</v>
      </c>
      <c r="K584" s="12" t="s">
        <v>457</v>
      </c>
      <c r="L584" s="12">
        <v>1.0</v>
      </c>
      <c r="M584" s="12">
        <v>1.0</v>
      </c>
      <c r="N584" s="12" t="s">
        <v>23</v>
      </c>
      <c r="P584" s="13"/>
    </row>
    <row r="585" ht="15.75" customHeight="1">
      <c r="A585" s="11" t="s">
        <v>1260</v>
      </c>
      <c r="B585" s="11" t="s">
        <v>1275</v>
      </c>
      <c r="C585" s="11" t="s">
        <v>1262</v>
      </c>
      <c r="D585" s="11" t="s">
        <v>1263</v>
      </c>
      <c r="E585" s="11" t="s">
        <v>1276</v>
      </c>
      <c r="F585" s="12">
        <v>1.0</v>
      </c>
      <c r="G585" s="12">
        <v>1.0</v>
      </c>
      <c r="H585" s="12" t="s">
        <v>64</v>
      </c>
      <c r="I585" s="12">
        <v>1.0</v>
      </c>
      <c r="J585" s="12">
        <v>1.0</v>
      </c>
      <c r="K585" s="12" t="s">
        <v>457</v>
      </c>
      <c r="L585" s="12">
        <v>1.0</v>
      </c>
      <c r="M585" s="12">
        <v>1.0</v>
      </c>
      <c r="N585" s="12" t="s">
        <v>23</v>
      </c>
      <c r="P585" s="13"/>
    </row>
    <row r="586" ht="15.75" customHeight="1">
      <c r="A586" s="11" t="s">
        <v>1260</v>
      </c>
      <c r="B586" s="11" t="s">
        <v>1277</v>
      </c>
      <c r="C586" s="11" t="s">
        <v>1262</v>
      </c>
      <c r="D586" s="11" t="s">
        <v>1263</v>
      </c>
      <c r="E586" s="11" t="s">
        <v>1278</v>
      </c>
      <c r="F586" s="12">
        <v>1.0</v>
      </c>
      <c r="G586" s="12">
        <v>1.0</v>
      </c>
      <c r="H586" s="12" t="s">
        <v>64</v>
      </c>
      <c r="I586" s="12">
        <v>1.0</v>
      </c>
      <c r="J586" s="12">
        <v>1.0</v>
      </c>
      <c r="K586" s="12" t="s">
        <v>457</v>
      </c>
      <c r="L586" s="12">
        <v>1.0</v>
      </c>
      <c r="M586" s="12">
        <v>1.0</v>
      </c>
      <c r="N586" s="12" t="s">
        <v>23</v>
      </c>
      <c r="P586" s="13"/>
    </row>
    <row r="587" ht="15.75" customHeight="1">
      <c r="A587" s="11" t="s">
        <v>1260</v>
      </c>
      <c r="B587" s="11" t="s">
        <v>1279</v>
      </c>
      <c r="C587" s="11" t="s">
        <v>1262</v>
      </c>
      <c r="D587" s="11" t="s">
        <v>1263</v>
      </c>
      <c r="E587" s="11" t="s">
        <v>1280</v>
      </c>
      <c r="F587" s="12">
        <v>2.0</v>
      </c>
      <c r="G587" s="12">
        <v>2.0</v>
      </c>
      <c r="H587" s="12" t="s">
        <v>64</v>
      </c>
      <c r="I587" s="12">
        <v>2.0</v>
      </c>
      <c r="J587" s="12">
        <v>3.0</v>
      </c>
      <c r="K587" s="12" t="s">
        <v>457</v>
      </c>
      <c r="L587" s="12">
        <v>2.0</v>
      </c>
      <c r="M587" s="12">
        <v>1.0</v>
      </c>
      <c r="N587" s="12" t="s">
        <v>23</v>
      </c>
      <c r="P587" s="13"/>
    </row>
    <row r="588" ht="15.75" customHeight="1">
      <c r="A588" s="11" t="s">
        <v>1260</v>
      </c>
      <c r="B588" s="11" t="s">
        <v>1281</v>
      </c>
      <c r="C588" s="11" t="s">
        <v>1262</v>
      </c>
      <c r="D588" s="11" t="s">
        <v>1263</v>
      </c>
      <c r="E588" s="11" t="s">
        <v>1282</v>
      </c>
      <c r="F588" s="12">
        <v>2.0</v>
      </c>
      <c r="G588" s="12">
        <v>2.0</v>
      </c>
      <c r="H588" s="12" t="s">
        <v>64</v>
      </c>
      <c r="I588" s="12">
        <v>2.0</v>
      </c>
      <c r="J588" s="12">
        <v>2.0</v>
      </c>
      <c r="K588" s="12" t="s">
        <v>457</v>
      </c>
      <c r="L588" s="12">
        <v>2.0</v>
      </c>
      <c r="M588" s="12">
        <v>2.0</v>
      </c>
      <c r="N588" s="12" t="s">
        <v>23</v>
      </c>
      <c r="P588" s="13"/>
    </row>
    <row r="589" ht="15.75" customHeight="1">
      <c r="A589" s="11" t="s">
        <v>1260</v>
      </c>
      <c r="B589" s="11" t="s">
        <v>1283</v>
      </c>
      <c r="C589" s="11" t="s">
        <v>1262</v>
      </c>
      <c r="D589" s="11" t="s">
        <v>1263</v>
      </c>
      <c r="E589" s="11" t="s">
        <v>1284</v>
      </c>
      <c r="F589" s="12">
        <v>2.0</v>
      </c>
      <c r="G589" s="12">
        <v>2.0</v>
      </c>
      <c r="H589" s="12" t="s">
        <v>64</v>
      </c>
      <c r="I589" s="12">
        <v>2.0</v>
      </c>
      <c r="J589" s="12">
        <v>2.0</v>
      </c>
      <c r="K589" s="12" t="s">
        <v>457</v>
      </c>
      <c r="L589" s="12">
        <v>2.0</v>
      </c>
      <c r="M589" s="12">
        <v>2.0</v>
      </c>
      <c r="N589" s="12" t="s">
        <v>23</v>
      </c>
      <c r="P589" s="13"/>
    </row>
    <row r="590" ht="15.75" customHeight="1">
      <c r="A590" s="11" t="s">
        <v>1260</v>
      </c>
      <c r="B590" s="11" t="s">
        <v>1285</v>
      </c>
      <c r="C590" s="11" t="s">
        <v>1262</v>
      </c>
      <c r="D590" s="11" t="s">
        <v>1263</v>
      </c>
      <c r="E590" s="11" t="s">
        <v>1286</v>
      </c>
      <c r="F590" s="12">
        <v>2.0</v>
      </c>
      <c r="G590" s="12">
        <v>2.0</v>
      </c>
      <c r="H590" s="12" t="s">
        <v>64</v>
      </c>
      <c r="I590" s="12">
        <v>2.0</v>
      </c>
      <c r="J590" s="12">
        <v>2.0</v>
      </c>
      <c r="K590" s="12" t="s">
        <v>457</v>
      </c>
      <c r="L590" s="12">
        <v>2.0</v>
      </c>
      <c r="M590" s="12">
        <v>2.0</v>
      </c>
      <c r="N590" s="12" t="s">
        <v>23</v>
      </c>
      <c r="P590" s="13"/>
    </row>
    <row r="591" ht="15.75" customHeight="1">
      <c r="A591" s="11" t="s">
        <v>1260</v>
      </c>
      <c r="B591" s="11" t="s">
        <v>1287</v>
      </c>
      <c r="C591" s="11" t="s">
        <v>1262</v>
      </c>
      <c r="D591" s="11" t="s">
        <v>1263</v>
      </c>
      <c r="E591" s="11" t="s">
        <v>1288</v>
      </c>
      <c r="F591" s="12">
        <v>1.0</v>
      </c>
      <c r="G591" s="12">
        <v>1.0</v>
      </c>
      <c r="H591" s="12" t="s">
        <v>64</v>
      </c>
      <c r="I591" s="12">
        <v>1.0</v>
      </c>
      <c r="J591" s="12">
        <v>1.0</v>
      </c>
      <c r="K591" s="12" t="s">
        <v>457</v>
      </c>
      <c r="L591" s="12">
        <v>2.0</v>
      </c>
      <c r="M591" s="12">
        <v>2.0</v>
      </c>
      <c r="N591" s="12" t="s">
        <v>23</v>
      </c>
      <c r="P591" s="13"/>
    </row>
    <row r="592" ht="15.75" customHeight="1">
      <c r="A592" s="11" t="s">
        <v>1260</v>
      </c>
      <c r="B592" s="11" t="s">
        <v>1289</v>
      </c>
      <c r="C592" s="11" t="s">
        <v>1262</v>
      </c>
      <c r="D592" s="11" t="s">
        <v>1263</v>
      </c>
      <c r="E592" s="11" t="s">
        <v>1290</v>
      </c>
      <c r="F592" s="12">
        <v>1.0</v>
      </c>
      <c r="G592" s="12">
        <v>1.0</v>
      </c>
      <c r="H592" s="12" t="s">
        <v>64</v>
      </c>
      <c r="I592" s="12">
        <v>1.0</v>
      </c>
      <c r="J592" s="12">
        <v>1.0</v>
      </c>
      <c r="K592" s="12" t="s">
        <v>457</v>
      </c>
      <c r="L592" s="12">
        <v>1.0</v>
      </c>
      <c r="M592" s="12">
        <v>1.0</v>
      </c>
      <c r="N592" s="12" t="s">
        <v>23</v>
      </c>
      <c r="P592" s="13"/>
    </row>
    <row r="593" ht="15.75" customHeight="1">
      <c r="A593" s="11" t="s">
        <v>1260</v>
      </c>
      <c r="B593" s="11" t="s">
        <v>1291</v>
      </c>
      <c r="C593" s="11" t="s">
        <v>1262</v>
      </c>
      <c r="D593" s="11" t="s">
        <v>1263</v>
      </c>
      <c r="E593" s="11" t="s">
        <v>1292</v>
      </c>
      <c r="F593" s="12">
        <v>1.0</v>
      </c>
      <c r="G593" s="12">
        <v>1.0</v>
      </c>
      <c r="H593" s="12" t="s">
        <v>64</v>
      </c>
      <c r="I593" s="12">
        <v>1.0</v>
      </c>
      <c r="J593" s="12">
        <v>1.0</v>
      </c>
      <c r="K593" s="12" t="s">
        <v>457</v>
      </c>
      <c r="L593" s="12">
        <v>1.0</v>
      </c>
      <c r="M593" s="12">
        <v>1.0</v>
      </c>
      <c r="N593" s="12" t="s">
        <v>23</v>
      </c>
      <c r="P593" s="13"/>
    </row>
    <row r="594" ht="15.75" customHeight="1">
      <c r="A594" s="11" t="s">
        <v>1260</v>
      </c>
      <c r="B594" s="11" t="s">
        <v>1293</v>
      </c>
      <c r="C594" s="11" t="s">
        <v>1262</v>
      </c>
      <c r="D594" s="11" t="s">
        <v>1263</v>
      </c>
      <c r="E594" s="11" t="s">
        <v>1294</v>
      </c>
      <c r="F594" s="12">
        <v>1.0</v>
      </c>
      <c r="G594" s="12">
        <v>1.0</v>
      </c>
      <c r="H594" s="12" t="s">
        <v>64</v>
      </c>
      <c r="I594" s="12">
        <v>1.0</v>
      </c>
      <c r="J594" s="12">
        <v>1.0</v>
      </c>
      <c r="K594" s="12" t="s">
        <v>457</v>
      </c>
      <c r="L594" s="12">
        <v>1.0</v>
      </c>
      <c r="M594" s="12">
        <v>1.0</v>
      </c>
      <c r="N594" s="12" t="s">
        <v>23</v>
      </c>
      <c r="P594" s="13"/>
    </row>
    <row r="595" ht="15.75" customHeight="1">
      <c r="A595" s="11" t="s">
        <v>1260</v>
      </c>
      <c r="B595" s="11" t="s">
        <v>1295</v>
      </c>
      <c r="C595" s="11" t="s">
        <v>1262</v>
      </c>
      <c r="D595" s="11" t="s">
        <v>1263</v>
      </c>
      <c r="E595" s="11" t="s">
        <v>1296</v>
      </c>
      <c r="F595" s="12">
        <v>2.0</v>
      </c>
      <c r="G595" s="12">
        <v>2.0</v>
      </c>
      <c r="H595" s="12" t="s">
        <v>64</v>
      </c>
      <c r="I595" s="12">
        <v>2.0</v>
      </c>
      <c r="J595" s="12">
        <v>2.0</v>
      </c>
      <c r="K595" s="12" t="s">
        <v>457</v>
      </c>
      <c r="L595" s="12">
        <v>2.0</v>
      </c>
      <c r="M595" s="12">
        <v>1.0</v>
      </c>
      <c r="N595" s="12" t="s">
        <v>23</v>
      </c>
      <c r="P595" s="13"/>
    </row>
    <row r="596" ht="15.75" customHeight="1">
      <c r="A596" s="11" t="s">
        <v>1260</v>
      </c>
      <c r="B596" s="11" t="s">
        <v>1297</v>
      </c>
      <c r="C596" s="11" t="s">
        <v>1262</v>
      </c>
      <c r="D596" s="11" t="s">
        <v>1263</v>
      </c>
      <c r="E596" s="11" t="s">
        <v>1298</v>
      </c>
      <c r="F596" s="12">
        <v>1.0</v>
      </c>
      <c r="G596" s="12">
        <v>1.0</v>
      </c>
      <c r="H596" s="12" t="s">
        <v>64</v>
      </c>
      <c r="I596" s="12">
        <v>1.0</v>
      </c>
      <c r="J596" s="12">
        <v>1.0</v>
      </c>
      <c r="K596" s="12" t="s">
        <v>457</v>
      </c>
      <c r="L596" s="12">
        <v>1.0</v>
      </c>
      <c r="M596" s="12">
        <v>1.0</v>
      </c>
      <c r="N596" s="12" t="s">
        <v>23</v>
      </c>
      <c r="P596" s="13"/>
    </row>
    <row r="597" ht="15.75" customHeight="1">
      <c r="A597" s="11" t="s">
        <v>1299</v>
      </c>
      <c r="B597" s="11" t="s">
        <v>1300</v>
      </c>
      <c r="C597" s="11" t="s">
        <v>1301</v>
      </c>
      <c r="D597" s="11" t="s">
        <v>1302</v>
      </c>
      <c r="E597" s="11" t="s">
        <v>1303</v>
      </c>
      <c r="F597" s="12">
        <v>2.0</v>
      </c>
      <c r="G597" s="12">
        <v>2.0</v>
      </c>
      <c r="H597" s="12" t="s">
        <v>24</v>
      </c>
      <c r="I597" s="12">
        <v>1.0</v>
      </c>
      <c r="J597" s="12">
        <v>1.0</v>
      </c>
      <c r="K597" s="12" t="s">
        <v>23</v>
      </c>
      <c r="L597" s="12">
        <v>2.0</v>
      </c>
      <c r="M597" s="12">
        <v>2.0</v>
      </c>
      <c r="N597" s="12" t="s">
        <v>457</v>
      </c>
      <c r="P597" s="13"/>
    </row>
    <row r="598" ht="15.75" customHeight="1">
      <c r="A598" s="11" t="s">
        <v>1299</v>
      </c>
      <c r="B598" s="11" t="s">
        <v>1304</v>
      </c>
      <c r="C598" s="11" t="s">
        <v>1301</v>
      </c>
      <c r="D598" s="11" t="s">
        <v>1302</v>
      </c>
      <c r="E598" s="11" t="s">
        <v>1305</v>
      </c>
      <c r="F598" s="12">
        <v>2.0</v>
      </c>
      <c r="G598" s="12">
        <v>2.0</v>
      </c>
      <c r="H598" s="12" t="s">
        <v>24</v>
      </c>
      <c r="I598" s="12">
        <v>2.0</v>
      </c>
      <c r="J598" s="12">
        <v>2.0</v>
      </c>
      <c r="K598" s="12" t="s">
        <v>23</v>
      </c>
      <c r="L598" s="12">
        <v>2.0</v>
      </c>
      <c r="M598" s="12">
        <v>2.0</v>
      </c>
      <c r="N598" s="12" t="s">
        <v>457</v>
      </c>
      <c r="P598" s="13"/>
    </row>
    <row r="599" ht="15.75" customHeight="1">
      <c r="A599" s="11" t="s">
        <v>1299</v>
      </c>
      <c r="B599" s="11" t="s">
        <v>1306</v>
      </c>
      <c r="C599" s="11" t="s">
        <v>1301</v>
      </c>
      <c r="D599" s="11" t="s">
        <v>1302</v>
      </c>
      <c r="E599" s="11" t="s">
        <v>1307</v>
      </c>
      <c r="F599" s="12">
        <v>1.0</v>
      </c>
      <c r="G599" s="12">
        <v>2.0</v>
      </c>
      <c r="H599" s="12" t="s">
        <v>24</v>
      </c>
      <c r="I599" s="12">
        <v>1.0</v>
      </c>
      <c r="J599" s="12">
        <v>2.0</v>
      </c>
      <c r="K599" s="12" t="s">
        <v>23</v>
      </c>
      <c r="L599" s="12">
        <v>1.0</v>
      </c>
      <c r="M599" s="12">
        <v>2.0</v>
      </c>
      <c r="N599" s="12" t="s">
        <v>457</v>
      </c>
      <c r="P599" s="13"/>
    </row>
    <row r="600" ht="15.75" customHeight="1">
      <c r="A600" s="11" t="s">
        <v>1299</v>
      </c>
      <c r="B600" s="11" t="s">
        <v>1308</v>
      </c>
      <c r="C600" s="11" t="s">
        <v>1301</v>
      </c>
      <c r="D600" s="11" t="s">
        <v>1302</v>
      </c>
      <c r="E600" s="11" t="s">
        <v>1309</v>
      </c>
      <c r="F600" s="12">
        <v>1.0</v>
      </c>
      <c r="G600" s="12">
        <v>1.0</v>
      </c>
      <c r="H600" s="12" t="s">
        <v>24</v>
      </c>
      <c r="I600" s="12">
        <v>1.0</v>
      </c>
      <c r="J600" s="12">
        <v>1.0</v>
      </c>
      <c r="K600" s="12" t="s">
        <v>23</v>
      </c>
      <c r="L600" s="12">
        <v>1.0</v>
      </c>
      <c r="M600" s="12">
        <v>1.0</v>
      </c>
      <c r="N600" s="12" t="s">
        <v>457</v>
      </c>
      <c r="P600" s="13"/>
    </row>
    <row r="601" ht="15.75" customHeight="1">
      <c r="A601" s="11" t="s">
        <v>1299</v>
      </c>
      <c r="B601" s="11" t="s">
        <v>1310</v>
      </c>
      <c r="C601" s="11" t="s">
        <v>1301</v>
      </c>
      <c r="D601" s="11" t="s">
        <v>1302</v>
      </c>
      <c r="E601" s="11" t="s">
        <v>1311</v>
      </c>
      <c r="F601" s="12">
        <v>1.0</v>
      </c>
      <c r="G601" s="12">
        <v>2.0</v>
      </c>
      <c r="H601" s="12" t="s">
        <v>24</v>
      </c>
      <c r="I601" s="12">
        <v>2.0</v>
      </c>
      <c r="J601" s="12">
        <v>2.0</v>
      </c>
      <c r="K601" s="12" t="s">
        <v>23</v>
      </c>
      <c r="L601" s="12">
        <v>1.0</v>
      </c>
      <c r="M601" s="12">
        <v>2.0</v>
      </c>
      <c r="N601" s="12" t="s">
        <v>457</v>
      </c>
      <c r="P601" s="13"/>
    </row>
    <row r="602" ht="15.75" customHeight="1">
      <c r="A602" s="11" t="s">
        <v>1299</v>
      </c>
      <c r="B602" s="11" t="s">
        <v>1312</v>
      </c>
      <c r="C602" s="11" t="s">
        <v>1301</v>
      </c>
      <c r="D602" s="11" t="s">
        <v>1302</v>
      </c>
      <c r="E602" s="11" t="s">
        <v>1313</v>
      </c>
      <c r="F602" s="12">
        <v>2.0</v>
      </c>
      <c r="G602" s="12">
        <v>2.0</v>
      </c>
      <c r="H602" s="12" t="s">
        <v>24</v>
      </c>
      <c r="I602" s="12">
        <v>2.0</v>
      </c>
      <c r="J602" s="12">
        <v>2.0</v>
      </c>
      <c r="K602" s="12" t="s">
        <v>23</v>
      </c>
      <c r="L602" s="12">
        <v>2.0</v>
      </c>
      <c r="M602" s="12">
        <v>2.0</v>
      </c>
      <c r="N602" s="12" t="s">
        <v>457</v>
      </c>
      <c r="P602" s="13"/>
    </row>
    <row r="603" ht="15.75" customHeight="1">
      <c r="A603" s="11" t="s">
        <v>1299</v>
      </c>
      <c r="B603" s="11" t="s">
        <v>1314</v>
      </c>
      <c r="C603" s="11" t="s">
        <v>1301</v>
      </c>
      <c r="D603" s="11" t="s">
        <v>1302</v>
      </c>
      <c r="E603" s="11" t="s">
        <v>1302</v>
      </c>
      <c r="F603" s="12">
        <v>3.0</v>
      </c>
      <c r="G603" s="12">
        <v>3.0</v>
      </c>
      <c r="H603" s="12" t="s">
        <v>24</v>
      </c>
      <c r="I603" s="12">
        <v>3.0</v>
      </c>
      <c r="J603" s="12">
        <v>3.0</v>
      </c>
      <c r="K603" s="12" t="s">
        <v>23</v>
      </c>
      <c r="L603" s="12">
        <v>3.0</v>
      </c>
      <c r="M603" s="12">
        <v>3.0</v>
      </c>
      <c r="N603" s="12" t="s">
        <v>457</v>
      </c>
      <c r="P603" s="13"/>
    </row>
    <row r="604" ht="15.75" customHeight="1">
      <c r="A604" s="11" t="s">
        <v>1299</v>
      </c>
      <c r="B604" s="11" t="s">
        <v>1315</v>
      </c>
      <c r="C604" s="11" t="s">
        <v>1301</v>
      </c>
      <c r="D604" s="11" t="s">
        <v>1302</v>
      </c>
      <c r="E604" s="11" t="s">
        <v>1316</v>
      </c>
      <c r="F604" s="12">
        <v>1.0</v>
      </c>
      <c r="G604" s="12">
        <v>2.0</v>
      </c>
      <c r="H604" s="12" t="s">
        <v>24</v>
      </c>
      <c r="I604" s="12">
        <v>3.0</v>
      </c>
      <c r="J604" s="12">
        <v>3.0</v>
      </c>
      <c r="K604" s="12" t="s">
        <v>23</v>
      </c>
      <c r="L604" s="12">
        <v>1.0</v>
      </c>
      <c r="M604" s="12">
        <v>2.0</v>
      </c>
      <c r="N604" s="12" t="s">
        <v>457</v>
      </c>
      <c r="P604" s="13"/>
    </row>
    <row r="605" ht="15.75" customHeight="1">
      <c r="A605" s="11" t="s">
        <v>1299</v>
      </c>
      <c r="B605" s="11" t="s">
        <v>1317</v>
      </c>
      <c r="C605" s="11" t="s">
        <v>1301</v>
      </c>
      <c r="D605" s="11" t="s">
        <v>1302</v>
      </c>
      <c r="E605" s="11" t="s">
        <v>1318</v>
      </c>
      <c r="F605" s="12">
        <v>1.0</v>
      </c>
      <c r="G605" s="12">
        <v>1.0</v>
      </c>
      <c r="H605" s="12" t="s">
        <v>24</v>
      </c>
      <c r="I605" s="12">
        <v>1.0</v>
      </c>
      <c r="J605" s="12">
        <v>1.0</v>
      </c>
      <c r="K605" s="12" t="s">
        <v>23</v>
      </c>
      <c r="L605" s="12">
        <v>1.0</v>
      </c>
      <c r="M605" s="12">
        <v>1.0</v>
      </c>
      <c r="N605" s="12" t="s">
        <v>457</v>
      </c>
      <c r="P605" s="13"/>
    </row>
    <row r="606" ht="15.75" customHeight="1">
      <c r="A606" s="11" t="s">
        <v>1299</v>
      </c>
      <c r="B606" s="11" t="s">
        <v>1319</v>
      </c>
      <c r="C606" s="11" t="s">
        <v>1301</v>
      </c>
      <c r="D606" s="11" t="s">
        <v>1302</v>
      </c>
      <c r="E606" s="11" t="s">
        <v>1320</v>
      </c>
      <c r="F606" s="12">
        <v>1.0</v>
      </c>
      <c r="G606" s="12">
        <v>1.0</v>
      </c>
      <c r="H606" s="12" t="s">
        <v>24</v>
      </c>
      <c r="I606" s="12">
        <v>1.0</v>
      </c>
      <c r="J606" s="12">
        <v>1.0</v>
      </c>
      <c r="K606" s="12" t="s">
        <v>23</v>
      </c>
      <c r="L606" s="12">
        <v>1.0</v>
      </c>
      <c r="M606" s="12">
        <v>1.0</v>
      </c>
      <c r="N606" s="12" t="s">
        <v>457</v>
      </c>
      <c r="P606" s="13"/>
    </row>
    <row r="607" ht="15.75" customHeight="1">
      <c r="A607" s="11" t="s">
        <v>1299</v>
      </c>
      <c r="B607" s="11" t="s">
        <v>1321</v>
      </c>
      <c r="C607" s="11" t="s">
        <v>1301</v>
      </c>
      <c r="D607" s="11" t="s">
        <v>1302</v>
      </c>
      <c r="E607" s="11" t="s">
        <v>1322</v>
      </c>
      <c r="F607" s="12">
        <v>1.0</v>
      </c>
      <c r="G607" s="12">
        <v>1.0</v>
      </c>
      <c r="H607" s="12" t="s">
        <v>24</v>
      </c>
      <c r="I607" s="12">
        <v>1.0</v>
      </c>
      <c r="J607" s="12">
        <v>1.0</v>
      </c>
      <c r="K607" s="12" t="s">
        <v>23</v>
      </c>
      <c r="L607" s="12">
        <v>1.0</v>
      </c>
      <c r="M607" s="12">
        <v>1.0</v>
      </c>
      <c r="N607" s="12" t="s">
        <v>457</v>
      </c>
      <c r="P607" s="13"/>
    </row>
    <row r="608" ht="15.75" customHeight="1">
      <c r="A608" s="11" t="s">
        <v>1299</v>
      </c>
      <c r="B608" s="11" t="s">
        <v>1323</v>
      </c>
      <c r="C608" s="11" t="s">
        <v>1301</v>
      </c>
      <c r="D608" s="11" t="s">
        <v>1302</v>
      </c>
      <c r="E608" s="11" t="s">
        <v>1324</v>
      </c>
      <c r="F608" s="12">
        <v>1.0</v>
      </c>
      <c r="G608" s="12">
        <v>1.0</v>
      </c>
      <c r="H608" s="12" t="s">
        <v>24</v>
      </c>
      <c r="I608" s="12">
        <v>1.0</v>
      </c>
      <c r="J608" s="12">
        <v>1.0</v>
      </c>
      <c r="K608" s="12" t="s">
        <v>23</v>
      </c>
      <c r="L608" s="12">
        <v>1.0</v>
      </c>
      <c r="M608" s="12">
        <v>1.0</v>
      </c>
      <c r="N608" s="12" t="s">
        <v>457</v>
      </c>
      <c r="P608" s="13"/>
    </row>
    <row r="609" ht="15.75" customHeight="1">
      <c r="A609" s="11" t="s">
        <v>1299</v>
      </c>
      <c r="B609" s="11" t="s">
        <v>1325</v>
      </c>
      <c r="C609" s="11" t="s">
        <v>1301</v>
      </c>
      <c r="D609" s="11" t="s">
        <v>1302</v>
      </c>
      <c r="E609" s="11" t="s">
        <v>1326</v>
      </c>
      <c r="F609" s="12">
        <v>1.0</v>
      </c>
      <c r="G609" s="12">
        <v>1.0</v>
      </c>
      <c r="H609" s="12" t="s">
        <v>24</v>
      </c>
      <c r="I609" s="12">
        <v>1.0</v>
      </c>
      <c r="J609" s="12">
        <v>1.0</v>
      </c>
      <c r="K609" s="12" t="s">
        <v>23</v>
      </c>
      <c r="L609" s="12">
        <v>1.0</v>
      </c>
      <c r="M609" s="12">
        <v>1.0</v>
      </c>
      <c r="N609" s="12" t="s">
        <v>457</v>
      </c>
      <c r="P609" s="13"/>
    </row>
    <row r="610" ht="15.75" customHeight="1">
      <c r="A610" s="11" t="s">
        <v>1299</v>
      </c>
      <c r="B610" s="11" t="s">
        <v>1327</v>
      </c>
      <c r="C610" s="11" t="s">
        <v>1301</v>
      </c>
      <c r="D610" s="11" t="s">
        <v>1302</v>
      </c>
      <c r="E610" s="11" t="s">
        <v>1328</v>
      </c>
      <c r="F610" s="12">
        <v>1.0</v>
      </c>
      <c r="G610" s="12">
        <v>2.0</v>
      </c>
      <c r="H610" s="12" t="s">
        <v>24</v>
      </c>
      <c r="I610" s="12">
        <v>1.0</v>
      </c>
      <c r="J610" s="12">
        <v>1.0</v>
      </c>
      <c r="K610" s="12" t="s">
        <v>23</v>
      </c>
      <c r="L610" s="12">
        <v>1.0</v>
      </c>
      <c r="M610" s="12">
        <v>2.0</v>
      </c>
      <c r="N610" s="12" t="s">
        <v>457</v>
      </c>
      <c r="P610" s="13"/>
    </row>
    <row r="611" ht="15.75" customHeight="1">
      <c r="A611" s="11" t="s">
        <v>1299</v>
      </c>
      <c r="B611" s="11" t="s">
        <v>1329</v>
      </c>
      <c r="C611" s="11" t="s">
        <v>1301</v>
      </c>
      <c r="D611" s="11" t="s">
        <v>1302</v>
      </c>
      <c r="E611" s="11" t="s">
        <v>1330</v>
      </c>
      <c r="F611" s="12">
        <v>1.0</v>
      </c>
      <c r="G611" s="12">
        <v>1.0</v>
      </c>
      <c r="H611" s="12" t="s">
        <v>24</v>
      </c>
      <c r="I611" s="12">
        <v>1.0</v>
      </c>
      <c r="J611" s="12">
        <v>1.0</v>
      </c>
      <c r="K611" s="12" t="s">
        <v>23</v>
      </c>
      <c r="L611" s="12">
        <v>1.0</v>
      </c>
      <c r="M611" s="12">
        <v>1.0</v>
      </c>
      <c r="N611" s="12" t="s">
        <v>457</v>
      </c>
      <c r="P611" s="13"/>
    </row>
    <row r="612" ht="15.75" customHeight="1">
      <c r="A612" s="11" t="s">
        <v>1299</v>
      </c>
      <c r="B612" s="11" t="s">
        <v>1331</v>
      </c>
      <c r="C612" s="11" t="s">
        <v>1301</v>
      </c>
      <c r="D612" s="11" t="s">
        <v>1302</v>
      </c>
      <c r="E612" s="11" t="s">
        <v>1332</v>
      </c>
      <c r="F612" s="12">
        <v>1.0</v>
      </c>
      <c r="G612" s="12">
        <v>1.0</v>
      </c>
      <c r="H612" s="12" t="s">
        <v>24</v>
      </c>
      <c r="I612" s="12">
        <v>1.0</v>
      </c>
      <c r="J612" s="12">
        <v>1.0</v>
      </c>
      <c r="K612" s="12" t="s">
        <v>23</v>
      </c>
      <c r="L612" s="12">
        <v>1.0</v>
      </c>
      <c r="M612" s="12">
        <v>1.0</v>
      </c>
      <c r="N612" s="12" t="s">
        <v>457</v>
      </c>
      <c r="P612" s="13"/>
    </row>
    <row r="613" ht="15.75" customHeight="1">
      <c r="A613" s="11" t="s">
        <v>1299</v>
      </c>
      <c r="B613" s="11" t="s">
        <v>1333</v>
      </c>
      <c r="C613" s="11" t="s">
        <v>1301</v>
      </c>
      <c r="D613" s="11" t="s">
        <v>1302</v>
      </c>
      <c r="E613" s="11" t="s">
        <v>1334</v>
      </c>
      <c r="F613" s="12">
        <v>1.0</v>
      </c>
      <c r="G613" s="12">
        <v>1.0</v>
      </c>
      <c r="H613" s="12" t="s">
        <v>24</v>
      </c>
      <c r="I613" s="12">
        <v>1.0</v>
      </c>
      <c r="J613" s="12">
        <v>1.0</v>
      </c>
      <c r="K613" s="12" t="s">
        <v>23</v>
      </c>
      <c r="L613" s="12">
        <v>1.0</v>
      </c>
      <c r="M613" s="12">
        <v>1.0</v>
      </c>
      <c r="N613" s="12" t="s">
        <v>457</v>
      </c>
      <c r="P613" s="13"/>
    </row>
    <row r="614" ht="15.75" customHeight="1">
      <c r="A614" s="11" t="s">
        <v>1299</v>
      </c>
      <c r="B614" s="11" t="s">
        <v>1335</v>
      </c>
      <c r="C614" s="11" t="s">
        <v>1301</v>
      </c>
      <c r="D614" s="11" t="s">
        <v>1302</v>
      </c>
      <c r="E614" s="11" t="s">
        <v>1336</v>
      </c>
      <c r="F614" s="12">
        <v>1.0</v>
      </c>
      <c r="G614" s="12">
        <v>1.0</v>
      </c>
      <c r="H614" s="12" t="s">
        <v>24</v>
      </c>
      <c r="I614" s="12">
        <v>1.0</v>
      </c>
      <c r="J614" s="12">
        <v>1.0</v>
      </c>
      <c r="K614" s="12" t="s">
        <v>23</v>
      </c>
      <c r="L614" s="12">
        <v>1.0</v>
      </c>
      <c r="M614" s="12">
        <v>1.0</v>
      </c>
      <c r="N614" s="12" t="s">
        <v>457</v>
      </c>
      <c r="P614" s="13"/>
    </row>
    <row r="615" ht="15.75" customHeight="1">
      <c r="A615" s="11" t="s">
        <v>1337</v>
      </c>
      <c r="B615" s="11" t="s">
        <v>1338</v>
      </c>
      <c r="C615" s="11" t="s">
        <v>1339</v>
      </c>
      <c r="D615" s="11" t="s">
        <v>1340</v>
      </c>
      <c r="E615" s="11" t="s">
        <v>1341</v>
      </c>
      <c r="F615" s="12">
        <v>1.0</v>
      </c>
      <c r="G615" s="12">
        <v>1.0</v>
      </c>
      <c r="H615" s="12" t="s">
        <v>457</v>
      </c>
      <c r="I615" s="12">
        <v>1.0</v>
      </c>
      <c r="J615" s="12">
        <v>1.0</v>
      </c>
      <c r="K615" s="12" t="s">
        <v>24</v>
      </c>
      <c r="L615" s="12">
        <v>1.0</v>
      </c>
      <c r="M615" s="12">
        <v>1.0</v>
      </c>
      <c r="N615" s="12" t="s">
        <v>23</v>
      </c>
      <c r="P615" s="13"/>
    </row>
    <row r="616" ht="15.75" customHeight="1">
      <c r="A616" s="11" t="s">
        <v>1337</v>
      </c>
      <c r="B616" s="11" t="s">
        <v>1342</v>
      </c>
      <c r="C616" s="11" t="s">
        <v>1339</v>
      </c>
      <c r="D616" s="11" t="s">
        <v>1340</v>
      </c>
      <c r="E616" s="11" t="s">
        <v>1343</v>
      </c>
      <c r="F616" s="12">
        <v>1.0</v>
      </c>
      <c r="G616" s="12">
        <v>2.0</v>
      </c>
      <c r="H616" s="12" t="s">
        <v>457</v>
      </c>
      <c r="I616" s="12">
        <v>1.0</v>
      </c>
      <c r="J616" s="12">
        <v>1.0</v>
      </c>
      <c r="K616" s="12" t="s">
        <v>24</v>
      </c>
      <c r="L616" s="12">
        <v>1.0</v>
      </c>
      <c r="M616" s="12">
        <v>1.0</v>
      </c>
      <c r="N616" s="12" t="s">
        <v>23</v>
      </c>
      <c r="P616" s="13"/>
    </row>
    <row r="617" ht="15.75" customHeight="1">
      <c r="A617" s="11" t="s">
        <v>1337</v>
      </c>
      <c r="B617" s="11" t="s">
        <v>1344</v>
      </c>
      <c r="C617" s="11" t="s">
        <v>1339</v>
      </c>
      <c r="D617" s="11" t="s">
        <v>1340</v>
      </c>
      <c r="E617" s="11" t="s">
        <v>1345</v>
      </c>
      <c r="F617" s="12">
        <v>2.0</v>
      </c>
      <c r="G617" s="12">
        <v>2.0</v>
      </c>
      <c r="H617" s="12" t="s">
        <v>457</v>
      </c>
      <c r="I617" s="12">
        <v>2.0</v>
      </c>
      <c r="J617" s="12">
        <v>2.0</v>
      </c>
      <c r="K617" s="12" t="s">
        <v>24</v>
      </c>
      <c r="L617" s="12">
        <v>2.0</v>
      </c>
      <c r="M617" s="12">
        <v>2.0</v>
      </c>
      <c r="N617" s="12" t="s">
        <v>23</v>
      </c>
      <c r="P617" s="13"/>
    </row>
    <row r="618" ht="15.75" customHeight="1">
      <c r="A618" s="11" t="s">
        <v>1337</v>
      </c>
      <c r="B618" s="11" t="s">
        <v>1346</v>
      </c>
      <c r="C618" s="11" t="s">
        <v>1339</v>
      </c>
      <c r="D618" s="11" t="s">
        <v>1340</v>
      </c>
      <c r="E618" s="11" t="s">
        <v>1347</v>
      </c>
      <c r="F618" s="12">
        <v>2.0</v>
      </c>
      <c r="G618" s="12">
        <v>2.0</v>
      </c>
      <c r="H618" s="12" t="s">
        <v>457</v>
      </c>
      <c r="I618" s="12">
        <v>1.0</v>
      </c>
      <c r="J618" s="12">
        <v>3.0</v>
      </c>
      <c r="K618" s="12" t="s">
        <v>24</v>
      </c>
      <c r="L618" s="12">
        <v>3.0</v>
      </c>
      <c r="M618" s="12">
        <v>2.0</v>
      </c>
      <c r="N618" s="12" t="s">
        <v>23</v>
      </c>
      <c r="P618" s="13"/>
    </row>
    <row r="619" ht="15.75" customHeight="1">
      <c r="A619" s="11" t="s">
        <v>1337</v>
      </c>
      <c r="B619" s="11" t="s">
        <v>1348</v>
      </c>
      <c r="C619" s="11" t="s">
        <v>1339</v>
      </c>
      <c r="D619" s="11" t="s">
        <v>1340</v>
      </c>
      <c r="E619" s="11" t="s">
        <v>1349</v>
      </c>
      <c r="F619" s="12">
        <v>2.0</v>
      </c>
      <c r="G619" s="12">
        <v>2.0</v>
      </c>
      <c r="H619" s="12" t="s">
        <v>457</v>
      </c>
      <c r="I619" s="12">
        <v>1.0</v>
      </c>
      <c r="J619" s="12">
        <v>2.0</v>
      </c>
      <c r="K619" s="12" t="s">
        <v>24</v>
      </c>
      <c r="L619" s="12">
        <v>1.0</v>
      </c>
      <c r="M619" s="12">
        <v>1.0</v>
      </c>
      <c r="N619" s="12" t="s">
        <v>23</v>
      </c>
      <c r="P619" s="13"/>
    </row>
    <row r="620" ht="15.75" customHeight="1">
      <c r="A620" s="11" t="s">
        <v>1337</v>
      </c>
      <c r="B620" s="11" t="s">
        <v>1350</v>
      </c>
      <c r="C620" s="11" t="s">
        <v>1339</v>
      </c>
      <c r="D620" s="11" t="s">
        <v>1340</v>
      </c>
      <c r="E620" s="11" t="s">
        <v>1351</v>
      </c>
      <c r="F620" s="12">
        <v>1.0</v>
      </c>
      <c r="G620" s="12">
        <v>1.0</v>
      </c>
      <c r="H620" s="12" t="s">
        <v>457</v>
      </c>
      <c r="I620" s="12">
        <v>1.0</v>
      </c>
      <c r="J620" s="12">
        <v>1.0</v>
      </c>
      <c r="K620" s="12" t="s">
        <v>24</v>
      </c>
      <c r="L620" s="12">
        <v>1.0</v>
      </c>
      <c r="M620" s="12">
        <v>1.0</v>
      </c>
      <c r="N620" s="12" t="s">
        <v>23</v>
      </c>
      <c r="P620" s="13"/>
    </row>
    <row r="621" ht="15.75" customHeight="1">
      <c r="A621" s="11" t="s">
        <v>1337</v>
      </c>
      <c r="B621" s="11" t="s">
        <v>1352</v>
      </c>
      <c r="C621" s="11" t="s">
        <v>1339</v>
      </c>
      <c r="D621" s="11" t="s">
        <v>1340</v>
      </c>
      <c r="E621" s="11" t="s">
        <v>1353</v>
      </c>
      <c r="F621" s="12">
        <v>1.0</v>
      </c>
      <c r="G621" s="12">
        <v>1.0</v>
      </c>
      <c r="H621" s="12" t="s">
        <v>457</v>
      </c>
      <c r="I621" s="12">
        <v>1.0</v>
      </c>
      <c r="J621" s="12">
        <v>1.0</v>
      </c>
      <c r="K621" s="12" t="s">
        <v>24</v>
      </c>
      <c r="L621" s="12">
        <v>1.0</v>
      </c>
      <c r="M621" s="12">
        <v>1.0</v>
      </c>
      <c r="N621" s="12" t="s">
        <v>23</v>
      </c>
      <c r="P621" s="13"/>
    </row>
    <row r="622" ht="15.75" customHeight="1">
      <c r="A622" s="11" t="s">
        <v>1337</v>
      </c>
      <c r="B622" s="11" t="s">
        <v>1354</v>
      </c>
      <c r="C622" s="11" t="s">
        <v>1339</v>
      </c>
      <c r="D622" s="11" t="s">
        <v>1340</v>
      </c>
      <c r="E622" s="11" t="s">
        <v>1355</v>
      </c>
      <c r="F622" s="12">
        <v>1.0</v>
      </c>
      <c r="G622" s="12">
        <v>1.0</v>
      </c>
      <c r="H622" s="12" t="s">
        <v>457</v>
      </c>
      <c r="I622" s="12">
        <v>3.0</v>
      </c>
      <c r="J622" s="12">
        <v>3.0</v>
      </c>
      <c r="K622" s="12" t="s">
        <v>24</v>
      </c>
      <c r="L622" s="12">
        <v>2.0</v>
      </c>
      <c r="M622" s="12">
        <v>2.0</v>
      </c>
      <c r="N622" s="12" t="s">
        <v>23</v>
      </c>
      <c r="P622" s="13"/>
    </row>
    <row r="623" ht="15.75" customHeight="1">
      <c r="A623" s="11" t="s">
        <v>1337</v>
      </c>
      <c r="B623" s="11" t="s">
        <v>1356</v>
      </c>
      <c r="C623" s="11" t="s">
        <v>1339</v>
      </c>
      <c r="D623" s="11" t="s">
        <v>1340</v>
      </c>
      <c r="E623" s="11" t="s">
        <v>1357</v>
      </c>
      <c r="F623" s="12">
        <v>1.0</v>
      </c>
      <c r="G623" s="12">
        <v>1.0</v>
      </c>
      <c r="H623" s="12" t="s">
        <v>457</v>
      </c>
      <c r="I623" s="12">
        <v>1.0</v>
      </c>
      <c r="J623" s="12">
        <v>2.0</v>
      </c>
      <c r="K623" s="12" t="s">
        <v>24</v>
      </c>
      <c r="L623" s="12">
        <v>2.0</v>
      </c>
      <c r="M623" s="12">
        <v>2.0</v>
      </c>
      <c r="N623" s="12" t="s">
        <v>23</v>
      </c>
      <c r="P623" s="13"/>
    </row>
    <row r="624" ht="15.75" customHeight="1">
      <c r="A624" s="11" t="s">
        <v>1337</v>
      </c>
      <c r="B624" s="11" t="s">
        <v>1358</v>
      </c>
      <c r="C624" s="11" t="s">
        <v>1339</v>
      </c>
      <c r="D624" s="11" t="s">
        <v>1340</v>
      </c>
      <c r="E624" s="11" t="s">
        <v>1359</v>
      </c>
      <c r="F624" s="12">
        <v>1.0</v>
      </c>
      <c r="G624" s="12">
        <v>1.0</v>
      </c>
      <c r="H624" s="12" t="s">
        <v>457</v>
      </c>
      <c r="I624" s="12">
        <v>1.0</v>
      </c>
      <c r="J624" s="12">
        <v>2.0</v>
      </c>
      <c r="K624" s="12" t="s">
        <v>24</v>
      </c>
      <c r="L624" s="12">
        <v>2.0</v>
      </c>
      <c r="M624" s="12">
        <v>2.0</v>
      </c>
      <c r="N624" s="12" t="s">
        <v>23</v>
      </c>
      <c r="P624" s="13"/>
    </row>
    <row r="625" ht="15.75" customHeight="1">
      <c r="A625" s="11" t="s">
        <v>1337</v>
      </c>
      <c r="B625" s="11" t="s">
        <v>1360</v>
      </c>
      <c r="C625" s="11" t="s">
        <v>1339</v>
      </c>
      <c r="D625" s="11" t="s">
        <v>1340</v>
      </c>
      <c r="E625" s="11" t="s">
        <v>1361</v>
      </c>
      <c r="F625" s="12">
        <v>2.0</v>
      </c>
      <c r="G625" s="12">
        <v>1.0</v>
      </c>
      <c r="H625" s="12" t="s">
        <v>457</v>
      </c>
      <c r="I625" s="12">
        <v>2.0</v>
      </c>
      <c r="J625" s="12">
        <v>2.0</v>
      </c>
      <c r="K625" s="12" t="s">
        <v>24</v>
      </c>
      <c r="L625" s="12">
        <v>1.0</v>
      </c>
      <c r="M625" s="12">
        <v>1.0</v>
      </c>
      <c r="N625" s="12" t="s">
        <v>23</v>
      </c>
      <c r="P625" s="13"/>
    </row>
    <row r="626" ht="15.75" customHeight="1">
      <c r="A626" s="11" t="s">
        <v>1337</v>
      </c>
      <c r="B626" s="11" t="s">
        <v>1362</v>
      </c>
      <c r="C626" s="11" t="s">
        <v>1339</v>
      </c>
      <c r="D626" s="11" t="s">
        <v>1340</v>
      </c>
      <c r="E626" s="11" t="s">
        <v>1363</v>
      </c>
      <c r="F626" s="12">
        <v>1.0</v>
      </c>
      <c r="G626" s="12">
        <v>1.0</v>
      </c>
      <c r="H626" s="12" t="s">
        <v>457</v>
      </c>
      <c r="I626" s="12">
        <v>1.0</v>
      </c>
      <c r="J626" s="12">
        <v>1.0</v>
      </c>
      <c r="K626" s="12" t="s">
        <v>24</v>
      </c>
      <c r="L626" s="12">
        <v>1.0</v>
      </c>
      <c r="M626" s="12">
        <v>1.0</v>
      </c>
      <c r="N626" s="12" t="s">
        <v>23</v>
      </c>
      <c r="P626" s="13"/>
    </row>
    <row r="627" ht="15.75" customHeight="1">
      <c r="A627" s="11" t="s">
        <v>1337</v>
      </c>
      <c r="B627" s="11" t="s">
        <v>1364</v>
      </c>
      <c r="C627" s="11" t="s">
        <v>1339</v>
      </c>
      <c r="D627" s="11" t="s">
        <v>1340</v>
      </c>
      <c r="E627" s="11" t="s">
        <v>1365</v>
      </c>
      <c r="F627" s="12">
        <v>3.0</v>
      </c>
      <c r="G627" s="12">
        <v>2.0</v>
      </c>
      <c r="H627" s="12" t="s">
        <v>457</v>
      </c>
      <c r="I627" s="12">
        <v>3.0</v>
      </c>
      <c r="J627" s="12">
        <v>3.0</v>
      </c>
      <c r="K627" s="12" t="s">
        <v>24</v>
      </c>
      <c r="L627" s="12">
        <v>1.0</v>
      </c>
      <c r="M627" s="12">
        <v>1.0</v>
      </c>
      <c r="N627" s="12" t="s">
        <v>23</v>
      </c>
      <c r="P627" s="13"/>
    </row>
    <row r="628" ht="15.75" customHeight="1">
      <c r="A628" s="11" t="s">
        <v>1337</v>
      </c>
      <c r="B628" s="11" t="s">
        <v>1366</v>
      </c>
      <c r="C628" s="11" t="s">
        <v>1339</v>
      </c>
      <c r="D628" s="11" t="s">
        <v>1340</v>
      </c>
      <c r="E628" s="11" t="s">
        <v>1367</v>
      </c>
      <c r="F628" s="12">
        <v>2.0</v>
      </c>
      <c r="G628" s="12">
        <v>2.0</v>
      </c>
      <c r="H628" s="12" t="s">
        <v>457</v>
      </c>
      <c r="I628" s="12">
        <v>2.0</v>
      </c>
      <c r="J628" s="12">
        <v>3.0</v>
      </c>
      <c r="K628" s="12" t="s">
        <v>24</v>
      </c>
      <c r="L628" s="12">
        <v>2.0</v>
      </c>
      <c r="M628" s="12">
        <v>2.0</v>
      </c>
      <c r="N628" s="12" t="s">
        <v>23</v>
      </c>
      <c r="P628" s="13"/>
    </row>
    <row r="629" ht="15.75" customHeight="1">
      <c r="A629" s="11" t="s">
        <v>1337</v>
      </c>
      <c r="B629" s="11" t="s">
        <v>1368</v>
      </c>
      <c r="C629" s="11" t="s">
        <v>1339</v>
      </c>
      <c r="D629" s="11" t="s">
        <v>1340</v>
      </c>
      <c r="E629" s="11" t="s">
        <v>1369</v>
      </c>
      <c r="F629" s="12">
        <v>1.0</v>
      </c>
      <c r="G629" s="12">
        <v>1.0</v>
      </c>
      <c r="H629" s="12" t="s">
        <v>457</v>
      </c>
      <c r="I629" s="12">
        <v>3.0</v>
      </c>
      <c r="J629" s="12">
        <v>3.0</v>
      </c>
      <c r="K629" s="12" t="s">
        <v>24</v>
      </c>
      <c r="L629" s="12">
        <v>3.0</v>
      </c>
      <c r="M629" s="12">
        <v>3.0</v>
      </c>
      <c r="N629" s="12" t="s">
        <v>23</v>
      </c>
      <c r="P629" s="13"/>
    </row>
    <row r="630" ht="15.75" customHeight="1">
      <c r="A630" s="11" t="s">
        <v>1337</v>
      </c>
      <c r="B630" s="11" t="s">
        <v>1370</v>
      </c>
      <c r="C630" s="11" t="s">
        <v>1339</v>
      </c>
      <c r="D630" s="11" t="s">
        <v>1340</v>
      </c>
      <c r="E630" s="11" t="s">
        <v>1371</v>
      </c>
      <c r="F630" s="12">
        <v>1.0</v>
      </c>
      <c r="G630" s="12">
        <v>1.0</v>
      </c>
      <c r="H630" s="12" t="s">
        <v>457</v>
      </c>
      <c r="I630" s="12">
        <v>1.0</v>
      </c>
      <c r="J630" s="12">
        <v>1.0</v>
      </c>
      <c r="K630" s="12" t="s">
        <v>24</v>
      </c>
      <c r="L630" s="12">
        <v>1.0</v>
      </c>
      <c r="M630" s="12">
        <v>1.0</v>
      </c>
      <c r="N630" s="12" t="s">
        <v>23</v>
      </c>
      <c r="P630" s="13"/>
    </row>
    <row r="631" ht="15.75" customHeight="1">
      <c r="A631" s="11" t="s">
        <v>1337</v>
      </c>
      <c r="B631" s="11" t="s">
        <v>1372</v>
      </c>
      <c r="C631" s="11" t="s">
        <v>1339</v>
      </c>
      <c r="D631" s="11" t="s">
        <v>1340</v>
      </c>
      <c r="E631" s="11" t="s">
        <v>1373</v>
      </c>
      <c r="F631" s="12">
        <v>1.0</v>
      </c>
      <c r="G631" s="12">
        <v>1.0</v>
      </c>
      <c r="H631" s="12" t="s">
        <v>457</v>
      </c>
      <c r="I631" s="12">
        <v>1.0</v>
      </c>
      <c r="J631" s="12">
        <v>1.0</v>
      </c>
      <c r="K631" s="12" t="s">
        <v>24</v>
      </c>
      <c r="L631" s="12">
        <v>2.0</v>
      </c>
      <c r="M631" s="12">
        <v>2.0</v>
      </c>
      <c r="N631" s="12" t="s">
        <v>23</v>
      </c>
      <c r="P631" s="13"/>
    </row>
    <row r="632" ht="15.75" customHeight="1">
      <c r="A632" s="11" t="s">
        <v>1337</v>
      </c>
      <c r="B632" s="11" t="s">
        <v>1374</v>
      </c>
      <c r="C632" s="11" t="s">
        <v>1339</v>
      </c>
      <c r="D632" s="11" t="s">
        <v>1340</v>
      </c>
      <c r="E632" s="11" t="s">
        <v>1340</v>
      </c>
      <c r="F632" s="12">
        <v>1.0</v>
      </c>
      <c r="G632" s="12">
        <v>1.0</v>
      </c>
      <c r="H632" s="12" t="s">
        <v>457</v>
      </c>
      <c r="I632" s="12">
        <v>3.0</v>
      </c>
      <c r="J632" s="12">
        <v>3.0</v>
      </c>
      <c r="K632" s="12" t="s">
        <v>24</v>
      </c>
      <c r="L632" s="12">
        <v>3.0</v>
      </c>
      <c r="M632" s="12">
        <v>3.0</v>
      </c>
      <c r="N632" s="12" t="s">
        <v>23</v>
      </c>
      <c r="P632" s="13"/>
    </row>
    <row r="633" ht="15.75" customHeight="1">
      <c r="A633" s="11" t="s">
        <v>1375</v>
      </c>
      <c r="B633" s="11" t="s">
        <v>1376</v>
      </c>
      <c r="C633" s="11" t="s">
        <v>1377</v>
      </c>
      <c r="D633" s="11" t="s">
        <v>1378</v>
      </c>
      <c r="E633" s="11" t="s">
        <v>1379</v>
      </c>
      <c r="F633" s="12">
        <v>1.0</v>
      </c>
      <c r="G633" s="12">
        <v>1.0</v>
      </c>
      <c r="H633" s="12" t="s">
        <v>64</v>
      </c>
      <c r="I633" s="12">
        <v>3.0</v>
      </c>
      <c r="J633" s="12">
        <v>3.0</v>
      </c>
      <c r="K633" s="12" t="s">
        <v>24</v>
      </c>
      <c r="L633" s="12">
        <v>2.0</v>
      </c>
      <c r="M633" s="12">
        <v>3.0</v>
      </c>
      <c r="N633" s="12" t="s">
        <v>23</v>
      </c>
      <c r="P633" s="13"/>
    </row>
    <row r="634" ht="15.75" customHeight="1">
      <c r="A634" s="11" t="s">
        <v>1375</v>
      </c>
      <c r="B634" s="11" t="s">
        <v>1380</v>
      </c>
      <c r="C634" s="11" t="s">
        <v>1377</v>
      </c>
      <c r="D634" s="11" t="s">
        <v>1378</v>
      </c>
      <c r="E634" s="11" t="s">
        <v>1381</v>
      </c>
      <c r="F634" s="12">
        <v>1.0</v>
      </c>
      <c r="G634" s="12">
        <v>1.0</v>
      </c>
      <c r="H634" s="12" t="s">
        <v>64</v>
      </c>
      <c r="I634" s="12">
        <v>3.0</v>
      </c>
      <c r="J634" s="12">
        <v>3.0</v>
      </c>
      <c r="K634" s="12" t="s">
        <v>24</v>
      </c>
      <c r="L634" s="12">
        <v>2.0</v>
      </c>
      <c r="M634" s="12">
        <v>2.0</v>
      </c>
      <c r="N634" s="12" t="s">
        <v>23</v>
      </c>
      <c r="P634" s="13"/>
    </row>
    <row r="635" ht="15.75" customHeight="1">
      <c r="A635" s="11" t="s">
        <v>1375</v>
      </c>
      <c r="B635" s="11" t="s">
        <v>1382</v>
      </c>
      <c r="C635" s="11" t="s">
        <v>1377</v>
      </c>
      <c r="D635" s="11" t="s">
        <v>1378</v>
      </c>
      <c r="E635" s="11" t="s">
        <v>1383</v>
      </c>
      <c r="F635" s="12">
        <v>3.0</v>
      </c>
      <c r="G635" s="12">
        <v>3.0</v>
      </c>
      <c r="H635" s="12" t="s">
        <v>64</v>
      </c>
      <c r="I635" s="12">
        <v>3.0</v>
      </c>
      <c r="J635" s="12">
        <v>3.0</v>
      </c>
      <c r="K635" s="12" t="s">
        <v>24</v>
      </c>
      <c r="L635" s="12">
        <v>2.0</v>
      </c>
      <c r="M635" s="12">
        <v>2.0</v>
      </c>
      <c r="N635" s="12" t="s">
        <v>23</v>
      </c>
      <c r="P635" s="13"/>
    </row>
    <row r="636" ht="15.75" customHeight="1">
      <c r="A636" s="11" t="s">
        <v>1375</v>
      </c>
      <c r="B636" s="11" t="s">
        <v>1384</v>
      </c>
      <c r="C636" s="11" t="s">
        <v>1377</v>
      </c>
      <c r="D636" s="11" t="s">
        <v>1378</v>
      </c>
      <c r="E636" s="11" t="s">
        <v>1385</v>
      </c>
      <c r="F636" s="12">
        <v>1.0</v>
      </c>
      <c r="G636" s="12">
        <v>1.0</v>
      </c>
      <c r="H636" s="12" t="s">
        <v>64</v>
      </c>
      <c r="I636" s="12">
        <v>1.0</v>
      </c>
      <c r="J636" s="12">
        <v>1.0</v>
      </c>
      <c r="K636" s="12" t="s">
        <v>24</v>
      </c>
      <c r="L636" s="12">
        <v>1.0</v>
      </c>
      <c r="M636" s="12">
        <v>1.0</v>
      </c>
      <c r="N636" s="12" t="s">
        <v>23</v>
      </c>
      <c r="P636" s="13"/>
    </row>
    <row r="637" ht="15.75" customHeight="1">
      <c r="A637" s="11" t="s">
        <v>1375</v>
      </c>
      <c r="B637" s="11" t="s">
        <v>1386</v>
      </c>
      <c r="C637" s="11" t="s">
        <v>1377</v>
      </c>
      <c r="D637" s="11" t="s">
        <v>1378</v>
      </c>
      <c r="E637" s="11" t="s">
        <v>1387</v>
      </c>
      <c r="F637" s="12">
        <v>1.0</v>
      </c>
      <c r="G637" s="12">
        <v>1.0</v>
      </c>
      <c r="H637" s="12" t="s">
        <v>64</v>
      </c>
      <c r="I637" s="12">
        <v>1.0</v>
      </c>
      <c r="J637" s="12">
        <v>1.0</v>
      </c>
      <c r="K637" s="12" t="s">
        <v>24</v>
      </c>
      <c r="L637" s="12">
        <v>1.0</v>
      </c>
      <c r="M637" s="12">
        <v>1.0</v>
      </c>
      <c r="N637" s="12" t="s">
        <v>23</v>
      </c>
      <c r="P637" s="13"/>
    </row>
    <row r="638" ht="15.75" customHeight="1">
      <c r="A638" s="11" t="s">
        <v>1375</v>
      </c>
      <c r="B638" s="11" t="s">
        <v>1388</v>
      </c>
      <c r="C638" s="11" t="s">
        <v>1377</v>
      </c>
      <c r="D638" s="11" t="s">
        <v>1378</v>
      </c>
      <c r="E638" s="11" t="s">
        <v>1389</v>
      </c>
      <c r="F638" s="12">
        <v>1.0</v>
      </c>
      <c r="G638" s="12">
        <v>1.0</v>
      </c>
      <c r="H638" s="12" t="s">
        <v>64</v>
      </c>
      <c r="I638" s="12">
        <v>1.0</v>
      </c>
      <c r="J638" s="12">
        <v>1.0</v>
      </c>
      <c r="K638" s="12" t="s">
        <v>24</v>
      </c>
      <c r="L638" s="12">
        <v>2.0</v>
      </c>
      <c r="M638" s="12">
        <v>2.0</v>
      </c>
      <c r="N638" s="12" t="s">
        <v>23</v>
      </c>
      <c r="P638" s="13"/>
    </row>
    <row r="639" ht="15.75" customHeight="1">
      <c r="A639" s="11" t="s">
        <v>1375</v>
      </c>
      <c r="B639" s="11" t="s">
        <v>1390</v>
      </c>
      <c r="C639" s="11" t="s">
        <v>1377</v>
      </c>
      <c r="D639" s="11" t="s">
        <v>1378</v>
      </c>
      <c r="E639" s="11" t="s">
        <v>1391</v>
      </c>
      <c r="F639" s="12">
        <v>1.0</v>
      </c>
      <c r="G639" s="12">
        <v>1.0</v>
      </c>
      <c r="H639" s="12" t="s">
        <v>64</v>
      </c>
      <c r="I639" s="12">
        <v>3.0</v>
      </c>
      <c r="J639" s="12">
        <v>2.0</v>
      </c>
      <c r="K639" s="12" t="s">
        <v>24</v>
      </c>
      <c r="L639" s="12">
        <v>2.0</v>
      </c>
      <c r="M639" s="12">
        <v>2.0</v>
      </c>
      <c r="N639" s="12" t="s">
        <v>23</v>
      </c>
      <c r="P639" s="13"/>
    </row>
    <row r="640" ht="15.75" customHeight="1">
      <c r="A640" s="11" t="s">
        <v>1375</v>
      </c>
      <c r="B640" s="11" t="s">
        <v>1392</v>
      </c>
      <c r="C640" s="11" t="s">
        <v>1377</v>
      </c>
      <c r="D640" s="11" t="s">
        <v>1378</v>
      </c>
      <c r="E640" s="11" t="s">
        <v>1393</v>
      </c>
      <c r="F640" s="12">
        <v>1.0</v>
      </c>
      <c r="G640" s="12">
        <v>1.0</v>
      </c>
      <c r="H640" s="12" t="s">
        <v>64</v>
      </c>
      <c r="I640" s="12">
        <v>3.0</v>
      </c>
      <c r="J640" s="12">
        <v>3.0</v>
      </c>
      <c r="K640" s="12" t="s">
        <v>24</v>
      </c>
      <c r="L640" s="12">
        <v>1.0</v>
      </c>
      <c r="M640" s="12">
        <v>1.0</v>
      </c>
      <c r="N640" s="12" t="s">
        <v>23</v>
      </c>
      <c r="P640" s="13"/>
    </row>
    <row r="641" ht="15.75" customHeight="1">
      <c r="A641" s="11" t="s">
        <v>1375</v>
      </c>
      <c r="B641" s="11" t="s">
        <v>1394</v>
      </c>
      <c r="C641" s="11" t="s">
        <v>1377</v>
      </c>
      <c r="D641" s="11" t="s">
        <v>1378</v>
      </c>
      <c r="E641" s="11" t="s">
        <v>1395</v>
      </c>
      <c r="F641" s="12">
        <v>1.0</v>
      </c>
      <c r="G641" s="12">
        <v>1.0</v>
      </c>
      <c r="H641" s="12" t="s">
        <v>64</v>
      </c>
      <c r="I641" s="12">
        <v>1.0</v>
      </c>
      <c r="J641" s="12">
        <v>1.0</v>
      </c>
      <c r="K641" s="12" t="s">
        <v>24</v>
      </c>
      <c r="L641" s="12">
        <v>1.0</v>
      </c>
      <c r="M641" s="12">
        <v>1.0</v>
      </c>
      <c r="N641" s="12" t="s">
        <v>23</v>
      </c>
      <c r="P641" s="13"/>
    </row>
    <row r="642" ht="15.75" customHeight="1">
      <c r="A642" s="11" t="s">
        <v>1375</v>
      </c>
      <c r="B642" s="11" t="s">
        <v>1396</v>
      </c>
      <c r="C642" s="11" t="s">
        <v>1377</v>
      </c>
      <c r="D642" s="11" t="s">
        <v>1378</v>
      </c>
      <c r="E642" s="11" t="s">
        <v>1397</v>
      </c>
      <c r="F642" s="12">
        <v>1.0</v>
      </c>
      <c r="G642" s="12">
        <v>1.0</v>
      </c>
      <c r="H642" s="12" t="s">
        <v>64</v>
      </c>
      <c r="I642" s="12">
        <v>1.0</v>
      </c>
      <c r="J642" s="12">
        <v>1.0</v>
      </c>
      <c r="K642" s="12" t="s">
        <v>24</v>
      </c>
      <c r="L642" s="12">
        <v>1.0</v>
      </c>
      <c r="M642" s="12">
        <v>1.0</v>
      </c>
      <c r="N642" s="12" t="s">
        <v>23</v>
      </c>
      <c r="P642" s="13"/>
    </row>
    <row r="643" ht="15.75" customHeight="1">
      <c r="A643" s="11" t="s">
        <v>1375</v>
      </c>
      <c r="B643" s="11" t="s">
        <v>1398</v>
      </c>
      <c r="C643" s="11" t="s">
        <v>1377</v>
      </c>
      <c r="D643" s="11" t="s">
        <v>1378</v>
      </c>
      <c r="E643" s="11" t="s">
        <v>1399</v>
      </c>
      <c r="F643" s="12">
        <v>1.0</v>
      </c>
      <c r="G643" s="12">
        <v>1.0</v>
      </c>
      <c r="H643" s="12" t="s">
        <v>64</v>
      </c>
      <c r="I643" s="12">
        <v>1.0</v>
      </c>
      <c r="J643" s="12">
        <v>1.0</v>
      </c>
      <c r="K643" s="12" t="s">
        <v>24</v>
      </c>
      <c r="L643" s="12">
        <v>2.0</v>
      </c>
      <c r="M643" s="12">
        <v>2.0</v>
      </c>
      <c r="N643" s="12" t="s">
        <v>23</v>
      </c>
      <c r="P643" s="13"/>
    </row>
    <row r="644" ht="15.75" customHeight="1">
      <c r="A644" s="11" t="s">
        <v>1375</v>
      </c>
      <c r="B644" s="11" t="s">
        <v>1400</v>
      </c>
      <c r="C644" s="11" t="s">
        <v>1377</v>
      </c>
      <c r="D644" s="11" t="s">
        <v>1378</v>
      </c>
      <c r="E644" s="11" t="s">
        <v>1401</v>
      </c>
      <c r="F644" s="12">
        <v>1.0</v>
      </c>
      <c r="G644" s="12">
        <v>1.0</v>
      </c>
      <c r="H644" s="12" t="s">
        <v>64</v>
      </c>
      <c r="I644" s="12">
        <v>2.0</v>
      </c>
      <c r="J644" s="12">
        <v>2.0</v>
      </c>
      <c r="K644" s="12" t="s">
        <v>24</v>
      </c>
      <c r="L644" s="12">
        <v>2.0</v>
      </c>
      <c r="M644" s="12">
        <v>2.0</v>
      </c>
      <c r="N644" s="12" t="s">
        <v>23</v>
      </c>
      <c r="P644" s="13"/>
    </row>
    <row r="645" ht="15.75" customHeight="1">
      <c r="A645" s="11" t="s">
        <v>1375</v>
      </c>
      <c r="B645" s="11" t="s">
        <v>1402</v>
      </c>
      <c r="C645" s="11" t="s">
        <v>1377</v>
      </c>
      <c r="D645" s="11" t="s">
        <v>1378</v>
      </c>
      <c r="E645" s="11" t="s">
        <v>1403</v>
      </c>
      <c r="F645" s="12">
        <v>1.0</v>
      </c>
      <c r="G645" s="12">
        <v>1.0</v>
      </c>
      <c r="H645" s="12" t="s">
        <v>64</v>
      </c>
      <c r="I645" s="12">
        <v>3.0</v>
      </c>
      <c r="J645" s="12">
        <v>2.0</v>
      </c>
      <c r="K645" s="12" t="s">
        <v>24</v>
      </c>
      <c r="L645" s="12">
        <v>1.0</v>
      </c>
      <c r="M645" s="12">
        <v>1.0</v>
      </c>
      <c r="N645" s="12" t="s">
        <v>23</v>
      </c>
      <c r="P645" s="13"/>
    </row>
    <row r="646" ht="15.75" customHeight="1">
      <c r="A646" s="11" t="s">
        <v>1375</v>
      </c>
      <c r="B646" s="11" t="s">
        <v>1404</v>
      </c>
      <c r="C646" s="11" t="s">
        <v>1377</v>
      </c>
      <c r="D646" s="11" t="s">
        <v>1378</v>
      </c>
      <c r="E646" s="11" t="s">
        <v>1405</v>
      </c>
      <c r="F646" s="12">
        <v>1.0</v>
      </c>
      <c r="G646" s="12">
        <v>1.0</v>
      </c>
      <c r="H646" s="12" t="s">
        <v>64</v>
      </c>
      <c r="I646" s="12">
        <v>1.0</v>
      </c>
      <c r="J646" s="12">
        <v>1.0</v>
      </c>
      <c r="K646" s="12" t="s">
        <v>24</v>
      </c>
      <c r="L646" s="12">
        <v>1.0</v>
      </c>
      <c r="M646" s="12">
        <v>1.0</v>
      </c>
      <c r="N646" s="12" t="s">
        <v>23</v>
      </c>
      <c r="P646" s="13"/>
    </row>
    <row r="647" ht="15.75" customHeight="1">
      <c r="A647" s="11" t="s">
        <v>1375</v>
      </c>
      <c r="B647" s="11" t="s">
        <v>1406</v>
      </c>
      <c r="C647" s="11" t="s">
        <v>1377</v>
      </c>
      <c r="D647" s="11" t="s">
        <v>1378</v>
      </c>
      <c r="E647" s="11" t="s">
        <v>1407</v>
      </c>
      <c r="F647" s="12">
        <v>1.0</v>
      </c>
      <c r="G647" s="12">
        <v>1.0</v>
      </c>
      <c r="H647" s="12" t="s">
        <v>64</v>
      </c>
      <c r="I647" s="12">
        <v>2.0</v>
      </c>
      <c r="J647" s="12">
        <v>3.0</v>
      </c>
      <c r="K647" s="12" t="s">
        <v>24</v>
      </c>
      <c r="L647" s="12">
        <v>1.0</v>
      </c>
      <c r="M647" s="12">
        <v>1.0</v>
      </c>
      <c r="N647" s="12" t="s">
        <v>23</v>
      </c>
      <c r="P647" s="13"/>
    </row>
    <row r="648" ht="15.75" customHeight="1">
      <c r="A648" s="11" t="s">
        <v>1375</v>
      </c>
      <c r="B648" s="11" t="s">
        <v>1408</v>
      </c>
      <c r="C648" s="11" t="s">
        <v>1377</v>
      </c>
      <c r="D648" s="11" t="s">
        <v>1378</v>
      </c>
      <c r="E648" s="11" t="s">
        <v>1409</v>
      </c>
      <c r="F648" s="12">
        <v>1.0</v>
      </c>
      <c r="G648" s="12">
        <v>1.0</v>
      </c>
      <c r="H648" s="12" t="s">
        <v>64</v>
      </c>
      <c r="I648" s="12">
        <v>3.0</v>
      </c>
      <c r="J648" s="12">
        <v>2.0</v>
      </c>
      <c r="K648" s="12" t="s">
        <v>24</v>
      </c>
      <c r="L648" s="12">
        <v>1.0</v>
      </c>
      <c r="M648" s="12">
        <v>1.0</v>
      </c>
      <c r="N648" s="12" t="s">
        <v>23</v>
      </c>
      <c r="P648" s="13"/>
    </row>
    <row r="649" ht="15.75" customHeight="1">
      <c r="A649" s="11" t="s">
        <v>1375</v>
      </c>
      <c r="B649" s="11" t="s">
        <v>1410</v>
      </c>
      <c r="C649" s="11" t="s">
        <v>1377</v>
      </c>
      <c r="D649" s="11" t="s">
        <v>1378</v>
      </c>
      <c r="E649" s="11" t="s">
        <v>1411</v>
      </c>
      <c r="F649" s="12">
        <v>2.0</v>
      </c>
      <c r="G649" s="12">
        <v>2.0</v>
      </c>
      <c r="H649" s="12" t="s">
        <v>64</v>
      </c>
      <c r="I649" s="12">
        <v>3.0</v>
      </c>
      <c r="J649" s="12">
        <v>2.0</v>
      </c>
      <c r="K649" s="12" t="s">
        <v>24</v>
      </c>
      <c r="L649" s="12">
        <v>1.0</v>
      </c>
      <c r="M649" s="12">
        <v>1.0</v>
      </c>
      <c r="N649" s="12" t="s">
        <v>23</v>
      </c>
      <c r="P649" s="13"/>
    </row>
    <row r="650" ht="15.75" customHeight="1">
      <c r="A650" s="11" t="s">
        <v>1375</v>
      </c>
      <c r="B650" s="11" t="s">
        <v>1412</v>
      </c>
      <c r="C650" s="11" t="s">
        <v>1377</v>
      </c>
      <c r="D650" s="11" t="s">
        <v>1378</v>
      </c>
      <c r="E650" s="11" t="s">
        <v>1413</v>
      </c>
      <c r="F650" s="12">
        <v>2.0</v>
      </c>
      <c r="G650" s="12">
        <v>2.0</v>
      </c>
      <c r="H650" s="12" t="s">
        <v>64</v>
      </c>
      <c r="I650" s="12">
        <v>3.0</v>
      </c>
      <c r="J650" s="12">
        <v>3.0</v>
      </c>
      <c r="K650" s="12" t="s">
        <v>24</v>
      </c>
      <c r="L650" s="12">
        <v>2.0</v>
      </c>
      <c r="M650" s="12">
        <v>2.0</v>
      </c>
      <c r="N650" s="12" t="s">
        <v>23</v>
      </c>
      <c r="P650" s="13"/>
    </row>
    <row r="651" ht="15.75" customHeight="1">
      <c r="A651" s="11" t="s">
        <v>1414</v>
      </c>
      <c r="B651" s="11" t="s">
        <v>1415</v>
      </c>
      <c r="C651" s="11" t="s">
        <v>1416</v>
      </c>
      <c r="D651" s="11" t="s">
        <v>1417</v>
      </c>
      <c r="E651" s="11" t="s">
        <v>1418</v>
      </c>
      <c r="F651" s="12">
        <v>1.0</v>
      </c>
      <c r="G651" s="12">
        <v>1.0</v>
      </c>
      <c r="H651" s="12" t="s">
        <v>64</v>
      </c>
      <c r="I651" s="12">
        <v>1.0</v>
      </c>
      <c r="J651" s="12">
        <v>1.0</v>
      </c>
      <c r="K651" s="12" t="s">
        <v>457</v>
      </c>
      <c r="L651" s="12">
        <v>1.0</v>
      </c>
      <c r="M651" s="12">
        <v>1.0</v>
      </c>
      <c r="N651" s="12" t="s">
        <v>22</v>
      </c>
      <c r="P651" s="13"/>
    </row>
    <row r="652" ht="15.75" customHeight="1">
      <c r="A652" s="11" t="s">
        <v>1414</v>
      </c>
      <c r="B652" s="11" t="s">
        <v>1419</v>
      </c>
      <c r="C652" s="11" t="s">
        <v>1416</v>
      </c>
      <c r="D652" s="11" t="s">
        <v>1417</v>
      </c>
      <c r="E652" s="11" t="s">
        <v>1420</v>
      </c>
      <c r="F652" s="12">
        <v>1.0</v>
      </c>
      <c r="G652" s="12">
        <v>1.0</v>
      </c>
      <c r="H652" s="12" t="s">
        <v>64</v>
      </c>
      <c r="I652" s="12">
        <v>1.0</v>
      </c>
      <c r="J652" s="12">
        <v>1.0</v>
      </c>
      <c r="K652" s="12" t="s">
        <v>457</v>
      </c>
      <c r="L652" s="12">
        <v>1.0</v>
      </c>
      <c r="M652" s="12">
        <v>1.0</v>
      </c>
      <c r="N652" s="12" t="s">
        <v>22</v>
      </c>
      <c r="P652" s="13"/>
    </row>
    <row r="653" ht="15.75" customHeight="1">
      <c r="A653" s="11" t="s">
        <v>1414</v>
      </c>
      <c r="B653" s="11" t="s">
        <v>1421</v>
      </c>
      <c r="C653" s="11" t="s">
        <v>1416</v>
      </c>
      <c r="D653" s="11" t="s">
        <v>1417</v>
      </c>
      <c r="E653" s="11" t="s">
        <v>1422</v>
      </c>
      <c r="F653" s="12">
        <v>1.0</v>
      </c>
      <c r="G653" s="12">
        <v>1.0</v>
      </c>
      <c r="H653" s="12" t="s">
        <v>64</v>
      </c>
      <c r="I653" s="12">
        <v>2.0</v>
      </c>
      <c r="J653" s="12">
        <v>2.0</v>
      </c>
      <c r="K653" s="12" t="s">
        <v>457</v>
      </c>
      <c r="L653" s="12">
        <v>2.0</v>
      </c>
      <c r="M653" s="12">
        <v>2.0</v>
      </c>
      <c r="N653" s="12" t="s">
        <v>22</v>
      </c>
      <c r="P653" s="13"/>
    </row>
    <row r="654" ht="15.75" customHeight="1">
      <c r="A654" s="11" t="s">
        <v>1414</v>
      </c>
      <c r="B654" s="11" t="s">
        <v>1423</v>
      </c>
      <c r="C654" s="11" t="s">
        <v>1416</v>
      </c>
      <c r="D654" s="11" t="s">
        <v>1417</v>
      </c>
      <c r="E654" s="11" t="s">
        <v>1424</v>
      </c>
      <c r="F654" s="12">
        <v>1.0</v>
      </c>
      <c r="G654" s="12">
        <v>1.0</v>
      </c>
      <c r="H654" s="12" t="s">
        <v>64</v>
      </c>
      <c r="I654" s="12">
        <v>2.0</v>
      </c>
      <c r="J654" s="12">
        <v>2.0</v>
      </c>
      <c r="K654" s="12" t="s">
        <v>457</v>
      </c>
      <c r="L654" s="12">
        <v>2.0</v>
      </c>
      <c r="M654" s="12">
        <v>2.0</v>
      </c>
      <c r="N654" s="12" t="s">
        <v>22</v>
      </c>
      <c r="P654" s="13"/>
    </row>
    <row r="655" ht="15.75" customHeight="1">
      <c r="A655" s="11" t="s">
        <v>1414</v>
      </c>
      <c r="B655" s="11" t="s">
        <v>1425</v>
      </c>
      <c r="C655" s="11" t="s">
        <v>1416</v>
      </c>
      <c r="D655" s="11" t="s">
        <v>1417</v>
      </c>
      <c r="E655" s="11" t="s">
        <v>1426</v>
      </c>
      <c r="F655" s="12">
        <v>1.0</v>
      </c>
      <c r="G655" s="12">
        <v>1.0</v>
      </c>
      <c r="H655" s="12" t="s">
        <v>64</v>
      </c>
      <c r="I655" s="12">
        <v>1.0</v>
      </c>
      <c r="J655" s="12">
        <v>1.0</v>
      </c>
      <c r="K655" s="12" t="s">
        <v>457</v>
      </c>
      <c r="L655" s="12">
        <v>1.0</v>
      </c>
      <c r="M655" s="12">
        <v>1.0</v>
      </c>
      <c r="N655" s="12" t="s">
        <v>22</v>
      </c>
      <c r="P655" s="13"/>
    </row>
    <row r="656" ht="15.75" customHeight="1">
      <c r="A656" s="11" t="s">
        <v>1414</v>
      </c>
      <c r="B656" s="11" t="s">
        <v>1427</v>
      </c>
      <c r="C656" s="11" t="s">
        <v>1416</v>
      </c>
      <c r="D656" s="11" t="s">
        <v>1417</v>
      </c>
      <c r="E656" s="11" t="s">
        <v>1428</v>
      </c>
      <c r="F656" s="12">
        <v>1.0</v>
      </c>
      <c r="G656" s="12">
        <v>1.0</v>
      </c>
      <c r="H656" s="12" t="s">
        <v>64</v>
      </c>
      <c r="I656" s="12">
        <v>1.0</v>
      </c>
      <c r="J656" s="12">
        <v>1.0</v>
      </c>
      <c r="K656" s="12" t="s">
        <v>457</v>
      </c>
      <c r="L656" s="12">
        <v>1.0</v>
      </c>
      <c r="M656" s="12">
        <v>1.0</v>
      </c>
      <c r="N656" s="12" t="s">
        <v>22</v>
      </c>
      <c r="P656" s="13"/>
    </row>
    <row r="657" ht="15.75" customHeight="1">
      <c r="A657" s="11" t="s">
        <v>1414</v>
      </c>
      <c r="B657" s="11" t="s">
        <v>1429</v>
      </c>
      <c r="C657" s="11" t="s">
        <v>1416</v>
      </c>
      <c r="D657" s="11" t="s">
        <v>1417</v>
      </c>
      <c r="E657" s="11" t="s">
        <v>1430</v>
      </c>
      <c r="F657" s="12">
        <v>1.0</v>
      </c>
      <c r="G657" s="12">
        <v>1.0</v>
      </c>
      <c r="H657" s="12" t="s">
        <v>64</v>
      </c>
      <c r="I657" s="12">
        <v>2.0</v>
      </c>
      <c r="J657" s="12">
        <v>2.0</v>
      </c>
      <c r="K657" s="12" t="s">
        <v>457</v>
      </c>
      <c r="L657" s="12">
        <v>2.0</v>
      </c>
      <c r="M657" s="12">
        <v>2.0</v>
      </c>
      <c r="N657" s="12" t="s">
        <v>22</v>
      </c>
      <c r="P657" s="13"/>
    </row>
    <row r="658" ht="15.75" customHeight="1">
      <c r="A658" s="11" t="s">
        <v>1414</v>
      </c>
      <c r="B658" s="11" t="s">
        <v>1431</v>
      </c>
      <c r="C658" s="11" t="s">
        <v>1416</v>
      </c>
      <c r="D658" s="11" t="s">
        <v>1417</v>
      </c>
      <c r="E658" s="11" t="s">
        <v>1432</v>
      </c>
      <c r="F658" s="12">
        <v>1.0</v>
      </c>
      <c r="G658" s="12">
        <v>1.0</v>
      </c>
      <c r="H658" s="12" t="s">
        <v>64</v>
      </c>
      <c r="I658" s="12">
        <v>2.0</v>
      </c>
      <c r="J658" s="12">
        <v>1.0</v>
      </c>
      <c r="K658" s="12" t="s">
        <v>457</v>
      </c>
      <c r="L658" s="12">
        <v>1.0</v>
      </c>
      <c r="M658" s="12">
        <v>1.0</v>
      </c>
      <c r="N658" s="12" t="s">
        <v>22</v>
      </c>
      <c r="P658" s="13"/>
    </row>
    <row r="659" ht="15.75" customHeight="1">
      <c r="A659" s="11" t="s">
        <v>1414</v>
      </c>
      <c r="B659" s="11" t="s">
        <v>1433</v>
      </c>
      <c r="C659" s="11" t="s">
        <v>1416</v>
      </c>
      <c r="D659" s="11" t="s">
        <v>1417</v>
      </c>
      <c r="E659" s="11" t="s">
        <v>1434</v>
      </c>
      <c r="F659" s="12">
        <v>1.0</v>
      </c>
      <c r="G659" s="12">
        <v>1.0</v>
      </c>
      <c r="H659" s="12" t="s">
        <v>64</v>
      </c>
      <c r="I659" s="12">
        <v>1.0</v>
      </c>
      <c r="J659" s="12">
        <v>1.0</v>
      </c>
      <c r="K659" s="12" t="s">
        <v>457</v>
      </c>
      <c r="L659" s="12">
        <v>1.0</v>
      </c>
      <c r="M659" s="12">
        <v>1.0</v>
      </c>
      <c r="N659" s="12" t="s">
        <v>22</v>
      </c>
      <c r="P659" s="13"/>
    </row>
    <row r="660" ht="15.75" customHeight="1">
      <c r="A660" s="11" t="s">
        <v>1414</v>
      </c>
      <c r="B660" s="11" t="s">
        <v>1435</v>
      </c>
      <c r="C660" s="11" t="s">
        <v>1416</v>
      </c>
      <c r="D660" s="11" t="s">
        <v>1417</v>
      </c>
      <c r="E660" s="11" t="s">
        <v>1436</v>
      </c>
      <c r="F660" s="12">
        <v>1.0</v>
      </c>
      <c r="G660" s="12">
        <v>1.0</v>
      </c>
      <c r="H660" s="12" t="s">
        <v>64</v>
      </c>
      <c r="I660" s="12">
        <v>1.0</v>
      </c>
      <c r="J660" s="12">
        <v>1.0</v>
      </c>
      <c r="K660" s="12" t="s">
        <v>457</v>
      </c>
      <c r="L660" s="12">
        <v>2.0</v>
      </c>
      <c r="M660" s="12">
        <v>1.0</v>
      </c>
      <c r="N660" s="12" t="s">
        <v>22</v>
      </c>
      <c r="P660" s="13"/>
    </row>
    <row r="661" ht="15.75" customHeight="1">
      <c r="A661" s="11" t="s">
        <v>1414</v>
      </c>
      <c r="B661" s="11" t="s">
        <v>1437</v>
      </c>
      <c r="C661" s="11" t="s">
        <v>1416</v>
      </c>
      <c r="D661" s="11" t="s">
        <v>1417</v>
      </c>
      <c r="E661" s="11" t="s">
        <v>1438</v>
      </c>
      <c r="F661" s="12">
        <v>1.0</v>
      </c>
      <c r="G661" s="12">
        <v>1.0</v>
      </c>
      <c r="H661" s="12" t="s">
        <v>64</v>
      </c>
      <c r="I661" s="12">
        <v>1.0</v>
      </c>
      <c r="J661" s="12">
        <v>1.0</v>
      </c>
      <c r="K661" s="12" t="s">
        <v>457</v>
      </c>
      <c r="L661" s="12">
        <v>2.0</v>
      </c>
      <c r="M661" s="12">
        <v>1.0</v>
      </c>
      <c r="N661" s="12" t="s">
        <v>22</v>
      </c>
      <c r="P661" s="13"/>
    </row>
    <row r="662" ht="15.75" customHeight="1">
      <c r="A662" s="11" t="s">
        <v>1414</v>
      </c>
      <c r="B662" s="11" t="s">
        <v>1439</v>
      </c>
      <c r="C662" s="11" t="s">
        <v>1416</v>
      </c>
      <c r="D662" s="11" t="s">
        <v>1417</v>
      </c>
      <c r="E662" s="11" t="s">
        <v>1440</v>
      </c>
      <c r="F662" s="12">
        <v>1.0</v>
      </c>
      <c r="G662" s="12">
        <v>1.0</v>
      </c>
      <c r="H662" s="12" t="s">
        <v>64</v>
      </c>
      <c r="I662" s="12">
        <v>1.0</v>
      </c>
      <c r="J662" s="12">
        <v>1.0</v>
      </c>
      <c r="K662" s="12" t="s">
        <v>457</v>
      </c>
      <c r="L662" s="12">
        <v>1.0</v>
      </c>
      <c r="M662" s="12">
        <v>1.0</v>
      </c>
      <c r="N662" s="12" t="s">
        <v>22</v>
      </c>
      <c r="P662" s="13"/>
    </row>
    <row r="663" ht="15.75" customHeight="1">
      <c r="A663" s="11" t="s">
        <v>1414</v>
      </c>
      <c r="B663" s="11" t="s">
        <v>1441</v>
      </c>
      <c r="C663" s="11" t="s">
        <v>1416</v>
      </c>
      <c r="D663" s="11" t="s">
        <v>1417</v>
      </c>
      <c r="E663" s="11" t="s">
        <v>1442</v>
      </c>
      <c r="F663" s="12">
        <v>1.0</v>
      </c>
      <c r="G663" s="12">
        <v>1.0</v>
      </c>
      <c r="H663" s="12" t="s">
        <v>64</v>
      </c>
      <c r="I663" s="12">
        <v>2.0</v>
      </c>
      <c r="J663" s="12">
        <v>1.0</v>
      </c>
      <c r="K663" s="12" t="s">
        <v>457</v>
      </c>
      <c r="L663" s="12">
        <v>2.0</v>
      </c>
      <c r="M663" s="12">
        <v>2.0</v>
      </c>
      <c r="N663" s="12" t="s">
        <v>22</v>
      </c>
      <c r="P663" s="13"/>
    </row>
    <row r="664" ht="15.75" customHeight="1">
      <c r="A664" s="11" t="s">
        <v>1414</v>
      </c>
      <c r="B664" s="11" t="s">
        <v>1443</v>
      </c>
      <c r="C664" s="11" t="s">
        <v>1416</v>
      </c>
      <c r="D664" s="11" t="s">
        <v>1417</v>
      </c>
      <c r="E664" s="11" t="s">
        <v>1444</v>
      </c>
      <c r="F664" s="12">
        <v>1.0</v>
      </c>
      <c r="G664" s="12">
        <v>1.0</v>
      </c>
      <c r="H664" s="12" t="s">
        <v>64</v>
      </c>
      <c r="I664" s="12">
        <v>2.0</v>
      </c>
      <c r="J664" s="12">
        <v>2.0</v>
      </c>
      <c r="K664" s="12" t="s">
        <v>457</v>
      </c>
      <c r="L664" s="12">
        <v>3.0</v>
      </c>
      <c r="M664" s="12">
        <v>2.0</v>
      </c>
      <c r="N664" s="12" t="s">
        <v>22</v>
      </c>
      <c r="P664" s="13"/>
    </row>
    <row r="665" ht="15.75" customHeight="1">
      <c r="A665" s="11" t="s">
        <v>1414</v>
      </c>
      <c r="B665" s="11" t="s">
        <v>1445</v>
      </c>
      <c r="C665" s="11" t="s">
        <v>1416</v>
      </c>
      <c r="D665" s="11" t="s">
        <v>1417</v>
      </c>
      <c r="E665" s="11" t="s">
        <v>1446</v>
      </c>
      <c r="F665" s="12">
        <v>1.0</v>
      </c>
      <c r="G665" s="12">
        <v>1.0</v>
      </c>
      <c r="H665" s="12" t="s">
        <v>64</v>
      </c>
      <c r="I665" s="12">
        <v>1.0</v>
      </c>
      <c r="J665" s="12">
        <v>1.0</v>
      </c>
      <c r="K665" s="12" t="s">
        <v>457</v>
      </c>
      <c r="L665" s="12">
        <v>1.0</v>
      </c>
      <c r="M665" s="12">
        <v>1.0</v>
      </c>
      <c r="N665" s="12" t="s">
        <v>22</v>
      </c>
      <c r="P665" s="13"/>
    </row>
    <row r="666" ht="15.75" customHeight="1">
      <c r="A666" s="11" t="s">
        <v>1414</v>
      </c>
      <c r="B666" s="11" t="s">
        <v>1447</v>
      </c>
      <c r="C666" s="11" t="s">
        <v>1416</v>
      </c>
      <c r="D666" s="11" t="s">
        <v>1417</v>
      </c>
      <c r="E666" s="11" t="s">
        <v>1448</v>
      </c>
      <c r="F666" s="12">
        <v>1.0</v>
      </c>
      <c r="G666" s="12">
        <v>1.0</v>
      </c>
      <c r="H666" s="12" t="s">
        <v>64</v>
      </c>
      <c r="I666" s="12">
        <v>1.0</v>
      </c>
      <c r="J666" s="12">
        <v>1.0</v>
      </c>
      <c r="K666" s="12" t="s">
        <v>457</v>
      </c>
      <c r="L666" s="12">
        <v>1.0</v>
      </c>
      <c r="M666" s="12">
        <v>1.0</v>
      </c>
      <c r="N666" s="12" t="s">
        <v>22</v>
      </c>
      <c r="P666" s="13"/>
    </row>
    <row r="667" ht="15.75" customHeight="1">
      <c r="A667" s="11" t="s">
        <v>1414</v>
      </c>
      <c r="B667" s="11" t="s">
        <v>1449</v>
      </c>
      <c r="C667" s="11" t="s">
        <v>1416</v>
      </c>
      <c r="D667" s="11" t="s">
        <v>1417</v>
      </c>
      <c r="E667" s="11" t="s">
        <v>1450</v>
      </c>
      <c r="F667" s="12">
        <v>1.0</v>
      </c>
      <c r="G667" s="12">
        <v>1.0</v>
      </c>
      <c r="H667" s="12" t="s">
        <v>64</v>
      </c>
      <c r="I667" s="12">
        <v>1.0</v>
      </c>
      <c r="J667" s="12">
        <v>1.0</v>
      </c>
      <c r="K667" s="12" t="s">
        <v>457</v>
      </c>
      <c r="L667" s="12">
        <v>1.0</v>
      </c>
      <c r="M667" s="12">
        <v>1.0</v>
      </c>
      <c r="N667" s="12" t="s">
        <v>22</v>
      </c>
      <c r="P667" s="13"/>
    </row>
    <row r="668" ht="15.75" customHeight="1">
      <c r="A668" s="11" t="s">
        <v>1414</v>
      </c>
      <c r="B668" s="11" t="s">
        <v>1451</v>
      </c>
      <c r="C668" s="11" t="s">
        <v>1416</v>
      </c>
      <c r="D668" s="11" t="s">
        <v>1417</v>
      </c>
      <c r="E668" s="11" t="s">
        <v>1452</v>
      </c>
      <c r="F668" s="12">
        <v>1.0</v>
      </c>
      <c r="G668" s="12">
        <v>1.0</v>
      </c>
      <c r="H668" s="12" t="s">
        <v>64</v>
      </c>
      <c r="I668" s="12">
        <v>1.0</v>
      </c>
      <c r="J668" s="12">
        <v>1.0</v>
      </c>
      <c r="K668" s="12" t="s">
        <v>457</v>
      </c>
      <c r="L668" s="12">
        <v>1.0</v>
      </c>
      <c r="M668" s="12">
        <v>1.0</v>
      </c>
      <c r="N668" s="12" t="s">
        <v>22</v>
      </c>
      <c r="P668" s="13"/>
    </row>
    <row r="669" ht="15.75" customHeight="1">
      <c r="A669" s="11" t="s">
        <v>1453</v>
      </c>
      <c r="B669" s="11" t="s">
        <v>1454</v>
      </c>
      <c r="C669" s="11" t="s">
        <v>1455</v>
      </c>
      <c r="D669" s="11" t="s">
        <v>1456</v>
      </c>
      <c r="E669" s="11" t="s">
        <v>1457</v>
      </c>
      <c r="F669" s="12">
        <v>1.0</v>
      </c>
      <c r="G669" s="12">
        <v>1.0</v>
      </c>
      <c r="H669" s="12" t="s">
        <v>24</v>
      </c>
      <c r="I669" s="12">
        <v>1.0</v>
      </c>
      <c r="J669" s="12">
        <v>1.0</v>
      </c>
      <c r="K669" s="12" t="s">
        <v>22</v>
      </c>
      <c r="L669" s="12">
        <v>1.0</v>
      </c>
      <c r="M669" s="12">
        <v>1.0</v>
      </c>
      <c r="N669" s="12" t="s">
        <v>1458</v>
      </c>
      <c r="P669" s="13"/>
    </row>
    <row r="670" ht="15.75" customHeight="1">
      <c r="A670" s="11" t="s">
        <v>1453</v>
      </c>
      <c r="B670" s="11" t="s">
        <v>1459</v>
      </c>
      <c r="C670" s="11" t="s">
        <v>1455</v>
      </c>
      <c r="D670" s="11" t="s">
        <v>1456</v>
      </c>
      <c r="E670" s="11" t="s">
        <v>1460</v>
      </c>
      <c r="F670" s="12">
        <v>1.0</v>
      </c>
      <c r="G670" s="12">
        <v>1.0</v>
      </c>
      <c r="H670" s="12" t="s">
        <v>24</v>
      </c>
      <c r="I670" s="12">
        <v>1.0</v>
      </c>
      <c r="J670" s="12">
        <v>1.0</v>
      </c>
      <c r="K670" s="12" t="s">
        <v>22</v>
      </c>
      <c r="L670" s="12">
        <v>1.0</v>
      </c>
      <c r="M670" s="12">
        <v>1.0</v>
      </c>
      <c r="N670" s="12" t="s">
        <v>1458</v>
      </c>
      <c r="P670" s="13"/>
    </row>
    <row r="671" ht="15.75" customHeight="1">
      <c r="A671" s="11" t="s">
        <v>1453</v>
      </c>
      <c r="B671" s="11" t="s">
        <v>1461</v>
      </c>
      <c r="C671" s="11" t="s">
        <v>1455</v>
      </c>
      <c r="D671" s="11" t="s">
        <v>1456</v>
      </c>
      <c r="E671" s="11" t="s">
        <v>1462</v>
      </c>
      <c r="F671" s="12">
        <v>1.0</v>
      </c>
      <c r="G671" s="12">
        <v>1.0</v>
      </c>
      <c r="H671" s="12" t="s">
        <v>24</v>
      </c>
      <c r="I671" s="12">
        <v>1.0</v>
      </c>
      <c r="J671" s="12">
        <v>1.0</v>
      </c>
      <c r="K671" s="12" t="s">
        <v>22</v>
      </c>
      <c r="L671" s="12">
        <v>1.0</v>
      </c>
      <c r="M671" s="12">
        <v>1.0</v>
      </c>
      <c r="N671" s="12" t="s">
        <v>1458</v>
      </c>
      <c r="P671" s="13"/>
    </row>
    <row r="672" ht="15.75" customHeight="1">
      <c r="A672" s="11" t="s">
        <v>1453</v>
      </c>
      <c r="B672" s="11" t="s">
        <v>1463</v>
      </c>
      <c r="C672" s="11" t="s">
        <v>1455</v>
      </c>
      <c r="D672" s="11" t="s">
        <v>1456</v>
      </c>
      <c r="E672" s="11" t="s">
        <v>1464</v>
      </c>
      <c r="F672" s="12">
        <v>1.0</v>
      </c>
      <c r="G672" s="12">
        <v>1.0</v>
      </c>
      <c r="H672" s="12" t="s">
        <v>24</v>
      </c>
      <c r="I672" s="12">
        <v>2.0</v>
      </c>
      <c r="J672" s="12">
        <v>1.0</v>
      </c>
      <c r="K672" s="12" t="s">
        <v>22</v>
      </c>
      <c r="L672" s="12">
        <v>1.0</v>
      </c>
      <c r="M672" s="12">
        <v>1.0</v>
      </c>
      <c r="N672" s="12" t="s">
        <v>1458</v>
      </c>
      <c r="P672" s="13"/>
    </row>
    <row r="673" ht="15.75" customHeight="1">
      <c r="A673" s="11" t="s">
        <v>1453</v>
      </c>
      <c r="B673" s="11" t="s">
        <v>1465</v>
      </c>
      <c r="C673" s="11" t="s">
        <v>1455</v>
      </c>
      <c r="D673" s="11" t="s">
        <v>1456</v>
      </c>
      <c r="E673" s="11" t="s">
        <v>1466</v>
      </c>
      <c r="F673" s="12">
        <v>3.0</v>
      </c>
      <c r="G673" s="12">
        <v>3.0</v>
      </c>
      <c r="H673" s="12" t="s">
        <v>24</v>
      </c>
      <c r="I673" s="12">
        <v>1.0</v>
      </c>
      <c r="J673" s="12">
        <v>1.0</v>
      </c>
      <c r="K673" s="12" t="s">
        <v>22</v>
      </c>
      <c r="L673" s="12">
        <v>3.0</v>
      </c>
      <c r="M673" s="12">
        <v>3.0</v>
      </c>
      <c r="N673" s="12" t="s">
        <v>1458</v>
      </c>
      <c r="P673" s="13"/>
    </row>
    <row r="674" ht="15.75" customHeight="1">
      <c r="A674" s="11" t="s">
        <v>1453</v>
      </c>
      <c r="B674" s="11" t="s">
        <v>1467</v>
      </c>
      <c r="C674" s="11" t="s">
        <v>1455</v>
      </c>
      <c r="D674" s="11" t="s">
        <v>1456</v>
      </c>
      <c r="E674" s="11" t="s">
        <v>1468</v>
      </c>
      <c r="F674" s="12">
        <v>1.0</v>
      </c>
      <c r="G674" s="12">
        <v>1.0</v>
      </c>
      <c r="H674" s="12" t="s">
        <v>24</v>
      </c>
      <c r="I674" s="12">
        <v>1.0</v>
      </c>
      <c r="J674" s="12">
        <v>1.0</v>
      </c>
      <c r="K674" s="12" t="s">
        <v>22</v>
      </c>
      <c r="L674" s="12">
        <v>1.0</v>
      </c>
      <c r="M674" s="12">
        <v>1.0</v>
      </c>
      <c r="N674" s="12" t="s">
        <v>1458</v>
      </c>
      <c r="P674" s="13"/>
    </row>
    <row r="675" ht="15.75" customHeight="1">
      <c r="A675" s="11" t="s">
        <v>1453</v>
      </c>
      <c r="B675" s="11" t="s">
        <v>1469</v>
      </c>
      <c r="C675" s="11" t="s">
        <v>1455</v>
      </c>
      <c r="D675" s="11" t="s">
        <v>1456</v>
      </c>
      <c r="E675" s="11" t="s">
        <v>1470</v>
      </c>
      <c r="F675" s="12">
        <v>2.0</v>
      </c>
      <c r="G675" s="12">
        <v>2.0</v>
      </c>
      <c r="H675" s="12" t="s">
        <v>24</v>
      </c>
      <c r="I675" s="12">
        <v>3.0</v>
      </c>
      <c r="J675" s="12">
        <v>2.0</v>
      </c>
      <c r="K675" s="12" t="s">
        <v>22</v>
      </c>
      <c r="L675" s="12">
        <v>2.0</v>
      </c>
      <c r="M675" s="12">
        <v>3.0</v>
      </c>
      <c r="N675" s="12" t="s">
        <v>1458</v>
      </c>
      <c r="P675" s="13"/>
    </row>
    <row r="676" ht="15.75" customHeight="1">
      <c r="A676" s="11" t="s">
        <v>1453</v>
      </c>
      <c r="B676" s="11" t="s">
        <v>1471</v>
      </c>
      <c r="C676" s="11" t="s">
        <v>1455</v>
      </c>
      <c r="D676" s="11" t="s">
        <v>1456</v>
      </c>
      <c r="E676" s="11" t="s">
        <v>1472</v>
      </c>
      <c r="F676" s="12">
        <v>1.0</v>
      </c>
      <c r="G676" s="12">
        <v>1.0</v>
      </c>
      <c r="H676" s="12" t="s">
        <v>24</v>
      </c>
      <c r="I676" s="12">
        <v>1.0</v>
      </c>
      <c r="J676" s="12">
        <v>1.0</v>
      </c>
      <c r="K676" s="12" t="s">
        <v>22</v>
      </c>
      <c r="L676" s="12">
        <v>1.0</v>
      </c>
      <c r="M676" s="12">
        <v>1.0</v>
      </c>
      <c r="N676" s="12" t="s">
        <v>1458</v>
      </c>
      <c r="P676" s="13"/>
    </row>
    <row r="677" ht="15.75" customHeight="1">
      <c r="A677" s="11" t="s">
        <v>1453</v>
      </c>
      <c r="B677" s="11" t="s">
        <v>1473</v>
      </c>
      <c r="C677" s="11" t="s">
        <v>1455</v>
      </c>
      <c r="D677" s="11" t="s">
        <v>1456</v>
      </c>
      <c r="E677" s="11" t="s">
        <v>1474</v>
      </c>
      <c r="F677" s="12">
        <v>3.0</v>
      </c>
      <c r="G677" s="12">
        <v>2.0</v>
      </c>
      <c r="H677" s="12" t="s">
        <v>24</v>
      </c>
      <c r="I677" s="12">
        <v>3.0</v>
      </c>
      <c r="J677" s="12">
        <v>3.0</v>
      </c>
      <c r="K677" s="12" t="s">
        <v>22</v>
      </c>
      <c r="L677" s="12">
        <v>2.0</v>
      </c>
      <c r="M677" s="12">
        <v>3.0</v>
      </c>
      <c r="N677" s="12" t="s">
        <v>1458</v>
      </c>
      <c r="P677" s="13"/>
    </row>
    <row r="678" ht="15.75" customHeight="1">
      <c r="A678" s="11" t="s">
        <v>1453</v>
      </c>
      <c r="B678" s="11" t="s">
        <v>1475</v>
      </c>
      <c r="C678" s="11" t="s">
        <v>1455</v>
      </c>
      <c r="D678" s="11" t="s">
        <v>1456</v>
      </c>
      <c r="E678" s="11" t="s">
        <v>1476</v>
      </c>
      <c r="F678" s="12">
        <v>1.0</v>
      </c>
      <c r="G678" s="12">
        <v>1.0</v>
      </c>
      <c r="H678" s="12" t="s">
        <v>24</v>
      </c>
      <c r="I678" s="12">
        <v>2.0</v>
      </c>
      <c r="J678" s="12">
        <v>1.0</v>
      </c>
      <c r="K678" s="12" t="s">
        <v>22</v>
      </c>
      <c r="L678" s="12">
        <v>1.0</v>
      </c>
      <c r="M678" s="12">
        <v>1.0</v>
      </c>
      <c r="N678" s="12" t="s">
        <v>1458</v>
      </c>
      <c r="P678" s="13"/>
    </row>
    <row r="679" ht="15.75" customHeight="1">
      <c r="A679" s="11" t="s">
        <v>1453</v>
      </c>
      <c r="B679" s="11" t="s">
        <v>1477</v>
      </c>
      <c r="C679" s="11" t="s">
        <v>1455</v>
      </c>
      <c r="D679" s="11" t="s">
        <v>1456</v>
      </c>
      <c r="E679" s="11" t="s">
        <v>1478</v>
      </c>
      <c r="F679" s="12">
        <v>1.0</v>
      </c>
      <c r="G679" s="12">
        <v>1.0</v>
      </c>
      <c r="H679" s="12" t="s">
        <v>24</v>
      </c>
      <c r="I679" s="12">
        <v>1.0</v>
      </c>
      <c r="J679" s="12">
        <v>1.0</v>
      </c>
      <c r="K679" s="12" t="s">
        <v>22</v>
      </c>
      <c r="L679" s="12">
        <v>1.0</v>
      </c>
      <c r="M679" s="12">
        <v>2.0</v>
      </c>
      <c r="N679" s="12" t="s">
        <v>1458</v>
      </c>
      <c r="P679" s="13"/>
    </row>
    <row r="680" ht="15.75" customHeight="1">
      <c r="A680" s="11" t="s">
        <v>1453</v>
      </c>
      <c r="B680" s="11" t="s">
        <v>1479</v>
      </c>
      <c r="C680" s="11" t="s">
        <v>1455</v>
      </c>
      <c r="D680" s="11" t="s">
        <v>1456</v>
      </c>
      <c r="E680" s="11" t="s">
        <v>1480</v>
      </c>
      <c r="F680" s="12">
        <v>3.0</v>
      </c>
      <c r="G680" s="12">
        <v>2.0</v>
      </c>
      <c r="H680" s="12" t="s">
        <v>24</v>
      </c>
      <c r="I680" s="12">
        <v>3.0</v>
      </c>
      <c r="J680" s="12">
        <v>3.0</v>
      </c>
      <c r="K680" s="12" t="s">
        <v>22</v>
      </c>
      <c r="L680" s="12">
        <v>2.0</v>
      </c>
      <c r="M680" s="12">
        <v>2.0</v>
      </c>
      <c r="N680" s="12" t="s">
        <v>1458</v>
      </c>
      <c r="P680" s="13"/>
    </row>
    <row r="681" ht="15.75" customHeight="1">
      <c r="A681" s="11" t="s">
        <v>1453</v>
      </c>
      <c r="B681" s="11" t="s">
        <v>1481</v>
      </c>
      <c r="C681" s="11" t="s">
        <v>1455</v>
      </c>
      <c r="D681" s="11" t="s">
        <v>1456</v>
      </c>
      <c r="E681" s="11" t="s">
        <v>1456</v>
      </c>
      <c r="F681" s="12">
        <v>3.0</v>
      </c>
      <c r="G681" s="12">
        <v>3.0</v>
      </c>
      <c r="H681" s="12" t="s">
        <v>24</v>
      </c>
      <c r="I681" s="12">
        <v>1.0</v>
      </c>
      <c r="J681" s="12">
        <v>1.0</v>
      </c>
      <c r="K681" s="12" t="s">
        <v>22</v>
      </c>
      <c r="L681" s="12">
        <v>3.0</v>
      </c>
      <c r="M681" s="12">
        <v>3.0</v>
      </c>
      <c r="N681" s="12" t="s">
        <v>1458</v>
      </c>
      <c r="P681" s="13"/>
    </row>
    <row r="682" ht="15.75" customHeight="1">
      <c r="A682" s="11" t="s">
        <v>1453</v>
      </c>
      <c r="B682" s="11" t="s">
        <v>1482</v>
      </c>
      <c r="C682" s="11" t="s">
        <v>1455</v>
      </c>
      <c r="D682" s="11" t="s">
        <v>1456</v>
      </c>
      <c r="E682" s="11" t="s">
        <v>1483</v>
      </c>
      <c r="F682" s="12">
        <v>2.0</v>
      </c>
      <c r="G682" s="12">
        <v>3.0</v>
      </c>
      <c r="H682" s="12" t="s">
        <v>24</v>
      </c>
      <c r="I682" s="12">
        <v>1.0</v>
      </c>
      <c r="J682" s="12">
        <v>1.0</v>
      </c>
      <c r="K682" s="12" t="s">
        <v>22</v>
      </c>
      <c r="L682" s="12">
        <v>2.0</v>
      </c>
      <c r="M682" s="12">
        <v>2.0</v>
      </c>
      <c r="N682" s="12" t="s">
        <v>1458</v>
      </c>
      <c r="P682" s="13"/>
    </row>
    <row r="683" ht="15.75" customHeight="1">
      <c r="A683" s="11" t="s">
        <v>1453</v>
      </c>
      <c r="B683" s="11" t="s">
        <v>1484</v>
      </c>
      <c r="C683" s="11" t="s">
        <v>1455</v>
      </c>
      <c r="D683" s="11" t="s">
        <v>1456</v>
      </c>
      <c r="E683" s="11" t="s">
        <v>1485</v>
      </c>
      <c r="F683" s="12">
        <v>1.0</v>
      </c>
      <c r="G683" s="12">
        <v>1.0</v>
      </c>
      <c r="H683" s="12" t="s">
        <v>24</v>
      </c>
      <c r="I683" s="12">
        <v>1.0</v>
      </c>
      <c r="J683" s="12">
        <v>1.0</v>
      </c>
      <c r="K683" s="12" t="s">
        <v>22</v>
      </c>
      <c r="L683" s="12">
        <v>2.0</v>
      </c>
      <c r="M683" s="12">
        <v>1.0</v>
      </c>
      <c r="N683" s="12" t="s">
        <v>1458</v>
      </c>
      <c r="P683" s="13"/>
    </row>
    <row r="684" ht="15.75" customHeight="1">
      <c r="A684" s="11" t="s">
        <v>1453</v>
      </c>
      <c r="B684" s="11" t="s">
        <v>1486</v>
      </c>
      <c r="C684" s="11" t="s">
        <v>1455</v>
      </c>
      <c r="D684" s="11" t="s">
        <v>1456</v>
      </c>
      <c r="E684" s="11" t="s">
        <v>1487</v>
      </c>
      <c r="F684" s="12">
        <v>1.0</v>
      </c>
      <c r="G684" s="12">
        <v>1.0</v>
      </c>
      <c r="H684" s="12" t="s">
        <v>24</v>
      </c>
      <c r="I684" s="12">
        <v>1.0</v>
      </c>
      <c r="J684" s="12">
        <v>1.0</v>
      </c>
      <c r="K684" s="12" t="s">
        <v>22</v>
      </c>
      <c r="L684" s="12">
        <v>1.0</v>
      </c>
      <c r="M684" s="12">
        <v>1.0</v>
      </c>
      <c r="N684" s="12" t="s">
        <v>1458</v>
      </c>
      <c r="P684" s="13"/>
    </row>
    <row r="685" ht="15.75" customHeight="1">
      <c r="A685" s="11" t="s">
        <v>1453</v>
      </c>
      <c r="B685" s="11" t="s">
        <v>1488</v>
      </c>
      <c r="C685" s="11" t="s">
        <v>1455</v>
      </c>
      <c r="D685" s="11" t="s">
        <v>1456</v>
      </c>
      <c r="E685" s="11" t="s">
        <v>1489</v>
      </c>
      <c r="F685" s="12">
        <v>1.0</v>
      </c>
      <c r="G685" s="12">
        <v>1.0</v>
      </c>
      <c r="H685" s="12" t="s">
        <v>24</v>
      </c>
      <c r="I685" s="12">
        <v>1.0</v>
      </c>
      <c r="J685" s="12">
        <v>1.0</v>
      </c>
      <c r="K685" s="12" t="s">
        <v>22</v>
      </c>
      <c r="L685" s="12">
        <v>1.0</v>
      </c>
      <c r="M685" s="12">
        <v>1.0</v>
      </c>
      <c r="N685" s="12" t="s">
        <v>1458</v>
      </c>
      <c r="P685" s="13"/>
    </row>
    <row r="686" ht="15.75" customHeight="1">
      <c r="A686" s="11" t="s">
        <v>1453</v>
      </c>
      <c r="B686" s="11" t="s">
        <v>1490</v>
      </c>
      <c r="C686" s="11" t="s">
        <v>1455</v>
      </c>
      <c r="D686" s="11" t="s">
        <v>1456</v>
      </c>
      <c r="E686" s="11" t="s">
        <v>1491</v>
      </c>
      <c r="F686" s="12">
        <v>1.0</v>
      </c>
      <c r="G686" s="12">
        <v>1.0</v>
      </c>
      <c r="H686" s="12" t="s">
        <v>24</v>
      </c>
      <c r="I686" s="12">
        <v>1.0</v>
      </c>
      <c r="J686" s="12">
        <v>1.0</v>
      </c>
      <c r="K686" s="12" t="s">
        <v>22</v>
      </c>
      <c r="L686" s="12">
        <v>1.0</v>
      </c>
      <c r="M686" s="12">
        <v>2.0</v>
      </c>
      <c r="N686" s="12" t="s">
        <v>1458</v>
      </c>
      <c r="P686" s="13"/>
    </row>
    <row r="687" ht="15.75" customHeight="1">
      <c r="A687" s="11" t="s">
        <v>1492</v>
      </c>
      <c r="B687" s="11" t="s">
        <v>1493</v>
      </c>
      <c r="C687" s="11" t="s">
        <v>1494</v>
      </c>
      <c r="D687" s="11" t="s">
        <v>1495</v>
      </c>
      <c r="E687" s="11" t="s">
        <v>1496</v>
      </c>
      <c r="F687" s="12">
        <v>1.0</v>
      </c>
      <c r="G687" s="12">
        <v>1.0</v>
      </c>
      <c r="H687" s="12" t="s">
        <v>64</v>
      </c>
      <c r="I687" s="12">
        <v>1.0</v>
      </c>
      <c r="J687" s="12">
        <v>3.0</v>
      </c>
      <c r="K687" s="12" t="s">
        <v>24</v>
      </c>
      <c r="L687" s="12">
        <v>1.0</v>
      </c>
      <c r="M687" s="12">
        <v>1.0</v>
      </c>
      <c r="N687" s="12" t="s">
        <v>457</v>
      </c>
      <c r="P687" s="13"/>
    </row>
    <row r="688" ht="15.75" customHeight="1">
      <c r="A688" s="11" t="s">
        <v>1492</v>
      </c>
      <c r="B688" s="11" t="s">
        <v>1497</v>
      </c>
      <c r="C688" s="11" t="s">
        <v>1494</v>
      </c>
      <c r="D688" s="11" t="s">
        <v>1495</v>
      </c>
      <c r="E688" s="11" t="s">
        <v>1498</v>
      </c>
      <c r="F688" s="12">
        <v>2.0</v>
      </c>
      <c r="G688" s="12">
        <v>2.0</v>
      </c>
      <c r="H688" s="12" t="s">
        <v>64</v>
      </c>
      <c r="I688" s="12">
        <v>3.0</v>
      </c>
      <c r="J688" s="12">
        <v>2.0</v>
      </c>
      <c r="K688" s="12" t="s">
        <v>24</v>
      </c>
      <c r="L688" s="12">
        <v>2.0</v>
      </c>
      <c r="M688" s="12">
        <v>2.0</v>
      </c>
      <c r="N688" s="12" t="s">
        <v>457</v>
      </c>
      <c r="P688" s="13"/>
    </row>
    <row r="689" ht="15.75" customHeight="1">
      <c r="A689" s="11" t="s">
        <v>1492</v>
      </c>
      <c r="B689" s="11" t="s">
        <v>1499</v>
      </c>
      <c r="C689" s="11" t="s">
        <v>1494</v>
      </c>
      <c r="D689" s="11" t="s">
        <v>1495</v>
      </c>
      <c r="E689" s="11" t="s">
        <v>1500</v>
      </c>
      <c r="F689" s="12">
        <v>1.0</v>
      </c>
      <c r="G689" s="12">
        <v>1.0</v>
      </c>
      <c r="H689" s="12" t="s">
        <v>64</v>
      </c>
      <c r="I689" s="12">
        <v>1.0</v>
      </c>
      <c r="J689" s="12">
        <v>1.0</v>
      </c>
      <c r="K689" s="12" t="s">
        <v>24</v>
      </c>
      <c r="L689" s="12">
        <v>1.0</v>
      </c>
      <c r="M689" s="12">
        <v>1.0</v>
      </c>
      <c r="N689" s="12" t="s">
        <v>457</v>
      </c>
      <c r="P689" s="13"/>
    </row>
    <row r="690" ht="15.75" customHeight="1">
      <c r="A690" s="11" t="s">
        <v>1492</v>
      </c>
      <c r="B690" s="11" t="s">
        <v>1501</v>
      </c>
      <c r="C690" s="11" t="s">
        <v>1494</v>
      </c>
      <c r="D690" s="11" t="s">
        <v>1495</v>
      </c>
      <c r="E690" s="11" t="s">
        <v>1502</v>
      </c>
      <c r="F690" s="12">
        <v>1.0</v>
      </c>
      <c r="G690" s="12">
        <v>1.0</v>
      </c>
      <c r="H690" s="12" t="s">
        <v>64</v>
      </c>
      <c r="I690" s="12">
        <v>1.0</v>
      </c>
      <c r="J690" s="12">
        <v>1.0</v>
      </c>
      <c r="K690" s="12" t="s">
        <v>24</v>
      </c>
      <c r="L690" s="12">
        <v>1.0</v>
      </c>
      <c r="M690" s="12">
        <v>1.0</v>
      </c>
      <c r="N690" s="12" t="s">
        <v>457</v>
      </c>
      <c r="P690" s="13"/>
    </row>
    <row r="691" ht="15.75" customHeight="1">
      <c r="A691" s="11" t="s">
        <v>1492</v>
      </c>
      <c r="B691" s="11" t="s">
        <v>1503</v>
      </c>
      <c r="C691" s="11" t="s">
        <v>1494</v>
      </c>
      <c r="D691" s="11" t="s">
        <v>1495</v>
      </c>
      <c r="E691" s="11" t="s">
        <v>1504</v>
      </c>
      <c r="F691" s="12">
        <v>1.0</v>
      </c>
      <c r="G691" s="12">
        <v>1.0</v>
      </c>
      <c r="H691" s="12" t="s">
        <v>64</v>
      </c>
      <c r="I691" s="12">
        <v>1.0</v>
      </c>
      <c r="J691" s="12">
        <v>1.0</v>
      </c>
      <c r="K691" s="12" t="s">
        <v>24</v>
      </c>
      <c r="L691" s="12">
        <v>1.0</v>
      </c>
      <c r="M691" s="12">
        <v>1.0</v>
      </c>
      <c r="N691" s="12" t="s">
        <v>457</v>
      </c>
      <c r="P691" s="13"/>
    </row>
    <row r="692" ht="15.75" customHeight="1">
      <c r="A692" s="11" t="s">
        <v>1492</v>
      </c>
      <c r="B692" s="11" t="s">
        <v>1505</v>
      </c>
      <c r="C692" s="11" t="s">
        <v>1494</v>
      </c>
      <c r="D692" s="11" t="s">
        <v>1495</v>
      </c>
      <c r="E692" s="11" t="s">
        <v>1495</v>
      </c>
      <c r="F692" s="12">
        <v>1.0</v>
      </c>
      <c r="G692" s="12">
        <v>1.0</v>
      </c>
      <c r="H692" s="12" t="s">
        <v>64</v>
      </c>
      <c r="I692" s="12">
        <v>3.0</v>
      </c>
      <c r="J692" s="12">
        <v>3.0</v>
      </c>
      <c r="K692" s="12" t="s">
        <v>24</v>
      </c>
      <c r="L692" s="12">
        <v>1.0</v>
      </c>
      <c r="M692" s="12">
        <v>1.0</v>
      </c>
      <c r="N692" s="12" t="s">
        <v>457</v>
      </c>
      <c r="P692" s="13"/>
    </row>
    <row r="693" ht="15.75" customHeight="1">
      <c r="A693" s="11" t="s">
        <v>1492</v>
      </c>
      <c r="B693" s="11" t="s">
        <v>1506</v>
      </c>
      <c r="C693" s="11" t="s">
        <v>1494</v>
      </c>
      <c r="D693" s="11" t="s">
        <v>1495</v>
      </c>
      <c r="E693" s="11" t="s">
        <v>1507</v>
      </c>
      <c r="F693" s="12">
        <v>1.0</v>
      </c>
      <c r="G693" s="12">
        <v>1.0</v>
      </c>
      <c r="H693" s="12" t="s">
        <v>64</v>
      </c>
      <c r="I693" s="12">
        <v>1.0</v>
      </c>
      <c r="J693" s="12">
        <v>1.0</v>
      </c>
      <c r="K693" s="12" t="s">
        <v>24</v>
      </c>
      <c r="L693" s="12">
        <v>1.0</v>
      </c>
      <c r="M693" s="12">
        <v>1.0</v>
      </c>
      <c r="N693" s="12" t="s">
        <v>457</v>
      </c>
      <c r="P693" s="13"/>
    </row>
    <row r="694" ht="15.75" customHeight="1">
      <c r="A694" s="11" t="s">
        <v>1492</v>
      </c>
      <c r="B694" s="11" t="s">
        <v>1508</v>
      </c>
      <c r="C694" s="11" t="s">
        <v>1494</v>
      </c>
      <c r="D694" s="11" t="s">
        <v>1495</v>
      </c>
      <c r="E694" s="11" t="s">
        <v>1509</v>
      </c>
      <c r="F694" s="12">
        <v>1.0</v>
      </c>
      <c r="G694" s="12">
        <v>1.0</v>
      </c>
      <c r="H694" s="12" t="s">
        <v>64</v>
      </c>
      <c r="I694" s="12">
        <v>1.0</v>
      </c>
      <c r="J694" s="12">
        <v>1.0</v>
      </c>
      <c r="K694" s="12" t="s">
        <v>24</v>
      </c>
      <c r="L694" s="12">
        <v>1.0</v>
      </c>
      <c r="M694" s="12">
        <v>1.0</v>
      </c>
      <c r="N694" s="12" t="s">
        <v>457</v>
      </c>
      <c r="P694" s="13"/>
    </row>
    <row r="695" ht="15.75" customHeight="1">
      <c r="A695" s="11" t="s">
        <v>1492</v>
      </c>
      <c r="B695" s="11" t="s">
        <v>1510</v>
      </c>
      <c r="C695" s="11" t="s">
        <v>1494</v>
      </c>
      <c r="D695" s="11" t="s">
        <v>1495</v>
      </c>
      <c r="E695" s="11" t="s">
        <v>1511</v>
      </c>
      <c r="F695" s="12">
        <v>1.0</v>
      </c>
      <c r="G695" s="12">
        <v>1.0</v>
      </c>
      <c r="H695" s="12" t="s">
        <v>64</v>
      </c>
      <c r="I695" s="12">
        <v>3.0</v>
      </c>
      <c r="J695" s="12">
        <v>3.0</v>
      </c>
      <c r="K695" s="12" t="s">
        <v>24</v>
      </c>
      <c r="L695" s="12">
        <v>1.0</v>
      </c>
      <c r="M695" s="12">
        <v>2.0</v>
      </c>
      <c r="N695" s="12" t="s">
        <v>457</v>
      </c>
      <c r="P695" s="13"/>
    </row>
    <row r="696" ht="15.75" customHeight="1">
      <c r="A696" s="11" t="s">
        <v>1492</v>
      </c>
      <c r="B696" s="11" t="s">
        <v>1512</v>
      </c>
      <c r="C696" s="11" t="s">
        <v>1494</v>
      </c>
      <c r="D696" s="11" t="s">
        <v>1495</v>
      </c>
      <c r="E696" s="11" t="s">
        <v>1513</v>
      </c>
      <c r="F696" s="12">
        <v>2.0</v>
      </c>
      <c r="G696" s="12">
        <v>2.0</v>
      </c>
      <c r="H696" s="12" t="s">
        <v>64</v>
      </c>
      <c r="I696" s="12">
        <v>3.0</v>
      </c>
      <c r="J696" s="12">
        <v>2.0</v>
      </c>
      <c r="K696" s="12" t="s">
        <v>24</v>
      </c>
      <c r="L696" s="12">
        <v>2.0</v>
      </c>
      <c r="M696" s="12">
        <v>2.0</v>
      </c>
      <c r="N696" s="12" t="s">
        <v>457</v>
      </c>
      <c r="P696" s="13"/>
    </row>
    <row r="697" ht="15.75" customHeight="1">
      <c r="A697" s="11" t="s">
        <v>1492</v>
      </c>
      <c r="B697" s="11" t="s">
        <v>1514</v>
      </c>
      <c r="C697" s="11" t="s">
        <v>1494</v>
      </c>
      <c r="D697" s="11" t="s">
        <v>1495</v>
      </c>
      <c r="E697" s="11" t="s">
        <v>1515</v>
      </c>
      <c r="F697" s="12">
        <v>1.0</v>
      </c>
      <c r="G697" s="12">
        <v>1.0</v>
      </c>
      <c r="H697" s="12" t="s">
        <v>64</v>
      </c>
      <c r="I697" s="12">
        <v>1.0</v>
      </c>
      <c r="J697" s="12">
        <v>1.0</v>
      </c>
      <c r="K697" s="12" t="s">
        <v>24</v>
      </c>
      <c r="L697" s="12">
        <v>1.0</v>
      </c>
      <c r="M697" s="12">
        <v>1.0</v>
      </c>
      <c r="N697" s="12" t="s">
        <v>457</v>
      </c>
      <c r="P697" s="13"/>
    </row>
    <row r="698" ht="15.75" customHeight="1">
      <c r="A698" s="11" t="s">
        <v>1492</v>
      </c>
      <c r="B698" s="11" t="s">
        <v>1516</v>
      </c>
      <c r="C698" s="11" t="s">
        <v>1494</v>
      </c>
      <c r="D698" s="11" t="s">
        <v>1495</v>
      </c>
      <c r="E698" s="11" t="s">
        <v>1517</v>
      </c>
      <c r="F698" s="12">
        <v>1.0</v>
      </c>
      <c r="G698" s="12">
        <v>1.0</v>
      </c>
      <c r="H698" s="12" t="s">
        <v>64</v>
      </c>
      <c r="I698" s="12">
        <v>1.0</v>
      </c>
      <c r="J698" s="12">
        <v>1.0</v>
      </c>
      <c r="K698" s="12" t="s">
        <v>24</v>
      </c>
      <c r="L698" s="12">
        <v>1.0</v>
      </c>
      <c r="M698" s="12">
        <v>1.0</v>
      </c>
      <c r="N698" s="12" t="s">
        <v>457</v>
      </c>
      <c r="P698" s="13"/>
    </row>
    <row r="699" ht="15.75" customHeight="1">
      <c r="A699" s="11" t="s">
        <v>1492</v>
      </c>
      <c r="B699" s="11" t="s">
        <v>1518</v>
      </c>
      <c r="C699" s="11" t="s">
        <v>1494</v>
      </c>
      <c r="D699" s="11" t="s">
        <v>1495</v>
      </c>
      <c r="E699" s="11" t="s">
        <v>1494</v>
      </c>
      <c r="F699" s="12">
        <v>1.0</v>
      </c>
      <c r="G699" s="12">
        <v>1.0</v>
      </c>
      <c r="H699" s="12" t="s">
        <v>64</v>
      </c>
      <c r="I699" s="12">
        <v>1.0</v>
      </c>
      <c r="J699" s="12">
        <v>1.0</v>
      </c>
      <c r="K699" s="12" t="s">
        <v>24</v>
      </c>
      <c r="L699" s="12">
        <v>1.0</v>
      </c>
      <c r="M699" s="12">
        <v>1.0</v>
      </c>
      <c r="N699" s="12" t="s">
        <v>457</v>
      </c>
      <c r="P699" s="13"/>
    </row>
    <row r="700" ht="15.75" customHeight="1">
      <c r="A700" s="11" t="s">
        <v>1492</v>
      </c>
      <c r="B700" s="11" t="s">
        <v>1519</v>
      </c>
      <c r="C700" s="11" t="s">
        <v>1494</v>
      </c>
      <c r="D700" s="11" t="s">
        <v>1495</v>
      </c>
      <c r="E700" s="11" t="s">
        <v>1520</v>
      </c>
      <c r="F700" s="12">
        <v>1.0</v>
      </c>
      <c r="G700" s="12">
        <v>1.0</v>
      </c>
      <c r="H700" s="12" t="s">
        <v>64</v>
      </c>
      <c r="I700" s="12">
        <v>1.0</v>
      </c>
      <c r="J700" s="12">
        <v>1.0</v>
      </c>
      <c r="K700" s="12" t="s">
        <v>24</v>
      </c>
      <c r="L700" s="12">
        <v>1.0</v>
      </c>
      <c r="M700" s="12">
        <v>1.0</v>
      </c>
      <c r="N700" s="12" t="s">
        <v>457</v>
      </c>
      <c r="P700" s="13"/>
    </row>
    <row r="701" ht="15.75" customHeight="1">
      <c r="A701" s="11" t="s">
        <v>1492</v>
      </c>
      <c r="B701" s="11" t="s">
        <v>1521</v>
      </c>
      <c r="C701" s="11" t="s">
        <v>1494</v>
      </c>
      <c r="D701" s="11" t="s">
        <v>1495</v>
      </c>
      <c r="E701" s="11" t="s">
        <v>1522</v>
      </c>
      <c r="F701" s="12">
        <v>1.0</v>
      </c>
      <c r="G701" s="12">
        <v>1.0</v>
      </c>
      <c r="H701" s="12" t="s">
        <v>64</v>
      </c>
      <c r="I701" s="12">
        <v>1.0</v>
      </c>
      <c r="J701" s="12">
        <v>1.0</v>
      </c>
      <c r="K701" s="12" t="s">
        <v>24</v>
      </c>
      <c r="L701" s="12">
        <v>1.0</v>
      </c>
      <c r="M701" s="12">
        <v>1.0</v>
      </c>
      <c r="N701" s="12" t="s">
        <v>457</v>
      </c>
      <c r="P701" s="13"/>
    </row>
    <row r="702" ht="15.75" customHeight="1">
      <c r="A702" s="11" t="s">
        <v>1492</v>
      </c>
      <c r="B702" s="11" t="s">
        <v>1523</v>
      </c>
      <c r="C702" s="11" t="s">
        <v>1494</v>
      </c>
      <c r="D702" s="11" t="s">
        <v>1495</v>
      </c>
      <c r="E702" s="11" t="s">
        <v>1524</v>
      </c>
      <c r="F702" s="12">
        <v>1.0</v>
      </c>
      <c r="G702" s="12">
        <v>1.0</v>
      </c>
      <c r="H702" s="12" t="s">
        <v>64</v>
      </c>
      <c r="I702" s="12">
        <v>1.0</v>
      </c>
      <c r="J702" s="12">
        <v>1.0</v>
      </c>
      <c r="K702" s="12" t="s">
        <v>24</v>
      </c>
      <c r="L702" s="12">
        <v>1.0</v>
      </c>
      <c r="M702" s="12">
        <v>1.0</v>
      </c>
      <c r="N702" s="12" t="s">
        <v>457</v>
      </c>
      <c r="P702" s="13"/>
    </row>
    <row r="703" ht="15.75" customHeight="1">
      <c r="A703" s="11" t="s">
        <v>1492</v>
      </c>
      <c r="B703" s="11" t="s">
        <v>1525</v>
      </c>
      <c r="C703" s="11" t="s">
        <v>1494</v>
      </c>
      <c r="D703" s="11" t="s">
        <v>1495</v>
      </c>
      <c r="E703" s="11" t="s">
        <v>1526</v>
      </c>
      <c r="F703" s="12">
        <v>1.0</v>
      </c>
      <c r="G703" s="12">
        <v>1.0</v>
      </c>
      <c r="H703" s="12" t="s">
        <v>64</v>
      </c>
      <c r="I703" s="12">
        <v>3.0</v>
      </c>
      <c r="J703" s="12">
        <v>3.0</v>
      </c>
      <c r="K703" s="12" t="s">
        <v>24</v>
      </c>
      <c r="L703" s="12">
        <v>2.0</v>
      </c>
      <c r="M703" s="12">
        <v>2.0</v>
      </c>
      <c r="N703" s="12" t="s">
        <v>457</v>
      </c>
      <c r="P703" s="13"/>
    </row>
    <row r="704" ht="15.75" customHeight="1">
      <c r="A704" s="11" t="s">
        <v>1492</v>
      </c>
      <c r="B704" s="11" t="s">
        <v>1527</v>
      </c>
      <c r="C704" s="11" t="s">
        <v>1494</v>
      </c>
      <c r="D704" s="11" t="s">
        <v>1495</v>
      </c>
      <c r="E704" s="11" t="s">
        <v>1528</v>
      </c>
      <c r="F704" s="12">
        <v>1.0</v>
      </c>
      <c r="G704" s="12">
        <v>1.0</v>
      </c>
      <c r="H704" s="12" t="s">
        <v>64</v>
      </c>
      <c r="I704" s="12">
        <v>1.0</v>
      </c>
      <c r="J704" s="12">
        <v>1.0</v>
      </c>
      <c r="K704" s="12" t="s">
        <v>24</v>
      </c>
      <c r="L704" s="12">
        <v>1.0</v>
      </c>
      <c r="M704" s="12">
        <v>1.0</v>
      </c>
      <c r="N704" s="12" t="s">
        <v>457</v>
      </c>
      <c r="P704" s="13"/>
    </row>
    <row r="705" ht="15.75" customHeight="1">
      <c r="A705" s="11" t="s">
        <v>1529</v>
      </c>
      <c r="B705" s="11" t="s">
        <v>1530</v>
      </c>
      <c r="C705" s="11" t="s">
        <v>1531</v>
      </c>
      <c r="D705" s="11" t="s">
        <v>1532</v>
      </c>
      <c r="E705" s="11" t="s">
        <v>1533</v>
      </c>
      <c r="F705" s="12">
        <v>1.0</v>
      </c>
      <c r="G705" s="12">
        <v>1.0</v>
      </c>
      <c r="H705" s="12" t="s">
        <v>64</v>
      </c>
      <c r="I705" s="12">
        <v>2.0</v>
      </c>
      <c r="J705" s="12">
        <v>1.0</v>
      </c>
      <c r="K705" s="12" t="s">
        <v>24</v>
      </c>
      <c r="L705" s="12">
        <v>1.0</v>
      </c>
      <c r="M705" s="12">
        <v>1.0</v>
      </c>
      <c r="N705" s="12" t="s">
        <v>22</v>
      </c>
      <c r="P705" s="13"/>
    </row>
    <row r="706" ht="15.75" customHeight="1">
      <c r="A706" s="11" t="s">
        <v>1529</v>
      </c>
      <c r="B706" s="11" t="s">
        <v>1534</v>
      </c>
      <c r="C706" s="11" t="s">
        <v>1531</v>
      </c>
      <c r="D706" s="11" t="s">
        <v>1532</v>
      </c>
      <c r="E706" s="11" t="s">
        <v>1535</v>
      </c>
      <c r="F706" s="12">
        <v>1.0</v>
      </c>
      <c r="G706" s="12">
        <v>1.0</v>
      </c>
      <c r="H706" s="12" t="s">
        <v>64</v>
      </c>
      <c r="I706" s="12">
        <v>2.0</v>
      </c>
      <c r="J706" s="12">
        <v>2.0</v>
      </c>
      <c r="K706" s="12" t="s">
        <v>24</v>
      </c>
      <c r="L706" s="12">
        <v>2.0</v>
      </c>
      <c r="M706" s="12">
        <v>2.0</v>
      </c>
      <c r="N706" s="12" t="s">
        <v>22</v>
      </c>
      <c r="P706" s="13"/>
    </row>
    <row r="707" ht="15.75" customHeight="1">
      <c r="A707" s="11" t="s">
        <v>1529</v>
      </c>
      <c r="B707" s="11" t="s">
        <v>1536</v>
      </c>
      <c r="C707" s="11" t="s">
        <v>1531</v>
      </c>
      <c r="D707" s="11" t="s">
        <v>1532</v>
      </c>
      <c r="E707" s="11" t="s">
        <v>1537</v>
      </c>
      <c r="F707" s="12">
        <v>1.0</v>
      </c>
      <c r="G707" s="12">
        <v>1.0</v>
      </c>
      <c r="H707" s="12" t="s">
        <v>64</v>
      </c>
      <c r="I707" s="12">
        <v>3.0</v>
      </c>
      <c r="J707" s="12">
        <v>2.0</v>
      </c>
      <c r="K707" s="12" t="s">
        <v>24</v>
      </c>
      <c r="L707" s="12">
        <v>1.0</v>
      </c>
      <c r="M707" s="12">
        <v>1.0</v>
      </c>
      <c r="N707" s="12" t="s">
        <v>22</v>
      </c>
      <c r="P707" s="13"/>
    </row>
    <row r="708" ht="15.75" customHeight="1">
      <c r="A708" s="11" t="s">
        <v>1529</v>
      </c>
      <c r="B708" s="11" t="s">
        <v>1538</v>
      </c>
      <c r="C708" s="11" t="s">
        <v>1531</v>
      </c>
      <c r="D708" s="11" t="s">
        <v>1532</v>
      </c>
      <c r="E708" s="11" t="s">
        <v>1539</v>
      </c>
      <c r="F708" s="12">
        <v>1.0</v>
      </c>
      <c r="G708" s="12">
        <v>1.0</v>
      </c>
      <c r="H708" s="12" t="s">
        <v>64</v>
      </c>
      <c r="I708" s="12">
        <v>1.0</v>
      </c>
      <c r="J708" s="12">
        <v>1.0</v>
      </c>
      <c r="K708" s="12" t="s">
        <v>24</v>
      </c>
      <c r="L708" s="12">
        <v>1.0</v>
      </c>
      <c r="M708" s="12">
        <v>1.0</v>
      </c>
      <c r="N708" s="12" t="s">
        <v>22</v>
      </c>
      <c r="P708" s="13"/>
    </row>
    <row r="709" ht="15.75" customHeight="1">
      <c r="A709" s="11" t="s">
        <v>1529</v>
      </c>
      <c r="B709" s="11" t="s">
        <v>1540</v>
      </c>
      <c r="C709" s="11" t="s">
        <v>1531</v>
      </c>
      <c r="D709" s="11" t="s">
        <v>1532</v>
      </c>
      <c r="E709" s="11" t="s">
        <v>1541</v>
      </c>
      <c r="F709" s="12">
        <v>1.0</v>
      </c>
      <c r="G709" s="12">
        <v>1.0</v>
      </c>
      <c r="H709" s="12" t="s">
        <v>64</v>
      </c>
      <c r="I709" s="12">
        <v>1.0</v>
      </c>
      <c r="J709" s="12">
        <v>1.0</v>
      </c>
      <c r="K709" s="12" t="s">
        <v>24</v>
      </c>
      <c r="L709" s="12">
        <v>1.0</v>
      </c>
      <c r="M709" s="12">
        <v>1.0</v>
      </c>
      <c r="N709" s="12" t="s">
        <v>22</v>
      </c>
      <c r="P709" s="13"/>
    </row>
    <row r="710" ht="15.75" customHeight="1">
      <c r="A710" s="11" t="s">
        <v>1529</v>
      </c>
      <c r="B710" s="11" t="s">
        <v>1542</v>
      </c>
      <c r="C710" s="11" t="s">
        <v>1531</v>
      </c>
      <c r="D710" s="11" t="s">
        <v>1532</v>
      </c>
      <c r="E710" s="11" t="s">
        <v>1543</v>
      </c>
      <c r="F710" s="12">
        <v>1.0</v>
      </c>
      <c r="G710" s="12">
        <v>1.0</v>
      </c>
      <c r="H710" s="12" t="s">
        <v>64</v>
      </c>
      <c r="I710" s="12">
        <v>2.0</v>
      </c>
      <c r="J710" s="12">
        <v>2.0</v>
      </c>
      <c r="K710" s="12" t="s">
        <v>24</v>
      </c>
      <c r="L710" s="12">
        <v>2.0</v>
      </c>
      <c r="M710" s="12">
        <v>2.0</v>
      </c>
      <c r="N710" s="12" t="s">
        <v>22</v>
      </c>
      <c r="P710" s="13"/>
    </row>
    <row r="711" ht="15.75" customHeight="1">
      <c r="A711" s="11" t="s">
        <v>1529</v>
      </c>
      <c r="B711" s="11" t="s">
        <v>1544</v>
      </c>
      <c r="C711" s="11" t="s">
        <v>1531</v>
      </c>
      <c r="D711" s="11" t="s">
        <v>1532</v>
      </c>
      <c r="E711" s="11" t="s">
        <v>1545</v>
      </c>
      <c r="F711" s="12">
        <v>1.0</v>
      </c>
      <c r="G711" s="12">
        <v>1.0</v>
      </c>
      <c r="H711" s="12" t="s">
        <v>64</v>
      </c>
      <c r="I711" s="12">
        <v>1.0</v>
      </c>
      <c r="J711" s="12">
        <v>2.0</v>
      </c>
      <c r="K711" s="12" t="s">
        <v>24</v>
      </c>
      <c r="L711" s="12">
        <v>1.0</v>
      </c>
      <c r="M711" s="12">
        <v>1.0</v>
      </c>
      <c r="N711" s="12" t="s">
        <v>22</v>
      </c>
      <c r="P711" s="13"/>
    </row>
    <row r="712" ht="15.75" customHeight="1">
      <c r="A712" s="11" t="s">
        <v>1529</v>
      </c>
      <c r="B712" s="11" t="s">
        <v>1546</v>
      </c>
      <c r="C712" s="11" t="s">
        <v>1531</v>
      </c>
      <c r="D712" s="11" t="s">
        <v>1532</v>
      </c>
      <c r="E712" s="11" t="s">
        <v>1547</v>
      </c>
      <c r="F712" s="12">
        <v>1.0</v>
      </c>
      <c r="G712" s="12">
        <v>1.0</v>
      </c>
      <c r="H712" s="12" t="s">
        <v>64</v>
      </c>
      <c r="I712" s="12">
        <v>1.0</v>
      </c>
      <c r="J712" s="12">
        <v>1.0</v>
      </c>
      <c r="K712" s="12" t="s">
        <v>24</v>
      </c>
      <c r="L712" s="12">
        <v>1.0</v>
      </c>
      <c r="M712" s="12">
        <v>1.0</v>
      </c>
      <c r="N712" s="12" t="s">
        <v>22</v>
      </c>
      <c r="P712" s="13"/>
    </row>
    <row r="713" ht="15.75" customHeight="1">
      <c r="A713" s="11" t="s">
        <v>1529</v>
      </c>
      <c r="B713" s="11" t="s">
        <v>1548</v>
      </c>
      <c r="C713" s="11" t="s">
        <v>1531</v>
      </c>
      <c r="D713" s="11" t="s">
        <v>1532</v>
      </c>
      <c r="E713" s="11" t="s">
        <v>1549</v>
      </c>
      <c r="F713" s="12">
        <v>1.0</v>
      </c>
      <c r="G713" s="12">
        <v>1.0</v>
      </c>
      <c r="H713" s="12" t="s">
        <v>64</v>
      </c>
      <c r="I713" s="12">
        <v>1.0</v>
      </c>
      <c r="J713" s="12">
        <v>1.0</v>
      </c>
      <c r="K713" s="12" t="s">
        <v>24</v>
      </c>
      <c r="L713" s="12">
        <v>1.0</v>
      </c>
      <c r="M713" s="12">
        <v>1.0</v>
      </c>
      <c r="N713" s="12" t="s">
        <v>22</v>
      </c>
      <c r="P713" s="13"/>
    </row>
    <row r="714" ht="15.75" customHeight="1">
      <c r="A714" s="11" t="s">
        <v>1529</v>
      </c>
      <c r="B714" s="11" t="s">
        <v>1550</v>
      </c>
      <c r="C714" s="11" t="s">
        <v>1531</v>
      </c>
      <c r="D714" s="11" t="s">
        <v>1532</v>
      </c>
      <c r="E714" s="11" t="s">
        <v>1551</v>
      </c>
      <c r="F714" s="12">
        <v>1.0</v>
      </c>
      <c r="G714" s="12">
        <v>1.0</v>
      </c>
      <c r="H714" s="12" t="s">
        <v>64</v>
      </c>
      <c r="I714" s="12">
        <v>2.0</v>
      </c>
      <c r="J714" s="12">
        <v>1.0</v>
      </c>
      <c r="K714" s="12" t="s">
        <v>24</v>
      </c>
      <c r="L714" s="12">
        <v>1.0</v>
      </c>
      <c r="M714" s="12">
        <v>1.0</v>
      </c>
      <c r="N714" s="12" t="s">
        <v>22</v>
      </c>
      <c r="P714" s="13"/>
    </row>
    <row r="715" ht="15.75" customHeight="1">
      <c r="A715" s="11" t="s">
        <v>1529</v>
      </c>
      <c r="B715" s="11" t="s">
        <v>1552</v>
      </c>
      <c r="C715" s="11" t="s">
        <v>1531</v>
      </c>
      <c r="D715" s="11" t="s">
        <v>1532</v>
      </c>
      <c r="E715" s="11" t="s">
        <v>1553</v>
      </c>
      <c r="F715" s="12">
        <v>1.0</v>
      </c>
      <c r="G715" s="12">
        <v>1.0</v>
      </c>
      <c r="H715" s="12" t="s">
        <v>64</v>
      </c>
      <c r="I715" s="12">
        <v>1.0</v>
      </c>
      <c r="J715" s="12">
        <v>1.0</v>
      </c>
      <c r="K715" s="12" t="s">
        <v>24</v>
      </c>
      <c r="L715" s="12">
        <v>1.0</v>
      </c>
      <c r="M715" s="12">
        <v>1.0</v>
      </c>
      <c r="N715" s="12" t="s">
        <v>22</v>
      </c>
      <c r="P715" s="13"/>
    </row>
    <row r="716" ht="15.75" customHeight="1">
      <c r="A716" s="11" t="s">
        <v>1529</v>
      </c>
      <c r="B716" s="11" t="s">
        <v>1554</v>
      </c>
      <c r="C716" s="11" t="s">
        <v>1531</v>
      </c>
      <c r="D716" s="11" t="s">
        <v>1532</v>
      </c>
      <c r="E716" s="11" t="s">
        <v>1555</v>
      </c>
      <c r="F716" s="12">
        <v>1.0</v>
      </c>
      <c r="G716" s="12">
        <v>1.0</v>
      </c>
      <c r="H716" s="12" t="s">
        <v>64</v>
      </c>
      <c r="I716" s="12">
        <v>1.0</v>
      </c>
      <c r="J716" s="12">
        <v>1.0</v>
      </c>
      <c r="K716" s="12" t="s">
        <v>24</v>
      </c>
      <c r="L716" s="12">
        <v>1.0</v>
      </c>
      <c r="M716" s="12">
        <v>1.0</v>
      </c>
      <c r="N716" s="12" t="s">
        <v>22</v>
      </c>
      <c r="P716" s="13"/>
    </row>
    <row r="717" ht="15.75" customHeight="1">
      <c r="A717" s="11" t="s">
        <v>1529</v>
      </c>
      <c r="B717" s="11" t="s">
        <v>1556</v>
      </c>
      <c r="C717" s="11" t="s">
        <v>1531</v>
      </c>
      <c r="D717" s="11" t="s">
        <v>1532</v>
      </c>
      <c r="E717" s="11" t="s">
        <v>1557</v>
      </c>
      <c r="F717" s="12">
        <v>1.0</v>
      </c>
      <c r="G717" s="12">
        <v>1.0</v>
      </c>
      <c r="H717" s="12" t="s">
        <v>64</v>
      </c>
      <c r="I717" s="12">
        <v>1.0</v>
      </c>
      <c r="J717" s="12">
        <v>1.0</v>
      </c>
      <c r="K717" s="12" t="s">
        <v>24</v>
      </c>
      <c r="L717" s="12">
        <v>1.0</v>
      </c>
      <c r="M717" s="12">
        <v>1.0</v>
      </c>
      <c r="N717" s="12" t="s">
        <v>22</v>
      </c>
      <c r="P717" s="13"/>
    </row>
    <row r="718" ht="15.75" customHeight="1">
      <c r="A718" s="11" t="s">
        <v>1529</v>
      </c>
      <c r="B718" s="11" t="s">
        <v>1558</v>
      </c>
      <c r="C718" s="11" t="s">
        <v>1531</v>
      </c>
      <c r="D718" s="11" t="s">
        <v>1532</v>
      </c>
      <c r="E718" s="11" t="s">
        <v>1559</v>
      </c>
      <c r="F718" s="12">
        <v>1.0</v>
      </c>
      <c r="G718" s="12">
        <v>1.0</v>
      </c>
      <c r="H718" s="12" t="s">
        <v>64</v>
      </c>
      <c r="I718" s="12">
        <v>1.0</v>
      </c>
      <c r="J718" s="12">
        <v>1.0</v>
      </c>
      <c r="K718" s="12" t="s">
        <v>24</v>
      </c>
      <c r="L718" s="12">
        <v>1.0</v>
      </c>
      <c r="M718" s="12">
        <v>1.0</v>
      </c>
      <c r="N718" s="12" t="s">
        <v>22</v>
      </c>
      <c r="P718" s="13"/>
    </row>
    <row r="719" ht="15.75" customHeight="1">
      <c r="A719" s="11" t="s">
        <v>1529</v>
      </c>
      <c r="B719" s="11" t="s">
        <v>1560</v>
      </c>
      <c r="C719" s="11" t="s">
        <v>1531</v>
      </c>
      <c r="D719" s="11" t="s">
        <v>1532</v>
      </c>
      <c r="E719" s="11" t="s">
        <v>1561</v>
      </c>
      <c r="F719" s="12">
        <v>1.0</v>
      </c>
      <c r="G719" s="12">
        <v>1.0</v>
      </c>
      <c r="H719" s="12" t="s">
        <v>64</v>
      </c>
      <c r="I719" s="12">
        <v>1.0</v>
      </c>
      <c r="J719" s="12">
        <v>1.0</v>
      </c>
      <c r="K719" s="12" t="s">
        <v>24</v>
      </c>
      <c r="L719" s="12">
        <v>1.0</v>
      </c>
      <c r="M719" s="12">
        <v>1.0</v>
      </c>
      <c r="N719" s="12" t="s">
        <v>22</v>
      </c>
      <c r="P719" s="13"/>
    </row>
    <row r="720" ht="15.75" customHeight="1">
      <c r="A720" s="11" t="s">
        <v>1529</v>
      </c>
      <c r="B720" s="11" t="s">
        <v>1562</v>
      </c>
      <c r="C720" s="11" t="s">
        <v>1531</v>
      </c>
      <c r="D720" s="11" t="s">
        <v>1532</v>
      </c>
      <c r="E720" s="11" t="s">
        <v>1563</v>
      </c>
      <c r="F720" s="12">
        <v>1.0</v>
      </c>
      <c r="G720" s="12">
        <v>1.0</v>
      </c>
      <c r="H720" s="12" t="s">
        <v>64</v>
      </c>
      <c r="I720" s="12">
        <v>3.0</v>
      </c>
      <c r="J720" s="12">
        <v>1.0</v>
      </c>
      <c r="K720" s="12" t="s">
        <v>24</v>
      </c>
      <c r="L720" s="12">
        <v>1.0</v>
      </c>
      <c r="M720" s="12">
        <v>1.0</v>
      </c>
      <c r="N720" s="12" t="s">
        <v>22</v>
      </c>
      <c r="P720" s="13"/>
    </row>
    <row r="721" ht="15.75" customHeight="1">
      <c r="A721" s="11" t="s">
        <v>1529</v>
      </c>
      <c r="B721" s="11" t="s">
        <v>1564</v>
      </c>
      <c r="C721" s="11" t="s">
        <v>1531</v>
      </c>
      <c r="D721" s="11" t="s">
        <v>1532</v>
      </c>
      <c r="E721" s="11" t="s">
        <v>1565</v>
      </c>
      <c r="F721" s="12">
        <v>1.0</v>
      </c>
      <c r="G721" s="12">
        <v>1.0</v>
      </c>
      <c r="H721" s="12" t="s">
        <v>64</v>
      </c>
      <c r="I721" s="12">
        <v>1.0</v>
      </c>
      <c r="J721" s="12">
        <v>1.0</v>
      </c>
      <c r="K721" s="12" t="s">
        <v>24</v>
      </c>
      <c r="L721" s="12">
        <v>1.0</v>
      </c>
      <c r="M721" s="12">
        <v>1.0</v>
      </c>
      <c r="N721" s="12" t="s">
        <v>22</v>
      </c>
      <c r="P721" s="13"/>
    </row>
    <row r="722" ht="15.75" customHeight="1">
      <c r="A722" s="11" t="s">
        <v>1529</v>
      </c>
      <c r="B722" s="11" t="s">
        <v>1566</v>
      </c>
      <c r="C722" s="11" t="s">
        <v>1531</v>
      </c>
      <c r="D722" s="11" t="s">
        <v>1532</v>
      </c>
      <c r="E722" s="11" t="s">
        <v>1567</v>
      </c>
      <c r="F722" s="12">
        <v>1.0</v>
      </c>
      <c r="G722" s="12">
        <v>1.0</v>
      </c>
      <c r="H722" s="12" t="s">
        <v>64</v>
      </c>
      <c r="I722" s="12">
        <v>1.0</v>
      </c>
      <c r="J722" s="12">
        <v>1.0</v>
      </c>
      <c r="K722" s="12" t="s">
        <v>24</v>
      </c>
      <c r="L722" s="12">
        <v>1.0</v>
      </c>
      <c r="M722" s="12">
        <v>1.0</v>
      </c>
      <c r="N722" s="12" t="s">
        <v>22</v>
      </c>
      <c r="P722" s="13"/>
    </row>
    <row r="723" ht="15.75" customHeight="1">
      <c r="A723" s="11" t="s">
        <v>1568</v>
      </c>
      <c r="B723" s="11" t="s">
        <v>1569</v>
      </c>
      <c r="C723" s="11" t="s">
        <v>1570</v>
      </c>
      <c r="D723" s="11" t="s">
        <v>1571</v>
      </c>
      <c r="E723" s="11" t="s">
        <v>1572</v>
      </c>
      <c r="F723" s="12">
        <v>1.0</v>
      </c>
      <c r="G723" s="12">
        <v>1.0</v>
      </c>
      <c r="H723" s="12" t="s">
        <v>457</v>
      </c>
      <c r="I723" s="12">
        <v>1.0</v>
      </c>
      <c r="J723" s="12">
        <v>2.0</v>
      </c>
      <c r="K723" s="12" t="s">
        <v>24</v>
      </c>
      <c r="L723" s="12">
        <v>1.0</v>
      </c>
      <c r="M723" s="12">
        <v>1.0</v>
      </c>
      <c r="N723" s="12" t="s">
        <v>64</v>
      </c>
      <c r="P723" s="13"/>
    </row>
    <row r="724" ht="15.75" customHeight="1">
      <c r="A724" s="11" t="s">
        <v>1568</v>
      </c>
      <c r="B724" s="11" t="s">
        <v>1573</v>
      </c>
      <c r="C724" s="11" t="s">
        <v>1570</v>
      </c>
      <c r="D724" s="11" t="s">
        <v>1571</v>
      </c>
      <c r="E724" s="11" t="s">
        <v>1574</v>
      </c>
      <c r="F724" s="12">
        <v>1.0</v>
      </c>
      <c r="G724" s="12">
        <v>1.0</v>
      </c>
      <c r="H724" s="12" t="s">
        <v>457</v>
      </c>
      <c r="I724" s="12">
        <v>2.0</v>
      </c>
      <c r="J724" s="12">
        <v>2.0</v>
      </c>
      <c r="K724" s="12" t="s">
        <v>24</v>
      </c>
      <c r="L724" s="12">
        <v>1.0</v>
      </c>
      <c r="M724" s="12">
        <v>1.0</v>
      </c>
      <c r="N724" s="12" t="s">
        <v>64</v>
      </c>
      <c r="P724" s="13"/>
    </row>
    <row r="725" ht="15.75" customHeight="1">
      <c r="A725" s="11" t="s">
        <v>1568</v>
      </c>
      <c r="B725" s="11" t="s">
        <v>1575</v>
      </c>
      <c r="C725" s="11" t="s">
        <v>1570</v>
      </c>
      <c r="D725" s="11" t="s">
        <v>1571</v>
      </c>
      <c r="E725" s="11" t="s">
        <v>1576</v>
      </c>
      <c r="F725" s="12">
        <v>1.0</v>
      </c>
      <c r="G725" s="12">
        <v>1.0</v>
      </c>
      <c r="H725" s="12" t="s">
        <v>457</v>
      </c>
      <c r="I725" s="12">
        <v>1.0</v>
      </c>
      <c r="J725" s="12">
        <v>1.0</v>
      </c>
      <c r="K725" s="12" t="s">
        <v>24</v>
      </c>
      <c r="L725" s="12">
        <v>1.0</v>
      </c>
      <c r="M725" s="12">
        <v>1.0</v>
      </c>
      <c r="N725" s="12" t="s">
        <v>64</v>
      </c>
      <c r="P725" s="13"/>
    </row>
    <row r="726" ht="15.75" customHeight="1">
      <c r="A726" s="11" t="s">
        <v>1568</v>
      </c>
      <c r="B726" s="11" t="s">
        <v>1577</v>
      </c>
      <c r="C726" s="11" t="s">
        <v>1570</v>
      </c>
      <c r="D726" s="11" t="s">
        <v>1571</v>
      </c>
      <c r="E726" s="11" t="s">
        <v>1578</v>
      </c>
      <c r="F726" s="12">
        <v>1.0</v>
      </c>
      <c r="G726" s="12">
        <v>1.0</v>
      </c>
      <c r="H726" s="12" t="s">
        <v>457</v>
      </c>
      <c r="I726" s="12">
        <v>1.0</v>
      </c>
      <c r="J726" s="12">
        <v>1.0</v>
      </c>
      <c r="K726" s="12" t="s">
        <v>24</v>
      </c>
      <c r="L726" s="12">
        <v>1.0</v>
      </c>
      <c r="M726" s="12">
        <v>1.0</v>
      </c>
      <c r="N726" s="12" t="s">
        <v>64</v>
      </c>
      <c r="P726" s="13"/>
    </row>
    <row r="727" ht="15.75" customHeight="1">
      <c r="A727" s="11" t="s">
        <v>1568</v>
      </c>
      <c r="B727" s="11" t="s">
        <v>1579</v>
      </c>
      <c r="C727" s="11" t="s">
        <v>1570</v>
      </c>
      <c r="D727" s="11" t="s">
        <v>1571</v>
      </c>
      <c r="E727" s="11" t="s">
        <v>1580</v>
      </c>
      <c r="F727" s="12">
        <v>1.0</v>
      </c>
      <c r="G727" s="12">
        <v>1.0</v>
      </c>
      <c r="H727" s="12" t="s">
        <v>457</v>
      </c>
      <c r="I727" s="12">
        <v>1.0</v>
      </c>
      <c r="J727" s="12">
        <v>1.0</v>
      </c>
      <c r="K727" s="12" t="s">
        <v>24</v>
      </c>
      <c r="L727" s="12">
        <v>1.0</v>
      </c>
      <c r="M727" s="12">
        <v>1.0</v>
      </c>
      <c r="N727" s="12" t="s">
        <v>64</v>
      </c>
      <c r="P727" s="13"/>
    </row>
    <row r="728" ht="15.75" customHeight="1">
      <c r="A728" s="11" t="s">
        <v>1568</v>
      </c>
      <c r="B728" s="11" t="s">
        <v>1581</v>
      </c>
      <c r="C728" s="11" t="s">
        <v>1570</v>
      </c>
      <c r="D728" s="11" t="s">
        <v>1571</v>
      </c>
      <c r="E728" s="11" t="s">
        <v>1582</v>
      </c>
      <c r="F728" s="12">
        <v>1.0</v>
      </c>
      <c r="G728" s="12">
        <v>1.0</v>
      </c>
      <c r="H728" s="12" t="s">
        <v>457</v>
      </c>
      <c r="I728" s="12">
        <v>1.0</v>
      </c>
      <c r="J728" s="12">
        <v>1.0</v>
      </c>
      <c r="K728" s="12" t="s">
        <v>24</v>
      </c>
      <c r="L728" s="12">
        <v>1.0</v>
      </c>
      <c r="M728" s="12">
        <v>1.0</v>
      </c>
      <c r="N728" s="12" t="s">
        <v>64</v>
      </c>
      <c r="P728" s="13"/>
    </row>
    <row r="729" ht="15.75" customHeight="1">
      <c r="A729" s="11" t="s">
        <v>1568</v>
      </c>
      <c r="B729" s="11" t="s">
        <v>1583</v>
      </c>
      <c r="C729" s="11" t="s">
        <v>1570</v>
      </c>
      <c r="D729" s="11" t="s">
        <v>1571</v>
      </c>
      <c r="E729" s="11" t="s">
        <v>1584</v>
      </c>
      <c r="F729" s="12">
        <v>1.0</v>
      </c>
      <c r="G729" s="12">
        <v>1.0</v>
      </c>
      <c r="H729" s="12" t="s">
        <v>457</v>
      </c>
      <c r="I729" s="12">
        <v>1.0</v>
      </c>
      <c r="J729" s="12">
        <v>1.0</v>
      </c>
      <c r="K729" s="12" t="s">
        <v>24</v>
      </c>
      <c r="L729" s="12">
        <v>1.0</v>
      </c>
      <c r="M729" s="12">
        <v>1.0</v>
      </c>
      <c r="N729" s="12" t="s">
        <v>64</v>
      </c>
      <c r="P729" s="13"/>
    </row>
    <row r="730" ht="15.75" customHeight="1">
      <c r="A730" s="11" t="s">
        <v>1568</v>
      </c>
      <c r="B730" s="11" t="s">
        <v>1585</v>
      </c>
      <c r="C730" s="11" t="s">
        <v>1570</v>
      </c>
      <c r="D730" s="11" t="s">
        <v>1571</v>
      </c>
      <c r="E730" s="11" t="s">
        <v>1586</v>
      </c>
      <c r="F730" s="12">
        <v>1.0</v>
      </c>
      <c r="G730" s="12">
        <v>1.0</v>
      </c>
      <c r="H730" s="12" t="s">
        <v>457</v>
      </c>
      <c r="I730" s="12">
        <v>1.0</v>
      </c>
      <c r="J730" s="12">
        <v>2.0</v>
      </c>
      <c r="K730" s="12" t="s">
        <v>24</v>
      </c>
      <c r="L730" s="12">
        <v>1.0</v>
      </c>
      <c r="M730" s="12">
        <v>1.0</v>
      </c>
      <c r="N730" s="12" t="s">
        <v>64</v>
      </c>
      <c r="P730" s="13"/>
    </row>
    <row r="731" ht="15.75" customHeight="1">
      <c r="A731" s="11" t="s">
        <v>1568</v>
      </c>
      <c r="B731" s="11" t="s">
        <v>1587</v>
      </c>
      <c r="C731" s="11" t="s">
        <v>1570</v>
      </c>
      <c r="D731" s="11" t="s">
        <v>1571</v>
      </c>
      <c r="E731" s="11" t="s">
        <v>1588</v>
      </c>
      <c r="F731" s="12">
        <v>1.0</v>
      </c>
      <c r="G731" s="12">
        <v>1.0</v>
      </c>
      <c r="H731" s="12" t="s">
        <v>457</v>
      </c>
      <c r="I731" s="12">
        <v>2.0</v>
      </c>
      <c r="J731" s="12">
        <v>2.0</v>
      </c>
      <c r="K731" s="12" t="s">
        <v>24</v>
      </c>
      <c r="L731" s="12">
        <v>1.0</v>
      </c>
      <c r="M731" s="12">
        <v>1.0</v>
      </c>
      <c r="N731" s="12" t="s">
        <v>64</v>
      </c>
      <c r="P731" s="13"/>
    </row>
    <row r="732" ht="15.75" customHeight="1">
      <c r="A732" s="11" t="s">
        <v>1568</v>
      </c>
      <c r="B732" s="11" t="s">
        <v>1589</v>
      </c>
      <c r="C732" s="11" t="s">
        <v>1570</v>
      </c>
      <c r="D732" s="11" t="s">
        <v>1571</v>
      </c>
      <c r="E732" s="11" t="s">
        <v>1590</v>
      </c>
      <c r="F732" s="12">
        <v>1.0</v>
      </c>
      <c r="G732" s="12">
        <v>1.0</v>
      </c>
      <c r="H732" s="12" t="s">
        <v>457</v>
      </c>
      <c r="I732" s="12">
        <v>1.0</v>
      </c>
      <c r="J732" s="12">
        <v>1.0</v>
      </c>
      <c r="K732" s="12" t="s">
        <v>24</v>
      </c>
      <c r="L732" s="12">
        <v>1.0</v>
      </c>
      <c r="M732" s="12">
        <v>1.0</v>
      </c>
      <c r="N732" s="12" t="s">
        <v>64</v>
      </c>
      <c r="P732" s="13"/>
    </row>
    <row r="733" ht="15.75" customHeight="1">
      <c r="A733" s="11" t="s">
        <v>1568</v>
      </c>
      <c r="B733" s="11" t="s">
        <v>1591</v>
      </c>
      <c r="C733" s="11" t="s">
        <v>1570</v>
      </c>
      <c r="D733" s="11" t="s">
        <v>1571</v>
      </c>
      <c r="E733" s="11" t="s">
        <v>1592</v>
      </c>
      <c r="F733" s="12">
        <v>3.0</v>
      </c>
      <c r="G733" s="12">
        <v>3.0</v>
      </c>
      <c r="H733" s="12" t="s">
        <v>457</v>
      </c>
      <c r="I733" s="12">
        <v>3.0</v>
      </c>
      <c r="J733" s="12">
        <v>3.0</v>
      </c>
      <c r="K733" s="12" t="s">
        <v>24</v>
      </c>
      <c r="L733" s="12">
        <v>2.0</v>
      </c>
      <c r="M733" s="12">
        <v>2.0</v>
      </c>
      <c r="N733" s="12" t="s">
        <v>64</v>
      </c>
      <c r="P733" s="13"/>
    </row>
    <row r="734" ht="15.75" customHeight="1">
      <c r="A734" s="11" t="s">
        <v>1568</v>
      </c>
      <c r="B734" s="11" t="s">
        <v>1593</v>
      </c>
      <c r="C734" s="11" t="s">
        <v>1570</v>
      </c>
      <c r="D734" s="11" t="s">
        <v>1571</v>
      </c>
      <c r="E734" s="11" t="s">
        <v>1594</v>
      </c>
      <c r="F734" s="12">
        <v>1.0</v>
      </c>
      <c r="G734" s="12">
        <v>1.0</v>
      </c>
      <c r="H734" s="12" t="s">
        <v>457</v>
      </c>
      <c r="I734" s="12">
        <v>1.0</v>
      </c>
      <c r="J734" s="12">
        <v>1.0</v>
      </c>
      <c r="K734" s="12" t="s">
        <v>24</v>
      </c>
      <c r="L734" s="12">
        <v>1.0</v>
      </c>
      <c r="M734" s="12">
        <v>1.0</v>
      </c>
      <c r="N734" s="12" t="s">
        <v>64</v>
      </c>
      <c r="P734" s="13"/>
    </row>
    <row r="735" ht="15.75" customHeight="1">
      <c r="A735" s="11" t="s">
        <v>1568</v>
      </c>
      <c r="B735" s="11" t="s">
        <v>1595</v>
      </c>
      <c r="C735" s="11" t="s">
        <v>1570</v>
      </c>
      <c r="D735" s="11" t="s">
        <v>1571</v>
      </c>
      <c r="E735" s="11" t="s">
        <v>1596</v>
      </c>
      <c r="F735" s="12">
        <v>2.0</v>
      </c>
      <c r="G735" s="12">
        <v>2.0</v>
      </c>
      <c r="H735" s="12" t="s">
        <v>457</v>
      </c>
      <c r="I735" s="12">
        <v>3.0</v>
      </c>
      <c r="J735" s="12">
        <v>2.0</v>
      </c>
      <c r="K735" s="12" t="s">
        <v>24</v>
      </c>
      <c r="L735" s="12">
        <v>2.0</v>
      </c>
      <c r="M735" s="12">
        <v>2.0</v>
      </c>
      <c r="N735" s="12" t="s">
        <v>64</v>
      </c>
      <c r="P735" s="13"/>
    </row>
    <row r="736" ht="15.75" customHeight="1">
      <c r="A736" s="11" t="s">
        <v>1568</v>
      </c>
      <c r="B736" s="11" t="s">
        <v>1597</v>
      </c>
      <c r="C736" s="11" t="s">
        <v>1570</v>
      </c>
      <c r="D736" s="11" t="s">
        <v>1571</v>
      </c>
      <c r="E736" s="11" t="s">
        <v>1598</v>
      </c>
      <c r="F736" s="12">
        <v>2.0</v>
      </c>
      <c r="G736" s="12">
        <v>2.0</v>
      </c>
      <c r="H736" s="12" t="s">
        <v>457</v>
      </c>
      <c r="I736" s="12">
        <v>2.0</v>
      </c>
      <c r="J736" s="12">
        <v>2.0</v>
      </c>
      <c r="K736" s="12" t="s">
        <v>24</v>
      </c>
      <c r="L736" s="12">
        <v>1.0</v>
      </c>
      <c r="M736" s="12">
        <v>1.0</v>
      </c>
      <c r="N736" s="12" t="s">
        <v>64</v>
      </c>
      <c r="P736" s="13"/>
    </row>
    <row r="737" ht="15.75" customHeight="1">
      <c r="A737" s="11" t="s">
        <v>1568</v>
      </c>
      <c r="B737" s="11" t="s">
        <v>1599</v>
      </c>
      <c r="C737" s="11" t="s">
        <v>1570</v>
      </c>
      <c r="D737" s="11" t="s">
        <v>1571</v>
      </c>
      <c r="E737" s="11" t="s">
        <v>1600</v>
      </c>
      <c r="F737" s="12">
        <v>2.0</v>
      </c>
      <c r="G737" s="12">
        <v>3.0</v>
      </c>
      <c r="H737" s="12" t="s">
        <v>457</v>
      </c>
      <c r="I737" s="12">
        <v>3.0</v>
      </c>
      <c r="J737" s="12">
        <v>2.0</v>
      </c>
      <c r="K737" s="12" t="s">
        <v>24</v>
      </c>
      <c r="L737" s="12">
        <v>2.0</v>
      </c>
      <c r="M737" s="12">
        <v>2.0</v>
      </c>
      <c r="N737" s="12" t="s">
        <v>64</v>
      </c>
      <c r="P737" s="13"/>
    </row>
    <row r="738" ht="15.75" customHeight="1">
      <c r="A738" s="11" t="s">
        <v>1568</v>
      </c>
      <c r="B738" s="11" t="s">
        <v>1601</v>
      </c>
      <c r="C738" s="11" t="s">
        <v>1570</v>
      </c>
      <c r="D738" s="11" t="s">
        <v>1571</v>
      </c>
      <c r="E738" s="11" t="s">
        <v>1602</v>
      </c>
      <c r="F738" s="12">
        <v>2.0</v>
      </c>
      <c r="G738" s="12">
        <v>3.0</v>
      </c>
      <c r="H738" s="12" t="s">
        <v>457</v>
      </c>
      <c r="I738" s="12">
        <v>3.0</v>
      </c>
      <c r="J738" s="12">
        <v>3.0</v>
      </c>
      <c r="K738" s="12" t="s">
        <v>24</v>
      </c>
      <c r="L738" s="12">
        <v>3.0</v>
      </c>
      <c r="M738" s="12">
        <v>2.0</v>
      </c>
      <c r="N738" s="12" t="s">
        <v>64</v>
      </c>
      <c r="P738" s="13"/>
    </row>
    <row r="739" ht="15.75" customHeight="1">
      <c r="A739" s="11" t="s">
        <v>1568</v>
      </c>
      <c r="B739" s="11" t="s">
        <v>1603</v>
      </c>
      <c r="C739" s="11" t="s">
        <v>1570</v>
      </c>
      <c r="D739" s="11" t="s">
        <v>1571</v>
      </c>
      <c r="E739" s="11" t="s">
        <v>1604</v>
      </c>
      <c r="F739" s="12">
        <v>1.0</v>
      </c>
      <c r="G739" s="12">
        <v>1.0</v>
      </c>
      <c r="H739" s="12" t="s">
        <v>457</v>
      </c>
      <c r="I739" s="12">
        <v>2.0</v>
      </c>
      <c r="J739" s="12">
        <v>2.0</v>
      </c>
      <c r="K739" s="12" t="s">
        <v>24</v>
      </c>
      <c r="L739" s="12">
        <v>1.0</v>
      </c>
      <c r="M739" s="12">
        <v>1.0</v>
      </c>
      <c r="N739" s="12" t="s">
        <v>64</v>
      </c>
      <c r="P739" s="13"/>
    </row>
    <row r="740" ht="15.75" customHeight="1">
      <c r="A740" s="11" t="s">
        <v>1568</v>
      </c>
      <c r="B740" s="11" t="s">
        <v>1605</v>
      </c>
      <c r="C740" s="11" t="s">
        <v>1570</v>
      </c>
      <c r="D740" s="11" t="s">
        <v>1571</v>
      </c>
      <c r="E740" s="11" t="s">
        <v>1571</v>
      </c>
      <c r="F740" s="12">
        <v>1.0</v>
      </c>
      <c r="G740" s="12">
        <v>1.0</v>
      </c>
      <c r="H740" s="12" t="s">
        <v>457</v>
      </c>
      <c r="I740" s="12">
        <v>3.0</v>
      </c>
      <c r="J740" s="12">
        <v>3.0</v>
      </c>
      <c r="K740" s="12" t="s">
        <v>24</v>
      </c>
      <c r="L740" s="12">
        <v>1.0</v>
      </c>
      <c r="M740" s="12">
        <v>1.0</v>
      </c>
      <c r="N740" s="12" t="s">
        <v>64</v>
      </c>
      <c r="P740" s="13"/>
    </row>
    <row r="741" ht="15.75" customHeight="1">
      <c r="A741" s="11" t="s">
        <v>1606</v>
      </c>
      <c r="B741" s="11" t="s">
        <v>1607</v>
      </c>
      <c r="C741" s="11" t="s">
        <v>1608</v>
      </c>
      <c r="D741" s="11" t="s">
        <v>1609</v>
      </c>
      <c r="E741" s="11" t="s">
        <v>1609</v>
      </c>
      <c r="F741" s="12">
        <v>3.0</v>
      </c>
      <c r="G741" s="12">
        <v>3.0</v>
      </c>
      <c r="H741" s="12" t="s">
        <v>24</v>
      </c>
      <c r="I741" s="12">
        <v>1.0</v>
      </c>
      <c r="J741" s="12">
        <v>1.0</v>
      </c>
      <c r="K741" s="12" t="s">
        <v>22</v>
      </c>
      <c r="L741" s="12">
        <v>3.0</v>
      </c>
      <c r="M741" s="12">
        <v>3.0</v>
      </c>
      <c r="N741" s="12" t="s">
        <v>23</v>
      </c>
      <c r="P741" s="13"/>
    </row>
    <row r="742" ht="15.75" customHeight="1">
      <c r="A742" s="11" t="s">
        <v>1606</v>
      </c>
      <c r="B742" s="11" t="s">
        <v>1610</v>
      </c>
      <c r="C742" s="11" t="s">
        <v>1608</v>
      </c>
      <c r="D742" s="11" t="s">
        <v>1609</v>
      </c>
      <c r="E742" s="11" t="s">
        <v>1611</v>
      </c>
      <c r="F742" s="12">
        <v>2.0</v>
      </c>
      <c r="G742" s="12">
        <v>3.0</v>
      </c>
      <c r="H742" s="12" t="s">
        <v>24</v>
      </c>
      <c r="I742" s="12">
        <v>3.0</v>
      </c>
      <c r="J742" s="12">
        <v>2.0</v>
      </c>
      <c r="K742" s="12" t="s">
        <v>22</v>
      </c>
      <c r="L742" s="12">
        <v>1.0</v>
      </c>
      <c r="M742" s="12">
        <v>1.0</v>
      </c>
      <c r="N742" s="12" t="s">
        <v>23</v>
      </c>
      <c r="P742" s="13"/>
    </row>
    <row r="743" ht="15.75" customHeight="1">
      <c r="A743" s="11" t="s">
        <v>1606</v>
      </c>
      <c r="B743" s="11" t="s">
        <v>1612</v>
      </c>
      <c r="C743" s="11" t="s">
        <v>1608</v>
      </c>
      <c r="D743" s="11" t="s">
        <v>1609</v>
      </c>
      <c r="E743" s="11" t="s">
        <v>1613</v>
      </c>
      <c r="F743" s="12">
        <v>1.0</v>
      </c>
      <c r="G743" s="12">
        <v>1.0</v>
      </c>
      <c r="H743" s="12" t="s">
        <v>24</v>
      </c>
      <c r="I743" s="12">
        <v>1.0</v>
      </c>
      <c r="J743" s="12">
        <v>1.0</v>
      </c>
      <c r="K743" s="12" t="s">
        <v>22</v>
      </c>
      <c r="L743" s="12">
        <v>1.0</v>
      </c>
      <c r="M743" s="12">
        <v>1.0</v>
      </c>
      <c r="N743" s="12" t="s">
        <v>23</v>
      </c>
      <c r="P743" s="13"/>
    </row>
    <row r="744" ht="15.75" customHeight="1">
      <c r="A744" s="11" t="s">
        <v>1606</v>
      </c>
      <c r="B744" s="11" t="s">
        <v>1614</v>
      </c>
      <c r="C744" s="11" t="s">
        <v>1608</v>
      </c>
      <c r="D744" s="11" t="s">
        <v>1609</v>
      </c>
      <c r="E744" s="11" t="s">
        <v>1615</v>
      </c>
      <c r="F744" s="12">
        <v>1.0</v>
      </c>
      <c r="G744" s="12">
        <v>1.0</v>
      </c>
      <c r="H744" s="12" t="s">
        <v>24</v>
      </c>
      <c r="I744" s="12">
        <v>1.0</v>
      </c>
      <c r="J744" s="12">
        <v>1.0</v>
      </c>
      <c r="K744" s="12" t="s">
        <v>22</v>
      </c>
      <c r="L744" s="12">
        <v>2.0</v>
      </c>
      <c r="M744" s="12">
        <v>1.0</v>
      </c>
      <c r="N744" s="12" t="s">
        <v>23</v>
      </c>
      <c r="P744" s="13"/>
    </row>
    <row r="745" ht="15.75" customHeight="1">
      <c r="A745" s="11" t="s">
        <v>1606</v>
      </c>
      <c r="B745" s="11" t="s">
        <v>1616</v>
      </c>
      <c r="C745" s="11" t="s">
        <v>1608</v>
      </c>
      <c r="D745" s="11" t="s">
        <v>1609</v>
      </c>
      <c r="E745" s="11" t="s">
        <v>1617</v>
      </c>
      <c r="F745" s="12">
        <v>1.0</v>
      </c>
      <c r="G745" s="12">
        <v>1.0</v>
      </c>
      <c r="H745" s="12" t="s">
        <v>24</v>
      </c>
      <c r="I745" s="12">
        <v>2.0</v>
      </c>
      <c r="J745" s="12">
        <v>2.0</v>
      </c>
      <c r="K745" s="12" t="s">
        <v>22</v>
      </c>
      <c r="L745" s="12">
        <v>1.0</v>
      </c>
      <c r="M745" s="12">
        <v>1.0</v>
      </c>
      <c r="N745" s="12" t="s">
        <v>23</v>
      </c>
      <c r="P745" s="13"/>
    </row>
    <row r="746" ht="15.75" customHeight="1">
      <c r="A746" s="11" t="s">
        <v>1606</v>
      </c>
      <c r="B746" s="11" t="s">
        <v>1618</v>
      </c>
      <c r="C746" s="11" t="s">
        <v>1608</v>
      </c>
      <c r="D746" s="11" t="s">
        <v>1609</v>
      </c>
      <c r="E746" s="11" t="s">
        <v>1619</v>
      </c>
      <c r="F746" s="12">
        <v>1.0</v>
      </c>
      <c r="G746" s="12">
        <v>1.0</v>
      </c>
      <c r="H746" s="12" t="s">
        <v>24</v>
      </c>
      <c r="I746" s="12">
        <v>1.0</v>
      </c>
      <c r="J746" s="12">
        <v>1.0</v>
      </c>
      <c r="K746" s="12" t="s">
        <v>22</v>
      </c>
      <c r="L746" s="12">
        <v>1.0</v>
      </c>
      <c r="M746" s="12">
        <v>1.0</v>
      </c>
      <c r="N746" s="12" t="s">
        <v>23</v>
      </c>
      <c r="P746" s="13"/>
    </row>
    <row r="747" ht="15.75" customHeight="1">
      <c r="A747" s="11" t="s">
        <v>1606</v>
      </c>
      <c r="B747" s="11" t="s">
        <v>1620</v>
      </c>
      <c r="C747" s="11" t="s">
        <v>1608</v>
      </c>
      <c r="D747" s="11" t="s">
        <v>1609</v>
      </c>
      <c r="E747" s="11" t="s">
        <v>1621</v>
      </c>
      <c r="F747" s="12">
        <v>1.0</v>
      </c>
      <c r="G747" s="12">
        <v>1.0</v>
      </c>
      <c r="H747" s="12" t="s">
        <v>24</v>
      </c>
      <c r="I747" s="12">
        <v>1.0</v>
      </c>
      <c r="J747" s="12">
        <v>1.0</v>
      </c>
      <c r="K747" s="12" t="s">
        <v>22</v>
      </c>
      <c r="L747" s="12">
        <v>1.0</v>
      </c>
      <c r="M747" s="12">
        <v>1.0</v>
      </c>
      <c r="N747" s="12" t="s">
        <v>23</v>
      </c>
      <c r="P747" s="13"/>
    </row>
    <row r="748" ht="15.75" customHeight="1">
      <c r="A748" s="11" t="s">
        <v>1606</v>
      </c>
      <c r="B748" s="11" t="s">
        <v>1622</v>
      </c>
      <c r="C748" s="11" t="s">
        <v>1608</v>
      </c>
      <c r="D748" s="11" t="s">
        <v>1609</v>
      </c>
      <c r="E748" s="11" t="s">
        <v>1623</v>
      </c>
      <c r="F748" s="12">
        <v>1.0</v>
      </c>
      <c r="G748" s="12">
        <v>1.0</v>
      </c>
      <c r="H748" s="12" t="s">
        <v>24</v>
      </c>
      <c r="I748" s="12">
        <v>1.0</v>
      </c>
      <c r="J748" s="12">
        <v>1.0</v>
      </c>
      <c r="K748" s="12" t="s">
        <v>22</v>
      </c>
      <c r="L748" s="12">
        <v>1.0</v>
      </c>
      <c r="M748" s="12">
        <v>1.0</v>
      </c>
      <c r="N748" s="12" t="s">
        <v>23</v>
      </c>
      <c r="P748" s="13"/>
    </row>
    <row r="749" ht="15.75" customHeight="1">
      <c r="A749" s="11" t="s">
        <v>1606</v>
      </c>
      <c r="B749" s="11" t="s">
        <v>1624</v>
      </c>
      <c r="C749" s="11" t="s">
        <v>1608</v>
      </c>
      <c r="D749" s="11" t="s">
        <v>1609</v>
      </c>
      <c r="E749" s="11" t="s">
        <v>1625</v>
      </c>
      <c r="F749" s="12">
        <v>1.0</v>
      </c>
      <c r="G749" s="12">
        <v>1.0</v>
      </c>
      <c r="H749" s="12" t="s">
        <v>24</v>
      </c>
      <c r="I749" s="12">
        <v>1.0</v>
      </c>
      <c r="J749" s="12">
        <v>1.0</v>
      </c>
      <c r="K749" s="12" t="s">
        <v>22</v>
      </c>
      <c r="L749" s="12">
        <v>1.0</v>
      </c>
      <c r="M749" s="12">
        <v>1.0</v>
      </c>
      <c r="N749" s="12" t="s">
        <v>23</v>
      </c>
      <c r="P749" s="13"/>
    </row>
    <row r="750" ht="15.75" customHeight="1">
      <c r="A750" s="11" t="s">
        <v>1606</v>
      </c>
      <c r="B750" s="11" t="s">
        <v>1626</v>
      </c>
      <c r="C750" s="11" t="s">
        <v>1608</v>
      </c>
      <c r="D750" s="11" t="s">
        <v>1609</v>
      </c>
      <c r="E750" s="11" t="s">
        <v>1627</v>
      </c>
      <c r="F750" s="12">
        <v>1.0</v>
      </c>
      <c r="G750" s="12">
        <v>1.0</v>
      </c>
      <c r="H750" s="12" t="s">
        <v>24</v>
      </c>
      <c r="I750" s="12">
        <v>2.0</v>
      </c>
      <c r="J750" s="12">
        <v>2.0</v>
      </c>
      <c r="K750" s="12" t="s">
        <v>22</v>
      </c>
      <c r="L750" s="12">
        <v>1.0</v>
      </c>
      <c r="M750" s="12">
        <v>1.0</v>
      </c>
      <c r="N750" s="12" t="s">
        <v>23</v>
      </c>
      <c r="P750" s="13"/>
    </row>
    <row r="751" ht="15.75" customHeight="1">
      <c r="A751" s="11" t="s">
        <v>1606</v>
      </c>
      <c r="B751" s="11" t="s">
        <v>1628</v>
      </c>
      <c r="C751" s="11" t="s">
        <v>1608</v>
      </c>
      <c r="D751" s="11" t="s">
        <v>1609</v>
      </c>
      <c r="E751" s="11" t="s">
        <v>1629</v>
      </c>
      <c r="F751" s="12">
        <v>2.0</v>
      </c>
      <c r="G751" s="12">
        <v>1.0</v>
      </c>
      <c r="H751" s="12" t="s">
        <v>24</v>
      </c>
      <c r="I751" s="12">
        <v>2.0</v>
      </c>
      <c r="J751" s="12">
        <v>2.0</v>
      </c>
      <c r="K751" s="12" t="s">
        <v>22</v>
      </c>
      <c r="L751" s="12">
        <v>1.0</v>
      </c>
      <c r="M751" s="12">
        <v>1.0</v>
      </c>
      <c r="N751" s="12" t="s">
        <v>23</v>
      </c>
      <c r="P751" s="13"/>
    </row>
    <row r="752" ht="15.75" customHeight="1">
      <c r="A752" s="11" t="s">
        <v>1606</v>
      </c>
      <c r="B752" s="11" t="s">
        <v>1630</v>
      </c>
      <c r="C752" s="11" t="s">
        <v>1608</v>
      </c>
      <c r="D752" s="11" t="s">
        <v>1609</v>
      </c>
      <c r="E752" s="11" t="s">
        <v>1631</v>
      </c>
      <c r="F752" s="12">
        <v>1.0</v>
      </c>
      <c r="G752" s="12">
        <v>1.0</v>
      </c>
      <c r="H752" s="12" t="s">
        <v>24</v>
      </c>
      <c r="I752" s="12">
        <v>1.0</v>
      </c>
      <c r="J752" s="12">
        <v>1.0</v>
      </c>
      <c r="K752" s="12" t="s">
        <v>22</v>
      </c>
      <c r="L752" s="12">
        <v>3.0</v>
      </c>
      <c r="M752" s="12">
        <v>3.0</v>
      </c>
      <c r="N752" s="12" t="s">
        <v>23</v>
      </c>
      <c r="P752" s="13"/>
    </row>
    <row r="753" ht="15.75" customHeight="1">
      <c r="A753" s="11" t="s">
        <v>1606</v>
      </c>
      <c r="B753" s="11" t="s">
        <v>1632</v>
      </c>
      <c r="C753" s="11" t="s">
        <v>1608</v>
      </c>
      <c r="D753" s="11" t="s">
        <v>1609</v>
      </c>
      <c r="E753" s="11" t="s">
        <v>1633</v>
      </c>
      <c r="F753" s="12">
        <v>1.0</v>
      </c>
      <c r="G753" s="12">
        <v>1.0</v>
      </c>
      <c r="H753" s="12" t="s">
        <v>24</v>
      </c>
      <c r="I753" s="12">
        <v>1.0</v>
      </c>
      <c r="J753" s="12">
        <v>1.0</v>
      </c>
      <c r="K753" s="12" t="s">
        <v>22</v>
      </c>
      <c r="L753" s="12">
        <v>2.0</v>
      </c>
      <c r="M753" s="12">
        <v>2.0</v>
      </c>
      <c r="N753" s="12" t="s">
        <v>23</v>
      </c>
      <c r="P753" s="13"/>
    </row>
    <row r="754" ht="15.75" customHeight="1">
      <c r="A754" s="11" t="s">
        <v>1606</v>
      </c>
      <c r="B754" s="11" t="s">
        <v>1634</v>
      </c>
      <c r="C754" s="11" t="s">
        <v>1608</v>
      </c>
      <c r="D754" s="11" t="s">
        <v>1609</v>
      </c>
      <c r="E754" s="11" t="s">
        <v>1635</v>
      </c>
      <c r="F754" s="12">
        <v>2.0</v>
      </c>
      <c r="G754" s="12">
        <v>1.0</v>
      </c>
      <c r="H754" s="12" t="s">
        <v>24</v>
      </c>
      <c r="I754" s="12">
        <v>2.0</v>
      </c>
      <c r="J754" s="12">
        <v>2.0</v>
      </c>
      <c r="K754" s="12" t="s">
        <v>22</v>
      </c>
      <c r="L754" s="12">
        <v>1.0</v>
      </c>
      <c r="M754" s="12">
        <v>1.0</v>
      </c>
      <c r="N754" s="12" t="s">
        <v>23</v>
      </c>
      <c r="P754" s="13"/>
    </row>
    <row r="755" ht="15.75" customHeight="1">
      <c r="A755" s="11" t="s">
        <v>1606</v>
      </c>
      <c r="B755" s="11" t="s">
        <v>1636</v>
      </c>
      <c r="C755" s="11" t="s">
        <v>1608</v>
      </c>
      <c r="D755" s="11" t="s">
        <v>1609</v>
      </c>
      <c r="E755" s="11" t="s">
        <v>1637</v>
      </c>
      <c r="F755" s="12">
        <v>1.0</v>
      </c>
      <c r="G755" s="12">
        <v>1.0</v>
      </c>
      <c r="H755" s="12" t="s">
        <v>24</v>
      </c>
      <c r="I755" s="12">
        <v>1.0</v>
      </c>
      <c r="J755" s="12">
        <v>1.0</v>
      </c>
      <c r="K755" s="12" t="s">
        <v>22</v>
      </c>
      <c r="L755" s="12">
        <v>2.0</v>
      </c>
      <c r="M755" s="12">
        <v>2.0</v>
      </c>
      <c r="N755" s="12" t="s">
        <v>23</v>
      </c>
      <c r="P755" s="13"/>
    </row>
    <row r="756" ht="15.75" customHeight="1">
      <c r="A756" s="11" t="s">
        <v>1606</v>
      </c>
      <c r="B756" s="11" t="s">
        <v>1638</v>
      </c>
      <c r="C756" s="11" t="s">
        <v>1608</v>
      </c>
      <c r="D756" s="11" t="s">
        <v>1609</v>
      </c>
      <c r="E756" s="11" t="s">
        <v>1639</v>
      </c>
      <c r="F756" s="12">
        <v>1.0</v>
      </c>
      <c r="G756" s="12">
        <v>1.0</v>
      </c>
      <c r="H756" s="12" t="s">
        <v>24</v>
      </c>
      <c r="I756" s="12">
        <v>1.0</v>
      </c>
      <c r="J756" s="12">
        <v>1.0</v>
      </c>
      <c r="K756" s="12" t="s">
        <v>22</v>
      </c>
      <c r="L756" s="12">
        <v>1.0</v>
      </c>
      <c r="M756" s="12">
        <v>1.0</v>
      </c>
      <c r="N756" s="12" t="s">
        <v>23</v>
      </c>
      <c r="P756" s="13"/>
    </row>
    <row r="757" ht="15.75" customHeight="1">
      <c r="A757" s="11" t="s">
        <v>1606</v>
      </c>
      <c r="B757" s="11" t="s">
        <v>1640</v>
      </c>
      <c r="C757" s="11" t="s">
        <v>1608</v>
      </c>
      <c r="D757" s="11" t="s">
        <v>1609</v>
      </c>
      <c r="E757" s="11" t="s">
        <v>1641</v>
      </c>
      <c r="F757" s="12">
        <v>1.0</v>
      </c>
      <c r="G757" s="12">
        <v>1.0</v>
      </c>
      <c r="H757" s="12" t="s">
        <v>24</v>
      </c>
      <c r="I757" s="12">
        <v>1.0</v>
      </c>
      <c r="J757" s="12">
        <v>1.0</v>
      </c>
      <c r="K757" s="12" t="s">
        <v>22</v>
      </c>
      <c r="L757" s="12">
        <v>1.0</v>
      </c>
      <c r="M757" s="12">
        <v>1.0</v>
      </c>
      <c r="N757" s="12" t="s">
        <v>23</v>
      </c>
      <c r="P757" s="13"/>
    </row>
    <row r="758" ht="15.75" customHeight="1">
      <c r="A758" s="11" t="s">
        <v>1606</v>
      </c>
      <c r="B758" s="11" t="s">
        <v>1642</v>
      </c>
      <c r="C758" s="11" t="s">
        <v>1608</v>
      </c>
      <c r="D758" s="11" t="s">
        <v>1609</v>
      </c>
      <c r="E758" s="11" t="s">
        <v>1643</v>
      </c>
      <c r="F758" s="12">
        <v>1.0</v>
      </c>
      <c r="G758" s="12">
        <v>1.0</v>
      </c>
      <c r="H758" s="12" t="s">
        <v>24</v>
      </c>
      <c r="I758" s="12">
        <v>2.0</v>
      </c>
      <c r="J758" s="12">
        <v>2.0</v>
      </c>
      <c r="K758" s="12" t="s">
        <v>22</v>
      </c>
      <c r="L758" s="12">
        <v>1.0</v>
      </c>
      <c r="M758" s="12">
        <v>1.0</v>
      </c>
      <c r="N758" s="12" t="s">
        <v>23</v>
      </c>
      <c r="P758" s="13"/>
    </row>
    <row r="759" ht="15.75" customHeight="1">
      <c r="A759" s="11" t="s">
        <v>1644</v>
      </c>
      <c r="B759" s="11" t="s">
        <v>1645</v>
      </c>
      <c r="C759" s="11" t="s">
        <v>1646</v>
      </c>
      <c r="D759" s="11" t="s">
        <v>1647</v>
      </c>
      <c r="E759" s="11" t="s">
        <v>1648</v>
      </c>
      <c r="F759" s="12">
        <v>1.0</v>
      </c>
      <c r="G759" s="12">
        <v>1.0</v>
      </c>
      <c r="H759" s="12" t="s">
        <v>64</v>
      </c>
      <c r="I759" s="12">
        <v>1.0</v>
      </c>
      <c r="J759" s="12">
        <v>1.0</v>
      </c>
      <c r="K759" s="12" t="s">
        <v>22</v>
      </c>
      <c r="L759" s="12">
        <v>1.0</v>
      </c>
      <c r="M759" s="12">
        <v>1.0</v>
      </c>
      <c r="N759" s="12" t="s">
        <v>24</v>
      </c>
      <c r="P759" s="13"/>
    </row>
    <row r="760" ht="15.75" customHeight="1">
      <c r="A760" s="11" t="s">
        <v>1644</v>
      </c>
      <c r="B760" s="11" t="s">
        <v>1649</v>
      </c>
      <c r="C760" s="11" t="s">
        <v>1646</v>
      </c>
      <c r="D760" s="11" t="s">
        <v>1647</v>
      </c>
      <c r="E760" s="11" t="s">
        <v>1650</v>
      </c>
      <c r="F760" s="12">
        <v>1.0</v>
      </c>
      <c r="G760" s="12">
        <v>1.0</v>
      </c>
      <c r="H760" s="12" t="s">
        <v>64</v>
      </c>
      <c r="I760" s="12">
        <v>1.0</v>
      </c>
      <c r="J760" s="12">
        <v>1.0</v>
      </c>
      <c r="K760" s="12" t="s">
        <v>22</v>
      </c>
      <c r="L760" s="12">
        <v>3.0</v>
      </c>
      <c r="M760" s="12">
        <v>3.0</v>
      </c>
      <c r="N760" s="12" t="s">
        <v>24</v>
      </c>
      <c r="P760" s="13"/>
    </row>
    <row r="761" ht="15.75" customHeight="1">
      <c r="A761" s="11" t="s">
        <v>1644</v>
      </c>
      <c r="B761" s="11" t="s">
        <v>1651</v>
      </c>
      <c r="C761" s="11" t="s">
        <v>1646</v>
      </c>
      <c r="D761" s="11" t="s">
        <v>1647</v>
      </c>
      <c r="E761" s="11" t="s">
        <v>1652</v>
      </c>
      <c r="F761" s="12">
        <v>1.0</v>
      </c>
      <c r="G761" s="12">
        <v>1.0</v>
      </c>
      <c r="H761" s="12" t="s">
        <v>64</v>
      </c>
      <c r="I761" s="12">
        <v>2.0</v>
      </c>
      <c r="J761" s="12">
        <v>2.0</v>
      </c>
      <c r="K761" s="12" t="s">
        <v>22</v>
      </c>
      <c r="L761" s="12">
        <v>3.0</v>
      </c>
      <c r="M761" s="12">
        <v>2.0</v>
      </c>
      <c r="N761" s="12" t="s">
        <v>24</v>
      </c>
      <c r="P761" s="13"/>
    </row>
    <row r="762" ht="15.75" customHeight="1">
      <c r="A762" s="11" t="s">
        <v>1644</v>
      </c>
      <c r="B762" s="11" t="s">
        <v>1653</v>
      </c>
      <c r="C762" s="11" t="s">
        <v>1646</v>
      </c>
      <c r="D762" s="11" t="s">
        <v>1647</v>
      </c>
      <c r="E762" s="11" t="s">
        <v>1654</v>
      </c>
      <c r="F762" s="12">
        <v>1.0</v>
      </c>
      <c r="G762" s="12">
        <v>1.0</v>
      </c>
      <c r="H762" s="12" t="s">
        <v>64</v>
      </c>
      <c r="I762" s="12">
        <v>2.0</v>
      </c>
      <c r="J762" s="12">
        <v>2.0</v>
      </c>
      <c r="K762" s="12" t="s">
        <v>22</v>
      </c>
      <c r="L762" s="12">
        <v>3.0</v>
      </c>
      <c r="M762" s="12">
        <v>2.0</v>
      </c>
      <c r="N762" s="12" t="s">
        <v>24</v>
      </c>
      <c r="P762" s="13"/>
    </row>
    <row r="763" ht="15.75" customHeight="1">
      <c r="A763" s="11" t="s">
        <v>1644</v>
      </c>
      <c r="B763" s="11" t="s">
        <v>1655</v>
      </c>
      <c r="C763" s="11" t="s">
        <v>1646</v>
      </c>
      <c r="D763" s="11" t="s">
        <v>1647</v>
      </c>
      <c r="E763" s="11" t="s">
        <v>1656</v>
      </c>
      <c r="F763" s="12">
        <v>1.0</v>
      </c>
      <c r="G763" s="12">
        <v>1.0</v>
      </c>
      <c r="H763" s="12" t="s">
        <v>64</v>
      </c>
      <c r="I763" s="12">
        <v>1.0</v>
      </c>
      <c r="J763" s="12">
        <v>1.0</v>
      </c>
      <c r="K763" s="12" t="s">
        <v>22</v>
      </c>
      <c r="L763" s="12">
        <v>3.0</v>
      </c>
      <c r="M763" s="12">
        <v>2.0</v>
      </c>
      <c r="N763" s="12" t="s">
        <v>24</v>
      </c>
      <c r="P763" s="13"/>
    </row>
    <row r="764" ht="15.75" customHeight="1">
      <c r="A764" s="11" t="s">
        <v>1644</v>
      </c>
      <c r="B764" s="11" t="s">
        <v>1657</v>
      </c>
      <c r="C764" s="11" t="s">
        <v>1646</v>
      </c>
      <c r="D764" s="11" t="s">
        <v>1647</v>
      </c>
      <c r="E764" s="11" t="s">
        <v>1658</v>
      </c>
      <c r="F764" s="12">
        <v>1.0</v>
      </c>
      <c r="G764" s="12">
        <v>1.0</v>
      </c>
      <c r="H764" s="12" t="s">
        <v>64</v>
      </c>
      <c r="I764" s="12">
        <v>1.0</v>
      </c>
      <c r="J764" s="12">
        <v>1.0</v>
      </c>
      <c r="K764" s="12" t="s">
        <v>22</v>
      </c>
      <c r="L764" s="12">
        <v>2.0</v>
      </c>
      <c r="M764" s="12">
        <v>2.0</v>
      </c>
      <c r="N764" s="12" t="s">
        <v>24</v>
      </c>
      <c r="P764" s="13"/>
    </row>
    <row r="765" ht="15.75" customHeight="1">
      <c r="A765" s="11" t="s">
        <v>1644</v>
      </c>
      <c r="B765" s="11" t="s">
        <v>1659</v>
      </c>
      <c r="C765" s="11" t="s">
        <v>1646</v>
      </c>
      <c r="D765" s="11" t="s">
        <v>1647</v>
      </c>
      <c r="E765" s="11" t="s">
        <v>1660</v>
      </c>
      <c r="F765" s="12">
        <v>1.0</v>
      </c>
      <c r="G765" s="12">
        <v>1.0</v>
      </c>
      <c r="H765" s="12" t="s">
        <v>64</v>
      </c>
      <c r="I765" s="12">
        <v>1.0</v>
      </c>
      <c r="J765" s="12">
        <v>1.0</v>
      </c>
      <c r="K765" s="12" t="s">
        <v>22</v>
      </c>
      <c r="L765" s="12">
        <v>1.0</v>
      </c>
      <c r="M765" s="12">
        <v>1.0</v>
      </c>
      <c r="N765" s="12" t="s">
        <v>24</v>
      </c>
      <c r="P765" s="13"/>
    </row>
    <row r="766" ht="15.75" customHeight="1">
      <c r="A766" s="11" t="s">
        <v>1644</v>
      </c>
      <c r="B766" s="11" t="s">
        <v>1661</v>
      </c>
      <c r="C766" s="11" t="s">
        <v>1646</v>
      </c>
      <c r="D766" s="11" t="s">
        <v>1647</v>
      </c>
      <c r="E766" s="11" t="s">
        <v>1662</v>
      </c>
      <c r="F766" s="12">
        <v>2.0</v>
      </c>
      <c r="G766" s="12">
        <v>2.0</v>
      </c>
      <c r="H766" s="12" t="s">
        <v>64</v>
      </c>
      <c r="I766" s="12">
        <v>3.0</v>
      </c>
      <c r="J766" s="12">
        <v>2.0</v>
      </c>
      <c r="K766" s="12" t="s">
        <v>22</v>
      </c>
      <c r="L766" s="12">
        <v>3.0</v>
      </c>
      <c r="M766" s="12">
        <v>2.0</v>
      </c>
      <c r="N766" s="12" t="s">
        <v>24</v>
      </c>
      <c r="P766" s="13"/>
    </row>
    <row r="767" ht="15.75" customHeight="1">
      <c r="A767" s="11" t="s">
        <v>1644</v>
      </c>
      <c r="B767" s="11" t="s">
        <v>1663</v>
      </c>
      <c r="C767" s="11" t="s">
        <v>1646</v>
      </c>
      <c r="D767" s="11" t="s">
        <v>1647</v>
      </c>
      <c r="E767" s="11" t="s">
        <v>1664</v>
      </c>
      <c r="F767" s="12">
        <v>1.0</v>
      </c>
      <c r="G767" s="12">
        <v>1.0</v>
      </c>
      <c r="H767" s="12" t="s">
        <v>64</v>
      </c>
      <c r="I767" s="12">
        <v>1.0</v>
      </c>
      <c r="J767" s="12">
        <v>1.0</v>
      </c>
      <c r="K767" s="12" t="s">
        <v>22</v>
      </c>
      <c r="L767" s="12">
        <v>2.0</v>
      </c>
      <c r="M767" s="12">
        <v>2.0</v>
      </c>
      <c r="N767" s="12" t="s">
        <v>24</v>
      </c>
      <c r="P767" s="13"/>
    </row>
    <row r="768" ht="15.75" customHeight="1">
      <c r="A768" s="11" t="s">
        <v>1644</v>
      </c>
      <c r="B768" s="11" t="s">
        <v>1665</v>
      </c>
      <c r="C768" s="11" t="s">
        <v>1646</v>
      </c>
      <c r="D768" s="11" t="s">
        <v>1647</v>
      </c>
      <c r="E768" s="11" t="s">
        <v>1666</v>
      </c>
      <c r="F768" s="12">
        <v>1.0</v>
      </c>
      <c r="G768" s="12">
        <v>1.0</v>
      </c>
      <c r="H768" s="12" t="s">
        <v>64</v>
      </c>
      <c r="I768" s="12">
        <v>1.0</v>
      </c>
      <c r="J768" s="12">
        <v>1.0</v>
      </c>
      <c r="K768" s="12" t="s">
        <v>22</v>
      </c>
      <c r="L768" s="12">
        <v>1.0</v>
      </c>
      <c r="M768" s="12">
        <v>1.0</v>
      </c>
      <c r="N768" s="12" t="s">
        <v>24</v>
      </c>
      <c r="P768" s="13"/>
    </row>
    <row r="769" ht="15.75" customHeight="1">
      <c r="A769" s="11" t="s">
        <v>1644</v>
      </c>
      <c r="B769" s="11" t="s">
        <v>1667</v>
      </c>
      <c r="C769" s="11" t="s">
        <v>1646</v>
      </c>
      <c r="D769" s="11" t="s">
        <v>1647</v>
      </c>
      <c r="E769" s="11" t="s">
        <v>1668</v>
      </c>
      <c r="F769" s="12">
        <v>1.0</v>
      </c>
      <c r="G769" s="12">
        <v>1.0</v>
      </c>
      <c r="H769" s="12" t="s">
        <v>64</v>
      </c>
      <c r="I769" s="12">
        <v>1.0</v>
      </c>
      <c r="J769" s="12">
        <v>1.0</v>
      </c>
      <c r="K769" s="12" t="s">
        <v>22</v>
      </c>
      <c r="L769" s="12">
        <v>1.0</v>
      </c>
      <c r="M769" s="12">
        <v>1.0</v>
      </c>
      <c r="N769" s="12" t="s">
        <v>24</v>
      </c>
      <c r="P769" s="13"/>
    </row>
    <row r="770" ht="15.75" customHeight="1">
      <c r="A770" s="11" t="s">
        <v>1644</v>
      </c>
      <c r="B770" s="11" t="s">
        <v>1669</v>
      </c>
      <c r="C770" s="11" t="s">
        <v>1646</v>
      </c>
      <c r="D770" s="11" t="s">
        <v>1647</v>
      </c>
      <c r="E770" s="11" t="s">
        <v>1670</v>
      </c>
      <c r="F770" s="12">
        <v>3.0</v>
      </c>
      <c r="G770" s="12">
        <v>3.0</v>
      </c>
      <c r="H770" s="12" t="s">
        <v>64</v>
      </c>
      <c r="I770" s="12">
        <v>3.0</v>
      </c>
      <c r="J770" s="12">
        <v>3.0</v>
      </c>
      <c r="K770" s="12" t="s">
        <v>22</v>
      </c>
      <c r="L770" s="12">
        <v>3.0</v>
      </c>
      <c r="M770" s="12">
        <v>3.0</v>
      </c>
      <c r="N770" s="12" t="s">
        <v>24</v>
      </c>
      <c r="P770" s="13"/>
    </row>
    <row r="771" ht="15.75" customHeight="1">
      <c r="A771" s="11" t="s">
        <v>1644</v>
      </c>
      <c r="B771" s="11" t="s">
        <v>1671</v>
      </c>
      <c r="C771" s="11" t="s">
        <v>1646</v>
      </c>
      <c r="D771" s="11" t="s">
        <v>1647</v>
      </c>
      <c r="E771" s="11" t="s">
        <v>1672</v>
      </c>
      <c r="F771" s="12">
        <v>1.0</v>
      </c>
      <c r="G771" s="12">
        <v>1.0</v>
      </c>
      <c r="H771" s="12" t="s">
        <v>64</v>
      </c>
      <c r="I771" s="12">
        <v>1.0</v>
      </c>
      <c r="J771" s="12">
        <v>1.0</v>
      </c>
      <c r="K771" s="12" t="s">
        <v>22</v>
      </c>
      <c r="L771" s="12">
        <v>1.0</v>
      </c>
      <c r="M771" s="12">
        <v>1.0</v>
      </c>
      <c r="N771" s="12" t="s">
        <v>24</v>
      </c>
      <c r="P771" s="13"/>
    </row>
    <row r="772" ht="15.75" customHeight="1">
      <c r="A772" s="11" t="s">
        <v>1644</v>
      </c>
      <c r="B772" s="11" t="s">
        <v>1673</v>
      </c>
      <c r="C772" s="11" t="s">
        <v>1646</v>
      </c>
      <c r="D772" s="11" t="s">
        <v>1647</v>
      </c>
      <c r="E772" s="11" t="s">
        <v>1674</v>
      </c>
      <c r="F772" s="12">
        <v>1.0</v>
      </c>
      <c r="G772" s="12">
        <v>1.0</v>
      </c>
      <c r="H772" s="12" t="s">
        <v>64</v>
      </c>
      <c r="I772" s="12">
        <v>1.0</v>
      </c>
      <c r="J772" s="12">
        <v>1.0</v>
      </c>
      <c r="K772" s="12" t="s">
        <v>22</v>
      </c>
      <c r="L772" s="12">
        <v>1.0</v>
      </c>
      <c r="M772" s="12">
        <v>1.0</v>
      </c>
      <c r="N772" s="12" t="s">
        <v>24</v>
      </c>
      <c r="P772" s="13"/>
    </row>
    <row r="773" ht="15.75" customHeight="1">
      <c r="A773" s="11" t="s">
        <v>1644</v>
      </c>
      <c r="B773" s="11" t="s">
        <v>1675</v>
      </c>
      <c r="C773" s="11" t="s">
        <v>1646</v>
      </c>
      <c r="D773" s="11" t="s">
        <v>1647</v>
      </c>
      <c r="E773" s="11" t="s">
        <v>1676</v>
      </c>
      <c r="F773" s="12">
        <v>1.0</v>
      </c>
      <c r="G773" s="12">
        <v>1.0</v>
      </c>
      <c r="H773" s="12" t="s">
        <v>64</v>
      </c>
      <c r="I773" s="12">
        <v>1.0</v>
      </c>
      <c r="J773" s="12">
        <v>1.0</v>
      </c>
      <c r="K773" s="12" t="s">
        <v>22</v>
      </c>
      <c r="L773" s="12">
        <v>1.0</v>
      </c>
      <c r="M773" s="12">
        <v>3.0</v>
      </c>
      <c r="N773" s="12" t="s">
        <v>24</v>
      </c>
      <c r="P773" s="13"/>
    </row>
    <row r="774" ht="15.75" customHeight="1">
      <c r="A774" s="11" t="s">
        <v>1644</v>
      </c>
      <c r="B774" s="11" t="s">
        <v>1677</v>
      </c>
      <c r="C774" s="11" t="s">
        <v>1646</v>
      </c>
      <c r="D774" s="11" t="s">
        <v>1647</v>
      </c>
      <c r="E774" s="11" t="s">
        <v>1646</v>
      </c>
      <c r="F774" s="12">
        <v>1.0</v>
      </c>
      <c r="G774" s="12">
        <v>1.0</v>
      </c>
      <c r="H774" s="12" t="s">
        <v>64</v>
      </c>
      <c r="I774" s="12">
        <v>1.0</v>
      </c>
      <c r="J774" s="12">
        <v>1.0</v>
      </c>
      <c r="K774" s="12" t="s">
        <v>22</v>
      </c>
      <c r="L774" s="12">
        <v>3.0</v>
      </c>
      <c r="M774" s="12">
        <v>3.0</v>
      </c>
      <c r="N774" s="12" t="s">
        <v>24</v>
      </c>
      <c r="P774" s="13"/>
    </row>
    <row r="775" ht="15.75" customHeight="1">
      <c r="A775" s="11" t="s">
        <v>1644</v>
      </c>
      <c r="B775" s="11" t="s">
        <v>1678</v>
      </c>
      <c r="C775" s="11" t="s">
        <v>1646</v>
      </c>
      <c r="D775" s="11" t="s">
        <v>1647</v>
      </c>
      <c r="E775" s="11" t="s">
        <v>1679</v>
      </c>
      <c r="F775" s="12">
        <v>1.0</v>
      </c>
      <c r="G775" s="12">
        <v>1.0</v>
      </c>
      <c r="H775" s="12" t="s">
        <v>64</v>
      </c>
      <c r="I775" s="12">
        <v>1.0</v>
      </c>
      <c r="J775" s="12">
        <v>1.0</v>
      </c>
      <c r="K775" s="12" t="s">
        <v>22</v>
      </c>
      <c r="L775" s="12">
        <v>3.0</v>
      </c>
      <c r="M775" s="12">
        <v>2.0</v>
      </c>
      <c r="N775" s="12" t="s">
        <v>24</v>
      </c>
      <c r="P775" s="13"/>
    </row>
    <row r="776" ht="15.75" customHeight="1">
      <c r="A776" s="11" t="s">
        <v>1644</v>
      </c>
      <c r="B776" s="11" t="s">
        <v>1680</v>
      </c>
      <c r="C776" s="11" t="s">
        <v>1646</v>
      </c>
      <c r="D776" s="11" t="s">
        <v>1647</v>
      </c>
      <c r="E776" s="11" t="s">
        <v>1681</v>
      </c>
      <c r="F776" s="12">
        <v>1.0</v>
      </c>
      <c r="G776" s="12">
        <v>1.0</v>
      </c>
      <c r="H776" s="12" t="s">
        <v>64</v>
      </c>
      <c r="I776" s="12">
        <v>2.0</v>
      </c>
      <c r="J776" s="12">
        <v>2.0</v>
      </c>
      <c r="K776" s="12" t="s">
        <v>22</v>
      </c>
      <c r="L776" s="12">
        <v>3.0</v>
      </c>
      <c r="M776" s="12">
        <v>2.0</v>
      </c>
      <c r="N776" s="12" t="s">
        <v>24</v>
      </c>
      <c r="P776" s="13"/>
    </row>
    <row r="777" ht="15.75" customHeight="1">
      <c r="A777" s="11" t="s">
        <v>1682</v>
      </c>
      <c r="B777" s="11" t="s">
        <v>1683</v>
      </c>
      <c r="C777" s="11" t="s">
        <v>1684</v>
      </c>
      <c r="D777" s="11" t="s">
        <v>1685</v>
      </c>
      <c r="E777" s="11" t="s">
        <v>1686</v>
      </c>
      <c r="F777" s="12">
        <v>2.0</v>
      </c>
      <c r="G777" s="12">
        <v>3.0</v>
      </c>
      <c r="H777" s="12" t="s">
        <v>457</v>
      </c>
      <c r="I777" s="12">
        <v>3.0</v>
      </c>
      <c r="J777" s="12">
        <v>2.0</v>
      </c>
      <c r="K777" s="12" t="s">
        <v>22</v>
      </c>
      <c r="L777" s="12">
        <v>3.0</v>
      </c>
      <c r="M777" s="12">
        <v>2.0</v>
      </c>
      <c r="N777" s="12" t="s">
        <v>24</v>
      </c>
      <c r="P777" s="13"/>
    </row>
    <row r="778" ht="15.75" customHeight="1">
      <c r="A778" s="11" t="s">
        <v>1682</v>
      </c>
      <c r="B778" s="11" t="s">
        <v>1687</v>
      </c>
      <c r="C778" s="11" t="s">
        <v>1684</v>
      </c>
      <c r="D778" s="11" t="s">
        <v>1685</v>
      </c>
      <c r="E778" s="11" t="s">
        <v>1688</v>
      </c>
      <c r="F778" s="12">
        <v>1.0</v>
      </c>
      <c r="G778" s="12">
        <v>1.0</v>
      </c>
      <c r="H778" s="12" t="s">
        <v>457</v>
      </c>
      <c r="I778" s="12">
        <v>1.0</v>
      </c>
      <c r="J778" s="12">
        <v>1.0</v>
      </c>
      <c r="K778" s="12" t="s">
        <v>22</v>
      </c>
      <c r="L778" s="12">
        <v>2.0</v>
      </c>
      <c r="M778" s="12">
        <v>2.0</v>
      </c>
      <c r="N778" s="12" t="s">
        <v>24</v>
      </c>
      <c r="P778" s="13"/>
    </row>
    <row r="779" ht="15.75" customHeight="1">
      <c r="A779" s="11" t="s">
        <v>1682</v>
      </c>
      <c r="B779" s="11" t="s">
        <v>1689</v>
      </c>
      <c r="C779" s="11" t="s">
        <v>1684</v>
      </c>
      <c r="D779" s="11" t="s">
        <v>1685</v>
      </c>
      <c r="E779" s="11" t="s">
        <v>1690</v>
      </c>
      <c r="F779" s="12">
        <v>1.0</v>
      </c>
      <c r="G779" s="12">
        <v>1.0</v>
      </c>
      <c r="H779" s="12" t="s">
        <v>457</v>
      </c>
      <c r="I779" s="12">
        <v>1.0</v>
      </c>
      <c r="J779" s="12">
        <v>1.0</v>
      </c>
      <c r="K779" s="12" t="s">
        <v>22</v>
      </c>
      <c r="L779" s="12">
        <v>3.0</v>
      </c>
      <c r="M779" s="12">
        <v>2.0</v>
      </c>
      <c r="N779" s="12" t="s">
        <v>24</v>
      </c>
      <c r="P779" s="13"/>
    </row>
    <row r="780" ht="15.75" customHeight="1">
      <c r="A780" s="11" t="s">
        <v>1682</v>
      </c>
      <c r="B780" s="11" t="s">
        <v>1691</v>
      </c>
      <c r="C780" s="11" t="s">
        <v>1684</v>
      </c>
      <c r="D780" s="11" t="s">
        <v>1685</v>
      </c>
      <c r="E780" s="11" t="s">
        <v>1692</v>
      </c>
      <c r="F780" s="12">
        <v>1.0</v>
      </c>
      <c r="G780" s="12">
        <v>1.0</v>
      </c>
      <c r="H780" s="12" t="s">
        <v>457</v>
      </c>
      <c r="I780" s="12">
        <v>1.0</v>
      </c>
      <c r="J780" s="12">
        <v>1.0</v>
      </c>
      <c r="K780" s="12" t="s">
        <v>22</v>
      </c>
      <c r="L780" s="12">
        <v>1.0</v>
      </c>
      <c r="M780" s="12">
        <v>2.0</v>
      </c>
      <c r="N780" s="12" t="s">
        <v>24</v>
      </c>
      <c r="P780" s="13"/>
    </row>
    <row r="781" ht="15.75" customHeight="1">
      <c r="A781" s="11" t="s">
        <v>1682</v>
      </c>
      <c r="B781" s="11" t="s">
        <v>1693</v>
      </c>
      <c r="C781" s="11" t="s">
        <v>1684</v>
      </c>
      <c r="D781" s="11" t="s">
        <v>1685</v>
      </c>
      <c r="E781" s="11" t="s">
        <v>1694</v>
      </c>
      <c r="F781" s="12">
        <v>1.0</v>
      </c>
      <c r="G781" s="12">
        <v>1.0</v>
      </c>
      <c r="H781" s="12" t="s">
        <v>457</v>
      </c>
      <c r="I781" s="12">
        <v>1.0</v>
      </c>
      <c r="J781" s="12">
        <v>1.0</v>
      </c>
      <c r="K781" s="12" t="s">
        <v>22</v>
      </c>
      <c r="L781" s="12">
        <v>1.0</v>
      </c>
      <c r="M781" s="12">
        <v>1.0</v>
      </c>
      <c r="N781" s="12" t="s">
        <v>24</v>
      </c>
      <c r="P781" s="13"/>
    </row>
    <row r="782" ht="15.75" customHeight="1">
      <c r="A782" s="11" t="s">
        <v>1682</v>
      </c>
      <c r="B782" s="11" t="s">
        <v>1695</v>
      </c>
      <c r="C782" s="11" t="s">
        <v>1684</v>
      </c>
      <c r="D782" s="11" t="s">
        <v>1685</v>
      </c>
      <c r="E782" s="11" t="s">
        <v>1696</v>
      </c>
      <c r="F782" s="12">
        <v>1.0</v>
      </c>
      <c r="G782" s="12">
        <v>1.0</v>
      </c>
      <c r="H782" s="12" t="s">
        <v>457</v>
      </c>
      <c r="I782" s="12">
        <v>1.0</v>
      </c>
      <c r="J782" s="12">
        <v>1.0</v>
      </c>
      <c r="K782" s="12" t="s">
        <v>22</v>
      </c>
      <c r="L782" s="12">
        <v>3.0</v>
      </c>
      <c r="M782" s="12">
        <v>3.0</v>
      </c>
      <c r="N782" s="12" t="s">
        <v>24</v>
      </c>
      <c r="P782" s="13"/>
    </row>
    <row r="783" ht="15.75" customHeight="1">
      <c r="A783" s="11" t="s">
        <v>1682</v>
      </c>
      <c r="B783" s="11" t="s">
        <v>1697</v>
      </c>
      <c r="C783" s="11" t="s">
        <v>1684</v>
      </c>
      <c r="D783" s="11" t="s">
        <v>1685</v>
      </c>
      <c r="E783" s="11" t="s">
        <v>1698</v>
      </c>
      <c r="F783" s="12">
        <v>1.0</v>
      </c>
      <c r="G783" s="12">
        <v>1.0</v>
      </c>
      <c r="H783" s="12" t="s">
        <v>457</v>
      </c>
      <c r="I783" s="12">
        <v>1.0</v>
      </c>
      <c r="J783" s="12">
        <v>1.0</v>
      </c>
      <c r="K783" s="12" t="s">
        <v>22</v>
      </c>
      <c r="L783" s="12">
        <v>2.0</v>
      </c>
      <c r="M783" s="12">
        <v>2.0</v>
      </c>
      <c r="N783" s="12" t="s">
        <v>24</v>
      </c>
      <c r="P783" s="13"/>
    </row>
    <row r="784" ht="15.75" customHeight="1">
      <c r="A784" s="11" t="s">
        <v>1682</v>
      </c>
      <c r="B784" s="11" t="s">
        <v>1699</v>
      </c>
      <c r="C784" s="11" t="s">
        <v>1684</v>
      </c>
      <c r="D784" s="11" t="s">
        <v>1685</v>
      </c>
      <c r="E784" s="11" t="s">
        <v>1700</v>
      </c>
      <c r="F784" s="12">
        <v>2.0</v>
      </c>
      <c r="G784" s="12">
        <v>1.0</v>
      </c>
      <c r="H784" s="12" t="s">
        <v>457</v>
      </c>
      <c r="I784" s="12">
        <v>1.0</v>
      </c>
      <c r="J784" s="12">
        <v>1.0</v>
      </c>
      <c r="K784" s="12" t="s">
        <v>22</v>
      </c>
      <c r="L784" s="12">
        <v>1.0</v>
      </c>
      <c r="M784" s="12">
        <v>1.0</v>
      </c>
      <c r="N784" s="12" t="s">
        <v>24</v>
      </c>
      <c r="P784" s="13"/>
    </row>
    <row r="785" ht="15.75" customHeight="1">
      <c r="A785" s="11" t="s">
        <v>1682</v>
      </c>
      <c r="B785" s="11" t="s">
        <v>1701</v>
      </c>
      <c r="C785" s="11" t="s">
        <v>1684</v>
      </c>
      <c r="D785" s="11" t="s">
        <v>1685</v>
      </c>
      <c r="E785" s="11" t="s">
        <v>1702</v>
      </c>
      <c r="F785" s="12">
        <v>1.0</v>
      </c>
      <c r="G785" s="12">
        <v>1.0</v>
      </c>
      <c r="H785" s="12" t="s">
        <v>457</v>
      </c>
      <c r="I785" s="12">
        <v>1.0</v>
      </c>
      <c r="J785" s="12">
        <v>1.0</v>
      </c>
      <c r="K785" s="12" t="s">
        <v>22</v>
      </c>
      <c r="L785" s="12">
        <v>1.0</v>
      </c>
      <c r="M785" s="12">
        <v>1.0</v>
      </c>
      <c r="N785" s="12" t="s">
        <v>24</v>
      </c>
      <c r="P785" s="13"/>
    </row>
    <row r="786" ht="15.75" customHeight="1">
      <c r="A786" s="11" t="s">
        <v>1682</v>
      </c>
      <c r="B786" s="11" t="s">
        <v>1703</v>
      </c>
      <c r="C786" s="11" t="s">
        <v>1684</v>
      </c>
      <c r="D786" s="11" t="s">
        <v>1685</v>
      </c>
      <c r="E786" s="11" t="s">
        <v>1704</v>
      </c>
      <c r="F786" s="12">
        <v>1.0</v>
      </c>
      <c r="G786" s="12">
        <v>1.0</v>
      </c>
      <c r="H786" s="12" t="s">
        <v>457</v>
      </c>
      <c r="I786" s="12">
        <v>1.0</v>
      </c>
      <c r="J786" s="12">
        <v>1.0</v>
      </c>
      <c r="K786" s="12" t="s">
        <v>22</v>
      </c>
      <c r="L786" s="12">
        <v>1.0</v>
      </c>
      <c r="M786" s="12">
        <v>1.0</v>
      </c>
      <c r="N786" s="12" t="s">
        <v>24</v>
      </c>
      <c r="P786" s="13"/>
    </row>
    <row r="787" ht="15.75" customHeight="1">
      <c r="A787" s="11" t="s">
        <v>1682</v>
      </c>
      <c r="B787" s="11" t="s">
        <v>1705</v>
      </c>
      <c r="C787" s="11" t="s">
        <v>1684</v>
      </c>
      <c r="D787" s="11" t="s">
        <v>1685</v>
      </c>
      <c r="E787" s="11" t="s">
        <v>1706</v>
      </c>
      <c r="F787" s="12">
        <v>1.0</v>
      </c>
      <c r="G787" s="12">
        <v>1.0</v>
      </c>
      <c r="H787" s="12" t="s">
        <v>457</v>
      </c>
      <c r="I787" s="12">
        <v>1.0</v>
      </c>
      <c r="J787" s="12">
        <v>1.0</v>
      </c>
      <c r="K787" s="12" t="s">
        <v>22</v>
      </c>
      <c r="L787" s="12">
        <v>1.0</v>
      </c>
      <c r="M787" s="12">
        <v>1.0</v>
      </c>
      <c r="N787" s="12" t="s">
        <v>24</v>
      </c>
      <c r="P787" s="13"/>
    </row>
    <row r="788" ht="15.75" customHeight="1">
      <c r="A788" s="11" t="s">
        <v>1682</v>
      </c>
      <c r="B788" s="11" t="s">
        <v>1707</v>
      </c>
      <c r="C788" s="11" t="s">
        <v>1684</v>
      </c>
      <c r="D788" s="11" t="s">
        <v>1685</v>
      </c>
      <c r="E788" s="11" t="s">
        <v>1708</v>
      </c>
      <c r="F788" s="12">
        <v>1.0</v>
      </c>
      <c r="G788" s="12">
        <v>1.0</v>
      </c>
      <c r="H788" s="12" t="s">
        <v>457</v>
      </c>
      <c r="I788" s="12">
        <v>1.0</v>
      </c>
      <c r="J788" s="12">
        <v>1.0</v>
      </c>
      <c r="K788" s="12" t="s">
        <v>22</v>
      </c>
      <c r="L788" s="12">
        <v>1.0</v>
      </c>
      <c r="M788" s="12">
        <v>1.0</v>
      </c>
      <c r="N788" s="12" t="s">
        <v>24</v>
      </c>
      <c r="P788" s="13"/>
    </row>
    <row r="789" ht="15.75" customHeight="1">
      <c r="A789" s="11" t="s">
        <v>1682</v>
      </c>
      <c r="B789" s="11" t="s">
        <v>1709</v>
      </c>
      <c r="C789" s="11" t="s">
        <v>1684</v>
      </c>
      <c r="D789" s="11" t="s">
        <v>1685</v>
      </c>
      <c r="E789" s="11" t="s">
        <v>1710</v>
      </c>
      <c r="F789" s="12">
        <v>1.0</v>
      </c>
      <c r="G789" s="12">
        <v>1.0</v>
      </c>
      <c r="H789" s="12" t="s">
        <v>457</v>
      </c>
      <c r="I789" s="12">
        <v>1.0</v>
      </c>
      <c r="J789" s="12">
        <v>1.0</v>
      </c>
      <c r="K789" s="12" t="s">
        <v>22</v>
      </c>
      <c r="L789" s="12">
        <v>3.0</v>
      </c>
      <c r="M789" s="12">
        <v>2.0</v>
      </c>
      <c r="N789" s="12" t="s">
        <v>24</v>
      </c>
      <c r="P789" s="13"/>
    </row>
    <row r="790" ht="15.75" customHeight="1">
      <c r="A790" s="11" t="s">
        <v>1682</v>
      </c>
      <c r="B790" s="11" t="s">
        <v>1711</v>
      </c>
      <c r="C790" s="11" t="s">
        <v>1684</v>
      </c>
      <c r="D790" s="11" t="s">
        <v>1685</v>
      </c>
      <c r="E790" s="11" t="s">
        <v>1712</v>
      </c>
      <c r="F790" s="12">
        <v>1.0</v>
      </c>
      <c r="G790" s="12">
        <v>1.0</v>
      </c>
      <c r="H790" s="12" t="s">
        <v>457</v>
      </c>
      <c r="I790" s="12">
        <v>1.0</v>
      </c>
      <c r="J790" s="12">
        <v>1.0</v>
      </c>
      <c r="K790" s="12" t="s">
        <v>22</v>
      </c>
      <c r="L790" s="12">
        <v>1.0</v>
      </c>
      <c r="M790" s="12">
        <v>1.0</v>
      </c>
      <c r="N790" s="12" t="s">
        <v>24</v>
      </c>
      <c r="P790" s="13"/>
    </row>
    <row r="791" ht="15.75" customHeight="1">
      <c r="A791" s="11" t="s">
        <v>1682</v>
      </c>
      <c r="B791" s="11" t="s">
        <v>1713</v>
      </c>
      <c r="C791" s="11" t="s">
        <v>1684</v>
      </c>
      <c r="D791" s="11" t="s">
        <v>1685</v>
      </c>
      <c r="E791" s="11" t="s">
        <v>1714</v>
      </c>
      <c r="F791" s="12">
        <v>1.0</v>
      </c>
      <c r="G791" s="12">
        <v>1.0</v>
      </c>
      <c r="H791" s="12" t="s">
        <v>457</v>
      </c>
      <c r="I791" s="12">
        <v>1.0</v>
      </c>
      <c r="J791" s="12">
        <v>1.0</v>
      </c>
      <c r="K791" s="12" t="s">
        <v>22</v>
      </c>
      <c r="L791" s="12">
        <v>1.0</v>
      </c>
      <c r="M791" s="12">
        <v>1.0</v>
      </c>
      <c r="N791" s="12" t="s">
        <v>24</v>
      </c>
      <c r="P791" s="13"/>
    </row>
    <row r="792" ht="15.75" customHeight="1">
      <c r="A792" s="11" t="s">
        <v>1682</v>
      </c>
      <c r="B792" s="11" t="s">
        <v>1715</v>
      </c>
      <c r="C792" s="11" t="s">
        <v>1684</v>
      </c>
      <c r="D792" s="11" t="s">
        <v>1685</v>
      </c>
      <c r="E792" s="11" t="s">
        <v>1716</v>
      </c>
      <c r="F792" s="12">
        <v>1.0</v>
      </c>
      <c r="G792" s="12">
        <v>2.0</v>
      </c>
      <c r="H792" s="12" t="s">
        <v>457</v>
      </c>
      <c r="I792" s="12">
        <v>2.0</v>
      </c>
      <c r="J792" s="12">
        <v>2.0</v>
      </c>
      <c r="K792" s="12" t="s">
        <v>22</v>
      </c>
      <c r="L792" s="12">
        <v>2.0</v>
      </c>
      <c r="M792" s="12">
        <v>1.0</v>
      </c>
      <c r="N792" s="12" t="s">
        <v>24</v>
      </c>
      <c r="P792" s="13"/>
    </row>
    <row r="793" ht="15.75" customHeight="1">
      <c r="A793" s="11" t="s">
        <v>1682</v>
      </c>
      <c r="B793" s="11" t="s">
        <v>1717</v>
      </c>
      <c r="C793" s="11" t="s">
        <v>1684</v>
      </c>
      <c r="D793" s="11" t="s">
        <v>1685</v>
      </c>
      <c r="E793" s="11" t="s">
        <v>1718</v>
      </c>
      <c r="F793" s="12">
        <v>1.0</v>
      </c>
      <c r="G793" s="12">
        <v>1.0</v>
      </c>
      <c r="H793" s="12" t="s">
        <v>457</v>
      </c>
      <c r="I793" s="12">
        <v>1.0</v>
      </c>
      <c r="J793" s="12">
        <v>1.0</v>
      </c>
      <c r="K793" s="12" t="s">
        <v>22</v>
      </c>
      <c r="L793" s="12">
        <v>1.0</v>
      </c>
      <c r="M793" s="12">
        <v>1.0</v>
      </c>
      <c r="N793" s="12" t="s">
        <v>24</v>
      </c>
      <c r="P793" s="13"/>
    </row>
    <row r="794" ht="15.75" customHeight="1">
      <c r="A794" s="11" t="s">
        <v>1682</v>
      </c>
      <c r="B794" s="11" t="s">
        <v>1719</v>
      </c>
      <c r="C794" s="11" t="s">
        <v>1684</v>
      </c>
      <c r="D794" s="11" t="s">
        <v>1685</v>
      </c>
      <c r="E794" s="11" t="s">
        <v>1720</v>
      </c>
      <c r="F794" s="12">
        <v>2.0</v>
      </c>
      <c r="G794" s="12">
        <v>1.0</v>
      </c>
      <c r="H794" s="12" t="s">
        <v>457</v>
      </c>
      <c r="I794" s="12">
        <v>1.0</v>
      </c>
      <c r="J794" s="12">
        <v>1.0</v>
      </c>
      <c r="K794" s="12" t="s">
        <v>22</v>
      </c>
      <c r="L794" s="12">
        <v>1.0</v>
      </c>
      <c r="M794" s="12">
        <v>1.0</v>
      </c>
      <c r="N794" s="12" t="s">
        <v>24</v>
      </c>
      <c r="P794" s="13"/>
    </row>
    <row r="795" ht="15.75" customHeight="1">
      <c r="A795" s="11" t="s">
        <v>1721</v>
      </c>
      <c r="B795" s="11" t="s">
        <v>1722</v>
      </c>
      <c r="C795" s="11" t="s">
        <v>1723</v>
      </c>
      <c r="D795" s="11" t="s">
        <v>1724</v>
      </c>
      <c r="E795" s="11" t="s">
        <v>1725</v>
      </c>
      <c r="F795" s="12">
        <v>1.0</v>
      </c>
      <c r="G795" s="12">
        <v>1.0</v>
      </c>
      <c r="H795" s="12" t="s">
        <v>457</v>
      </c>
      <c r="I795" s="12">
        <v>1.0</v>
      </c>
      <c r="J795" s="12">
        <v>1.0</v>
      </c>
      <c r="K795" s="12" t="s">
        <v>22</v>
      </c>
      <c r="L795" s="12">
        <v>3.0</v>
      </c>
      <c r="M795" s="12">
        <v>3.0</v>
      </c>
      <c r="N795" s="12" t="s">
        <v>24</v>
      </c>
      <c r="P795" s="13"/>
    </row>
    <row r="796" ht="15.75" customHeight="1">
      <c r="A796" s="11" t="s">
        <v>1721</v>
      </c>
      <c r="B796" s="11" t="s">
        <v>1726</v>
      </c>
      <c r="C796" s="11" t="s">
        <v>1723</v>
      </c>
      <c r="D796" s="11" t="s">
        <v>1724</v>
      </c>
      <c r="E796" s="11" t="s">
        <v>1727</v>
      </c>
      <c r="F796" s="12">
        <v>2.0</v>
      </c>
      <c r="G796" s="12">
        <v>1.0</v>
      </c>
      <c r="H796" s="12" t="s">
        <v>457</v>
      </c>
      <c r="I796" s="12">
        <v>1.0</v>
      </c>
      <c r="J796" s="12">
        <v>1.0</v>
      </c>
      <c r="K796" s="12" t="s">
        <v>22</v>
      </c>
      <c r="L796" s="12">
        <v>2.0</v>
      </c>
      <c r="M796" s="12">
        <v>1.0</v>
      </c>
      <c r="N796" s="12" t="s">
        <v>24</v>
      </c>
      <c r="P796" s="13"/>
    </row>
    <row r="797" ht="15.75" customHeight="1">
      <c r="A797" s="11" t="s">
        <v>1721</v>
      </c>
      <c r="B797" s="11" t="s">
        <v>1728</v>
      </c>
      <c r="C797" s="11" t="s">
        <v>1723</v>
      </c>
      <c r="D797" s="11" t="s">
        <v>1724</v>
      </c>
      <c r="E797" s="11" t="s">
        <v>1729</v>
      </c>
      <c r="F797" s="12">
        <v>1.0</v>
      </c>
      <c r="G797" s="12">
        <v>1.0</v>
      </c>
      <c r="H797" s="12" t="s">
        <v>457</v>
      </c>
      <c r="I797" s="12">
        <v>1.0</v>
      </c>
      <c r="J797" s="12">
        <v>1.0</v>
      </c>
      <c r="K797" s="12" t="s">
        <v>22</v>
      </c>
      <c r="L797" s="12">
        <v>3.0</v>
      </c>
      <c r="M797" s="12">
        <v>2.0</v>
      </c>
      <c r="N797" s="12" t="s">
        <v>24</v>
      </c>
      <c r="P797" s="13"/>
    </row>
    <row r="798" ht="15.75" customHeight="1">
      <c r="A798" s="11" t="s">
        <v>1721</v>
      </c>
      <c r="B798" s="11" t="s">
        <v>1730</v>
      </c>
      <c r="C798" s="11" t="s">
        <v>1723</v>
      </c>
      <c r="D798" s="11" t="s">
        <v>1724</v>
      </c>
      <c r="E798" s="11" t="s">
        <v>1731</v>
      </c>
      <c r="F798" s="12">
        <v>1.0</v>
      </c>
      <c r="G798" s="12">
        <v>1.0</v>
      </c>
      <c r="H798" s="12" t="s">
        <v>457</v>
      </c>
      <c r="I798" s="12">
        <v>1.0</v>
      </c>
      <c r="J798" s="12">
        <v>1.0</v>
      </c>
      <c r="K798" s="12" t="s">
        <v>22</v>
      </c>
      <c r="L798" s="12">
        <v>2.0</v>
      </c>
      <c r="M798" s="12">
        <v>2.0</v>
      </c>
      <c r="N798" s="12" t="s">
        <v>24</v>
      </c>
      <c r="P798" s="13"/>
    </row>
    <row r="799" ht="15.75" customHeight="1">
      <c r="A799" s="11" t="s">
        <v>1721</v>
      </c>
      <c r="B799" s="11" t="s">
        <v>1732</v>
      </c>
      <c r="C799" s="11" t="s">
        <v>1723</v>
      </c>
      <c r="D799" s="11" t="s">
        <v>1724</v>
      </c>
      <c r="E799" s="11" t="s">
        <v>1733</v>
      </c>
      <c r="F799" s="12">
        <v>1.0</v>
      </c>
      <c r="G799" s="12">
        <v>1.0</v>
      </c>
      <c r="H799" s="12" t="s">
        <v>457</v>
      </c>
      <c r="I799" s="12">
        <v>1.0</v>
      </c>
      <c r="J799" s="12">
        <v>1.0</v>
      </c>
      <c r="K799" s="12" t="s">
        <v>22</v>
      </c>
      <c r="L799" s="12">
        <v>1.0</v>
      </c>
      <c r="M799" s="12">
        <v>1.0</v>
      </c>
      <c r="N799" s="12" t="s">
        <v>24</v>
      </c>
      <c r="P799" s="13"/>
    </row>
    <row r="800" ht="15.75" customHeight="1">
      <c r="A800" s="11" t="s">
        <v>1721</v>
      </c>
      <c r="B800" s="11" t="s">
        <v>1734</v>
      </c>
      <c r="C800" s="11" t="s">
        <v>1723</v>
      </c>
      <c r="D800" s="11" t="s">
        <v>1724</v>
      </c>
      <c r="E800" s="11" t="s">
        <v>1735</v>
      </c>
      <c r="F800" s="12">
        <v>2.0</v>
      </c>
      <c r="G800" s="12">
        <v>2.0</v>
      </c>
      <c r="H800" s="12" t="s">
        <v>457</v>
      </c>
      <c r="I800" s="12">
        <v>1.0</v>
      </c>
      <c r="J800" s="12">
        <v>1.0</v>
      </c>
      <c r="K800" s="12" t="s">
        <v>22</v>
      </c>
      <c r="L800" s="12">
        <v>3.0</v>
      </c>
      <c r="M800" s="12">
        <v>2.0</v>
      </c>
      <c r="N800" s="12" t="s">
        <v>24</v>
      </c>
      <c r="P800" s="13"/>
    </row>
    <row r="801" ht="15.75" customHeight="1">
      <c r="A801" s="11" t="s">
        <v>1721</v>
      </c>
      <c r="B801" s="11" t="s">
        <v>1736</v>
      </c>
      <c r="C801" s="11" t="s">
        <v>1723</v>
      </c>
      <c r="D801" s="11" t="s">
        <v>1724</v>
      </c>
      <c r="E801" s="11" t="s">
        <v>1737</v>
      </c>
      <c r="F801" s="12">
        <v>1.0</v>
      </c>
      <c r="G801" s="12">
        <v>1.0</v>
      </c>
      <c r="H801" s="12" t="s">
        <v>457</v>
      </c>
      <c r="I801" s="12">
        <v>1.0</v>
      </c>
      <c r="J801" s="12">
        <v>1.0</v>
      </c>
      <c r="K801" s="12" t="s">
        <v>22</v>
      </c>
      <c r="L801" s="12">
        <v>1.0</v>
      </c>
      <c r="M801" s="12">
        <v>1.0</v>
      </c>
      <c r="N801" s="12" t="s">
        <v>24</v>
      </c>
      <c r="P801" s="13"/>
    </row>
    <row r="802" ht="15.75" customHeight="1">
      <c r="A802" s="11" t="s">
        <v>1721</v>
      </c>
      <c r="B802" s="11" t="s">
        <v>1738</v>
      </c>
      <c r="C802" s="11" t="s">
        <v>1723</v>
      </c>
      <c r="D802" s="11" t="s">
        <v>1724</v>
      </c>
      <c r="E802" s="11" t="s">
        <v>1739</v>
      </c>
      <c r="F802" s="12">
        <v>1.0</v>
      </c>
      <c r="G802" s="12">
        <v>1.0</v>
      </c>
      <c r="H802" s="12" t="s">
        <v>457</v>
      </c>
      <c r="I802" s="12">
        <v>1.0</v>
      </c>
      <c r="J802" s="12">
        <v>1.0</v>
      </c>
      <c r="K802" s="12" t="s">
        <v>22</v>
      </c>
      <c r="L802" s="12">
        <v>1.0</v>
      </c>
      <c r="M802" s="12">
        <v>1.0</v>
      </c>
      <c r="N802" s="12" t="s">
        <v>24</v>
      </c>
      <c r="P802" s="13"/>
    </row>
    <row r="803" ht="15.75" customHeight="1">
      <c r="A803" s="11" t="s">
        <v>1721</v>
      </c>
      <c r="B803" s="11" t="s">
        <v>1740</v>
      </c>
      <c r="C803" s="11" t="s">
        <v>1723</v>
      </c>
      <c r="D803" s="11" t="s">
        <v>1724</v>
      </c>
      <c r="E803" s="11" t="s">
        <v>1741</v>
      </c>
      <c r="F803" s="12">
        <v>2.0</v>
      </c>
      <c r="G803" s="12">
        <v>2.0</v>
      </c>
      <c r="H803" s="12" t="s">
        <v>457</v>
      </c>
      <c r="I803" s="12">
        <v>1.0</v>
      </c>
      <c r="J803" s="12">
        <v>1.0</v>
      </c>
      <c r="K803" s="12" t="s">
        <v>22</v>
      </c>
      <c r="L803" s="12">
        <v>2.0</v>
      </c>
      <c r="M803" s="12">
        <v>1.0</v>
      </c>
      <c r="N803" s="12" t="s">
        <v>24</v>
      </c>
      <c r="P803" s="13"/>
    </row>
    <row r="804" ht="15.75" customHeight="1">
      <c r="A804" s="11" t="s">
        <v>1721</v>
      </c>
      <c r="B804" s="11" t="s">
        <v>1742</v>
      </c>
      <c r="C804" s="11" t="s">
        <v>1723</v>
      </c>
      <c r="D804" s="11" t="s">
        <v>1724</v>
      </c>
      <c r="E804" s="11" t="s">
        <v>1724</v>
      </c>
      <c r="F804" s="12">
        <v>1.0</v>
      </c>
      <c r="G804" s="12">
        <v>1.0</v>
      </c>
      <c r="H804" s="12" t="s">
        <v>457</v>
      </c>
      <c r="I804" s="12">
        <v>1.0</v>
      </c>
      <c r="J804" s="12">
        <v>1.0</v>
      </c>
      <c r="K804" s="12" t="s">
        <v>22</v>
      </c>
      <c r="L804" s="12">
        <v>3.0</v>
      </c>
      <c r="M804" s="12">
        <v>3.0</v>
      </c>
      <c r="N804" s="12" t="s">
        <v>24</v>
      </c>
      <c r="P804" s="13"/>
    </row>
    <row r="805" ht="15.75" customHeight="1">
      <c r="A805" s="11" t="s">
        <v>1721</v>
      </c>
      <c r="B805" s="11" t="s">
        <v>1743</v>
      </c>
      <c r="C805" s="11" t="s">
        <v>1723</v>
      </c>
      <c r="D805" s="11" t="s">
        <v>1724</v>
      </c>
      <c r="E805" s="11" t="s">
        <v>1744</v>
      </c>
      <c r="F805" s="12">
        <v>3.0</v>
      </c>
      <c r="G805" s="12">
        <v>3.0</v>
      </c>
      <c r="H805" s="12" t="s">
        <v>457</v>
      </c>
      <c r="I805" s="12">
        <v>3.0</v>
      </c>
      <c r="J805" s="12">
        <v>2.0</v>
      </c>
      <c r="K805" s="12" t="s">
        <v>22</v>
      </c>
      <c r="L805" s="12">
        <v>3.0</v>
      </c>
      <c r="M805" s="12">
        <v>3.0</v>
      </c>
      <c r="N805" s="12" t="s">
        <v>24</v>
      </c>
      <c r="P805" s="13"/>
    </row>
    <row r="806" ht="15.75" customHeight="1">
      <c r="A806" s="11" t="s">
        <v>1721</v>
      </c>
      <c r="B806" s="11" t="s">
        <v>1745</v>
      </c>
      <c r="C806" s="11" t="s">
        <v>1723</v>
      </c>
      <c r="D806" s="11" t="s">
        <v>1724</v>
      </c>
      <c r="E806" s="11" t="s">
        <v>1746</v>
      </c>
      <c r="F806" s="12">
        <v>1.0</v>
      </c>
      <c r="G806" s="12">
        <v>1.0</v>
      </c>
      <c r="H806" s="12" t="s">
        <v>457</v>
      </c>
      <c r="I806" s="12">
        <v>1.0</v>
      </c>
      <c r="J806" s="12">
        <v>1.0</v>
      </c>
      <c r="K806" s="12" t="s">
        <v>22</v>
      </c>
      <c r="L806" s="12">
        <v>3.0</v>
      </c>
      <c r="M806" s="12">
        <v>2.0</v>
      </c>
      <c r="N806" s="12" t="s">
        <v>24</v>
      </c>
      <c r="P806" s="13"/>
    </row>
    <row r="807" ht="15.75" customHeight="1">
      <c r="A807" s="11" t="s">
        <v>1721</v>
      </c>
      <c r="B807" s="11" t="s">
        <v>1747</v>
      </c>
      <c r="C807" s="11" t="s">
        <v>1723</v>
      </c>
      <c r="D807" s="11" t="s">
        <v>1724</v>
      </c>
      <c r="E807" s="11" t="s">
        <v>1748</v>
      </c>
      <c r="F807" s="12">
        <v>1.0</v>
      </c>
      <c r="G807" s="12">
        <v>2.0</v>
      </c>
      <c r="H807" s="12" t="s">
        <v>457</v>
      </c>
      <c r="I807" s="12">
        <v>1.0</v>
      </c>
      <c r="J807" s="12">
        <v>1.0</v>
      </c>
      <c r="K807" s="12" t="s">
        <v>22</v>
      </c>
      <c r="L807" s="12">
        <v>2.0</v>
      </c>
      <c r="M807" s="12">
        <v>1.0</v>
      </c>
      <c r="N807" s="12" t="s">
        <v>24</v>
      </c>
      <c r="P807" s="13"/>
    </row>
    <row r="808" ht="15.75" customHeight="1">
      <c r="A808" s="11" t="s">
        <v>1721</v>
      </c>
      <c r="B808" s="11" t="s">
        <v>1749</v>
      </c>
      <c r="C808" s="11" t="s">
        <v>1723</v>
      </c>
      <c r="D808" s="11" t="s">
        <v>1724</v>
      </c>
      <c r="E808" s="11" t="s">
        <v>1750</v>
      </c>
      <c r="F808" s="12">
        <v>2.0</v>
      </c>
      <c r="G808" s="12">
        <v>1.0</v>
      </c>
      <c r="H808" s="12" t="s">
        <v>457</v>
      </c>
      <c r="I808" s="12">
        <v>3.0</v>
      </c>
      <c r="J808" s="12">
        <v>2.0</v>
      </c>
      <c r="K808" s="12" t="s">
        <v>22</v>
      </c>
      <c r="L808" s="12">
        <v>3.0</v>
      </c>
      <c r="M808" s="12">
        <v>2.0</v>
      </c>
      <c r="N808" s="12" t="s">
        <v>24</v>
      </c>
      <c r="P808" s="13"/>
    </row>
    <row r="809" ht="15.75" customHeight="1">
      <c r="A809" s="11" t="s">
        <v>1721</v>
      </c>
      <c r="B809" s="11" t="s">
        <v>1751</v>
      </c>
      <c r="C809" s="11" t="s">
        <v>1723</v>
      </c>
      <c r="D809" s="11" t="s">
        <v>1724</v>
      </c>
      <c r="E809" s="11" t="s">
        <v>1752</v>
      </c>
      <c r="F809" s="12">
        <v>3.0</v>
      </c>
      <c r="G809" s="12">
        <v>2.0</v>
      </c>
      <c r="H809" s="12" t="s">
        <v>457</v>
      </c>
      <c r="I809" s="12">
        <v>3.0</v>
      </c>
      <c r="J809" s="12">
        <v>2.0</v>
      </c>
      <c r="K809" s="12" t="s">
        <v>22</v>
      </c>
      <c r="L809" s="12">
        <v>3.0</v>
      </c>
      <c r="M809" s="12">
        <v>2.0</v>
      </c>
      <c r="N809" s="12" t="s">
        <v>24</v>
      </c>
      <c r="P809" s="13"/>
    </row>
    <row r="810" ht="15.75" customHeight="1">
      <c r="A810" s="11" t="s">
        <v>1721</v>
      </c>
      <c r="B810" s="11" t="s">
        <v>1753</v>
      </c>
      <c r="C810" s="11" t="s">
        <v>1723</v>
      </c>
      <c r="D810" s="11" t="s">
        <v>1724</v>
      </c>
      <c r="E810" s="11" t="s">
        <v>1754</v>
      </c>
      <c r="F810" s="12">
        <v>3.0</v>
      </c>
      <c r="G810" s="12">
        <v>2.0</v>
      </c>
      <c r="H810" s="12" t="s">
        <v>457</v>
      </c>
      <c r="I810" s="12">
        <v>3.0</v>
      </c>
      <c r="J810" s="12">
        <v>2.0</v>
      </c>
      <c r="K810" s="12" t="s">
        <v>22</v>
      </c>
      <c r="L810" s="12">
        <v>2.0</v>
      </c>
      <c r="M810" s="12">
        <v>2.0</v>
      </c>
      <c r="N810" s="12" t="s">
        <v>24</v>
      </c>
      <c r="P810" s="13"/>
    </row>
    <row r="811" ht="15.75" customHeight="1">
      <c r="A811" s="11" t="s">
        <v>1721</v>
      </c>
      <c r="B811" s="11" t="s">
        <v>1755</v>
      </c>
      <c r="C811" s="11" t="s">
        <v>1723</v>
      </c>
      <c r="D811" s="11" t="s">
        <v>1724</v>
      </c>
      <c r="E811" s="11" t="s">
        <v>1756</v>
      </c>
      <c r="F811" s="12">
        <v>1.0</v>
      </c>
      <c r="G811" s="12">
        <v>1.0</v>
      </c>
      <c r="H811" s="12" t="s">
        <v>457</v>
      </c>
      <c r="I811" s="12">
        <v>1.0</v>
      </c>
      <c r="J811" s="12">
        <v>1.0</v>
      </c>
      <c r="K811" s="12" t="s">
        <v>22</v>
      </c>
      <c r="L811" s="12">
        <v>2.0</v>
      </c>
      <c r="M811" s="12">
        <v>3.0</v>
      </c>
      <c r="N811" s="12" t="s">
        <v>24</v>
      </c>
      <c r="P811" s="13"/>
    </row>
    <row r="812" ht="15.75" customHeight="1">
      <c r="A812" s="11" t="s">
        <v>1721</v>
      </c>
      <c r="B812" s="11" t="s">
        <v>1757</v>
      </c>
      <c r="C812" s="11" t="s">
        <v>1723</v>
      </c>
      <c r="D812" s="11" t="s">
        <v>1724</v>
      </c>
      <c r="E812" s="11" t="s">
        <v>1758</v>
      </c>
      <c r="F812" s="12">
        <v>1.0</v>
      </c>
      <c r="G812" s="12">
        <v>1.0</v>
      </c>
      <c r="H812" s="12" t="s">
        <v>457</v>
      </c>
      <c r="I812" s="12">
        <v>1.0</v>
      </c>
      <c r="J812" s="12">
        <v>1.0</v>
      </c>
      <c r="K812" s="12" t="s">
        <v>22</v>
      </c>
      <c r="L812" s="12">
        <v>3.0</v>
      </c>
      <c r="M812" s="12">
        <v>3.0</v>
      </c>
      <c r="N812" s="12" t="s">
        <v>24</v>
      </c>
      <c r="P812" s="13"/>
    </row>
    <row r="813" ht="15.75" customHeight="1">
      <c r="A813" s="11" t="s">
        <v>1759</v>
      </c>
      <c r="B813" s="11" t="s">
        <v>1760</v>
      </c>
      <c r="C813" s="11" t="s">
        <v>1761</v>
      </c>
      <c r="D813" s="11" t="s">
        <v>1762</v>
      </c>
      <c r="E813" s="11" t="s">
        <v>1763</v>
      </c>
      <c r="F813" s="12">
        <v>1.0</v>
      </c>
      <c r="G813" s="12">
        <v>1.0</v>
      </c>
      <c r="H813" s="12" t="s">
        <v>24</v>
      </c>
      <c r="I813" s="12">
        <v>1.0</v>
      </c>
      <c r="J813" s="12">
        <v>1.0</v>
      </c>
      <c r="K813" s="12" t="s">
        <v>22</v>
      </c>
      <c r="L813" s="12">
        <v>1.0</v>
      </c>
      <c r="M813" s="12">
        <v>1.0</v>
      </c>
      <c r="N813" s="12" t="s">
        <v>457</v>
      </c>
      <c r="P813" s="13"/>
    </row>
    <row r="814" ht="15.75" customHeight="1">
      <c r="A814" s="11" t="s">
        <v>1759</v>
      </c>
      <c r="B814" s="11" t="s">
        <v>1764</v>
      </c>
      <c r="C814" s="11" t="s">
        <v>1761</v>
      </c>
      <c r="D814" s="11" t="s">
        <v>1762</v>
      </c>
      <c r="E814" s="11" t="s">
        <v>1765</v>
      </c>
      <c r="F814" s="12">
        <v>1.0</v>
      </c>
      <c r="G814" s="12">
        <v>1.0</v>
      </c>
      <c r="H814" s="12" t="s">
        <v>24</v>
      </c>
      <c r="I814" s="12">
        <v>1.0</v>
      </c>
      <c r="J814" s="12">
        <v>1.0</v>
      </c>
      <c r="K814" s="12" t="s">
        <v>22</v>
      </c>
      <c r="L814" s="12">
        <v>1.0</v>
      </c>
      <c r="M814" s="12">
        <v>1.0</v>
      </c>
      <c r="N814" s="12" t="s">
        <v>457</v>
      </c>
      <c r="P814" s="13"/>
    </row>
    <row r="815" ht="15.75" customHeight="1">
      <c r="A815" s="11" t="s">
        <v>1759</v>
      </c>
      <c r="B815" s="11" t="s">
        <v>1766</v>
      </c>
      <c r="C815" s="11" t="s">
        <v>1761</v>
      </c>
      <c r="D815" s="11" t="s">
        <v>1762</v>
      </c>
      <c r="E815" s="11" t="s">
        <v>1767</v>
      </c>
      <c r="F815" s="12">
        <v>1.0</v>
      </c>
      <c r="G815" s="12">
        <v>1.0</v>
      </c>
      <c r="H815" s="12" t="s">
        <v>24</v>
      </c>
      <c r="I815" s="12">
        <v>2.0</v>
      </c>
      <c r="J815" s="12">
        <v>2.0</v>
      </c>
      <c r="K815" s="12" t="s">
        <v>22</v>
      </c>
      <c r="L815" s="12">
        <v>2.0</v>
      </c>
      <c r="M815" s="12">
        <v>1.0</v>
      </c>
      <c r="N815" s="12" t="s">
        <v>457</v>
      </c>
      <c r="P815" s="13"/>
    </row>
    <row r="816" ht="15.75" customHeight="1">
      <c r="A816" s="11" t="s">
        <v>1759</v>
      </c>
      <c r="B816" s="11" t="s">
        <v>1768</v>
      </c>
      <c r="C816" s="11" t="s">
        <v>1761</v>
      </c>
      <c r="D816" s="11" t="s">
        <v>1762</v>
      </c>
      <c r="E816" s="11" t="s">
        <v>1769</v>
      </c>
      <c r="F816" s="12">
        <v>1.0</v>
      </c>
      <c r="G816" s="12">
        <v>1.0</v>
      </c>
      <c r="H816" s="12" t="s">
        <v>24</v>
      </c>
      <c r="I816" s="12">
        <v>1.0</v>
      </c>
      <c r="J816" s="12">
        <v>1.0</v>
      </c>
      <c r="K816" s="12" t="s">
        <v>22</v>
      </c>
      <c r="L816" s="12">
        <v>1.0</v>
      </c>
      <c r="M816" s="12">
        <v>1.0</v>
      </c>
      <c r="N816" s="12" t="s">
        <v>457</v>
      </c>
      <c r="P816" s="13"/>
    </row>
    <row r="817" ht="15.75" customHeight="1">
      <c r="A817" s="11" t="s">
        <v>1759</v>
      </c>
      <c r="B817" s="11" t="s">
        <v>1770</v>
      </c>
      <c r="C817" s="11" t="s">
        <v>1761</v>
      </c>
      <c r="D817" s="11" t="s">
        <v>1762</v>
      </c>
      <c r="E817" s="11" t="s">
        <v>1771</v>
      </c>
      <c r="F817" s="12">
        <v>2.0</v>
      </c>
      <c r="G817" s="12">
        <v>3.0</v>
      </c>
      <c r="H817" s="12" t="s">
        <v>24</v>
      </c>
      <c r="I817" s="12">
        <v>3.0</v>
      </c>
      <c r="J817" s="12">
        <v>2.0</v>
      </c>
      <c r="K817" s="12" t="s">
        <v>22</v>
      </c>
      <c r="L817" s="12">
        <v>2.0</v>
      </c>
      <c r="M817" s="12">
        <v>2.0</v>
      </c>
      <c r="N817" s="12" t="s">
        <v>457</v>
      </c>
      <c r="P817" s="13"/>
    </row>
    <row r="818" ht="15.75" customHeight="1">
      <c r="A818" s="11" t="s">
        <v>1759</v>
      </c>
      <c r="B818" s="11" t="s">
        <v>1772</v>
      </c>
      <c r="C818" s="11" t="s">
        <v>1761</v>
      </c>
      <c r="D818" s="11" t="s">
        <v>1762</v>
      </c>
      <c r="E818" s="11" t="s">
        <v>1773</v>
      </c>
      <c r="F818" s="12">
        <v>1.0</v>
      </c>
      <c r="G818" s="12">
        <v>1.0</v>
      </c>
      <c r="H818" s="12" t="s">
        <v>24</v>
      </c>
      <c r="I818" s="12">
        <v>1.0</v>
      </c>
      <c r="J818" s="12">
        <v>1.0</v>
      </c>
      <c r="K818" s="12" t="s">
        <v>22</v>
      </c>
      <c r="L818" s="12">
        <v>1.0</v>
      </c>
      <c r="M818" s="12">
        <v>1.0</v>
      </c>
      <c r="N818" s="12" t="s">
        <v>457</v>
      </c>
      <c r="P818" s="13"/>
    </row>
    <row r="819" ht="15.75" customHeight="1">
      <c r="A819" s="11" t="s">
        <v>1759</v>
      </c>
      <c r="B819" s="11" t="s">
        <v>1774</v>
      </c>
      <c r="C819" s="11" t="s">
        <v>1761</v>
      </c>
      <c r="D819" s="11" t="s">
        <v>1762</v>
      </c>
      <c r="E819" s="11" t="s">
        <v>1775</v>
      </c>
      <c r="F819" s="12">
        <v>1.0</v>
      </c>
      <c r="G819" s="12">
        <v>1.0</v>
      </c>
      <c r="H819" s="12" t="s">
        <v>24</v>
      </c>
      <c r="I819" s="12">
        <v>1.0</v>
      </c>
      <c r="J819" s="12">
        <v>1.0</v>
      </c>
      <c r="K819" s="12" t="s">
        <v>22</v>
      </c>
      <c r="L819" s="12">
        <v>1.0</v>
      </c>
      <c r="M819" s="12">
        <v>1.0</v>
      </c>
      <c r="N819" s="12" t="s">
        <v>457</v>
      </c>
      <c r="P819" s="13"/>
    </row>
    <row r="820" ht="15.75" customHeight="1">
      <c r="A820" s="11" t="s">
        <v>1759</v>
      </c>
      <c r="B820" s="11" t="s">
        <v>1776</v>
      </c>
      <c r="C820" s="11" t="s">
        <v>1761</v>
      </c>
      <c r="D820" s="11" t="s">
        <v>1762</v>
      </c>
      <c r="E820" s="11" t="s">
        <v>1777</v>
      </c>
      <c r="F820" s="12">
        <v>1.0</v>
      </c>
      <c r="G820" s="12">
        <v>2.0</v>
      </c>
      <c r="H820" s="12" t="s">
        <v>24</v>
      </c>
      <c r="I820" s="12">
        <v>1.0</v>
      </c>
      <c r="J820" s="12">
        <v>1.0</v>
      </c>
      <c r="K820" s="12" t="s">
        <v>22</v>
      </c>
      <c r="L820" s="12">
        <v>1.0</v>
      </c>
      <c r="M820" s="12">
        <v>1.0</v>
      </c>
      <c r="N820" s="12" t="s">
        <v>457</v>
      </c>
      <c r="P820" s="13"/>
    </row>
    <row r="821" ht="15.75" customHeight="1">
      <c r="A821" s="11" t="s">
        <v>1759</v>
      </c>
      <c r="B821" s="11" t="s">
        <v>1778</v>
      </c>
      <c r="C821" s="11" t="s">
        <v>1761</v>
      </c>
      <c r="D821" s="11" t="s">
        <v>1762</v>
      </c>
      <c r="E821" s="11" t="s">
        <v>1779</v>
      </c>
      <c r="F821" s="12">
        <v>1.0</v>
      </c>
      <c r="G821" s="12">
        <v>1.0</v>
      </c>
      <c r="H821" s="12" t="s">
        <v>24</v>
      </c>
      <c r="I821" s="12">
        <v>1.0</v>
      </c>
      <c r="J821" s="12">
        <v>1.0</v>
      </c>
      <c r="K821" s="12" t="s">
        <v>22</v>
      </c>
      <c r="L821" s="12">
        <v>1.0</v>
      </c>
      <c r="M821" s="12">
        <v>1.0</v>
      </c>
      <c r="N821" s="12" t="s">
        <v>457</v>
      </c>
      <c r="P821" s="13"/>
    </row>
    <row r="822" ht="15.75" customHeight="1">
      <c r="A822" s="11" t="s">
        <v>1759</v>
      </c>
      <c r="B822" s="11" t="s">
        <v>1780</v>
      </c>
      <c r="C822" s="11" t="s">
        <v>1761</v>
      </c>
      <c r="D822" s="11" t="s">
        <v>1762</v>
      </c>
      <c r="E822" s="11" t="s">
        <v>1781</v>
      </c>
      <c r="F822" s="12">
        <v>1.0</v>
      </c>
      <c r="G822" s="12">
        <v>1.0</v>
      </c>
      <c r="H822" s="12" t="s">
        <v>24</v>
      </c>
      <c r="I822" s="12">
        <v>1.0</v>
      </c>
      <c r="J822" s="12">
        <v>1.0</v>
      </c>
      <c r="K822" s="12" t="s">
        <v>22</v>
      </c>
      <c r="L822" s="12">
        <v>1.0</v>
      </c>
      <c r="M822" s="12">
        <v>1.0</v>
      </c>
      <c r="N822" s="12" t="s">
        <v>457</v>
      </c>
      <c r="P822" s="13"/>
    </row>
    <row r="823" ht="15.75" customHeight="1">
      <c r="A823" s="11" t="s">
        <v>1759</v>
      </c>
      <c r="B823" s="11" t="s">
        <v>1782</v>
      </c>
      <c r="C823" s="11" t="s">
        <v>1761</v>
      </c>
      <c r="D823" s="11" t="s">
        <v>1762</v>
      </c>
      <c r="E823" s="11" t="s">
        <v>1783</v>
      </c>
      <c r="F823" s="12">
        <v>1.0</v>
      </c>
      <c r="G823" s="12">
        <v>1.0</v>
      </c>
      <c r="H823" s="12" t="s">
        <v>24</v>
      </c>
      <c r="I823" s="12">
        <v>1.0</v>
      </c>
      <c r="J823" s="12">
        <v>1.0</v>
      </c>
      <c r="K823" s="12" t="s">
        <v>22</v>
      </c>
      <c r="L823" s="12">
        <v>1.0</v>
      </c>
      <c r="M823" s="12">
        <v>1.0</v>
      </c>
      <c r="N823" s="12" t="s">
        <v>457</v>
      </c>
      <c r="P823" s="13"/>
    </row>
    <row r="824" ht="15.75" customHeight="1">
      <c r="A824" s="11" t="s">
        <v>1759</v>
      </c>
      <c r="B824" s="11" t="s">
        <v>1784</v>
      </c>
      <c r="C824" s="11" t="s">
        <v>1761</v>
      </c>
      <c r="D824" s="11" t="s">
        <v>1762</v>
      </c>
      <c r="E824" s="11" t="s">
        <v>1762</v>
      </c>
      <c r="F824" s="12">
        <v>3.0</v>
      </c>
      <c r="G824" s="12">
        <v>3.0</v>
      </c>
      <c r="H824" s="12" t="s">
        <v>24</v>
      </c>
      <c r="I824" s="12">
        <v>1.0</v>
      </c>
      <c r="J824" s="12">
        <v>1.0</v>
      </c>
      <c r="K824" s="12" t="s">
        <v>22</v>
      </c>
      <c r="L824" s="12">
        <v>1.0</v>
      </c>
      <c r="M824" s="12">
        <v>1.0</v>
      </c>
      <c r="N824" s="12" t="s">
        <v>457</v>
      </c>
      <c r="P824" s="13"/>
    </row>
    <row r="825" ht="15.75" customHeight="1">
      <c r="A825" s="11" t="s">
        <v>1759</v>
      </c>
      <c r="B825" s="11" t="s">
        <v>1785</v>
      </c>
      <c r="C825" s="11" t="s">
        <v>1761</v>
      </c>
      <c r="D825" s="11" t="s">
        <v>1762</v>
      </c>
      <c r="E825" s="11" t="s">
        <v>1786</v>
      </c>
      <c r="F825" s="12">
        <v>1.0</v>
      </c>
      <c r="G825" s="12">
        <v>2.0</v>
      </c>
      <c r="H825" s="12" t="s">
        <v>24</v>
      </c>
      <c r="I825" s="12">
        <v>1.0</v>
      </c>
      <c r="J825" s="12">
        <v>1.0</v>
      </c>
      <c r="K825" s="12" t="s">
        <v>22</v>
      </c>
      <c r="L825" s="12">
        <v>1.0</v>
      </c>
      <c r="M825" s="12">
        <v>1.0</v>
      </c>
      <c r="N825" s="12" t="s">
        <v>457</v>
      </c>
      <c r="P825" s="13"/>
    </row>
    <row r="826" ht="15.75" customHeight="1">
      <c r="A826" s="11" t="s">
        <v>1759</v>
      </c>
      <c r="B826" s="11" t="s">
        <v>1787</v>
      </c>
      <c r="C826" s="11" t="s">
        <v>1761</v>
      </c>
      <c r="D826" s="11" t="s">
        <v>1762</v>
      </c>
      <c r="E826" s="11" t="s">
        <v>1788</v>
      </c>
      <c r="F826" s="12">
        <v>1.0</v>
      </c>
      <c r="G826" s="12">
        <v>1.0</v>
      </c>
      <c r="H826" s="12" t="s">
        <v>24</v>
      </c>
      <c r="I826" s="12">
        <v>3.0</v>
      </c>
      <c r="J826" s="12">
        <v>2.0</v>
      </c>
      <c r="K826" s="12" t="s">
        <v>22</v>
      </c>
      <c r="L826" s="12">
        <v>2.0</v>
      </c>
      <c r="M826" s="12">
        <v>1.0</v>
      </c>
      <c r="N826" s="12" t="s">
        <v>457</v>
      </c>
      <c r="P826" s="13"/>
    </row>
    <row r="827" ht="15.75" customHeight="1">
      <c r="A827" s="11" t="s">
        <v>1759</v>
      </c>
      <c r="B827" s="11" t="s">
        <v>1789</v>
      </c>
      <c r="C827" s="11" t="s">
        <v>1761</v>
      </c>
      <c r="D827" s="11" t="s">
        <v>1762</v>
      </c>
      <c r="E827" s="11" t="s">
        <v>1762</v>
      </c>
      <c r="F827" s="12">
        <v>3.0</v>
      </c>
      <c r="G827" s="12">
        <v>3.0</v>
      </c>
      <c r="H827" s="12" t="s">
        <v>24</v>
      </c>
      <c r="I827" s="12">
        <v>1.0</v>
      </c>
      <c r="J827" s="12">
        <v>1.0</v>
      </c>
      <c r="K827" s="12" t="s">
        <v>22</v>
      </c>
      <c r="L827" s="12">
        <v>1.0</v>
      </c>
      <c r="M827" s="12">
        <v>1.0</v>
      </c>
      <c r="N827" s="12" t="s">
        <v>457</v>
      </c>
      <c r="P827" s="13"/>
    </row>
    <row r="828" ht="15.75" customHeight="1">
      <c r="A828" s="11" t="s">
        <v>1759</v>
      </c>
      <c r="B828" s="11" t="s">
        <v>1790</v>
      </c>
      <c r="C828" s="11" t="s">
        <v>1761</v>
      </c>
      <c r="D828" s="11" t="s">
        <v>1762</v>
      </c>
      <c r="E828" s="11" t="s">
        <v>1791</v>
      </c>
      <c r="F828" s="12">
        <v>1.0</v>
      </c>
      <c r="G828" s="12">
        <v>1.0</v>
      </c>
      <c r="H828" s="12" t="s">
        <v>24</v>
      </c>
      <c r="I828" s="12">
        <v>1.0</v>
      </c>
      <c r="J828" s="12">
        <v>1.0</v>
      </c>
      <c r="K828" s="12" t="s">
        <v>22</v>
      </c>
      <c r="L828" s="12">
        <v>1.0</v>
      </c>
      <c r="M828" s="12">
        <v>1.0</v>
      </c>
      <c r="N828" s="12" t="s">
        <v>457</v>
      </c>
      <c r="P828" s="13"/>
    </row>
    <row r="829" ht="15.75" customHeight="1">
      <c r="A829" s="11" t="s">
        <v>1759</v>
      </c>
      <c r="B829" s="11" t="s">
        <v>1792</v>
      </c>
      <c r="C829" s="11" t="s">
        <v>1761</v>
      </c>
      <c r="D829" s="11" t="s">
        <v>1762</v>
      </c>
      <c r="E829" s="11" t="s">
        <v>1793</v>
      </c>
      <c r="F829" s="12">
        <v>1.0</v>
      </c>
      <c r="G829" s="12">
        <v>1.0</v>
      </c>
      <c r="H829" s="12" t="s">
        <v>24</v>
      </c>
      <c r="I829" s="12">
        <v>2.0</v>
      </c>
      <c r="J829" s="12">
        <v>2.0</v>
      </c>
      <c r="K829" s="12" t="s">
        <v>22</v>
      </c>
      <c r="L829" s="12">
        <v>2.0</v>
      </c>
      <c r="M829" s="12">
        <v>2.0</v>
      </c>
      <c r="N829" s="12" t="s">
        <v>457</v>
      </c>
      <c r="P829" s="13"/>
    </row>
    <row r="830" ht="15.75" customHeight="1">
      <c r="A830" s="11" t="s">
        <v>1759</v>
      </c>
      <c r="B830" s="11" t="s">
        <v>1794</v>
      </c>
      <c r="C830" s="11" t="s">
        <v>1761</v>
      </c>
      <c r="D830" s="11" t="s">
        <v>1762</v>
      </c>
      <c r="E830" s="11" t="s">
        <v>1795</v>
      </c>
      <c r="F830" s="12">
        <v>1.0</v>
      </c>
      <c r="G830" s="12">
        <v>1.0</v>
      </c>
      <c r="H830" s="12" t="s">
        <v>24</v>
      </c>
      <c r="I830" s="12">
        <v>2.0</v>
      </c>
      <c r="J830" s="12">
        <v>2.0</v>
      </c>
      <c r="K830" s="12" t="s">
        <v>22</v>
      </c>
      <c r="L830" s="12">
        <v>1.0</v>
      </c>
      <c r="M830" s="12">
        <v>2.0</v>
      </c>
      <c r="N830" s="12" t="s">
        <v>457</v>
      </c>
      <c r="P830" s="13"/>
    </row>
    <row r="831" ht="15.75" customHeight="1">
      <c r="A831" s="11" t="s">
        <v>1796</v>
      </c>
      <c r="B831" s="11" t="s">
        <v>1797</v>
      </c>
      <c r="C831" s="11" t="s">
        <v>1798</v>
      </c>
      <c r="D831" s="11" t="s">
        <v>1799</v>
      </c>
      <c r="E831" s="11" t="s">
        <v>1800</v>
      </c>
      <c r="F831" s="12">
        <v>1.0</v>
      </c>
      <c r="G831" s="12">
        <v>2.0</v>
      </c>
      <c r="H831" s="12" t="s">
        <v>457</v>
      </c>
      <c r="I831" s="12">
        <v>1.0</v>
      </c>
      <c r="J831" s="12">
        <v>1.0</v>
      </c>
      <c r="K831" s="12" t="s">
        <v>22</v>
      </c>
      <c r="L831" s="12">
        <v>2.0</v>
      </c>
      <c r="M831" s="12">
        <v>1.0</v>
      </c>
      <c r="N831" s="12" t="s">
        <v>24</v>
      </c>
      <c r="P831" s="13"/>
    </row>
    <row r="832" ht="15.75" customHeight="1">
      <c r="A832" s="11" t="s">
        <v>1796</v>
      </c>
      <c r="B832" s="11" t="s">
        <v>1801</v>
      </c>
      <c r="C832" s="11" t="s">
        <v>1798</v>
      </c>
      <c r="D832" s="11" t="s">
        <v>1799</v>
      </c>
      <c r="E832" s="11" t="s">
        <v>1802</v>
      </c>
      <c r="F832" s="12">
        <v>3.0</v>
      </c>
      <c r="G832" s="12">
        <v>2.0</v>
      </c>
      <c r="H832" s="12" t="s">
        <v>457</v>
      </c>
      <c r="I832" s="12">
        <v>3.0</v>
      </c>
      <c r="J832" s="12">
        <v>2.0</v>
      </c>
      <c r="K832" s="12" t="s">
        <v>22</v>
      </c>
      <c r="L832" s="12">
        <v>1.0</v>
      </c>
      <c r="M832" s="12">
        <v>1.0</v>
      </c>
      <c r="N832" s="12" t="s">
        <v>24</v>
      </c>
      <c r="P832" s="13"/>
    </row>
    <row r="833" ht="15.75" customHeight="1">
      <c r="A833" s="11" t="s">
        <v>1796</v>
      </c>
      <c r="B833" s="11" t="s">
        <v>1803</v>
      </c>
      <c r="C833" s="11" t="s">
        <v>1798</v>
      </c>
      <c r="D833" s="11" t="s">
        <v>1799</v>
      </c>
      <c r="E833" s="11" t="s">
        <v>1804</v>
      </c>
      <c r="F833" s="12">
        <v>1.0</v>
      </c>
      <c r="G833" s="12">
        <v>1.0</v>
      </c>
      <c r="H833" s="12" t="s">
        <v>457</v>
      </c>
      <c r="I833" s="12">
        <v>1.0</v>
      </c>
      <c r="J833" s="12">
        <v>1.0</v>
      </c>
      <c r="K833" s="12" t="s">
        <v>22</v>
      </c>
      <c r="L833" s="12">
        <v>1.0</v>
      </c>
      <c r="M833" s="12">
        <v>1.0</v>
      </c>
      <c r="N833" s="12" t="s">
        <v>24</v>
      </c>
      <c r="P833" s="13"/>
    </row>
    <row r="834" ht="15.75" customHeight="1">
      <c r="A834" s="11" t="s">
        <v>1796</v>
      </c>
      <c r="B834" s="11" t="s">
        <v>1805</v>
      </c>
      <c r="C834" s="11" t="s">
        <v>1798</v>
      </c>
      <c r="D834" s="11" t="s">
        <v>1799</v>
      </c>
      <c r="E834" s="11" t="s">
        <v>1806</v>
      </c>
      <c r="F834" s="12">
        <v>1.0</v>
      </c>
      <c r="G834" s="12">
        <v>1.0</v>
      </c>
      <c r="H834" s="12" t="s">
        <v>457</v>
      </c>
      <c r="I834" s="12">
        <v>1.0</v>
      </c>
      <c r="J834" s="12">
        <v>1.0</v>
      </c>
      <c r="K834" s="12" t="s">
        <v>22</v>
      </c>
      <c r="L834" s="12">
        <v>1.0</v>
      </c>
      <c r="M834" s="12">
        <v>1.0</v>
      </c>
      <c r="N834" s="12" t="s">
        <v>24</v>
      </c>
      <c r="P834" s="13"/>
    </row>
    <row r="835" ht="15.75" customHeight="1">
      <c r="A835" s="11" t="s">
        <v>1796</v>
      </c>
      <c r="B835" s="11" t="s">
        <v>1807</v>
      </c>
      <c r="C835" s="11" t="s">
        <v>1798</v>
      </c>
      <c r="D835" s="11" t="s">
        <v>1799</v>
      </c>
      <c r="E835" s="11" t="s">
        <v>1808</v>
      </c>
      <c r="F835" s="12">
        <v>1.0</v>
      </c>
      <c r="G835" s="12">
        <v>1.0</v>
      </c>
      <c r="H835" s="12" t="s">
        <v>457</v>
      </c>
      <c r="I835" s="12">
        <v>1.0</v>
      </c>
      <c r="J835" s="12">
        <v>1.0</v>
      </c>
      <c r="K835" s="12" t="s">
        <v>22</v>
      </c>
      <c r="L835" s="12">
        <v>1.0</v>
      </c>
      <c r="M835" s="12">
        <v>1.0</v>
      </c>
      <c r="N835" s="12" t="s">
        <v>24</v>
      </c>
      <c r="P835" s="13"/>
    </row>
    <row r="836" ht="15.75" customHeight="1">
      <c r="A836" s="11" t="s">
        <v>1796</v>
      </c>
      <c r="B836" s="11" t="s">
        <v>1809</v>
      </c>
      <c r="C836" s="11" t="s">
        <v>1798</v>
      </c>
      <c r="D836" s="11" t="s">
        <v>1799</v>
      </c>
      <c r="E836" s="11" t="s">
        <v>1810</v>
      </c>
      <c r="F836" s="12">
        <v>1.0</v>
      </c>
      <c r="G836" s="12">
        <v>1.0</v>
      </c>
      <c r="H836" s="12" t="s">
        <v>457</v>
      </c>
      <c r="I836" s="12">
        <v>1.0</v>
      </c>
      <c r="J836" s="12">
        <v>1.0</v>
      </c>
      <c r="K836" s="12" t="s">
        <v>22</v>
      </c>
      <c r="L836" s="12">
        <v>1.0</v>
      </c>
      <c r="M836" s="12">
        <v>1.0</v>
      </c>
      <c r="N836" s="12" t="s">
        <v>24</v>
      </c>
      <c r="P836" s="13"/>
    </row>
    <row r="837" ht="15.75" customHeight="1">
      <c r="A837" s="11" t="s">
        <v>1796</v>
      </c>
      <c r="B837" s="11" t="s">
        <v>1811</v>
      </c>
      <c r="C837" s="11" t="s">
        <v>1798</v>
      </c>
      <c r="D837" s="11" t="s">
        <v>1799</v>
      </c>
      <c r="E837" s="11" t="s">
        <v>1812</v>
      </c>
      <c r="F837" s="12">
        <v>1.0</v>
      </c>
      <c r="G837" s="12">
        <v>1.0</v>
      </c>
      <c r="H837" s="12" t="s">
        <v>457</v>
      </c>
      <c r="I837" s="12">
        <v>1.0</v>
      </c>
      <c r="J837" s="12">
        <v>1.0</v>
      </c>
      <c r="K837" s="12" t="s">
        <v>22</v>
      </c>
      <c r="L837" s="12">
        <v>1.0</v>
      </c>
      <c r="M837" s="12">
        <v>1.0</v>
      </c>
      <c r="N837" s="12" t="s">
        <v>24</v>
      </c>
      <c r="P837" s="13"/>
    </row>
    <row r="838" ht="15.75" customHeight="1">
      <c r="A838" s="11" t="s">
        <v>1796</v>
      </c>
      <c r="B838" s="11" t="s">
        <v>1813</v>
      </c>
      <c r="C838" s="11" t="s">
        <v>1798</v>
      </c>
      <c r="D838" s="11" t="s">
        <v>1799</v>
      </c>
      <c r="E838" s="11" t="s">
        <v>1814</v>
      </c>
      <c r="F838" s="12">
        <v>1.0</v>
      </c>
      <c r="G838" s="12">
        <v>1.0</v>
      </c>
      <c r="H838" s="12" t="s">
        <v>457</v>
      </c>
      <c r="I838" s="12">
        <v>1.0</v>
      </c>
      <c r="J838" s="12">
        <v>1.0</v>
      </c>
      <c r="K838" s="12" t="s">
        <v>22</v>
      </c>
      <c r="L838" s="12">
        <v>1.0</v>
      </c>
      <c r="M838" s="12">
        <v>1.0</v>
      </c>
      <c r="N838" s="12" t="s">
        <v>24</v>
      </c>
      <c r="P838" s="13"/>
    </row>
    <row r="839" ht="15.75" customHeight="1">
      <c r="A839" s="11" t="s">
        <v>1796</v>
      </c>
      <c r="B839" s="11" t="s">
        <v>1815</v>
      </c>
      <c r="C839" s="11" t="s">
        <v>1798</v>
      </c>
      <c r="D839" s="11" t="s">
        <v>1799</v>
      </c>
      <c r="E839" s="11" t="s">
        <v>1816</v>
      </c>
      <c r="F839" s="12">
        <v>1.0</v>
      </c>
      <c r="G839" s="12">
        <v>1.0</v>
      </c>
      <c r="H839" s="12" t="s">
        <v>457</v>
      </c>
      <c r="I839" s="12">
        <v>1.0</v>
      </c>
      <c r="J839" s="12">
        <v>1.0</v>
      </c>
      <c r="K839" s="12" t="s">
        <v>22</v>
      </c>
      <c r="L839" s="12">
        <v>3.0</v>
      </c>
      <c r="M839" s="12">
        <v>3.0</v>
      </c>
      <c r="N839" s="12" t="s">
        <v>24</v>
      </c>
      <c r="P839" s="13"/>
    </row>
    <row r="840" ht="15.75" customHeight="1">
      <c r="A840" s="11" t="s">
        <v>1796</v>
      </c>
      <c r="B840" s="11" t="s">
        <v>1817</v>
      </c>
      <c r="C840" s="11" t="s">
        <v>1798</v>
      </c>
      <c r="D840" s="11" t="s">
        <v>1799</v>
      </c>
      <c r="E840" s="11" t="s">
        <v>1818</v>
      </c>
      <c r="F840" s="12">
        <v>2.0</v>
      </c>
      <c r="G840" s="12">
        <v>2.0</v>
      </c>
      <c r="H840" s="12" t="s">
        <v>457</v>
      </c>
      <c r="I840" s="12">
        <v>3.0</v>
      </c>
      <c r="J840" s="12">
        <v>2.0</v>
      </c>
      <c r="K840" s="12" t="s">
        <v>22</v>
      </c>
      <c r="L840" s="12">
        <v>3.0</v>
      </c>
      <c r="M840" s="12">
        <v>2.0</v>
      </c>
      <c r="N840" s="12" t="s">
        <v>24</v>
      </c>
      <c r="P840" s="13"/>
    </row>
    <row r="841" ht="15.75" customHeight="1">
      <c r="A841" s="11" t="s">
        <v>1796</v>
      </c>
      <c r="B841" s="11" t="s">
        <v>1819</v>
      </c>
      <c r="C841" s="11" t="s">
        <v>1798</v>
      </c>
      <c r="D841" s="11" t="s">
        <v>1799</v>
      </c>
      <c r="E841" s="11" t="s">
        <v>1820</v>
      </c>
      <c r="F841" s="12">
        <v>3.0</v>
      </c>
      <c r="G841" s="12">
        <v>3.0</v>
      </c>
      <c r="H841" s="12" t="s">
        <v>457</v>
      </c>
      <c r="I841" s="12">
        <v>3.0</v>
      </c>
      <c r="J841" s="12">
        <v>3.0</v>
      </c>
      <c r="K841" s="12" t="s">
        <v>22</v>
      </c>
      <c r="L841" s="12">
        <v>3.0</v>
      </c>
      <c r="M841" s="12">
        <v>3.0</v>
      </c>
      <c r="N841" s="12" t="s">
        <v>24</v>
      </c>
      <c r="P841" s="13"/>
    </row>
    <row r="842" ht="15.75" customHeight="1">
      <c r="A842" s="11" t="s">
        <v>1796</v>
      </c>
      <c r="B842" s="11" t="s">
        <v>1821</v>
      </c>
      <c r="C842" s="11" t="s">
        <v>1798</v>
      </c>
      <c r="D842" s="11" t="s">
        <v>1799</v>
      </c>
      <c r="E842" s="11" t="s">
        <v>1822</v>
      </c>
      <c r="F842" s="12">
        <v>1.0</v>
      </c>
      <c r="G842" s="12">
        <v>1.0</v>
      </c>
      <c r="H842" s="12" t="s">
        <v>457</v>
      </c>
      <c r="I842" s="12">
        <v>1.0</v>
      </c>
      <c r="J842" s="12">
        <v>1.0</v>
      </c>
      <c r="K842" s="12" t="s">
        <v>22</v>
      </c>
      <c r="L842" s="12">
        <v>1.0</v>
      </c>
      <c r="M842" s="12">
        <v>1.0</v>
      </c>
      <c r="N842" s="12" t="s">
        <v>24</v>
      </c>
      <c r="P842" s="13"/>
    </row>
    <row r="843" ht="15.75" customHeight="1">
      <c r="A843" s="11" t="s">
        <v>1796</v>
      </c>
      <c r="B843" s="11" t="s">
        <v>1823</v>
      </c>
      <c r="C843" s="11" t="s">
        <v>1798</v>
      </c>
      <c r="D843" s="11" t="s">
        <v>1799</v>
      </c>
      <c r="E843" s="11" t="s">
        <v>1824</v>
      </c>
      <c r="F843" s="12">
        <v>1.0</v>
      </c>
      <c r="G843" s="12">
        <v>1.0</v>
      </c>
      <c r="H843" s="12" t="s">
        <v>457</v>
      </c>
      <c r="I843" s="12">
        <v>1.0</v>
      </c>
      <c r="J843" s="12">
        <v>1.0</v>
      </c>
      <c r="K843" s="12" t="s">
        <v>22</v>
      </c>
      <c r="L843" s="12">
        <v>2.0</v>
      </c>
      <c r="M843" s="12">
        <v>2.0</v>
      </c>
      <c r="N843" s="12" t="s">
        <v>24</v>
      </c>
      <c r="P843" s="13"/>
    </row>
    <row r="844" ht="15.75" customHeight="1">
      <c r="A844" s="11" t="s">
        <v>1796</v>
      </c>
      <c r="B844" s="11" t="s">
        <v>1825</v>
      </c>
      <c r="C844" s="11" t="s">
        <v>1798</v>
      </c>
      <c r="D844" s="11" t="s">
        <v>1799</v>
      </c>
      <c r="E844" s="11" t="s">
        <v>1826</v>
      </c>
      <c r="F844" s="12">
        <v>1.0</v>
      </c>
      <c r="G844" s="12">
        <v>1.0</v>
      </c>
      <c r="H844" s="12" t="s">
        <v>457</v>
      </c>
      <c r="I844" s="12">
        <v>1.0</v>
      </c>
      <c r="J844" s="12">
        <v>1.0</v>
      </c>
      <c r="K844" s="12" t="s">
        <v>22</v>
      </c>
      <c r="L844" s="12">
        <v>3.0</v>
      </c>
      <c r="M844" s="12">
        <v>3.0</v>
      </c>
      <c r="N844" s="12" t="s">
        <v>24</v>
      </c>
      <c r="P844" s="13"/>
    </row>
    <row r="845" ht="15.75" customHeight="1">
      <c r="A845" s="11" t="s">
        <v>1796</v>
      </c>
      <c r="B845" s="11" t="s">
        <v>1827</v>
      </c>
      <c r="C845" s="11" t="s">
        <v>1798</v>
      </c>
      <c r="D845" s="11" t="s">
        <v>1799</v>
      </c>
      <c r="E845" s="11" t="s">
        <v>1828</v>
      </c>
      <c r="F845" s="12">
        <v>1.0</v>
      </c>
      <c r="G845" s="12">
        <v>1.0</v>
      </c>
      <c r="H845" s="12" t="s">
        <v>457</v>
      </c>
      <c r="I845" s="12">
        <v>1.0</v>
      </c>
      <c r="J845" s="12">
        <v>1.0</v>
      </c>
      <c r="K845" s="12" t="s">
        <v>22</v>
      </c>
      <c r="L845" s="12">
        <v>1.0</v>
      </c>
      <c r="M845" s="12">
        <v>1.0</v>
      </c>
      <c r="N845" s="12" t="s">
        <v>24</v>
      </c>
      <c r="P845" s="13"/>
    </row>
    <row r="846" ht="15.75" customHeight="1">
      <c r="A846" s="11" t="s">
        <v>1796</v>
      </c>
      <c r="B846" s="11" t="s">
        <v>1829</v>
      </c>
      <c r="C846" s="11" t="s">
        <v>1798</v>
      </c>
      <c r="D846" s="11" t="s">
        <v>1799</v>
      </c>
      <c r="E846" s="11" t="s">
        <v>1830</v>
      </c>
      <c r="F846" s="12">
        <v>1.0</v>
      </c>
      <c r="G846" s="12">
        <v>1.0</v>
      </c>
      <c r="H846" s="12" t="s">
        <v>457</v>
      </c>
      <c r="I846" s="12">
        <v>1.0</v>
      </c>
      <c r="J846" s="12">
        <v>1.0</v>
      </c>
      <c r="K846" s="12" t="s">
        <v>22</v>
      </c>
      <c r="L846" s="12">
        <v>1.0</v>
      </c>
      <c r="M846" s="12">
        <v>1.0</v>
      </c>
      <c r="N846" s="12" t="s">
        <v>24</v>
      </c>
      <c r="P846" s="13"/>
    </row>
    <row r="847" ht="15.75" customHeight="1">
      <c r="A847" s="11" t="s">
        <v>1796</v>
      </c>
      <c r="B847" s="11" t="s">
        <v>1831</v>
      </c>
      <c r="C847" s="11" t="s">
        <v>1798</v>
      </c>
      <c r="D847" s="11" t="s">
        <v>1799</v>
      </c>
      <c r="E847" s="11" t="s">
        <v>1832</v>
      </c>
      <c r="F847" s="12">
        <v>3.0</v>
      </c>
      <c r="G847" s="12">
        <v>3.0</v>
      </c>
      <c r="H847" s="12" t="s">
        <v>457</v>
      </c>
      <c r="I847" s="12">
        <v>3.0</v>
      </c>
      <c r="J847" s="12">
        <v>3.0</v>
      </c>
      <c r="K847" s="12" t="s">
        <v>22</v>
      </c>
      <c r="L847" s="12">
        <v>3.0</v>
      </c>
      <c r="M847" s="12">
        <v>3.0</v>
      </c>
      <c r="N847" s="12" t="s">
        <v>24</v>
      </c>
      <c r="P847" s="13"/>
    </row>
    <row r="848" ht="15.75" customHeight="1">
      <c r="A848" s="11" t="s">
        <v>1796</v>
      </c>
      <c r="B848" s="11" t="s">
        <v>1833</v>
      </c>
      <c r="C848" s="11" t="s">
        <v>1798</v>
      </c>
      <c r="D848" s="11" t="s">
        <v>1799</v>
      </c>
      <c r="E848" s="11" t="s">
        <v>1834</v>
      </c>
      <c r="F848" s="12">
        <v>2.0</v>
      </c>
      <c r="G848" s="12">
        <v>2.0</v>
      </c>
      <c r="H848" s="12" t="s">
        <v>457</v>
      </c>
      <c r="I848" s="12">
        <v>1.0</v>
      </c>
      <c r="J848" s="12">
        <v>1.0</v>
      </c>
      <c r="K848" s="12" t="s">
        <v>22</v>
      </c>
      <c r="L848" s="12">
        <v>3.0</v>
      </c>
      <c r="M848" s="12">
        <v>2.0</v>
      </c>
      <c r="N848" s="12" t="s">
        <v>24</v>
      </c>
      <c r="P848" s="13"/>
    </row>
    <row r="849" ht="15.75" customHeight="1">
      <c r="A849" s="11" t="s">
        <v>1835</v>
      </c>
      <c r="B849" s="11" t="s">
        <v>1836</v>
      </c>
      <c r="C849" s="11" t="s">
        <v>1837</v>
      </c>
      <c r="D849" s="11" t="s">
        <v>1838</v>
      </c>
      <c r="E849" s="11" t="s">
        <v>1839</v>
      </c>
      <c r="F849" s="12">
        <v>1.0</v>
      </c>
      <c r="G849" s="12">
        <v>1.0</v>
      </c>
      <c r="H849" s="12" t="s">
        <v>457</v>
      </c>
      <c r="I849" s="12">
        <v>1.0</v>
      </c>
      <c r="J849" s="12">
        <v>1.0</v>
      </c>
      <c r="K849" s="12" t="s">
        <v>22</v>
      </c>
      <c r="L849" s="12">
        <v>1.0</v>
      </c>
      <c r="M849" s="12">
        <v>1.0</v>
      </c>
      <c r="N849" s="12" t="s">
        <v>24</v>
      </c>
      <c r="P849" s="13"/>
    </row>
    <row r="850" ht="15.75" customHeight="1">
      <c r="A850" s="11" t="s">
        <v>1835</v>
      </c>
      <c r="B850" s="11" t="s">
        <v>1840</v>
      </c>
      <c r="C850" s="11" t="s">
        <v>1837</v>
      </c>
      <c r="D850" s="11" t="s">
        <v>1838</v>
      </c>
      <c r="E850" s="11" t="s">
        <v>1841</v>
      </c>
      <c r="F850" s="12">
        <v>1.0</v>
      </c>
      <c r="G850" s="12">
        <v>1.0</v>
      </c>
      <c r="H850" s="12" t="s">
        <v>457</v>
      </c>
      <c r="I850" s="12">
        <v>1.0</v>
      </c>
      <c r="J850" s="12">
        <v>1.0</v>
      </c>
      <c r="K850" s="12" t="s">
        <v>22</v>
      </c>
      <c r="L850" s="12">
        <v>1.0</v>
      </c>
      <c r="M850" s="12">
        <v>2.0</v>
      </c>
      <c r="N850" s="12" t="s">
        <v>24</v>
      </c>
      <c r="P850" s="13"/>
    </row>
    <row r="851" ht="15.75" customHeight="1">
      <c r="A851" s="11" t="s">
        <v>1835</v>
      </c>
      <c r="B851" s="11" t="s">
        <v>1842</v>
      </c>
      <c r="C851" s="11" t="s">
        <v>1837</v>
      </c>
      <c r="D851" s="11" t="s">
        <v>1838</v>
      </c>
      <c r="E851" s="11" t="s">
        <v>1843</v>
      </c>
      <c r="F851" s="12">
        <v>1.0</v>
      </c>
      <c r="G851" s="12">
        <v>1.0</v>
      </c>
      <c r="H851" s="12" t="s">
        <v>457</v>
      </c>
      <c r="I851" s="12">
        <v>1.0</v>
      </c>
      <c r="J851" s="12">
        <v>1.0</v>
      </c>
      <c r="K851" s="12" t="s">
        <v>22</v>
      </c>
      <c r="L851" s="12">
        <v>1.0</v>
      </c>
      <c r="M851" s="12">
        <v>3.0</v>
      </c>
      <c r="N851" s="12" t="s">
        <v>24</v>
      </c>
      <c r="P851" s="13"/>
    </row>
    <row r="852" ht="15.75" customHeight="1">
      <c r="A852" s="11" t="s">
        <v>1835</v>
      </c>
      <c r="B852" s="11" t="s">
        <v>1844</v>
      </c>
      <c r="C852" s="11" t="s">
        <v>1837</v>
      </c>
      <c r="D852" s="11" t="s">
        <v>1838</v>
      </c>
      <c r="E852" s="11" t="s">
        <v>1845</v>
      </c>
      <c r="F852" s="12">
        <v>1.0</v>
      </c>
      <c r="G852" s="12">
        <v>2.0</v>
      </c>
      <c r="H852" s="12" t="s">
        <v>457</v>
      </c>
      <c r="I852" s="12">
        <v>1.0</v>
      </c>
      <c r="J852" s="12">
        <v>1.0</v>
      </c>
      <c r="K852" s="12" t="s">
        <v>22</v>
      </c>
      <c r="L852" s="12">
        <v>2.0</v>
      </c>
      <c r="M852" s="12">
        <v>2.0</v>
      </c>
      <c r="N852" s="12" t="s">
        <v>24</v>
      </c>
      <c r="P852" s="13"/>
    </row>
    <row r="853" ht="15.75" customHeight="1">
      <c r="A853" s="11" t="s">
        <v>1835</v>
      </c>
      <c r="B853" s="11" t="s">
        <v>1846</v>
      </c>
      <c r="C853" s="11" t="s">
        <v>1837</v>
      </c>
      <c r="D853" s="11" t="s">
        <v>1838</v>
      </c>
      <c r="E853" s="11" t="s">
        <v>1847</v>
      </c>
      <c r="F853" s="12">
        <v>2.0</v>
      </c>
      <c r="G853" s="12">
        <v>2.0</v>
      </c>
      <c r="H853" s="12" t="s">
        <v>457</v>
      </c>
      <c r="I853" s="12">
        <v>2.0</v>
      </c>
      <c r="J853" s="12">
        <v>2.0</v>
      </c>
      <c r="K853" s="12" t="s">
        <v>22</v>
      </c>
      <c r="L853" s="12">
        <v>1.0</v>
      </c>
      <c r="M853" s="12">
        <v>3.0</v>
      </c>
      <c r="N853" s="12" t="s">
        <v>24</v>
      </c>
      <c r="P853" s="13"/>
    </row>
    <row r="854" ht="15.75" customHeight="1">
      <c r="A854" s="11" t="s">
        <v>1835</v>
      </c>
      <c r="B854" s="11" t="s">
        <v>1848</v>
      </c>
      <c r="C854" s="11" t="s">
        <v>1837</v>
      </c>
      <c r="D854" s="11" t="s">
        <v>1838</v>
      </c>
      <c r="E854" s="11" t="s">
        <v>1849</v>
      </c>
      <c r="F854" s="12">
        <v>1.0</v>
      </c>
      <c r="G854" s="12">
        <v>1.0</v>
      </c>
      <c r="H854" s="12" t="s">
        <v>457</v>
      </c>
      <c r="I854" s="12">
        <v>1.0</v>
      </c>
      <c r="J854" s="12">
        <v>1.0</v>
      </c>
      <c r="K854" s="12" t="s">
        <v>22</v>
      </c>
      <c r="L854" s="12">
        <v>1.0</v>
      </c>
      <c r="M854" s="12">
        <v>1.0</v>
      </c>
      <c r="N854" s="12" t="s">
        <v>24</v>
      </c>
      <c r="P854" s="13"/>
    </row>
    <row r="855" ht="15.75" customHeight="1">
      <c r="A855" s="11" t="s">
        <v>1835</v>
      </c>
      <c r="B855" s="11" t="s">
        <v>1850</v>
      </c>
      <c r="C855" s="11" t="s">
        <v>1837</v>
      </c>
      <c r="D855" s="11" t="s">
        <v>1838</v>
      </c>
      <c r="E855" s="11" t="s">
        <v>1851</v>
      </c>
      <c r="F855" s="12">
        <v>1.0</v>
      </c>
      <c r="G855" s="12">
        <v>1.0</v>
      </c>
      <c r="H855" s="12" t="s">
        <v>457</v>
      </c>
      <c r="I855" s="12">
        <v>1.0</v>
      </c>
      <c r="J855" s="12">
        <v>1.0</v>
      </c>
      <c r="K855" s="12" t="s">
        <v>22</v>
      </c>
      <c r="L855" s="12">
        <v>1.0</v>
      </c>
      <c r="M855" s="12">
        <v>3.0</v>
      </c>
      <c r="N855" s="12" t="s">
        <v>24</v>
      </c>
      <c r="P855" s="13"/>
    </row>
    <row r="856" ht="15.75" customHeight="1">
      <c r="A856" s="11" t="s">
        <v>1835</v>
      </c>
      <c r="B856" s="11" t="s">
        <v>1852</v>
      </c>
      <c r="C856" s="11" t="s">
        <v>1837</v>
      </c>
      <c r="D856" s="11" t="s">
        <v>1838</v>
      </c>
      <c r="E856" s="11" t="s">
        <v>1853</v>
      </c>
      <c r="F856" s="12">
        <v>1.0</v>
      </c>
      <c r="G856" s="12">
        <v>1.0</v>
      </c>
      <c r="H856" s="12" t="s">
        <v>457</v>
      </c>
      <c r="I856" s="12">
        <v>1.0</v>
      </c>
      <c r="J856" s="12">
        <v>1.0</v>
      </c>
      <c r="K856" s="12" t="s">
        <v>22</v>
      </c>
      <c r="L856" s="12">
        <v>1.0</v>
      </c>
      <c r="M856" s="12">
        <v>1.0</v>
      </c>
      <c r="N856" s="12" t="s">
        <v>24</v>
      </c>
      <c r="P856" s="13"/>
    </row>
    <row r="857" ht="15.75" customHeight="1">
      <c r="A857" s="11" t="s">
        <v>1835</v>
      </c>
      <c r="B857" s="11" t="s">
        <v>1854</v>
      </c>
      <c r="C857" s="11" t="s">
        <v>1837</v>
      </c>
      <c r="D857" s="11" t="s">
        <v>1838</v>
      </c>
      <c r="E857" s="11" t="s">
        <v>1855</v>
      </c>
      <c r="F857" s="12">
        <v>1.0</v>
      </c>
      <c r="G857" s="12">
        <v>1.0</v>
      </c>
      <c r="H857" s="12" t="s">
        <v>457</v>
      </c>
      <c r="I857" s="12">
        <v>1.0</v>
      </c>
      <c r="J857" s="12">
        <v>1.0</v>
      </c>
      <c r="K857" s="12" t="s">
        <v>22</v>
      </c>
      <c r="L857" s="12">
        <v>2.0</v>
      </c>
      <c r="M857" s="12">
        <v>3.0</v>
      </c>
      <c r="N857" s="12" t="s">
        <v>24</v>
      </c>
      <c r="P857" s="13"/>
    </row>
    <row r="858" ht="15.75" customHeight="1">
      <c r="A858" s="11" t="s">
        <v>1835</v>
      </c>
      <c r="B858" s="11" t="s">
        <v>1856</v>
      </c>
      <c r="C858" s="11" t="s">
        <v>1837</v>
      </c>
      <c r="D858" s="11" t="s">
        <v>1838</v>
      </c>
      <c r="E858" s="11" t="s">
        <v>1857</v>
      </c>
      <c r="F858" s="12">
        <v>2.0</v>
      </c>
      <c r="G858" s="12">
        <v>2.0</v>
      </c>
      <c r="H858" s="12" t="s">
        <v>457</v>
      </c>
      <c r="I858" s="12">
        <v>2.0</v>
      </c>
      <c r="J858" s="12">
        <v>1.0</v>
      </c>
      <c r="K858" s="12" t="s">
        <v>22</v>
      </c>
      <c r="L858" s="12">
        <v>3.0</v>
      </c>
      <c r="M858" s="12">
        <v>2.0</v>
      </c>
      <c r="N858" s="12" t="s">
        <v>24</v>
      </c>
      <c r="P858" s="13"/>
    </row>
    <row r="859" ht="15.75" customHeight="1">
      <c r="A859" s="11" t="s">
        <v>1835</v>
      </c>
      <c r="B859" s="11" t="s">
        <v>1858</v>
      </c>
      <c r="C859" s="11" t="s">
        <v>1837</v>
      </c>
      <c r="D859" s="11" t="s">
        <v>1838</v>
      </c>
      <c r="E859" s="11" t="s">
        <v>1859</v>
      </c>
      <c r="F859" s="12">
        <v>1.0</v>
      </c>
      <c r="G859" s="12">
        <v>1.0</v>
      </c>
      <c r="H859" s="12" t="s">
        <v>457</v>
      </c>
      <c r="I859" s="12">
        <v>1.0</v>
      </c>
      <c r="J859" s="12">
        <v>1.0</v>
      </c>
      <c r="K859" s="12" t="s">
        <v>22</v>
      </c>
      <c r="L859" s="12">
        <v>1.0</v>
      </c>
      <c r="M859" s="12">
        <v>1.0</v>
      </c>
      <c r="N859" s="12" t="s">
        <v>24</v>
      </c>
      <c r="P859" s="13"/>
    </row>
    <row r="860" ht="15.75" customHeight="1">
      <c r="A860" s="11" t="s">
        <v>1835</v>
      </c>
      <c r="B860" s="11" t="s">
        <v>1860</v>
      </c>
      <c r="C860" s="11" t="s">
        <v>1837</v>
      </c>
      <c r="D860" s="11" t="s">
        <v>1838</v>
      </c>
      <c r="E860" s="11" t="s">
        <v>1861</v>
      </c>
      <c r="F860" s="12">
        <v>1.0</v>
      </c>
      <c r="G860" s="12">
        <v>1.0</v>
      </c>
      <c r="H860" s="12" t="s">
        <v>457</v>
      </c>
      <c r="I860" s="12">
        <v>1.0</v>
      </c>
      <c r="J860" s="12">
        <v>1.0</v>
      </c>
      <c r="K860" s="12" t="s">
        <v>22</v>
      </c>
      <c r="L860" s="12">
        <v>1.0</v>
      </c>
      <c r="M860" s="12">
        <v>1.0</v>
      </c>
      <c r="N860" s="12" t="s">
        <v>24</v>
      </c>
      <c r="P860" s="13"/>
    </row>
    <row r="861" ht="15.75" customHeight="1">
      <c r="A861" s="11" t="s">
        <v>1835</v>
      </c>
      <c r="B861" s="11" t="s">
        <v>1862</v>
      </c>
      <c r="C861" s="11" t="s">
        <v>1837</v>
      </c>
      <c r="D861" s="11" t="s">
        <v>1838</v>
      </c>
      <c r="E861" s="11" t="s">
        <v>1863</v>
      </c>
      <c r="F861" s="12">
        <v>3.0</v>
      </c>
      <c r="G861" s="12">
        <v>3.0</v>
      </c>
      <c r="H861" s="12" t="s">
        <v>457</v>
      </c>
      <c r="I861" s="12">
        <v>3.0</v>
      </c>
      <c r="J861" s="12">
        <v>3.0</v>
      </c>
      <c r="K861" s="12" t="s">
        <v>22</v>
      </c>
      <c r="L861" s="12">
        <v>3.0</v>
      </c>
      <c r="M861" s="12">
        <v>3.0</v>
      </c>
      <c r="N861" s="12" t="s">
        <v>24</v>
      </c>
      <c r="P861" s="13"/>
    </row>
    <row r="862" ht="15.75" customHeight="1">
      <c r="A862" s="11" t="s">
        <v>1835</v>
      </c>
      <c r="B862" s="11" t="s">
        <v>1864</v>
      </c>
      <c r="C862" s="11" t="s">
        <v>1837</v>
      </c>
      <c r="D862" s="11" t="s">
        <v>1838</v>
      </c>
      <c r="E862" s="11" t="s">
        <v>1865</v>
      </c>
      <c r="F862" s="12">
        <v>3.0</v>
      </c>
      <c r="G862" s="12">
        <v>3.0</v>
      </c>
      <c r="H862" s="12" t="s">
        <v>457</v>
      </c>
      <c r="I862" s="12">
        <v>3.0</v>
      </c>
      <c r="J862" s="12">
        <v>3.0</v>
      </c>
      <c r="K862" s="12" t="s">
        <v>22</v>
      </c>
      <c r="L862" s="12">
        <v>3.0</v>
      </c>
      <c r="M862" s="12">
        <v>3.0</v>
      </c>
      <c r="N862" s="12" t="s">
        <v>24</v>
      </c>
      <c r="P862" s="13"/>
    </row>
    <row r="863" ht="15.75" customHeight="1">
      <c r="A863" s="11" t="s">
        <v>1835</v>
      </c>
      <c r="B863" s="11" t="s">
        <v>1866</v>
      </c>
      <c r="C863" s="11" t="s">
        <v>1837</v>
      </c>
      <c r="D863" s="11" t="s">
        <v>1838</v>
      </c>
      <c r="E863" s="11" t="s">
        <v>1867</v>
      </c>
      <c r="F863" s="12">
        <v>1.0</v>
      </c>
      <c r="G863" s="12">
        <v>1.0</v>
      </c>
      <c r="H863" s="12" t="s">
        <v>457</v>
      </c>
      <c r="I863" s="12">
        <v>1.0</v>
      </c>
      <c r="J863" s="12">
        <v>1.0</v>
      </c>
      <c r="K863" s="12" t="s">
        <v>22</v>
      </c>
      <c r="L863" s="12">
        <v>1.0</v>
      </c>
      <c r="M863" s="12">
        <v>1.0</v>
      </c>
      <c r="N863" s="12" t="s">
        <v>24</v>
      </c>
      <c r="P863" s="13"/>
    </row>
    <row r="864" ht="15.75" customHeight="1">
      <c r="A864" s="11" t="s">
        <v>1835</v>
      </c>
      <c r="B864" s="11" t="s">
        <v>1868</v>
      </c>
      <c r="C864" s="11" t="s">
        <v>1837</v>
      </c>
      <c r="D864" s="11" t="s">
        <v>1838</v>
      </c>
      <c r="E864" s="11" t="s">
        <v>1869</v>
      </c>
      <c r="F864" s="12">
        <v>1.0</v>
      </c>
      <c r="G864" s="12">
        <v>1.0</v>
      </c>
      <c r="H864" s="12" t="s">
        <v>457</v>
      </c>
      <c r="I864" s="12">
        <v>1.0</v>
      </c>
      <c r="J864" s="12">
        <v>1.0</v>
      </c>
      <c r="K864" s="12" t="s">
        <v>22</v>
      </c>
      <c r="L864" s="12">
        <v>1.0</v>
      </c>
      <c r="M864" s="12">
        <v>1.0</v>
      </c>
      <c r="N864" s="12" t="s">
        <v>24</v>
      </c>
      <c r="P864" s="13"/>
    </row>
    <row r="865" ht="15.75" customHeight="1">
      <c r="A865" s="11" t="s">
        <v>1835</v>
      </c>
      <c r="B865" s="11" t="s">
        <v>1870</v>
      </c>
      <c r="C865" s="11" t="s">
        <v>1837</v>
      </c>
      <c r="D865" s="11" t="s">
        <v>1838</v>
      </c>
      <c r="E865" s="11" t="s">
        <v>1871</v>
      </c>
      <c r="F865" s="12">
        <v>1.0</v>
      </c>
      <c r="G865" s="12">
        <v>1.0</v>
      </c>
      <c r="H865" s="12" t="s">
        <v>457</v>
      </c>
      <c r="I865" s="12">
        <v>1.0</v>
      </c>
      <c r="J865" s="12">
        <v>1.0</v>
      </c>
      <c r="K865" s="12" t="s">
        <v>22</v>
      </c>
      <c r="L865" s="12">
        <v>1.0</v>
      </c>
      <c r="M865" s="12">
        <v>1.0</v>
      </c>
      <c r="N865" s="12" t="s">
        <v>24</v>
      </c>
      <c r="P865" s="13"/>
    </row>
    <row r="866" ht="15.75" customHeight="1">
      <c r="A866" s="11" t="s">
        <v>1835</v>
      </c>
      <c r="B866" s="11" t="s">
        <v>1872</v>
      </c>
      <c r="C866" s="11" t="s">
        <v>1837</v>
      </c>
      <c r="D866" s="11" t="s">
        <v>1838</v>
      </c>
      <c r="E866" s="11" t="s">
        <v>1873</v>
      </c>
      <c r="F866" s="12">
        <v>1.0</v>
      </c>
      <c r="G866" s="12">
        <v>1.0</v>
      </c>
      <c r="H866" s="12" t="s">
        <v>457</v>
      </c>
      <c r="I866" s="12">
        <v>1.0</v>
      </c>
      <c r="J866" s="12">
        <v>1.0</v>
      </c>
      <c r="K866" s="12" t="s">
        <v>22</v>
      </c>
      <c r="L866" s="12">
        <v>2.0</v>
      </c>
      <c r="M866" s="12">
        <v>3.0</v>
      </c>
      <c r="N866" s="12" t="s">
        <v>24</v>
      </c>
      <c r="P866" s="13"/>
    </row>
    <row r="867" ht="15.75" customHeight="1">
      <c r="A867" s="11" t="s">
        <v>1874</v>
      </c>
      <c r="B867" s="11" t="s">
        <v>1875</v>
      </c>
      <c r="C867" s="11" t="s">
        <v>1876</v>
      </c>
      <c r="D867" s="11" t="s">
        <v>1877</v>
      </c>
      <c r="E867" s="11" t="s">
        <v>1878</v>
      </c>
      <c r="F867" s="12">
        <v>3.0</v>
      </c>
      <c r="G867" s="12">
        <v>2.0</v>
      </c>
      <c r="H867" s="12" t="s">
        <v>457</v>
      </c>
      <c r="I867" s="12">
        <v>3.0</v>
      </c>
      <c r="J867" s="12">
        <v>3.0</v>
      </c>
      <c r="K867" s="12" t="s">
        <v>22</v>
      </c>
      <c r="L867" s="12">
        <v>1.0</v>
      </c>
      <c r="M867" s="12">
        <v>2.0</v>
      </c>
      <c r="N867" s="12" t="s">
        <v>24</v>
      </c>
      <c r="P867" s="13"/>
    </row>
    <row r="868" ht="15.75" customHeight="1">
      <c r="A868" s="11" t="s">
        <v>1874</v>
      </c>
      <c r="B868" s="11" t="s">
        <v>1879</v>
      </c>
      <c r="C868" s="11" t="s">
        <v>1876</v>
      </c>
      <c r="D868" s="11" t="s">
        <v>1877</v>
      </c>
      <c r="E868" s="11" t="s">
        <v>1880</v>
      </c>
      <c r="F868" s="12">
        <v>1.0</v>
      </c>
      <c r="G868" s="12">
        <v>1.0</v>
      </c>
      <c r="H868" s="12" t="s">
        <v>457</v>
      </c>
      <c r="I868" s="12">
        <v>1.0</v>
      </c>
      <c r="J868" s="12">
        <v>1.0</v>
      </c>
      <c r="K868" s="12" t="s">
        <v>22</v>
      </c>
      <c r="L868" s="12">
        <v>1.0</v>
      </c>
      <c r="M868" s="12">
        <v>1.0</v>
      </c>
      <c r="N868" s="12" t="s">
        <v>24</v>
      </c>
      <c r="P868" s="13"/>
    </row>
    <row r="869" ht="15.75" customHeight="1">
      <c r="A869" s="11" t="s">
        <v>1874</v>
      </c>
      <c r="B869" s="11" t="s">
        <v>1881</v>
      </c>
      <c r="C869" s="11" t="s">
        <v>1876</v>
      </c>
      <c r="D869" s="11" t="s">
        <v>1877</v>
      </c>
      <c r="E869" s="11" t="s">
        <v>1882</v>
      </c>
      <c r="F869" s="12">
        <v>1.0</v>
      </c>
      <c r="G869" s="12">
        <v>1.0</v>
      </c>
      <c r="H869" s="12" t="s">
        <v>457</v>
      </c>
      <c r="I869" s="12">
        <v>1.0</v>
      </c>
      <c r="J869" s="12">
        <v>1.0</v>
      </c>
      <c r="K869" s="12" t="s">
        <v>22</v>
      </c>
      <c r="L869" s="12">
        <v>3.0</v>
      </c>
      <c r="M869" s="12">
        <v>3.0</v>
      </c>
      <c r="N869" s="12" t="s">
        <v>24</v>
      </c>
      <c r="P869" s="13"/>
    </row>
    <row r="870" ht="15.75" customHeight="1">
      <c r="A870" s="11" t="s">
        <v>1874</v>
      </c>
      <c r="B870" s="11" t="s">
        <v>1883</v>
      </c>
      <c r="C870" s="11" t="s">
        <v>1876</v>
      </c>
      <c r="D870" s="11" t="s">
        <v>1877</v>
      </c>
      <c r="E870" s="11" t="s">
        <v>1884</v>
      </c>
      <c r="F870" s="12">
        <v>1.0</v>
      </c>
      <c r="G870" s="12">
        <v>1.0</v>
      </c>
      <c r="H870" s="12" t="s">
        <v>457</v>
      </c>
      <c r="I870" s="12">
        <v>1.0</v>
      </c>
      <c r="J870" s="12">
        <v>1.0</v>
      </c>
      <c r="K870" s="12" t="s">
        <v>22</v>
      </c>
      <c r="L870" s="12">
        <v>1.0</v>
      </c>
      <c r="M870" s="12">
        <v>1.0</v>
      </c>
      <c r="N870" s="12" t="s">
        <v>24</v>
      </c>
      <c r="P870" s="13"/>
    </row>
    <row r="871" ht="15.75" customHeight="1">
      <c r="A871" s="11" t="s">
        <v>1874</v>
      </c>
      <c r="B871" s="11" t="s">
        <v>1885</v>
      </c>
      <c r="C871" s="11" t="s">
        <v>1876</v>
      </c>
      <c r="D871" s="11" t="s">
        <v>1877</v>
      </c>
      <c r="E871" s="11" t="s">
        <v>1886</v>
      </c>
      <c r="F871" s="12">
        <v>1.0</v>
      </c>
      <c r="G871" s="12">
        <v>1.0</v>
      </c>
      <c r="H871" s="12" t="s">
        <v>457</v>
      </c>
      <c r="I871" s="12">
        <v>1.0</v>
      </c>
      <c r="J871" s="12">
        <v>1.0</v>
      </c>
      <c r="K871" s="12" t="s">
        <v>22</v>
      </c>
      <c r="L871" s="12">
        <v>1.0</v>
      </c>
      <c r="M871" s="12">
        <v>1.0</v>
      </c>
      <c r="N871" s="12" t="s">
        <v>24</v>
      </c>
      <c r="P871" s="13"/>
    </row>
    <row r="872" ht="15.75" customHeight="1">
      <c r="A872" s="11" t="s">
        <v>1874</v>
      </c>
      <c r="B872" s="11" t="s">
        <v>1887</v>
      </c>
      <c r="C872" s="11" t="s">
        <v>1876</v>
      </c>
      <c r="D872" s="11" t="s">
        <v>1877</v>
      </c>
      <c r="E872" s="11" t="s">
        <v>1877</v>
      </c>
      <c r="F872" s="12">
        <v>1.0</v>
      </c>
      <c r="G872" s="12">
        <v>1.0</v>
      </c>
      <c r="H872" s="12" t="s">
        <v>457</v>
      </c>
      <c r="I872" s="12">
        <v>1.0</v>
      </c>
      <c r="J872" s="12">
        <v>1.0</v>
      </c>
      <c r="K872" s="12" t="s">
        <v>22</v>
      </c>
      <c r="L872" s="12">
        <v>3.0</v>
      </c>
      <c r="M872" s="12">
        <v>3.0</v>
      </c>
      <c r="N872" s="12" t="s">
        <v>24</v>
      </c>
      <c r="P872" s="13"/>
    </row>
    <row r="873" ht="15.75" customHeight="1">
      <c r="A873" s="11" t="s">
        <v>1874</v>
      </c>
      <c r="B873" s="11" t="s">
        <v>1888</v>
      </c>
      <c r="C873" s="11" t="s">
        <v>1876</v>
      </c>
      <c r="D873" s="11" t="s">
        <v>1877</v>
      </c>
      <c r="E873" s="11" t="s">
        <v>1889</v>
      </c>
      <c r="F873" s="12">
        <v>1.0</v>
      </c>
      <c r="G873" s="12">
        <v>1.0</v>
      </c>
      <c r="H873" s="12" t="s">
        <v>457</v>
      </c>
      <c r="I873" s="12">
        <v>1.0</v>
      </c>
      <c r="J873" s="12">
        <v>1.0</v>
      </c>
      <c r="K873" s="12" t="s">
        <v>22</v>
      </c>
      <c r="L873" s="12">
        <v>2.0</v>
      </c>
      <c r="M873" s="12">
        <v>3.0</v>
      </c>
      <c r="N873" s="12" t="s">
        <v>24</v>
      </c>
      <c r="P873" s="13"/>
    </row>
    <row r="874" ht="15.75" customHeight="1">
      <c r="A874" s="11" t="s">
        <v>1874</v>
      </c>
      <c r="B874" s="11" t="s">
        <v>1890</v>
      </c>
      <c r="C874" s="11" t="s">
        <v>1876</v>
      </c>
      <c r="D874" s="11" t="s">
        <v>1877</v>
      </c>
      <c r="E874" s="11" t="s">
        <v>1891</v>
      </c>
      <c r="F874" s="12">
        <v>3.0</v>
      </c>
      <c r="G874" s="12">
        <v>3.0</v>
      </c>
      <c r="H874" s="12" t="s">
        <v>457</v>
      </c>
      <c r="I874" s="12">
        <v>3.0</v>
      </c>
      <c r="J874" s="12">
        <v>3.0</v>
      </c>
      <c r="K874" s="12" t="s">
        <v>22</v>
      </c>
      <c r="L874" s="12">
        <v>3.0</v>
      </c>
      <c r="M874" s="12">
        <v>2.0</v>
      </c>
      <c r="N874" s="12" t="s">
        <v>24</v>
      </c>
      <c r="P874" s="13"/>
    </row>
    <row r="875" ht="15.75" customHeight="1">
      <c r="A875" s="11" t="s">
        <v>1874</v>
      </c>
      <c r="B875" s="11" t="s">
        <v>1892</v>
      </c>
      <c r="C875" s="11" t="s">
        <v>1876</v>
      </c>
      <c r="D875" s="11" t="s">
        <v>1877</v>
      </c>
      <c r="E875" s="11" t="s">
        <v>1893</v>
      </c>
      <c r="F875" s="12">
        <v>1.0</v>
      </c>
      <c r="G875" s="12">
        <v>1.0</v>
      </c>
      <c r="H875" s="12" t="s">
        <v>457</v>
      </c>
      <c r="I875" s="12">
        <v>1.0</v>
      </c>
      <c r="J875" s="12">
        <v>1.0</v>
      </c>
      <c r="K875" s="12" t="s">
        <v>22</v>
      </c>
      <c r="L875" s="12">
        <v>1.0</v>
      </c>
      <c r="M875" s="12">
        <v>1.0</v>
      </c>
      <c r="N875" s="12" t="s">
        <v>24</v>
      </c>
      <c r="P875" s="13"/>
    </row>
    <row r="876" ht="15.75" customHeight="1">
      <c r="A876" s="11" t="s">
        <v>1874</v>
      </c>
      <c r="B876" s="11" t="s">
        <v>1894</v>
      </c>
      <c r="C876" s="11" t="s">
        <v>1876</v>
      </c>
      <c r="D876" s="11" t="s">
        <v>1877</v>
      </c>
      <c r="E876" s="11" t="s">
        <v>1895</v>
      </c>
      <c r="F876" s="12">
        <v>1.0</v>
      </c>
      <c r="G876" s="12">
        <v>1.0</v>
      </c>
      <c r="H876" s="12" t="s">
        <v>457</v>
      </c>
      <c r="I876" s="12">
        <v>1.0</v>
      </c>
      <c r="J876" s="12">
        <v>1.0</v>
      </c>
      <c r="K876" s="12" t="s">
        <v>22</v>
      </c>
      <c r="L876" s="12">
        <v>1.0</v>
      </c>
      <c r="M876" s="12">
        <v>1.0</v>
      </c>
      <c r="N876" s="12" t="s">
        <v>24</v>
      </c>
      <c r="P876" s="13"/>
    </row>
    <row r="877" ht="15.75" customHeight="1">
      <c r="A877" s="11" t="s">
        <v>1874</v>
      </c>
      <c r="B877" s="11" t="s">
        <v>1896</v>
      </c>
      <c r="C877" s="11" t="s">
        <v>1876</v>
      </c>
      <c r="D877" s="11" t="s">
        <v>1877</v>
      </c>
      <c r="E877" s="11" t="s">
        <v>1876</v>
      </c>
      <c r="F877" s="12">
        <v>1.0</v>
      </c>
      <c r="G877" s="12">
        <v>1.0</v>
      </c>
      <c r="H877" s="12" t="s">
        <v>457</v>
      </c>
      <c r="I877" s="12">
        <v>1.0</v>
      </c>
      <c r="J877" s="12">
        <v>1.0</v>
      </c>
      <c r="K877" s="12" t="s">
        <v>22</v>
      </c>
      <c r="L877" s="12">
        <v>3.0</v>
      </c>
      <c r="M877" s="12">
        <v>3.0</v>
      </c>
      <c r="N877" s="12" t="s">
        <v>24</v>
      </c>
      <c r="P877" s="13"/>
    </row>
    <row r="878" ht="15.75" customHeight="1">
      <c r="A878" s="11" t="s">
        <v>1874</v>
      </c>
      <c r="B878" s="11" t="s">
        <v>1897</v>
      </c>
      <c r="C878" s="11" t="s">
        <v>1876</v>
      </c>
      <c r="D878" s="11" t="s">
        <v>1877</v>
      </c>
      <c r="E878" s="11" t="s">
        <v>1898</v>
      </c>
      <c r="F878" s="12">
        <v>1.0</v>
      </c>
      <c r="G878" s="12">
        <v>1.0</v>
      </c>
      <c r="H878" s="12" t="s">
        <v>457</v>
      </c>
      <c r="I878" s="12">
        <v>1.0</v>
      </c>
      <c r="J878" s="12">
        <v>1.0</v>
      </c>
      <c r="K878" s="12" t="s">
        <v>22</v>
      </c>
      <c r="L878" s="12">
        <v>1.0</v>
      </c>
      <c r="M878" s="12">
        <v>1.0</v>
      </c>
      <c r="N878" s="12" t="s">
        <v>24</v>
      </c>
      <c r="P878" s="13"/>
    </row>
    <row r="879" ht="15.75" customHeight="1">
      <c r="A879" s="11" t="s">
        <v>1874</v>
      </c>
      <c r="B879" s="11" t="s">
        <v>1899</v>
      </c>
      <c r="C879" s="11" t="s">
        <v>1876</v>
      </c>
      <c r="D879" s="11" t="s">
        <v>1877</v>
      </c>
      <c r="E879" s="11" t="s">
        <v>1900</v>
      </c>
      <c r="F879" s="12">
        <v>2.0</v>
      </c>
      <c r="G879" s="12">
        <v>2.0</v>
      </c>
      <c r="H879" s="12" t="s">
        <v>457</v>
      </c>
      <c r="I879" s="12">
        <v>3.0</v>
      </c>
      <c r="J879" s="12">
        <v>2.0</v>
      </c>
      <c r="K879" s="12" t="s">
        <v>22</v>
      </c>
      <c r="L879" s="12">
        <v>3.0</v>
      </c>
      <c r="M879" s="12">
        <v>3.0</v>
      </c>
      <c r="N879" s="12" t="s">
        <v>24</v>
      </c>
      <c r="P879" s="13"/>
    </row>
    <row r="880" ht="15.75" customHeight="1">
      <c r="A880" s="11" t="s">
        <v>1874</v>
      </c>
      <c r="B880" s="11" t="s">
        <v>1901</v>
      </c>
      <c r="C880" s="11" t="s">
        <v>1876</v>
      </c>
      <c r="D880" s="11" t="s">
        <v>1877</v>
      </c>
      <c r="E880" s="11" t="s">
        <v>1902</v>
      </c>
      <c r="F880" s="12">
        <v>1.0</v>
      </c>
      <c r="G880" s="12">
        <v>1.0</v>
      </c>
      <c r="H880" s="12" t="s">
        <v>457</v>
      </c>
      <c r="I880" s="12">
        <v>1.0</v>
      </c>
      <c r="J880" s="12">
        <v>1.0</v>
      </c>
      <c r="K880" s="12" t="s">
        <v>22</v>
      </c>
      <c r="L880" s="12">
        <v>3.0</v>
      </c>
      <c r="M880" s="12">
        <v>3.0</v>
      </c>
      <c r="N880" s="12" t="s">
        <v>24</v>
      </c>
      <c r="P880" s="13"/>
    </row>
    <row r="881" ht="15.75" customHeight="1">
      <c r="A881" s="11" t="s">
        <v>1874</v>
      </c>
      <c r="B881" s="11" t="s">
        <v>1903</v>
      </c>
      <c r="C881" s="11" t="s">
        <v>1876</v>
      </c>
      <c r="D881" s="11" t="s">
        <v>1877</v>
      </c>
      <c r="E881" s="11" t="s">
        <v>1904</v>
      </c>
      <c r="F881" s="12">
        <v>3.0</v>
      </c>
      <c r="G881" s="12">
        <v>3.0</v>
      </c>
      <c r="H881" s="12" t="s">
        <v>457</v>
      </c>
      <c r="I881" s="12">
        <v>3.0</v>
      </c>
      <c r="J881" s="12">
        <v>2.0</v>
      </c>
      <c r="K881" s="12" t="s">
        <v>22</v>
      </c>
      <c r="L881" s="12">
        <v>3.0</v>
      </c>
      <c r="M881" s="12">
        <v>3.0</v>
      </c>
      <c r="N881" s="12" t="s">
        <v>24</v>
      </c>
      <c r="P881" s="13"/>
    </row>
    <row r="882" ht="15.75" customHeight="1">
      <c r="A882" s="11" t="s">
        <v>1874</v>
      </c>
      <c r="B882" s="11" t="s">
        <v>1905</v>
      </c>
      <c r="C882" s="11" t="s">
        <v>1876</v>
      </c>
      <c r="D882" s="11" t="s">
        <v>1877</v>
      </c>
      <c r="E882" s="11" t="s">
        <v>1906</v>
      </c>
      <c r="F882" s="12">
        <v>2.0</v>
      </c>
      <c r="G882" s="12">
        <v>2.0</v>
      </c>
      <c r="H882" s="12" t="s">
        <v>457</v>
      </c>
      <c r="I882" s="12">
        <v>3.0</v>
      </c>
      <c r="J882" s="12">
        <v>2.0</v>
      </c>
      <c r="K882" s="12" t="s">
        <v>22</v>
      </c>
      <c r="L882" s="12">
        <v>3.0</v>
      </c>
      <c r="M882" s="12">
        <v>1.0</v>
      </c>
      <c r="N882" s="12" t="s">
        <v>24</v>
      </c>
      <c r="P882" s="13"/>
    </row>
    <row r="883" ht="15.75" customHeight="1">
      <c r="A883" s="11" t="s">
        <v>1874</v>
      </c>
      <c r="B883" s="11" t="s">
        <v>1907</v>
      </c>
      <c r="C883" s="11" t="s">
        <v>1876</v>
      </c>
      <c r="D883" s="11" t="s">
        <v>1877</v>
      </c>
      <c r="E883" s="11" t="s">
        <v>1908</v>
      </c>
      <c r="F883" s="12">
        <v>1.0</v>
      </c>
      <c r="G883" s="12">
        <v>1.0</v>
      </c>
      <c r="H883" s="12" t="s">
        <v>457</v>
      </c>
      <c r="I883" s="12">
        <v>1.0</v>
      </c>
      <c r="J883" s="12">
        <v>1.0</v>
      </c>
      <c r="K883" s="12" t="s">
        <v>22</v>
      </c>
      <c r="L883" s="12">
        <v>1.0</v>
      </c>
      <c r="M883" s="12">
        <v>1.0</v>
      </c>
      <c r="N883" s="12" t="s">
        <v>24</v>
      </c>
      <c r="P883" s="13"/>
    </row>
    <row r="884" ht="15.75" customHeight="1">
      <c r="A884" s="11" t="s">
        <v>1874</v>
      </c>
      <c r="B884" s="11" t="s">
        <v>1909</v>
      </c>
      <c r="C884" s="11" t="s">
        <v>1876</v>
      </c>
      <c r="D884" s="11" t="s">
        <v>1877</v>
      </c>
      <c r="E884" s="11" t="s">
        <v>1910</v>
      </c>
      <c r="F884" s="12">
        <v>1.0</v>
      </c>
      <c r="G884" s="12">
        <v>1.0</v>
      </c>
      <c r="H884" s="12" t="s">
        <v>457</v>
      </c>
      <c r="I884" s="12">
        <v>1.0</v>
      </c>
      <c r="J884" s="12">
        <v>1.0</v>
      </c>
      <c r="K884" s="12" t="s">
        <v>22</v>
      </c>
      <c r="L884" s="12">
        <v>1.0</v>
      </c>
      <c r="M884" s="12">
        <v>2.0</v>
      </c>
      <c r="N884" s="12" t="s">
        <v>24</v>
      </c>
      <c r="P884" s="13"/>
    </row>
    <row r="885" ht="15.75" customHeight="1">
      <c r="A885" s="11" t="s">
        <v>1911</v>
      </c>
      <c r="B885" s="11" t="s">
        <v>1912</v>
      </c>
      <c r="C885" s="11" t="s">
        <v>1913</v>
      </c>
      <c r="D885" s="11" t="s">
        <v>1914</v>
      </c>
      <c r="E885" s="11" t="s">
        <v>1915</v>
      </c>
      <c r="F885" s="12">
        <v>2.0</v>
      </c>
      <c r="G885" s="12">
        <v>3.0</v>
      </c>
      <c r="H885" s="12" t="s">
        <v>457</v>
      </c>
      <c r="I885" s="12">
        <v>3.0</v>
      </c>
      <c r="J885" s="12">
        <v>2.0</v>
      </c>
      <c r="K885" s="12" t="s">
        <v>22</v>
      </c>
      <c r="L885" s="12">
        <v>3.0</v>
      </c>
      <c r="M885" s="12">
        <v>3.0</v>
      </c>
      <c r="N885" s="12" t="s">
        <v>1916</v>
      </c>
      <c r="P885" s="13"/>
    </row>
    <row r="886" ht="15.75" customHeight="1">
      <c r="A886" s="11" t="s">
        <v>1911</v>
      </c>
      <c r="B886" s="11" t="s">
        <v>1917</v>
      </c>
      <c r="C886" s="11" t="s">
        <v>1913</v>
      </c>
      <c r="D886" s="11" t="s">
        <v>1914</v>
      </c>
      <c r="E886" s="11" t="s">
        <v>1918</v>
      </c>
      <c r="F886" s="12">
        <v>2.0</v>
      </c>
      <c r="G886" s="12">
        <v>2.0</v>
      </c>
      <c r="H886" s="12" t="s">
        <v>457</v>
      </c>
      <c r="I886" s="12">
        <v>2.0</v>
      </c>
      <c r="J886" s="12">
        <v>1.0</v>
      </c>
      <c r="K886" s="12" t="s">
        <v>22</v>
      </c>
      <c r="L886" s="12">
        <v>1.0</v>
      </c>
      <c r="M886" s="12">
        <v>2.0</v>
      </c>
      <c r="N886" s="12" t="s">
        <v>1916</v>
      </c>
      <c r="P886" s="13"/>
    </row>
    <row r="887" ht="15.75" customHeight="1">
      <c r="A887" s="11" t="s">
        <v>1911</v>
      </c>
      <c r="B887" s="11" t="s">
        <v>1919</v>
      </c>
      <c r="C887" s="11" t="s">
        <v>1913</v>
      </c>
      <c r="D887" s="11" t="s">
        <v>1914</v>
      </c>
      <c r="E887" s="11" t="s">
        <v>1920</v>
      </c>
      <c r="F887" s="12">
        <v>1.0</v>
      </c>
      <c r="G887" s="12">
        <v>1.0</v>
      </c>
      <c r="H887" s="12" t="s">
        <v>457</v>
      </c>
      <c r="I887" s="12">
        <v>1.0</v>
      </c>
      <c r="J887" s="12">
        <v>1.0</v>
      </c>
      <c r="K887" s="12" t="s">
        <v>22</v>
      </c>
      <c r="L887" s="12">
        <v>2.0</v>
      </c>
      <c r="M887" s="12">
        <v>2.0</v>
      </c>
      <c r="N887" s="12" t="s">
        <v>1916</v>
      </c>
      <c r="P887" s="13"/>
    </row>
    <row r="888" ht="15.75" customHeight="1">
      <c r="A888" s="11" t="s">
        <v>1911</v>
      </c>
      <c r="B888" s="11" t="s">
        <v>1921</v>
      </c>
      <c r="C888" s="11" t="s">
        <v>1913</v>
      </c>
      <c r="D888" s="11" t="s">
        <v>1914</v>
      </c>
      <c r="E888" s="11" t="s">
        <v>1922</v>
      </c>
      <c r="F888" s="12">
        <v>2.0</v>
      </c>
      <c r="G888" s="12">
        <v>2.0</v>
      </c>
      <c r="H888" s="12" t="s">
        <v>457</v>
      </c>
      <c r="I888" s="12">
        <v>2.0</v>
      </c>
      <c r="J888" s="12">
        <v>2.0</v>
      </c>
      <c r="K888" s="12" t="s">
        <v>22</v>
      </c>
      <c r="L888" s="12">
        <v>2.0</v>
      </c>
      <c r="M888" s="12">
        <v>2.0</v>
      </c>
      <c r="N888" s="12" t="s">
        <v>1916</v>
      </c>
      <c r="P888" s="13"/>
    </row>
    <row r="889" ht="15.75" customHeight="1">
      <c r="A889" s="11" t="s">
        <v>1911</v>
      </c>
      <c r="B889" s="11" t="s">
        <v>1923</v>
      </c>
      <c r="C889" s="11" t="s">
        <v>1913</v>
      </c>
      <c r="D889" s="11" t="s">
        <v>1914</v>
      </c>
      <c r="E889" s="11" t="s">
        <v>1924</v>
      </c>
      <c r="F889" s="12">
        <v>2.0</v>
      </c>
      <c r="G889" s="12">
        <v>3.0</v>
      </c>
      <c r="H889" s="12" t="s">
        <v>457</v>
      </c>
      <c r="I889" s="12">
        <v>2.0</v>
      </c>
      <c r="J889" s="12">
        <v>2.0</v>
      </c>
      <c r="K889" s="12" t="s">
        <v>22</v>
      </c>
      <c r="L889" s="12">
        <v>3.0</v>
      </c>
      <c r="M889" s="12">
        <v>3.0</v>
      </c>
      <c r="N889" s="12" t="s">
        <v>1916</v>
      </c>
      <c r="P889" s="13"/>
    </row>
    <row r="890" ht="15.75" customHeight="1">
      <c r="A890" s="11" t="s">
        <v>1911</v>
      </c>
      <c r="B890" s="11" t="s">
        <v>1925</v>
      </c>
      <c r="C890" s="11" t="s">
        <v>1913</v>
      </c>
      <c r="D890" s="11" t="s">
        <v>1914</v>
      </c>
      <c r="E890" s="11" t="s">
        <v>1926</v>
      </c>
      <c r="F890" s="12">
        <v>1.0</v>
      </c>
      <c r="G890" s="12">
        <v>1.0</v>
      </c>
      <c r="H890" s="12" t="s">
        <v>457</v>
      </c>
      <c r="I890" s="12">
        <v>1.0</v>
      </c>
      <c r="J890" s="12">
        <v>1.0</v>
      </c>
      <c r="K890" s="12" t="s">
        <v>22</v>
      </c>
      <c r="L890" s="12">
        <v>2.0</v>
      </c>
      <c r="M890" s="12">
        <v>2.0</v>
      </c>
      <c r="N890" s="12" t="s">
        <v>1916</v>
      </c>
      <c r="P890" s="13"/>
    </row>
    <row r="891" ht="15.75" customHeight="1">
      <c r="A891" s="11" t="s">
        <v>1911</v>
      </c>
      <c r="B891" s="11" t="s">
        <v>1927</v>
      </c>
      <c r="C891" s="11" t="s">
        <v>1913</v>
      </c>
      <c r="D891" s="11" t="s">
        <v>1914</v>
      </c>
      <c r="E891" s="11" t="s">
        <v>1928</v>
      </c>
      <c r="F891" s="12">
        <v>1.0</v>
      </c>
      <c r="G891" s="12">
        <v>1.0</v>
      </c>
      <c r="H891" s="12" t="s">
        <v>457</v>
      </c>
      <c r="I891" s="12">
        <v>1.0</v>
      </c>
      <c r="J891" s="12">
        <v>1.0</v>
      </c>
      <c r="K891" s="12" t="s">
        <v>22</v>
      </c>
      <c r="L891" s="12">
        <v>1.0</v>
      </c>
      <c r="M891" s="12">
        <v>1.0</v>
      </c>
      <c r="N891" s="12" t="s">
        <v>1916</v>
      </c>
      <c r="P891" s="13"/>
    </row>
    <row r="892" ht="15.75" customHeight="1">
      <c r="A892" s="11" t="s">
        <v>1911</v>
      </c>
      <c r="B892" s="11" t="s">
        <v>1929</v>
      </c>
      <c r="C892" s="11" t="s">
        <v>1913</v>
      </c>
      <c r="D892" s="11" t="s">
        <v>1914</v>
      </c>
      <c r="E892" s="11" t="s">
        <v>1930</v>
      </c>
      <c r="F892" s="12">
        <v>1.0</v>
      </c>
      <c r="G892" s="12">
        <v>1.0</v>
      </c>
      <c r="H892" s="12" t="s">
        <v>457</v>
      </c>
      <c r="I892" s="12">
        <v>1.0</v>
      </c>
      <c r="J892" s="12">
        <v>1.0</v>
      </c>
      <c r="K892" s="12" t="s">
        <v>22</v>
      </c>
      <c r="L892" s="12">
        <v>1.0</v>
      </c>
      <c r="M892" s="12">
        <v>1.0</v>
      </c>
      <c r="N892" s="12" t="s">
        <v>1916</v>
      </c>
      <c r="P892" s="13"/>
    </row>
    <row r="893" ht="15.75" customHeight="1">
      <c r="A893" s="11" t="s">
        <v>1911</v>
      </c>
      <c r="B893" s="11" t="s">
        <v>1931</v>
      </c>
      <c r="C893" s="11" t="s">
        <v>1913</v>
      </c>
      <c r="D893" s="11" t="s">
        <v>1914</v>
      </c>
      <c r="E893" s="11" t="s">
        <v>1932</v>
      </c>
      <c r="F893" s="12">
        <v>1.0</v>
      </c>
      <c r="G893" s="12">
        <v>1.0</v>
      </c>
      <c r="H893" s="12" t="s">
        <v>457</v>
      </c>
      <c r="I893" s="12">
        <v>1.0</v>
      </c>
      <c r="J893" s="12">
        <v>1.0</v>
      </c>
      <c r="K893" s="12" t="s">
        <v>22</v>
      </c>
      <c r="L893" s="12">
        <v>1.0</v>
      </c>
      <c r="M893" s="12">
        <v>3.0</v>
      </c>
      <c r="N893" s="12" t="s">
        <v>1916</v>
      </c>
      <c r="P893" s="13"/>
    </row>
    <row r="894" ht="15.75" customHeight="1">
      <c r="A894" s="11" t="s">
        <v>1911</v>
      </c>
      <c r="B894" s="11" t="s">
        <v>1933</v>
      </c>
      <c r="C894" s="11" t="s">
        <v>1913</v>
      </c>
      <c r="D894" s="11" t="s">
        <v>1914</v>
      </c>
      <c r="E894" s="11" t="s">
        <v>1934</v>
      </c>
      <c r="F894" s="12">
        <v>3.0</v>
      </c>
      <c r="G894" s="12">
        <v>2.0</v>
      </c>
      <c r="H894" s="12" t="s">
        <v>457</v>
      </c>
      <c r="I894" s="12">
        <v>2.0</v>
      </c>
      <c r="J894" s="12">
        <v>2.0</v>
      </c>
      <c r="K894" s="12" t="s">
        <v>22</v>
      </c>
      <c r="L894" s="12">
        <v>3.0</v>
      </c>
      <c r="M894" s="12">
        <v>2.0</v>
      </c>
      <c r="N894" s="12" t="s">
        <v>1916</v>
      </c>
      <c r="P894" s="13"/>
    </row>
    <row r="895" ht="15.75" customHeight="1">
      <c r="A895" s="11" t="s">
        <v>1911</v>
      </c>
      <c r="B895" s="11" t="s">
        <v>1935</v>
      </c>
      <c r="C895" s="11" t="s">
        <v>1913</v>
      </c>
      <c r="D895" s="11" t="s">
        <v>1914</v>
      </c>
      <c r="E895" s="11" t="s">
        <v>1936</v>
      </c>
      <c r="F895" s="12">
        <v>1.0</v>
      </c>
      <c r="G895" s="12">
        <v>1.0</v>
      </c>
      <c r="H895" s="12" t="s">
        <v>457</v>
      </c>
      <c r="I895" s="12">
        <v>1.0</v>
      </c>
      <c r="J895" s="12">
        <v>1.0</v>
      </c>
      <c r="K895" s="12" t="s">
        <v>22</v>
      </c>
      <c r="L895" s="12">
        <v>1.0</v>
      </c>
      <c r="M895" s="12">
        <v>1.0</v>
      </c>
      <c r="N895" s="12" t="s">
        <v>1916</v>
      </c>
      <c r="P895" s="13"/>
    </row>
    <row r="896" ht="15.75" customHeight="1">
      <c r="A896" s="11" t="s">
        <v>1911</v>
      </c>
      <c r="B896" s="11" t="s">
        <v>1937</v>
      </c>
      <c r="C896" s="11" t="s">
        <v>1913</v>
      </c>
      <c r="D896" s="11" t="s">
        <v>1914</v>
      </c>
      <c r="E896" s="11" t="s">
        <v>1938</v>
      </c>
      <c r="F896" s="12">
        <v>1.0</v>
      </c>
      <c r="G896" s="12">
        <v>1.0</v>
      </c>
      <c r="H896" s="12" t="s">
        <v>457</v>
      </c>
      <c r="I896" s="12">
        <v>1.0</v>
      </c>
      <c r="J896" s="12">
        <v>1.0</v>
      </c>
      <c r="K896" s="12" t="s">
        <v>22</v>
      </c>
      <c r="L896" s="12">
        <v>1.0</v>
      </c>
      <c r="M896" s="12">
        <v>1.0</v>
      </c>
      <c r="N896" s="12" t="s">
        <v>1916</v>
      </c>
      <c r="P896" s="13"/>
    </row>
    <row r="897" ht="15.75" customHeight="1">
      <c r="A897" s="11" t="s">
        <v>1911</v>
      </c>
      <c r="B897" s="11" t="s">
        <v>1939</v>
      </c>
      <c r="C897" s="11" t="s">
        <v>1913</v>
      </c>
      <c r="D897" s="11" t="s">
        <v>1914</v>
      </c>
      <c r="E897" s="11" t="s">
        <v>1940</v>
      </c>
      <c r="F897" s="12">
        <v>1.0</v>
      </c>
      <c r="G897" s="12">
        <v>1.0</v>
      </c>
      <c r="H897" s="12" t="s">
        <v>457</v>
      </c>
      <c r="I897" s="12">
        <v>1.0</v>
      </c>
      <c r="J897" s="12">
        <v>1.0</v>
      </c>
      <c r="K897" s="12" t="s">
        <v>22</v>
      </c>
      <c r="L897" s="12">
        <v>1.0</v>
      </c>
      <c r="M897" s="12">
        <v>1.0</v>
      </c>
      <c r="N897" s="12" t="s">
        <v>1916</v>
      </c>
      <c r="P897" s="13"/>
    </row>
    <row r="898" ht="15.75" customHeight="1">
      <c r="A898" s="11" t="s">
        <v>1911</v>
      </c>
      <c r="B898" s="11" t="s">
        <v>1941</v>
      </c>
      <c r="C898" s="11" t="s">
        <v>1913</v>
      </c>
      <c r="D898" s="11" t="s">
        <v>1914</v>
      </c>
      <c r="E898" s="11" t="s">
        <v>1942</v>
      </c>
      <c r="F898" s="12">
        <v>1.0</v>
      </c>
      <c r="G898" s="12">
        <v>1.0</v>
      </c>
      <c r="H898" s="12" t="s">
        <v>457</v>
      </c>
      <c r="I898" s="12">
        <v>1.0</v>
      </c>
      <c r="J898" s="12">
        <v>1.0</v>
      </c>
      <c r="K898" s="12" t="s">
        <v>22</v>
      </c>
      <c r="L898" s="12">
        <v>1.0</v>
      </c>
      <c r="M898" s="12">
        <v>2.0</v>
      </c>
      <c r="N898" s="12" t="s">
        <v>1916</v>
      </c>
      <c r="P898" s="13"/>
    </row>
    <row r="899" ht="15.75" customHeight="1">
      <c r="A899" s="11" t="s">
        <v>1911</v>
      </c>
      <c r="B899" s="11" t="s">
        <v>1943</v>
      </c>
      <c r="C899" s="11" t="s">
        <v>1913</v>
      </c>
      <c r="D899" s="11" t="s">
        <v>1914</v>
      </c>
      <c r="E899" s="11" t="s">
        <v>1944</v>
      </c>
      <c r="F899" s="12">
        <v>1.0</v>
      </c>
      <c r="G899" s="12">
        <v>1.0</v>
      </c>
      <c r="H899" s="12" t="s">
        <v>457</v>
      </c>
      <c r="I899" s="12">
        <v>1.0</v>
      </c>
      <c r="J899" s="12">
        <v>1.0</v>
      </c>
      <c r="K899" s="12" t="s">
        <v>22</v>
      </c>
      <c r="L899" s="12">
        <v>1.0</v>
      </c>
      <c r="M899" s="12">
        <v>2.0</v>
      </c>
      <c r="N899" s="12" t="s">
        <v>1916</v>
      </c>
      <c r="P899" s="13"/>
    </row>
    <row r="900" ht="15.75" customHeight="1">
      <c r="A900" s="11" t="s">
        <v>1911</v>
      </c>
      <c r="B900" s="11" t="s">
        <v>1945</v>
      </c>
      <c r="C900" s="11" t="s">
        <v>1913</v>
      </c>
      <c r="D900" s="11" t="s">
        <v>1914</v>
      </c>
      <c r="E900" s="11" t="s">
        <v>1946</v>
      </c>
      <c r="F900" s="12">
        <v>1.0</v>
      </c>
      <c r="G900" s="12">
        <v>1.0</v>
      </c>
      <c r="H900" s="12" t="s">
        <v>457</v>
      </c>
      <c r="I900" s="12">
        <v>1.0</v>
      </c>
      <c r="J900" s="12">
        <v>1.0</v>
      </c>
      <c r="K900" s="12" t="s">
        <v>22</v>
      </c>
      <c r="L900" s="12">
        <v>1.0</v>
      </c>
      <c r="M900" s="12">
        <v>3.0</v>
      </c>
      <c r="N900" s="12" t="s">
        <v>1916</v>
      </c>
      <c r="P900" s="13"/>
    </row>
    <row r="901" ht="15.75" customHeight="1">
      <c r="A901" s="11" t="s">
        <v>1911</v>
      </c>
      <c r="B901" s="11" t="s">
        <v>1947</v>
      </c>
      <c r="C901" s="11" t="s">
        <v>1913</v>
      </c>
      <c r="D901" s="11" t="s">
        <v>1914</v>
      </c>
      <c r="E901" s="11" t="s">
        <v>1948</v>
      </c>
      <c r="F901" s="12">
        <v>1.0</v>
      </c>
      <c r="G901" s="12">
        <v>1.0</v>
      </c>
      <c r="H901" s="12" t="s">
        <v>457</v>
      </c>
      <c r="I901" s="12">
        <v>1.0</v>
      </c>
      <c r="J901" s="12">
        <v>1.0</v>
      </c>
      <c r="K901" s="12" t="s">
        <v>22</v>
      </c>
      <c r="L901" s="12">
        <v>1.0</v>
      </c>
      <c r="M901" s="12">
        <v>2.0</v>
      </c>
      <c r="N901" s="12" t="s">
        <v>1916</v>
      </c>
      <c r="P901" s="13"/>
    </row>
    <row r="902" ht="15.75" customHeight="1">
      <c r="A902" s="11" t="s">
        <v>1911</v>
      </c>
      <c r="B902" s="11" t="s">
        <v>1949</v>
      </c>
      <c r="C902" s="11" t="s">
        <v>1913</v>
      </c>
      <c r="D902" s="11" t="s">
        <v>1914</v>
      </c>
      <c r="E902" s="11" t="s">
        <v>1950</v>
      </c>
      <c r="F902" s="12">
        <v>2.0</v>
      </c>
      <c r="G902" s="12">
        <v>1.0</v>
      </c>
      <c r="H902" s="12" t="s">
        <v>457</v>
      </c>
      <c r="I902" s="12">
        <v>2.0</v>
      </c>
      <c r="J902" s="12">
        <v>2.0</v>
      </c>
      <c r="K902" s="12" t="s">
        <v>22</v>
      </c>
      <c r="L902" s="12">
        <v>2.0</v>
      </c>
      <c r="M902" s="12">
        <v>2.0</v>
      </c>
      <c r="N902" s="12" t="s">
        <v>1916</v>
      </c>
      <c r="P902" s="13"/>
    </row>
    <row r="903" ht="15.75" customHeight="1">
      <c r="A903" s="11" t="s">
        <v>1951</v>
      </c>
      <c r="B903" s="11" t="s">
        <v>1952</v>
      </c>
      <c r="C903" s="11" t="s">
        <v>1953</v>
      </c>
      <c r="D903" s="11" t="s">
        <v>1954</v>
      </c>
      <c r="E903" s="11" t="s">
        <v>1955</v>
      </c>
      <c r="F903" s="12">
        <v>1.0</v>
      </c>
      <c r="G903" s="12">
        <v>1.0</v>
      </c>
      <c r="H903" s="12" t="s">
        <v>457</v>
      </c>
      <c r="I903" s="12">
        <v>1.0</v>
      </c>
      <c r="J903" s="12">
        <v>1.0</v>
      </c>
      <c r="K903" s="12" t="s">
        <v>23</v>
      </c>
      <c r="L903" s="12">
        <v>1.0</v>
      </c>
      <c r="M903" s="12">
        <v>1.0</v>
      </c>
      <c r="N903" s="12" t="s">
        <v>22</v>
      </c>
      <c r="P903" s="13"/>
    </row>
    <row r="904" ht="15.75" customHeight="1">
      <c r="A904" s="11" t="s">
        <v>1951</v>
      </c>
      <c r="B904" s="11" t="s">
        <v>1956</v>
      </c>
      <c r="C904" s="11" t="s">
        <v>1953</v>
      </c>
      <c r="D904" s="11" t="s">
        <v>1954</v>
      </c>
      <c r="E904" s="11" t="s">
        <v>1957</v>
      </c>
      <c r="F904" s="12">
        <v>1.0</v>
      </c>
      <c r="G904" s="12">
        <v>1.0</v>
      </c>
      <c r="H904" s="12" t="s">
        <v>457</v>
      </c>
      <c r="I904" s="12">
        <v>2.0</v>
      </c>
      <c r="J904" s="12">
        <v>1.0</v>
      </c>
      <c r="K904" s="12" t="s">
        <v>23</v>
      </c>
      <c r="L904" s="12">
        <v>1.0</v>
      </c>
      <c r="M904" s="12">
        <v>1.0</v>
      </c>
      <c r="N904" s="12" t="s">
        <v>22</v>
      </c>
      <c r="P904" s="13"/>
    </row>
    <row r="905" ht="15.75" customHeight="1">
      <c r="A905" s="11" t="s">
        <v>1951</v>
      </c>
      <c r="B905" s="11" t="s">
        <v>1958</v>
      </c>
      <c r="C905" s="11" t="s">
        <v>1953</v>
      </c>
      <c r="D905" s="11" t="s">
        <v>1954</v>
      </c>
      <c r="E905" s="11" t="s">
        <v>1959</v>
      </c>
      <c r="F905" s="12">
        <v>1.0</v>
      </c>
      <c r="G905" s="12">
        <v>1.0</v>
      </c>
      <c r="H905" s="12" t="s">
        <v>457</v>
      </c>
      <c r="I905" s="12">
        <v>2.0</v>
      </c>
      <c r="J905" s="12">
        <v>1.0</v>
      </c>
      <c r="K905" s="12" t="s">
        <v>23</v>
      </c>
      <c r="L905" s="12">
        <v>1.0</v>
      </c>
      <c r="M905" s="12">
        <v>1.0</v>
      </c>
      <c r="N905" s="12" t="s">
        <v>22</v>
      </c>
      <c r="P905" s="13"/>
    </row>
    <row r="906" ht="15.75" customHeight="1">
      <c r="A906" s="11" t="s">
        <v>1951</v>
      </c>
      <c r="B906" s="11" t="s">
        <v>1960</v>
      </c>
      <c r="C906" s="11" t="s">
        <v>1953</v>
      </c>
      <c r="D906" s="11" t="s">
        <v>1954</v>
      </c>
      <c r="E906" s="11" t="s">
        <v>1961</v>
      </c>
      <c r="F906" s="12">
        <v>1.0</v>
      </c>
      <c r="G906" s="12">
        <v>1.0</v>
      </c>
      <c r="H906" s="12" t="s">
        <v>457</v>
      </c>
      <c r="I906" s="12">
        <v>2.0</v>
      </c>
      <c r="J906" s="12">
        <v>2.0</v>
      </c>
      <c r="K906" s="12" t="s">
        <v>23</v>
      </c>
      <c r="L906" s="12">
        <v>1.0</v>
      </c>
      <c r="M906" s="12">
        <v>1.0</v>
      </c>
      <c r="N906" s="12" t="s">
        <v>22</v>
      </c>
      <c r="P906" s="13"/>
    </row>
    <row r="907" ht="15.75" customHeight="1">
      <c r="A907" s="11" t="s">
        <v>1951</v>
      </c>
      <c r="B907" s="11" t="s">
        <v>1962</v>
      </c>
      <c r="C907" s="11" t="s">
        <v>1953</v>
      </c>
      <c r="D907" s="11" t="s">
        <v>1954</v>
      </c>
      <c r="E907" s="11" t="s">
        <v>1963</v>
      </c>
      <c r="F907" s="12">
        <v>1.0</v>
      </c>
      <c r="G907" s="12">
        <v>1.0</v>
      </c>
      <c r="H907" s="12" t="s">
        <v>457</v>
      </c>
      <c r="I907" s="12">
        <v>3.0</v>
      </c>
      <c r="J907" s="12">
        <v>3.0</v>
      </c>
      <c r="K907" s="12" t="s">
        <v>23</v>
      </c>
      <c r="L907" s="12">
        <v>1.0</v>
      </c>
      <c r="M907" s="12">
        <v>1.0</v>
      </c>
      <c r="N907" s="12" t="s">
        <v>22</v>
      </c>
      <c r="P907" s="13"/>
    </row>
    <row r="908" ht="15.75" customHeight="1">
      <c r="A908" s="11" t="s">
        <v>1951</v>
      </c>
      <c r="B908" s="11" t="s">
        <v>1964</v>
      </c>
      <c r="C908" s="11" t="s">
        <v>1953</v>
      </c>
      <c r="D908" s="11" t="s">
        <v>1954</v>
      </c>
      <c r="E908" s="11" t="s">
        <v>1965</v>
      </c>
      <c r="F908" s="12">
        <v>1.0</v>
      </c>
      <c r="G908" s="12">
        <v>1.0</v>
      </c>
      <c r="H908" s="12" t="s">
        <v>457</v>
      </c>
      <c r="I908" s="12">
        <v>1.0</v>
      </c>
      <c r="J908" s="12">
        <v>1.0</v>
      </c>
      <c r="K908" s="12" t="s">
        <v>23</v>
      </c>
      <c r="L908" s="12">
        <v>1.0</v>
      </c>
      <c r="M908" s="12">
        <v>1.0</v>
      </c>
      <c r="N908" s="12" t="s">
        <v>22</v>
      </c>
      <c r="P908" s="13"/>
    </row>
    <row r="909" ht="15.75" customHeight="1">
      <c r="A909" s="11" t="s">
        <v>1951</v>
      </c>
      <c r="B909" s="11" t="s">
        <v>1966</v>
      </c>
      <c r="C909" s="11" t="s">
        <v>1953</v>
      </c>
      <c r="D909" s="11" t="s">
        <v>1954</v>
      </c>
      <c r="E909" s="11" t="s">
        <v>1967</v>
      </c>
      <c r="F909" s="12">
        <v>1.0</v>
      </c>
      <c r="G909" s="12">
        <v>1.0</v>
      </c>
      <c r="H909" s="12" t="s">
        <v>457</v>
      </c>
      <c r="I909" s="12">
        <v>2.0</v>
      </c>
      <c r="J909" s="12">
        <v>2.0</v>
      </c>
      <c r="K909" s="12" t="s">
        <v>23</v>
      </c>
      <c r="L909" s="12">
        <v>1.0</v>
      </c>
      <c r="M909" s="12">
        <v>1.0</v>
      </c>
      <c r="N909" s="12" t="s">
        <v>22</v>
      </c>
      <c r="P909" s="13"/>
    </row>
    <row r="910" ht="15.75" customHeight="1">
      <c r="A910" s="11" t="s">
        <v>1951</v>
      </c>
      <c r="B910" s="11" t="s">
        <v>1968</v>
      </c>
      <c r="C910" s="11" t="s">
        <v>1953</v>
      </c>
      <c r="D910" s="11" t="s">
        <v>1954</v>
      </c>
      <c r="E910" s="11" t="s">
        <v>1969</v>
      </c>
      <c r="F910" s="12">
        <v>3.0</v>
      </c>
      <c r="G910" s="12">
        <v>3.0</v>
      </c>
      <c r="H910" s="12" t="s">
        <v>457</v>
      </c>
      <c r="I910" s="12">
        <v>1.0</v>
      </c>
      <c r="J910" s="12">
        <v>1.0</v>
      </c>
      <c r="K910" s="12" t="s">
        <v>23</v>
      </c>
      <c r="L910" s="12">
        <v>3.0</v>
      </c>
      <c r="M910" s="12">
        <v>2.0</v>
      </c>
      <c r="N910" s="12" t="s">
        <v>22</v>
      </c>
      <c r="P910" s="13"/>
    </row>
    <row r="911" ht="15.75" customHeight="1">
      <c r="A911" s="11" t="s">
        <v>1951</v>
      </c>
      <c r="B911" s="11" t="s">
        <v>1970</v>
      </c>
      <c r="C911" s="11" t="s">
        <v>1953</v>
      </c>
      <c r="D911" s="11" t="s">
        <v>1954</v>
      </c>
      <c r="E911" s="11" t="s">
        <v>1971</v>
      </c>
      <c r="F911" s="12">
        <v>2.0</v>
      </c>
      <c r="G911" s="12">
        <v>1.0</v>
      </c>
      <c r="H911" s="12" t="s">
        <v>457</v>
      </c>
      <c r="I911" s="12">
        <v>1.0</v>
      </c>
      <c r="J911" s="12">
        <v>1.0</v>
      </c>
      <c r="K911" s="12" t="s">
        <v>23</v>
      </c>
      <c r="L911" s="12">
        <v>2.0</v>
      </c>
      <c r="M911" s="12">
        <v>2.0</v>
      </c>
      <c r="N911" s="12" t="s">
        <v>22</v>
      </c>
      <c r="P911" s="13"/>
    </row>
    <row r="912" ht="15.75" customHeight="1">
      <c r="A912" s="11" t="s">
        <v>1951</v>
      </c>
      <c r="B912" s="11" t="s">
        <v>1972</v>
      </c>
      <c r="C912" s="11" t="s">
        <v>1953</v>
      </c>
      <c r="D912" s="11" t="s">
        <v>1954</v>
      </c>
      <c r="E912" s="11" t="s">
        <v>1973</v>
      </c>
      <c r="F912" s="12">
        <v>1.0</v>
      </c>
      <c r="G912" s="12">
        <v>1.0</v>
      </c>
      <c r="H912" s="12" t="s">
        <v>457</v>
      </c>
      <c r="I912" s="12">
        <v>1.0</v>
      </c>
      <c r="J912" s="12">
        <v>1.0</v>
      </c>
      <c r="K912" s="12" t="s">
        <v>23</v>
      </c>
      <c r="L912" s="12">
        <v>1.0</v>
      </c>
      <c r="M912" s="12">
        <v>1.0</v>
      </c>
      <c r="N912" s="12" t="s">
        <v>22</v>
      </c>
      <c r="P912" s="13"/>
    </row>
    <row r="913" ht="15.75" customHeight="1">
      <c r="A913" s="11" t="s">
        <v>1951</v>
      </c>
      <c r="B913" s="11" t="s">
        <v>1974</v>
      </c>
      <c r="C913" s="11" t="s">
        <v>1953</v>
      </c>
      <c r="D913" s="11" t="s">
        <v>1954</v>
      </c>
      <c r="E913" s="11" t="s">
        <v>1975</v>
      </c>
      <c r="F913" s="12">
        <v>1.0</v>
      </c>
      <c r="G913" s="12">
        <v>1.0</v>
      </c>
      <c r="H913" s="12" t="s">
        <v>457</v>
      </c>
      <c r="I913" s="12">
        <v>1.0</v>
      </c>
      <c r="J913" s="12">
        <v>1.0</v>
      </c>
      <c r="K913" s="12" t="s">
        <v>23</v>
      </c>
      <c r="L913" s="12">
        <v>1.0</v>
      </c>
      <c r="M913" s="12">
        <v>1.0</v>
      </c>
      <c r="N913" s="12" t="s">
        <v>22</v>
      </c>
      <c r="P913" s="13"/>
    </row>
    <row r="914" ht="15.75" customHeight="1">
      <c r="A914" s="11" t="s">
        <v>1951</v>
      </c>
      <c r="B914" s="11" t="s">
        <v>1976</v>
      </c>
      <c r="C914" s="11" t="s">
        <v>1953</v>
      </c>
      <c r="D914" s="11" t="s">
        <v>1954</v>
      </c>
      <c r="E914" s="11" t="s">
        <v>1977</v>
      </c>
      <c r="F914" s="12">
        <v>2.0</v>
      </c>
      <c r="G914" s="12">
        <v>2.0</v>
      </c>
      <c r="H914" s="12" t="s">
        <v>457</v>
      </c>
      <c r="I914" s="12">
        <v>2.0</v>
      </c>
      <c r="J914" s="12">
        <v>1.0</v>
      </c>
      <c r="K914" s="12" t="s">
        <v>23</v>
      </c>
      <c r="L914" s="12">
        <v>3.0</v>
      </c>
      <c r="M914" s="12">
        <v>2.0</v>
      </c>
      <c r="N914" s="12" t="s">
        <v>22</v>
      </c>
      <c r="P914" s="13"/>
    </row>
    <row r="915" ht="15.75" customHeight="1">
      <c r="A915" s="11" t="s">
        <v>1951</v>
      </c>
      <c r="B915" s="11" t="s">
        <v>1978</v>
      </c>
      <c r="C915" s="11" t="s">
        <v>1953</v>
      </c>
      <c r="D915" s="11" t="s">
        <v>1954</v>
      </c>
      <c r="E915" s="11" t="s">
        <v>1979</v>
      </c>
      <c r="F915" s="12">
        <v>2.0</v>
      </c>
      <c r="G915" s="12">
        <v>2.0</v>
      </c>
      <c r="H915" s="12" t="s">
        <v>457</v>
      </c>
      <c r="I915" s="12">
        <v>1.0</v>
      </c>
      <c r="J915" s="12">
        <v>1.0</v>
      </c>
      <c r="K915" s="12" t="s">
        <v>23</v>
      </c>
      <c r="L915" s="12">
        <v>3.0</v>
      </c>
      <c r="M915" s="12">
        <v>3.0</v>
      </c>
      <c r="N915" s="12" t="s">
        <v>22</v>
      </c>
      <c r="P915" s="13"/>
    </row>
    <row r="916" ht="15.75" customHeight="1">
      <c r="A916" s="11" t="s">
        <v>1951</v>
      </c>
      <c r="B916" s="11" t="s">
        <v>1980</v>
      </c>
      <c r="C916" s="11" t="s">
        <v>1953</v>
      </c>
      <c r="D916" s="11" t="s">
        <v>1954</v>
      </c>
      <c r="E916" s="11" t="s">
        <v>1981</v>
      </c>
      <c r="F916" s="12">
        <v>1.0</v>
      </c>
      <c r="G916" s="12">
        <v>1.0</v>
      </c>
      <c r="H916" s="12" t="s">
        <v>457</v>
      </c>
      <c r="I916" s="12">
        <v>1.0</v>
      </c>
      <c r="J916" s="12">
        <v>1.0</v>
      </c>
      <c r="K916" s="12" t="s">
        <v>23</v>
      </c>
      <c r="L916" s="12">
        <v>1.0</v>
      </c>
      <c r="M916" s="12">
        <v>1.0</v>
      </c>
      <c r="N916" s="12" t="s">
        <v>22</v>
      </c>
      <c r="P916" s="13"/>
    </row>
    <row r="917" ht="15.75" customHeight="1">
      <c r="A917" s="11" t="s">
        <v>1951</v>
      </c>
      <c r="B917" s="11" t="s">
        <v>1982</v>
      </c>
      <c r="C917" s="11" t="s">
        <v>1953</v>
      </c>
      <c r="D917" s="11" t="s">
        <v>1954</v>
      </c>
      <c r="E917" s="11" t="s">
        <v>1983</v>
      </c>
      <c r="F917" s="12">
        <v>2.0</v>
      </c>
      <c r="G917" s="12">
        <v>2.0</v>
      </c>
      <c r="H917" s="12" t="s">
        <v>457</v>
      </c>
      <c r="I917" s="12">
        <v>1.0</v>
      </c>
      <c r="J917" s="12">
        <v>1.0</v>
      </c>
      <c r="K917" s="12" t="s">
        <v>23</v>
      </c>
      <c r="L917" s="12">
        <v>3.0</v>
      </c>
      <c r="M917" s="12">
        <v>3.0</v>
      </c>
      <c r="N917" s="12" t="s">
        <v>22</v>
      </c>
      <c r="P917" s="13"/>
    </row>
    <row r="918" ht="15.75" customHeight="1">
      <c r="A918" s="11" t="s">
        <v>1951</v>
      </c>
      <c r="B918" s="11" t="s">
        <v>1984</v>
      </c>
      <c r="C918" s="11" t="s">
        <v>1953</v>
      </c>
      <c r="D918" s="11" t="s">
        <v>1954</v>
      </c>
      <c r="E918" s="11" t="s">
        <v>1985</v>
      </c>
      <c r="F918" s="12">
        <v>2.0</v>
      </c>
      <c r="G918" s="12">
        <v>1.0</v>
      </c>
      <c r="H918" s="12" t="s">
        <v>457</v>
      </c>
      <c r="I918" s="12">
        <v>2.0</v>
      </c>
      <c r="J918" s="12">
        <v>1.0</v>
      </c>
      <c r="K918" s="12" t="s">
        <v>23</v>
      </c>
      <c r="L918" s="12">
        <v>3.0</v>
      </c>
      <c r="M918" s="12">
        <v>2.0</v>
      </c>
      <c r="N918" s="12" t="s">
        <v>22</v>
      </c>
      <c r="P918" s="13"/>
    </row>
    <row r="919" ht="15.75" customHeight="1">
      <c r="A919" s="11" t="s">
        <v>1951</v>
      </c>
      <c r="B919" s="11" t="s">
        <v>1986</v>
      </c>
      <c r="C919" s="11" t="s">
        <v>1953</v>
      </c>
      <c r="D919" s="11" t="s">
        <v>1954</v>
      </c>
      <c r="E919" s="11" t="s">
        <v>1987</v>
      </c>
      <c r="F919" s="12">
        <v>1.0</v>
      </c>
      <c r="G919" s="12">
        <v>1.0</v>
      </c>
      <c r="H919" s="12" t="s">
        <v>457</v>
      </c>
      <c r="I919" s="12">
        <v>1.0</v>
      </c>
      <c r="J919" s="12">
        <v>1.0</v>
      </c>
      <c r="K919" s="12" t="s">
        <v>23</v>
      </c>
      <c r="L919" s="12">
        <v>1.0</v>
      </c>
      <c r="M919" s="12">
        <v>1.0</v>
      </c>
      <c r="N919" s="12" t="s">
        <v>22</v>
      </c>
      <c r="P919" s="13"/>
    </row>
    <row r="920" ht="15.75" customHeight="1">
      <c r="A920" s="11" t="s">
        <v>1951</v>
      </c>
      <c r="B920" s="11" t="s">
        <v>1988</v>
      </c>
      <c r="C920" s="11" t="s">
        <v>1953</v>
      </c>
      <c r="D920" s="11" t="s">
        <v>1954</v>
      </c>
      <c r="E920" s="11" t="s">
        <v>1989</v>
      </c>
      <c r="F920" s="12">
        <v>1.0</v>
      </c>
      <c r="G920" s="12">
        <v>1.0</v>
      </c>
      <c r="H920" s="12" t="s">
        <v>457</v>
      </c>
      <c r="I920" s="12">
        <v>1.0</v>
      </c>
      <c r="J920" s="12">
        <v>1.0</v>
      </c>
      <c r="K920" s="12" t="s">
        <v>23</v>
      </c>
      <c r="L920" s="12">
        <v>1.0</v>
      </c>
      <c r="M920" s="12">
        <v>1.0</v>
      </c>
      <c r="N920" s="12" t="s">
        <v>22</v>
      </c>
      <c r="P920" s="13"/>
    </row>
    <row r="921" ht="15.75" customHeight="1">
      <c r="A921" s="11" t="s">
        <v>1990</v>
      </c>
      <c r="B921" s="11" t="s">
        <v>1991</v>
      </c>
      <c r="C921" s="11" t="s">
        <v>1992</v>
      </c>
      <c r="D921" s="11" t="s">
        <v>1993</v>
      </c>
      <c r="E921" s="11" t="s">
        <v>1994</v>
      </c>
      <c r="F921" s="12">
        <v>1.0</v>
      </c>
      <c r="G921" s="12">
        <v>1.0</v>
      </c>
      <c r="H921" s="12" t="s">
        <v>24</v>
      </c>
      <c r="I921" s="12">
        <v>2.0</v>
      </c>
      <c r="J921" s="12">
        <v>2.0</v>
      </c>
      <c r="K921" s="12" t="s">
        <v>22</v>
      </c>
      <c r="L921" s="12">
        <v>2.0</v>
      </c>
      <c r="M921" s="12">
        <v>2.0</v>
      </c>
      <c r="N921" s="12" t="s">
        <v>457</v>
      </c>
      <c r="P921" s="13"/>
    </row>
    <row r="922" ht="15.75" customHeight="1">
      <c r="A922" s="11" t="s">
        <v>1990</v>
      </c>
      <c r="B922" s="11" t="s">
        <v>1995</v>
      </c>
      <c r="C922" s="11" t="s">
        <v>1992</v>
      </c>
      <c r="D922" s="11" t="s">
        <v>1993</v>
      </c>
      <c r="E922" s="11" t="s">
        <v>1996</v>
      </c>
      <c r="F922" s="12">
        <v>2.0</v>
      </c>
      <c r="G922" s="12">
        <v>2.0</v>
      </c>
      <c r="H922" s="12" t="s">
        <v>24</v>
      </c>
      <c r="I922" s="12">
        <v>2.0</v>
      </c>
      <c r="J922" s="12">
        <v>2.0</v>
      </c>
      <c r="K922" s="12" t="s">
        <v>22</v>
      </c>
      <c r="L922" s="12">
        <v>2.0</v>
      </c>
      <c r="M922" s="12">
        <v>2.0</v>
      </c>
      <c r="N922" s="12" t="s">
        <v>457</v>
      </c>
      <c r="P922" s="13"/>
    </row>
    <row r="923" ht="15.75" customHeight="1">
      <c r="A923" s="11" t="s">
        <v>1990</v>
      </c>
      <c r="B923" s="11" t="s">
        <v>1997</v>
      </c>
      <c r="C923" s="11" t="s">
        <v>1992</v>
      </c>
      <c r="D923" s="11" t="s">
        <v>1993</v>
      </c>
      <c r="E923" s="11" t="s">
        <v>1998</v>
      </c>
      <c r="F923" s="12">
        <v>1.0</v>
      </c>
      <c r="G923" s="12">
        <v>1.0</v>
      </c>
      <c r="H923" s="12" t="s">
        <v>24</v>
      </c>
      <c r="I923" s="12">
        <v>1.0</v>
      </c>
      <c r="J923" s="12">
        <v>1.0</v>
      </c>
      <c r="K923" s="12" t="s">
        <v>22</v>
      </c>
      <c r="L923" s="12">
        <v>1.0</v>
      </c>
      <c r="M923" s="12">
        <v>1.0</v>
      </c>
      <c r="N923" s="12" t="s">
        <v>457</v>
      </c>
      <c r="P923" s="13"/>
    </row>
    <row r="924" ht="15.75" customHeight="1">
      <c r="A924" s="11" t="s">
        <v>1990</v>
      </c>
      <c r="B924" s="11" t="s">
        <v>1999</v>
      </c>
      <c r="C924" s="11" t="s">
        <v>1992</v>
      </c>
      <c r="D924" s="11" t="s">
        <v>1993</v>
      </c>
      <c r="E924" s="11" t="s">
        <v>2000</v>
      </c>
      <c r="F924" s="12">
        <v>1.0</v>
      </c>
      <c r="G924" s="12">
        <v>2.0</v>
      </c>
      <c r="H924" s="12" t="s">
        <v>24</v>
      </c>
      <c r="I924" s="12">
        <v>2.0</v>
      </c>
      <c r="J924" s="12">
        <v>2.0</v>
      </c>
      <c r="K924" s="12" t="s">
        <v>22</v>
      </c>
      <c r="L924" s="12">
        <v>2.0</v>
      </c>
      <c r="M924" s="12">
        <v>2.0</v>
      </c>
      <c r="N924" s="12" t="s">
        <v>457</v>
      </c>
      <c r="P924" s="13"/>
    </row>
    <row r="925" ht="15.75" customHeight="1">
      <c r="A925" s="11" t="s">
        <v>1990</v>
      </c>
      <c r="B925" s="11" t="s">
        <v>2001</v>
      </c>
      <c r="C925" s="11" t="s">
        <v>1992</v>
      </c>
      <c r="D925" s="11" t="s">
        <v>1993</v>
      </c>
      <c r="E925" s="11" t="s">
        <v>2002</v>
      </c>
      <c r="F925" s="12">
        <v>1.0</v>
      </c>
      <c r="G925" s="12">
        <v>1.0</v>
      </c>
      <c r="H925" s="12" t="s">
        <v>24</v>
      </c>
      <c r="I925" s="12">
        <v>1.0</v>
      </c>
      <c r="J925" s="12">
        <v>1.0</v>
      </c>
      <c r="K925" s="12" t="s">
        <v>22</v>
      </c>
      <c r="L925" s="12">
        <v>1.0</v>
      </c>
      <c r="M925" s="12">
        <v>1.0</v>
      </c>
      <c r="N925" s="12" t="s">
        <v>457</v>
      </c>
      <c r="P925" s="13"/>
    </row>
    <row r="926" ht="15.75" customHeight="1">
      <c r="A926" s="11" t="s">
        <v>1990</v>
      </c>
      <c r="B926" s="11" t="s">
        <v>2003</v>
      </c>
      <c r="C926" s="11" t="s">
        <v>1992</v>
      </c>
      <c r="D926" s="11" t="s">
        <v>1993</v>
      </c>
      <c r="E926" s="11" t="s">
        <v>2004</v>
      </c>
      <c r="F926" s="12">
        <v>1.0</v>
      </c>
      <c r="G926" s="12">
        <v>1.0</v>
      </c>
      <c r="H926" s="12" t="s">
        <v>24</v>
      </c>
      <c r="I926" s="12">
        <v>1.0</v>
      </c>
      <c r="J926" s="12">
        <v>1.0</v>
      </c>
      <c r="K926" s="12" t="s">
        <v>22</v>
      </c>
      <c r="L926" s="12">
        <v>1.0</v>
      </c>
      <c r="M926" s="12">
        <v>1.0</v>
      </c>
      <c r="N926" s="12" t="s">
        <v>457</v>
      </c>
      <c r="P926" s="13"/>
    </row>
    <row r="927" ht="15.75" customHeight="1">
      <c r="A927" s="11" t="s">
        <v>1990</v>
      </c>
      <c r="B927" s="11" t="s">
        <v>2005</v>
      </c>
      <c r="C927" s="11" t="s">
        <v>1992</v>
      </c>
      <c r="D927" s="11" t="s">
        <v>1993</v>
      </c>
      <c r="E927" s="11" t="s">
        <v>1992</v>
      </c>
      <c r="F927" s="12">
        <v>1.0</v>
      </c>
      <c r="G927" s="12">
        <v>1.0</v>
      </c>
      <c r="H927" s="12" t="s">
        <v>24</v>
      </c>
      <c r="I927" s="12">
        <v>1.0</v>
      </c>
      <c r="J927" s="12">
        <v>1.0</v>
      </c>
      <c r="K927" s="12" t="s">
        <v>22</v>
      </c>
      <c r="L927" s="12">
        <v>1.0</v>
      </c>
      <c r="M927" s="12">
        <v>1.0</v>
      </c>
      <c r="N927" s="12" t="s">
        <v>457</v>
      </c>
      <c r="P927" s="13"/>
    </row>
    <row r="928" ht="15.75" customHeight="1">
      <c r="A928" s="11" t="s">
        <v>1990</v>
      </c>
      <c r="B928" s="11" t="s">
        <v>2006</v>
      </c>
      <c r="C928" s="11" t="s">
        <v>1992</v>
      </c>
      <c r="D928" s="11" t="s">
        <v>1993</v>
      </c>
      <c r="E928" s="11" t="s">
        <v>2007</v>
      </c>
      <c r="F928" s="12">
        <v>1.0</v>
      </c>
      <c r="G928" s="12">
        <v>1.0</v>
      </c>
      <c r="H928" s="12" t="s">
        <v>24</v>
      </c>
      <c r="I928" s="12">
        <v>1.0</v>
      </c>
      <c r="J928" s="12">
        <v>1.0</v>
      </c>
      <c r="K928" s="12" t="s">
        <v>22</v>
      </c>
      <c r="L928" s="12">
        <v>1.0</v>
      </c>
      <c r="M928" s="12">
        <v>1.0</v>
      </c>
      <c r="N928" s="12" t="s">
        <v>457</v>
      </c>
      <c r="P928" s="13"/>
    </row>
    <row r="929" ht="15.75" customHeight="1">
      <c r="A929" s="11" t="s">
        <v>1990</v>
      </c>
      <c r="B929" s="11" t="s">
        <v>2008</v>
      </c>
      <c r="C929" s="11" t="s">
        <v>1992</v>
      </c>
      <c r="D929" s="11" t="s">
        <v>1993</v>
      </c>
      <c r="E929" s="11" t="s">
        <v>1993</v>
      </c>
      <c r="F929" s="12">
        <v>3.0</v>
      </c>
      <c r="G929" s="12">
        <v>3.0</v>
      </c>
      <c r="H929" s="12" t="s">
        <v>24</v>
      </c>
      <c r="I929" s="12">
        <v>1.0</v>
      </c>
      <c r="J929" s="12">
        <v>1.0</v>
      </c>
      <c r="K929" s="12" t="s">
        <v>22</v>
      </c>
      <c r="L929" s="12">
        <v>1.0</v>
      </c>
      <c r="M929" s="12">
        <v>1.0</v>
      </c>
      <c r="N929" s="12" t="s">
        <v>457</v>
      </c>
      <c r="P929" s="13"/>
    </row>
    <row r="930" ht="15.75" customHeight="1">
      <c r="A930" s="11" t="s">
        <v>1990</v>
      </c>
      <c r="B930" s="11" t="s">
        <v>2009</v>
      </c>
      <c r="C930" s="11" t="s">
        <v>1992</v>
      </c>
      <c r="D930" s="11" t="s">
        <v>1993</v>
      </c>
      <c r="E930" s="11" t="s">
        <v>2010</v>
      </c>
      <c r="F930" s="12">
        <v>1.0</v>
      </c>
      <c r="G930" s="12">
        <v>2.0</v>
      </c>
      <c r="H930" s="12" t="s">
        <v>24</v>
      </c>
      <c r="I930" s="12">
        <v>1.0</v>
      </c>
      <c r="J930" s="12">
        <v>1.0</v>
      </c>
      <c r="K930" s="12" t="s">
        <v>22</v>
      </c>
      <c r="L930" s="12">
        <v>1.0</v>
      </c>
      <c r="M930" s="12">
        <v>1.0</v>
      </c>
      <c r="N930" s="12" t="s">
        <v>457</v>
      </c>
      <c r="P930" s="13"/>
    </row>
    <row r="931" ht="15.75" customHeight="1">
      <c r="A931" s="11" t="s">
        <v>1990</v>
      </c>
      <c r="B931" s="11" t="s">
        <v>2011</v>
      </c>
      <c r="C931" s="11" t="s">
        <v>1992</v>
      </c>
      <c r="D931" s="11" t="s">
        <v>1993</v>
      </c>
      <c r="E931" s="11" t="s">
        <v>2012</v>
      </c>
      <c r="F931" s="12">
        <v>1.0</v>
      </c>
      <c r="G931" s="12">
        <v>1.0</v>
      </c>
      <c r="H931" s="12" t="s">
        <v>24</v>
      </c>
      <c r="I931" s="12">
        <v>2.0</v>
      </c>
      <c r="J931" s="12">
        <v>2.0</v>
      </c>
      <c r="K931" s="12" t="s">
        <v>22</v>
      </c>
      <c r="L931" s="12">
        <v>1.0</v>
      </c>
      <c r="M931" s="12">
        <v>1.0</v>
      </c>
      <c r="N931" s="12" t="s">
        <v>457</v>
      </c>
      <c r="P931" s="13"/>
    </row>
    <row r="932" ht="15.75" customHeight="1">
      <c r="A932" s="11" t="s">
        <v>1990</v>
      </c>
      <c r="B932" s="11" t="s">
        <v>2013</v>
      </c>
      <c r="C932" s="11" t="s">
        <v>1992</v>
      </c>
      <c r="D932" s="11" t="s">
        <v>1993</v>
      </c>
      <c r="E932" s="11" t="s">
        <v>2014</v>
      </c>
      <c r="F932" s="12">
        <v>1.0</v>
      </c>
      <c r="G932" s="12">
        <v>1.0</v>
      </c>
      <c r="H932" s="12" t="s">
        <v>24</v>
      </c>
      <c r="I932" s="12">
        <v>2.0</v>
      </c>
      <c r="J932" s="12">
        <v>2.0</v>
      </c>
      <c r="K932" s="12" t="s">
        <v>22</v>
      </c>
      <c r="L932" s="12">
        <v>1.0</v>
      </c>
      <c r="M932" s="12">
        <v>1.0</v>
      </c>
      <c r="N932" s="12" t="s">
        <v>457</v>
      </c>
      <c r="P932" s="13"/>
    </row>
    <row r="933" ht="15.75" customHeight="1">
      <c r="A933" s="11" t="s">
        <v>1990</v>
      </c>
      <c r="B933" s="11" t="s">
        <v>2015</v>
      </c>
      <c r="C933" s="11" t="s">
        <v>1992</v>
      </c>
      <c r="D933" s="11" t="s">
        <v>1993</v>
      </c>
      <c r="E933" s="11" t="s">
        <v>2016</v>
      </c>
      <c r="F933" s="12">
        <v>1.0</v>
      </c>
      <c r="G933" s="12">
        <v>1.0</v>
      </c>
      <c r="H933" s="12" t="s">
        <v>24</v>
      </c>
      <c r="I933" s="12">
        <v>1.0</v>
      </c>
      <c r="J933" s="12">
        <v>1.0</v>
      </c>
      <c r="K933" s="12" t="s">
        <v>22</v>
      </c>
      <c r="L933" s="12">
        <v>1.0</v>
      </c>
      <c r="M933" s="12">
        <v>1.0</v>
      </c>
      <c r="N933" s="12" t="s">
        <v>457</v>
      </c>
      <c r="P933" s="13"/>
    </row>
    <row r="934" ht="15.75" customHeight="1">
      <c r="A934" s="11" t="s">
        <v>1990</v>
      </c>
      <c r="B934" s="11" t="s">
        <v>2017</v>
      </c>
      <c r="C934" s="11" t="s">
        <v>1992</v>
      </c>
      <c r="D934" s="11" t="s">
        <v>1993</v>
      </c>
      <c r="E934" s="11" t="s">
        <v>2018</v>
      </c>
      <c r="F934" s="12">
        <v>1.0</v>
      </c>
      <c r="G934" s="12">
        <v>1.0</v>
      </c>
      <c r="H934" s="12" t="s">
        <v>24</v>
      </c>
      <c r="I934" s="12">
        <v>1.0</v>
      </c>
      <c r="J934" s="12">
        <v>1.0</v>
      </c>
      <c r="K934" s="12" t="s">
        <v>22</v>
      </c>
      <c r="L934" s="12">
        <v>1.0</v>
      </c>
      <c r="M934" s="12">
        <v>1.0</v>
      </c>
      <c r="N934" s="12" t="s">
        <v>457</v>
      </c>
      <c r="P934" s="13"/>
    </row>
    <row r="935" ht="15.75" customHeight="1">
      <c r="A935" s="11" t="s">
        <v>1990</v>
      </c>
      <c r="B935" s="11" t="s">
        <v>2019</v>
      </c>
      <c r="C935" s="11" t="s">
        <v>1992</v>
      </c>
      <c r="D935" s="11" t="s">
        <v>1993</v>
      </c>
      <c r="E935" s="11" t="s">
        <v>2020</v>
      </c>
      <c r="F935" s="12">
        <v>2.0</v>
      </c>
      <c r="G935" s="12">
        <v>3.0</v>
      </c>
      <c r="H935" s="12" t="s">
        <v>24</v>
      </c>
      <c r="I935" s="12">
        <v>1.0</v>
      </c>
      <c r="J935" s="12">
        <v>1.0</v>
      </c>
      <c r="K935" s="12" t="s">
        <v>22</v>
      </c>
      <c r="L935" s="12">
        <v>1.0</v>
      </c>
      <c r="M935" s="12">
        <v>1.0</v>
      </c>
      <c r="N935" s="12" t="s">
        <v>457</v>
      </c>
      <c r="P935" s="13"/>
    </row>
    <row r="936" ht="15.75" customHeight="1">
      <c r="A936" s="11" t="s">
        <v>1990</v>
      </c>
      <c r="B936" s="11" t="s">
        <v>2021</v>
      </c>
      <c r="C936" s="11" t="s">
        <v>1992</v>
      </c>
      <c r="D936" s="11" t="s">
        <v>1993</v>
      </c>
      <c r="E936" s="11" t="s">
        <v>2022</v>
      </c>
      <c r="F936" s="12">
        <v>1.0</v>
      </c>
      <c r="G936" s="12">
        <v>1.0</v>
      </c>
      <c r="H936" s="12" t="s">
        <v>24</v>
      </c>
      <c r="I936" s="12">
        <v>1.0</v>
      </c>
      <c r="J936" s="12">
        <v>1.0</v>
      </c>
      <c r="K936" s="12" t="s">
        <v>22</v>
      </c>
      <c r="L936" s="12">
        <v>1.0</v>
      </c>
      <c r="M936" s="12">
        <v>1.0</v>
      </c>
      <c r="N936" s="12" t="s">
        <v>457</v>
      </c>
      <c r="P936" s="13"/>
    </row>
    <row r="937" ht="15.75" customHeight="1">
      <c r="A937" s="11" t="s">
        <v>1990</v>
      </c>
      <c r="B937" s="11" t="s">
        <v>2023</v>
      </c>
      <c r="C937" s="11" t="s">
        <v>1992</v>
      </c>
      <c r="D937" s="11" t="s">
        <v>1993</v>
      </c>
      <c r="E937" s="11" t="s">
        <v>2024</v>
      </c>
      <c r="F937" s="12">
        <v>1.0</v>
      </c>
      <c r="G937" s="12">
        <v>1.0</v>
      </c>
      <c r="H937" s="12" t="s">
        <v>24</v>
      </c>
      <c r="I937" s="12">
        <v>1.0</v>
      </c>
      <c r="J937" s="12">
        <v>1.0</v>
      </c>
      <c r="K937" s="12" t="s">
        <v>22</v>
      </c>
      <c r="L937" s="12">
        <v>1.0</v>
      </c>
      <c r="M937" s="12">
        <v>1.0</v>
      </c>
      <c r="N937" s="12" t="s">
        <v>457</v>
      </c>
      <c r="P937" s="13"/>
    </row>
    <row r="938" ht="15.75" customHeight="1">
      <c r="A938" s="11" t="s">
        <v>1990</v>
      </c>
      <c r="B938" s="11" t="s">
        <v>2025</v>
      </c>
      <c r="C938" s="11" t="s">
        <v>1992</v>
      </c>
      <c r="D938" s="11" t="s">
        <v>1993</v>
      </c>
      <c r="E938" s="11" t="s">
        <v>2026</v>
      </c>
      <c r="F938" s="12">
        <v>2.0</v>
      </c>
      <c r="G938" s="12">
        <v>2.0</v>
      </c>
      <c r="H938" s="12" t="s">
        <v>24</v>
      </c>
      <c r="I938" s="12">
        <v>2.0</v>
      </c>
      <c r="J938" s="12">
        <v>2.0</v>
      </c>
      <c r="K938" s="12" t="s">
        <v>22</v>
      </c>
      <c r="L938" s="12">
        <v>2.0</v>
      </c>
      <c r="M938" s="12">
        <v>3.0</v>
      </c>
      <c r="N938" s="12" t="s">
        <v>457</v>
      </c>
      <c r="P938" s="13"/>
    </row>
    <row r="939" ht="15.75" customHeight="1">
      <c r="A939" s="11" t="s">
        <v>2027</v>
      </c>
      <c r="B939" s="11" t="s">
        <v>2028</v>
      </c>
      <c r="C939" s="11" t="s">
        <v>2029</v>
      </c>
      <c r="D939" s="11" t="s">
        <v>2030</v>
      </c>
      <c r="E939" s="11" t="s">
        <v>2031</v>
      </c>
      <c r="F939" s="12">
        <v>1.0</v>
      </c>
      <c r="G939" s="12">
        <v>1.0</v>
      </c>
      <c r="H939" s="12" t="s">
        <v>457</v>
      </c>
      <c r="I939" s="12">
        <v>1.0</v>
      </c>
      <c r="J939" s="12">
        <v>1.0</v>
      </c>
      <c r="K939" s="12" t="s">
        <v>22</v>
      </c>
      <c r="L939" s="12">
        <v>1.0</v>
      </c>
      <c r="M939" s="12">
        <v>1.0</v>
      </c>
      <c r="N939" s="12" t="s">
        <v>24</v>
      </c>
      <c r="P939" s="13"/>
    </row>
    <row r="940" ht="15.75" customHeight="1">
      <c r="A940" s="11" t="s">
        <v>2027</v>
      </c>
      <c r="B940" s="11" t="s">
        <v>2032</v>
      </c>
      <c r="C940" s="11" t="s">
        <v>2029</v>
      </c>
      <c r="D940" s="11" t="s">
        <v>2030</v>
      </c>
      <c r="E940" s="11" t="s">
        <v>2033</v>
      </c>
      <c r="F940" s="12">
        <v>1.0</v>
      </c>
      <c r="G940" s="12">
        <v>1.0</v>
      </c>
      <c r="H940" s="12" t="s">
        <v>457</v>
      </c>
      <c r="I940" s="12">
        <v>1.0</v>
      </c>
      <c r="J940" s="12">
        <v>1.0</v>
      </c>
      <c r="K940" s="12" t="s">
        <v>22</v>
      </c>
      <c r="L940" s="12">
        <v>1.0</v>
      </c>
      <c r="M940" s="12">
        <v>1.0</v>
      </c>
      <c r="N940" s="12" t="s">
        <v>24</v>
      </c>
      <c r="P940" s="13"/>
    </row>
    <row r="941" ht="15.75" customHeight="1">
      <c r="A941" s="11" t="s">
        <v>2027</v>
      </c>
      <c r="B941" s="11" t="s">
        <v>2034</v>
      </c>
      <c r="C941" s="11" t="s">
        <v>2029</v>
      </c>
      <c r="D941" s="11" t="s">
        <v>2030</v>
      </c>
      <c r="E941" s="11" t="s">
        <v>2035</v>
      </c>
      <c r="F941" s="12">
        <v>1.0</v>
      </c>
      <c r="G941" s="12">
        <v>1.0</v>
      </c>
      <c r="H941" s="12" t="s">
        <v>457</v>
      </c>
      <c r="I941" s="12">
        <v>1.0</v>
      </c>
      <c r="J941" s="12">
        <v>1.0</v>
      </c>
      <c r="K941" s="12" t="s">
        <v>22</v>
      </c>
      <c r="L941" s="12">
        <v>1.0</v>
      </c>
      <c r="M941" s="12">
        <v>1.0</v>
      </c>
      <c r="N941" s="12" t="s">
        <v>24</v>
      </c>
      <c r="P941" s="13"/>
    </row>
    <row r="942" ht="15.75" customHeight="1">
      <c r="A942" s="11" t="s">
        <v>2027</v>
      </c>
      <c r="B942" s="11" t="s">
        <v>2036</v>
      </c>
      <c r="C942" s="11" t="s">
        <v>2029</v>
      </c>
      <c r="D942" s="11" t="s">
        <v>2030</v>
      </c>
      <c r="E942" s="11" t="s">
        <v>2037</v>
      </c>
      <c r="F942" s="12">
        <v>3.0</v>
      </c>
      <c r="G942" s="12">
        <v>2.0</v>
      </c>
      <c r="H942" s="12" t="s">
        <v>457</v>
      </c>
      <c r="I942" s="12">
        <v>2.0</v>
      </c>
      <c r="J942" s="12">
        <v>2.0</v>
      </c>
      <c r="K942" s="12" t="s">
        <v>22</v>
      </c>
      <c r="L942" s="12">
        <v>3.0</v>
      </c>
      <c r="M942" s="12">
        <v>2.0</v>
      </c>
      <c r="N942" s="12" t="s">
        <v>24</v>
      </c>
      <c r="P942" s="13"/>
    </row>
    <row r="943" ht="15.75" customHeight="1">
      <c r="A943" s="11" t="s">
        <v>2027</v>
      </c>
      <c r="B943" s="11" t="s">
        <v>2038</v>
      </c>
      <c r="C943" s="11" t="s">
        <v>2029</v>
      </c>
      <c r="D943" s="11" t="s">
        <v>2030</v>
      </c>
      <c r="E943" s="11" t="s">
        <v>2039</v>
      </c>
      <c r="F943" s="12">
        <v>2.0</v>
      </c>
      <c r="G943" s="12">
        <v>2.0</v>
      </c>
      <c r="H943" s="12" t="s">
        <v>457</v>
      </c>
      <c r="I943" s="12">
        <v>1.0</v>
      </c>
      <c r="J943" s="12">
        <v>1.0</v>
      </c>
      <c r="K943" s="12" t="s">
        <v>22</v>
      </c>
      <c r="L943" s="12">
        <v>3.0</v>
      </c>
      <c r="M943" s="12">
        <v>2.0</v>
      </c>
      <c r="N943" s="12" t="s">
        <v>24</v>
      </c>
      <c r="P943" s="13"/>
    </row>
    <row r="944" ht="15.75" customHeight="1">
      <c r="A944" s="11" t="s">
        <v>2027</v>
      </c>
      <c r="B944" s="11" t="s">
        <v>2040</v>
      </c>
      <c r="C944" s="11" t="s">
        <v>2029</v>
      </c>
      <c r="D944" s="11" t="s">
        <v>2030</v>
      </c>
      <c r="E944" s="11" t="s">
        <v>2041</v>
      </c>
      <c r="F944" s="12">
        <v>1.0</v>
      </c>
      <c r="G944" s="12">
        <v>1.0</v>
      </c>
      <c r="H944" s="12" t="s">
        <v>457</v>
      </c>
      <c r="I944" s="12">
        <v>2.0</v>
      </c>
      <c r="J944" s="12">
        <v>2.0</v>
      </c>
      <c r="K944" s="12" t="s">
        <v>22</v>
      </c>
      <c r="L944" s="12">
        <v>1.0</v>
      </c>
      <c r="M944" s="12">
        <v>2.0</v>
      </c>
      <c r="N944" s="12" t="s">
        <v>24</v>
      </c>
      <c r="P944" s="13"/>
    </row>
    <row r="945" ht="15.75" customHeight="1">
      <c r="A945" s="11" t="s">
        <v>2027</v>
      </c>
      <c r="B945" s="11" t="s">
        <v>2042</v>
      </c>
      <c r="C945" s="11" t="s">
        <v>2029</v>
      </c>
      <c r="D945" s="11" t="s">
        <v>2030</v>
      </c>
      <c r="E945" s="11" t="s">
        <v>2043</v>
      </c>
      <c r="F945" s="12">
        <v>1.0</v>
      </c>
      <c r="G945" s="12">
        <v>1.0</v>
      </c>
      <c r="H945" s="12" t="s">
        <v>457</v>
      </c>
      <c r="I945" s="12">
        <v>1.0</v>
      </c>
      <c r="J945" s="12">
        <v>1.0</v>
      </c>
      <c r="K945" s="12" t="s">
        <v>22</v>
      </c>
      <c r="L945" s="12">
        <v>1.0</v>
      </c>
      <c r="M945" s="12">
        <v>1.0</v>
      </c>
      <c r="N945" s="12" t="s">
        <v>24</v>
      </c>
      <c r="P945" s="13"/>
    </row>
    <row r="946" ht="15.75" customHeight="1">
      <c r="A946" s="11" t="s">
        <v>2027</v>
      </c>
      <c r="B946" s="11" t="s">
        <v>2044</v>
      </c>
      <c r="C946" s="11" t="s">
        <v>2029</v>
      </c>
      <c r="D946" s="11" t="s">
        <v>2030</v>
      </c>
      <c r="E946" s="11" t="s">
        <v>2045</v>
      </c>
      <c r="F946" s="12">
        <v>1.0</v>
      </c>
      <c r="G946" s="12">
        <v>1.0</v>
      </c>
      <c r="H946" s="12" t="s">
        <v>457</v>
      </c>
      <c r="I946" s="12">
        <v>1.0</v>
      </c>
      <c r="J946" s="12">
        <v>1.0</v>
      </c>
      <c r="K946" s="12" t="s">
        <v>22</v>
      </c>
      <c r="L946" s="12">
        <v>1.0</v>
      </c>
      <c r="M946" s="12">
        <v>1.0</v>
      </c>
      <c r="N946" s="12" t="s">
        <v>24</v>
      </c>
      <c r="P946" s="13"/>
    </row>
    <row r="947" ht="15.75" customHeight="1">
      <c r="A947" s="11" t="s">
        <v>2027</v>
      </c>
      <c r="B947" s="11" t="s">
        <v>2046</v>
      </c>
      <c r="C947" s="11" t="s">
        <v>2029</v>
      </c>
      <c r="D947" s="11" t="s">
        <v>2030</v>
      </c>
      <c r="E947" s="11" t="s">
        <v>2047</v>
      </c>
      <c r="F947" s="12">
        <v>1.0</v>
      </c>
      <c r="G947" s="12">
        <v>1.0</v>
      </c>
      <c r="H947" s="12" t="s">
        <v>457</v>
      </c>
      <c r="I947" s="12">
        <v>1.0</v>
      </c>
      <c r="J947" s="12">
        <v>1.0</v>
      </c>
      <c r="K947" s="12" t="s">
        <v>22</v>
      </c>
      <c r="L947" s="12">
        <v>1.0</v>
      </c>
      <c r="M947" s="12">
        <v>3.0</v>
      </c>
      <c r="N947" s="12" t="s">
        <v>24</v>
      </c>
      <c r="P947" s="13"/>
    </row>
    <row r="948" ht="15.75" customHeight="1">
      <c r="A948" s="11" t="s">
        <v>2027</v>
      </c>
      <c r="B948" s="11" t="s">
        <v>2048</v>
      </c>
      <c r="C948" s="11" t="s">
        <v>2029</v>
      </c>
      <c r="D948" s="11" t="s">
        <v>2030</v>
      </c>
      <c r="E948" s="11" t="s">
        <v>2049</v>
      </c>
      <c r="F948" s="12">
        <v>1.0</v>
      </c>
      <c r="G948" s="12">
        <v>1.0</v>
      </c>
      <c r="H948" s="12" t="s">
        <v>457</v>
      </c>
      <c r="I948" s="12">
        <v>1.0</v>
      </c>
      <c r="J948" s="12">
        <v>1.0</v>
      </c>
      <c r="K948" s="12" t="s">
        <v>22</v>
      </c>
      <c r="L948" s="12">
        <v>1.0</v>
      </c>
      <c r="M948" s="12">
        <v>1.0</v>
      </c>
      <c r="N948" s="12" t="s">
        <v>24</v>
      </c>
      <c r="P948" s="13"/>
    </row>
    <row r="949" ht="15.75" customHeight="1">
      <c r="A949" s="11" t="s">
        <v>2027</v>
      </c>
      <c r="B949" s="11" t="s">
        <v>2050</v>
      </c>
      <c r="C949" s="11" t="s">
        <v>2029</v>
      </c>
      <c r="D949" s="11" t="s">
        <v>2030</v>
      </c>
      <c r="E949" s="11" t="s">
        <v>2051</v>
      </c>
      <c r="F949" s="12">
        <v>1.0</v>
      </c>
      <c r="G949" s="12">
        <v>2.0</v>
      </c>
      <c r="H949" s="12" t="s">
        <v>457</v>
      </c>
      <c r="I949" s="12">
        <v>1.0</v>
      </c>
      <c r="J949" s="12">
        <v>1.0</v>
      </c>
      <c r="K949" s="12" t="s">
        <v>22</v>
      </c>
      <c r="L949" s="12">
        <v>1.0</v>
      </c>
      <c r="M949" s="12">
        <v>1.0</v>
      </c>
      <c r="N949" s="12" t="s">
        <v>24</v>
      </c>
      <c r="P949" s="13"/>
    </row>
    <row r="950" ht="15.75" customHeight="1">
      <c r="A950" s="11" t="s">
        <v>2027</v>
      </c>
      <c r="B950" s="11" t="s">
        <v>2052</v>
      </c>
      <c r="C950" s="11" t="s">
        <v>2029</v>
      </c>
      <c r="D950" s="11" t="s">
        <v>2030</v>
      </c>
      <c r="E950" s="11" t="s">
        <v>2053</v>
      </c>
      <c r="F950" s="12">
        <v>3.0</v>
      </c>
      <c r="G950" s="12">
        <v>2.0</v>
      </c>
      <c r="H950" s="12" t="s">
        <v>457</v>
      </c>
      <c r="I950" s="12">
        <v>2.0</v>
      </c>
      <c r="J950" s="12">
        <v>2.0</v>
      </c>
      <c r="K950" s="12" t="s">
        <v>22</v>
      </c>
      <c r="L950" s="12">
        <v>3.0</v>
      </c>
      <c r="M950" s="12">
        <v>2.0</v>
      </c>
      <c r="N950" s="12" t="s">
        <v>24</v>
      </c>
      <c r="P950" s="13"/>
    </row>
    <row r="951" ht="15.75" customHeight="1">
      <c r="A951" s="11" t="s">
        <v>2027</v>
      </c>
      <c r="B951" s="11" t="s">
        <v>2054</v>
      </c>
      <c r="C951" s="11" t="s">
        <v>2029</v>
      </c>
      <c r="D951" s="11" t="s">
        <v>2030</v>
      </c>
      <c r="E951" s="11" t="s">
        <v>2055</v>
      </c>
      <c r="F951" s="12">
        <v>1.0</v>
      </c>
      <c r="G951" s="12">
        <v>1.0</v>
      </c>
      <c r="H951" s="12" t="s">
        <v>457</v>
      </c>
      <c r="I951" s="12">
        <v>1.0</v>
      </c>
      <c r="J951" s="12">
        <v>1.0</v>
      </c>
      <c r="K951" s="12" t="s">
        <v>22</v>
      </c>
      <c r="L951" s="12">
        <v>2.0</v>
      </c>
      <c r="M951" s="12">
        <v>3.0</v>
      </c>
      <c r="N951" s="12" t="s">
        <v>24</v>
      </c>
      <c r="P951" s="13"/>
    </row>
    <row r="952" ht="15.75" customHeight="1">
      <c r="A952" s="11" t="s">
        <v>2027</v>
      </c>
      <c r="B952" s="11" t="s">
        <v>2056</v>
      </c>
      <c r="C952" s="11" t="s">
        <v>2029</v>
      </c>
      <c r="D952" s="11" t="s">
        <v>2030</v>
      </c>
      <c r="E952" s="11" t="s">
        <v>2057</v>
      </c>
      <c r="F952" s="12">
        <v>1.0</v>
      </c>
      <c r="G952" s="12">
        <v>1.0</v>
      </c>
      <c r="H952" s="12" t="s">
        <v>457</v>
      </c>
      <c r="I952" s="12">
        <v>1.0</v>
      </c>
      <c r="J952" s="12">
        <v>1.0</v>
      </c>
      <c r="K952" s="12" t="s">
        <v>22</v>
      </c>
      <c r="L952" s="12">
        <v>2.0</v>
      </c>
      <c r="M952" s="12">
        <v>2.0</v>
      </c>
      <c r="N952" s="12" t="s">
        <v>24</v>
      </c>
      <c r="P952" s="13"/>
    </row>
    <row r="953" ht="15.75" customHeight="1">
      <c r="A953" s="11" t="s">
        <v>2027</v>
      </c>
      <c r="B953" s="11" t="s">
        <v>2058</v>
      </c>
      <c r="C953" s="11" t="s">
        <v>2029</v>
      </c>
      <c r="D953" s="11" t="s">
        <v>2030</v>
      </c>
      <c r="E953" s="11" t="s">
        <v>2059</v>
      </c>
      <c r="F953" s="12">
        <v>1.0</v>
      </c>
      <c r="G953" s="12">
        <v>1.0</v>
      </c>
      <c r="H953" s="12" t="s">
        <v>457</v>
      </c>
      <c r="I953" s="12">
        <v>1.0</v>
      </c>
      <c r="J953" s="12">
        <v>1.0</v>
      </c>
      <c r="K953" s="12" t="s">
        <v>22</v>
      </c>
      <c r="L953" s="12">
        <v>3.0</v>
      </c>
      <c r="M953" s="12">
        <v>3.0</v>
      </c>
      <c r="N953" s="12" t="s">
        <v>24</v>
      </c>
      <c r="P953" s="13"/>
    </row>
    <row r="954" ht="15.75" customHeight="1">
      <c r="A954" s="11" t="s">
        <v>2027</v>
      </c>
      <c r="B954" s="11" t="s">
        <v>2060</v>
      </c>
      <c r="C954" s="11" t="s">
        <v>2029</v>
      </c>
      <c r="D954" s="11" t="s">
        <v>2030</v>
      </c>
      <c r="E954" s="11" t="s">
        <v>2061</v>
      </c>
      <c r="F954" s="12">
        <v>1.0</v>
      </c>
      <c r="G954" s="12">
        <v>1.0</v>
      </c>
      <c r="H954" s="12" t="s">
        <v>457</v>
      </c>
      <c r="I954" s="12">
        <v>1.0</v>
      </c>
      <c r="J954" s="12">
        <v>1.0</v>
      </c>
      <c r="K954" s="12" t="s">
        <v>22</v>
      </c>
      <c r="L954" s="12">
        <v>3.0</v>
      </c>
      <c r="M954" s="12">
        <v>3.0</v>
      </c>
      <c r="N954" s="12" t="s">
        <v>24</v>
      </c>
      <c r="P954" s="13"/>
    </row>
    <row r="955" ht="15.75" customHeight="1">
      <c r="A955" s="11" t="s">
        <v>2027</v>
      </c>
      <c r="B955" s="11" t="s">
        <v>2062</v>
      </c>
      <c r="C955" s="11" t="s">
        <v>2029</v>
      </c>
      <c r="D955" s="11" t="s">
        <v>2030</v>
      </c>
      <c r="E955" s="11" t="s">
        <v>2063</v>
      </c>
      <c r="F955" s="12">
        <v>1.0</v>
      </c>
      <c r="G955" s="12">
        <v>2.0</v>
      </c>
      <c r="H955" s="12" t="s">
        <v>457</v>
      </c>
      <c r="I955" s="12">
        <v>1.0</v>
      </c>
      <c r="J955" s="12">
        <v>1.0</v>
      </c>
      <c r="K955" s="12" t="s">
        <v>22</v>
      </c>
      <c r="L955" s="12">
        <v>3.0</v>
      </c>
      <c r="M955" s="12">
        <v>2.0</v>
      </c>
      <c r="N955" s="12" t="s">
        <v>24</v>
      </c>
      <c r="P955" s="13"/>
    </row>
    <row r="956" ht="15.75" customHeight="1">
      <c r="A956" s="11" t="s">
        <v>2027</v>
      </c>
      <c r="B956" s="11" t="s">
        <v>2064</v>
      </c>
      <c r="C956" s="11" t="s">
        <v>2029</v>
      </c>
      <c r="D956" s="11" t="s">
        <v>2030</v>
      </c>
      <c r="E956" s="11" t="s">
        <v>2065</v>
      </c>
      <c r="F956" s="12">
        <v>2.0</v>
      </c>
      <c r="G956" s="12">
        <v>2.0</v>
      </c>
      <c r="H956" s="12" t="s">
        <v>457</v>
      </c>
      <c r="I956" s="12">
        <v>1.0</v>
      </c>
      <c r="J956" s="12">
        <v>1.0</v>
      </c>
      <c r="K956" s="12" t="s">
        <v>22</v>
      </c>
      <c r="L956" s="12">
        <v>3.0</v>
      </c>
      <c r="M956" s="12">
        <v>2.0</v>
      </c>
      <c r="N956" s="12" t="s">
        <v>24</v>
      </c>
      <c r="P956" s="13"/>
    </row>
    <row r="957" ht="15.75" customHeight="1">
      <c r="A957" s="11" t="s">
        <v>2066</v>
      </c>
      <c r="B957" s="11" t="s">
        <v>2067</v>
      </c>
      <c r="C957" s="11" t="s">
        <v>2068</v>
      </c>
      <c r="D957" s="11" t="s">
        <v>2069</v>
      </c>
      <c r="E957" s="11" t="s">
        <v>2070</v>
      </c>
      <c r="F957" s="12">
        <v>1.0</v>
      </c>
      <c r="G957" s="12">
        <v>1.0</v>
      </c>
      <c r="H957" s="12" t="s">
        <v>457</v>
      </c>
      <c r="I957" s="12">
        <v>1.0</v>
      </c>
      <c r="J957" s="12">
        <v>1.0</v>
      </c>
      <c r="K957" s="12" t="s">
        <v>22</v>
      </c>
      <c r="L957" s="12">
        <v>2.0</v>
      </c>
      <c r="M957" s="12">
        <v>1.0</v>
      </c>
      <c r="N957" s="12" t="s">
        <v>23</v>
      </c>
      <c r="P957" s="13"/>
    </row>
    <row r="958" ht="15.75" customHeight="1">
      <c r="A958" s="11" t="s">
        <v>2066</v>
      </c>
      <c r="B958" s="11" t="s">
        <v>2071</v>
      </c>
      <c r="C958" s="11" t="s">
        <v>2068</v>
      </c>
      <c r="D958" s="11" t="s">
        <v>2069</v>
      </c>
      <c r="E958" s="11" t="s">
        <v>2072</v>
      </c>
      <c r="F958" s="12">
        <v>2.0</v>
      </c>
      <c r="G958" s="12">
        <v>2.0</v>
      </c>
      <c r="H958" s="12" t="s">
        <v>457</v>
      </c>
      <c r="I958" s="12">
        <v>2.0</v>
      </c>
      <c r="J958" s="12">
        <v>2.0</v>
      </c>
      <c r="K958" s="12" t="s">
        <v>22</v>
      </c>
      <c r="L958" s="12">
        <v>1.0</v>
      </c>
      <c r="M958" s="12">
        <v>1.0</v>
      </c>
      <c r="N958" s="12" t="s">
        <v>23</v>
      </c>
      <c r="P958" s="13"/>
    </row>
    <row r="959" ht="15.75" customHeight="1">
      <c r="A959" s="11" t="s">
        <v>2066</v>
      </c>
      <c r="B959" s="11" t="s">
        <v>2073</v>
      </c>
      <c r="C959" s="11" t="s">
        <v>2068</v>
      </c>
      <c r="D959" s="11" t="s">
        <v>2069</v>
      </c>
      <c r="E959" s="11" t="s">
        <v>2074</v>
      </c>
      <c r="F959" s="12">
        <v>3.0</v>
      </c>
      <c r="G959" s="12">
        <v>3.0</v>
      </c>
      <c r="H959" s="12" t="s">
        <v>457</v>
      </c>
      <c r="I959" s="12">
        <v>3.0</v>
      </c>
      <c r="J959" s="12">
        <v>3.0</v>
      </c>
      <c r="K959" s="12" t="s">
        <v>22</v>
      </c>
      <c r="L959" s="12">
        <v>3.0</v>
      </c>
      <c r="M959" s="12">
        <v>3.0</v>
      </c>
      <c r="N959" s="12" t="s">
        <v>23</v>
      </c>
      <c r="P959" s="13"/>
    </row>
    <row r="960" ht="15.75" customHeight="1">
      <c r="A960" s="11" t="s">
        <v>2066</v>
      </c>
      <c r="B960" s="11" t="s">
        <v>2075</v>
      </c>
      <c r="C960" s="11" t="s">
        <v>2068</v>
      </c>
      <c r="D960" s="11" t="s">
        <v>2069</v>
      </c>
      <c r="E960" s="11" t="s">
        <v>2076</v>
      </c>
      <c r="F960" s="12">
        <v>1.0</v>
      </c>
      <c r="G960" s="12">
        <v>1.0</v>
      </c>
      <c r="H960" s="12" t="s">
        <v>457</v>
      </c>
      <c r="I960" s="12">
        <v>1.0</v>
      </c>
      <c r="J960" s="12">
        <v>1.0</v>
      </c>
      <c r="K960" s="12" t="s">
        <v>22</v>
      </c>
      <c r="L960" s="12">
        <v>1.0</v>
      </c>
      <c r="M960" s="12">
        <v>1.0</v>
      </c>
      <c r="N960" s="12" t="s">
        <v>23</v>
      </c>
      <c r="P960" s="13"/>
    </row>
    <row r="961" ht="15.75" customHeight="1">
      <c r="A961" s="11" t="s">
        <v>2066</v>
      </c>
      <c r="B961" s="11" t="s">
        <v>2077</v>
      </c>
      <c r="C961" s="11" t="s">
        <v>2068</v>
      </c>
      <c r="D961" s="11" t="s">
        <v>2069</v>
      </c>
      <c r="E961" s="11" t="s">
        <v>2078</v>
      </c>
      <c r="F961" s="12">
        <v>1.0</v>
      </c>
      <c r="G961" s="12">
        <v>1.0</v>
      </c>
      <c r="H961" s="12" t="s">
        <v>457</v>
      </c>
      <c r="I961" s="12">
        <v>1.0</v>
      </c>
      <c r="J961" s="12">
        <v>1.0</v>
      </c>
      <c r="K961" s="12" t="s">
        <v>22</v>
      </c>
      <c r="L961" s="12">
        <v>1.0</v>
      </c>
      <c r="M961" s="12">
        <v>1.0</v>
      </c>
      <c r="N961" s="12" t="s">
        <v>23</v>
      </c>
      <c r="P961" s="13"/>
    </row>
    <row r="962" ht="15.75" customHeight="1">
      <c r="A962" s="11" t="s">
        <v>2066</v>
      </c>
      <c r="B962" s="11" t="s">
        <v>2079</v>
      </c>
      <c r="C962" s="11" t="s">
        <v>2068</v>
      </c>
      <c r="D962" s="11" t="s">
        <v>2069</v>
      </c>
      <c r="E962" s="11" t="s">
        <v>2080</v>
      </c>
      <c r="F962" s="12">
        <v>1.0</v>
      </c>
      <c r="G962" s="12">
        <v>1.0</v>
      </c>
      <c r="H962" s="12" t="s">
        <v>457</v>
      </c>
      <c r="I962" s="12">
        <v>1.0</v>
      </c>
      <c r="J962" s="12">
        <v>1.0</v>
      </c>
      <c r="K962" s="12" t="s">
        <v>22</v>
      </c>
      <c r="L962" s="12">
        <v>1.0</v>
      </c>
      <c r="M962" s="12">
        <v>1.0</v>
      </c>
      <c r="N962" s="12" t="s">
        <v>23</v>
      </c>
      <c r="P962" s="13"/>
    </row>
    <row r="963" ht="15.75" customHeight="1">
      <c r="A963" s="11" t="s">
        <v>2066</v>
      </c>
      <c r="B963" s="11" t="s">
        <v>2081</v>
      </c>
      <c r="C963" s="11" t="s">
        <v>2068</v>
      </c>
      <c r="D963" s="11" t="s">
        <v>2069</v>
      </c>
      <c r="E963" s="11" t="s">
        <v>2082</v>
      </c>
      <c r="F963" s="12">
        <v>1.0</v>
      </c>
      <c r="G963" s="12">
        <v>1.0</v>
      </c>
      <c r="H963" s="12" t="s">
        <v>457</v>
      </c>
      <c r="I963" s="12">
        <v>1.0</v>
      </c>
      <c r="J963" s="12">
        <v>1.0</v>
      </c>
      <c r="K963" s="12" t="s">
        <v>22</v>
      </c>
      <c r="L963" s="12">
        <v>3.0</v>
      </c>
      <c r="M963" s="12">
        <v>3.0</v>
      </c>
      <c r="N963" s="12" t="s">
        <v>23</v>
      </c>
      <c r="P963" s="13"/>
    </row>
    <row r="964" ht="15.75" customHeight="1">
      <c r="A964" s="11" t="s">
        <v>2066</v>
      </c>
      <c r="B964" s="11" t="s">
        <v>2083</v>
      </c>
      <c r="C964" s="11" t="s">
        <v>2068</v>
      </c>
      <c r="D964" s="11" t="s">
        <v>2069</v>
      </c>
      <c r="E964" s="11" t="s">
        <v>2084</v>
      </c>
      <c r="F964" s="12">
        <v>3.0</v>
      </c>
      <c r="G964" s="12">
        <v>2.0</v>
      </c>
      <c r="H964" s="12" t="s">
        <v>457</v>
      </c>
      <c r="I964" s="12">
        <v>3.0</v>
      </c>
      <c r="J964" s="12">
        <v>3.0</v>
      </c>
      <c r="K964" s="12" t="s">
        <v>22</v>
      </c>
      <c r="L964" s="12">
        <v>3.0</v>
      </c>
      <c r="M964" s="12">
        <v>3.0</v>
      </c>
      <c r="N964" s="12" t="s">
        <v>23</v>
      </c>
      <c r="P964" s="13"/>
    </row>
    <row r="965" ht="15.75" customHeight="1">
      <c r="A965" s="11" t="s">
        <v>2066</v>
      </c>
      <c r="B965" s="11" t="s">
        <v>2085</v>
      </c>
      <c r="C965" s="11" t="s">
        <v>2068</v>
      </c>
      <c r="D965" s="11" t="s">
        <v>2069</v>
      </c>
      <c r="E965" s="11" t="s">
        <v>2086</v>
      </c>
      <c r="F965" s="12">
        <v>1.0</v>
      </c>
      <c r="G965" s="12">
        <v>1.0</v>
      </c>
      <c r="H965" s="12" t="s">
        <v>457</v>
      </c>
      <c r="I965" s="12">
        <v>1.0</v>
      </c>
      <c r="J965" s="12">
        <v>1.0</v>
      </c>
      <c r="K965" s="12" t="s">
        <v>22</v>
      </c>
      <c r="L965" s="12">
        <v>1.0</v>
      </c>
      <c r="M965" s="12">
        <v>1.0</v>
      </c>
      <c r="N965" s="12" t="s">
        <v>23</v>
      </c>
      <c r="P965" s="13"/>
    </row>
    <row r="966" ht="15.75" customHeight="1">
      <c r="A966" s="11" t="s">
        <v>2066</v>
      </c>
      <c r="B966" s="11" t="s">
        <v>2087</v>
      </c>
      <c r="C966" s="11" t="s">
        <v>2068</v>
      </c>
      <c r="D966" s="11" t="s">
        <v>2069</v>
      </c>
      <c r="E966" s="11" t="s">
        <v>2088</v>
      </c>
      <c r="F966" s="12">
        <v>1.0</v>
      </c>
      <c r="G966" s="12">
        <v>1.0</v>
      </c>
      <c r="H966" s="12" t="s">
        <v>457</v>
      </c>
      <c r="I966" s="12">
        <v>1.0</v>
      </c>
      <c r="J966" s="12">
        <v>1.0</v>
      </c>
      <c r="K966" s="12" t="s">
        <v>22</v>
      </c>
      <c r="L966" s="12">
        <v>1.0</v>
      </c>
      <c r="M966" s="12">
        <v>1.0</v>
      </c>
      <c r="N966" s="12" t="s">
        <v>23</v>
      </c>
      <c r="P966" s="13"/>
    </row>
    <row r="967" ht="15.75" customHeight="1">
      <c r="A967" s="11" t="s">
        <v>2066</v>
      </c>
      <c r="B967" s="11" t="s">
        <v>2089</v>
      </c>
      <c r="C967" s="11" t="s">
        <v>2068</v>
      </c>
      <c r="D967" s="11" t="s">
        <v>2069</v>
      </c>
      <c r="E967" s="11" t="s">
        <v>2090</v>
      </c>
      <c r="F967" s="12">
        <v>1.0</v>
      </c>
      <c r="G967" s="12">
        <v>1.0</v>
      </c>
      <c r="H967" s="12" t="s">
        <v>457</v>
      </c>
      <c r="I967" s="12">
        <v>1.0</v>
      </c>
      <c r="J967" s="12">
        <v>1.0</v>
      </c>
      <c r="K967" s="12" t="s">
        <v>22</v>
      </c>
      <c r="L967" s="12">
        <v>1.0</v>
      </c>
      <c r="M967" s="12">
        <v>1.0</v>
      </c>
      <c r="N967" s="12" t="s">
        <v>23</v>
      </c>
      <c r="P967" s="13"/>
    </row>
    <row r="968" ht="15.75" customHeight="1">
      <c r="A968" s="11" t="s">
        <v>2066</v>
      </c>
      <c r="B968" s="11" t="s">
        <v>2091</v>
      </c>
      <c r="C968" s="11" t="s">
        <v>2068</v>
      </c>
      <c r="D968" s="11" t="s">
        <v>2069</v>
      </c>
      <c r="E968" s="11" t="s">
        <v>2092</v>
      </c>
      <c r="F968" s="12">
        <v>1.0</v>
      </c>
      <c r="G968" s="12">
        <v>1.0</v>
      </c>
      <c r="H968" s="12" t="s">
        <v>457</v>
      </c>
      <c r="I968" s="12">
        <v>1.0</v>
      </c>
      <c r="J968" s="12">
        <v>1.0</v>
      </c>
      <c r="K968" s="12" t="s">
        <v>22</v>
      </c>
      <c r="L968" s="12">
        <v>1.0</v>
      </c>
      <c r="M968" s="12">
        <v>1.0</v>
      </c>
      <c r="N968" s="12" t="s">
        <v>23</v>
      </c>
      <c r="P968" s="13"/>
    </row>
    <row r="969" ht="15.75" customHeight="1">
      <c r="A969" s="11" t="s">
        <v>2066</v>
      </c>
      <c r="B969" s="11" t="s">
        <v>2093</v>
      </c>
      <c r="C969" s="11" t="s">
        <v>2068</v>
      </c>
      <c r="D969" s="11" t="s">
        <v>2069</v>
      </c>
      <c r="E969" s="11" t="s">
        <v>2094</v>
      </c>
      <c r="F969" s="12">
        <v>1.0</v>
      </c>
      <c r="G969" s="12">
        <v>1.0</v>
      </c>
      <c r="H969" s="12" t="s">
        <v>457</v>
      </c>
      <c r="I969" s="12">
        <v>1.0</v>
      </c>
      <c r="J969" s="12">
        <v>1.0</v>
      </c>
      <c r="K969" s="12" t="s">
        <v>22</v>
      </c>
      <c r="L969" s="12">
        <v>1.0</v>
      </c>
      <c r="M969" s="12">
        <v>1.0</v>
      </c>
      <c r="N969" s="12" t="s">
        <v>23</v>
      </c>
      <c r="P969" s="13"/>
    </row>
    <row r="970" ht="15.75" customHeight="1">
      <c r="A970" s="11" t="s">
        <v>2066</v>
      </c>
      <c r="B970" s="11" t="s">
        <v>2095</v>
      </c>
      <c r="C970" s="11" t="s">
        <v>2068</v>
      </c>
      <c r="D970" s="11" t="s">
        <v>2069</v>
      </c>
      <c r="E970" s="11" t="s">
        <v>2096</v>
      </c>
      <c r="F970" s="12">
        <v>1.0</v>
      </c>
      <c r="G970" s="12">
        <v>2.0</v>
      </c>
      <c r="H970" s="12" t="s">
        <v>457</v>
      </c>
      <c r="I970" s="12">
        <v>1.0</v>
      </c>
      <c r="J970" s="12">
        <v>1.0</v>
      </c>
      <c r="K970" s="12" t="s">
        <v>22</v>
      </c>
      <c r="L970" s="12">
        <v>1.0</v>
      </c>
      <c r="M970" s="12">
        <v>1.0</v>
      </c>
      <c r="N970" s="12" t="s">
        <v>23</v>
      </c>
      <c r="P970" s="13"/>
    </row>
    <row r="971" ht="15.75" customHeight="1">
      <c r="A971" s="11" t="s">
        <v>2066</v>
      </c>
      <c r="B971" s="11" t="s">
        <v>2097</v>
      </c>
      <c r="C971" s="11" t="s">
        <v>2068</v>
      </c>
      <c r="D971" s="11" t="s">
        <v>2069</v>
      </c>
      <c r="E971" s="11" t="s">
        <v>2098</v>
      </c>
      <c r="F971" s="12">
        <v>1.0</v>
      </c>
      <c r="G971" s="12">
        <v>1.0</v>
      </c>
      <c r="H971" s="12" t="s">
        <v>457</v>
      </c>
      <c r="I971" s="12">
        <v>1.0</v>
      </c>
      <c r="J971" s="12">
        <v>1.0</v>
      </c>
      <c r="K971" s="12" t="s">
        <v>22</v>
      </c>
      <c r="L971" s="12">
        <v>1.0</v>
      </c>
      <c r="M971" s="12">
        <v>1.0</v>
      </c>
      <c r="N971" s="12" t="s">
        <v>23</v>
      </c>
      <c r="P971" s="13"/>
    </row>
    <row r="972" ht="15.75" customHeight="1">
      <c r="A972" s="11" t="s">
        <v>2066</v>
      </c>
      <c r="B972" s="11" t="s">
        <v>2099</v>
      </c>
      <c r="C972" s="11" t="s">
        <v>2068</v>
      </c>
      <c r="D972" s="11" t="s">
        <v>2069</v>
      </c>
      <c r="E972" s="11" t="s">
        <v>2100</v>
      </c>
      <c r="F972" s="12">
        <v>1.0</v>
      </c>
      <c r="G972" s="12">
        <v>1.0</v>
      </c>
      <c r="H972" s="12" t="s">
        <v>457</v>
      </c>
      <c r="I972" s="12">
        <v>1.0</v>
      </c>
      <c r="J972" s="12">
        <v>1.0</v>
      </c>
      <c r="K972" s="12" t="s">
        <v>22</v>
      </c>
      <c r="L972" s="12">
        <v>1.0</v>
      </c>
      <c r="M972" s="12">
        <v>1.0</v>
      </c>
      <c r="N972" s="12" t="s">
        <v>23</v>
      </c>
      <c r="P972" s="13"/>
    </row>
    <row r="973" ht="15.75" customHeight="1">
      <c r="A973" s="11" t="s">
        <v>2066</v>
      </c>
      <c r="B973" s="11" t="s">
        <v>2101</v>
      </c>
      <c r="C973" s="11" t="s">
        <v>2068</v>
      </c>
      <c r="D973" s="11" t="s">
        <v>2069</v>
      </c>
      <c r="E973" s="11" t="s">
        <v>2102</v>
      </c>
      <c r="F973" s="12">
        <v>2.0</v>
      </c>
      <c r="G973" s="12">
        <v>2.0</v>
      </c>
      <c r="H973" s="12" t="s">
        <v>457</v>
      </c>
      <c r="I973" s="12">
        <v>1.0</v>
      </c>
      <c r="J973" s="12">
        <v>1.0</v>
      </c>
      <c r="K973" s="12" t="s">
        <v>22</v>
      </c>
      <c r="L973" s="12">
        <v>2.0</v>
      </c>
      <c r="M973" s="12">
        <v>2.0</v>
      </c>
      <c r="N973" s="12" t="s">
        <v>23</v>
      </c>
      <c r="P973" s="13"/>
    </row>
    <row r="974" ht="15.75" customHeight="1">
      <c r="A974" s="11" t="s">
        <v>2066</v>
      </c>
      <c r="B974" s="11" t="s">
        <v>2103</v>
      </c>
      <c r="C974" s="11" t="s">
        <v>2068</v>
      </c>
      <c r="D974" s="11" t="s">
        <v>2069</v>
      </c>
      <c r="E974" s="11" t="s">
        <v>2104</v>
      </c>
      <c r="F974" s="12">
        <v>1.0</v>
      </c>
      <c r="G974" s="12">
        <v>2.0</v>
      </c>
      <c r="H974" s="12" t="s">
        <v>457</v>
      </c>
      <c r="I974" s="12">
        <v>1.0</v>
      </c>
      <c r="J974" s="12">
        <v>1.0</v>
      </c>
      <c r="K974" s="12" t="s">
        <v>22</v>
      </c>
      <c r="L974" s="12">
        <v>2.0</v>
      </c>
      <c r="M974" s="12">
        <v>1.0</v>
      </c>
      <c r="N974" s="12" t="s">
        <v>23</v>
      </c>
      <c r="P974" s="13"/>
    </row>
    <row r="975" ht="15.75" customHeight="1">
      <c r="A975" s="11" t="s">
        <v>2105</v>
      </c>
      <c r="B975" s="11" t="s">
        <v>2106</v>
      </c>
      <c r="C975" s="11" t="s">
        <v>2107</v>
      </c>
      <c r="D975" s="11" t="s">
        <v>2108</v>
      </c>
      <c r="E975" s="11" t="s">
        <v>2109</v>
      </c>
      <c r="F975" s="12">
        <v>1.0</v>
      </c>
      <c r="G975" s="12">
        <v>1.0</v>
      </c>
      <c r="H975" s="12" t="s">
        <v>24</v>
      </c>
      <c r="I975" s="12">
        <v>1.0</v>
      </c>
      <c r="J975" s="12">
        <v>1.0</v>
      </c>
      <c r="K975" s="12" t="s">
        <v>22</v>
      </c>
      <c r="L975" s="12">
        <v>2.0</v>
      </c>
      <c r="M975" s="12">
        <v>1.0</v>
      </c>
      <c r="N975" s="12" t="s">
        <v>457</v>
      </c>
      <c r="P975" s="13"/>
    </row>
    <row r="976" ht="15.75" customHeight="1">
      <c r="A976" s="11" t="s">
        <v>2105</v>
      </c>
      <c r="B976" s="11" t="s">
        <v>2110</v>
      </c>
      <c r="C976" s="11" t="s">
        <v>2107</v>
      </c>
      <c r="D976" s="11" t="s">
        <v>2108</v>
      </c>
      <c r="E976" s="11" t="s">
        <v>2111</v>
      </c>
      <c r="F976" s="12">
        <v>1.0</v>
      </c>
      <c r="G976" s="12">
        <v>1.0</v>
      </c>
      <c r="H976" s="12" t="s">
        <v>24</v>
      </c>
      <c r="I976" s="12">
        <v>1.0</v>
      </c>
      <c r="J976" s="12">
        <v>1.0</v>
      </c>
      <c r="K976" s="12" t="s">
        <v>22</v>
      </c>
      <c r="L976" s="12">
        <v>1.0</v>
      </c>
      <c r="M976" s="12">
        <v>1.0</v>
      </c>
      <c r="N976" s="12" t="s">
        <v>457</v>
      </c>
      <c r="P976" s="13"/>
    </row>
    <row r="977" ht="15.75" customHeight="1">
      <c r="A977" s="11" t="s">
        <v>2105</v>
      </c>
      <c r="B977" s="11" t="s">
        <v>2112</v>
      </c>
      <c r="C977" s="11" t="s">
        <v>2107</v>
      </c>
      <c r="D977" s="11" t="s">
        <v>2108</v>
      </c>
      <c r="E977" s="11" t="s">
        <v>2113</v>
      </c>
      <c r="F977" s="12">
        <v>1.0</v>
      </c>
      <c r="G977" s="12">
        <v>1.0</v>
      </c>
      <c r="H977" s="12" t="s">
        <v>24</v>
      </c>
      <c r="I977" s="12">
        <v>1.0</v>
      </c>
      <c r="J977" s="12">
        <v>1.0</v>
      </c>
      <c r="K977" s="12" t="s">
        <v>22</v>
      </c>
      <c r="L977" s="12">
        <v>1.0</v>
      </c>
      <c r="M977" s="12">
        <v>1.0</v>
      </c>
      <c r="N977" s="12" t="s">
        <v>457</v>
      </c>
      <c r="P977" s="13"/>
    </row>
    <row r="978" ht="15.75" customHeight="1">
      <c r="A978" s="11" t="s">
        <v>2105</v>
      </c>
      <c r="B978" s="11" t="s">
        <v>2114</v>
      </c>
      <c r="C978" s="11" t="s">
        <v>2107</v>
      </c>
      <c r="D978" s="11" t="s">
        <v>2108</v>
      </c>
      <c r="E978" s="11" t="s">
        <v>2115</v>
      </c>
      <c r="F978" s="12">
        <v>1.0</v>
      </c>
      <c r="G978" s="12">
        <v>1.0</v>
      </c>
      <c r="H978" s="12" t="s">
        <v>24</v>
      </c>
      <c r="I978" s="12">
        <v>1.0</v>
      </c>
      <c r="J978" s="12">
        <v>1.0</v>
      </c>
      <c r="K978" s="12" t="s">
        <v>22</v>
      </c>
      <c r="L978" s="12">
        <v>2.0</v>
      </c>
      <c r="M978" s="12">
        <v>1.0</v>
      </c>
      <c r="N978" s="12" t="s">
        <v>457</v>
      </c>
      <c r="P978" s="13"/>
    </row>
    <row r="979" ht="15.75" customHeight="1">
      <c r="A979" s="11" t="s">
        <v>2105</v>
      </c>
      <c r="B979" s="11" t="s">
        <v>2116</v>
      </c>
      <c r="C979" s="11" t="s">
        <v>2107</v>
      </c>
      <c r="D979" s="11" t="s">
        <v>2108</v>
      </c>
      <c r="E979" s="11" t="s">
        <v>2117</v>
      </c>
      <c r="F979" s="12">
        <v>1.0</v>
      </c>
      <c r="G979" s="12">
        <v>1.0</v>
      </c>
      <c r="H979" s="12" t="s">
        <v>24</v>
      </c>
      <c r="I979" s="12">
        <v>1.0</v>
      </c>
      <c r="J979" s="12">
        <v>1.0</v>
      </c>
      <c r="K979" s="12" t="s">
        <v>22</v>
      </c>
      <c r="L979" s="12">
        <v>1.0</v>
      </c>
      <c r="M979" s="12">
        <v>1.0</v>
      </c>
      <c r="N979" s="12" t="s">
        <v>457</v>
      </c>
      <c r="P979" s="13"/>
    </row>
    <row r="980" ht="15.75" customHeight="1">
      <c r="A980" s="11" t="s">
        <v>2105</v>
      </c>
      <c r="B980" s="11" t="s">
        <v>2118</v>
      </c>
      <c r="C980" s="11" t="s">
        <v>2107</v>
      </c>
      <c r="D980" s="11" t="s">
        <v>2108</v>
      </c>
      <c r="E980" s="11" t="s">
        <v>2119</v>
      </c>
      <c r="F980" s="12">
        <v>1.0</v>
      </c>
      <c r="G980" s="12">
        <v>1.0</v>
      </c>
      <c r="H980" s="12" t="s">
        <v>24</v>
      </c>
      <c r="I980" s="12">
        <v>1.0</v>
      </c>
      <c r="J980" s="12">
        <v>1.0</v>
      </c>
      <c r="K980" s="12" t="s">
        <v>22</v>
      </c>
      <c r="L980" s="12">
        <v>1.0</v>
      </c>
      <c r="M980" s="12">
        <v>1.0</v>
      </c>
      <c r="N980" s="12" t="s">
        <v>457</v>
      </c>
      <c r="P980" s="13"/>
    </row>
    <row r="981" ht="15.75" customHeight="1">
      <c r="A981" s="11" t="s">
        <v>2105</v>
      </c>
      <c r="B981" s="11" t="s">
        <v>2120</v>
      </c>
      <c r="C981" s="11" t="s">
        <v>2107</v>
      </c>
      <c r="D981" s="11" t="s">
        <v>2108</v>
      </c>
      <c r="E981" s="11" t="s">
        <v>2121</v>
      </c>
      <c r="F981" s="12">
        <v>1.0</v>
      </c>
      <c r="G981" s="12">
        <v>1.0</v>
      </c>
      <c r="H981" s="12" t="s">
        <v>24</v>
      </c>
      <c r="I981" s="12">
        <v>1.0</v>
      </c>
      <c r="J981" s="12">
        <v>1.0</v>
      </c>
      <c r="K981" s="12" t="s">
        <v>22</v>
      </c>
      <c r="L981" s="12">
        <v>1.0</v>
      </c>
      <c r="M981" s="12">
        <v>1.0</v>
      </c>
      <c r="N981" s="12" t="s">
        <v>457</v>
      </c>
      <c r="P981" s="13"/>
    </row>
    <row r="982" ht="15.75" customHeight="1">
      <c r="A982" s="11" t="s">
        <v>2105</v>
      </c>
      <c r="B982" s="11" t="s">
        <v>2122</v>
      </c>
      <c r="C982" s="11" t="s">
        <v>2107</v>
      </c>
      <c r="D982" s="11" t="s">
        <v>2108</v>
      </c>
      <c r="E982" s="11" t="s">
        <v>2123</v>
      </c>
      <c r="F982" s="12">
        <v>1.0</v>
      </c>
      <c r="G982" s="12">
        <v>1.0</v>
      </c>
      <c r="H982" s="12" t="s">
        <v>24</v>
      </c>
      <c r="I982" s="12">
        <v>1.0</v>
      </c>
      <c r="J982" s="12">
        <v>1.0</v>
      </c>
      <c r="K982" s="12" t="s">
        <v>22</v>
      </c>
      <c r="L982" s="12">
        <v>1.0</v>
      </c>
      <c r="M982" s="12">
        <v>1.0</v>
      </c>
      <c r="N982" s="12" t="s">
        <v>457</v>
      </c>
      <c r="P982" s="13"/>
    </row>
    <row r="983" ht="15.75" customHeight="1">
      <c r="A983" s="11" t="s">
        <v>2105</v>
      </c>
      <c r="B983" s="11" t="s">
        <v>2124</v>
      </c>
      <c r="C983" s="11" t="s">
        <v>2107</v>
      </c>
      <c r="D983" s="11" t="s">
        <v>2108</v>
      </c>
      <c r="E983" s="11" t="s">
        <v>2125</v>
      </c>
      <c r="F983" s="12">
        <v>1.0</v>
      </c>
      <c r="G983" s="12">
        <v>1.0</v>
      </c>
      <c r="H983" s="12" t="s">
        <v>24</v>
      </c>
      <c r="I983" s="12">
        <v>1.0</v>
      </c>
      <c r="J983" s="12">
        <v>1.0</v>
      </c>
      <c r="K983" s="12" t="s">
        <v>22</v>
      </c>
      <c r="L983" s="12">
        <v>1.0</v>
      </c>
      <c r="M983" s="12">
        <v>1.0</v>
      </c>
      <c r="N983" s="12" t="s">
        <v>457</v>
      </c>
      <c r="P983" s="13"/>
    </row>
    <row r="984" ht="15.75" customHeight="1">
      <c r="A984" s="11" t="s">
        <v>2105</v>
      </c>
      <c r="B984" s="11" t="s">
        <v>2126</v>
      </c>
      <c r="C984" s="11" t="s">
        <v>2107</v>
      </c>
      <c r="D984" s="11" t="s">
        <v>2108</v>
      </c>
      <c r="E984" s="11" t="s">
        <v>2127</v>
      </c>
      <c r="F984" s="12">
        <v>1.0</v>
      </c>
      <c r="G984" s="12">
        <v>1.0</v>
      </c>
      <c r="H984" s="12" t="s">
        <v>24</v>
      </c>
      <c r="I984" s="12">
        <v>1.0</v>
      </c>
      <c r="J984" s="12">
        <v>1.0</v>
      </c>
      <c r="K984" s="12" t="s">
        <v>22</v>
      </c>
      <c r="L984" s="12">
        <v>1.0</v>
      </c>
      <c r="M984" s="12">
        <v>1.0</v>
      </c>
      <c r="N984" s="12" t="s">
        <v>457</v>
      </c>
      <c r="P984" s="13"/>
    </row>
    <row r="985" ht="15.75" customHeight="1">
      <c r="A985" s="11" t="s">
        <v>2105</v>
      </c>
      <c r="B985" s="11" t="s">
        <v>2128</v>
      </c>
      <c r="C985" s="11" t="s">
        <v>2107</v>
      </c>
      <c r="D985" s="11" t="s">
        <v>2108</v>
      </c>
      <c r="E985" s="11" t="s">
        <v>2129</v>
      </c>
      <c r="F985" s="12">
        <v>2.0</v>
      </c>
      <c r="G985" s="12">
        <v>2.0</v>
      </c>
      <c r="H985" s="12" t="s">
        <v>24</v>
      </c>
      <c r="I985" s="12">
        <v>1.0</v>
      </c>
      <c r="J985" s="12">
        <v>1.0</v>
      </c>
      <c r="K985" s="12" t="s">
        <v>22</v>
      </c>
      <c r="L985" s="12">
        <v>3.0</v>
      </c>
      <c r="M985" s="12">
        <v>2.0</v>
      </c>
      <c r="N985" s="12" t="s">
        <v>457</v>
      </c>
      <c r="P985" s="13"/>
    </row>
    <row r="986" ht="15.75" customHeight="1">
      <c r="A986" s="11" t="s">
        <v>2105</v>
      </c>
      <c r="B986" s="11" t="s">
        <v>2130</v>
      </c>
      <c r="C986" s="11" t="s">
        <v>2107</v>
      </c>
      <c r="D986" s="11" t="s">
        <v>2108</v>
      </c>
      <c r="E986" s="11" t="s">
        <v>2131</v>
      </c>
      <c r="F986" s="12">
        <v>3.0</v>
      </c>
      <c r="G986" s="12">
        <v>2.0</v>
      </c>
      <c r="H986" s="12" t="s">
        <v>24</v>
      </c>
      <c r="I986" s="12">
        <v>1.0</v>
      </c>
      <c r="J986" s="12">
        <v>1.0</v>
      </c>
      <c r="K986" s="12" t="s">
        <v>22</v>
      </c>
      <c r="L986" s="12">
        <v>1.0</v>
      </c>
      <c r="M986" s="12">
        <v>1.0</v>
      </c>
      <c r="N986" s="12" t="s">
        <v>457</v>
      </c>
      <c r="P986" s="13"/>
    </row>
    <row r="987" ht="15.75" customHeight="1">
      <c r="A987" s="11" t="s">
        <v>2105</v>
      </c>
      <c r="B987" s="11" t="s">
        <v>2132</v>
      </c>
      <c r="C987" s="11" t="s">
        <v>2107</v>
      </c>
      <c r="D987" s="11" t="s">
        <v>2108</v>
      </c>
      <c r="E987" s="11" t="s">
        <v>2133</v>
      </c>
      <c r="F987" s="12">
        <v>3.0</v>
      </c>
      <c r="G987" s="12">
        <v>2.0</v>
      </c>
      <c r="H987" s="12" t="s">
        <v>24</v>
      </c>
      <c r="I987" s="12">
        <v>2.0</v>
      </c>
      <c r="J987" s="12">
        <v>2.0</v>
      </c>
      <c r="K987" s="12" t="s">
        <v>22</v>
      </c>
      <c r="L987" s="12">
        <v>3.0</v>
      </c>
      <c r="M987" s="12">
        <v>3.0</v>
      </c>
      <c r="N987" s="12" t="s">
        <v>457</v>
      </c>
      <c r="P987" s="13"/>
    </row>
    <row r="988" ht="15.75" customHeight="1">
      <c r="A988" s="11" t="s">
        <v>2105</v>
      </c>
      <c r="B988" s="11" t="s">
        <v>2134</v>
      </c>
      <c r="C988" s="11" t="s">
        <v>2107</v>
      </c>
      <c r="D988" s="11" t="s">
        <v>2108</v>
      </c>
      <c r="E988" s="11" t="s">
        <v>2135</v>
      </c>
      <c r="F988" s="12">
        <v>1.0</v>
      </c>
      <c r="G988" s="12">
        <v>1.0</v>
      </c>
      <c r="H988" s="12" t="s">
        <v>24</v>
      </c>
      <c r="I988" s="12">
        <v>1.0</v>
      </c>
      <c r="J988" s="12">
        <v>1.0</v>
      </c>
      <c r="K988" s="12" t="s">
        <v>22</v>
      </c>
      <c r="L988" s="12">
        <v>1.0</v>
      </c>
      <c r="M988" s="12">
        <v>1.0</v>
      </c>
      <c r="N988" s="12" t="s">
        <v>457</v>
      </c>
      <c r="P988" s="13"/>
    </row>
    <row r="989" ht="15.75" customHeight="1">
      <c r="A989" s="11" t="s">
        <v>2105</v>
      </c>
      <c r="B989" s="11" t="s">
        <v>2136</v>
      </c>
      <c r="C989" s="11" t="s">
        <v>2107</v>
      </c>
      <c r="D989" s="11" t="s">
        <v>2108</v>
      </c>
      <c r="E989" s="11" t="s">
        <v>2137</v>
      </c>
      <c r="F989" s="12">
        <v>3.0</v>
      </c>
      <c r="G989" s="12">
        <v>2.0</v>
      </c>
      <c r="H989" s="12" t="s">
        <v>24</v>
      </c>
      <c r="I989" s="12">
        <v>2.0</v>
      </c>
      <c r="J989" s="12">
        <v>2.0</v>
      </c>
      <c r="K989" s="12" t="s">
        <v>22</v>
      </c>
      <c r="L989" s="12">
        <v>3.0</v>
      </c>
      <c r="M989" s="12">
        <v>2.0</v>
      </c>
      <c r="N989" s="12" t="s">
        <v>457</v>
      </c>
      <c r="P989" s="13"/>
    </row>
    <row r="990" ht="15.75" customHeight="1">
      <c r="A990" s="11" t="s">
        <v>2105</v>
      </c>
      <c r="B990" s="11" t="s">
        <v>2138</v>
      </c>
      <c r="C990" s="11" t="s">
        <v>2107</v>
      </c>
      <c r="D990" s="11" t="s">
        <v>2108</v>
      </c>
      <c r="E990" s="11" t="s">
        <v>2139</v>
      </c>
      <c r="F990" s="12">
        <v>1.0</v>
      </c>
      <c r="G990" s="12">
        <v>1.0</v>
      </c>
      <c r="H990" s="12" t="s">
        <v>24</v>
      </c>
      <c r="I990" s="12">
        <v>1.0</v>
      </c>
      <c r="J990" s="12">
        <v>1.0</v>
      </c>
      <c r="K990" s="12" t="s">
        <v>22</v>
      </c>
      <c r="L990" s="12">
        <v>1.0</v>
      </c>
      <c r="M990" s="12">
        <v>1.0</v>
      </c>
      <c r="N990" s="12" t="s">
        <v>457</v>
      </c>
      <c r="P990" s="13"/>
    </row>
    <row r="991" ht="15.75" customHeight="1">
      <c r="A991" s="11" t="s">
        <v>2105</v>
      </c>
      <c r="B991" s="11" t="s">
        <v>2140</v>
      </c>
      <c r="C991" s="11" t="s">
        <v>2107</v>
      </c>
      <c r="D991" s="11" t="s">
        <v>2108</v>
      </c>
      <c r="E991" s="11" t="s">
        <v>2141</v>
      </c>
      <c r="F991" s="12">
        <v>1.0</v>
      </c>
      <c r="G991" s="12">
        <v>1.0</v>
      </c>
      <c r="H991" s="12" t="s">
        <v>24</v>
      </c>
      <c r="I991" s="12">
        <v>1.0</v>
      </c>
      <c r="J991" s="12">
        <v>1.0</v>
      </c>
      <c r="K991" s="12" t="s">
        <v>22</v>
      </c>
      <c r="L991" s="12">
        <v>1.0</v>
      </c>
      <c r="M991" s="12">
        <v>1.0</v>
      </c>
      <c r="N991" s="12" t="s">
        <v>457</v>
      </c>
      <c r="P991" s="13"/>
    </row>
    <row r="992" ht="15.75" customHeight="1">
      <c r="A992" s="11" t="s">
        <v>2105</v>
      </c>
      <c r="B992" s="11" t="s">
        <v>2142</v>
      </c>
      <c r="C992" s="11" t="s">
        <v>2107</v>
      </c>
      <c r="D992" s="11" t="s">
        <v>2108</v>
      </c>
      <c r="E992" s="11" t="s">
        <v>2143</v>
      </c>
      <c r="F992" s="12">
        <v>1.0</v>
      </c>
      <c r="G992" s="12">
        <v>1.0</v>
      </c>
      <c r="H992" s="12" t="s">
        <v>24</v>
      </c>
      <c r="I992" s="12">
        <v>1.0</v>
      </c>
      <c r="J992" s="12">
        <v>1.0</v>
      </c>
      <c r="K992" s="12" t="s">
        <v>22</v>
      </c>
      <c r="L992" s="12">
        <v>1.0</v>
      </c>
      <c r="M992" s="12">
        <v>1.0</v>
      </c>
      <c r="N992" s="12" t="s">
        <v>457</v>
      </c>
      <c r="P992" s="13"/>
    </row>
    <row r="993" ht="15.75" customHeight="1">
      <c r="A993" s="11" t="s">
        <v>2144</v>
      </c>
      <c r="B993" s="11" t="s">
        <v>2145</v>
      </c>
      <c r="C993" s="11" t="s">
        <v>2146</v>
      </c>
      <c r="D993" s="11" t="s">
        <v>2147</v>
      </c>
      <c r="E993" s="11" t="s">
        <v>2147</v>
      </c>
      <c r="F993" s="12">
        <v>1.0</v>
      </c>
      <c r="G993" s="12">
        <v>1.0</v>
      </c>
      <c r="H993" s="12" t="s">
        <v>457</v>
      </c>
      <c r="I993" s="12">
        <v>1.0</v>
      </c>
      <c r="J993" s="12">
        <v>1.0</v>
      </c>
      <c r="K993" s="12" t="s">
        <v>22</v>
      </c>
      <c r="L993" s="12">
        <v>3.0</v>
      </c>
      <c r="M993" s="12">
        <v>3.0</v>
      </c>
      <c r="N993" s="12" t="s">
        <v>24</v>
      </c>
      <c r="P993" s="13"/>
    </row>
    <row r="994" ht="15.75" customHeight="1">
      <c r="A994" s="11" t="s">
        <v>2144</v>
      </c>
      <c r="B994" s="11" t="s">
        <v>2148</v>
      </c>
      <c r="C994" s="11" t="s">
        <v>2146</v>
      </c>
      <c r="D994" s="11" t="s">
        <v>2147</v>
      </c>
      <c r="E994" s="11" t="s">
        <v>2149</v>
      </c>
      <c r="F994" s="12">
        <v>2.0</v>
      </c>
      <c r="G994" s="12">
        <v>3.0</v>
      </c>
      <c r="H994" s="12" t="s">
        <v>457</v>
      </c>
      <c r="I994" s="12">
        <v>3.0</v>
      </c>
      <c r="J994" s="12">
        <v>2.0</v>
      </c>
      <c r="K994" s="12" t="s">
        <v>22</v>
      </c>
      <c r="L994" s="12">
        <v>3.0</v>
      </c>
      <c r="M994" s="12">
        <v>2.0</v>
      </c>
      <c r="N994" s="12" t="s">
        <v>24</v>
      </c>
      <c r="P994" s="13"/>
    </row>
    <row r="995" ht="15.75" customHeight="1">
      <c r="A995" s="11" t="s">
        <v>2144</v>
      </c>
      <c r="B995" s="11" t="s">
        <v>2150</v>
      </c>
      <c r="C995" s="11" t="s">
        <v>2146</v>
      </c>
      <c r="D995" s="11" t="s">
        <v>2147</v>
      </c>
      <c r="E995" s="11" t="s">
        <v>2151</v>
      </c>
      <c r="F995" s="12">
        <v>2.0</v>
      </c>
      <c r="G995" s="12">
        <v>2.0</v>
      </c>
      <c r="H995" s="12" t="s">
        <v>457</v>
      </c>
      <c r="I995" s="12">
        <v>2.0</v>
      </c>
      <c r="J995" s="12">
        <v>2.0</v>
      </c>
      <c r="K995" s="12" t="s">
        <v>22</v>
      </c>
      <c r="L995" s="12">
        <v>3.0</v>
      </c>
      <c r="M995" s="12">
        <v>1.0</v>
      </c>
      <c r="N995" s="12" t="s">
        <v>24</v>
      </c>
      <c r="P995" s="13"/>
    </row>
    <row r="996" ht="15.75" customHeight="1">
      <c r="A996" s="11" t="s">
        <v>2144</v>
      </c>
      <c r="B996" s="11" t="s">
        <v>2152</v>
      </c>
      <c r="C996" s="11" t="s">
        <v>2146</v>
      </c>
      <c r="D996" s="11" t="s">
        <v>2147</v>
      </c>
      <c r="E996" s="11" t="s">
        <v>2153</v>
      </c>
      <c r="F996" s="12">
        <v>2.0</v>
      </c>
      <c r="G996" s="12">
        <v>1.0</v>
      </c>
      <c r="H996" s="12" t="s">
        <v>457</v>
      </c>
      <c r="I996" s="12">
        <v>2.0</v>
      </c>
      <c r="J996" s="12">
        <v>1.0</v>
      </c>
      <c r="K996" s="12" t="s">
        <v>22</v>
      </c>
      <c r="L996" s="12">
        <v>2.0</v>
      </c>
      <c r="M996" s="12">
        <v>1.0</v>
      </c>
      <c r="N996" s="12" t="s">
        <v>24</v>
      </c>
      <c r="P996" s="13"/>
    </row>
    <row r="997" ht="15.75" customHeight="1">
      <c r="A997" s="11" t="s">
        <v>2144</v>
      </c>
      <c r="B997" s="11" t="s">
        <v>2154</v>
      </c>
      <c r="C997" s="11" t="s">
        <v>2146</v>
      </c>
      <c r="D997" s="11" t="s">
        <v>2147</v>
      </c>
      <c r="E997" s="11" t="s">
        <v>2155</v>
      </c>
      <c r="F997" s="12">
        <v>1.0</v>
      </c>
      <c r="G997" s="12">
        <v>1.0</v>
      </c>
      <c r="H997" s="12" t="s">
        <v>457</v>
      </c>
      <c r="I997" s="12">
        <v>1.0</v>
      </c>
      <c r="J997" s="12">
        <v>1.0</v>
      </c>
      <c r="K997" s="12" t="s">
        <v>22</v>
      </c>
      <c r="L997" s="12">
        <v>2.0</v>
      </c>
      <c r="M997" s="12">
        <v>3.0</v>
      </c>
      <c r="N997" s="12" t="s">
        <v>24</v>
      </c>
      <c r="P997" s="13"/>
    </row>
    <row r="998" ht="15.75" customHeight="1">
      <c r="A998" s="11" t="s">
        <v>2144</v>
      </c>
      <c r="B998" s="11" t="s">
        <v>2156</v>
      </c>
      <c r="C998" s="11" t="s">
        <v>2146</v>
      </c>
      <c r="D998" s="11" t="s">
        <v>2147</v>
      </c>
      <c r="E998" s="11" t="s">
        <v>2157</v>
      </c>
      <c r="F998" s="12">
        <v>1.0</v>
      </c>
      <c r="G998" s="12">
        <v>1.0</v>
      </c>
      <c r="H998" s="12" t="s">
        <v>457</v>
      </c>
      <c r="I998" s="12">
        <v>1.0</v>
      </c>
      <c r="J998" s="12">
        <v>1.0</v>
      </c>
      <c r="K998" s="12" t="s">
        <v>22</v>
      </c>
      <c r="L998" s="12">
        <v>1.0</v>
      </c>
      <c r="M998" s="12">
        <v>3.0</v>
      </c>
      <c r="N998" s="12" t="s">
        <v>24</v>
      </c>
      <c r="P998" s="13"/>
    </row>
    <row r="999" ht="15.75" customHeight="1">
      <c r="A999" s="11" t="s">
        <v>2144</v>
      </c>
      <c r="B999" s="11" t="s">
        <v>2158</v>
      </c>
      <c r="C999" s="11" t="s">
        <v>2146</v>
      </c>
      <c r="D999" s="11" t="s">
        <v>2147</v>
      </c>
      <c r="E999" s="11" t="s">
        <v>2159</v>
      </c>
      <c r="F999" s="12">
        <v>1.0</v>
      </c>
      <c r="G999" s="12">
        <v>1.0</v>
      </c>
      <c r="H999" s="12" t="s">
        <v>457</v>
      </c>
      <c r="I999" s="12">
        <v>1.0</v>
      </c>
      <c r="J999" s="12">
        <v>1.0</v>
      </c>
      <c r="K999" s="12" t="s">
        <v>22</v>
      </c>
      <c r="L999" s="12">
        <v>1.0</v>
      </c>
      <c r="M999" s="12">
        <v>1.0</v>
      </c>
      <c r="N999" s="12" t="s">
        <v>24</v>
      </c>
      <c r="P999" s="13"/>
    </row>
    <row r="1000" ht="15.75" customHeight="1">
      <c r="A1000" s="11" t="s">
        <v>2144</v>
      </c>
      <c r="B1000" s="11" t="s">
        <v>2160</v>
      </c>
      <c r="C1000" s="11" t="s">
        <v>2146</v>
      </c>
      <c r="D1000" s="11" t="s">
        <v>2147</v>
      </c>
      <c r="E1000" s="11" t="s">
        <v>2161</v>
      </c>
      <c r="F1000" s="12">
        <v>1.0</v>
      </c>
      <c r="G1000" s="12">
        <v>1.0</v>
      </c>
      <c r="H1000" s="12" t="s">
        <v>457</v>
      </c>
      <c r="I1000" s="12">
        <v>1.0</v>
      </c>
      <c r="J1000" s="12">
        <v>1.0</v>
      </c>
      <c r="K1000" s="12" t="s">
        <v>22</v>
      </c>
      <c r="L1000" s="12">
        <v>1.0</v>
      </c>
      <c r="M1000" s="12">
        <v>1.0</v>
      </c>
      <c r="N1000" s="12" t="s">
        <v>24</v>
      </c>
      <c r="P1000" s="13"/>
    </row>
    <row r="1001" ht="15.75" customHeight="1">
      <c r="A1001" s="11" t="s">
        <v>2144</v>
      </c>
      <c r="B1001" s="11" t="s">
        <v>2162</v>
      </c>
      <c r="C1001" s="11" t="s">
        <v>2146</v>
      </c>
      <c r="D1001" s="11" t="s">
        <v>2147</v>
      </c>
      <c r="E1001" s="11" t="s">
        <v>2163</v>
      </c>
      <c r="F1001" s="12">
        <v>2.0</v>
      </c>
      <c r="G1001" s="12">
        <v>2.0</v>
      </c>
      <c r="H1001" s="12" t="s">
        <v>457</v>
      </c>
      <c r="I1001" s="12">
        <v>3.0</v>
      </c>
      <c r="J1001" s="12">
        <v>3.0</v>
      </c>
      <c r="K1001" s="12" t="s">
        <v>22</v>
      </c>
      <c r="L1001" s="12">
        <v>2.0</v>
      </c>
      <c r="M1001" s="12">
        <v>1.0</v>
      </c>
      <c r="N1001" s="12" t="s">
        <v>24</v>
      </c>
      <c r="P1001" s="13"/>
    </row>
    <row r="1002" ht="15.75" customHeight="1">
      <c r="A1002" s="11" t="s">
        <v>2144</v>
      </c>
      <c r="B1002" s="11" t="s">
        <v>2164</v>
      </c>
      <c r="C1002" s="11" t="s">
        <v>2146</v>
      </c>
      <c r="D1002" s="11" t="s">
        <v>2147</v>
      </c>
      <c r="E1002" s="11" t="s">
        <v>2165</v>
      </c>
      <c r="F1002" s="12">
        <v>2.0</v>
      </c>
      <c r="G1002" s="12">
        <v>3.0</v>
      </c>
      <c r="H1002" s="12" t="s">
        <v>457</v>
      </c>
      <c r="I1002" s="12">
        <v>3.0</v>
      </c>
      <c r="J1002" s="12">
        <v>2.0</v>
      </c>
      <c r="K1002" s="12" t="s">
        <v>22</v>
      </c>
      <c r="L1002" s="12">
        <v>3.0</v>
      </c>
      <c r="M1002" s="12">
        <v>2.0</v>
      </c>
      <c r="N1002" s="12" t="s">
        <v>24</v>
      </c>
      <c r="P1002" s="13"/>
    </row>
    <row r="1003" ht="15.75" customHeight="1">
      <c r="A1003" s="11" t="s">
        <v>2144</v>
      </c>
      <c r="B1003" s="11" t="s">
        <v>2166</v>
      </c>
      <c r="C1003" s="11" t="s">
        <v>2146</v>
      </c>
      <c r="D1003" s="11" t="s">
        <v>2147</v>
      </c>
      <c r="E1003" s="11" t="s">
        <v>2167</v>
      </c>
      <c r="F1003" s="12">
        <v>1.0</v>
      </c>
      <c r="G1003" s="12">
        <v>1.0</v>
      </c>
      <c r="H1003" s="12" t="s">
        <v>457</v>
      </c>
      <c r="I1003" s="12">
        <v>1.0</v>
      </c>
      <c r="J1003" s="12">
        <v>1.0</v>
      </c>
      <c r="K1003" s="12" t="s">
        <v>22</v>
      </c>
      <c r="L1003" s="12">
        <v>1.0</v>
      </c>
      <c r="M1003" s="12">
        <v>1.0</v>
      </c>
      <c r="N1003" s="12" t="s">
        <v>24</v>
      </c>
      <c r="P1003" s="13"/>
    </row>
    <row r="1004" ht="15.75" customHeight="1">
      <c r="A1004" s="11" t="s">
        <v>2144</v>
      </c>
      <c r="B1004" s="11" t="s">
        <v>2168</v>
      </c>
      <c r="C1004" s="11" t="s">
        <v>2146</v>
      </c>
      <c r="D1004" s="11" t="s">
        <v>2147</v>
      </c>
      <c r="E1004" s="11" t="s">
        <v>2146</v>
      </c>
      <c r="F1004" s="12">
        <v>1.0</v>
      </c>
      <c r="G1004" s="12">
        <v>1.0</v>
      </c>
      <c r="H1004" s="12" t="s">
        <v>457</v>
      </c>
      <c r="I1004" s="12">
        <v>1.0</v>
      </c>
      <c r="J1004" s="12">
        <v>1.0</v>
      </c>
      <c r="K1004" s="12" t="s">
        <v>22</v>
      </c>
      <c r="L1004" s="12">
        <v>3.0</v>
      </c>
      <c r="M1004" s="12">
        <v>3.0</v>
      </c>
      <c r="N1004" s="12" t="s">
        <v>24</v>
      </c>
      <c r="P1004" s="13"/>
    </row>
    <row r="1005" ht="15.75" customHeight="1">
      <c r="A1005" s="11" t="s">
        <v>2144</v>
      </c>
      <c r="B1005" s="11" t="s">
        <v>2169</v>
      </c>
      <c r="C1005" s="11" t="s">
        <v>2146</v>
      </c>
      <c r="D1005" s="11" t="s">
        <v>2147</v>
      </c>
      <c r="E1005" s="11" t="s">
        <v>2170</v>
      </c>
      <c r="F1005" s="12">
        <v>1.0</v>
      </c>
      <c r="G1005" s="12">
        <v>1.0</v>
      </c>
      <c r="H1005" s="12" t="s">
        <v>457</v>
      </c>
      <c r="I1005" s="12">
        <v>1.0</v>
      </c>
      <c r="J1005" s="12">
        <v>1.0</v>
      </c>
      <c r="K1005" s="12" t="s">
        <v>22</v>
      </c>
      <c r="L1005" s="12">
        <v>1.0</v>
      </c>
      <c r="M1005" s="12">
        <v>3.0</v>
      </c>
      <c r="N1005" s="12" t="s">
        <v>24</v>
      </c>
      <c r="P1005" s="13"/>
    </row>
    <row r="1006" ht="15.75" customHeight="1">
      <c r="A1006" s="11" t="s">
        <v>2144</v>
      </c>
      <c r="B1006" s="11" t="s">
        <v>2171</v>
      </c>
      <c r="C1006" s="11" t="s">
        <v>2146</v>
      </c>
      <c r="D1006" s="11" t="s">
        <v>2147</v>
      </c>
      <c r="E1006" s="11" t="s">
        <v>2172</v>
      </c>
      <c r="F1006" s="12">
        <v>2.0</v>
      </c>
      <c r="G1006" s="12">
        <v>3.0</v>
      </c>
      <c r="H1006" s="12" t="s">
        <v>457</v>
      </c>
      <c r="I1006" s="12">
        <v>3.0</v>
      </c>
      <c r="J1006" s="12">
        <v>2.0</v>
      </c>
      <c r="K1006" s="12" t="s">
        <v>22</v>
      </c>
      <c r="L1006" s="12">
        <v>3.0</v>
      </c>
      <c r="M1006" s="12">
        <v>2.0</v>
      </c>
      <c r="N1006" s="12" t="s">
        <v>24</v>
      </c>
      <c r="P1006" s="13"/>
    </row>
    <row r="1007" ht="15.75" customHeight="1">
      <c r="A1007" s="11" t="s">
        <v>2144</v>
      </c>
      <c r="B1007" s="11" t="s">
        <v>2173</v>
      </c>
      <c r="C1007" s="11" t="s">
        <v>2146</v>
      </c>
      <c r="D1007" s="11" t="s">
        <v>2147</v>
      </c>
      <c r="E1007" s="11" t="s">
        <v>2174</v>
      </c>
      <c r="F1007" s="12">
        <v>1.0</v>
      </c>
      <c r="G1007" s="12">
        <v>1.0</v>
      </c>
      <c r="H1007" s="12" t="s">
        <v>457</v>
      </c>
      <c r="I1007" s="12">
        <v>1.0</v>
      </c>
      <c r="J1007" s="12">
        <v>1.0</v>
      </c>
      <c r="K1007" s="12" t="s">
        <v>22</v>
      </c>
      <c r="L1007" s="12">
        <v>2.0</v>
      </c>
      <c r="M1007" s="12">
        <v>2.0</v>
      </c>
      <c r="N1007" s="12" t="s">
        <v>24</v>
      </c>
      <c r="P1007" s="13"/>
    </row>
    <row r="1008" ht="15.75" customHeight="1">
      <c r="A1008" s="11" t="s">
        <v>2144</v>
      </c>
      <c r="B1008" s="11" t="s">
        <v>2175</v>
      </c>
      <c r="C1008" s="11" t="s">
        <v>2146</v>
      </c>
      <c r="D1008" s="11" t="s">
        <v>2147</v>
      </c>
      <c r="E1008" s="11" t="s">
        <v>2176</v>
      </c>
      <c r="F1008" s="12">
        <v>1.0</v>
      </c>
      <c r="G1008" s="12">
        <v>1.0</v>
      </c>
      <c r="H1008" s="12" t="s">
        <v>457</v>
      </c>
      <c r="I1008" s="12">
        <v>1.0</v>
      </c>
      <c r="J1008" s="12">
        <v>1.0</v>
      </c>
      <c r="K1008" s="12" t="s">
        <v>22</v>
      </c>
      <c r="L1008" s="12">
        <v>1.0</v>
      </c>
      <c r="M1008" s="12">
        <v>1.0</v>
      </c>
      <c r="N1008" s="12" t="s">
        <v>24</v>
      </c>
      <c r="P1008" s="13"/>
    </row>
    <row r="1009" ht="15.75" customHeight="1">
      <c r="A1009" s="11" t="s">
        <v>2144</v>
      </c>
      <c r="B1009" s="11" t="s">
        <v>2177</v>
      </c>
      <c r="C1009" s="11" t="s">
        <v>2146</v>
      </c>
      <c r="D1009" s="11" t="s">
        <v>2147</v>
      </c>
      <c r="E1009" s="11" t="s">
        <v>2147</v>
      </c>
      <c r="F1009" s="12">
        <v>1.0</v>
      </c>
      <c r="G1009" s="12">
        <v>1.0</v>
      </c>
      <c r="H1009" s="12" t="s">
        <v>457</v>
      </c>
      <c r="I1009" s="12">
        <v>1.0</v>
      </c>
      <c r="J1009" s="12">
        <v>1.0</v>
      </c>
      <c r="K1009" s="12" t="s">
        <v>22</v>
      </c>
      <c r="L1009" s="12">
        <v>3.0</v>
      </c>
      <c r="M1009" s="12">
        <v>3.0</v>
      </c>
      <c r="N1009" s="12" t="s">
        <v>24</v>
      </c>
      <c r="P1009" s="13"/>
    </row>
    <row r="1010" ht="15.75" customHeight="1">
      <c r="A1010" s="11" t="s">
        <v>2144</v>
      </c>
      <c r="B1010" s="11" t="s">
        <v>2178</v>
      </c>
      <c r="C1010" s="11" t="s">
        <v>2146</v>
      </c>
      <c r="D1010" s="11" t="s">
        <v>2147</v>
      </c>
      <c r="E1010" s="11" t="s">
        <v>2179</v>
      </c>
      <c r="F1010" s="12">
        <v>2.0</v>
      </c>
      <c r="G1010" s="12">
        <v>3.0</v>
      </c>
      <c r="H1010" s="12" t="s">
        <v>457</v>
      </c>
      <c r="I1010" s="12">
        <v>3.0</v>
      </c>
      <c r="J1010" s="12">
        <v>2.0</v>
      </c>
      <c r="K1010" s="12" t="s">
        <v>22</v>
      </c>
      <c r="L1010" s="12">
        <v>3.0</v>
      </c>
      <c r="M1010" s="12">
        <v>3.0</v>
      </c>
      <c r="N1010" s="12" t="s">
        <v>24</v>
      </c>
      <c r="P1010" s="13"/>
    </row>
    <row r="1011" ht="15.75" customHeight="1">
      <c r="A1011" s="11" t="s">
        <v>2180</v>
      </c>
      <c r="B1011" s="11" t="s">
        <v>2181</v>
      </c>
      <c r="C1011" s="11" t="s">
        <v>2182</v>
      </c>
      <c r="D1011" s="11" t="s">
        <v>2183</v>
      </c>
      <c r="E1011" s="11" t="s">
        <v>2184</v>
      </c>
      <c r="F1011" s="12">
        <v>2.0</v>
      </c>
      <c r="G1011" s="12">
        <v>3.0</v>
      </c>
      <c r="H1011" s="12" t="s">
        <v>457</v>
      </c>
      <c r="I1011" s="12">
        <v>2.0</v>
      </c>
      <c r="J1011" s="12">
        <v>2.0</v>
      </c>
      <c r="K1011" s="12" t="s">
        <v>22</v>
      </c>
      <c r="L1011" s="12">
        <v>2.0</v>
      </c>
      <c r="M1011" s="12">
        <v>2.0</v>
      </c>
      <c r="N1011" s="12" t="s">
        <v>23</v>
      </c>
      <c r="P1011" s="13"/>
    </row>
    <row r="1012" ht="15.75" customHeight="1">
      <c r="A1012" s="11" t="s">
        <v>2180</v>
      </c>
      <c r="B1012" s="11" t="s">
        <v>2185</v>
      </c>
      <c r="C1012" s="11" t="s">
        <v>2182</v>
      </c>
      <c r="D1012" s="11" t="s">
        <v>2183</v>
      </c>
      <c r="E1012" s="11" t="s">
        <v>2186</v>
      </c>
      <c r="F1012" s="12">
        <v>1.0</v>
      </c>
      <c r="G1012" s="12">
        <v>1.0</v>
      </c>
      <c r="H1012" s="12" t="s">
        <v>457</v>
      </c>
      <c r="I1012" s="12">
        <v>1.0</v>
      </c>
      <c r="J1012" s="12">
        <v>1.0</v>
      </c>
      <c r="K1012" s="12" t="s">
        <v>22</v>
      </c>
      <c r="L1012" s="12">
        <v>1.0</v>
      </c>
      <c r="M1012" s="12">
        <v>1.0</v>
      </c>
      <c r="N1012" s="12" t="s">
        <v>23</v>
      </c>
      <c r="P1012" s="13"/>
    </row>
    <row r="1013" ht="15.75" customHeight="1">
      <c r="A1013" s="11" t="s">
        <v>2180</v>
      </c>
      <c r="B1013" s="11" t="s">
        <v>2187</v>
      </c>
      <c r="C1013" s="11" t="s">
        <v>2182</v>
      </c>
      <c r="D1013" s="11" t="s">
        <v>2183</v>
      </c>
      <c r="E1013" s="11" t="s">
        <v>2188</v>
      </c>
      <c r="F1013" s="12">
        <v>1.0</v>
      </c>
      <c r="G1013" s="12">
        <v>1.0</v>
      </c>
      <c r="H1013" s="12" t="s">
        <v>457</v>
      </c>
      <c r="I1013" s="12">
        <v>1.0</v>
      </c>
      <c r="J1013" s="12">
        <v>1.0</v>
      </c>
      <c r="K1013" s="12" t="s">
        <v>22</v>
      </c>
      <c r="L1013" s="12">
        <v>1.0</v>
      </c>
      <c r="M1013" s="12">
        <v>1.0</v>
      </c>
      <c r="N1013" s="12" t="s">
        <v>23</v>
      </c>
      <c r="P1013" s="13"/>
    </row>
    <row r="1014" ht="15.75" customHeight="1">
      <c r="A1014" s="11" t="s">
        <v>2180</v>
      </c>
      <c r="B1014" s="11" t="s">
        <v>2189</v>
      </c>
      <c r="C1014" s="11" t="s">
        <v>2182</v>
      </c>
      <c r="D1014" s="11" t="s">
        <v>2183</v>
      </c>
      <c r="E1014" s="11" t="s">
        <v>2190</v>
      </c>
      <c r="F1014" s="12">
        <v>1.0</v>
      </c>
      <c r="G1014" s="12">
        <v>1.0</v>
      </c>
      <c r="H1014" s="12" t="s">
        <v>457</v>
      </c>
      <c r="I1014" s="12">
        <v>1.0</v>
      </c>
      <c r="J1014" s="12">
        <v>1.0</v>
      </c>
      <c r="K1014" s="12" t="s">
        <v>22</v>
      </c>
      <c r="L1014" s="12">
        <v>1.0</v>
      </c>
      <c r="M1014" s="12">
        <v>1.0</v>
      </c>
      <c r="N1014" s="12" t="s">
        <v>23</v>
      </c>
      <c r="P1014" s="13"/>
    </row>
    <row r="1015" ht="15.75" customHeight="1">
      <c r="A1015" s="11" t="s">
        <v>2180</v>
      </c>
      <c r="B1015" s="11" t="s">
        <v>2191</v>
      </c>
      <c r="C1015" s="11" t="s">
        <v>2182</v>
      </c>
      <c r="D1015" s="11" t="s">
        <v>2183</v>
      </c>
      <c r="E1015" s="11" t="s">
        <v>2192</v>
      </c>
      <c r="F1015" s="12">
        <v>1.0</v>
      </c>
      <c r="G1015" s="12">
        <v>1.0</v>
      </c>
      <c r="H1015" s="12" t="s">
        <v>457</v>
      </c>
      <c r="I1015" s="12">
        <v>1.0</v>
      </c>
      <c r="J1015" s="12">
        <v>1.0</v>
      </c>
      <c r="K1015" s="12" t="s">
        <v>22</v>
      </c>
      <c r="L1015" s="12">
        <v>1.0</v>
      </c>
      <c r="M1015" s="12">
        <v>1.0</v>
      </c>
      <c r="N1015" s="12" t="s">
        <v>23</v>
      </c>
      <c r="P1015" s="13"/>
    </row>
    <row r="1016" ht="15.75" customHeight="1">
      <c r="A1016" s="11" t="s">
        <v>2180</v>
      </c>
      <c r="B1016" s="11" t="s">
        <v>2193</v>
      </c>
      <c r="C1016" s="11" t="s">
        <v>2182</v>
      </c>
      <c r="D1016" s="11" t="s">
        <v>2183</v>
      </c>
      <c r="E1016" s="11" t="s">
        <v>2194</v>
      </c>
      <c r="F1016" s="12">
        <v>1.0</v>
      </c>
      <c r="G1016" s="12">
        <v>1.0</v>
      </c>
      <c r="H1016" s="12" t="s">
        <v>457</v>
      </c>
      <c r="I1016" s="12">
        <v>1.0</v>
      </c>
      <c r="J1016" s="12">
        <v>1.0</v>
      </c>
      <c r="K1016" s="12" t="s">
        <v>22</v>
      </c>
      <c r="L1016" s="12">
        <v>2.0</v>
      </c>
      <c r="M1016" s="12">
        <v>2.0</v>
      </c>
      <c r="N1016" s="12" t="s">
        <v>23</v>
      </c>
      <c r="P1016" s="13"/>
    </row>
    <row r="1017" ht="15.75" customHeight="1">
      <c r="A1017" s="11" t="s">
        <v>2180</v>
      </c>
      <c r="B1017" s="11" t="s">
        <v>2195</v>
      </c>
      <c r="C1017" s="11" t="s">
        <v>2182</v>
      </c>
      <c r="D1017" s="11" t="s">
        <v>2183</v>
      </c>
      <c r="E1017" s="11" t="s">
        <v>2196</v>
      </c>
      <c r="F1017" s="12">
        <v>1.0</v>
      </c>
      <c r="G1017" s="12">
        <v>1.0</v>
      </c>
      <c r="H1017" s="12" t="s">
        <v>457</v>
      </c>
      <c r="I1017" s="12">
        <v>1.0</v>
      </c>
      <c r="J1017" s="12">
        <v>1.0</v>
      </c>
      <c r="K1017" s="12" t="s">
        <v>22</v>
      </c>
      <c r="L1017" s="12">
        <v>1.0</v>
      </c>
      <c r="M1017" s="12">
        <v>1.0</v>
      </c>
      <c r="N1017" s="12" t="s">
        <v>23</v>
      </c>
      <c r="P1017" s="13"/>
    </row>
    <row r="1018" ht="15.75" customHeight="1">
      <c r="A1018" s="11" t="s">
        <v>2180</v>
      </c>
      <c r="B1018" s="11" t="s">
        <v>2197</v>
      </c>
      <c r="C1018" s="11" t="s">
        <v>2182</v>
      </c>
      <c r="D1018" s="11" t="s">
        <v>2183</v>
      </c>
      <c r="E1018" s="11" t="s">
        <v>2198</v>
      </c>
      <c r="F1018" s="12">
        <v>2.0</v>
      </c>
      <c r="G1018" s="12">
        <v>1.0</v>
      </c>
      <c r="H1018" s="12" t="s">
        <v>457</v>
      </c>
      <c r="I1018" s="12">
        <v>1.0</v>
      </c>
      <c r="J1018" s="12">
        <v>1.0</v>
      </c>
      <c r="K1018" s="12" t="s">
        <v>22</v>
      </c>
      <c r="L1018" s="12">
        <v>1.0</v>
      </c>
      <c r="M1018" s="12">
        <v>1.0</v>
      </c>
      <c r="N1018" s="12" t="s">
        <v>23</v>
      </c>
      <c r="P1018" s="13"/>
    </row>
    <row r="1019" ht="15.75" customHeight="1">
      <c r="A1019" s="11" t="s">
        <v>2180</v>
      </c>
      <c r="B1019" s="11" t="s">
        <v>2199</v>
      </c>
      <c r="C1019" s="11" t="s">
        <v>2182</v>
      </c>
      <c r="D1019" s="11" t="s">
        <v>2183</v>
      </c>
      <c r="E1019" s="11" t="s">
        <v>2200</v>
      </c>
      <c r="F1019" s="12">
        <v>1.0</v>
      </c>
      <c r="G1019" s="12">
        <v>1.0</v>
      </c>
      <c r="H1019" s="12" t="s">
        <v>457</v>
      </c>
      <c r="I1019" s="12">
        <v>1.0</v>
      </c>
      <c r="J1019" s="12">
        <v>1.0</v>
      </c>
      <c r="K1019" s="12" t="s">
        <v>22</v>
      </c>
      <c r="L1019" s="12">
        <v>2.0</v>
      </c>
      <c r="M1019" s="12">
        <v>2.0</v>
      </c>
      <c r="N1019" s="12" t="s">
        <v>23</v>
      </c>
      <c r="P1019" s="13"/>
    </row>
    <row r="1020" ht="15.75" customHeight="1">
      <c r="A1020" s="11" t="s">
        <v>2180</v>
      </c>
      <c r="B1020" s="11" t="s">
        <v>2201</v>
      </c>
      <c r="C1020" s="11" t="s">
        <v>2182</v>
      </c>
      <c r="D1020" s="11" t="s">
        <v>2183</v>
      </c>
      <c r="E1020" s="11" t="s">
        <v>2202</v>
      </c>
      <c r="F1020" s="12">
        <v>1.0</v>
      </c>
      <c r="G1020" s="12">
        <v>1.0</v>
      </c>
      <c r="H1020" s="12" t="s">
        <v>457</v>
      </c>
      <c r="I1020" s="12">
        <v>1.0</v>
      </c>
      <c r="J1020" s="12">
        <v>1.0</v>
      </c>
      <c r="K1020" s="12" t="s">
        <v>22</v>
      </c>
      <c r="L1020" s="12">
        <v>1.0</v>
      </c>
      <c r="M1020" s="12">
        <v>1.0</v>
      </c>
      <c r="N1020" s="12" t="s">
        <v>23</v>
      </c>
      <c r="P1020" s="13"/>
    </row>
    <row r="1021" ht="15.75" customHeight="1">
      <c r="A1021" s="11" t="s">
        <v>2180</v>
      </c>
      <c r="B1021" s="11" t="s">
        <v>2203</v>
      </c>
      <c r="C1021" s="11" t="s">
        <v>2182</v>
      </c>
      <c r="D1021" s="11" t="s">
        <v>2183</v>
      </c>
      <c r="E1021" s="11" t="s">
        <v>2204</v>
      </c>
      <c r="F1021" s="12">
        <v>1.0</v>
      </c>
      <c r="G1021" s="12">
        <v>1.0</v>
      </c>
      <c r="H1021" s="12" t="s">
        <v>457</v>
      </c>
      <c r="I1021" s="12">
        <v>1.0</v>
      </c>
      <c r="J1021" s="12">
        <v>1.0</v>
      </c>
      <c r="K1021" s="12" t="s">
        <v>22</v>
      </c>
      <c r="L1021" s="12">
        <v>1.0</v>
      </c>
      <c r="M1021" s="12">
        <v>1.0</v>
      </c>
      <c r="N1021" s="12" t="s">
        <v>23</v>
      </c>
      <c r="P1021" s="13"/>
    </row>
    <row r="1022" ht="15.75" customHeight="1">
      <c r="A1022" s="11" t="s">
        <v>2180</v>
      </c>
      <c r="B1022" s="11" t="s">
        <v>2205</v>
      </c>
      <c r="C1022" s="11" t="s">
        <v>2182</v>
      </c>
      <c r="D1022" s="11" t="s">
        <v>2183</v>
      </c>
      <c r="E1022" s="11" t="s">
        <v>2206</v>
      </c>
      <c r="F1022" s="12">
        <v>1.0</v>
      </c>
      <c r="G1022" s="12">
        <v>1.0</v>
      </c>
      <c r="H1022" s="12" t="s">
        <v>457</v>
      </c>
      <c r="I1022" s="12">
        <v>1.0</v>
      </c>
      <c r="J1022" s="12">
        <v>1.0</v>
      </c>
      <c r="K1022" s="12" t="s">
        <v>22</v>
      </c>
      <c r="L1022" s="12">
        <v>1.0</v>
      </c>
      <c r="M1022" s="12">
        <v>1.0</v>
      </c>
      <c r="N1022" s="12" t="s">
        <v>23</v>
      </c>
      <c r="P1022" s="13"/>
    </row>
    <row r="1023" ht="15.75" customHeight="1">
      <c r="A1023" s="11" t="s">
        <v>2180</v>
      </c>
      <c r="B1023" s="11" t="s">
        <v>2207</v>
      </c>
      <c r="C1023" s="11" t="s">
        <v>2182</v>
      </c>
      <c r="D1023" s="11" t="s">
        <v>2183</v>
      </c>
      <c r="E1023" s="11" t="s">
        <v>2208</v>
      </c>
      <c r="F1023" s="12">
        <v>1.0</v>
      </c>
      <c r="G1023" s="12">
        <v>1.0</v>
      </c>
      <c r="H1023" s="12" t="s">
        <v>457</v>
      </c>
      <c r="I1023" s="12">
        <v>1.0</v>
      </c>
      <c r="J1023" s="12">
        <v>1.0</v>
      </c>
      <c r="K1023" s="12" t="s">
        <v>22</v>
      </c>
      <c r="L1023" s="12">
        <v>1.0</v>
      </c>
      <c r="M1023" s="12">
        <v>1.0</v>
      </c>
      <c r="N1023" s="12" t="s">
        <v>23</v>
      </c>
      <c r="P1023" s="13"/>
    </row>
    <row r="1024" ht="15.75" customHeight="1">
      <c r="A1024" s="11" t="s">
        <v>2180</v>
      </c>
      <c r="B1024" s="11" t="s">
        <v>2209</v>
      </c>
      <c r="C1024" s="11" t="s">
        <v>2182</v>
      </c>
      <c r="D1024" s="11" t="s">
        <v>2183</v>
      </c>
      <c r="E1024" s="11" t="s">
        <v>2210</v>
      </c>
      <c r="F1024" s="12">
        <v>2.0</v>
      </c>
      <c r="G1024" s="12">
        <v>2.0</v>
      </c>
      <c r="H1024" s="12" t="s">
        <v>457</v>
      </c>
      <c r="I1024" s="12">
        <v>2.0</v>
      </c>
      <c r="J1024" s="12">
        <v>1.0</v>
      </c>
      <c r="K1024" s="12" t="s">
        <v>22</v>
      </c>
      <c r="L1024" s="12">
        <v>1.0</v>
      </c>
      <c r="M1024" s="12">
        <v>1.0</v>
      </c>
      <c r="N1024" s="12" t="s">
        <v>23</v>
      </c>
      <c r="P1024" s="13"/>
    </row>
    <row r="1025" ht="15.75" customHeight="1">
      <c r="A1025" s="11" t="s">
        <v>2180</v>
      </c>
      <c r="B1025" s="11" t="s">
        <v>2211</v>
      </c>
      <c r="C1025" s="11" t="s">
        <v>2182</v>
      </c>
      <c r="D1025" s="11" t="s">
        <v>2183</v>
      </c>
      <c r="E1025" s="11" t="s">
        <v>2212</v>
      </c>
      <c r="F1025" s="12">
        <v>1.0</v>
      </c>
      <c r="G1025" s="12">
        <v>1.0</v>
      </c>
      <c r="H1025" s="12" t="s">
        <v>457</v>
      </c>
      <c r="I1025" s="12">
        <v>1.0</v>
      </c>
      <c r="J1025" s="12">
        <v>1.0</v>
      </c>
      <c r="K1025" s="12" t="s">
        <v>22</v>
      </c>
      <c r="L1025" s="12">
        <v>1.0</v>
      </c>
      <c r="M1025" s="12">
        <v>1.0</v>
      </c>
      <c r="N1025" s="12" t="s">
        <v>23</v>
      </c>
      <c r="P1025" s="13"/>
    </row>
    <row r="1026" ht="15.75" customHeight="1">
      <c r="A1026" s="11" t="s">
        <v>2180</v>
      </c>
      <c r="B1026" s="11" t="s">
        <v>2213</v>
      </c>
      <c r="C1026" s="11" t="s">
        <v>2182</v>
      </c>
      <c r="D1026" s="11" t="s">
        <v>2183</v>
      </c>
      <c r="E1026" s="11" t="s">
        <v>2214</v>
      </c>
      <c r="F1026" s="12">
        <v>2.0</v>
      </c>
      <c r="G1026" s="12">
        <v>2.0</v>
      </c>
      <c r="H1026" s="12" t="s">
        <v>457</v>
      </c>
      <c r="I1026" s="12">
        <v>2.0</v>
      </c>
      <c r="J1026" s="12">
        <v>2.0</v>
      </c>
      <c r="K1026" s="12" t="s">
        <v>22</v>
      </c>
      <c r="L1026" s="12">
        <v>2.0</v>
      </c>
      <c r="M1026" s="12">
        <v>2.0</v>
      </c>
      <c r="N1026" s="12" t="s">
        <v>23</v>
      </c>
      <c r="P1026" s="13"/>
    </row>
    <row r="1027" ht="15.75" customHeight="1">
      <c r="A1027" s="11" t="s">
        <v>2180</v>
      </c>
      <c r="B1027" s="11" t="s">
        <v>2215</v>
      </c>
      <c r="C1027" s="11" t="s">
        <v>2182</v>
      </c>
      <c r="D1027" s="11" t="s">
        <v>2183</v>
      </c>
      <c r="E1027" s="11" t="s">
        <v>2216</v>
      </c>
      <c r="F1027" s="12">
        <v>1.0</v>
      </c>
      <c r="G1027" s="12">
        <v>1.0</v>
      </c>
      <c r="H1027" s="12" t="s">
        <v>457</v>
      </c>
      <c r="I1027" s="12">
        <v>1.0</v>
      </c>
      <c r="J1027" s="12">
        <v>1.0</v>
      </c>
      <c r="K1027" s="12" t="s">
        <v>22</v>
      </c>
      <c r="L1027" s="12">
        <v>1.0</v>
      </c>
      <c r="M1027" s="12">
        <v>1.0</v>
      </c>
      <c r="N1027" s="12" t="s">
        <v>23</v>
      </c>
      <c r="P1027" s="13"/>
    </row>
    <row r="1028" ht="15.75" customHeight="1">
      <c r="A1028" s="11" t="s">
        <v>2180</v>
      </c>
      <c r="B1028" s="11" t="s">
        <v>2217</v>
      </c>
      <c r="C1028" s="11" t="s">
        <v>2182</v>
      </c>
      <c r="D1028" s="11" t="s">
        <v>2183</v>
      </c>
      <c r="E1028" s="11" t="s">
        <v>2218</v>
      </c>
      <c r="F1028" s="12">
        <v>1.0</v>
      </c>
      <c r="G1028" s="12">
        <v>1.0</v>
      </c>
      <c r="H1028" s="12" t="s">
        <v>457</v>
      </c>
      <c r="I1028" s="12">
        <v>1.0</v>
      </c>
      <c r="J1028" s="12">
        <v>1.0</v>
      </c>
      <c r="K1028" s="12" t="s">
        <v>22</v>
      </c>
      <c r="L1028" s="12">
        <v>1.0</v>
      </c>
      <c r="M1028" s="12">
        <v>1.0</v>
      </c>
      <c r="N1028" s="12" t="s">
        <v>23</v>
      </c>
      <c r="P1028" s="13"/>
    </row>
    <row r="1029" ht="15.75" customHeight="1">
      <c r="A1029" s="11" t="s">
        <v>2219</v>
      </c>
      <c r="B1029" s="11" t="s">
        <v>2220</v>
      </c>
      <c r="C1029" s="11" t="s">
        <v>2221</v>
      </c>
      <c r="D1029" s="11" t="s">
        <v>2222</v>
      </c>
      <c r="E1029" s="11" t="s">
        <v>2223</v>
      </c>
      <c r="F1029" s="12">
        <v>1.0</v>
      </c>
      <c r="G1029" s="12">
        <v>1.0</v>
      </c>
      <c r="H1029" s="12" t="s">
        <v>24</v>
      </c>
      <c r="I1029" s="12">
        <v>1.0</v>
      </c>
      <c r="J1029" s="12">
        <v>1.0</v>
      </c>
      <c r="K1029" s="12" t="s">
        <v>22</v>
      </c>
      <c r="L1029" s="12">
        <v>1.0</v>
      </c>
      <c r="M1029" s="12">
        <v>1.0</v>
      </c>
      <c r="N1029" s="12" t="s">
        <v>457</v>
      </c>
      <c r="P1029" s="13"/>
    </row>
    <row r="1030" ht="15.75" customHeight="1">
      <c r="A1030" s="11" t="s">
        <v>2219</v>
      </c>
      <c r="B1030" s="11" t="s">
        <v>2224</v>
      </c>
      <c r="C1030" s="11" t="s">
        <v>2221</v>
      </c>
      <c r="D1030" s="11" t="s">
        <v>2222</v>
      </c>
      <c r="E1030" s="11" t="s">
        <v>2225</v>
      </c>
      <c r="F1030" s="12">
        <v>1.0</v>
      </c>
      <c r="G1030" s="12">
        <v>1.0</v>
      </c>
      <c r="H1030" s="12" t="s">
        <v>24</v>
      </c>
      <c r="I1030" s="12">
        <v>1.0</v>
      </c>
      <c r="J1030" s="12">
        <v>1.0</v>
      </c>
      <c r="K1030" s="12" t="s">
        <v>22</v>
      </c>
      <c r="L1030" s="12">
        <v>1.0</v>
      </c>
      <c r="M1030" s="12">
        <v>1.0</v>
      </c>
      <c r="N1030" s="12" t="s">
        <v>457</v>
      </c>
      <c r="P1030" s="13"/>
    </row>
    <row r="1031" ht="15.75" customHeight="1">
      <c r="A1031" s="11" t="s">
        <v>2219</v>
      </c>
      <c r="B1031" s="11" t="s">
        <v>2226</v>
      </c>
      <c r="C1031" s="11" t="s">
        <v>2221</v>
      </c>
      <c r="D1031" s="11" t="s">
        <v>2222</v>
      </c>
      <c r="E1031" s="11" t="s">
        <v>2227</v>
      </c>
      <c r="F1031" s="12">
        <v>2.0</v>
      </c>
      <c r="G1031" s="12">
        <v>1.0</v>
      </c>
      <c r="H1031" s="12" t="s">
        <v>24</v>
      </c>
      <c r="I1031" s="12">
        <v>1.0</v>
      </c>
      <c r="J1031" s="12">
        <v>1.0</v>
      </c>
      <c r="K1031" s="12" t="s">
        <v>22</v>
      </c>
      <c r="L1031" s="12">
        <v>2.0</v>
      </c>
      <c r="M1031" s="12">
        <v>1.0</v>
      </c>
      <c r="N1031" s="12" t="s">
        <v>457</v>
      </c>
      <c r="P1031" s="13"/>
    </row>
    <row r="1032" ht="15.75" customHeight="1">
      <c r="A1032" s="11" t="s">
        <v>2219</v>
      </c>
      <c r="B1032" s="11" t="s">
        <v>2228</v>
      </c>
      <c r="C1032" s="11" t="s">
        <v>2221</v>
      </c>
      <c r="D1032" s="11" t="s">
        <v>2222</v>
      </c>
      <c r="E1032" s="11" t="s">
        <v>2229</v>
      </c>
      <c r="F1032" s="12">
        <v>1.0</v>
      </c>
      <c r="G1032" s="12">
        <v>1.0</v>
      </c>
      <c r="H1032" s="12" t="s">
        <v>24</v>
      </c>
      <c r="I1032" s="12">
        <v>1.0</v>
      </c>
      <c r="J1032" s="12">
        <v>1.0</v>
      </c>
      <c r="K1032" s="12" t="s">
        <v>22</v>
      </c>
      <c r="L1032" s="12">
        <v>1.0</v>
      </c>
      <c r="M1032" s="12">
        <v>1.0</v>
      </c>
      <c r="N1032" s="12" t="s">
        <v>457</v>
      </c>
      <c r="P1032" s="13"/>
    </row>
    <row r="1033" ht="15.75" customHeight="1">
      <c r="A1033" s="11" t="s">
        <v>2219</v>
      </c>
      <c r="B1033" s="11" t="s">
        <v>2230</v>
      </c>
      <c r="C1033" s="11" t="s">
        <v>2221</v>
      </c>
      <c r="D1033" s="11" t="s">
        <v>2222</v>
      </c>
      <c r="E1033" s="11" t="s">
        <v>2231</v>
      </c>
      <c r="F1033" s="12">
        <v>2.0</v>
      </c>
      <c r="G1033" s="12">
        <v>1.0</v>
      </c>
      <c r="H1033" s="12" t="s">
        <v>24</v>
      </c>
      <c r="I1033" s="12">
        <v>3.0</v>
      </c>
      <c r="J1033" s="12">
        <v>2.0</v>
      </c>
      <c r="K1033" s="12" t="s">
        <v>22</v>
      </c>
      <c r="L1033" s="12">
        <v>2.0</v>
      </c>
      <c r="M1033" s="12">
        <v>2.0</v>
      </c>
      <c r="N1033" s="12" t="s">
        <v>457</v>
      </c>
      <c r="P1033" s="13"/>
    </row>
    <row r="1034" ht="15.75" customHeight="1">
      <c r="A1034" s="11" t="s">
        <v>2219</v>
      </c>
      <c r="B1034" s="11" t="s">
        <v>2232</v>
      </c>
      <c r="C1034" s="11" t="s">
        <v>2221</v>
      </c>
      <c r="D1034" s="11" t="s">
        <v>2222</v>
      </c>
      <c r="E1034" s="11" t="s">
        <v>2233</v>
      </c>
      <c r="F1034" s="12">
        <v>1.0</v>
      </c>
      <c r="G1034" s="12">
        <v>1.0</v>
      </c>
      <c r="H1034" s="12" t="s">
        <v>24</v>
      </c>
      <c r="I1034" s="12">
        <v>1.0</v>
      </c>
      <c r="J1034" s="12">
        <v>1.0</v>
      </c>
      <c r="K1034" s="12" t="s">
        <v>22</v>
      </c>
      <c r="L1034" s="12">
        <v>1.0</v>
      </c>
      <c r="M1034" s="12">
        <v>1.0</v>
      </c>
      <c r="N1034" s="12" t="s">
        <v>457</v>
      </c>
      <c r="P1034" s="13"/>
    </row>
    <row r="1035" ht="15.75" customHeight="1">
      <c r="A1035" s="11" t="s">
        <v>2219</v>
      </c>
      <c r="B1035" s="11" t="s">
        <v>2234</v>
      </c>
      <c r="C1035" s="11" t="s">
        <v>2221</v>
      </c>
      <c r="D1035" s="11" t="s">
        <v>2222</v>
      </c>
      <c r="E1035" s="11" t="s">
        <v>2235</v>
      </c>
      <c r="F1035" s="12">
        <v>1.0</v>
      </c>
      <c r="G1035" s="12">
        <v>1.0</v>
      </c>
      <c r="H1035" s="12" t="s">
        <v>24</v>
      </c>
      <c r="I1035" s="12">
        <v>1.0</v>
      </c>
      <c r="J1035" s="12">
        <v>1.0</v>
      </c>
      <c r="K1035" s="12" t="s">
        <v>22</v>
      </c>
      <c r="L1035" s="12">
        <v>1.0</v>
      </c>
      <c r="M1035" s="12">
        <v>1.0</v>
      </c>
      <c r="N1035" s="12" t="s">
        <v>457</v>
      </c>
      <c r="P1035" s="13"/>
    </row>
    <row r="1036" ht="15.75" customHeight="1">
      <c r="A1036" s="11" t="s">
        <v>2219</v>
      </c>
      <c r="B1036" s="11" t="s">
        <v>2236</v>
      </c>
      <c r="C1036" s="11" t="s">
        <v>2221</v>
      </c>
      <c r="D1036" s="11" t="s">
        <v>2222</v>
      </c>
      <c r="E1036" s="11" t="s">
        <v>2237</v>
      </c>
      <c r="F1036" s="12">
        <v>1.0</v>
      </c>
      <c r="G1036" s="12">
        <v>1.0</v>
      </c>
      <c r="H1036" s="12" t="s">
        <v>24</v>
      </c>
      <c r="I1036" s="12">
        <v>1.0</v>
      </c>
      <c r="J1036" s="12">
        <v>1.0</v>
      </c>
      <c r="K1036" s="12" t="s">
        <v>22</v>
      </c>
      <c r="L1036" s="12">
        <v>1.0</v>
      </c>
      <c r="M1036" s="12">
        <v>1.0</v>
      </c>
      <c r="N1036" s="12" t="s">
        <v>457</v>
      </c>
      <c r="P1036" s="13"/>
    </row>
    <row r="1037" ht="15.75" customHeight="1">
      <c r="A1037" s="11" t="s">
        <v>2219</v>
      </c>
      <c r="B1037" s="11" t="s">
        <v>2238</v>
      </c>
      <c r="C1037" s="11" t="s">
        <v>2221</v>
      </c>
      <c r="D1037" s="11" t="s">
        <v>2222</v>
      </c>
      <c r="E1037" s="11" t="s">
        <v>2239</v>
      </c>
      <c r="F1037" s="12">
        <v>1.0</v>
      </c>
      <c r="G1037" s="12">
        <v>1.0</v>
      </c>
      <c r="H1037" s="12" t="s">
        <v>24</v>
      </c>
      <c r="I1037" s="12">
        <v>1.0</v>
      </c>
      <c r="J1037" s="12">
        <v>1.0</v>
      </c>
      <c r="K1037" s="12" t="s">
        <v>22</v>
      </c>
      <c r="L1037" s="12">
        <v>1.0</v>
      </c>
      <c r="M1037" s="12">
        <v>1.0</v>
      </c>
      <c r="N1037" s="12" t="s">
        <v>457</v>
      </c>
      <c r="P1037" s="13"/>
    </row>
    <row r="1038" ht="15.75" customHeight="1">
      <c r="A1038" s="11" t="s">
        <v>2219</v>
      </c>
      <c r="B1038" s="11" t="s">
        <v>2240</v>
      </c>
      <c r="C1038" s="11" t="s">
        <v>2221</v>
      </c>
      <c r="D1038" s="11" t="s">
        <v>2222</v>
      </c>
      <c r="E1038" s="11" t="s">
        <v>2241</v>
      </c>
      <c r="F1038" s="12">
        <v>1.0</v>
      </c>
      <c r="G1038" s="12">
        <v>1.0</v>
      </c>
      <c r="H1038" s="12" t="s">
        <v>24</v>
      </c>
      <c r="I1038" s="12">
        <v>1.0</v>
      </c>
      <c r="J1038" s="12">
        <v>1.0</v>
      </c>
      <c r="K1038" s="12" t="s">
        <v>22</v>
      </c>
      <c r="L1038" s="12">
        <v>1.0</v>
      </c>
      <c r="M1038" s="12">
        <v>1.0</v>
      </c>
      <c r="N1038" s="12" t="s">
        <v>457</v>
      </c>
      <c r="P1038" s="13"/>
    </row>
    <row r="1039" ht="15.75" customHeight="1">
      <c r="A1039" s="11" t="s">
        <v>2219</v>
      </c>
      <c r="B1039" s="11" t="s">
        <v>2242</v>
      </c>
      <c r="C1039" s="11" t="s">
        <v>2221</v>
      </c>
      <c r="D1039" s="11" t="s">
        <v>2222</v>
      </c>
      <c r="E1039" s="11" t="s">
        <v>2243</v>
      </c>
      <c r="F1039" s="12">
        <v>1.0</v>
      </c>
      <c r="G1039" s="12">
        <v>1.0</v>
      </c>
      <c r="H1039" s="12" t="s">
        <v>24</v>
      </c>
      <c r="I1039" s="12">
        <v>1.0</v>
      </c>
      <c r="J1039" s="12">
        <v>1.0</v>
      </c>
      <c r="K1039" s="12" t="s">
        <v>22</v>
      </c>
      <c r="L1039" s="12">
        <v>1.0</v>
      </c>
      <c r="M1039" s="12">
        <v>1.0</v>
      </c>
      <c r="N1039" s="12" t="s">
        <v>457</v>
      </c>
      <c r="P1039" s="13"/>
    </row>
    <row r="1040" ht="15.75" customHeight="1">
      <c r="A1040" s="11" t="s">
        <v>2219</v>
      </c>
      <c r="B1040" s="11" t="s">
        <v>2244</v>
      </c>
      <c r="C1040" s="11" t="s">
        <v>2221</v>
      </c>
      <c r="D1040" s="11" t="s">
        <v>2222</v>
      </c>
      <c r="E1040" s="11" t="s">
        <v>2245</v>
      </c>
      <c r="F1040" s="12">
        <v>1.0</v>
      </c>
      <c r="G1040" s="12">
        <v>1.0</v>
      </c>
      <c r="H1040" s="12" t="s">
        <v>24</v>
      </c>
      <c r="I1040" s="12">
        <v>1.0</v>
      </c>
      <c r="J1040" s="12">
        <v>1.0</v>
      </c>
      <c r="K1040" s="12" t="s">
        <v>22</v>
      </c>
      <c r="L1040" s="12">
        <v>1.0</v>
      </c>
      <c r="M1040" s="12">
        <v>1.0</v>
      </c>
      <c r="N1040" s="12" t="s">
        <v>457</v>
      </c>
      <c r="P1040" s="13"/>
    </row>
    <row r="1041" ht="15.75" customHeight="1">
      <c r="A1041" s="11" t="s">
        <v>2219</v>
      </c>
      <c r="B1041" s="11" t="s">
        <v>2246</v>
      </c>
      <c r="C1041" s="11" t="s">
        <v>2221</v>
      </c>
      <c r="D1041" s="11" t="s">
        <v>2222</v>
      </c>
      <c r="E1041" s="11" t="s">
        <v>2247</v>
      </c>
      <c r="F1041" s="12">
        <v>1.0</v>
      </c>
      <c r="G1041" s="12">
        <v>1.0</v>
      </c>
      <c r="H1041" s="12" t="s">
        <v>24</v>
      </c>
      <c r="I1041" s="12">
        <v>1.0</v>
      </c>
      <c r="J1041" s="12">
        <v>1.0</v>
      </c>
      <c r="K1041" s="12" t="s">
        <v>22</v>
      </c>
      <c r="L1041" s="12">
        <v>1.0</v>
      </c>
      <c r="M1041" s="12">
        <v>1.0</v>
      </c>
      <c r="N1041" s="12" t="s">
        <v>457</v>
      </c>
      <c r="P1041" s="13"/>
    </row>
    <row r="1042" ht="15.75" customHeight="1">
      <c r="A1042" s="11" t="s">
        <v>2219</v>
      </c>
      <c r="B1042" s="11" t="s">
        <v>2248</v>
      </c>
      <c r="C1042" s="11" t="s">
        <v>2221</v>
      </c>
      <c r="D1042" s="11" t="s">
        <v>2222</v>
      </c>
      <c r="E1042" s="11" t="s">
        <v>2249</v>
      </c>
      <c r="F1042" s="12">
        <v>3.0</v>
      </c>
      <c r="G1042" s="12">
        <v>3.0</v>
      </c>
      <c r="H1042" s="12" t="s">
        <v>24</v>
      </c>
      <c r="I1042" s="12">
        <v>1.0</v>
      </c>
      <c r="J1042" s="12">
        <v>1.0</v>
      </c>
      <c r="K1042" s="12" t="s">
        <v>22</v>
      </c>
      <c r="L1042" s="12">
        <v>1.0</v>
      </c>
      <c r="M1042" s="12">
        <v>1.0</v>
      </c>
      <c r="N1042" s="12" t="s">
        <v>457</v>
      </c>
      <c r="P1042" s="13"/>
    </row>
    <row r="1043" ht="15.75" customHeight="1">
      <c r="A1043" s="11" t="s">
        <v>2219</v>
      </c>
      <c r="B1043" s="11" t="s">
        <v>2250</v>
      </c>
      <c r="C1043" s="11" t="s">
        <v>2221</v>
      </c>
      <c r="D1043" s="11" t="s">
        <v>2222</v>
      </c>
      <c r="E1043" s="11" t="s">
        <v>2251</v>
      </c>
      <c r="F1043" s="12">
        <v>1.0</v>
      </c>
      <c r="G1043" s="12">
        <v>1.0</v>
      </c>
      <c r="H1043" s="12" t="s">
        <v>24</v>
      </c>
      <c r="I1043" s="12">
        <v>1.0</v>
      </c>
      <c r="J1043" s="12">
        <v>1.0</v>
      </c>
      <c r="K1043" s="12" t="s">
        <v>22</v>
      </c>
      <c r="L1043" s="12">
        <v>1.0</v>
      </c>
      <c r="M1043" s="12">
        <v>1.0</v>
      </c>
      <c r="N1043" s="12" t="s">
        <v>457</v>
      </c>
      <c r="P1043" s="13"/>
    </row>
    <row r="1044" ht="15.75" customHeight="1">
      <c r="A1044" s="11" t="s">
        <v>2219</v>
      </c>
      <c r="B1044" s="11" t="s">
        <v>2252</v>
      </c>
      <c r="C1044" s="11" t="s">
        <v>2221</v>
      </c>
      <c r="D1044" s="11" t="s">
        <v>2222</v>
      </c>
      <c r="E1044" s="11" t="s">
        <v>2253</v>
      </c>
      <c r="F1044" s="12">
        <v>1.0</v>
      </c>
      <c r="G1044" s="12">
        <v>1.0</v>
      </c>
      <c r="H1044" s="12" t="s">
        <v>24</v>
      </c>
      <c r="I1044" s="12">
        <v>1.0</v>
      </c>
      <c r="J1044" s="12">
        <v>1.0</v>
      </c>
      <c r="K1044" s="12" t="s">
        <v>22</v>
      </c>
      <c r="L1044" s="12">
        <v>1.0</v>
      </c>
      <c r="M1044" s="12">
        <v>1.0</v>
      </c>
      <c r="N1044" s="12" t="s">
        <v>457</v>
      </c>
      <c r="P1044" s="13"/>
    </row>
    <row r="1045" ht="15.75" customHeight="1">
      <c r="A1045" s="11" t="s">
        <v>2219</v>
      </c>
      <c r="B1045" s="11" t="s">
        <v>2254</v>
      </c>
      <c r="C1045" s="11" t="s">
        <v>2221</v>
      </c>
      <c r="D1045" s="11" t="s">
        <v>2222</v>
      </c>
      <c r="E1045" s="11" t="s">
        <v>2255</v>
      </c>
      <c r="F1045" s="12">
        <v>2.0</v>
      </c>
      <c r="G1045" s="12">
        <v>1.0</v>
      </c>
      <c r="H1045" s="12" t="s">
        <v>24</v>
      </c>
      <c r="I1045" s="12">
        <v>1.0</v>
      </c>
      <c r="J1045" s="12">
        <v>1.0</v>
      </c>
      <c r="K1045" s="12" t="s">
        <v>22</v>
      </c>
      <c r="L1045" s="12">
        <v>2.0</v>
      </c>
      <c r="M1045" s="12">
        <v>2.0</v>
      </c>
      <c r="N1045" s="12" t="s">
        <v>457</v>
      </c>
      <c r="P1045" s="13"/>
    </row>
    <row r="1046" ht="15.75" customHeight="1">
      <c r="A1046" s="11" t="s">
        <v>2219</v>
      </c>
      <c r="B1046" s="11" t="s">
        <v>2256</v>
      </c>
      <c r="C1046" s="11" t="s">
        <v>2221</v>
      </c>
      <c r="D1046" s="11" t="s">
        <v>2222</v>
      </c>
      <c r="E1046" s="11" t="s">
        <v>2257</v>
      </c>
      <c r="F1046" s="12">
        <v>1.0</v>
      </c>
      <c r="G1046" s="12">
        <v>1.0</v>
      </c>
      <c r="H1046" s="12" t="s">
        <v>24</v>
      </c>
      <c r="I1046" s="12">
        <v>2.0</v>
      </c>
      <c r="J1046" s="12">
        <v>2.0</v>
      </c>
      <c r="K1046" s="12" t="s">
        <v>22</v>
      </c>
      <c r="L1046" s="12">
        <v>2.0</v>
      </c>
      <c r="M1046" s="12">
        <v>1.0</v>
      </c>
      <c r="N1046" s="12" t="s">
        <v>457</v>
      </c>
      <c r="P1046" s="13"/>
    </row>
    <row r="1047" ht="15.75" customHeight="1">
      <c r="A1047" s="11" t="s">
        <v>2258</v>
      </c>
      <c r="B1047" s="11" t="s">
        <v>2259</v>
      </c>
      <c r="C1047" s="11" t="s">
        <v>2260</v>
      </c>
      <c r="D1047" s="11" t="s">
        <v>2261</v>
      </c>
      <c r="E1047" s="11" t="s">
        <v>2262</v>
      </c>
      <c r="F1047" s="12">
        <v>2.0</v>
      </c>
      <c r="G1047" s="12">
        <v>3.0</v>
      </c>
      <c r="H1047" s="12" t="s">
        <v>457</v>
      </c>
      <c r="I1047" s="12">
        <v>2.0</v>
      </c>
      <c r="J1047" s="12">
        <v>2.0</v>
      </c>
      <c r="K1047" s="12" t="s">
        <v>22</v>
      </c>
      <c r="L1047" s="12">
        <v>2.0</v>
      </c>
      <c r="M1047" s="12">
        <v>2.0</v>
      </c>
      <c r="N1047" s="12" t="s">
        <v>1458</v>
      </c>
      <c r="P1047" s="13"/>
    </row>
    <row r="1048" ht="15.75" customHeight="1">
      <c r="A1048" s="11" t="s">
        <v>2258</v>
      </c>
      <c r="B1048" s="11" t="s">
        <v>2263</v>
      </c>
      <c r="C1048" s="11" t="s">
        <v>2260</v>
      </c>
      <c r="D1048" s="11" t="s">
        <v>2261</v>
      </c>
      <c r="E1048" s="11" t="s">
        <v>2264</v>
      </c>
      <c r="F1048" s="12">
        <v>1.0</v>
      </c>
      <c r="G1048" s="12">
        <v>2.0</v>
      </c>
      <c r="H1048" s="12" t="s">
        <v>457</v>
      </c>
      <c r="I1048" s="12">
        <v>1.0</v>
      </c>
      <c r="J1048" s="12">
        <v>1.0</v>
      </c>
      <c r="K1048" s="12" t="s">
        <v>22</v>
      </c>
      <c r="L1048" s="12">
        <v>1.0</v>
      </c>
      <c r="M1048" s="12">
        <v>1.0</v>
      </c>
      <c r="N1048" s="12" t="s">
        <v>1458</v>
      </c>
      <c r="P1048" s="13"/>
    </row>
    <row r="1049" ht="15.75" customHeight="1">
      <c r="A1049" s="11" t="s">
        <v>2258</v>
      </c>
      <c r="B1049" s="11" t="s">
        <v>2265</v>
      </c>
      <c r="C1049" s="11" t="s">
        <v>2260</v>
      </c>
      <c r="D1049" s="11" t="s">
        <v>2261</v>
      </c>
      <c r="E1049" s="11" t="s">
        <v>2266</v>
      </c>
      <c r="F1049" s="12">
        <v>1.0</v>
      </c>
      <c r="G1049" s="12">
        <v>1.0</v>
      </c>
      <c r="H1049" s="12" t="s">
        <v>457</v>
      </c>
      <c r="I1049" s="12">
        <v>1.0</v>
      </c>
      <c r="J1049" s="12">
        <v>1.0</v>
      </c>
      <c r="K1049" s="12" t="s">
        <v>22</v>
      </c>
      <c r="L1049" s="12">
        <v>1.0</v>
      </c>
      <c r="M1049" s="12">
        <v>3.0</v>
      </c>
      <c r="N1049" s="12" t="s">
        <v>1458</v>
      </c>
      <c r="P1049" s="13"/>
    </row>
    <row r="1050" ht="15.75" customHeight="1">
      <c r="A1050" s="11" t="s">
        <v>2258</v>
      </c>
      <c r="B1050" s="11" t="s">
        <v>2267</v>
      </c>
      <c r="C1050" s="11" t="s">
        <v>2260</v>
      </c>
      <c r="D1050" s="11" t="s">
        <v>2261</v>
      </c>
      <c r="E1050" s="11" t="s">
        <v>2268</v>
      </c>
      <c r="F1050" s="12">
        <v>2.0</v>
      </c>
      <c r="G1050" s="12">
        <v>2.0</v>
      </c>
      <c r="H1050" s="12" t="s">
        <v>457</v>
      </c>
      <c r="I1050" s="12">
        <v>2.0</v>
      </c>
      <c r="J1050" s="12">
        <v>2.0</v>
      </c>
      <c r="K1050" s="12" t="s">
        <v>22</v>
      </c>
      <c r="L1050" s="12">
        <v>2.0</v>
      </c>
      <c r="M1050" s="12">
        <v>2.0</v>
      </c>
      <c r="N1050" s="12" t="s">
        <v>1458</v>
      </c>
      <c r="P1050" s="13"/>
    </row>
    <row r="1051" ht="15.75" customHeight="1">
      <c r="A1051" s="11" t="s">
        <v>2258</v>
      </c>
      <c r="B1051" s="11" t="s">
        <v>2269</v>
      </c>
      <c r="C1051" s="11" t="s">
        <v>2260</v>
      </c>
      <c r="D1051" s="11" t="s">
        <v>2261</v>
      </c>
      <c r="E1051" s="11" t="s">
        <v>2270</v>
      </c>
      <c r="F1051" s="12">
        <v>2.0</v>
      </c>
      <c r="G1051" s="12">
        <v>3.0</v>
      </c>
      <c r="H1051" s="12" t="s">
        <v>457</v>
      </c>
      <c r="I1051" s="12">
        <v>3.0</v>
      </c>
      <c r="J1051" s="12">
        <v>2.0</v>
      </c>
      <c r="K1051" s="12" t="s">
        <v>22</v>
      </c>
      <c r="L1051" s="12">
        <v>2.0</v>
      </c>
      <c r="M1051" s="12">
        <v>3.0</v>
      </c>
      <c r="N1051" s="12" t="s">
        <v>1458</v>
      </c>
      <c r="P1051" s="13"/>
    </row>
    <row r="1052" ht="15.75" customHeight="1">
      <c r="A1052" s="11" t="s">
        <v>2258</v>
      </c>
      <c r="B1052" s="11" t="s">
        <v>2271</v>
      </c>
      <c r="C1052" s="11" t="s">
        <v>2260</v>
      </c>
      <c r="D1052" s="11" t="s">
        <v>2261</v>
      </c>
      <c r="E1052" s="11" t="s">
        <v>2272</v>
      </c>
      <c r="F1052" s="12">
        <v>1.0</v>
      </c>
      <c r="G1052" s="12">
        <v>1.0</v>
      </c>
      <c r="H1052" s="12" t="s">
        <v>457</v>
      </c>
      <c r="I1052" s="12">
        <v>1.0</v>
      </c>
      <c r="J1052" s="12">
        <v>1.0</v>
      </c>
      <c r="K1052" s="12" t="s">
        <v>22</v>
      </c>
      <c r="L1052" s="12">
        <v>1.0</v>
      </c>
      <c r="M1052" s="12">
        <v>1.0</v>
      </c>
      <c r="N1052" s="12" t="s">
        <v>1458</v>
      </c>
      <c r="P1052" s="13"/>
    </row>
    <row r="1053" ht="15.75" customHeight="1">
      <c r="A1053" s="11" t="s">
        <v>2258</v>
      </c>
      <c r="B1053" s="11" t="s">
        <v>2273</v>
      </c>
      <c r="C1053" s="11" t="s">
        <v>2260</v>
      </c>
      <c r="D1053" s="11" t="s">
        <v>2261</v>
      </c>
      <c r="E1053" s="11" t="s">
        <v>2274</v>
      </c>
      <c r="F1053" s="12">
        <v>1.0</v>
      </c>
      <c r="G1053" s="12">
        <v>1.0</v>
      </c>
      <c r="H1053" s="12" t="s">
        <v>457</v>
      </c>
      <c r="I1053" s="12">
        <v>1.0</v>
      </c>
      <c r="J1053" s="12">
        <v>1.0</v>
      </c>
      <c r="K1053" s="12" t="s">
        <v>22</v>
      </c>
      <c r="L1053" s="12">
        <v>1.0</v>
      </c>
      <c r="M1053" s="12">
        <v>1.0</v>
      </c>
      <c r="N1053" s="12" t="s">
        <v>1458</v>
      </c>
      <c r="P1053" s="13"/>
    </row>
    <row r="1054" ht="15.75" customHeight="1">
      <c r="A1054" s="11" t="s">
        <v>2258</v>
      </c>
      <c r="B1054" s="11" t="s">
        <v>2275</v>
      </c>
      <c r="C1054" s="11" t="s">
        <v>2260</v>
      </c>
      <c r="D1054" s="11" t="s">
        <v>2261</v>
      </c>
      <c r="E1054" s="11" t="s">
        <v>2276</v>
      </c>
      <c r="F1054" s="12">
        <v>1.0</v>
      </c>
      <c r="G1054" s="12">
        <v>1.0</v>
      </c>
      <c r="H1054" s="12" t="s">
        <v>457</v>
      </c>
      <c r="I1054" s="12">
        <v>1.0</v>
      </c>
      <c r="J1054" s="12">
        <v>1.0</v>
      </c>
      <c r="K1054" s="12" t="s">
        <v>22</v>
      </c>
      <c r="L1054" s="12">
        <v>1.0</v>
      </c>
      <c r="M1054" s="12">
        <v>1.0</v>
      </c>
      <c r="N1054" s="12" t="s">
        <v>1458</v>
      </c>
      <c r="P1054" s="13"/>
    </row>
    <row r="1055" ht="15.75" customHeight="1">
      <c r="A1055" s="11" t="s">
        <v>2258</v>
      </c>
      <c r="B1055" s="11" t="s">
        <v>2277</v>
      </c>
      <c r="C1055" s="11" t="s">
        <v>2260</v>
      </c>
      <c r="D1055" s="11" t="s">
        <v>2261</v>
      </c>
      <c r="E1055" s="11" t="s">
        <v>2278</v>
      </c>
      <c r="F1055" s="12">
        <v>1.0</v>
      </c>
      <c r="G1055" s="12">
        <v>1.0</v>
      </c>
      <c r="H1055" s="12" t="s">
        <v>457</v>
      </c>
      <c r="I1055" s="12">
        <v>1.0</v>
      </c>
      <c r="J1055" s="12">
        <v>1.0</v>
      </c>
      <c r="K1055" s="12" t="s">
        <v>22</v>
      </c>
      <c r="L1055" s="12">
        <v>1.0</v>
      </c>
      <c r="M1055" s="12">
        <v>1.0</v>
      </c>
      <c r="N1055" s="12" t="s">
        <v>1458</v>
      </c>
      <c r="P1055" s="13"/>
    </row>
    <row r="1056" ht="15.75" customHeight="1">
      <c r="A1056" s="11" t="s">
        <v>2258</v>
      </c>
      <c r="B1056" s="11" t="s">
        <v>2279</v>
      </c>
      <c r="C1056" s="11" t="s">
        <v>2260</v>
      </c>
      <c r="D1056" s="11" t="s">
        <v>2261</v>
      </c>
      <c r="E1056" s="11" t="s">
        <v>2280</v>
      </c>
      <c r="F1056" s="12">
        <v>2.0</v>
      </c>
      <c r="G1056" s="12">
        <v>3.0</v>
      </c>
      <c r="H1056" s="12" t="s">
        <v>457</v>
      </c>
      <c r="I1056" s="12">
        <v>3.0</v>
      </c>
      <c r="J1056" s="12">
        <v>3.0</v>
      </c>
      <c r="K1056" s="12" t="s">
        <v>22</v>
      </c>
      <c r="L1056" s="12">
        <v>2.0</v>
      </c>
      <c r="M1056" s="12">
        <v>2.0</v>
      </c>
      <c r="N1056" s="12" t="s">
        <v>1458</v>
      </c>
      <c r="P1056" s="13"/>
    </row>
    <row r="1057" ht="15.75" customHeight="1">
      <c r="A1057" s="11" t="s">
        <v>2258</v>
      </c>
      <c r="B1057" s="11" t="s">
        <v>2281</v>
      </c>
      <c r="C1057" s="11" t="s">
        <v>2260</v>
      </c>
      <c r="D1057" s="11" t="s">
        <v>2261</v>
      </c>
      <c r="E1057" s="11" t="s">
        <v>2282</v>
      </c>
      <c r="F1057" s="12">
        <v>1.0</v>
      </c>
      <c r="G1057" s="12">
        <v>1.0</v>
      </c>
      <c r="H1057" s="12" t="s">
        <v>457</v>
      </c>
      <c r="I1057" s="12">
        <v>1.0</v>
      </c>
      <c r="J1057" s="12">
        <v>1.0</v>
      </c>
      <c r="K1057" s="12" t="s">
        <v>22</v>
      </c>
      <c r="L1057" s="12">
        <v>1.0</v>
      </c>
      <c r="M1057" s="12">
        <v>1.0</v>
      </c>
      <c r="N1057" s="12" t="s">
        <v>1458</v>
      </c>
      <c r="P1057" s="13"/>
    </row>
    <row r="1058" ht="15.75" customHeight="1">
      <c r="A1058" s="11" t="s">
        <v>2258</v>
      </c>
      <c r="B1058" s="11" t="s">
        <v>2283</v>
      </c>
      <c r="C1058" s="11" t="s">
        <v>2260</v>
      </c>
      <c r="D1058" s="11" t="s">
        <v>2261</v>
      </c>
      <c r="E1058" s="11" t="s">
        <v>2284</v>
      </c>
      <c r="F1058" s="12">
        <v>1.0</v>
      </c>
      <c r="G1058" s="12">
        <v>1.0</v>
      </c>
      <c r="H1058" s="12" t="s">
        <v>457</v>
      </c>
      <c r="I1058" s="12">
        <v>1.0</v>
      </c>
      <c r="J1058" s="12">
        <v>1.0</v>
      </c>
      <c r="K1058" s="12" t="s">
        <v>22</v>
      </c>
      <c r="L1058" s="12">
        <v>1.0</v>
      </c>
      <c r="M1058" s="12">
        <v>1.0</v>
      </c>
      <c r="N1058" s="12" t="s">
        <v>1458</v>
      </c>
      <c r="P1058" s="13"/>
    </row>
    <row r="1059" ht="15.75" customHeight="1">
      <c r="A1059" s="11" t="s">
        <v>2258</v>
      </c>
      <c r="B1059" s="11" t="s">
        <v>2285</v>
      </c>
      <c r="C1059" s="11" t="s">
        <v>2260</v>
      </c>
      <c r="D1059" s="11" t="s">
        <v>2261</v>
      </c>
      <c r="E1059" s="11" t="s">
        <v>2286</v>
      </c>
      <c r="F1059" s="12">
        <v>1.0</v>
      </c>
      <c r="G1059" s="12">
        <v>1.0</v>
      </c>
      <c r="H1059" s="12" t="s">
        <v>457</v>
      </c>
      <c r="I1059" s="12">
        <v>1.0</v>
      </c>
      <c r="J1059" s="12">
        <v>1.0</v>
      </c>
      <c r="K1059" s="12" t="s">
        <v>22</v>
      </c>
      <c r="L1059" s="12">
        <v>1.0</v>
      </c>
      <c r="M1059" s="12">
        <v>1.0</v>
      </c>
      <c r="N1059" s="12" t="s">
        <v>1458</v>
      </c>
      <c r="P1059" s="13"/>
    </row>
    <row r="1060" ht="15.75" customHeight="1">
      <c r="A1060" s="11" t="s">
        <v>2258</v>
      </c>
      <c r="B1060" s="11" t="s">
        <v>2287</v>
      </c>
      <c r="C1060" s="11" t="s">
        <v>2260</v>
      </c>
      <c r="D1060" s="11" t="s">
        <v>2261</v>
      </c>
      <c r="E1060" s="11" t="s">
        <v>2288</v>
      </c>
      <c r="F1060" s="12">
        <v>1.0</v>
      </c>
      <c r="G1060" s="12">
        <v>1.0</v>
      </c>
      <c r="H1060" s="12" t="s">
        <v>457</v>
      </c>
      <c r="I1060" s="12">
        <v>1.0</v>
      </c>
      <c r="J1060" s="12">
        <v>1.0</v>
      </c>
      <c r="K1060" s="12" t="s">
        <v>22</v>
      </c>
      <c r="L1060" s="12">
        <v>1.0</v>
      </c>
      <c r="M1060" s="12">
        <v>1.0</v>
      </c>
      <c r="N1060" s="12" t="s">
        <v>1458</v>
      </c>
      <c r="P1060" s="13"/>
    </row>
    <row r="1061" ht="15.75" customHeight="1">
      <c r="A1061" s="11" t="s">
        <v>2258</v>
      </c>
      <c r="B1061" s="11" t="s">
        <v>2289</v>
      </c>
      <c r="C1061" s="11" t="s">
        <v>2260</v>
      </c>
      <c r="D1061" s="11" t="s">
        <v>2261</v>
      </c>
      <c r="E1061" s="11" t="s">
        <v>2290</v>
      </c>
      <c r="F1061" s="12">
        <v>1.0</v>
      </c>
      <c r="G1061" s="12">
        <v>1.0</v>
      </c>
      <c r="H1061" s="12" t="s">
        <v>457</v>
      </c>
      <c r="I1061" s="12">
        <v>1.0</v>
      </c>
      <c r="J1061" s="12">
        <v>1.0</v>
      </c>
      <c r="K1061" s="12" t="s">
        <v>22</v>
      </c>
      <c r="L1061" s="12">
        <v>1.0</v>
      </c>
      <c r="M1061" s="12">
        <v>1.0</v>
      </c>
      <c r="N1061" s="12" t="s">
        <v>1458</v>
      </c>
      <c r="P1061" s="13"/>
    </row>
    <row r="1062" ht="15.75" customHeight="1">
      <c r="A1062" s="11" t="s">
        <v>2258</v>
      </c>
      <c r="B1062" s="11" t="s">
        <v>2291</v>
      </c>
      <c r="C1062" s="11" t="s">
        <v>2260</v>
      </c>
      <c r="D1062" s="11" t="s">
        <v>2261</v>
      </c>
      <c r="E1062" s="11" t="s">
        <v>2292</v>
      </c>
      <c r="F1062" s="12">
        <v>1.0</v>
      </c>
      <c r="G1062" s="12">
        <v>1.0</v>
      </c>
      <c r="H1062" s="12" t="s">
        <v>457</v>
      </c>
      <c r="I1062" s="12">
        <v>1.0</v>
      </c>
      <c r="J1062" s="12">
        <v>1.0</v>
      </c>
      <c r="K1062" s="12" t="s">
        <v>22</v>
      </c>
      <c r="L1062" s="12">
        <v>1.0</v>
      </c>
      <c r="M1062" s="12">
        <v>1.0</v>
      </c>
      <c r="N1062" s="12" t="s">
        <v>1458</v>
      </c>
      <c r="P1062" s="13"/>
    </row>
    <row r="1063" ht="15.75" customHeight="1">
      <c r="A1063" s="11" t="s">
        <v>2258</v>
      </c>
      <c r="B1063" s="11" t="s">
        <v>2293</v>
      </c>
      <c r="C1063" s="11" t="s">
        <v>2260</v>
      </c>
      <c r="D1063" s="11" t="s">
        <v>2261</v>
      </c>
      <c r="E1063" s="11" t="s">
        <v>2294</v>
      </c>
      <c r="F1063" s="12">
        <v>1.0</v>
      </c>
      <c r="G1063" s="12">
        <v>1.0</v>
      </c>
      <c r="H1063" s="12" t="s">
        <v>457</v>
      </c>
      <c r="I1063" s="12">
        <v>1.0</v>
      </c>
      <c r="J1063" s="12">
        <v>1.0</v>
      </c>
      <c r="K1063" s="12" t="s">
        <v>22</v>
      </c>
      <c r="L1063" s="12">
        <v>1.0</v>
      </c>
      <c r="M1063" s="12">
        <v>1.0</v>
      </c>
      <c r="N1063" s="12" t="s">
        <v>1458</v>
      </c>
      <c r="P1063" s="13"/>
    </row>
    <row r="1064" ht="15.75" customHeight="1">
      <c r="A1064" s="11" t="s">
        <v>2258</v>
      </c>
      <c r="B1064" s="11" t="s">
        <v>2295</v>
      </c>
      <c r="C1064" s="11" t="s">
        <v>2260</v>
      </c>
      <c r="D1064" s="11" t="s">
        <v>2261</v>
      </c>
      <c r="E1064" s="11" t="s">
        <v>2296</v>
      </c>
      <c r="F1064" s="12">
        <v>2.0</v>
      </c>
      <c r="G1064" s="12">
        <v>1.0</v>
      </c>
      <c r="H1064" s="12" t="s">
        <v>457</v>
      </c>
      <c r="I1064" s="12">
        <v>2.0</v>
      </c>
      <c r="J1064" s="12">
        <v>2.0</v>
      </c>
      <c r="K1064" s="12" t="s">
        <v>22</v>
      </c>
      <c r="L1064" s="12">
        <v>2.0</v>
      </c>
      <c r="M1064" s="12">
        <v>2.0</v>
      </c>
      <c r="N1064" s="12" t="s">
        <v>1458</v>
      </c>
      <c r="P1064" s="13"/>
    </row>
    <row r="1065" ht="15.75" customHeight="1">
      <c r="A1065" s="11" t="s">
        <v>2297</v>
      </c>
      <c r="B1065" s="11" t="s">
        <v>2298</v>
      </c>
      <c r="C1065" s="11" t="s">
        <v>2299</v>
      </c>
      <c r="D1065" s="11" t="s">
        <v>2300</v>
      </c>
      <c r="E1065" s="11" t="s">
        <v>2301</v>
      </c>
      <c r="F1065" s="12">
        <v>2.0</v>
      </c>
      <c r="G1065" s="12">
        <v>3.0</v>
      </c>
      <c r="H1065" s="12" t="s">
        <v>457</v>
      </c>
      <c r="I1065" s="12">
        <v>3.0</v>
      </c>
      <c r="J1065" s="12">
        <v>3.0</v>
      </c>
      <c r="K1065" s="12" t="s">
        <v>22</v>
      </c>
      <c r="L1065" s="12">
        <v>3.0</v>
      </c>
      <c r="M1065" s="12">
        <v>2.0</v>
      </c>
      <c r="N1065" s="12" t="s">
        <v>1916</v>
      </c>
      <c r="P1065" s="13"/>
    </row>
    <row r="1066" ht="15.75" customHeight="1">
      <c r="A1066" s="11" t="s">
        <v>2297</v>
      </c>
      <c r="B1066" s="11" t="s">
        <v>2302</v>
      </c>
      <c r="C1066" s="11" t="s">
        <v>2299</v>
      </c>
      <c r="D1066" s="11" t="s">
        <v>2300</v>
      </c>
      <c r="E1066" s="11" t="s">
        <v>2303</v>
      </c>
      <c r="F1066" s="12">
        <v>2.0</v>
      </c>
      <c r="G1066" s="12">
        <v>2.0</v>
      </c>
      <c r="H1066" s="12" t="s">
        <v>457</v>
      </c>
      <c r="I1066" s="12">
        <v>3.0</v>
      </c>
      <c r="J1066" s="12">
        <v>2.0</v>
      </c>
      <c r="K1066" s="12" t="s">
        <v>22</v>
      </c>
      <c r="L1066" s="12">
        <v>2.0</v>
      </c>
      <c r="M1066" s="12">
        <v>3.0</v>
      </c>
      <c r="N1066" s="12" t="s">
        <v>1916</v>
      </c>
      <c r="P1066" s="13"/>
    </row>
    <row r="1067" ht="15.75" customHeight="1">
      <c r="A1067" s="11" t="s">
        <v>2297</v>
      </c>
      <c r="B1067" s="11" t="s">
        <v>2304</v>
      </c>
      <c r="C1067" s="11" t="s">
        <v>2299</v>
      </c>
      <c r="D1067" s="11" t="s">
        <v>2300</v>
      </c>
      <c r="E1067" s="11" t="s">
        <v>2305</v>
      </c>
      <c r="F1067" s="12">
        <v>1.0</v>
      </c>
      <c r="G1067" s="12">
        <v>1.0</v>
      </c>
      <c r="H1067" s="12" t="s">
        <v>457</v>
      </c>
      <c r="I1067" s="12">
        <v>1.0</v>
      </c>
      <c r="J1067" s="12">
        <v>1.0</v>
      </c>
      <c r="K1067" s="12" t="s">
        <v>22</v>
      </c>
      <c r="L1067" s="12">
        <v>1.0</v>
      </c>
      <c r="M1067" s="12">
        <v>2.0</v>
      </c>
      <c r="N1067" s="12" t="s">
        <v>1916</v>
      </c>
      <c r="P1067" s="13"/>
    </row>
    <row r="1068" ht="15.75" customHeight="1">
      <c r="A1068" s="11" t="s">
        <v>2297</v>
      </c>
      <c r="B1068" s="11" t="s">
        <v>2306</v>
      </c>
      <c r="C1068" s="11" t="s">
        <v>2299</v>
      </c>
      <c r="D1068" s="11" t="s">
        <v>2300</v>
      </c>
      <c r="E1068" s="11" t="s">
        <v>2307</v>
      </c>
      <c r="F1068" s="12">
        <v>1.0</v>
      </c>
      <c r="G1068" s="12">
        <v>1.0</v>
      </c>
      <c r="H1068" s="12" t="s">
        <v>457</v>
      </c>
      <c r="I1068" s="12">
        <v>1.0</v>
      </c>
      <c r="J1068" s="12">
        <v>1.0</v>
      </c>
      <c r="K1068" s="12" t="s">
        <v>22</v>
      </c>
      <c r="L1068" s="12">
        <v>1.0</v>
      </c>
      <c r="M1068" s="12">
        <v>2.0</v>
      </c>
      <c r="N1068" s="12" t="s">
        <v>1916</v>
      </c>
      <c r="P1068" s="13"/>
    </row>
    <row r="1069" ht="15.75" customHeight="1">
      <c r="A1069" s="11" t="s">
        <v>2297</v>
      </c>
      <c r="B1069" s="11" t="s">
        <v>2308</v>
      </c>
      <c r="C1069" s="11" t="s">
        <v>2299</v>
      </c>
      <c r="D1069" s="11" t="s">
        <v>2300</v>
      </c>
      <c r="E1069" s="11" t="s">
        <v>2309</v>
      </c>
      <c r="F1069" s="12">
        <v>1.0</v>
      </c>
      <c r="G1069" s="12">
        <v>1.0</v>
      </c>
      <c r="H1069" s="12" t="s">
        <v>457</v>
      </c>
      <c r="I1069" s="12">
        <v>1.0</v>
      </c>
      <c r="J1069" s="12">
        <v>1.0</v>
      </c>
      <c r="K1069" s="12" t="s">
        <v>22</v>
      </c>
      <c r="L1069" s="12">
        <v>1.0</v>
      </c>
      <c r="M1069" s="12">
        <v>2.0</v>
      </c>
      <c r="N1069" s="12" t="s">
        <v>1916</v>
      </c>
      <c r="P1069" s="13"/>
    </row>
    <row r="1070" ht="15.75" customHeight="1">
      <c r="A1070" s="11" t="s">
        <v>2297</v>
      </c>
      <c r="B1070" s="11" t="s">
        <v>2310</v>
      </c>
      <c r="C1070" s="11" t="s">
        <v>2299</v>
      </c>
      <c r="D1070" s="11" t="s">
        <v>2300</v>
      </c>
      <c r="E1070" s="11" t="s">
        <v>2311</v>
      </c>
      <c r="F1070" s="12">
        <v>1.0</v>
      </c>
      <c r="G1070" s="12">
        <v>1.0</v>
      </c>
      <c r="H1070" s="12" t="s">
        <v>457</v>
      </c>
      <c r="I1070" s="12">
        <v>1.0</v>
      </c>
      <c r="J1070" s="12">
        <v>1.0</v>
      </c>
      <c r="K1070" s="12" t="s">
        <v>22</v>
      </c>
      <c r="L1070" s="12">
        <v>2.0</v>
      </c>
      <c r="M1070" s="12">
        <v>3.0</v>
      </c>
      <c r="N1070" s="12" t="s">
        <v>1916</v>
      </c>
      <c r="P1070" s="13"/>
    </row>
    <row r="1071" ht="15.75" customHeight="1">
      <c r="A1071" s="11" t="s">
        <v>2297</v>
      </c>
      <c r="B1071" s="11" t="s">
        <v>2312</v>
      </c>
      <c r="C1071" s="11" t="s">
        <v>2299</v>
      </c>
      <c r="D1071" s="11" t="s">
        <v>2300</v>
      </c>
      <c r="E1071" s="11" t="s">
        <v>2313</v>
      </c>
      <c r="F1071" s="12">
        <v>1.0</v>
      </c>
      <c r="G1071" s="12">
        <v>1.0</v>
      </c>
      <c r="H1071" s="12" t="s">
        <v>457</v>
      </c>
      <c r="I1071" s="12">
        <v>1.0</v>
      </c>
      <c r="J1071" s="12">
        <v>1.0</v>
      </c>
      <c r="K1071" s="12" t="s">
        <v>22</v>
      </c>
      <c r="L1071" s="12">
        <v>1.0</v>
      </c>
      <c r="M1071" s="12">
        <v>1.0</v>
      </c>
      <c r="N1071" s="12" t="s">
        <v>1916</v>
      </c>
      <c r="P1071" s="13"/>
    </row>
    <row r="1072" ht="15.75" customHeight="1">
      <c r="A1072" s="11" t="s">
        <v>2297</v>
      </c>
      <c r="B1072" s="11" t="s">
        <v>2314</v>
      </c>
      <c r="C1072" s="11" t="s">
        <v>2299</v>
      </c>
      <c r="D1072" s="11" t="s">
        <v>2300</v>
      </c>
      <c r="E1072" s="11" t="s">
        <v>2315</v>
      </c>
      <c r="F1072" s="12">
        <v>1.0</v>
      </c>
      <c r="G1072" s="12">
        <v>1.0</v>
      </c>
      <c r="H1072" s="12" t="s">
        <v>457</v>
      </c>
      <c r="I1072" s="12">
        <v>1.0</v>
      </c>
      <c r="J1072" s="12">
        <v>1.0</v>
      </c>
      <c r="K1072" s="12" t="s">
        <v>22</v>
      </c>
      <c r="L1072" s="12">
        <v>1.0</v>
      </c>
      <c r="M1072" s="12">
        <v>2.0</v>
      </c>
      <c r="N1072" s="12" t="s">
        <v>1916</v>
      </c>
      <c r="P1072" s="13"/>
    </row>
    <row r="1073" ht="15.75" customHeight="1">
      <c r="A1073" s="11" t="s">
        <v>2297</v>
      </c>
      <c r="B1073" s="11" t="s">
        <v>2316</v>
      </c>
      <c r="C1073" s="11" t="s">
        <v>2299</v>
      </c>
      <c r="D1073" s="11" t="s">
        <v>2300</v>
      </c>
      <c r="E1073" s="11" t="s">
        <v>2317</v>
      </c>
      <c r="F1073" s="12">
        <v>1.0</v>
      </c>
      <c r="G1073" s="12">
        <v>1.0</v>
      </c>
      <c r="H1073" s="12" t="s">
        <v>457</v>
      </c>
      <c r="I1073" s="12">
        <v>1.0</v>
      </c>
      <c r="J1073" s="12">
        <v>1.0</v>
      </c>
      <c r="K1073" s="12" t="s">
        <v>22</v>
      </c>
      <c r="L1073" s="12">
        <v>2.0</v>
      </c>
      <c r="M1073" s="12">
        <v>2.0</v>
      </c>
      <c r="N1073" s="12" t="s">
        <v>1916</v>
      </c>
      <c r="P1073" s="13"/>
    </row>
    <row r="1074" ht="15.75" customHeight="1">
      <c r="A1074" s="11" t="s">
        <v>2297</v>
      </c>
      <c r="B1074" s="11" t="s">
        <v>2318</v>
      </c>
      <c r="C1074" s="11" t="s">
        <v>2299</v>
      </c>
      <c r="D1074" s="11" t="s">
        <v>2300</v>
      </c>
      <c r="E1074" s="11" t="s">
        <v>2319</v>
      </c>
      <c r="F1074" s="12">
        <v>1.0</v>
      </c>
      <c r="G1074" s="12">
        <v>1.0</v>
      </c>
      <c r="H1074" s="12" t="s">
        <v>457</v>
      </c>
      <c r="I1074" s="12">
        <v>1.0</v>
      </c>
      <c r="J1074" s="12">
        <v>1.0</v>
      </c>
      <c r="K1074" s="12" t="s">
        <v>22</v>
      </c>
      <c r="L1074" s="12">
        <v>1.0</v>
      </c>
      <c r="M1074" s="12">
        <v>1.0</v>
      </c>
      <c r="N1074" s="12" t="s">
        <v>1916</v>
      </c>
      <c r="P1074" s="13"/>
    </row>
    <row r="1075" ht="15.75" customHeight="1">
      <c r="A1075" s="11" t="s">
        <v>2297</v>
      </c>
      <c r="B1075" s="11" t="s">
        <v>2320</v>
      </c>
      <c r="C1075" s="11" t="s">
        <v>2299</v>
      </c>
      <c r="D1075" s="11" t="s">
        <v>2300</v>
      </c>
      <c r="E1075" s="11" t="s">
        <v>2300</v>
      </c>
      <c r="F1075" s="12">
        <v>1.0</v>
      </c>
      <c r="G1075" s="12">
        <v>1.0</v>
      </c>
      <c r="H1075" s="12" t="s">
        <v>457</v>
      </c>
      <c r="I1075" s="12">
        <v>1.0</v>
      </c>
      <c r="J1075" s="12">
        <v>1.0</v>
      </c>
      <c r="K1075" s="12" t="s">
        <v>22</v>
      </c>
      <c r="L1075" s="12">
        <v>3.0</v>
      </c>
      <c r="M1075" s="12">
        <v>3.0</v>
      </c>
      <c r="N1075" s="12" t="s">
        <v>1916</v>
      </c>
      <c r="P1075" s="13"/>
    </row>
    <row r="1076" ht="15.75" customHeight="1">
      <c r="A1076" s="11" t="s">
        <v>2297</v>
      </c>
      <c r="B1076" s="11" t="s">
        <v>2321</v>
      </c>
      <c r="C1076" s="11" t="s">
        <v>2299</v>
      </c>
      <c r="D1076" s="11" t="s">
        <v>2300</v>
      </c>
      <c r="E1076" s="11" t="s">
        <v>2322</v>
      </c>
      <c r="F1076" s="12">
        <v>1.0</v>
      </c>
      <c r="G1076" s="12">
        <v>1.0</v>
      </c>
      <c r="H1076" s="12" t="s">
        <v>457</v>
      </c>
      <c r="I1076" s="12">
        <v>1.0</v>
      </c>
      <c r="J1076" s="12">
        <v>1.0</v>
      </c>
      <c r="K1076" s="12" t="s">
        <v>22</v>
      </c>
      <c r="L1076" s="12">
        <v>3.0</v>
      </c>
      <c r="M1076" s="12">
        <v>3.0</v>
      </c>
      <c r="N1076" s="12" t="s">
        <v>1916</v>
      </c>
      <c r="P1076" s="13"/>
    </row>
    <row r="1077" ht="15.75" customHeight="1">
      <c r="A1077" s="11" t="s">
        <v>2297</v>
      </c>
      <c r="B1077" s="11" t="s">
        <v>2323</v>
      </c>
      <c r="C1077" s="11" t="s">
        <v>2299</v>
      </c>
      <c r="D1077" s="11" t="s">
        <v>2300</v>
      </c>
      <c r="E1077" s="11" t="s">
        <v>2324</v>
      </c>
      <c r="F1077" s="12">
        <v>2.0</v>
      </c>
      <c r="G1077" s="12">
        <v>3.0</v>
      </c>
      <c r="H1077" s="12" t="s">
        <v>457</v>
      </c>
      <c r="I1077" s="12">
        <v>3.0</v>
      </c>
      <c r="J1077" s="12">
        <v>3.0</v>
      </c>
      <c r="K1077" s="12" t="s">
        <v>22</v>
      </c>
      <c r="L1077" s="12">
        <v>3.0</v>
      </c>
      <c r="M1077" s="12">
        <v>3.0</v>
      </c>
      <c r="N1077" s="12" t="s">
        <v>1916</v>
      </c>
      <c r="P1077" s="13"/>
    </row>
    <row r="1078" ht="15.75" customHeight="1">
      <c r="A1078" s="11" t="s">
        <v>2297</v>
      </c>
      <c r="B1078" s="11" t="s">
        <v>2325</v>
      </c>
      <c r="C1078" s="11" t="s">
        <v>2299</v>
      </c>
      <c r="D1078" s="11" t="s">
        <v>2300</v>
      </c>
      <c r="E1078" s="11" t="s">
        <v>2326</v>
      </c>
      <c r="F1078" s="12">
        <v>2.0</v>
      </c>
      <c r="G1078" s="12">
        <v>2.0</v>
      </c>
      <c r="H1078" s="12" t="s">
        <v>457</v>
      </c>
      <c r="I1078" s="12">
        <v>2.0</v>
      </c>
      <c r="J1078" s="12">
        <v>1.0</v>
      </c>
      <c r="K1078" s="12" t="s">
        <v>22</v>
      </c>
      <c r="L1078" s="12">
        <v>2.0</v>
      </c>
      <c r="M1078" s="12">
        <v>2.0</v>
      </c>
      <c r="N1078" s="12" t="s">
        <v>1916</v>
      </c>
      <c r="P1078" s="13"/>
    </row>
    <row r="1079" ht="15.75" customHeight="1">
      <c r="A1079" s="11" t="s">
        <v>2297</v>
      </c>
      <c r="B1079" s="11" t="s">
        <v>2327</v>
      </c>
      <c r="C1079" s="11" t="s">
        <v>2299</v>
      </c>
      <c r="D1079" s="11" t="s">
        <v>2300</v>
      </c>
      <c r="E1079" s="11" t="s">
        <v>2328</v>
      </c>
      <c r="F1079" s="12">
        <v>1.0</v>
      </c>
      <c r="G1079" s="12">
        <v>1.0</v>
      </c>
      <c r="H1079" s="12" t="s">
        <v>457</v>
      </c>
      <c r="I1079" s="12">
        <v>1.0</v>
      </c>
      <c r="J1079" s="12">
        <v>1.0</v>
      </c>
      <c r="K1079" s="12" t="s">
        <v>22</v>
      </c>
      <c r="L1079" s="12">
        <v>1.0</v>
      </c>
      <c r="M1079" s="12">
        <v>2.0</v>
      </c>
      <c r="N1079" s="12" t="s">
        <v>1916</v>
      </c>
      <c r="P1079" s="13"/>
    </row>
    <row r="1080" ht="15.75" customHeight="1">
      <c r="A1080" s="11" t="s">
        <v>2297</v>
      </c>
      <c r="B1080" s="11" t="s">
        <v>2329</v>
      </c>
      <c r="C1080" s="11" t="s">
        <v>2299</v>
      </c>
      <c r="D1080" s="11" t="s">
        <v>2300</v>
      </c>
      <c r="E1080" s="11" t="s">
        <v>2330</v>
      </c>
      <c r="F1080" s="12">
        <v>1.0</v>
      </c>
      <c r="G1080" s="12">
        <v>1.0</v>
      </c>
      <c r="H1080" s="12" t="s">
        <v>457</v>
      </c>
      <c r="I1080" s="12">
        <v>1.0</v>
      </c>
      <c r="J1080" s="12">
        <v>1.0</v>
      </c>
      <c r="K1080" s="12" t="s">
        <v>22</v>
      </c>
      <c r="L1080" s="12">
        <v>2.0</v>
      </c>
      <c r="M1080" s="12">
        <v>1.0</v>
      </c>
      <c r="N1080" s="12" t="s">
        <v>1916</v>
      </c>
      <c r="P1080" s="13"/>
    </row>
    <row r="1081" ht="15.75" customHeight="1">
      <c r="A1081" s="11" t="s">
        <v>2297</v>
      </c>
      <c r="B1081" s="11" t="s">
        <v>2331</v>
      </c>
      <c r="C1081" s="11" t="s">
        <v>2299</v>
      </c>
      <c r="D1081" s="11" t="s">
        <v>2300</v>
      </c>
      <c r="E1081" s="11" t="s">
        <v>2332</v>
      </c>
      <c r="F1081" s="12">
        <v>1.0</v>
      </c>
      <c r="G1081" s="12">
        <v>1.0</v>
      </c>
      <c r="H1081" s="12" t="s">
        <v>457</v>
      </c>
      <c r="I1081" s="12">
        <v>1.0</v>
      </c>
      <c r="J1081" s="12">
        <v>1.0</v>
      </c>
      <c r="K1081" s="12" t="s">
        <v>22</v>
      </c>
      <c r="L1081" s="12">
        <v>1.0</v>
      </c>
      <c r="M1081" s="12">
        <v>2.0</v>
      </c>
      <c r="N1081" s="12" t="s">
        <v>1916</v>
      </c>
      <c r="P1081" s="13"/>
    </row>
    <row r="1082" ht="15.75" customHeight="1">
      <c r="A1082" s="11" t="s">
        <v>2297</v>
      </c>
      <c r="B1082" s="11" t="s">
        <v>2333</v>
      </c>
      <c r="C1082" s="11" t="s">
        <v>2299</v>
      </c>
      <c r="D1082" s="11" t="s">
        <v>2300</v>
      </c>
      <c r="E1082" s="11" t="s">
        <v>2334</v>
      </c>
      <c r="F1082" s="12">
        <v>1.0</v>
      </c>
      <c r="G1082" s="12">
        <v>1.0</v>
      </c>
      <c r="H1082" s="12" t="s">
        <v>457</v>
      </c>
      <c r="I1082" s="12">
        <v>1.0</v>
      </c>
      <c r="J1082" s="12">
        <v>1.0</v>
      </c>
      <c r="K1082" s="12" t="s">
        <v>22</v>
      </c>
      <c r="L1082" s="12">
        <v>1.0</v>
      </c>
      <c r="M1082" s="12">
        <v>2.0</v>
      </c>
      <c r="N1082" s="12" t="s">
        <v>1916</v>
      </c>
      <c r="P1082" s="13"/>
    </row>
    <row r="1083" ht="15.75" customHeight="1">
      <c r="A1083" s="11" t="s">
        <v>2335</v>
      </c>
      <c r="B1083" s="11" t="s">
        <v>2336</v>
      </c>
      <c r="C1083" s="11" t="s">
        <v>2337</v>
      </c>
      <c r="D1083" s="11" t="s">
        <v>2338</v>
      </c>
      <c r="E1083" s="11" t="s">
        <v>2339</v>
      </c>
      <c r="F1083" s="12">
        <v>1.0</v>
      </c>
      <c r="G1083" s="12">
        <v>1.0</v>
      </c>
      <c r="H1083" s="12" t="s">
        <v>22</v>
      </c>
      <c r="I1083" s="12">
        <v>2.0</v>
      </c>
      <c r="J1083" s="12">
        <v>1.0</v>
      </c>
      <c r="K1083" s="12" t="s">
        <v>457</v>
      </c>
      <c r="L1083" s="12">
        <v>1.0</v>
      </c>
      <c r="M1083" s="12">
        <v>1.0</v>
      </c>
      <c r="N1083" s="12" t="s">
        <v>23</v>
      </c>
      <c r="P1083" s="13"/>
    </row>
    <row r="1084" ht="15.75" customHeight="1">
      <c r="A1084" s="11" t="s">
        <v>2335</v>
      </c>
      <c r="B1084" s="11" t="s">
        <v>2340</v>
      </c>
      <c r="C1084" s="11" t="s">
        <v>2337</v>
      </c>
      <c r="D1084" s="11" t="s">
        <v>2338</v>
      </c>
      <c r="E1084" s="11" t="s">
        <v>2341</v>
      </c>
      <c r="F1084" s="12">
        <v>1.0</v>
      </c>
      <c r="G1084" s="12">
        <v>1.0</v>
      </c>
      <c r="H1084" s="12" t="s">
        <v>22</v>
      </c>
      <c r="I1084" s="12">
        <v>1.0</v>
      </c>
      <c r="J1084" s="12">
        <v>1.0</v>
      </c>
      <c r="K1084" s="12" t="s">
        <v>457</v>
      </c>
      <c r="L1084" s="12">
        <v>2.0</v>
      </c>
      <c r="M1084" s="12">
        <v>1.0</v>
      </c>
      <c r="N1084" s="12" t="s">
        <v>23</v>
      </c>
      <c r="P1084" s="13"/>
    </row>
    <row r="1085" ht="15.75" customHeight="1">
      <c r="A1085" s="11" t="s">
        <v>2335</v>
      </c>
      <c r="B1085" s="11" t="s">
        <v>2342</v>
      </c>
      <c r="C1085" s="11" t="s">
        <v>2337</v>
      </c>
      <c r="D1085" s="11" t="s">
        <v>2338</v>
      </c>
      <c r="E1085" s="11" t="s">
        <v>2343</v>
      </c>
      <c r="F1085" s="12">
        <v>1.0</v>
      </c>
      <c r="G1085" s="12">
        <v>1.0</v>
      </c>
      <c r="H1085" s="12" t="s">
        <v>22</v>
      </c>
      <c r="I1085" s="12">
        <v>1.0</v>
      </c>
      <c r="J1085" s="12">
        <v>1.0</v>
      </c>
      <c r="K1085" s="12" t="s">
        <v>457</v>
      </c>
      <c r="L1085" s="12">
        <v>1.0</v>
      </c>
      <c r="M1085" s="12">
        <v>1.0</v>
      </c>
      <c r="N1085" s="12" t="s">
        <v>23</v>
      </c>
      <c r="P1085" s="13"/>
    </row>
    <row r="1086" ht="15.75" customHeight="1">
      <c r="A1086" s="11" t="s">
        <v>2335</v>
      </c>
      <c r="B1086" s="11" t="s">
        <v>2344</v>
      </c>
      <c r="C1086" s="11" t="s">
        <v>2337</v>
      </c>
      <c r="D1086" s="11" t="s">
        <v>2338</v>
      </c>
      <c r="E1086" s="11" t="s">
        <v>2345</v>
      </c>
      <c r="F1086" s="12">
        <v>1.0</v>
      </c>
      <c r="G1086" s="12">
        <v>1.0</v>
      </c>
      <c r="H1086" s="12" t="s">
        <v>22</v>
      </c>
      <c r="I1086" s="12">
        <v>1.0</v>
      </c>
      <c r="J1086" s="12">
        <v>1.0</v>
      </c>
      <c r="K1086" s="12" t="s">
        <v>457</v>
      </c>
      <c r="L1086" s="12">
        <v>1.0</v>
      </c>
      <c r="M1086" s="12">
        <v>1.0</v>
      </c>
      <c r="N1086" s="12" t="s">
        <v>23</v>
      </c>
      <c r="P1086" s="13"/>
    </row>
    <row r="1087" ht="15.75" customHeight="1">
      <c r="A1087" s="11" t="s">
        <v>2335</v>
      </c>
      <c r="B1087" s="11" t="s">
        <v>2346</v>
      </c>
      <c r="C1087" s="11" t="s">
        <v>2337</v>
      </c>
      <c r="D1087" s="11" t="s">
        <v>2338</v>
      </c>
      <c r="E1087" s="11" t="s">
        <v>2347</v>
      </c>
      <c r="F1087" s="12">
        <v>1.0</v>
      </c>
      <c r="G1087" s="12">
        <v>1.0</v>
      </c>
      <c r="H1087" s="12" t="s">
        <v>22</v>
      </c>
      <c r="I1087" s="12">
        <v>1.0</v>
      </c>
      <c r="J1087" s="12">
        <v>1.0</v>
      </c>
      <c r="K1087" s="12" t="s">
        <v>457</v>
      </c>
      <c r="L1087" s="12">
        <v>1.0</v>
      </c>
      <c r="M1087" s="12">
        <v>1.0</v>
      </c>
      <c r="N1087" s="12" t="s">
        <v>23</v>
      </c>
      <c r="P1087" s="13"/>
    </row>
    <row r="1088" ht="15.75" customHeight="1">
      <c r="A1088" s="11" t="s">
        <v>2335</v>
      </c>
      <c r="B1088" s="11" t="s">
        <v>2348</v>
      </c>
      <c r="C1088" s="11" t="s">
        <v>2337</v>
      </c>
      <c r="D1088" s="11" t="s">
        <v>2338</v>
      </c>
      <c r="E1088" s="11" t="s">
        <v>2349</v>
      </c>
      <c r="F1088" s="12">
        <v>2.0</v>
      </c>
      <c r="G1088" s="12">
        <v>2.0</v>
      </c>
      <c r="H1088" s="12" t="s">
        <v>22</v>
      </c>
      <c r="I1088" s="12">
        <v>2.0</v>
      </c>
      <c r="J1088" s="12">
        <v>2.0</v>
      </c>
      <c r="K1088" s="12" t="s">
        <v>457</v>
      </c>
      <c r="L1088" s="12">
        <v>1.0</v>
      </c>
      <c r="M1088" s="12">
        <v>1.0</v>
      </c>
      <c r="N1088" s="12" t="s">
        <v>23</v>
      </c>
      <c r="P1088" s="13"/>
    </row>
    <row r="1089" ht="15.75" customHeight="1">
      <c r="A1089" s="11" t="s">
        <v>2335</v>
      </c>
      <c r="B1089" s="11" t="s">
        <v>2350</v>
      </c>
      <c r="C1089" s="11" t="s">
        <v>2337</v>
      </c>
      <c r="D1089" s="11" t="s">
        <v>2338</v>
      </c>
      <c r="E1089" s="11" t="s">
        <v>2351</v>
      </c>
      <c r="F1089" s="12">
        <v>1.0</v>
      </c>
      <c r="G1089" s="12">
        <v>1.0</v>
      </c>
      <c r="H1089" s="12" t="s">
        <v>22</v>
      </c>
      <c r="I1089" s="12">
        <v>1.0</v>
      </c>
      <c r="J1089" s="12">
        <v>1.0</v>
      </c>
      <c r="K1089" s="12" t="s">
        <v>457</v>
      </c>
      <c r="L1089" s="12">
        <v>1.0</v>
      </c>
      <c r="M1089" s="12">
        <v>1.0</v>
      </c>
      <c r="N1089" s="12" t="s">
        <v>23</v>
      </c>
      <c r="P1089" s="13"/>
    </row>
    <row r="1090" ht="15.75" customHeight="1">
      <c r="A1090" s="11" t="s">
        <v>2335</v>
      </c>
      <c r="B1090" s="11" t="s">
        <v>2352</v>
      </c>
      <c r="C1090" s="11" t="s">
        <v>2337</v>
      </c>
      <c r="D1090" s="11" t="s">
        <v>2338</v>
      </c>
      <c r="E1090" s="11" t="s">
        <v>2353</v>
      </c>
      <c r="F1090" s="12">
        <v>1.0</v>
      </c>
      <c r="G1090" s="12">
        <v>1.0</v>
      </c>
      <c r="H1090" s="12" t="s">
        <v>22</v>
      </c>
      <c r="I1090" s="12">
        <v>1.0</v>
      </c>
      <c r="J1090" s="12">
        <v>1.0</v>
      </c>
      <c r="K1090" s="12" t="s">
        <v>457</v>
      </c>
      <c r="L1090" s="12">
        <v>1.0</v>
      </c>
      <c r="M1090" s="12">
        <v>1.0</v>
      </c>
      <c r="N1090" s="12" t="s">
        <v>23</v>
      </c>
      <c r="P1090" s="13"/>
    </row>
    <row r="1091" ht="15.75" customHeight="1">
      <c r="A1091" s="11" t="s">
        <v>2335</v>
      </c>
      <c r="B1091" s="11" t="s">
        <v>2354</v>
      </c>
      <c r="C1091" s="11" t="s">
        <v>2337</v>
      </c>
      <c r="D1091" s="11" t="s">
        <v>2338</v>
      </c>
      <c r="E1091" s="11" t="s">
        <v>2355</v>
      </c>
      <c r="F1091" s="12">
        <v>3.0</v>
      </c>
      <c r="G1091" s="12">
        <v>2.0</v>
      </c>
      <c r="H1091" s="12" t="s">
        <v>22</v>
      </c>
      <c r="I1091" s="12">
        <v>2.0</v>
      </c>
      <c r="J1091" s="12">
        <v>3.0</v>
      </c>
      <c r="K1091" s="12" t="s">
        <v>457</v>
      </c>
      <c r="L1091" s="12">
        <v>1.0</v>
      </c>
      <c r="M1091" s="12">
        <v>1.0</v>
      </c>
      <c r="N1091" s="12" t="s">
        <v>23</v>
      </c>
      <c r="P1091" s="13"/>
    </row>
    <row r="1092" ht="15.75" customHeight="1">
      <c r="A1092" s="11" t="s">
        <v>2335</v>
      </c>
      <c r="B1092" s="11" t="s">
        <v>2356</v>
      </c>
      <c r="C1092" s="11" t="s">
        <v>2337</v>
      </c>
      <c r="D1092" s="11" t="s">
        <v>2338</v>
      </c>
      <c r="E1092" s="11" t="s">
        <v>2357</v>
      </c>
      <c r="F1092" s="12">
        <v>3.0</v>
      </c>
      <c r="G1092" s="12">
        <v>2.0</v>
      </c>
      <c r="H1092" s="12" t="s">
        <v>22</v>
      </c>
      <c r="I1092" s="12">
        <v>2.0</v>
      </c>
      <c r="J1092" s="12">
        <v>2.0</v>
      </c>
      <c r="K1092" s="12" t="s">
        <v>457</v>
      </c>
      <c r="L1092" s="12">
        <v>2.0</v>
      </c>
      <c r="M1092" s="12">
        <v>2.0</v>
      </c>
      <c r="N1092" s="12" t="s">
        <v>23</v>
      </c>
      <c r="P1092" s="13"/>
    </row>
    <row r="1093" ht="15.75" customHeight="1">
      <c r="A1093" s="11" t="s">
        <v>2335</v>
      </c>
      <c r="B1093" s="11" t="s">
        <v>2358</v>
      </c>
      <c r="C1093" s="11" t="s">
        <v>2337</v>
      </c>
      <c r="D1093" s="11" t="s">
        <v>2338</v>
      </c>
      <c r="E1093" s="11" t="s">
        <v>2359</v>
      </c>
      <c r="F1093" s="12">
        <v>1.0</v>
      </c>
      <c r="G1093" s="12">
        <v>1.0</v>
      </c>
      <c r="H1093" s="12" t="s">
        <v>22</v>
      </c>
      <c r="I1093" s="12">
        <v>1.0</v>
      </c>
      <c r="J1093" s="12">
        <v>1.0</v>
      </c>
      <c r="K1093" s="12" t="s">
        <v>457</v>
      </c>
      <c r="L1093" s="12">
        <v>1.0</v>
      </c>
      <c r="M1093" s="12">
        <v>1.0</v>
      </c>
      <c r="N1093" s="12" t="s">
        <v>23</v>
      </c>
      <c r="P1093" s="13"/>
    </row>
    <row r="1094" ht="15.75" customHeight="1">
      <c r="A1094" s="11" t="s">
        <v>2335</v>
      </c>
      <c r="B1094" s="11" t="s">
        <v>2360</v>
      </c>
      <c r="C1094" s="11" t="s">
        <v>2337</v>
      </c>
      <c r="D1094" s="11" t="s">
        <v>2338</v>
      </c>
      <c r="E1094" s="11" t="s">
        <v>2361</v>
      </c>
      <c r="F1094" s="12">
        <v>1.0</v>
      </c>
      <c r="G1094" s="12">
        <v>1.0</v>
      </c>
      <c r="H1094" s="12" t="s">
        <v>22</v>
      </c>
      <c r="I1094" s="12">
        <v>1.0</v>
      </c>
      <c r="J1094" s="12">
        <v>1.0</v>
      </c>
      <c r="K1094" s="12" t="s">
        <v>457</v>
      </c>
      <c r="L1094" s="12">
        <v>1.0</v>
      </c>
      <c r="M1094" s="12">
        <v>1.0</v>
      </c>
      <c r="N1094" s="12" t="s">
        <v>23</v>
      </c>
      <c r="P1094" s="13"/>
    </row>
    <row r="1095" ht="15.75" customHeight="1">
      <c r="A1095" s="11" t="s">
        <v>2335</v>
      </c>
      <c r="B1095" s="11" t="s">
        <v>2362</v>
      </c>
      <c r="C1095" s="11" t="s">
        <v>2337</v>
      </c>
      <c r="D1095" s="11" t="s">
        <v>2338</v>
      </c>
      <c r="E1095" s="11" t="s">
        <v>2363</v>
      </c>
      <c r="F1095" s="12">
        <v>1.0</v>
      </c>
      <c r="G1095" s="12">
        <v>1.0</v>
      </c>
      <c r="H1095" s="12" t="s">
        <v>22</v>
      </c>
      <c r="I1095" s="12">
        <v>1.0</v>
      </c>
      <c r="J1095" s="12">
        <v>1.0</v>
      </c>
      <c r="K1095" s="12" t="s">
        <v>457</v>
      </c>
      <c r="L1095" s="12">
        <v>1.0</v>
      </c>
      <c r="M1095" s="12">
        <v>1.0</v>
      </c>
      <c r="N1095" s="12" t="s">
        <v>23</v>
      </c>
      <c r="P1095" s="13"/>
    </row>
    <row r="1096" ht="15.75" customHeight="1">
      <c r="A1096" s="11" t="s">
        <v>2335</v>
      </c>
      <c r="B1096" s="11" t="s">
        <v>2364</v>
      </c>
      <c r="C1096" s="11" t="s">
        <v>2337</v>
      </c>
      <c r="D1096" s="11" t="s">
        <v>2338</v>
      </c>
      <c r="E1096" s="11" t="s">
        <v>2338</v>
      </c>
      <c r="F1096" s="12">
        <v>1.0</v>
      </c>
      <c r="G1096" s="12">
        <v>1.0</v>
      </c>
      <c r="H1096" s="12" t="s">
        <v>22</v>
      </c>
      <c r="I1096" s="12">
        <v>1.0</v>
      </c>
      <c r="J1096" s="12">
        <v>1.0</v>
      </c>
      <c r="K1096" s="12" t="s">
        <v>457</v>
      </c>
      <c r="L1096" s="12">
        <v>3.0</v>
      </c>
      <c r="M1096" s="12">
        <v>3.0</v>
      </c>
      <c r="N1096" s="12" t="s">
        <v>23</v>
      </c>
      <c r="P1096" s="13"/>
    </row>
    <row r="1097" ht="15.75" customHeight="1">
      <c r="A1097" s="11" t="s">
        <v>2335</v>
      </c>
      <c r="B1097" s="11" t="s">
        <v>2365</v>
      </c>
      <c r="C1097" s="11" t="s">
        <v>2337</v>
      </c>
      <c r="D1097" s="11" t="s">
        <v>2338</v>
      </c>
      <c r="E1097" s="11" t="s">
        <v>2338</v>
      </c>
      <c r="F1097" s="12">
        <v>1.0</v>
      </c>
      <c r="G1097" s="12">
        <v>1.0</v>
      </c>
      <c r="H1097" s="12" t="s">
        <v>22</v>
      </c>
      <c r="I1097" s="12">
        <v>1.0</v>
      </c>
      <c r="J1097" s="12">
        <v>1.0</v>
      </c>
      <c r="K1097" s="12" t="s">
        <v>457</v>
      </c>
      <c r="L1097" s="12">
        <v>3.0</v>
      </c>
      <c r="M1097" s="12">
        <v>3.0</v>
      </c>
      <c r="N1097" s="12" t="s">
        <v>23</v>
      </c>
      <c r="P1097" s="13"/>
    </row>
    <row r="1098" ht="15.75" customHeight="1">
      <c r="A1098" s="11" t="s">
        <v>2335</v>
      </c>
      <c r="B1098" s="11" t="s">
        <v>2366</v>
      </c>
      <c r="C1098" s="11" t="s">
        <v>2337</v>
      </c>
      <c r="D1098" s="11" t="s">
        <v>2338</v>
      </c>
      <c r="E1098" s="11" t="s">
        <v>2367</v>
      </c>
      <c r="F1098" s="12">
        <v>1.0</v>
      </c>
      <c r="G1098" s="12">
        <v>1.0</v>
      </c>
      <c r="H1098" s="12" t="s">
        <v>22</v>
      </c>
      <c r="I1098" s="12">
        <v>1.0</v>
      </c>
      <c r="J1098" s="12">
        <v>1.0</v>
      </c>
      <c r="K1098" s="12" t="s">
        <v>457</v>
      </c>
      <c r="L1098" s="12">
        <v>1.0</v>
      </c>
      <c r="M1098" s="12">
        <v>1.0</v>
      </c>
      <c r="N1098" s="12" t="s">
        <v>23</v>
      </c>
      <c r="P1098" s="13"/>
    </row>
    <row r="1099" ht="15.75" customHeight="1">
      <c r="A1099" s="11" t="s">
        <v>2335</v>
      </c>
      <c r="B1099" s="11" t="s">
        <v>2368</v>
      </c>
      <c r="C1099" s="11" t="s">
        <v>2337</v>
      </c>
      <c r="D1099" s="11" t="s">
        <v>2338</v>
      </c>
      <c r="E1099" s="11" t="s">
        <v>2369</v>
      </c>
      <c r="F1099" s="12">
        <v>1.0</v>
      </c>
      <c r="G1099" s="12">
        <v>1.0</v>
      </c>
      <c r="H1099" s="12" t="s">
        <v>22</v>
      </c>
      <c r="I1099" s="12">
        <v>1.0</v>
      </c>
      <c r="J1099" s="12">
        <v>1.0</v>
      </c>
      <c r="K1099" s="12" t="s">
        <v>457</v>
      </c>
      <c r="L1099" s="12">
        <v>1.0</v>
      </c>
      <c r="M1099" s="12">
        <v>1.0</v>
      </c>
      <c r="N1099" s="12" t="s">
        <v>23</v>
      </c>
      <c r="P1099" s="13"/>
    </row>
    <row r="1100" ht="15.75" customHeight="1">
      <c r="A1100" s="11" t="s">
        <v>2335</v>
      </c>
      <c r="B1100" s="11" t="s">
        <v>2370</v>
      </c>
      <c r="C1100" s="11" t="s">
        <v>2337</v>
      </c>
      <c r="D1100" s="11" t="s">
        <v>2338</v>
      </c>
      <c r="E1100" s="11" t="s">
        <v>2371</v>
      </c>
      <c r="F1100" s="12">
        <v>3.0</v>
      </c>
      <c r="G1100" s="12">
        <v>2.0</v>
      </c>
      <c r="H1100" s="12" t="s">
        <v>22</v>
      </c>
      <c r="I1100" s="12">
        <v>2.0</v>
      </c>
      <c r="J1100" s="12">
        <v>2.0</v>
      </c>
      <c r="K1100" s="12" t="s">
        <v>457</v>
      </c>
      <c r="L1100" s="12">
        <v>1.0</v>
      </c>
      <c r="M1100" s="12">
        <v>1.0</v>
      </c>
      <c r="N1100" s="12" t="s">
        <v>23</v>
      </c>
      <c r="P1100" s="13"/>
    </row>
    <row r="1101" ht="15.75" customHeight="1">
      <c r="A1101" s="11" t="s">
        <v>2372</v>
      </c>
      <c r="B1101" s="11" t="s">
        <v>2373</v>
      </c>
      <c r="C1101" s="11" t="s">
        <v>2374</v>
      </c>
      <c r="D1101" s="11" t="s">
        <v>2375</v>
      </c>
      <c r="E1101" s="11" t="s">
        <v>2376</v>
      </c>
      <c r="F1101" s="12">
        <v>1.0</v>
      </c>
      <c r="G1101" s="12">
        <v>1.0</v>
      </c>
      <c r="H1101" s="12" t="s">
        <v>64</v>
      </c>
      <c r="I1101" s="12">
        <v>2.0</v>
      </c>
      <c r="J1101" s="12">
        <v>3.0</v>
      </c>
      <c r="K1101" s="12" t="s">
        <v>24</v>
      </c>
      <c r="L1101" s="12">
        <v>2.0</v>
      </c>
      <c r="M1101" s="12">
        <v>2.0</v>
      </c>
      <c r="N1101" s="12" t="s">
        <v>1916</v>
      </c>
      <c r="P1101" s="13"/>
    </row>
    <row r="1102" ht="15.75" customHeight="1">
      <c r="A1102" s="11" t="s">
        <v>2372</v>
      </c>
      <c r="B1102" s="11" t="s">
        <v>2377</v>
      </c>
      <c r="C1102" s="11" t="s">
        <v>2374</v>
      </c>
      <c r="D1102" s="11" t="s">
        <v>2375</v>
      </c>
      <c r="E1102" s="11" t="s">
        <v>2378</v>
      </c>
      <c r="F1102" s="12">
        <v>1.0</v>
      </c>
      <c r="G1102" s="12">
        <v>1.0</v>
      </c>
      <c r="H1102" s="12" t="s">
        <v>64</v>
      </c>
      <c r="I1102" s="12">
        <v>3.0</v>
      </c>
      <c r="J1102" s="12">
        <v>3.0</v>
      </c>
      <c r="K1102" s="12" t="s">
        <v>24</v>
      </c>
      <c r="L1102" s="12">
        <v>2.0</v>
      </c>
      <c r="M1102" s="12">
        <v>2.0</v>
      </c>
      <c r="N1102" s="12" t="s">
        <v>1916</v>
      </c>
      <c r="P1102" s="13"/>
    </row>
    <row r="1103" ht="15.75" customHeight="1">
      <c r="A1103" s="11" t="s">
        <v>2372</v>
      </c>
      <c r="B1103" s="11" t="s">
        <v>2379</v>
      </c>
      <c r="C1103" s="11" t="s">
        <v>2374</v>
      </c>
      <c r="D1103" s="11" t="s">
        <v>2375</v>
      </c>
      <c r="E1103" s="11" t="s">
        <v>2380</v>
      </c>
      <c r="F1103" s="12">
        <v>2.0</v>
      </c>
      <c r="G1103" s="12">
        <v>2.0</v>
      </c>
      <c r="H1103" s="12" t="s">
        <v>64</v>
      </c>
      <c r="I1103" s="12">
        <v>3.0</v>
      </c>
      <c r="J1103" s="12">
        <v>1.0</v>
      </c>
      <c r="K1103" s="12" t="s">
        <v>24</v>
      </c>
      <c r="L1103" s="12">
        <v>2.0</v>
      </c>
      <c r="M1103" s="12">
        <v>2.0</v>
      </c>
      <c r="N1103" s="12" t="s">
        <v>1916</v>
      </c>
      <c r="P1103" s="13"/>
    </row>
    <row r="1104" ht="15.75" customHeight="1">
      <c r="A1104" s="11" t="s">
        <v>2372</v>
      </c>
      <c r="B1104" s="11" t="s">
        <v>2381</v>
      </c>
      <c r="C1104" s="11" t="s">
        <v>2374</v>
      </c>
      <c r="D1104" s="11" t="s">
        <v>2375</v>
      </c>
      <c r="E1104" s="11" t="s">
        <v>2382</v>
      </c>
      <c r="F1104" s="12">
        <v>1.0</v>
      </c>
      <c r="G1104" s="12">
        <v>1.0</v>
      </c>
      <c r="H1104" s="12" t="s">
        <v>64</v>
      </c>
      <c r="I1104" s="12">
        <v>1.0</v>
      </c>
      <c r="J1104" s="12">
        <v>1.0</v>
      </c>
      <c r="K1104" s="12" t="s">
        <v>24</v>
      </c>
      <c r="L1104" s="12">
        <v>1.0</v>
      </c>
      <c r="M1104" s="12">
        <v>1.0</v>
      </c>
      <c r="N1104" s="12" t="s">
        <v>1916</v>
      </c>
      <c r="P1104" s="13"/>
    </row>
    <row r="1105" ht="15.75" customHeight="1">
      <c r="A1105" s="11" t="s">
        <v>2372</v>
      </c>
      <c r="B1105" s="11" t="s">
        <v>2383</v>
      </c>
      <c r="C1105" s="11" t="s">
        <v>2374</v>
      </c>
      <c r="D1105" s="11" t="s">
        <v>2375</v>
      </c>
      <c r="E1105" s="11" t="s">
        <v>2384</v>
      </c>
      <c r="F1105" s="12">
        <v>1.0</v>
      </c>
      <c r="G1105" s="12">
        <v>1.0</v>
      </c>
      <c r="H1105" s="12" t="s">
        <v>64</v>
      </c>
      <c r="I1105" s="12">
        <v>1.0</v>
      </c>
      <c r="J1105" s="12">
        <v>2.0</v>
      </c>
      <c r="K1105" s="12" t="s">
        <v>24</v>
      </c>
      <c r="L1105" s="12">
        <v>2.0</v>
      </c>
      <c r="M1105" s="12">
        <v>2.0</v>
      </c>
      <c r="N1105" s="12" t="s">
        <v>1916</v>
      </c>
      <c r="P1105" s="13"/>
    </row>
    <row r="1106" ht="15.75" customHeight="1">
      <c r="A1106" s="11" t="s">
        <v>2372</v>
      </c>
      <c r="B1106" s="11" t="s">
        <v>2385</v>
      </c>
      <c r="C1106" s="11" t="s">
        <v>2374</v>
      </c>
      <c r="D1106" s="11" t="s">
        <v>2375</v>
      </c>
      <c r="E1106" s="11" t="s">
        <v>2386</v>
      </c>
      <c r="F1106" s="12">
        <v>1.0</v>
      </c>
      <c r="G1106" s="12">
        <v>1.0</v>
      </c>
      <c r="H1106" s="12" t="s">
        <v>64</v>
      </c>
      <c r="I1106" s="12">
        <v>2.0</v>
      </c>
      <c r="J1106" s="12">
        <v>2.0</v>
      </c>
      <c r="K1106" s="12" t="s">
        <v>24</v>
      </c>
      <c r="L1106" s="12">
        <v>1.0</v>
      </c>
      <c r="M1106" s="12">
        <v>2.0</v>
      </c>
      <c r="N1106" s="12" t="s">
        <v>1916</v>
      </c>
      <c r="P1106" s="13"/>
    </row>
    <row r="1107" ht="15.75" customHeight="1">
      <c r="A1107" s="11" t="s">
        <v>2372</v>
      </c>
      <c r="B1107" s="11" t="s">
        <v>2387</v>
      </c>
      <c r="C1107" s="11" t="s">
        <v>2374</v>
      </c>
      <c r="D1107" s="11" t="s">
        <v>2375</v>
      </c>
      <c r="E1107" s="11" t="s">
        <v>2388</v>
      </c>
      <c r="F1107" s="12">
        <v>1.0</v>
      </c>
      <c r="G1107" s="12">
        <v>1.0</v>
      </c>
      <c r="H1107" s="12" t="s">
        <v>64</v>
      </c>
      <c r="I1107" s="12">
        <v>1.0</v>
      </c>
      <c r="J1107" s="12">
        <v>2.0</v>
      </c>
      <c r="K1107" s="12" t="s">
        <v>24</v>
      </c>
      <c r="L1107" s="12">
        <v>1.0</v>
      </c>
      <c r="M1107" s="12">
        <v>2.0</v>
      </c>
      <c r="N1107" s="12" t="s">
        <v>1916</v>
      </c>
      <c r="P1107" s="13"/>
    </row>
    <row r="1108" ht="15.75" customHeight="1">
      <c r="A1108" s="11" t="s">
        <v>2372</v>
      </c>
      <c r="B1108" s="11" t="s">
        <v>2389</v>
      </c>
      <c r="C1108" s="11" t="s">
        <v>2374</v>
      </c>
      <c r="D1108" s="11" t="s">
        <v>2375</v>
      </c>
      <c r="E1108" s="11" t="s">
        <v>2390</v>
      </c>
      <c r="F1108" s="12">
        <v>1.0</v>
      </c>
      <c r="G1108" s="12">
        <v>1.0</v>
      </c>
      <c r="H1108" s="12" t="s">
        <v>64</v>
      </c>
      <c r="I1108" s="12">
        <v>3.0</v>
      </c>
      <c r="J1108" s="12">
        <v>2.0</v>
      </c>
      <c r="K1108" s="12" t="s">
        <v>24</v>
      </c>
      <c r="L1108" s="12">
        <v>2.0</v>
      </c>
      <c r="M1108" s="12">
        <v>1.0</v>
      </c>
      <c r="N1108" s="12" t="s">
        <v>1916</v>
      </c>
      <c r="P1108" s="13"/>
    </row>
    <row r="1109" ht="15.75" customHeight="1">
      <c r="A1109" s="11" t="s">
        <v>2372</v>
      </c>
      <c r="B1109" s="11" t="s">
        <v>2391</v>
      </c>
      <c r="C1109" s="11" t="s">
        <v>2374</v>
      </c>
      <c r="D1109" s="11" t="s">
        <v>2375</v>
      </c>
      <c r="E1109" s="11" t="s">
        <v>2392</v>
      </c>
      <c r="F1109" s="12">
        <v>1.0</v>
      </c>
      <c r="G1109" s="12">
        <v>1.0</v>
      </c>
      <c r="H1109" s="12" t="s">
        <v>64</v>
      </c>
      <c r="I1109" s="12">
        <v>3.0</v>
      </c>
      <c r="J1109" s="12">
        <v>2.0</v>
      </c>
      <c r="K1109" s="12" t="s">
        <v>24</v>
      </c>
      <c r="L1109" s="12">
        <v>2.0</v>
      </c>
      <c r="M1109" s="12">
        <v>2.0</v>
      </c>
      <c r="N1109" s="12" t="s">
        <v>1916</v>
      </c>
      <c r="P1109" s="13"/>
    </row>
    <row r="1110" ht="15.75" customHeight="1">
      <c r="A1110" s="11" t="s">
        <v>2372</v>
      </c>
      <c r="B1110" s="11" t="s">
        <v>2393</v>
      </c>
      <c r="C1110" s="11" t="s">
        <v>2374</v>
      </c>
      <c r="D1110" s="11" t="s">
        <v>2375</v>
      </c>
      <c r="E1110" s="11" t="s">
        <v>2394</v>
      </c>
      <c r="F1110" s="12">
        <v>1.0</v>
      </c>
      <c r="G1110" s="12">
        <v>1.0</v>
      </c>
      <c r="H1110" s="12" t="s">
        <v>64</v>
      </c>
      <c r="I1110" s="12">
        <v>1.0</v>
      </c>
      <c r="J1110" s="12">
        <v>1.0</v>
      </c>
      <c r="K1110" s="12" t="s">
        <v>24</v>
      </c>
      <c r="L1110" s="12">
        <v>2.0</v>
      </c>
      <c r="M1110" s="12">
        <v>1.0</v>
      </c>
      <c r="N1110" s="12" t="s">
        <v>1916</v>
      </c>
      <c r="P1110" s="13"/>
    </row>
    <row r="1111" ht="15.75" customHeight="1">
      <c r="A1111" s="11" t="s">
        <v>2372</v>
      </c>
      <c r="B1111" s="11" t="s">
        <v>2395</v>
      </c>
      <c r="C1111" s="11" t="s">
        <v>2374</v>
      </c>
      <c r="D1111" s="11" t="s">
        <v>2375</v>
      </c>
      <c r="E1111" s="11" t="s">
        <v>2396</v>
      </c>
      <c r="F1111" s="12">
        <v>1.0</v>
      </c>
      <c r="G1111" s="12">
        <v>1.0</v>
      </c>
      <c r="H1111" s="12" t="s">
        <v>64</v>
      </c>
      <c r="I1111" s="12">
        <v>2.0</v>
      </c>
      <c r="J1111" s="12">
        <v>3.0</v>
      </c>
      <c r="K1111" s="12" t="s">
        <v>24</v>
      </c>
      <c r="L1111" s="12">
        <v>2.0</v>
      </c>
      <c r="M1111" s="12">
        <v>3.0</v>
      </c>
      <c r="N1111" s="12" t="s">
        <v>1916</v>
      </c>
      <c r="P1111" s="13"/>
    </row>
    <row r="1112" ht="15.75" customHeight="1">
      <c r="A1112" s="11" t="s">
        <v>2372</v>
      </c>
      <c r="B1112" s="11" t="s">
        <v>2397</v>
      </c>
      <c r="C1112" s="11" t="s">
        <v>2374</v>
      </c>
      <c r="D1112" s="11" t="s">
        <v>2375</v>
      </c>
      <c r="E1112" s="11" t="s">
        <v>2398</v>
      </c>
      <c r="F1112" s="12">
        <v>2.0</v>
      </c>
      <c r="G1112" s="12">
        <v>2.0</v>
      </c>
      <c r="H1112" s="12" t="s">
        <v>64</v>
      </c>
      <c r="I1112" s="12">
        <v>3.0</v>
      </c>
      <c r="J1112" s="12">
        <v>2.0</v>
      </c>
      <c r="K1112" s="12" t="s">
        <v>24</v>
      </c>
      <c r="L1112" s="12">
        <v>2.0</v>
      </c>
      <c r="M1112" s="12">
        <v>2.0</v>
      </c>
      <c r="N1112" s="12" t="s">
        <v>1916</v>
      </c>
      <c r="P1112" s="13"/>
    </row>
    <row r="1113" ht="15.75" customHeight="1">
      <c r="A1113" s="11" t="s">
        <v>2372</v>
      </c>
      <c r="B1113" s="11" t="s">
        <v>2399</v>
      </c>
      <c r="C1113" s="11" t="s">
        <v>2374</v>
      </c>
      <c r="D1113" s="11" t="s">
        <v>2375</v>
      </c>
      <c r="E1113" s="11" t="s">
        <v>2400</v>
      </c>
      <c r="F1113" s="12">
        <v>1.0</v>
      </c>
      <c r="G1113" s="12">
        <v>1.0</v>
      </c>
      <c r="H1113" s="12" t="s">
        <v>64</v>
      </c>
      <c r="I1113" s="12">
        <v>3.0</v>
      </c>
      <c r="J1113" s="12">
        <v>2.0</v>
      </c>
      <c r="K1113" s="12" t="s">
        <v>24</v>
      </c>
      <c r="L1113" s="12">
        <v>2.0</v>
      </c>
      <c r="M1113" s="12">
        <v>2.0</v>
      </c>
      <c r="N1113" s="12" t="s">
        <v>1916</v>
      </c>
      <c r="P1113" s="13"/>
    </row>
    <row r="1114" ht="15.75" customHeight="1">
      <c r="A1114" s="11" t="s">
        <v>2372</v>
      </c>
      <c r="B1114" s="11" t="s">
        <v>2401</v>
      </c>
      <c r="C1114" s="11" t="s">
        <v>2374</v>
      </c>
      <c r="D1114" s="11" t="s">
        <v>2375</v>
      </c>
      <c r="E1114" s="11" t="s">
        <v>2402</v>
      </c>
      <c r="F1114" s="12">
        <v>1.0</v>
      </c>
      <c r="G1114" s="12">
        <v>1.0</v>
      </c>
      <c r="H1114" s="12" t="s">
        <v>64</v>
      </c>
      <c r="I1114" s="12">
        <v>1.0</v>
      </c>
      <c r="J1114" s="12">
        <v>1.0</v>
      </c>
      <c r="K1114" s="12" t="s">
        <v>24</v>
      </c>
      <c r="L1114" s="12">
        <v>1.0</v>
      </c>
      <c r="M1114" s="12">
        <v>1.0</v>
      </c>
      <c r="N1114" s="12" t="s">
        <v>1916</v>
      </c>
      <c r="P1114" s="13"/>
    </row>
    <row r="1115" ht="15.75" customHeight="1">
      <c r="A1115" s="11" t="s">
        <v>2372</v>
      </c>
      <c r="B1115" s="11" t="s">
        <v>2403</v>
      </c>
      <c r="C1115" s="11" t="s">
        <v>2374</v>
      </c>
      <c r="D1115" s="11" t="s">
        <v>2375</v>
      </c>
      <c r="E1115" s="11" t="s">
        <v>2404</v>
      </c>
      <c r="F1115" s="12">
        <v>1.0</v>
      </c>
      <c r="G1115" s="12">
        <v>1.0</v>
      </c>
      <c r="H1115" s="12" t="s">
        <v>64</v>
      </c>
      <c r="I1115" s="12">
        <v>3.0</v>
      </c>
      <c r="J1115" s="12">
        <v>2.0</v>
      </c>
      <c r="K1115" s="12" t="s">
        <v>24</v>
      </c>
      <c r="L1115" s="12">
        <v>2.0</v>
      </c>
      <c r="M1115" s="12">
        <v>2.0</v>
      </c>
      <c r="N1115" s="12" t="s">
        <v>1916</v>
      </c>
      <c r="P1115" s="13"/>
    </row>
    <row r="1116" ht="15.75" customHeight="1">
      <c r="A1116" s="11" t="s">
        <v>2372</v>
      </c>
      <c r="B1116" s="11" t="s">
        <v>2405</v>
      </c>
      <c r="C1116" s="11" t="s">
        <v>2374</v>
      </c>
      <c r="D1116" s="11" t="s">
        <v>2375</v>
      </c>
      <c r="E1116" s="11" t="s">
        <v>2406</v>
      </c>
      <c r="F1116" s="12">
        <v>1.0</v>
      </c>
      <c r="G1116" s="12">
        <v>1.0</v>
      </c>
      <c r="H1116" s="12" t="s">
        <v>64</v>
      </c>
      <c r="I1116" s="12">
        <v>1.0</v>
      </c>
      <c r="J1116" s="12">
        <v>1.0</v>
      </c>
      <c r="K1116" s="12" t="s">
        <v>24</v>
      </c>
      <c r="L1116" s="12">
        <v>2.0</v>
      </c>
      <c r="M1116" s="12">
        <v>2.0</v>
      </c>
      <c r="N1116" s="12" t="s">
        <v>1916</v>
      </c>
      <c r="P1116" s="13"/>
    </row>
    <row r="1117" ht="15.75" customHeight="1">
      <c r="A1117" s="11" t="s">
        <v>2372</v>
      </c>
      <c r="B1117" s="11" t="s">
        <v>2407</v>
      </c>
      <c r="C1117" s="11" t="s">
        <v>2374</v>
      </c>
      <c r="D1117" s="11" t="s">
        <v>2375</v>
      </c>
      <c r="E1117" s="11" t="s">
        <v>2408</v>
      </c>
      <c r="F1117" s="12">
        <v>1.0</v>
      </c>
      <c r="G1117" s="12">
        <v>1.0</v>
      </c>
      <c r="H1117" s="12" t="s">
        <v>64</v>
      </c>
      <c r="I1117" s="12">
        <v>2.0</v>
      </c>
      <c r="J1117" s="12">
        <v>2.0</v>
      </c>
      <c r="K1117" s="12" t="s">
        <v>24</v>
      </c>
      <c r="L1117" s="12">
        <v>2.0</v>
      </c>
      <c r="M1117" s="12">
        <v>2.0</v>
      </c>
      <c r="N1117" s="12" t="s">
        <v>1916</v>
      </c>
      <c r="P1117" s="13"/>
    </row>
    <row r="1118" ht="15.75" customHeight="1">
      <c r="A1118" s="11" t="s">
        <v>2372</v>
      </c>
      <c r="B1118" s="11" t="s">
        <v>2409</v>
      </c>
      <c r="C1118" s="11" t="s">
        <v>2374</v>
      </c>
      <c r="D1118" s="11" t="s">
        <v>2375</v>
      </c>
      <c r="E1118" s="11" t="s">
        <v>2410</v>
      </c>
      <c r="F1118" s="12">
        <v>1.0</v>
      </c>
      <c r="G1118" s="12">
        <v>1.0</v>
      </c>
      <c r="H1118" s="12" t="s">
        <v>64</v>
      </c>
      <c r="I1118" s="12">
        <v>2.0</v>
      </c>
      <c r="J1118" s="12">
        <v>2.0</v>
      </c>
      <c r="K1118" s="12" t="s">
        <v>24</v>
      </c>
      <c r="L1118" s="12">
        <v>2.0</v>
      </c>
      <c r="M1118" s="12">
        <v>2.0</v>
      </c>
      <c r="N1118" s="12" t="s">
        <v>1916</v>
      </c>
      <c r="P1118" s="13"/>
    </row>
    <row r="1119" ht="15.75" customHeight="1">
      <c r="A1119" s="11" t="s">
        <v>2411</v>
      </c>
      <c r="B1119" s="11" t="s">
        <v>2412</v>
      </c>
      <c r="C1119" s="11" t="s">
        <v>2413</v>
      </c>
      <c r="D1119" s="11" t="s">
        <v>2414</v>
      </c>
      <c r="E1119" s="11" t="s">
        <v>2415</v>
      </c>
      <c r="F1119" s="12">
        <v>1.0</v>
      </c>
      <c r="G1119" s="12">
        <v>1.0</v>
      </c>
      <c r="H1119" s="12" t="s">
        <v>22</v>
      </c>
      <c r="I1119" s="12">
        <v>1.0</v>
      </c>
      <c r="J1119" s="12">
        <v>1.0</v>
      </c>
      <c r="K1119" s="12" t="s">
        <v>457</v>
      </c>
      <c r="L1119" s="12">
        <v>2.0</v>
      </c>
      <c r="M1119" s="12">
        <v>1.0</v>
      </c>
      <c r="N1119" s="12" t="s">
        <v>23</v>
      </c>
      <c r="P1119" s="13"/>
    </row>
    <row r="1120" ht="15.75" customHeight="1">
      <c r="A1120" s="11" t="s">
        <v>2411</v>
      </c>
      <c r="B1120" s="11" t="s">
        <v>2416</v>
      </c>
      <c r="C1120" s="11" t="s">
        <v>2413</v>
      </c>
      <c r="D1120" s="11" t="s">
        <v>2414</v>
      </c>
      <c r="E1120" s="11" t="s">
        <v>2417</v>
      </c>
      <c r="F1120" s="12">
        <v>1.0</v>
      </c>
      <c r="G1120" s="12">
        <v>1.0</v>
      </c>
      <c r="H1120" s="12" t="s">
        <v>22</v>
      </c>
      <c r="I1120" s="12">
        <v>1.0</v>
      </c>
      <c r="J1120" s="12">
        <v>1.0</v>
      </c>
      <c r="K1120" s="12" t="s">
        <v>457</v>
      </c>
      <c r="L1120" s="12">
        <v>2.0</v>
      </c>
      <c r="M1120" s="12">
        <v>2.0</v>
      </c>
      <c r="N1120" s="12" t="s">
        <v>23</v>
      </c>
      <c r="P1120" s="13"/>
    </row>
    <row r="1121" ht="15.75" customHeight="1">
      <c r="A1121" s="11" t="s">
        <v>2411</v>
      </c>
      <c r="B1121" s="11" t="s">
        <v>2418</v>
      </c>
      <c r="C1121" s="11" t="s">
        <v>2413</v>
      </c>
      <c r="D1121" s="11" t="s">
        <v>2414</v>
      </c>
      <c r="E1121" s="11" t="s">
        <v>2419</v>
      </c>
      <c r="F1121" s="12">
        <v>3.0</v>
      </c>
      <c r="G1121" s="12">
        <v>2.0</v>
      </c>
      <c r="H1121" s="12" t="s">
        <v>22</v>
      </c>
      <c r="I1121" s="12">
        <v>1.0</v>
      </c>
      <c r="J1121" s="12">
        <v>2.0</v>
      </c>
      <c r="K1121" s="12" t="s">
        <v>457</v>
      </c>
      <c r="L1121" s="12">
        <v>1.0</v>
      </c>
      <c r="M1121" s="12">
        <v>1.0</v>
      </c>
      <c r="N1121" s="12" t="s">
        <v>23</v>
      </c>
      <c r="P1121" s="13"/>
    </row>
    <row r="1122" ht="15.75" customHeight="1">
      <c r="A1122" s="11" t="s">
        <v>2411</v>
      </c>
      <c r="B1122" s="11" t="s">
        <v>2420</v>
      </c>
      <c r="C1122" s="11" t="s">
        <v>2413</v>
      </c>
      <c r="D1122" s="11" t="s">
        <v>2414</v>
      </c>
      <c r="E1122" s="11" t="s">
        <v>2421</v>
      </c>
      <c r="F1122" s="12">
        <v>3.0</v>
      </c>
      <c r="G1122" s="12">
        <v>2.0</v>
      </c>
      <c r="H1122" s="12" t="s">
        <v>22</v>
      </c>
      <c r="I1122" s="12">
        <v>2.0</v>
      </c>
      <c r="J1122" s="12">
        <v>2.0</v>
      </c>
      <c r="K1122" s="12" t="s">
        <v>457</v>
      </c>
      <c r="L1122" s="12">
        <v>2.0</v>
      </c>
      <c r="M1122" s="12">
        <v>2.0</v>
      </c>
      <c r="N1122" s="12" t="s">
        <v>23</v>
      </c>
      <c r="P1122" s="13"/>
    </row>
    <row r="1123" ht="15.75" customHeight="1">
      <c r="A1123" s="11" t="s">
        <v>2411</v>
      </c>
      <c r="B1123" s="11" t="s">
        <v>2422</v>
      </c>
      <c r="C1123" s="11" t="s">
        <v>2413</v>
      </c>
      <c r="D1123" s="11" t="s">
        <v>2414</v>
      </c>
      <c r="E1123" s="11" t="s">
        <v>2423</v>
      </c>
      <c r="F1123" s="12">
        <v>1.0</v>
      </c>
      <c r="G1123" s="12">
        <v>1.0</v>
      </c>
      <c r="H1123" s="12" t="s">
        <v>22</v>
      </c>
      <c r="I1123" s="12">
        <v>1.0</v>
      </c>
      <c r="J1123" s="12">
        <v>1.0</v>
      </c>
      <c r="K1123" s="12" t="s">
        <v>457</v>
      </c>
      <c r="L1123" s="12">
        <v>1.0</v>
      </c>
      <c r="M1123" s="12">
        <v>1.0</v>
      </c>
      <c r="N1123" s="12" t="s">
        <v>23</v>
      </c>
      <c r="P1123" s="13"/>
    </row>
    <row r="1124" ht="15.75" customHeight="1">
      <c r="A1124" s="11" t="s">
        <v>2411</v>
      </c>
      <c r="B1124" s="11" t="s">
        <v>2424</v>
      </c>
      <c r="C1124" s="11" t="s">
        <v>2413</v>
      </c>
      <c r="D1124" s="11" t="s">
        <v>2414</v>
      </c>
      <c r="E1124" s="11" t="s">
        <v>2413</v>
      </c>
      <c r="F1124" s="12">
        <v>1.0</v>
      </c>
      <c r="G1124" s="12">
        <v>1.0</v>
      </c>
      <c r="H1124" s="12" t="s">
        <v>22</v>
      </c>
      <c r="I1124" s="12">
        <v>1.0</v>
      </c>
      <c r="J1124" s="12">
        <v>1.0</v>
      </c>
      <c r="K1124" s="12" t="s">
        <v>457</v>
      </c>
      <c r="L1124" s="12">
        <v>3.0</v>
      </c>
      <c r="M1124" s="12">
        <v>3.0</v>
      </c>
      <c r="N1124" s="12" t="s">
        <v>23</v>
      </c>
      <c r="P1124" s="13"/>
    </row>
    <row r="1125" ht="15.75" customHeight="1">
      <c r="A1125" s="11" t="s">
        <v>2411</v>
      </c>
      <c r="B1125" s="11" t="s">
        <v>2425</v>
      </c>
      <c r="C1125" s="11" t="s">
        <v>2413</v>
      </c>
      <c r="D1125" s="11" t="s">
        <v>2414</v>
      </c>
      <c r="E1125" s="11" t="s">
        <v>2426</v>
      </c>
      <c r="F1125" s="12">
        <v>1.0</v>
      </c>
      <c r="G1125" s="12">
        <v>1.0</v>
      </c>
      <c r="H1125" s="12" t="s">
        <v>22</v>
      </c>
      <c r="I1125" s="12">
        <v>1.0</v>
      </c>
      <c r="J1125" s="12">
        <v>1.0</v>
      </c>
      <c r="K1125" s="12" t="s">
        <v>457</v>
      </c>
      <c r="L1125" s="12">
        <v>1.0</v>
      </c>
      <c r="M1125" s="12">
        <v>1.0</v>
      </c>
      <c r="N1125" s="12" t="s">
        <v>23</v>
      </c>
      <c r="P1125" s="13"/>
    </row>
    <row r="1126" ht="15.75" customHeight="1">
      <c r="A1126" s="11" t="s">
        <v>2411</v>
      </c>
      <c r="B1126" s="11" t="s">
        <v>2427</v>
      </c>
      <c r="C1126" s="11" t="s">
        <v>2413</v>
      </c>
      <c r="D1126" s="11" t="s">
        <v>2414</v>
      </c>
      <c r="E1126" s="11" t="s">
        <v>2428</v>
      </c>
      <c r="F1126" s="12">
        <v>3.0</v>
      </c>
      <c r="G1126" s="12">
        <v>2.0</v>
      </c>
      <c r="H1126" s="12" t="s">
        <v>22</v>
      </c>
      <c r="I1126" s="12">
        <v>2.0</v>
      </c>
      <c r="J1126" s="12">
        <v>2.0</v>
      </c>
      <c r="K1126" s="12" t="s">
        <v>457</v>
      </c>
      <c r="L1126" s="12">
        <v>1.0</v>
      </c>
      <c r="M1126" s="12">
        <v>1.0</v>
      </c>
      <c r="N1126" s="12" t="s">
        <v>23</v>
      </c>
      <c r="P1126" s="13"/>
    </row>
    <row r="1127" ht="15.75" customHeight="1">
      <c r="A1127" s="11" t="s">
        <v>2411</v>
      </c>
      <c r="B1127" s="11" t="s">
        <v>2429</v>
      </c>
      <c r="C1127" s="11" t="s">
        <v>2413</v>
      </c>
      <c r="D1127" s="11" t="s">
        <v>2414</v>
      </c>
      <c r="E1127" s="11" t="s">
        <v>2430</v>
      </c>
      <c r="F1127" s="12">
        <v>1.0</v>
      </c>
      <c r="G1127" s="12">
        <v>1.0</v>
      </c>
      <c r="H1127" s="12" t="s">
        <v>22</v>
      </c>
      <c r="I1127" s="12">
        <v>1.0</v>
      </c>
      <c r="J1127" s="12">
        <v>1.0</v>
      </c>
      <c r="K1127" s="12" t="s">
        <v>457</v>
      </c>
      <c r="L1127" s="12">
        <v>1.0</v>
      </c>
      <c r="M1127" s="12">
        <v>1.0</v>
      </c>
      <c r="N1127" s="12" t="s">
        <v>23</v>
      </c>
      <c r="P1127" s="13"/>
    </row>
    <row r="1128" ht="15.75" customHeight="1">
      <c r="A1128" s="11" t="s">
        <v>2411</v>
      </c>
      <c r="B1128" s="11" t="s">
        <v>2431</v>
      </c>
      <c r="C1128" s="11" t="s">
        <v>2413</v>
      </c>
      <c r="D1128" s="11" t="s">
        <v>2414</v>
      </c>
      <c r="E1128" s="11" t="s">
        <v>2432</v>
      </c>
      <c r="F1128" s="12">
        <v>1.0</v>
      </c>
      <c r="G1128" s="12">
        <v>1.0</v>
      </c>
      <c r="H1128" s="12" t="s">
        <v>22</v>
      </c>
      <c r="I1128" s="12">
        <v>1.0</v>
      </c>
      <c r="J1128" s="12">
        <v>1.0</v>
      </c>
      <c r="K1128" s="12" t="s">
        <v>457</v>
      </c>
      <c r="L1128" s="12">
        <v>1.0</v>
      </c>
      <c r="M1128" s="12">
        <v>1.0</v>
      </c>
      <c r="N1128" s="12" t="s">
        <v>23</v>
      </c>
      <c r="P1128" s="13"/>
    </row>
    <row r="1129" ht="15.75" customHeight="1">
      <c r="A1129" s="11" t="s">
        <v>2411</v>
      </c>
      <c r="B1129" s="11" t="s">
        <v>2433</v>
      </c>
      <c r="C1129" s="11" t="s">
        <v>2413</v>
      </c>
      <c r="D1129" s="11" t="s">
        <v>2414</v>
      </c>
      <c r="E1129" s="11" t="s">
        <v>2434</v>
      </c>
      <c r="F1129" s="12">
        <v>1.0</v>
      </c>
      <c r="G1129" s="12">
        <v>1.0</v>
      </c>
      <c r="H1129" s="12" t="s">
        <v>22</v>
      </c>
      <c r="I1129" s="12">
        <v>1.0</v>
      </c>
      <c r="J1129" s="12">
        <v>1.0</v>
      </c>
      <c r="K1129" s="12" t="s">
        <v>457</v>
      </c>
      <c r="L1129" s="12">
        <v>1.0</v>
      </c>
      <c r="M1129" s="12">
        <v>1.0</v>
      </c>
      <c r="N1129" s="12" t="s">
        <v>23</v>
      </c>
      <c r="P1129" s="13"/>
    </row>
    <row r="1130" ht="15.75" customHeight="1">
      <c r="A1130" s="11" t="s">
        <v>2411</v>
      </c>
      <c r="B1130" s="11" t="s">
        <v>2435</v>
      </c>
      <c r="C1130" s="11" t="s">
        <v>2413</v>
      </c>
      <c r="D1130" s="11" t="s">
        <v>2414</v>
      </c>
      <c r="E1130" s="11" t="s">
        <v>2436</v>
      </c>
      <c r="F1130" s="12">
        <v>1.0</v>
      </c>
      <c r="G1130" s="12">
        <v>1.0</v>
      </c>
      <c r="H1130" s="12" t="s">
        <v>22</v>
      </c>
      <c r="I1130" s="12">
        <v>1.0</v>
      </c>
      <c r="J1130" s="12">
        <v>1.0</v>
      </c>
      <c r="K1130" s="12" t="s">
        <v>457</v>
      </c>
      <c r="L1130" s="12">
        <v>1.0</v>
      </c>
      <c r="M1130" s="12">
        <v>1.0</v>
      </c>
      <c r="N1130" s="12" t="s">
        <v>23</v>
      </c>
      <c r="P1130" s="13"/>
    </row>
    <row r="1131" ht="15.75" customHeight="1">
      <c r="A1131" s="11" t="s">
        <v>2411</v>
      </c>
      <c r="B1131" s="11" t="s">
        <v>2437</v>
      </c>
      <c r="C1131" s="11" t="s">
        <v>2413</v>
      </c>
      <c r="D1131" s="11" t="s">
        <v>2414</v>
      </c>
      <c r="E1131" s="11" t="s">
        <v>2438</v>
      </c>
      <c r="F1131" s="12">
        <v>1.0</v>
      </c>
      <c r="G1131" s="12">
        <v>1.0</v>
      </c>
      <c r="H1131" s="12" t="s">
        <v>22</v>
      </c>
      <c r="I1131" s="12">
        <v>1.0</v>
      </c>
      <c r="J1131" s="12">
        <v>1.0</v>
      </c>
      <c r="K1131" s="12" t="s">
        <v>457</v>
      </c>
      <c r="L1131" s="12">
        <v>1.0</v>
      </c>
      <c r="M1131" s="12">
        <v>1.0</v>
      </c>
      <c r="N1131" s="12" t="s">
        <v>23</v>
      </c>
      <c r="P1131" s="13"/>
    </row>
    <row r="1132" ht="15.75" customHeight="1">
      <c r="A1132" s="11" t="s">
        <v>2411</v>
      </c>
      <c r="B1132" s="11" t="s">
        <v>2439</v>
      </c>
      <c r="C1132" s="11" t="s">
        <v>2413</v>
      </c>
      <c r="D1132" s="11" t="s">
        <v>2414</v>
      </c>
      <c r="E1132" s="11" t="s">
        <v>2440</v>
      </c>
      <c r="F1132" s="12">
        <v>1.0</v>
      </c>
      <c r="G1132" s="12">
        <v>1.0</v>
      </c>
      <c r="H1132" s="12" t="s">
        <v>22</v>
      </c>
      <c r="I1132" s="12">
        <v>1.0</v>
      </c>
      <c r="J1132" s="12">
        <v>1.0</v>
      </c>
      <c r="K1132" s="12" t="s">
        <v>457</v>
      </c>
      <c r="L1132" s="12">
        <v>2.0</v>
      </c>
      <c r="M1132" s="12">
        <v>1.0</v>
      </c>
      <c r="N1132" s="12" t="s">
        <v>23</v>
      </c>
      <c r="P1132" s="13"/>
    </row>
    <row r="1133" ht="15.75" customHeight="1">
      <c r="A1133" s="11" t="s">
        <v>2411</v>
      </c>
      <c r="B1133" s="11" t="s">
        <v>2441</v>
      </c>
      <c r="C1133" s="11" t="s">
        <v>2413</v>
      </c>
      <c r="D1133" s="11" t="s">
        <v>2414</v>
      </c>
      <c r="E1133" s="11" t="s">
        <v>2442</v>
      </c>
      <c r="F1133" s="12">
        <v>1.0</v>
      </c>
      <c r="G1133" s="12">
        <v>1.0</v>
      </c>
      <c r="H1133" s="12" t="s">
        <v>22</v>
      </c>
      <c r="I1133" s="12">
        <v>1.0</v>
      </c>
      <c r="J1133" s="12">
        <v>1.0</v>
      </c>
      <c r="K1133" s="12" t="s">
        <v>457</v>
      </c>
      <c r="L1133" s="12">
        <v>1.0</v>
      </c>
      <c r="M1133" s="12">
        <v>1.0</v>
      </c>
      <c r="N1133" s="12" t="s">
        <v>23</v>
      </c>
      <c r="P1133" s="13"/>
    </row>
    <row r="1134" ht="15.75" customHeight="1">
      <c r="A1134" s="11" t="s">
        <v>2411</v>
      </c>
      <c r="B1134" s="11" t="s">
        <v>2443</v>
      </c>
      <c r="C1134" s="11" t="s">
        <v>2413</v>
      </c>
      <c r="D1134" s="11" t="s">
        <v>2414</v>
      </c>
      <c r="E1134" s="11" t="s">
        <v>2413</v>
      </c>
      <c r="F1134" s="12">
        <v>1.0</v>
      </c>
      <c r="G1134" s="12">
        <v>1.0</v>
      </c>
      <c r="H1134" s="12" t="s">
        <v>22</v>
      </c>
      <c r="I1134" s="12">
        <v>1.0</v>
      </c>
      <c r="J1134" s="12">
        <v>1.0</v>
      </c>
      <c r="K1134" s="12" t="s">
        <v>457</v>
      </c>
      <c r="L1134" s="12">
        <v>2.0</v>
      </c>
      <c r="M1134" s="12">
        <v>2.0</v>
      </c>
      <c r="N1134" s="12" t="s">
        <v>23</v>
      </c>
      <c r="P1134" s="13"/>
    </row>
    <row r="1135" ht="15.75" customHeight="1">
      <c r="A1135" s="11" t="s">
        <v>2411</v>
      </c>
      <c r="B1135" s="11" t="s">
        <v>2444</v>
      </c>
      <c r="C1135" s="11" t="s">
        <v>2413</v>
      </c>
      <c r="D1135" s="11" t="s">
        <v>2414</v>
      </c>
      <c r="E1135" s="11" t="s">
        <v>2445</v>
      </c>
      <c r="F1135" s="12">
        <v>1.0</v>
      </c>
      <c r="G1135" s="12">
        <v>1.0</v>
      </c>
      <c r="H1135" s="12" t="s">
        <v>22</v>
      </c>
      <c r="I1135" s="12">
        <v>1.0</v>
      </c>
      <c r="J1135" s="12">
        <v>1.0</v>
      </c>
      <c r="K1135" s="12" t="s">
        <v>457</v>
      </c>
      <c r="L1135" s="12">
        <v>1.0</v>
      </c>
      <c r="M1135" s="12">
        <v>1.0</v>
      </c>
      <c r="N1135" s="12" t="s">
        <v>23</v>
      </c>
      <c r="P1135" s="13"/>
    </row>
    <row r="1136" ht="15.75" customHeight="1">
      <c r="A1136" s="11" t="s">
        <v>2411</v>
      </c>
      <c r="B1136" s="11" t="s">
        <v>2446</v>
      </c>
      <c r="C1136" s="11" t="s">
        <v>2413</v>
      </c>
      <c r="D1136" s="11" t="s">
        <v>2414</v>
      </c>
      <c r="E1136" s="11" t="s">
        <v>2417</v>
      </c>
      <c r="F1136" s="12">
        <v>1.0</v>
      </c>
      <c r="G1136" s="12">
        <v>1.0</v>
      </c>
      <c r="H1136" s="12" t="s">
        <v>22</v>
      </c>
      <c r="I1136" s="12">
        <v>1.0</v>
      </c>
      <c r="J1136" s="12">
        <v>1.0</v>
      </c>
      <c r="K1136" s="12" t="s">
        <v>457</v>
      </c>
      <c r="L1136" s="12">
        <v>2.0</v>
      </c>
      <c r="M1136" s="12">
        <v>2.0</v>
      </c>
      <c r="N1136" s="12" t="s">
        <v>23</v>
      </c>
      <c r="P1136" s="13"/>
    </row>
    <row r="1137" ht="15.75" customHeight="1">
      <c r="A1137" s="11" t="s">
        <v>2447</v>
      </c>
      <c r="B1137" s="11" t="s">
        <v>2448</v>
      </c>
      <c r="C1137" s="11" t="s">
        <v>2449</v>
      </c>
      <c r="D1137" s="11" t="s">
        <v>2450</v>
      </c>
      <c r="E1137" s="11" t="s">
        <v>2451</v>
      </c>
      <c r="F1137" s="12">
        <v>1.0</v>
      </c>
      <c r="G1137" s="12">
        <v>1.0</v>
      </c>
      <c r="H1137" s="12" t="s">
        <v>64</v>
      </c>
      <c r="I1137" s="12">
        <v>3.0</v>
      </c>
      <c r="J1137" s="12">
        <v>3.0</v>
      </c>
      <c r="K1137" s="12" t="s">
        <v>24</v>
      </c>
      <c r="L1137" s="12">
        <v>2.0</v>
      </c>
      <c r="M1137" s="12">
        <v>2.0</v>
      </c>
      <c r="N1137" s="12" t="s">
        <v>23</v>
      </c>
      <c r="P1137" s="13"/>
    </row>
    <row r="1138" ht="15.75" customHeight="1">
      <c r="A1138" s="11" t="s">
        <v>2447</v>
      </c>
      <c r="B1138" s="11" t="s">
        <v>2452</v>
      </c>
      <c r="C1138" s="11" t="s">
        <v>2449</v>
      </c>
      <c r="D1138" s="11" t="s">
        <v>2450</v>
      </c>
      <c r="E1138" s="11" t="s">
        <v>2453</v>
      </c>
      <c r="F1138" s="12">
        <v>1.0</v>
      </c>
      <c r="G1138" s="12">
        <v>1.0</v>
      </c>
      <c r="H1138" s="12" t="s">
        <v>64</v>
      </c>
      <c r="I1138" s="12">
        <v>1.0</v>
      </c>
      <c r="J1138" s="12">
        <v>2.0</v>
      </c>
      <c r="K1138" s="12" t="s">
        <v>24</v>
      </c>
      <c r="L1138" s="12">
        <v>1.0</v>
      </c>
      <c r="M1138" s="12">
        <v>1.0</v>
      </c>
      <c r="N1138" s="12" t="s">
        <v>23</v>
      </c>
      <c r="P1138" s="13"/>
    </row>
    <row r="1139" ht="15.75" customHeight="1">
      <c r="A1139" s="11" t="s">
        <v>2447</v>
      </c>
      <c r="B1139" s="11" t="s">
        <v>2454</v>
      </c>
      <c r="C1139" s="11" t="s">
        <v>2449</v>
      </c>
      <c r="D1139" s="11" t="s">
        <v>2450</v>
      </c>
      <c r="E1139" s="11" t="s">
        <v>2455</v>
      </c>
      <c r="F1139" s="12">
        <v>1.0</v>
      </c>
      <c r="G1139" s="12">
        <v>1.0</v>
      </c>
      <c r="H1139" s="12" t="s">
        <v>64</v>
      </c>
      <c r="I1139" s="12">
        <v>1.0</v>
      </c>
      <c r="J1139" s="12">
        <v>1.0</v>
      </c>
      <c r="K1139" s="12" t="s">
        <v>24</v>
      </c>
      <c r="L1139" s="12">
        <v>1.0</v>
      </c>
      <c r="M1139" s="12">
        <v>1.0</v>
      </c>
      <c r="N1139" s="12" t="s">
        <v>23</v>
      </c>
      <c r="P1139" s="13"/>
    </row>
    <row r="1140" ht="15.75" customHeight="1">
      <c r="A1140" s="11" t="s">
        <v>2447</v>
      </c>
      <c r="B1140" s="11" t="s">
        <v>2456</v>
      </c>
      <c r="C1140" s="11" t="s">
        <v>2449</v>
      </c>
      <c r="D1140" s="11" t="s">
        <v>2450</v>
      </c>
      <c r="E1140" s="11" t="s">
        <v>2450</v>
      </c>
      <c r="F1140" s="12">
        <v>1.0</v>
      </c>
      <c r="G1140" s="12">
        <v>1.0</v>
      </c>
      <c r="H1140" s="12" t="s">
        <v>64</v>
      </c>
      <c r="I1140" s="12">
        <v>3.0</v>
      </c>
      <c r="J1140" s="12">
        <v>3.0</v>
      </c>
      <c r="K1140" s="12" t="s">
        <v>24</v>
      </c>
      <c r="L1140" s="12">
        <v>3.0</v>
      </c>
      <c r="M1140" s="12">
        <v>3.0</v>
      </c>
      <c r="N1140" s="12" t="s">
        <v>23</v>
      </c>
      <c r="P1140" s="13"/>
    </row>
    <row r="1141" ht="15.75" customHeight="1">
      <c r="A1141" s="11" t="s">
        <v>2447</v>
      </c>
      <c r="B1141" s="11" t="s">
        <v>2457</v>
      </c>
      <c r="C1141" s="11" t="s">
        <v>2449</v>
      </c>
      <c r="D1141" s="11" t="s">
        <v>2450</v>
      </c>
      <c r="E1141" s="11" t="s">
        <v>2458</v>
      </c>
      <c r="F1141" s="12">
        <v>1.0</v>
      </c>
      <c r="G1141" s="12">
        <v>1.0</v>
      </c>
      <c r="H1141" s="12" t="s">
        <v>64</v>
      </c>
      <c r="I1141" s="12">
        <v>2.0</v>
      </c>
      <c r="J1141" s="12">
        <v>2.0</v>
      </c>
      <c r="K1141" s="12" t="s">
        <v>24</v>
      </c>
      <c r="L1141" s="12">
        <v>1.0</v>
      </c>
      <c r="M1141" s="12">
        <v>1.0</v>
      </c>
      <c r="N1141" s="12" t="s">
        <v>23</v>
      </c>
      <c r="P1141" s="13"/>
    </row>
    <row r="1142" ht="15.75" customHeight="1">
      <c r="A1142" s="11" t="s">
        <v>2447</v>
      </c>
      <c r="B1142" s="11" t="s">
        <v>2459</v>
      </c>
      <c r="C1142" s="11" t="s">
        <v>2449</v>
      </c>
      <c r="D1142" s="11" t="s">
        <v>2450</v>
      </c>
      <c r="E1142" s="11" t="s">
        <v>2460</v>
      </c>
      <c r="F1142" s="12">
        <v>1.0</v>
      </c>
      <c r="G1142" s="12">
        <v>1.0</v>
      </c>
      <c r="H1142" s="12" t="s">
        <v>64</v>
      </c>
      <c r="I1142" s="12">
        <v>1.0</v>
      </c>
      <c r="J1142" s="12">
        <v>1.0</v>
      </c>
      <c r="K1142" s="12" t="s">
        <v>24</v>
      </c>
      <c r="L1142" s="12">
        <v>1.0</v>
      </c>
      <c r="M1142" s="12">
        <v>1.0</v>
      </c>
      <c r="N1142" s="12" t="s">
        <v>23</v>
      </c>
      <c r="P1142" s="13"/>
    </row>
    <row r="1143" ht="15.75" customHeight="1">
      <c r="A1143" s="11" t="s">
        <v>2447</v>
      </c>
      <c r="B1143" s="11" t="s">
        <v>2461</v>
      </c>
      <c r="C1143" s="11" t="s">
        <v>2449</v>
      </c>
      <c r="D1143" s="11" t="s">
        <v>2450</v>
      </c>
      <c r="E1143" s="11" t="s">
        <v>2462</v>
      </c>
      <c r="F1143" s="12">
        <v>1.0</v>
      </c>
      <c r="G1143" s="12">
        <v>1.0</v>
      </c>
      <c r="H1143" s="12" t="s">
        <v>64</v>
      </c>
      <c r="I1143" s="12">
        <v>1.0</v>
      </c>
      <c r="J1143" s="12">
        <v>1.0</v>
      </c>
      <c r="K1143" s="12" t="s">
        <v>24</v>
      </c>
      <c r="L1143" s="12">
        <v>1.0</v>
      </c>
      <c r="M1143" s="12">
        <v>1.0</v>
      </c>
      <c r="N1143" s="12" t="s">
        <v>23</v>
      </c>
      <c r="P1143" s="13"/>
    </row>
    <row r="1144" ht="15.75" customHeight="1">
      <c r="A1144" s="11" t="s">
        <v>2447</v>
      </c>
      <c r="B1144" s="11" t="s">
        <v>2463</v>
      </c>
      <c r="C1144" s="11" t="s">
        <v>2449</v>
      </c>
      <c r="D1144" s="11" t="s">
        <v>2450</v>
      </c>
      <c r="E1144" s="11" t="s">
        <v>2464</v>
      </c>
      <c r="F1144" s="12">
        <v>1.0</v>
      </c>
      <c r="G1144" s="12">
        <v>1.0</v>
      </c>
      <c r="H1144" s="12" t="s">
        <v>64</v>
      </c>
      <c r="I1144" s="12">
        <v>1.0</v>
      </c>
      <c r="J1144" s="12">
        <v>1.0</v>
      </c>
      <c r="K1144" s="12" t="s">
        <v>24</v>
      </c>
      <c r="L1144" s="12">
        <v>1.0</v>
      </c>
      <c r="M1144" s="12">
        <v>1.0</v>
      </c>
      <c r="N1144" s="12" t="s">
        <v>23</v>
      </c>
      <c r="P1144" s="13"/>
    </row>
    <row r="1145" ht="15.75" customHeight="1">
      <c r="A1145" s="11" t="s">
        <v>2447</v>
      </c>
      <c r="B1145" s="11" t="s">
        <v>2465</v>
      </c>
      <c r="C1145" s="11" t="s">
        <v>2449</v>
      </c>
      <c r="D1145" s="11" t="s">
        <v>2450</v>
      </c>
      <c r="E1145" s="11" t="s">
        <v>2466</v>
      </c>
      <c r="F1145" s="12">
        <v>1.0</v>
      </c>
      <c r="G1145" s="12">
        <v>1.0</v>
      </c>
      <c r="H1145" s="12" t="s">
        <v>64</v>
      </c>
      <c r="I1145" s="12">
        <v>1.0</v>
      </c>
      <c r="J1145" s="12">
        <v>1.0</v>
      </c>
      <c r="K1145" s="12" t="s">
        <v>24</v>
      </c>
      <c r="L1145" s="12">
        <v>1.0</v>
      </c>
      <c r="M1145" s="12">
        <v>1.0</v>
      </c>
      <c r="N1145" s="12" t="s">
        <v>23</v>
      </c>
      <c r="P1145" s="13"/>
    </row>
    <row r="1146" ht="15.75" customHeight="1">
      <c r="A1146" s="11" t="s">
        <v>2447</v>
      </c>
      <c r="B1146" s="11" t="s">
        <v>2467</v>
      </c>
      <c r="C1146" s="11" t="s">
        <v>2449</v>
      </c>
      <c r="D1146" s="11" t="s">
        <v>2450</v>
      </c>
      <c r="E1146" s="11" t="s">
        <v>2468</v>
      </c>
      <c r="F1146" s="12">
        <v>1.0</v>
      </c>
      <c r="G1146" s="12">
        <v>1.0</v>
      </c>
      <c r="H1146" s="12" t="s">
        <v>64</v>
      </c>
      <c r="I1146" s="12">
        <v>1.0</v>
      </c>
      <c r="J1146" s="12">
        <v>1.0</v>
      </c>
      <c r="K1146" s="12" t="s">
        <v>24</v>
      </c>
      <c r="L1146" s="12">
        <v>1.0</v>
      </c>
      <c r="M1146" s="12">
        <v>1.0</v>
      </c>
      <c r="N1146" s="12" t="s">
        <v>23</v>
      </c>
      <c r="P1146" s="13"/>
    </row>
    <row r="1147" ht="15.75" customHeight="1">
      <c r="A1147" s="11" t="s">
        <v>2447</v>
      </c>
      <c r="B1147" s="11" t="s">
        <v>2469</v>
      </c>
      <c r="C1147" s="11" t="s">
        <v>2449</v>
      </c>
      <c r="D1147" s="11" t="s">
        <v>2450</v>
      </c>
      <c r="E1147" s="11" t="s">
        <v>2470</v>
      </c>
      <c r="F1147" s="12">
        <v>2.0</v>
      </c>
      <c r="G1147" s="12">
        <v>2.0</v>
      </c>
      <c r="H1147" s="12" t="s">
        <v>64</v>
      </c>
      <c r="I1147" s="12">
        <v>3.0</v>
      </c>
      <c r="J1147" s="12">
        <v>2.0</v>
      </c>
      <c r="K1147" s="12" t="s">
        <v>24</v>
      </c>
      <c r="L1147" s="12">
        <v>2.0</v>
      </c>
      <c r="M1147" s="12">
        <v>2.0</v>
      </c>
      <c r="N1147" s="12" t="s">
        <v>23</v>
      </c>
      <c r="P1147" s="13"/>
    </row>
    <row r="1148" ht="15.75" customHeight="1">
      <c r="A1148" s="11" t="s">
        <v>2447</v>
      </c>
      <c r="B1148" s="11" t="s">
        <v>2471</v>
      </c>
      <c r="C1148" s="11" t="s">
        <v>2449</v>
      </c>
      <c r="D1148" s="11" t="s">
        <v>2450</v>
      </c>
      <c r="E1148" s="11" t="s">
        <v>2472</v>
      </c>
      <c r="F1148" s="12">
        <v>3.0</v>
      </c>
      <c r="G1148" s="12">
        <v>2.0</v>
      </c>
      <c r="H1148" s="12" t="s">
        <v>64</v>
      </c>
      <c r="I1148" s="12">
        <v>3.0</v>
      </c>
      <c r="J1148" s="12">
        <v>2.0</v>
      </c>
      <c r="K1148" s="12" t="s">
        <v>24</v>
      </c>
      <c r="L1148" s="12">
        <v>2.0</v>
      </c>
      <c r="M1148" s="12">
        <v>2.0</v>
      </c>
      <c r="N1148" s="12" t="s">
        <v>23</v>
      </c>
      <c r="P1148" s="13"/>
    </row>
    <row r="1149" ht="15.75" customHeight="1">
      <c r="A1149" s="11" t="s">
        <v>2447</v>
      </c>
      <c r="B1149" s="11" t="s">
        <v>2473</v>
      </c>
      <c r="C1149" s="11" t="s">
        <v>2449</v>
      </c>
      <c r="D1149" s="11" t="s">
        <v>2450</v>
      </c>
      <c r="E1149" s="11" t="s">
        <v>2474</v>
      </c>
      <c r="F1149" s="12">
        <v>1.0</v>
      </c>
      <c r="G1149" s="12">
        <v>1.0</v>
      </c>
      <c r="H1149" s="12" t="s">
        <v>64</v>
      </c>
      <c r="I1149" s="12">
        <v>1.0</v>
      </c>
      <c r="J1149" s="12">
        <v>1.0</v>
      </c>
      <c r="K1149" s="12" t="s">
        <v>24</v>
      </c>
      <c r="L1149" s="12">
        <v>1.0</v>
      </c>
      <c r="M1149" s="12">
        <v>1.0</v>
      </c>
      <c r="N1149" s="12" t="s">
        <v>23</v>
      </c>
      <c r="P1149" s="13"/>
    </row>
    <row r="1150" ht="15.75" customHeight="1">
      <c r="A1150" s="11" t="s">
        <v>2447</v>
      </c>
      <c r="B1150" s="11" t="s">
        <v>2475</v>
      </c>
      <c r="C1150" s="11" t="s">
        <v>2449</v>
      </c>
      <c r="D1150" s="11" t="s">
        <v>2450</v>
      </c>
      <c r="E1150" s="11" t="s">
        <v>2476</v>
      </c>
      <c r="F1150" s="12">
        <v>1.0</v>
      </c>
      <c r="G1150" s="12">
        <v>1.0</v>
      </c>
      <c r="H1150" s="12" t="s">
        <v>64</v>
      </c>
      <c r="I1150" s="12">
        <v>2.0</v>
      </c>
      <c r="J1150" s="12">
        <v>2.0</v>
      </c>
      <c r="K1150" s="12" t="s">
        <v>24</v>
      </c>
      <c r="L1150" s="12">
        <v>1.0</v>
      </c>
      <c r="M1150" s="12">
        <v>1.0</v>
      </c>
      <c r="N1150" s="12" t="s">
        <v>23</v>
      </c>
      <c r="P1150" s="13"/>
    </row>
    <row r="1151" ht="15.75" customHeight="1">
      <c r="A1151" s="11" t="s">
        <v>2447</v>
      </c>
      <c r="B1151" s="11" t="s">
        <v>2477</v>
      </c>
      <c r="C1151" s="11" t="s">
        <v>2449</v>
      </c>
      <c r="D1151" s="11" t="s">
        <v>2450</v>
      </c>
      <c r="E1151" s="11" t="s">
        <v>2478</v>
      </c>
      <c r="F1151" s="12">
        <v>1.0</v>
      </c>
      <c r="G1151" s="12">
        <v>1.0</v>
      </c>
      <c r="H1151" s="12" t="s">
        <v>64</v>
      </c>
      <c r="I1151" s="12">
        <v>2.0</v>
      </c>
      <c r="J1151" s="12">
        <v>2.0</v>
      </c>
      <c r="K1151" s="12" t="s">
        <v>24</v>
      </c>
      <c r="L1151" s="12">
        <v>1.0</v>
      </c>
      <c r="M1151" s="12">
        <v>1.0</v>
      </c>
      <c r="N1151" s="12" t="s">
        <v>23</v>
      </c>
      <c r="P1151" s="13"/>
    </row>
    <row r="1152" ht="15.75" customHeight="1">
      <c r="A1152" s="11" t="s">
        <v>2447</v>
      </c>
      <c r="B1152" s="11" t="s">
        <v>2479</v>
      </c>
      <c r="C1152" s="11" t="s">
        <v>2449</v>
      </c>
      <c r="D1152" s="11" t="s">
        <v>2450</v>
      </c>
      <c r="E1152" s="11" t="s">
        <v>2480</v>
      </c>
      <c r="F1152" s="12">
        <v>1.0</v>
      </c>
      <c r="G1152" s="12">
        <v>1.0</v>
      </c>
      <c r="H1152" s="12" t="s">
        <v>64</v>
      </c>
      <c r="I1152" s="12">
        <v>1.0</v>
      </c>
      <c r="J1152" s="12">
        <v>1.0</v>
      </c>
      <c r="K1152" s="12" t="s">
        <v>24</v>
      </c>
      <c r="L1152" s="12">
        <v>1.0</v>
      </c>
      <c r="M1152" s="12">
        <v>1.0</v>
      </c>
      <c r="N1152" s="12" t="s">
        <v>23</v>
      </c>
      <c r="P1152" s="13"/>
    </row>
    <row r="1153" ht="15.75" customHeight="1">
      <c r="A1153" s="11" t="s">
        <v>2447</v>
      </c>
      <c r="B1153" s="11" t="s">
        <v>2481</v>
      </c>
      <c r="C1153" s="11" t="s">
        <v>2449</v>
      </c>
      <c r="D1153" s="11" t="s">
        <v>2450</v>
      </c>
      <c r="E1153" s="11" t="s">
        <v>2482</v>
      </c>
      <c r="F1153" s="12">
        <v>1.0</v>
      </c>
      <c r="G1153" s="12">
        <v>1.0</v>
      </c>
      <c r="H1153" s="12" t="s">
        <v>64</v>
      </c>
      <c r="I1153" s="12">
        <v>1.0</v>
      </c>
      <c r="J1153" s="12">
        <v>1.0</v>
      </c>
      <c r="K1153" s="12" t="s">
        <v>24</v>
      </c>
      <c r="L1153" s="12">
        <v>1.0</v>
      </c>
      <c r="M1153" s="12">
        <v>1.0</v>
      </c>
      <c r="N1153" s="12" t="s">
        <v>23</v>
      </c>
      <c r="P1153" s="13"/>
    </row>
    <row r="1154" ht="15.75" customHeight="1">
      <c r="A1154" s="11" t="s">
        <v>2447</v>
      </c>
      <c r="B1154" s="11" t="s">
        <v>2483</v>
      </c>
      <c r="C1154" s="11" t="s">
        <v>2449</v>
      </c>
      <c r="D1154" s="11" t="s">
        <v>2450</v>
      </c>
      <c r="E1154" s="11" t="s">
        <v>2484</v>
      </c>
      <c r="F1154" s="12">
        <v>1.0</v>
      </c>
      <c r="G1154" s="12">
        <v>1.0</v>
      </c>
      <c r="H1154" s="12" t="s">
        <v>64</v>
      </c>
      <c r="I1154" s="12">
        <v>1.0</v>
      </c>
      <c r="J1154" s="12">
        <v>1.0</v>
      </c>
      <c r="K1154" s="12" t="s">
        <v>24</v>
      </c>
      <c r="L1154" s="12">
        <v>1.0</v>
      </c>
      <c r="M1154" s="12">
        <v>1.0</v>
      </c>
      <c r="N1154" s="12" t="s">
        <v>23</v>
      </c>
      <c r="P1154" s="13"/>
    </row>
    <row r="1155" ht="15.75" customHeight="1">
      <c r="A1155" s="11" t="s">
        <v>2485</v>
      </c>
      <c r="B1155" s="11" t="s">
        <v>2486</v>
      </c>
      <c r="C1155" s="11" t="s">
        <v>2487</v>
      </c>
      <c r="D1155" s="11" t="s">
        <v>2488</v>
      </c>
      <c r="E1155" s="11" t="s">
        <v>2489</v>
      </c>
      <c r="F1155" s="12">
        <v>1.0</v>
      </c>
      <c r="G1155" s="12">
        <v>1.0</v>
      </c>
      <c r="H1155" s="12" t="s">
        <v>22</v>
      </c>
      <c r="I1155" s="12">
        <v>1.0</v>
      </c>
      <c r="J1155" s="12">
        <v>1.0</v>
      </c>
      <c r="K1155" s="12" t="s">
        <v>64</v>
      </c>
      <c r="L1155" s="12">
        <v>1.0</v>
      </c>
      <c r="M1155" s="12">
        <v>2.0</v>
      </c>
      <c r="N1155" s="12" t="s">
        <v>1916</v>
      </c>
      <c r="P1155" s="13"/>
    </row>
    <row r="1156" ht="15.75" customHeight="1">
      <c r="A1156" s="11" t="s">
        <v>2485</v>
      </c>
      <c r="B1156" s="11" t="s">
        <v>2490</v>
      </c>
      <c r="C1156" s="11" t="s">
        <v>2487</v>
      </c>
      <c r="D1156" s="11" t="s">
        <v>2488</v>
      </c>
      <c r="E1156" s="11" t="s">
        <v>2491</v>
      </c>
      <c r="F1156" s="12">
        <v>1.0</v>
      </c>
      <c r="G1156" s="12">
        <v>1.0</v>
      </c>
      <c r="H1156" s="12" t="s">
        <v>22</v>
      </c>
      <c r="I1156" s="12">
        <v>1.0</v>
      </c>
      <c r="J1156" s="12">
        <v>1.0</v>
      </c>
      <c r="K1156" s="12" t="s">
        <v>64</v>
      </c>
      <c r="L1156" s="12">
        <v>1.0</v>
      </c>
      <c r="M1156" s="12">
        <v>1.0</v>
      </c>
      <c r="N1156" s="12" t="s">
        <v>1916</v>
      </c>
      <c r="P1156" s="13"/>
    </row>
    <row r="1157" ht="15.75" customHeight="1">
      <c r="A1157" s="11" t="s">
        <v>2485</v>
      </c>
      <c r="B1157" s="11" t="s">
        <v>2492</v>
      </c>
      <c r="C1157" s="11" t="s">
        <v>2487</v>
      </c>
      <c r="D1157" s="11" t="s">
        <v>2488</v>
      </c>
      <c r="E1157" s="11" t="s">
        <v>2493</v>
      </c>
      <c r="F1157" s="12">
        <v>2.0</v>
      </c>
      <c r="G1157" s="12">
        <v>2.0</v>
      </c>
      <c r="H1157" s="12" t="s">
        <v>22</v>
      </c>
      <c r="I1157" s="12">
        <v>1.0</v>
      </c>
      <c r="J1157" s="12">
        <v>1.0</v>
      </c>
      <c r="K1157" s="12" t="s">
        <v>64</v>
      </c>
      <c r="L1157" s="12">
        <v>2.0</v>
      </c>
      <c r="M1157" s="12">
        <v>2.0</v>
      </c>
      <c r="N1157" s="12" t="s">
        <v>1916</v>
      </c>
      <c r="P1157" s="13"/>
    </row>
    <row r="1158" ht="15.75" customHeight="1">
      <c r="A1158" s="11" t="s">
        <v>2485</v>
      </c>
      <c r="B1158" s="11" t="s">
        <v>2494</v>
      </c>
      <c r="C1158" s="11" t="s">
        <v>2487</v>
      </c>
      <c r="D1158" s="11" t="s">
        <v>2488</v>
      </c>
      <c r="E1158" s="11" t="s">
        <v>2495</v>
      </c>
      <c r="F1158" s="12">
        <v>2.0</v>
      </c>
      <c r="G1158" s="12">
        <v>2.0</v>
      </c>
      <c r="H1158" s="12" t="s">
        <v>22</v>
      </c>
      <c r="I1158" s="12">
        <v>1.0</v>
      </c>
      <c r="J1158" s="12">
        <v>1.0</v>
      </c>
      <c r="K1158" s="12" t="s">
        <v>64</v>
      </c>
      <c r="L1158" s="12">
        <v>2.0</v>
      </c>
      <c r="M1158" s="12">
        <v>2.0</v>
      </c>
      <c r="N1158" s="12" t="s">
        <v>1916</v>
      </c>
      <c r="P1158" s="13"/>
    </row>
    <row r="1159" ht="15.75" customHeight="1">
      <c r="A1159" s="11" t="s">
        <v>2485</v>
      </c>
      <c r="B1159" s="11" t="s">
        <v>2496</v>
      </c>
      <c r="C1159" s="11" t="s">
        <v>2487</v>
      </c>
      <c r="D1159" s="11" t="s">
        <v>2488</v>
      </c>
      <c r="E1159" s="11" t="s">
        <v>2497</v>
      </c>
      <c r="F1159" s="12">
        <v>1.0</v>
      </c>
      <c r="G1159" s="12">
        <v>1.0</v>
      </c>
      <c r="H1159" s="12" t="s">
        <v>22</v>
      </c>
      <c r="I1159" s="12">
        <v>1.0</v>
      </c>
      <c r="J1159" s="12">
        <v>1.0</v>
      </c>
      <c r="K1159" s="12" t="s">
        <v>64</v>
      </c>
      <c r="L1159" s="12">
        <v>1.0</v>
      </c>
      <c r="M1159" s="12">
        <v>1.0</v>
      </c>
      <c r="N1159" s="12" t="s">
        <v>1916</v>
      </c>
      <c r="P1159" s="13"/>
    </row>
    <row r="1160" ht="15.75" customHeight="1">
      <c r="A1160" s="11" t="s">
        <v>2485</v>
      </c>
      <c r="B1160" s="11" t="s">
        <v>2498</v>
      </c>
      <c r="C1160" s="11" t="s">
        <v>2487</v>
      </c>
      <c r="D1160" s="11" t="s">
        <v>2488</v>
      </c>
      <c r="E1160" s="11" t="s">
        <v>2499</v>
      </c>
      <c r="F1160" s="12">
        <v>1.0</v>
      </c>
      <c r="G1160" s="12">
        <v>1.0</v>
      </c>
      <c r="H1160" s="12" t="s">
        <v>22</v>
      </c>
      <c r="I1160" s="12">
        <v>1.0</v>
      </c>
      <c r="J1160" s="12">
        <v>1.0</v>
      </c>
      <c r="K1160" s="12" t="s">
        <v>64</v>
      </c>
      <c r="L1160" s="12">
        <v>1.0</v>
      </c>
      <c r="M1160" s="12">
        <v>2.0</v>
      </c>
      <c r="N1160" s="12" t="s">
        <v>1916</v>
      </c>
      <c r="P1160" s="13"/>
    </row>
    <row r="1161" ht="15.75" customHeight="1">
      <c r="A1161" s="11" t="s">
        <v>2485</v>
      </c>
      <c r="B1161" s="11" t="s">
        <v>2500</v>
      </c>
      <c r="C1161" s="11" t="s">
        <v>2487</v>
      </c>
      <c r="D1161" s="11" t="s">
        <v>2488</v>
      </c>
      <c r="E1161" s="11" t="s">
        <v>2501</v>
      </c>
      <c r="F1161" s="12">
        <v>2.0</v>
      </c>
      <c r="G1161" s="12">
        <v>2.0</v>
      </c>
      <c r="H1161" s="12" t="s">
        <v>22</v>
      </c>
      <c r="I1161" s="12">
        <v>1.0</v>
      </c>
      <c r="J1161" s="12">
        <v>1.0</v>
      </c>
      <c r="K1161" s="12" t="s">
        <v>64</v>
      </c>
      <c r="L1161" s="12">
        <v>2.0</v>
      </c>
      <c r="M1161" s="12">
        <v>2.0</v>
      </c>
      <c r="N1161" s="12" t="s">
        <v>1916</v>
      </c>
      <c r="P1161" s="13"/>
    </row>
    <row r="1162" ht="15.75" customHeight="1">
      <c r="A1162" s="11" t="s">
        <v>2485</v>
      </c>
      <c r="B1162" s="11" t="s">
        <v>2502</v>
      </c>
      <c r="C1162" s="11" t="s">
        <v>2487</v>
      </c>
      <c r="D1162" s="11" t="s">
        <v>2488</v>
      </c>
      <c r="E1162" s="11" t="s">
        <v>2503</v>
      </c>
      <c r="F1162" s="12">
        <v>1.0</v>
      </c>
      <c r="G1162" s="12">
        <v>1.0</v>
      </c>
      <c r="H1162" s="12" t="s">
        <v>22</v>
      </c>
      <c r="I1162" s="12">
        <v>1.0</v>
      </c>
      <c r="J1162" s="12">
        <v>1.0</v>
      </c>
      <c r="K1162" s="12" t="s">
        <v>64</v>
      </c>
      <c r="L1162" s="12">
        <v>2.0</v>
      </c>
      <c r="M1162" s="12">
        <v>1.0</v>
      </c>
      <c r="N1162" s="12" t="s">
        <v>1916</v>
      </c>
      <c r="P1162" s="13"/>
    </row>
    <row r="1163" ht="15.75" customHeight="1">
      <c r="A1163" s="11" t="s">
        <v>2485</v>
      </c>
      <c r="B1163" s="11" t="s">
        <v>2504</v>
      </c>
      <c r="C1163" s="11" t="s">
        <v>2487</v>
      </c>
      <c r="D1163" s="11" t="s">
        <v>2488</v>
      </c>
      <c r="E1163" s="11" t="s">
        <v>2505</v>
      </c>
      <c r="F1163" s="12">
        <v>1.0</v>
      </c>
      <c r="G1163" s="12">
        <v>1.0</v>
      </c>
      <c r="H1163" s="12" t="s">
        <v>22</v>
      </c>
      <c r="I1163" s="12">
        <v>1.0</v>
      </c>
      <c r="J1163" s="12">
        <v>1.0</v>
      </c>
      <c r="K1163" s="12" t="s">
        <v>64</v>
      </c>
      <c r="L1163" s="12">
        <v>2.0</v>
      </c>
      <c r="M1163" s="12">
        <v>1.0</v>
      </c>
      <c r="N1163" s="12" t="s">
        <v>1916</v>
      </c>
      <c r="P1163" s="13"/>
    </row>
    <row r="1164" ht="15.75" customHeight="1">
      <c r="A1164" s="11" t="s">
        <v>2485</v>
      </c>
      <c r="B1164" s="11" t="s">
        <v>2506</v>
      </c>
      <c r="C1164" s="11" t="s">
        <v>2487</v>
      </c>
      <c r="D1164" s="11" t="s">
        <v>2488</v>
      </c>
      <c r="E1164" s="11" t="s">
        <v>2507</v>
      </c>
      <c r="F1164" s="12">
        <v>1.0</v>
      </c>
      <c r="G1164" s="12">
        <v>1.0</v>
      </c>
      <c r="H1164" s="12" t="s">
        <v>22</v>
      </c>
      <c r="I1164" s="12">
        <v>1.0</v>
      </c>
      <c r="J1164" s="12">
        <v>1.0</v>
      </c>
      <c r="K1164" s="12" t="s">
        <v>64</v>
      </c>
      <c r="L1164" s="12">
        <v>3.0</v>
      </c>
      <c r="M1164" s="12">
        <v>3.0</v>
      </c>
      <c r="N1164" s="12" t="s">
        <v>1916</v>
      </c>
      <c r="P1164" s="13"/>
    </row>
    <row r="1165" ht="15.75" customHeight="1">
      <c r="A1165" s="11" t="s">
        <v>2485</v>
      </c>
      <c r="B1165" s="11" t="s">
        <v>2508</v>
      </c>
      <c r="C1165" s="11" t="s">
        <v>2487</v>
      </c>
      <c r="D1165" s="11" t="s">
        <v>2488</v>
      </c>
      <c r="E1165" s="11" t="s">
        <v>2509</v>
      </c>
      <c r="F1165" s="12">
        <v>1.0</v>
      </c>
      <c r="G1165" s="12">
        <v>1.0</v>
      </c>
      <c r="H1165" s="12" t="s">
        <v>22</v>
      </c>
      <c r="I1165" s="12">
        <v>1.0</v>
      </c>
      <c r="J1165" s="12">
        <v>1.0</v>
      </c>
      <c r="K1165" s="12" t="s">
        <v>64</v>
      </c>
      <c r="L1165" s="12">
        <v>1.0</v>
      </c>
      <c r="M1165" s="12">
        <v>1.0</v>
      </c>
      <c r="N1165" s="12" t="s">
        <v>1916</v>
      </c>
      <c r="P1165" s="13"/>
    </row>
    <row r="1166" ht="15.75" customHeight="1">
      <c r="A1166" s="11" t="s">
        <v>2485</v>
      </c>
      <c r="B1166" s="11" t="s">
        <v>2510</v>
      </c>
      <c r="C1166" s="11" t="s">
        <v>2487</v>
      </c>
      <c r="D1166" s="11" t="s">
        <v>2488</v>
      </c>
      <c r="E1166" s="11" t="s">
        <v>2511</v>
      </c>
      <c r="F1166" s="12">
        <v>3.0</v>
      </c>
      <c r="G1166" s="12">
        <v>2.0</v>
      </c>
      <c r="H1166" s="12" t="s">
        <v>22</v>
      </c>
      <c r="I1166" s="12">
        <v>2.0</v>
      </c>
      <c r="J1166" s="12">
        <v>2.0</v>
      </c>
      <c r="K1166" s="12" t="s">
        <v>64</v>
      </c>
      <c r="L1166" s="12">
        <v>2.0</v>
      </c>
      <c r="M1166" s="12">
        <v>2.0</v>
      </c>
      <c r="N1166" s="12" t="s">
        <v>1916</v>
      </c>
      <c r="P1166" s="13"/>
    </row>
    <row r="1167" ht="15.75" customHeight="1">
      <c r="A1167" s="11" t="s">
        <v>2485</v>
      </c>
      <c r="B1167" s="11" t="s">
        <v>2512</v>
      </c>
      <c r="C1167" s="11" t="s">
        <v>2487</v>
      </c>
      <c r="D1167" s="11" t="s">
        <v>2488</v>
      </c>
      <c r="E1167" s="11" t="s">
        <v>2513</v>
      </c>
      <c r="F1167" s="12">
        <v>1.0</v>
      </c>
      <c r="G1167" s="12">
        <v>1.0</v>
      </c>
      <c r="H1167" s="12" t="s">
        <v>22</v>
      </c>
      <c r="I1167" s="12">
        <v>1.0</v>
      </c>
      <c r="J1167" s="12">
        <v>1.0</v>
      </c>
      <c r="K1167" s="12" t="s">
        <v>64</v>
      </c>
      <c r="L1167" s="12">
        <v>1.0</v>
      </c>
      <c r="M1167" s="12">
        <v>1.0</v>
      </c>
      <c r="N1167" s="12" t="s">
        <v>1916</v>
      </c>
      <c r="P1167" s="13"/>
    </row>
    <row r="1168" ht="15.75" customHeight="1">
      <c r="A1168" s="11" t="s">
        <v>2485</v>
      </c>
      <c r="B1168" s="11" t="s">
        <v>2514</v>
      </c>
      <c r="C1168" s="11" t="s">
        <v>2487</v>
      </c>
      <c r="D1168" s="11" t="s">
        <v>2488</v>
      </c>
      <c r="E1168" s="11" t="s">
        <v>2515</v>
      </c>
      <c r="F1168" s="12">
        <v>1.0</v>
      </c>
      <c r="G1168" s="12">
        <v>1.0</v>
      </c>
      <c r="H1168" s="12" t="s">
        <v>22</v>
      </c>
      <c r="I1168" s="12">
        <v>1.0</v>
      </c>
      <c r="J1168" s="12">
        <v>1.0</v>
      </c>
      <c r="K1168" s="12" t="s">
        <v>64</v>
      </c>
      <c r="L1168" s="12">
        <v>2.0</v>
      </c>
      <c r="M1168" s="12">
        <v>2.0</v>
      </c>
      <c r="N1168" s="12" t="s">
        <v>1916</v>
      </c>
      <c r="P1168" s="13"/>
    </row>
    <row r="1169" ht="15.75" customHeight="1">
      <c r="A1169" s="11" t="s">
        <v>2485</v>
      </c>
      <c r="B1169" s="11" t="s">
        <v>2516</v>
      </c>
      <c r="C1169" s="11" t="s">
        <v>2487</v>
      </c>
      <c r="D1169" s="11" t="s">
        <v>2488</v>
      </c>
      <c r="E1169" s="11" t="s">
        <v>2517</v>
      </c>
      <c r="F1169" s="12">
        <v>1.0</v>
      </c>
      <c r="G1169" s="12">
        <v>1.0</v>
      </c>
      <c r="H1169" s="12" t="s">
        <v>22</v>
      </c>
      <c r="I1169" s="12">
        <v>1.0</v>
      </c>
      <c r="J1169" s="12">
        <v>1.0</v>
      </c>
      <c r="K1169" s="12" t="s">
        <v>64</v>
      </c>
      <c r="L1169" s="12">
        <v>2.0</v>
      </c>
      <c r="M1169" s="12">
        <v>1.0</v>
      </c>
      <c r="N1169" s="12" t="s">
        <v>1916</v>
      </c>
      <c r="P1169" s="13"/>
    </row>
    <row r="1170" ht="15.75" customHeight="1">
      <c r="A1170" s="11" t="s">
        <v>2485</v>
      </c>
      <c r="B1170" s="11" t="s">
        <v>2518</v>
      </c>
      <c r="C1170" s="11" t="s">
        <v>2487</v>
      </c>
      <c r="D1170" s="11" t="s">
        <v>2488</v>
      </c>
      <c r="E1170" s="11" t="s">
        <v>2519</v>
      </c>
      <c r="F1170" s="12">
        <v>2.0</v>
      </c>
      <c r="G1170" s="12">
        <v>1.0</v>
      </c>
      <c r="H1170" s="12" t="s">
        <v>22</v>
      </c>
      <c r="I1170" s="12">
        <v>1.0</v>
      </c>
      <c r="J1170" s="12">
        <v>1.0</v>
      </c>
      <c r="K1170" s="12" t="s">
        <v>64</v>
      </c>
      <c r="L1170" s="12">
        <v>1.0</v>
      </c>
      <c r="M1170" s="12">
        <v>1.0</v>
      </c>
      <c r="N1170" s="12" t="s">
        <v>1916</v>
      </c>
      <c r="P1170" s="13"/>
    </row>
    <row r="1171" ht="15.75" customHeight="1">
      <c r="A1171" s="11" t="s">
        <v>2485</v>
      </c>
      <c r="B1171" s="11" t="s">
        <v>2520</v>
      </c>
      <c r="C1171" s="11" t="s">
        <v>2487</v>
      </c>
      <c r="D1171" s="11" t="s">
        <v>2488</v>
      </c>
      <c r="E1171" s="11" t="s">
        <v>2521</v>
      </c>
      <c r="F1171" s="12">
        <v>1.0</v>
      </c>
      <c r="G1171" s="12">
        <v>1.0</v>
      </c>
      <c r="H1171" s="12" t="s">
        <v>22</v>
      </c>
      <c r="I1171" s="12">
        <v>1.0</v>
      </c>
      <c r="J1171" s="12">
        <v>1.0</v>
      </c>
      <c r="K1171" s="12" t="s">
        <v>64</v>
      </c>
      <c r="L1171" s="12">
        <v>1.0</v>
      </c>
      <c r="M1171" s="12">
        <v>1.0</v>
      </c>
      <c r="N1171" s="12" t="s">
        <v>1916</v>
      </c>
      <c r="P1171" s="13"/>
    </row>
    <row r="1172" ht="15.75" customHeight="1">
      <c r="A1172" s="11" t="s">
        <v>2485</v>
      </c>
      <c r="B1172" s="11" t="s">
        <v>2522</v>
      </c>
      <c r="C1172" s="11" t="s">
        <v>2487</v>
      </c>
      <c r="D1172" s="11" t="s">
        <v>2488</v>
      </c>
      <c r="E1172" s="11" t="s">
        <v>2523</v>
      </c>
      <c r="F1172" s="12">
        <v>1.0</v>
      </c>
      <c r="G1172" s="12">
        <v>1.0</v>
      </c>
      <c r="H1172" s="12" t="s">
        <v>22</v>
      </c>
      <c r="I1172" s="12">
        <v>1.0</v>
      </c>
      <c r="J1172" s="12">
        <v>1.0</v>
      </c>
      <c r="K1172" s="12" t="s">
        <v>64</v>
      </c>
      <c r="L1172" s="12">
        <v>2.0</v>
      </c>
      <c r="M1172" s="12">
        <v>2.0</v>
      </c>
      <c r="N1172" s="12" t="s">
        <v>1916</v>
      </c>
      <c r="P1172" s="13"/>
    </row>
    <row r="1173" ht="15.75" customHeight="1">
      <c r="A1173" s="11" t="s">
        <v>2524</v>
      </c>
      <c r="B1173" s="11" t="s">
        <v>2525</v>
      </c>
      <c r="C1173" s="11" t="s">
        <v>2526</v>
      </c>
      <c r="D1173" s="11" t="s">
        <v>2527</v>
      </c>
      <c r="E1173" s="11" t="s">
        <v>2528</v>
      </c>
      <c r="F1173" s="12">
        <v>2.0</v>
      </c>
      <c r="G1173" s="12">
        <v>2.0</v>
      </c>
      <c r="H1173" s="12" t="s">
        <v>64</v>
      </c>
      <c r="I1173" s="12">
        <v>2.0</v>
      </c>
      <c r="J1173" s="12">
        <v>2.0</v>
      </c>
      <c r="K1173" s="12" t="s">
        <v>1458</v>
      </c>
      <c r="L1173" s="12">
        <v>2.0</v>
      </c>
      <c r="M1173" s="12">
        <v>3.0</v>
      </c>
      <c r="N1173" s="12" t="s">
        <v>1916</v>
      </c>
      <c r="P1173" s="13"/>
    </row>
    <row r="1174" ht="15.75" customHeight="1">
      <c r="A1174" s="11" t="s">
        <v>2524</v>
      </c>
      <c r="B1174" s="11" t="s">
        <v>2529</v>
      </c>
      <c r="C1174" s="11" t="s">
        <v>2526</v>
      </c>
      <c r="D1174" s="11" t="s">
        <v>2527</v>
      </c>
      <c r="E1174" s="11" t="s">
        <v>2530</v>
      </c>
      <c r="F1174" s="12">
        <v>1.0</v>
      </c>
      <c r="G1174" s="12">
        <v>1.0</v>
      </c>
      <c r="H1174" s="12" t="s">
        <v>64</v>
      </c>
      <c r="I1174" s="12">
        <v>2.0</v>
      </c>
      <c r="J1174" s="12">
        <v>1.0</v>
      </c>
      <c r="K1174" s="12" t="s">
        <v>1458</v>
      </c>
      <c r="L1174" s="12">
        <v>2.0</v>
      </c>
      <c r="M1174" s="12">
        <v>1.0</v>
      </c>
      <c r="N1174" s="12" t="s">
        <v>1916</v>
      </c>
      <c r="P1174" s="13"/>
    </row>
    <row r="1175" ht="15.75" customHeight="1">
      <c r="A1175" s="11" t="s">
        <v>2524</v>
      </c>
      <c r="B1175" s="11" t="s">
        <v>2531</v>
      </c>
      <c r="C1175" s="11" t="s">
        <v>2526</v>
      </c>
      <c r="D1175" s="11" t="s">
        <v>2527</v>
      </c>
      <c r="E1175" s="11" t="s">
        <v>2532</v>
      </c>
      <c r="F1175" s="12">
        <v>1.0</v>
      </c>
      <c r="G1175" s="12">
        <v>1.0</v>
      </c>
      <c r="H1175" s="12" t="s">
        <v>64</v>
      </c>
      <c r="I1175" s="12">
        <v>2.0</v>
      </c>
      <c r="J1175" s="12">
        <v>1.0</v>
      </c>
      <c r="K1175" s="12" t="s">
        <v>1458</v>
      </c>
      <c r="L1175" s="12">
        <v>3.0</v>
      </c>
      <c r="M1175" s="12">
        <v>2.0</v>
      </c>
      <c r="N1175" s="12" t="s">
        <v>1916</v>
      </c>
      <c r="P1175" s="13"/>
    </row>
    <row r="1176" ht="15.75" customHeight="1">
      <c r="A1176" s="11" t="s">
        <v>2524</v>
      </c>
      <c r="B1176" s="11" t="s">
        <v>2533</v>
      </c>
      <c r="C1176" s="11" t="s">
        <v>2526</v>
      </c>
      <c r="D1176" s="11" t="s">
        <v>2527</v>
      </c>
      <c r="E1176" s="11" t="s">
        <v>2534</v>
      </c>
      <c r="F1176" s="12">
        <v>1.0</v>
      </c>
      <c r="G1176" s="12">
        <v>1.0</v>
      </c>
      <c r="H1176" s="12" t="s">
        <v>64</v>
      </c>
      <c r="I1176" s="12">
        <v>1.0</v>
      </c>
      <c r="J1176" s="12">
        <v>1.0</v>
      </c>
      <c r="K1176" s="12" t="s">
        <v>1458</v>
      </c>
      <c r="L1176" s="12">
        <v>2.0</v>
      </c>
      <c r="M1176" s="12">
        <v>1.0</v>
      </c>
      <c r="N1176" s="12" t="s">
        <v>1916</v>
      </c>
      <c r="P1176" s="13"/>
    </row>
    <row r="1177" ht="15.75" customHeight="1">
      <c r="A1177" s="11" t="s">
        <v>2524</v>
      </c>
      <c r="B1177" s="11" t="s">
        <v>2535</v>
      </c>
      <c r="C1177" s="11" t="s">
        <v>2526</v>
      </c>
      <c r="D1177" s="11" t="s">
        <v>2527</v>
      </c>
      <c r="E1177" s="11" t="s">
        <v>2536</v>
      </c>
      <c r="F1177" s="12">
        <v>1.0</v>
      </c>
      <c r="G1177" s="12">
        <v>1.0</v>
      </c>
      <c r="H1177" s="12" t="s">
        <v>64</v>
      </c>
      <c r="I1177" s="12">
        <v>1.0</v>
      </c>
      <c r="J1177" s="12">
        <v>1.0</v>
      </c>
      <c r="K1177" s="12" t="s">
        <v>1458</v>
      </c>
      <c r="L1177" s="12">
        <v>2.0</v>
      </c>
      <c r="M1177" s="12">
        <v>1.0</v>
      </c>
      <c r="N1177" s="12" t="s">
        <v>1916</v>
      </c>
      <c r="P1177" s="13"/>
    </row>
    <row r="1178" ht="15.75" customHeight="1">
      <c r="A1178" s="11" t="s">
        <v>2524</v>
      </c>
      <c r="B1178" s="11" t="s">
        <v>2537</v>
      </c>
      <c r="C1178" s="11" t="s">
        <v>2526</v>
      </c>
      <c r="D1178" s="11" t="s">
        <v>2527</v>
      </c>
      <c r="E1178" s="11" t="s">
        <v>2538</v>
      </c>
      <c r="F1178" s="12">
        <v>1.0</v>
      </c>
      <c r="G1178" s="12">
        <v>1.0</v>
      </c>
      <c r="H1178" s="12" t="s">
        <v>64</v>
      </c>
      <c r="I1178" s="12">
        <v>2.0</v>
      </c>
      <c r="J1178" s="12">
        <v>1.0</v>
      </c>
      <c r="K1178" s="12" t="s">
        <v>1458</v>
      </c>
      <c r="L1178" s="12">
        <v>2.0</v>
      </c>
      <c r="M1178" s="12">
        <v>2.0</v>
      </c>
      <c r="N1178" s="12" t="s">
        <v>1916</v>
      </c>
      <c r="P1178" s="13"/>
    </row>
    <row r="1179" ht="15.75" customHeight="1">
      <c r="A1179" s="11" t="s">
        <v>2524</v>
      </c>
      <c r="B1179" s="11" t="s">
        <v>2539</v>
      </c>
      <c r="C1179" s="11" t="s">
        <v>2526</v>
      </c>
      <c r="D1179" s="11" t="s">
        <v>2527</v>
      </c>
      <c r="E1179" s="11" t="s">
        <v>2540</v>
      </c>
      <c r="F1179" s="12">
        <v>1.0</v>
      </c>
      <c r="G1179" s="12">
        <v>1.0</v>
      </c>
      <c r="H1179" s="12" t="s">
        <v>64</v>
      </c>
      <c r="I1179" s="12">
        <v>1.0</v>
      </c>
      <c r="J1179" s="12">
        <v>2.0</v>
      </c>
      <c r="K1179" s="12" t="s">
        <v>1458</v>
      </c>
      <c r="L1179" s="12">
        <v>1.0</v>
      </c>
      <c r="M1179" s="12">
        <v>1.0</v>
      </c>
      <c r="N1179" s="12" t="s">
        <v>1916</v>
      </c>
      <c r="P1179" s="13"/>
    </row>
    <row r="1180" ht="15.75" customHeight="1">
      <c r="A1180" s="11" t="s">
        <v>2524</v>
      </c>
      <c r="B1180" s="11" t="s">
        <v>2541</v>
      </c>
      <c r="C1180" s="11" t="s">
        <v>2526</v>
      </c>
      <c r="D1180" s="11" t="s">
        <v>2527</v>
      </c>
      <c r="E1180" s="11" t="s">
        <v>2542</v>
      </c>
      <c r="F1180" s="12">
        <v>1.0</v>
      </c>
      <c r="G1180" s="12">
        <v>1.0</v>
      </c>
      <c r="H1180" s="12" t="s">
        <v>64</v>
      </c>
      <c r="I1180" s="12">
        <v>1.0</v>
      </c>
      <c r="J1180" s="12">
        <v>1.0</v>
      </c>
      <c r="K1180" s="12" t="s">
        <v>1458</v>
      </c>
      <c r="L1180" s="12">
        <v>2.0</v>
      </c>
      <c r="M1180" s="12">
        <v>2.0</v>
      </c>
      <c r="N1180" s="12" t="s">
        <v>1916</v>
      </c>
      <c r="P1180" s="13"/>
    </row>
    <row r="1181" ht="15.75" customHeight="1">
      <c r="A1181" s="11" t="s">
        <v>2524</v>
      </c>
      <c r="B1181" s="11" t="s">
        <v>2543</v>
      </c>
      <c r="C1181" s="11" t="s">
        <v>2526</v>
      </c>
      <c r="D1181" s="11" t="s">
        <v>2527</v>
      </c>
      <c r="E1181" s="11" t="s">
        <v>2544</v>
      </c>
      <c r="F1181" s="12">
        <v>1.0</v>
      </c>
      <c r="G1181" s="12">
        <v>1.0</v>
      </c>
      <c r="H1181" s="12" t="s">
        <v>64</v>
      </c>
      <c r="I1181" s="12">
        <v>1.0</v>
      </c>
      <c r="J1181" s="12">
        <v>1.0</v>
      </c>
      <c r="K1181" s="12" t="s">
        <v>1458</v>
      </c>
      <c r="L1181" s="12">
        <v>1.0</v>
      </c>
      <c r="M1181" s="12">
        <v>1.0</v>
      </c>
      <c r="N1181" s="12" t="s">
        <v>1916</v>
      </c>
      <c r="P1181" s="13"/>
    </row>
    <row r="1182" ht="15.75" customHeight="1">
      <c r="A1182" s="11" t="s">
        <v>2524</v>
      </c>
      <c r="B1182" s="11" t="s">
        <v>2545</v>
      </c>
      <c r="C1182" s="11" t="s">
        <v>2526</v>
      </c>
      <c r="D1182" s="11" t="s">
        <v>2527</v>
      </c>
      <c r="E1182" s="11" t="s">
        <v>2526</v>
      </c>
      <c r="F1182" s="12">
        <v>1.0</v>
      </c>
      <c r="G1182" s="12">
        <v>1.0</v>
      </c>
      <c r="H1182" s="12" t="s">
        <v>64</v>
      </c>
      <c r="I1182" s="12">
        <v>3.0</v>
      </c>
      <c r="J1182" s="12">
        <v>3.0</v>
      </c>
      <c r="K1182" s="12" t="s">
        <v>1458</v>
      </c>
      <c r="L1182" s="12">
        <v>3.0</v>
      </c>
      <c r="M1182" s="12">
        <v>3.0</v>
      </c>
      <c r="N1182" s="12" t="s">
        <v>1916</v>
      </c>
      <c r="P1182" s="13"/>
    </row>
    <row r="1183" ht="15.75" customHeight="1">
      <c r="A1183" s="11" t="s">
        <v>2524</v>
      </c>
      <c r="B1183" s="11" t="s">
        <v>2546</v>
      </c>
      <c r="C1183" s="11" t="s">
        <v>2526</v>
      </c>
      <c r="D1183" s="11" t="s">
        <v>2527</v>
      </c>
      <c r="E1183" s="11" t="s">
        <v>2547</v>
      </c>
      <c r="F1183" s="12">
        <v>1.0</v>
      </c>
      <c r="G1183" s="12">
        <v>1.0</v>
      </c>
      <c r="H1183" s="12" t="s">
        <v>64</v>
      </c>
      <c r="I1183" s="12">
        <v>1.0</v>
      </c>
      <c r="J1183" s="12">
        <v>2.0</v>
      </c>
      <c r="K1183" s="12" t="s">
        <v>1458</v>
      </c>
      <c r="L1183" s="12">
        <v>2.0</v>
      </c>
      <c r="M1183" s="12">
        <v>3.0</v>
      </c>
      <c r="N1183" s="12" t="s">
        <v>1916</v>
      </c>
      <c r="P1183" s="13"/>
    </row>
    <row r="1184" ht="15.75" customHeight="1">
      <c r="A1184" s="11" t="s">
        <v>2524</v>
      </c>
      <c r="B1184" s="11" t="s">
        <v>2548</v>
      </c>
      <c r="C1184" s="11" t="s">
        <v>2526</v>
      </c>
      <c r="D1184" s="11" t="s">
        <v>2527</v>
      </c>
      <c r="E1184" s="11" t="s">
        <v>2549</v>
      </c>
      <c r="F1184" s="12">
        <v>1.0</v>
      </c>
      <c r="G1184" s="12">
        <v>1.0</v>
      </c>
      <c r="H1184" s="12" t="s">
        <v>64</v>
      </c>
      <c r="I1184" s="12">
        <v>1.0</v>
      </c>
      <c r="J1184" s="12">
        <v>1.0</v>
      </c>
      <c r="K1184" s="12" t="s">
        <v>1458</v>
      </c>
      <c r="L1184" s="12">
        <v>2.0</v>
      </c>
      <c r="M1184" s="12">
        <v>2.0</v>
      </c>
      <c r="N1184" s="12" t="s">
        <v>1916</v>
      </c>
      <c r="P1184" s="13"/>
    </row>
    <row r="1185" ht="15.75" customHeight="1">
      <c r="A1185" s="11" t="s">
        <v>2524</v>
      </c>
      <c r="B1185" s="11" t="s">
        <v>2550</v>
      </c>
      <c r="C1185" s="11" t="s">
        <v>2526</v>
      </c>
      <c r="D1185" s="11" t="s">
        <v>2527</v>
      </c>
      <c r="E1185" s="11" t="s">
        <v>2551</v>
      </c>
      <c r="F1185" s="12">
        <v>1.0</v>
      </c>
      <c r="G1185" s="12">
        <v>1.0</v>
      </c>
      <c r="H1185" s="12" t="s">
        <v>64</v>
      </c>
      <c r="I1185" s="12">
        <v>1.0</v>
      </c>
      <c r="J1185" s="12">
        <v>2.0</v>
      </c>
      <c r="K1185" s="12" t="s">
        <v>1458</v>
      </c>
      <c r="L1185" s="12">
        <v>2.0</v>
      </c>
      <c r="M1185" s="12">
        <v>2.0</v>
      </c>
      <c r="N1185" s="12" t="s">
        <v>1916</v>
      </c>
      <c r="P1185" s="13"/>
    </row>
    <row r="1186" ht="15.75" customHeight="1">
      <c r="A1186" s="11" t="s">
        <v>2524</v>
      </c>
      <c r="B1186" s="11" t="s">
        <v>2552</v>
      </c>
      <c r="C1186" s="11" t="s">
        <v>2526</v>
      </c>
      <c r="D1186" s="11" t="s">
        <v>2527</v>
      </c>
      <c r="E1186" s="11" t="s">
        <v>2553</v>
      </c>
      <c r="F1186" s="12">
        <v>1.0</v>
      </c>
      <c r="G1186" s="12">
        <v>1.0</v>
      </c>
      <c r="H1186" s="12" t="s">
        <v>64</v>
      </c>
      <c r="I1186" s="12">
        <v>2.0</v>
      </c>
      <c r="J1186" s="12">
        <v>1.0</v>
      </c>
      <c r="K1186" s="12" t="s">
        <v>1458</v>
      </c>
      <c r="L1186" s="12">
        <v>2.0</v>
      </c>
      <c r="M1186" s="12">
        <v>2.0</v>
      </c>
      <c r="N1186" s="12" t="s">
        <v>1916</v>
      </c>
      <c r="P1186" s="13"/>
    </row>
    <row r="1187" ht="15.75" customHeight="1">
      <c r="A1187" s="11" t="s">
        <v>2524</v>
      </c>
      <c r="B1187" s="11" t="s">
        <v>2554</v>
      </c>
      <c r="C1187" s="11" t="s">
        <v>2526</v>
      </c>
      <c r="D1187" s="11" t="s">
        <v>2527</v>
      </c>
      <c r="E1187" s="11" t="s">
        <v>2555</v>
      </c>
      <c r="F1187" s="12">
        <v>1.0</v>
      </c>
      <c r="G1187" s="12">
        <v>1.0</v>
      </c>
      <c r="H1187" s="12" t="s">
        <v>64</v>
      </c>
      <c r="I1187" s="12">
        <v>1.0</v>
      </c>
      <c r="J1187" s="12">
        <v>1.0</v>
      </c>
      <c r="K1187" s="12" t="s">
        <v>1458</v>
      </c>
      <c r="L1187" s="12">
        <v>2.0</v>
      </c>
      <c r="M1187" s="12">
        <v>2.0</v>
      </c>
      <c r="N1187" s="12" t="s">
        <v>1916</v>
      </c>
      <c r="P1187" s="13"/>
    </row>
    <row r="1188" ht="15.75" customHeight="1">
      <c r="A1188" s="11" t="s">
        <v>2524</v>
      </c>
      <c r="B1188" s="11" t="s">
        <v>2556</v>
      </c>
      <c r="C1188" s="11" t="s">
        <v>2526</v>
      </c>
      <c r="D1188" s="11" t="s">
        <v>2527</v>
      </c>
      <c r="E1188" s="11" t="s">
        <v>2557</v>
      </c>
      <c r="F1188" s="12">
        <v>1.0</v>
      </c>
      <c r="G1188" s="12">
        <v>1.0</v>
      </c>
      <c r="H1188" s="12" t="s">
        <v>64</v>
      </c>
      <c r="I1188" s="12">
        <v>1.0</v>
      </c>
      <c r="J1188" s="12">
        <v>1.0</v>
      </c>
      <c r="K1188" s="12" t="s">
        <v>1458</v>
      </c>
      <c r="L1188" s="12">
        <v>2.0</v>
      </c>
      <c r="M1188" s="12">
        <v>2.0</v>
      </c>
      <c r="N1188" s="12" t="s">
        <v>1916</v>
      </c>
      <c r="P1188" s="13"/>
    </row>
    <row r="1189" ht="15.75" customHeight="1">
      <c r="A1189" s="11" t="s">
        <v>2524</v>
      </c>
      <c r="B1189" s="11" t="s">
        <v>2558</v>
      </c>
      <c r="C1189" s="11" t="s">
        <v>2526</v>
      </c>
      <c r="D1189" s="11" t="s">
        <v>2527</v>
      </c>
      <c r="E1189" s="11" t="s">
        <v>2559</v>
      </c>
      <c r="F1189" s="12">
        <v>1.0</v>
      </c>
      <c r="G1189" s="12">
        <v>1.0</v>
      </c>
      <c r="H1189" s="12" t="s">
        <v>64</v>
      </c>
      <c r="I1189" s="12">
        <v>1.0</v>
      </c>
      <c r="J1189" s="12">
        <v>1.0</v>
      </c>
      <c r="K1189" s="12" t="s">
        <v>1458</v>
      </c>
      <c r="L1189" s="12">
        <v>2.0</v>
      </c>
      <c r="M1189" s="12">
        <v>1.0</v>
      </c>
      <c r="N1189" s="12" t="s">
        <v>1916</v>
      </c>
      <c r="P1189" s="13"/>
    </row>
    <row r="1190" ht="15.75" customHeight="1">
      <c r="A1190" s="11" t="s">
        <v>2524</v>
      </c>
      <c r="B1190" s="11" t="s">
        <v>2560</v>
      </c>
      <c r="C1190" s="11" t="s">
        <v>2526</v>
      </c>
      <c r="D1190" s="11" t="s">
        <v>2527</v>
      </c>
      <c r="E1190" s="11" t="s">
        <v>2561</v>
      </c>
      <c r="F1190" s="12">
        <v>1.0</v>
      </c>
      <c r="G1190" s="12">
        <v>1.0</v>
      </c>
      <c r="H1190" s="12" t="s">
        <v>64</v>
      </c>
      <c r="I1190" s="12">
        <v>1.0</v>
      </c>
      <c r="J1190" s="12">
        <v>1.0</v>
      </c>
      <c r="K1190" s="12" t="s">
        <v>1458</v>
      </c>
      <c r="L1190" s="12">
        <v>2.0</v>
      </c>
      <c r="M1190" s="12">
        <v>1.0</v>
      </c>
      <c r="N1190" s="12" t="s">
        <v>1916</v>
      </c>
      <c r="P1190" s="13"/>
    </row>
    <row r="1191" ht="15.75" customHeight="1">
      <c r="A1191" s="11" t="s">
        <v>2562</v>
      </c>
      <c r="B1191" s="11" t="s">
        <v>2563</v>
      </c>
      <c r="C1191" s="11" t="s">
        <v>2564</v>
      </c>
      <c r="D1191" s="11" t="s">
        <v>2565</v>
      </c>
      <c r="E1191" s="11" t="s">
        <v>2566</v>
      </c>
      <c r="F1191" s="12">
        <v>2.0</v>
      </c>
      <c r="G1191" s="12">
        <v>2.0</v>
      </c>
      <c r="H1191" s="12" t="s">
        <v>22</v>
      </c>
      <c r="I1191" s="12">
        <v>2.0</v>
      </c>
      <c r="J1191" s="12">
        <v>2.0</v>
      </c>
      <c r="K1191" s="12" t="s">
        <v>64</v>
      </c>
      <c r="L1191" s="12">
        <v>2.0</v>
      </c>
      <c r="M1191" s="12">
        <v>2.0</v>
      </c>
      <c r="N1191" s="12" t="s">
        <v>1458</v>
      </c>
      <c r="P1191" s="13"/>
    </row>
    <row r="1192" ht="15.75" customHeight="1">
      <c r="A1192" s="11" t="s">
        <v>2562</v>
      </c>
      <c r="B1192" s="11" t="s">
        <v>2567</v>
      </c>
      <c r="C1192" s="11" t="s">
        <v>2564</v>
      </c>
      <c r="D1192" s="11" t="s">
        <v>2565</v>
      </c>
      <c r="E1192" s="11" t="s">
        <v>2568</v>
      </c>
      <c r="F1192" s="12">
        <v>1.0</v>
      </c>
      <c r="G1192" s="12">
        <v>1.0</v>
      </c>
      <c r="H1192" s="12" t="s">
        <v>22</v>
      </c>
      <c r="I1192" s="12">
        <v>1.0</v>
      </c>
      <c r="J1192" s="12">
        <v>1.0</v>
      </c>
      <c r="K1192" s="12" t="s">
        <v>64</v>
      </c>
      <c r="L1192" s="12">
        <v>1.0</v>
      </c>
      <c r="M1192" s="12">
        <v>1.0</v>
      </c>
      <c r="N1192" s="12" t="s">
        <v>1458</v>
      </c>
      <c r="P1192" s="13"/>
    </row>
    <row r="1193" ht="15.75" customHeight="1">
      <c r="A1193" s="11" t="s">
        <v>2562</v>
      </c>
      <c r="B1193" s="11" t="s">
        <v>2569</v>
      </c>
      <c r="C1193" s="11" t="s">
        <v>2564</v>
      </c>
      <c r="D1193" s="11" t="s">
        <v>2565</v>
      </c>
      <c r="E1193" s="11" t="s">
        <v>2570</v>
      </c>
      <c r="F1193" s="12">
        <v>1.0</v>
      </c>
      <c r="G1193" s="12">
        <v>1.0</v>
      </c>
      <c r="H1193" s="12" t="s">
        <v>22</v>
      </c>
      <c r="I1193" s="12">
        <v>1.0</v>
      </c>
      <c r="J1193" s="12">
        <v>1.0</v>
      </c>
      <c r="K1193" s="12" t="s">
        <v>64</v>
      </c>
      <c r="L1193" s="12">
        <v>2.0</v>
      </c>
      <c r="M1193" s="12">
        <v>2.0</v>
      </c>
      <c r="N1193" s="12" t="s">
        <v>1458</v>
      </c>
      <c r="P1193" s="13"/>
    </row>
    <row r="1194" ht="15.75" customHeight="1">
      <c r="A1194" s="11" t="s">
        <v>2562</v>
      </c>
      <c r="B1194" s="11" t="s">
        <v>2571</v>
      </c>
      <c r="C1194" s="11" t="s">
        <v>2564</v>
      </c>
      <c r="D1194" s="11" t="s">
        <v>2565</v>
      </c>
      <c r="E1194" s="11" t="s">
        <v>2572</v>
      </c>
      <c r="F1194" s="12">
        <v>1.0</v>
      </c>
      <c r="G1194" s="12">
        <v>1.0</v>
      </c>
      <c r="H1194" s="12" t="s">
        <v>22</v>
      </c>
      <c r="I1194" s="12">
        <v>1.0</v>
      </c>
      <c r="J1194" s="12">
        <v>1.0</v>
      </c>
      <c r="K1194" s="12" t="s">
        <v>64</v>
      </c>
      <c r="L1194" s="12">
        <v>1.0</v>
      </c>
      <c r="M1194" s="12">
        <v>2.0</v>
      </c>
      <c r="N1194" s="12" t="s">
        <v>1458</v>
      </c>
      <c r="P1194" s="13"/>
    </row>
    <row r="1195" ht="15.75" customHeight="1">
      <c r="A1195" s="11" t="s">
        <v>2562</v>
      </c>
      <c r="B1195" s="11" t="s">
        <v>2573</v>
      </c>
      <c r="C1195" s="11" t="s">
        <v>2564</v>
      </c>
      <c r="D1195" s="11" t="s">
        <v>2565</v>
      </c>
      <c r="E1195" s="11" t="s">
        <v>2574</v>
      </c>
      <c r="F1195" s="12">
        <v>1.0</v>
      </c>
      <c r="G1195" s="12">
        <v>1.0</v>
      </c>
      <c r="H1195" s="12" t="s">
        <v>22</v>
      </c>
      <c r="I1195" s="12">
        <v>1.0</v>
      </c>
      <c r="J1195" s="12">
        <v>1.0</v>
      </c>
      <c r="K1195" s="12" t="s">
        <v>64</v>
      </c>
      <c r="L1195" s="12">
        <v>1.0</v>
      </c>
      <c r="M1195" s="12">
        <v>1.0</v>
      </c>
      <c r="N1195" s="12" t="s">
        <v>1458</v>
      </c>
      <c r="P1195" s="13"/>
    </row>
    <row r="1196" ht="15.75" customHeight="1">
      <c r="A1196" s="11" t="s">
        <v>2562</v>
      </c>
      <c r="B1196" s="11" t="s">
        <v>2575</v>
      </c>
      <c r="C1196" s="11" t="s">
        <v>2564</v>
      </c>
      <c r="D1196" s="11" t="s">
        <v>2565</v>
      </c>
      <c r="E1196" s="11" t="s">
        <v>2576</v>
      </c>
      <c r="F1196" s="12">
        <v>1.0</v>
      </c>
      <c r="G1196" s="12">
        <v>1.0</v>
      </c>
      <c r="H1196" s="12" t="s">
        <v>22</v>
      </c>
      <c r="I1196" s="12">
        <v>1.0</v>
      </c>
      <c r="J1196" s="12">
        <v>1.0</v>
      </c>
      <c r="K1196" s="12" t="s">
        <v>64</v>
      </c>
      <c r="L1196" s="12">
        <v>2.0</v>
      </c>
      <c r="M1196" s="12">
        <v>2.0</v>
      </c>
      <c r="N1196" s="12" t="s">
        <v>1458</v>
      </c>
      <c r="P1196" s="13"/>
    </row>
    <row r="1197" ht="15.75" customHeight="1">
      <c r="A1197" s="11" t="s">
        <v>2562</v>
      </c>
      <c r="B1197" s="11" t="s">
        <v>2577</v>
      </c>
      <c r="C1197" s="11" t="s">
        <v>2564</v>
      </c>
      <c r="D1197" s="11" t="s">
        <v>2565</v>
      </c>
      <c r="E1197" s="11" t="s">
        <v>2578</v>
      </c>
      <c r="F1197" s="12">
        <v>1.0</v>
      </c>
      <c r="G1197" s="12">
        <v>1.0</v>
      </c>
      <c r="H1197" s="12" t="s">
        <v>22</v>
      </c>
      <c r="I1197" s="12">
        <v>1.0</v>
      </c>
      <c r="J1197" s="12">
        <v>1.0</v>
      </c>
      <c r="K1197" s="12" t="s">
        <v>64</v>
      </c>
      <c r="L1197" s="12">
        <v>2.0</v>
      </c>
      <c r="M1197" s="12">
        <v>2.0</v>
      </c>
      <c r="N1197" s="12" t="s">
        <v>1458</v>
      </c>
      <c r="P1197" s="13"/>
    </row>
    <row r="1198" ht="15.75" customHeight="1">
      <c r="A1198" s="11" t="s">
        <v>2562</v>
      </c>
      <c r="B1198" s="11" t="s">
        <v>2579</v>
      </c>
      <c r="C1198" s="11" t="s">
        <v>2564</v>
      </c>
      <c r="D1198" s="11" t="s">
        <v>2565</v>
      </c>
      <c r="E1198" s="11" t="s">
        <v>2580</v>
      </c>
      <c r="F1198" s="12">
        <v>2.0</v>
      </c>
      <c r="G1198" s="12">
        <v>2.0</v>
      </c>
      <c r="H1198" s="12" t="s">
        <v>22</v>
      </c>
      <c r="I1198" s="12">
        <v>1.0</v>
      </c>
      <c r="J1198" s="12">
        <v>1.0</v>
      </c>
      <c r="K1198" s="12" t="s">
        <v>64</v>
      </c>
      <c r="L1198" s="12">
        <v>2.0</v>
      </c>
      <c r="M1198" s="12">
        <v>1.0</v>
      </c>
      <c r="N1198" s="12" t="s">
        <v>1458</v>
      </c>
      <c r="P1198" s="13"/>
    </row>
    <row r="1199" ht="15.75" customHeight="1">
      <c r="A1199" s="11" t="s">
        <v>2562</v>
      </c>
      <c r="B1199" s="11" t="s">
        <v>2581</v>
      </c>
      <c r="C1199" s="11" t="s">
        <v>2564</v>
      </c>
      <c r="D1199" s="11" t="s">
        <v>2565</v>
      </c>
      <c r="E1199" s="11" t="s">
        <v>2582</v>
      </c>
      <c r="F1199" s="12">
        <v>1.0</v>
      </c>
      <c r="G1199" s="12">
        <v>1.0</v>
      </c>
      <c r="H1199" s="12" t="s">
        <v>22</v>
      </c>
      <c r="I1199" s="12">
        <v>1.0</v>
      </c>
      <c r="J1199" s="12">
        <v>1.0</v>
      </c>
      <c r="K1199" s="12" t="s">
        <v>64</v>
      </c>
      <c r="L1199" s="12">
        <v>1.0</v>
      </c>
      <c r="M1199" s="12">
        <v>1.0</v>
      </c>
      <c r="N1199" s="12" t="s">
        <v>1458</v>
      </c>
      <c r="P1199" s="13"/>
    </row>
    <row r="1200" ht="15.75" customHeight="1">
      <c r="A1200" s="11" t="s">
        <v>2562</v>
      </c>
      <c r="B1200" s="11" t="s">
        <v>2583</v>
      </c>
      <c r="C1200" s="11" t="s">
        <v>2564</v>
      </c>
      <c r="D1200" s="11" t="s">
        <v>2565</v>
      </c>
      <c r="E1200" s="11" t="s">
        <v>2584</v>
      </c>
      <c r="F1200" s="12">
        <v>1.0</v>
      </c>
      <c r="G1200" s="12">
        <v>1.0</v>
      </c>
      <c r="H1200" s="12" t="s">
        <v>22</v>
      </c>
      <c r="I1200" s="12">
        <v>1.0</v>
      </c>
      <c r="J1200" s="12">
        <v>1.0</v>
      </c>
      <c r="K1200" s="12" t="s">
        <v>64</v>
      </c>
      <c r="L1200" s="12">
        <v>3.0</v>
      </c>
      <c r="M1200" s="12">
        <v>3.0</v>
      </c>
      <c r="N1200" s="12" t="s">
        <v>1458</v>
      </c>
      <c r="P1200" s="13"/>
    </row>
    <row r="1201" ht="15.75" customHeight="1">
      <c r="A1201" s="11" t="s">
        <v>2562</v>
      </c>
      <c r="B1201" s="11" t="s">
        <v>2585</v>
      </c>
      <c r="C1201" s="11" t="s">
        <v>2564</v>
      </c>
      <c r="D1201" s="11" t="s">
        <v>2565</v>
      </c>
      <c r="E1201" s="11" t="s">
        <v>2586</v>
      </c>
      <c r="F1201" s="12">
        <v>1.0</v>
      </c>
      <c r="G1201" s="12">
        <v>1.0</v>
      </c>
      <c r="H1201" s="12" t="s">
        <v>22</v>
      </c>
      <c r="I1201" s="12">
        <v>1.0</v>
      </c>
      <c r="J1201" s="12">
        <v>1.0</v>
      </c>
      <c r="K1201" s="12" t="s">
        <v>64</v>
      </c>
      <c r="L1201" s="12">
        <v>1.0</v>
      </c>
      <c r="M1201" s="12">
        <v>1.0</v>
      </c>
      <c r="N1201" s="12" t="s">
        <v>1458</v>
      </c>
      <c r="P1201" s="13"/>
    </row>
    <row r="1202" ht="15.75" customHeight="1">
      <c r="A1202" s="11" t="s">
        <v>2562</v>
      </c>
      <c r="B1202" s="11" t="s">
        <v>2587</v>
      </c>
      <c r="C1202" s="11" t="s">
        <v>2564</v>
      </c>
      <c r="D1202" s="11" t="s">
        <v>2565</v>
      </c>
      <c r="E1202" s="11" t="s">
        <v>2588</v>
      </c>
      <c r="F1202" s="12">
        <v>1.0</v>
      </c>
      <c r="G1202" s="12">
        <v>1.0</v>
      </c>
      <c r="H1202" s="12" t="s">
        <v>22</v>
      </c>
      <c r="I1202" s="12">
        <v>1.0</v>
      </c>
      <c r="J1202" s="12">
        <v>1.0</v>
      </c>
      <c r="K1202" s="12" t="s">
        <v>64</v>
      </c>
      <c r="L1202" s="12">
        <v>1.0</v>
      </c>
      <c r="M1202" s="12">
        <v>1.0</v>
      </c>
      <c r="N1202" s="12" t="s">
        <v>1458</v>
      </c>
      <c r="P1202" s="13"/>
    </row>
    <row r="1203" ht="15.75" customHeight="1">
      <c r="A1203" s="11" t="s">
        <v>2562</v>
      </c>
      <c r="B1203" s="11" t="s">
        <v>2589</v>
      </c>
      <c r="C1203" s="11" t="s">
        <v>2564</v>
      </c>
      <c r="D1203" s="11" t="s">
        <v>2565</v>
      </c>
      <c r="E1203" s="11" t="s">
        <v>2590</v>
      </c>
      <c r="F1203" s="12">
        <v>2.0</v>
      </c>
      <c r="G1203" s="12">
        <v>2.0</v>
      </c>
      <c r="H1203" s="12" t="s">
        <v>22</v>
      </c>
      <c r="I1203" s="12">
        <v>1.0</v>
      </c>
      <c r="J1203" s="12">
        <v>1.0</v>
      </c>
      <c r="K1203" s="12" t="s">
        <v>64</v>
      </c>
      <c r="L1203" s="12">
        <v>2.0</v>
      </c>
      <c r="M1203" s="12">
        <v>2.0</v>
      </c>
      <c r="N1203" s="12" t="s">
        <v>1458</v>
      </c>
      <c r="P1203" s="13"/>
    </row>
    <row r="1204" ht="15.75" customHeight="1">
      <c r="A1204" s="11" t="s">
        <v>2562</v>
      </c>
      <c r="B1204" s="11" t="s">
        <v>2591</v>
      </c>
      <c r="C1204" s="11" t="s">
        <v>2564</v>
      </c>
      <c r="D1204" s="11" t="s">
        <v>2565</v>
      </c>
      <c r="E1204" s="11" t="s">
        <v>2592</v>
      </c>
      <c r="F1204" s="12">
        <v>3.0</v>
      </c>
      <c r="G1204" s="12">
        <v>2.0</v>
      </c>
      <c r="H1204" s="12" t="s">
        <v>22</v>
      </c>
      <c r="I1204" s="12">
        <v>1.0</v>
      </c>
      <c r="J1204" s="12">
        <v>1.0</v>
      </c>
      <c r="K1204" s="12" t="s">
        <v>64</v>
      </c>
      <c r="L1204" s="12">
        <v>2.0</v>
      </c>
      <c r="M1204" s="12">
        <v>2.0</v>
      </c>
      <c r="N1204" s="12" t="s">
        <v>1458</v>
      </c>
      <c r="P1204" s="13"/>
    </row>
    <row r="1205" ht="15.75" customHeight="1">
      <c r="A1205" s="11" t="s">
        <v>2562</v>
      </c>
      <c r="B1205" s="11" t="s">
        <v>2593</v>
      </c>
      <c r="C1205" s="11" t="s">
        <v>2564</v>
      </c>
      <c r="D1205" s="11" t="s">
        <v>2565</v>
      </c>
      <c r="E1205" s="11" t="s">
        <v>2594</v>
      </c>
      <c r="F1205" s="12">
        <v>2.0</v>
      </c>
      <c r="G1205" s="12">
        <v>2.0</v>
      </c>
      <c r="H1205" s="12" t="s">
        <v>22</v>
      </c>
      <c r="I1205" s="12">
        <v>1.0</v>
      </c>
      <c r="J1205" s="12">
        <v>1.0</v>
      </c>
      <c r="K1205" s="12" t="s">
        <v>64</v>
      </c>
      <c r="L1205" s="12">
        <v>2.0</v>
      </c>
      <c r="M1205" s="12">
        <v>1.0</v>
      </c>
      <c r="N1205" s="12" t="s">
        <v>1458</v>
      </c>
      <c r="P1205" s="13"/>
    </row>
    <row r="1206" ht="15.75" customHeight="1">
      <c r="A1206" s="11" t="s">
        <v>2562</v>
      </c>
      <c r="B1206" s="11" t="s">
        <v>2595</v>
      </c>
      <c r="C1206" s="11" t="s">
        <v>2564</v>
      </c>
      <c r="D1206" s="11" t="s">
        <v>2565</v>
      </c>
      <c r="E1206" s="11" t="s">
        <v>2596</v>
      </c>
      <c r="F1206" s="12">
        <v>2.0</v>
      </c>
      <c r="G1206" s="12">
        <v>2.0</v>
      </c>
      <c r="H1206" s="12" t="s">
        <v>22</v>
      </c>
      <c r="I1206" s="12">
        <v>1.0</v>
      </c>
      <c r="J1206" s="12">
        <v>1.0</v>
      </c>
      <c r="K1206" s="12" t="s">
        <v>64</v>
      </c>
      <c r="L1206" s="12">
        <v>1.0</v>
      </c>
      <c r="M1206" s="12">
        <v>2.0</v>
      </c>
      <c r="N1206" s="12" t="s">
        <v>1458</v>
      </c>
      <c r="P1206" s="13"/>
    </row>
    <row r="1207" ht="15.75" customHeight="1">
      <c r="A1207" s="11" t="s">
        <v>2562</v>
      </c>
      <c r="B1207" s="11" t="s">
        <v>2597</v>
      </c>
      <c r="C1207" s="11" t="s">
        <v>2564</v>
      </c>
      <c r="D1207" s="11" t="s">
        <v>2565</v>
      </c>
      <c r="E1207" s="11" t="s">
        <v>2598</v>
      </c>
      <c r="F1207" s="12">
        <v>1.0</v>
      </c>
      <c r="G1207" s="12">
        <v>1.0</v>
      </c>
      <c r="H1207" s="12" t="s">
        <v>22</v>
      </c>
      <c r="I1207" s="12">
        <v>1.0</v>
      </c>
      <c r="J1207" s="12">
        <v>1.0</v>
      </c>
      <c r="K1207" s="12" t="s">
        <v>64</v>
      </c>
      <c r="L1207" s="12">
        <v>1.0</v>
      </c>
      <c r="M1207" s="12">
        <v>1.0</v>
      </c>
      <c r="N1207" s="12" t="s">
        <v>1458</v>
      </c>
      <c r="P1207" s="13"/>
    </row>
    <row r="1208" ht="15.75" customHeight="1">
      <c r="A1208" s="11" t="s">
        <v>2562</v>
      </c>
      <c r="B1208" s="11" t="s">
        <v>2599</v>
      </c>
      <c r="C1208" s="11" t="s">
        <v>2564</v>
      </c>
      <c r="D1208" s="11" t="s">
        <v>2565</v>
      </c>
      <c r="E1208" s="11" t="s">
        <v>2600</v>
      </c>
      <c r="F1208" s="12">
        <v>1.0</v>
      </c>
      <c r="G1208" s="12">
        <v>1.0</v>
      </c>
      <c r="H1208" s="12" t="s">
        <v>22</v>
      </c>
      <c r="I1208" s="12">
        <v>1.0</v>
      </c>
      <c r="J1208" s="12">
        <v>1.0</v>
      </c>
      <c r="K1208" s="12" t="s">
        <v>64</v>
      </c>
      <c r="L1208" s="12">
        <v>1.0</v>
      </c>
      <c r="M1208" s="12">
        <v>1.0</v>
      </c>
      <c r="N1208" s="12" t="s">
        <v>1458</v>
      </c>
      <c r="P1208" s="13"/>
    </row>
    <row r="1209" ht="15.75" customHeight="1">
      <c r="A1209" s="11" t="s">
        <v>2601</v>
      </c>
      <c r="B1209" s="11" t="s">
        <v>2602</v>
      </c>
      <c r="C1209" s="11" t="s">
        <v>2603</v>
      </c>
      <c r="D1209" s="11" t="s">
        <v>2604</v>
      </c>
      <c r="E1209" s="11" t="s">
        <v>2605</v>
      </c>
      <c r="F1209" s="12">
        <v>1.0</v>
      </c>
      <c r="G1209" s="12">
        <v>1.0</v>
      </c>
      <c r="H1209" s="12" t="s">
        <v>64</v>
      </c>
      <c r="I1209" s="12">
        <v>1.0</v>
      </c>
      <c r="J1209" s="12">
        <v>2.0</v>
      </c>
      <c r="K1209" s="12" t="s">
        <v>1458</v>
      </c>
      <c r="L1209" s="12">
        <v>2.0</v>
      </c>
      <c r="M1209" s="12">
        <v>2.0</v>
      </c>
      <c r="N1209" s="12" t="s">
        <v>1916</v>
      </c>
      <c r="P1209" s="13"/>
    </row>
    <row r="1210" ht="15.75" customHeight="1">
      <c r="A1210" s="11" t="s">
        <v>2601</v>
      </c>
      <c r="B1210" s="11" t="s">
        <v>2606</v>
      </c>
      <c r="C1210" s="11" t="s">
        <v>2603</v>
      </c>
      <c r="D1210" s="11" t="s">
        <v>2604</v>
      </c>
      <c r="E1210" s="11" t="s">
        <v>2607</v>
      </c>
      <c r="F1210" s="12">
        <v>1.0</v>
      </c>
      <c r="G1210" s="12">
        <v>1.0</v>
      </c>
      <c r="H1210" s="12" t="s">
        <v>64</v>
      </c>
      <c r="I1210" s="12">
        <v>1.0</v>
      </c>
      <c r="J1210" s="12">
        <v>1.0</v>
      </c>
      <c r="K1210" s="12" t="s">
        <v>1458</v>
      </c>
      <c r="L1210" s="12">
        <v>1.0</v>
      </c>
      <c r="M1210" s="12">
        <v>1.0</v>
      </c>
      <c r="N1210" s="12" t="s">
        <v>1916</v>
      </c>
      <c r="P1210" s="13"/>
    </row>
    <row r="1211" ht="15.75" customHeight="1">
      <c r="A1211" s="11" t="s">
        <v>2601</v>
      </c>
      <c r="B1211" s="11" t="s">
        <v>2608</v>
      </c>
      <c r="C1211" s="11" t="s">
        <v>2603</v>
      </c>
      <c r="D1211" s="11" t="s">
        <v>2604</v>
      </c>
      <c r="E1211" s="11" t="s">
        <v>2609</v>
      </c>
      <c r="F1211" s="12">
        <v>1.0</v>
      </c>
      <c r="G1211" s="12">
        <v>1.0</v>
      </c>
      <c r="H1211" s="12" t="s">
        <v>64</v>
      </c>
      <c r="I1211" s="12">
        <v>2.0</v>
      </c>
      <c r="J1211" s="12">
        <v>2.0</v>
      </c>
      <c r="K1211" s="12" t="s">
        <v>1458</v>
      </c>
      <c r="L1211" s="12">
        <v>2.0</v>
      </c>
      <c r="M1211" s="12">
        <v>2.0</v>
      </c>
      <c r="N1211" s="12" t="s">
        <v>1916</v>
      </c>
      <c r="P1211" s="13"/>
    </row>
    <row r="1212" ht="15.75" customHeight="1">
      <c r="A1212" s="11" t="s">
        <v>2601</v>
      </c>
      <c r="B1212" s="11" t="s">
        <v>2610</v>
      </c>
      <c r="C1212" s="11" t="s">
        <v>2603</v>
      </c>
      <c r="D1212" s="11" t="s">
        <v>2604</v>
      </c>
      <c r="E1212" s="11" t="s">
        <v>2611</v>
      </c>
      <c r="F1212" s="12">
        <v>1.0</v>
      </c>
      <c r="G1212" s="12">
        <v>1.0</v>
      </c>
      <c r="H1212" s="12" t="s">
        <v>64</v>
      </c>
      <c r="I1212" s="12">
        <v>2.0</v>
      </c>
      <c r="J1212" s="12">
        <v>2.0</v>
      </c>
      <c r="K1212" s="12" t="s">
        <v>1458</v>
      </c>
      <c r="L1212" s="12">
        <v>2.0</v>
      </c>
      <c r="M1212" s="12">
        <v>2.0</v>
      </c>
      <c r="N1212" s="12" t="s">
        <v>1916</v>
      </c>
      <c r="P1212" s="13"/>
    </row>
    <row r="1213" ht="15.75" customHeight="1">
      <c r="A1213" s="11" t="s">
        <v>2601</v>
      </c>
      <c r="B1213" s="11" t="s">
        <v>2612</v>
      </c>
      <c r="C1213" s="11" t="s">
        <v>2603</v>
      </c>
      <c r="D1213" s="11" t="s">
        <v>2604</v>
      </c>
      <c r="E1213" s="11" t="s">
        <v>2613</v>
      </c>
      <c r="F1213" s="12">
        <v>1.0</v>
      </c>
      <c r="G1213" s="12">
        <v>1.0</v>
      </c>
      <c r="H1213" s="12" t="s">
        <v>64</v>
      </c>
      <c r="I1213" s="12">
        <v>1.0</v>
      </c>
      <c r="J1213" s="12">
        <v>1.0</v>
      </c>
      <c r="K1213" s="12" t="s">
        <v>1458</v>
      </c>
      <c r="L1213" s="12">
        <v>2.0</v>
      </c>
      <c r="M1213" s="12">
        <v>2.0</v>
      </c>
      <c r="N1213" s="12" t="s">
        <v>1916</v>
      </c>
      <c r="P1213" s="13"/>
    </row>
    <row r="1214" ht="15.75" customHeight="1">
      <c r="A1214" s="11" t="s">
        <v>2601</v>
      </c>
      <c r="B1214" s="11" t="s">
        <v>2614</v>
      </c>
      <c r="C1214" s="11" t="s">
        <v>2603</v>
      </c>
      <c r="D1214" s="11" t="s">
        <v>2604</v>
      </c>
      <c r="E1214" s="11" t="s">
        <v>2615</v>
      </c>
      <c r="F1214" s="12">
        <v>1.0</v>
      </c>
      <c r="G1214" s="12">
        <v>1.0</v>
      </c>
      <c r="H1214" s="12" t="s">
        <v>64</v>
      </c>
      <c r="I1214" s="12">
        <v>1.0</v>
      </c>
      <c r="J1214" s="12">
        <v>1.0</v>
      </c>
      <c r="K1214" s="12" t="s">
        <v>1458</v>
      </c>
      <c r="L1214" s="12">
        <v>2.0</v>
      </c>
      <c r="M1214" s="12">
        <v>1.0</v>
      </c>
      <c r="N1214" s="12" t="s">
        <v>1916</v>
      </c>
      <c r="P1214" s="13"/>
    </row>
    <row r="1215" ht="15.75" customHeight="1">
      <c r="A1215" s="11" t="s">
        <v>2601</v>
      </c>
      <c r="B1215" s="11" t="s">
        <v>2616</v>
      </c>
      <c r="C1215" s="11" t="s">
        <v>2603</v>
      </c>
      <c r="D1215" s="11" t="s">
        <v>2604</v>
      </c>
      <c r="E1215" s="11" t="s">
        <v>2617</v>
      </c>
      <c r="F1215" s="12">
        <v>1.0</v>
      </c>
      <c r="G1215" s="12">
        <v>1.0</v>
      </c>
      <c r="H1215" s="12" t="s">
        <v>64</v>
      </c>
      <c r="I1215" s="12">
        <v>1.0</v>
      </c>
      <c r="J1215" s="12">
        <v>1.0</v>
      </c>
      <c r="K1215" s="12" t="s">
        <v>1458</v>
      </c>
      <c r="L1215" s="12">
        <v>1.0</v>
      </c>
      <c r="M1215" s="12">
        <v>1.0</v>
      </c>
      <c r="N1215" s="12" t="s">
        <v>1916</v>
      </c>
      <c r="P1215" s="13"/>
    </row>
    <row r="1216" ht="15.75" customHeight="1">
      <c r="A1216" s="11" t="s">
        <v>2601</v>
      </c>
      <c r="B1216" s="11" t="s">
        <v>2618</v>
      </c>
      <c r="C1216" s="11" t="s">
        <v>2603</v>
      </c>
      <c r="D1216" s="11" t="s">
        <v>2604</v>
      </c>
      <c r="E1216" s="11" t="s">
        <v>2619</v>
      </c>
      <c r="F1216" s="12">
        <v>1.0</v>
      </c>
      <c r="G1216" s="12">
        <v>1.0</v>
      </c>
      <c r="H1216" s="12" t="s">
        <v>64</v>
      </c>
      <c r="I1216" s="12">
        <v>1.0</v>
      </c>
      <c r="J1216" s="12">
        <v>1.0</v>
      </c>
      <c r="K1216" s="12" t="s">
        <v>1458</v>
      </c>
      <c r="L1216" s="12">
        <v>1.0</v>
      </c>
      <c r="M1216" s="12">
        <v>1.0</v>
      </c>
      <c r="N1216" s="12" t="s">
        <v>1916</v>
      </c>
      <c r="P1216" s="13"/>
    </row>
    <row r="1217" ht="15.75" customHeight="1">
      <c r="A1217" s="11" t="s">
        <v>2601</v>
      </c>
      <c r="B1217" s="11" t="s">
        <v>2620</v>
      </c>
      <c r="C1217" s="11" t="s">
        <v>2603</v>
      </c>
      <c r="D1217" s="11" t="s">
        <v>2604</v>
      </c>
      <c r="E1217" s="11" t="s">
        <v>2621</v>
      </c>
      <c r="F1217" s="12">
        <v>1.0</v>
      </c>
      <c r="G1217" s="12">
        <v>1.0</v>
      </c>
      <c r="H1217" s="12" t="s">
        <v>64</v>
      </c>
      <c r="I1217" s="12">
        <v>2.0</v>
      </c>
      <c r="J1217" s="12">
        <v>2.0</v>
      </c>
      <c r="K1217" s="12" t="s">
        <v>1458</v>
      </c>
      <c r="L1217" s="12">
        <v>2.0</v>
      </c>
      <c r="M1217" s="12">
        <v>3.0</v>
      </c>
      <c r="N1217" s="12" t="s">
        <v>1916</v>
      </c>
      <c r="P1217" s="13"/>
    </row>
    <row r="1218" ht="15.75" customHeight="1">
      <c r="A1218" s="11" t="s">
        <v>2601</v>
      </c>
      <c r="B1218" s="11" t="s">
        <v>2622</v>
      </c>
      <c r="C1218" s="11" t="s">
        <v>2603</v>
      </c>
      <c r="D1218" s="11" t="s">
        <v>2604</v>
      </c>
      <c r="E1218" s="11" t="s">
        <v>2623</v>
      </c>
      <c r="F1218" s="12">
        <v>1.0</v>
      </c>
      <c r="G1218" s="12">
        <v>1.0</v>
      </c>
      <c r="H1218" s="12" t="s">
        <v>64</v>
      </c>
      <c r="I1218" s="12">
        <v>2.0</v>
      </c>
      <c r="J1218" s="12">
        <v>2.0</v>
      </c>
      <c r="K1218" s="12" t="s">
        <v>1458</v>
      </c>
      <c r="L1218" s="12">
        <v>2.0</v>
      </c>
      <c r="M1218" s="12">
        <v>2.0</v>
      </c>
      <c r="N1218" s="12" t="s">
        <v>1916</v>
      </c>
      <c r="P1218" s="13"/>
    </row>
    <row r="1219" ht="15.75" customHeight="1">
      <c r="A1219" s="11" t="s">
        <v>2601</v>
      </c>
      <c r="B1219" s="11" t="s">
        <v>2624</v>
      </c>
      <c r="C1219" s="11" t="s">
        <v>2603</v>
      </c>
      <c r="D1219" s="11" t="s">
        <v>2604</v>
      </c>
      <c r="E1219" s="11" t="s">
        <v>2625</v>
      </c>
      <c r="F1219" s="12">
        <v>1.0</v>
      </c>
      <c r="G1219" s="12">
        <v>1.0</v>
      </c>
      <c r="H1219" s="12" t="s">
        <v>64</v>
      </c>
      <c r="I1219" s="12">
        <v>1.0</v>
      </c>
      <c r="J1219" s="12">
        <v>1.0</v>
      </c>
      <c r="K1219" s="12" t="s">
        <v>1458</v>
      </c>
      <c r="L1219" s="12">
        <v>2.0</v>
      </c>
      <c r="M1219" s="12">
        <v>1.0</v>
      </c>
      <c r="N1219" s="12" t="s">
        <v>1916</v>
      </c>
      <c r="P1219" s="13"/>
    </row>
    <row r="1220" ht="15.75" customHeight="1">
      <c r="A1220" s="11" t="s">
        <v>2601</v>
      </c>
      <c r="B1220" s="11" t="s">
        <v>2626</v>
      </c>
      <c r="C1220" s="11" t="s">
        <v>2603</v>
      </c>
      <c r="D1220" s="11" t="s">
        <v>2604</v>
      </c>
      <c r="E1220" s="11" t="s">
        <v>2627</v>
      </c>
      <c r="F1220" s="12">
        <v>1.0</v>
      </c>
      <c r="G1220" s="12">
        <v>1.0</v>
      </c>
      <c r="H1220" s="12" t="s">
        <v>64</v>
      </c>
      <c r="I1220" s="12">
        <v>1.0</v>
      </c>
      <c r="J1220" s="12">
        <v>1.0</v>
      </c>
      <c r="K1220" s="12" t="s">
        <v>1458</v>
      </c>
      <c r="L1220" s="12">
        <v>1.0</v>
      </c>
      <c r="M1220" s="12">
        <v>1.0</v>
      </c>
      <c r="N1220" s="12" t="s">
        <v>1916</v>
      </c>
      <c r="P1220" s="13"/>
    </row>
    <row r="1221" ht="15.75" customHeight="1">
      <c r="A1221" s="11" t="s">
        <v>2601</v>
      </c>
      <c r="B1221" s="11" t="s">
        <v>2628</v>
      </c>
      <c r="C1221" s="11" t="s">
        <v>2603</v>
      </c>
      <c r="D1221" s="11" t="s">
        <v>2604</v>
      </c>
      <c r="E1221" s="11" t="s">
        <v>2629</v>
      </c>
      <c r="F1221" s="12">
        <v>1.0</v>
      </c>
      <c r="G1221" s="12">
        <v>1.0</v>
      </c>
      <c r="H1221" s="12" t="s">
        <v>64</v>
      </c>
      <c r="I1221" s="12">
        <v>1.0</v>
      </c>
      <c r="J1221" s="12">
        <v>1.0</v>
      </c>
      <c r="K1221" s="12" t="s">
        <v>1458</v>
      </c>
      <c r="L1221" s="12">
        <v>1.0</v>
      </c>
      <c r="M1221" s="12">
        <v>1.0</v>
      </c>
      <c r="N1221" s="12" t="s">
        <v>1916</v>
      </c>
      <c r="P1221" s="13"/>
    </row>
    <row r="1222" ht="15.75" customHeight="1">
      <c r="A1222" s="11" t="s">
        <v>2601</v>
      </c>
      <c r="B1222" s="11" t="s">
        <v>2630</v>
      </c>
      <c r="C1222" s="11" t="s">
        <v>2603</v>
      </c>
      <c r="D1222" s="11" t="s">
        <v>2604</v>
      </c>
      <c r="E1222" s="11" t="s">
        <v>2631</v>
      </c>
      <c r="F1222" s="12">
        <v>1.0</v>
      </c>
      <c r="G1222" s="12">
        <v>1.0</v>
      </c>
      <c r="H1222" s="12" t="s">
        <v>64</v>
      </c>
      <c r="I1222" s="12">
        <v>2.0</v>
      </c>
      <c r="J1222" s="12">
        <v>2.0</v>
      </c>
      <c r="K1222" s="12" t="s">
        <v>1458</v>
      </c>
      <c r="L1222" s="12">
        <v>2.0</v>
      </c>
      <c r="M1222" s="12">
        <v>3.0</v>
      </c>
      <c r="N1222" s="12" t="s">
        <v>1916</v>
      </c>
      <c r="P1222" s="13"/>
    </row>
    <row r="1223" ht="15.75" customHeight="1">
      <c r="A1223" s="11" t="s">
        <v>2601</v>
      </c>
      <c r="B1223" s="11" t="s">
        <v>2632</v>
      </c>
      <c r="C1223" s="11" t="s">
        <v>2603</v>
      </c>
      <c r="D1223" s="11" t="s">
        <v>2604</v>
      </c>
      <c r="E1223" s="11" t="s">
        <v>2633</v>
      </c>
      <c r="F1223" s="12">
        <v>1.0</v>
      </c>
      <c r="G1223" s="12">
        <v>1.0</v>
      </c>
      <c r="H1223" s="12" t="s">
        <v>64</v>
      </c>
      <c r="I1223" s="12">
        <v>1.0</v>
      </c>
      <c r="J1223" s="12">
        <v>1.0</v>
      </c>
      <c r="K1223" s="12" t="s">
        <v>1458</v>
      </c>
      <c r="L1223" s="12">
        <v>2.0</v>
      </c>
      <c r="M1223" s="12">
        <v>2.0</v>
      </c>
      <c r="N1223" s="12" t="s">
        <v>1916</v>
      </c>
      <c r="P1223" s="13"/>
    </row>
    <row r="1224" ht="15.75" customHeight="1">
      <c r="A1224" s="11" t="s">
        <v>2601</v>
      </c>
      <c r="B1224" s="11" t="s">
        <v>2634</v>
      </c>
      <c r="C1224" s="11" t="s">
        <v>2603</v>
      </c>
      <c r="D1224" s="11" t="s">
        <v>2604</v>
      </c>
      <c r="E1224" s="11" t="s">
        <v>2604</v>
      </c>
      <c r="F1224" s="12">
        <v>1.0</v>
      </c>
      <c r="G1224" s="12">
        <v>1.0</v>
      </c>
      <c r="H1224" s="12" t="s">
        <v>64</v>
      </c>
      <c r="I1224" s="12">
        <v>3.0</v>
      </c>
      <c r="J1224" s="12">
        <v>3.0</v>
      </c>
      <c r="K1224" s="12" t="s">
        <v>1458</v>
      </c>
      <c r="L1224" s="12">
        <v>3.0</v>
      </c>
      <c r="M1224" s="12">
        <v>3.0</v>
      </c>
      <c r="N1224" s="12" t="s">
        <v>1916</v>
      </c>
      <c r="P1224" s="13"/>
    </row>
    <row r="1225" ht="15.75" customHeight="1">
      <c r="A1225" s="11" t="s">
        <v>2601</v>
      </c>
      <c r="B1225" s="11" t="s">
        <v>2635</v>
      </c>
      <c r="C1225" s="11" t="s">
        <v>2603</v>
      </c>
      <c r="D1225" s="11" t="s">
        <v>2604</v>
      </c>
      <c r="E1225" s="11" t="s">
        <v>2636</v>
      </c>
      <c r="F1225" s="12">
        <v>1.0</v>
      </c>
      <c r="G1225" s="12">
        <v>1.0</v>
      </c>
      <c r="H1225" s="12" t="s">
        <v>64</v>
      </c>
      <c r="I1225" s="12">
        <v>1.0</v>
      </c>
      <c r="J1225" s="12">
        <v>1.0</v>
      </c>
      <c r="K1225" s="12" t="s">
        <v>1458</v>
      </c>
      <c r="L1225" s="12">
        <v>1.0</v>
      </c>
      <c r="M1225" s="12">
        <v>1.0</v>
      </c>
      <c r="N1225" s="12" t="s">
        <v>1916</v>
      </c>
      <c r="P1225" s="13"/>
    </row>
    <row r="1226" ht="15.75" customHeight="1">
      <c r="A1226" s="11" t="s">
        <v>2601</v>
      </c>
      <c r="B1226" s="11" t="s">
        <v>2637</v>
      </c>
      <c r="C1226" s="11" t="s">
        <v>2603</v>
      </c>
      <c r="D1226" s="11" t="s">
        <v>2604</v>
      </c>
      <c r="E1226" s="11" t="s">
        <v>2638</v>
      </c>
      <c r="F1226" s="12">
        <v>1.0</v>
      </c>
      <c r="G1226" s="12">
        <v>1.0</v>
      </c>
      <c r="H1226" s="12" t="s">
        <v>64</v>
      </c>
      <c r="I1226" s="12">
        <v>1.0</v>
      </c>
      <c r="J1226" s="12">
        <v>3.0</v>
      </c>
      <c r="K1226" s="12" t="s">
        <v>1458</v>
      </c>
      <c r="L1226" s="12">
        <v>1.0</v>
      </c>
      <c r="M1226" s="12">
        <v>2.0</v>
      </c>
      <c r="N1226" s="12" t="s">
        <v>1916</v>
      </c>
      <c r="P1226" s="13"/>
    </row>
    <row r="1227" ht="15.75" customHeight="1">
      <c r="A1227" s="11" t="s">
        <v>2639</v>
      </c>
      <c r="B1227" s="11" t="s">
        <v>2640</v>
      </c>
      <c r="C1227" s="11" t="s">
        <v>2641</v>
      </c>
      <c r="D1227" s="11" t="s">
        <v>2642</v>
      </c>
      <c r="E1227" s="11" t="s">
        <v>2643</v>
      </c>
      <c r="F1227" s="12">
        <v>3.0</v>
      </c>
      <c r="G1227" s="12">
        <v>2.0</v>
      </c>
      <c r="H1227" s="12" t="s">
        <v>22</v>
      </c>
      <c r="I1227" s="12">
        <v>2.0</v>
      </c>
      <c r="J1227" s="12">
        <v>2.0</v>
      </c>
      <c r="K1227" s="12" t="s">
        <v>64</v>
      </c>
      <c r="L1227" s="12">
        <v>2.0</v>
      </c>
      <c r="M1227" s="12">
        <v>2.0</v>
      </c>
      <c r="N1227" s="12" t="s">
        <v>1458</v>
      </c>
      <c r="P1227" s="13"/>
    </row>
    <row r="1228" ht="15.75" customHeight="1">
      <c r="A1228" s="11" t="s">
        <v>2639</v>
      </c>
      <c r="B1228" s="11" t="s">
        <v>2644</v>
      </c>
      <c r="C1228" s="11" t="s">
        <v>2641</v>
      </c>
      <c r="D1228" s="11" t="s">
        <v>2642</v>
      </c>
      <c r="E1228" s="11" t="s">
        <v>2645</v>
      </c>
      <c r="F1228" s="12">
        <v>2.0</v>
      </c>
      <c r="G1228" s="12">
        <v>2.0</v>
      </c>
      <c r="H1228" s="12" t="s">
        <v>22</v>
      </c>
      <c r="I1228" s="12">
        <v>2.0</v>
      </c>
      <c r="J1228" s="12">
        <v>2.0</v>
      </c>
      <c r="K1228" s="12" t="s">
        <v>64</v>
      </c>
      <c r="L1228" s="12">
        <v>2.0</v>
      </c>
      <c r="M1228" s="12">
        <v>2.0</v>
      </c>
      <c r="N1228" s="12" t="s">
        <v>1458</v>
      </c>
      <c r="P1228" s="13"/>
    </row>
    <row r="1229" ht="15.75" customHeight="1">
      <c r="A1229" s="11" t="s">
        <v>2639</v>
      </c>
      <c r="B1229" s="11" t="s">
        <v>2646</v>
      </c>
      <c r="C1229" s="11" t="s">
        <v>2641</v>
      </c>
      <c r="D1229" s="11" t="s">
        <v>2642</v>
      </c>
      <c r="E1229" s="11" t="s">
        <v>2647</v>
      </c>
      <c r="F1229" s="12">
        <v>1.0</v>
      </c>
      <c r="G1229" s="12">
        <v>1.0</v>
      </c>
      <c r="H1229" s="12" t="s">
        <v>22</v>
      </c>
      <c r="I1229" s="12">
        <v>1.0</v>
      </c>
      <c r="J1229" s="12">
        <v>1.0</v>
      </c>
      <c r="K1229" s="12" t="s">
        <v>64</v>
      </c>
      <c r="L1229" s="12">
        <v>2.0</v>
      </c>
      <c r="M1229" s="12">
        <v>2.0</v>
      </c>
      <c r="N1229" s="12" t="s">
        <v>1458</v>
      </c>
      <c r="P1229" s="13"/>
    </row>
    <row r="1230" ht="15.75" customHeight="1">
      <c r="A1230" s="11" t="s">
        <v>2639</v>
      </c>
      <c r="B1230" s="11" t="s">
        <v>2648</v>
      </c>
      <c r="C1230" s="11" t="s">
        <v>2641</v>
      </c>
      <c r="D1230" s="11" t="s">
        <v>2642</v>
      </c>
      <c r="E1230" s="11" t="s">
        <v>2649</v>
      </c>
      <c r="F1230" s="12">
        <v>1.0</v>
      </c>
      <c r="G1230" s="12">
        <v>1.0</v>
      </c>
      <c r="H1230" s="12" t="s">
        <v>22</v>
      </c>
      <c r="I1230" s="12">
        <v>1.0</v>
      </c>
      <c r="J1230" s="12">
        <v>1.0</v>
      </c>
      <c r="K1230" s="12" t="s">
        <v>64</v>
      </c>
      <c r="L1230" s="12">
        <v>1.0</v>
      </c>
      <c r="M1230" s="12">
        <v>1.0</v>
      </c>
      <c r="N1230" s="12" t="s">
        <v>1458</v>
      </c>
      <c r="P1230" s="13"/>
    </row>
    <row r="1231" ht="15.75" customHeight="1">
      <c r="A1231" s="11" t="s">
        <v>2639</v>
      </c>
      <c r="B1231" s="11" t="s">
        <v>2650</v>
      </c>
      <c r="C1231" s="11" t="s">
        <v>2641</v>
      </c>
      <c r="D1231" s="11" t="s">
        <v>2642</v>
      </c>
      <c r="E1231" s="11" t="s">
        <v>2651</v>
      </c>
      <c r="F1231" s="12">
        <v>1.0</v>
      </c>
      <c r="G1231" s="12">
        <v>1.0</v>
      </c>
      <c r="H1231" s="12" t="s">
        <v>22</v>
      </c>
      <c r="I1231" s="12">
        <v>1.0</v>
      </c>
      <c r="J1231" s="12">
        <v>1.0</v>
      </c>
      <c r="K1231" s="12" t="s">
        <v>64</v>
      </c>
      <c r="L1231" s="12">
        <v>1.0</v>
      </c>
      <c r="M1231" s="12">
        <v>1.0</v>
      </c>
      <c r="N1231" s="12" t="s">
        <v>1458</v>
      </c>
      <c r="P1231" s="13"/>
    </row>
    <row r="1232" ht="15.75" customHeight="1">
      <c r="A1232" s="11" t="s">
        <v>2639</v>
      </c>
      <c r="B1232" s="11" t="s">
        <v>2652</v>
      </c>
      <c r="C1232" s="11" t="s">
        <v>2641</v>
      </c>
      <c r="D1232" s="11" t="s">
        <v>2642</v>
      </c>
      <c r="E1232" s="11" t="s">
        <v>2653</v>
      </c>
      <c r="F1232" s="12">
        <v>1.0</v>
      </c>
      <c r="G1232" s="12">
        <v>1.0</v>
      </c>
      <c r="H1232" s="12" t="s">
        <v>22</v>
      </c>
      <c r="I1232" s="12">
        <v>1.0</v>
      </c>
      <c r="J1232" s="12">
        <v>1.0</v>
      </c>
      <c r="K1232" s="12" t="s">
        <v>64</v>
      </c>
      <c r="L1232" s="12">
        <v>1.0</v>
      </c>
      <c r="M1232" s="12">
        <v>3.0</v>
      </c>
      <c r="N1232" s="12" t="s">
        <v>1458</v>
      </c>
      <c r="P1232" s="13"/>
    </row>
    <row r="1233" ht="15.75" customHeight="1">
      <c r="A1233" s="11" t="s">
        <v>2639</v>
      </c>
      <c r="B1233" s="11" t="s">
        <v>2654</v>
      </c>
      <c r="C1233" s="11" t="s">
        <v>2641</v>
      </c>
      <c r="D1233" s="11" t="s">
        <v>2642</v>
      </c>
      <c r="E1233" s="11" t="s">
        <v>2655</v>
      </c>
      <c r="F1233" s="12">
        <v>1.0</v>
      </c>
      <c r="G1233" s="12">
        <v>1.0</v>
      </c>
      <c r="H1233" s="12" t="s">
        <v>22</v>
      </c>
      <c r="I1233" s="12">
        <v>1.0</v>
      </c>
      <c r="J1233" s="12">
        <v>1.0</v>
      </c>
      <c r="K1233" s="12" t="s">
        <v>64</v>
      </c>
      <c r="L1233" s="12">
        <v>2.0</v>
      </c>
      <c r="M1233" s="12">
        <v>1.0</v>
      </c>
      <c r="N1233" s="12" t="s">
        <v>1458</v>
      </c>
      <c r="P1233" s="13"/>
    </row>
    <row r="1234" ht="15.75" customHeight="1">
      <c r="A1234" s="11" t="s">
        <v>2639</v>
      </c>
      <c r="B1234" s="11" t="s">
        <v>2656</v>
      </c>
      <c r="C1234" s="11" t="s">
        <v>2641</v>
      </c>
      <c r="D1234" s="11" t="s">
        <v>2642</v>
      </c>
      <c r="E1234" s="11" t="s">
        <v>2657</v>
      </c>
      <c r="F1234" s="12">
        <v>1.0</v>
      </c>
      <c r="G1234" s="12">
        <v>1.0</v>
      </c>
      <c r="H1234" s="12" t="s">
        <v>22</v>
      </c>
      <c r="I1234" s="12">
        <v>1.0</v>
      </c>
      <c r="J1234" s="12">
        <v>1.0</v>
      </c>
      <c r="K1234" s="12" t="s">
        <v>64</v>
      </c>
      <c r="L1234" s="12">
        <v>1.0</v>
      </c>
      <c r="M1234" s="12">
        <v>1.0</v>
      </c>
      <c r="N1234" s="12" t="s">
        <v>1458</v>
      </c>
      <c r="P1234" s="13"/>
    </row>
    <row r="1235" ht="15.75" customHeight="1">
      <c r="A1235" s="11" t="s">
        <v>2639</v>
      </c>
      <c r="B1235" s="11" t="s">
        <v>2658</v>
      </c>
      <c r="C1235" s="11" t="s">
        <v>2641</v>
      </c>
      <c r="D1235" s="11" t="s">
        <v>2642</v>
      </c>
      <c r="E1235" s="11" t="s">
        <v>2659</v>
      </c>
      <c r="F1235" s="12">
        <v>1.0</v>
      </c>
      <c r="G1235" s="12">
        <v>1.0</v>
      </c>
      <c r="H1235" s="12" t="s">
        <v>22</v>
      </c>
      <c r="I1235" s="12">
        <v>1.0</v>
      </c>
      <c r="J1235" s="12">
        <v>1.0</v>
      </c>
      <c r="K1235" s="12" t="s">
        <v>64</v>
      </c>
      <c r="L1235" s="12">
        <v>1.0</v>
      </c>
      <c r="M1235" s="12">
        <v>1.0</v>
      </c>
      <c r="N1235" s="12" t="s">
        <v>1458</v>
      </c>
      <c r="P1235" s="13"/>
    </row>
    <row r="1236" ht="15.75" customHeight="1">
      <c r="A1236" s="11" t="s">
        <v>2639</v>
      </c>
      <c r="B1236" s="11" t="s">
        <v>2660</v>
      </c>
      <c r="C1236" s="11" t="s">
        <v>2641</v>
      </c>
      <c r="D1236" s="11" t="s">
        <v>2642</v>
      </c>
      <c r="E1236" s="11" t="s">
        <v>2661</v>
      </c>
      <c r="F1236" s="12">
        <v>1.0</v>
      </c>
      <c r="G1236" s="12">
        <v>1.0</v>
      </c>
      <c r="H1236" s="12" t="s">
        <v>22</v>
      </c>
      <c r="I1236" s="12">
        <v>1.0</v>
      </c>
      <c r="J1236" s="12">
        <v>1.0</v>
      </c>
      <c r="K1236" s="12" t="s">
        <v>64</v>
      </c>
      <c r="L1236" s="12">
        <v>1.0</v>
      </c>
      <c r="M1236" s="12">
        <v>1.0</v>
      </c>
      <c r="N1236" s="12" t="s">
        <v>1458</v>
      </c>
      <c r="P1236" s="13"/>
    </row>
    <row r="1237" ht="15.75" customHeight="1">
      <c r="A1237" s="11" t="s">
        <v>2639</v>
      </c>
      <c r="B1237" s="11" t="s">
        <v>2662</v>
      </c>
      <c r="C1237" s="11" t="s">
        <v>2641</v>
      </c>
      <c r="D1237" s="11" t="s">
        <v>2642</v>
      </c>
      <c r="E1237" s="11" t="s">
        <v>2663</v>
      </c>
      <c r="F1237" s="12">
        <v>1.0</v>
      </c>
      <c r="G1237" s="12">
        <v>1.0</v>
      </c>
      <c r="H1237" s="12" t="s">
        <v>22</v>
      </c>
      <c r="I1237" s="12">
        <v>1.0</v>
      </c>
      <c r="J1237" s="12">
        <v>1.0</v>
      </c>
      <c r="K1237" s="12" t="s">
        <v>64</v>
      </c>
      <c r="L1237" s="12">
        <v>1.0</v>
      </c>
      <c r="M1237" s="12">
        <v>3.0</v>
      </c>
      <c r="N1237" s="12" t="s">
        <v>1458</v>
      </c>
      <c r="P1237" s="13"/>
    </row>
    <row r="1238" ht="15.75" customHeight="1">
      <c r="A1238" s="11" t="s">
        <v>2639</v>
      </c>
      <c r="B1238" s="11" t="s">
        <v>2664</v>
      </c>
      <c r="C1238" s="11" t="s">
        <v>2641</v>
      </c>
      <c r="D1238" s="11" t="s">
        <v>2642</v>
      </c>
      <c r="E1238" s="11" t="s">
        <v>2665</v>
      </c>
      <c r="F1238" s="12">
        <v>1.0</v>
      </c>
      <c r="G1238" s="12">
        <v>1.0</v>
      </c>
      <c r="H1238" s="12" t="s">
        <v>22</v>
      </c>
      <c r="I1238" s="12">
        <v>1.0</v>
      </c>
      <c r="J1238" s="12">
        <v>1.0</v>
      </c>
      <c r="K1238" s="12" t="s">
        <v>64</v>
      </c>
      <c r="L1238" s="12">
        <v>2.0</v>
      </c>
      <c r="M1238" s="12">
        <v>2.0</v>
      </c>
      <c r="N1238" s="12" t="s">
        <v>1458</v>
      </c>
      <c r="P1238" s="13"/>
    </row>
    <row r="1239" ht="15.75" customHeight="1">
      <c r="A1239" s="11" t="s">
        <v>2639</v>
      </c>
      <c r="B1239" s="11" t="s">
        <v>2666</v>
      </c>
      <c r="C1239" s="11" t="s">
        <v>2641</v>
      </c>
      <c r="D1239" s="11" t="s">
        <v>2642</v>
      </c>
      <c r="E1239" s="11" t="s">
        <v>2667</v>
      </c>
      <c r="F1239" s="12">
        <v>1.0</v>
      </c>
      <c r="G1239" s="12">
        <v>1.0</v>
      </c>
      <c r="H1239" s="12" t="s">
        <v>22</v>
      </c>
      <c r="I1239" s="12">
        <v>1.0</v>
      </c>
      <c r="J1239" s="12">
        <v>1.0</v>
      </c>
      <c r="K1239" s="12" t="s">
        <v>64</v>
      </c>
      <c r="L1239" s="12">
        <v>2.0</v>
      </c>
      <c r="M1239" s="12">
        <v>1.0</v>
      </c>
      <c r="N1239" s="12" t="s">
        <v>1458</v>
      </c>
      <c r="P1239" s="13"/>
    </row>
    <row r="1240" ht="15.75" customHeight="1">
      <c r="A1240" s="11" t="s">
        <v>2639</v>
      </c>
      <c r="B1240" s="11" t="s">
        <v>2668</v>
      </c>
      <c r="C1240" s="11" t="s">
        <v>2641</v>
      </c>
      <c r="D1240" s="11" t="s">
        <v>2642</v>
      </c>
      <c r="E1240" s="11" t="s">
        <v>2669</v>
      </c>
      <c r="F1240" s="12">
        <v>2.0</v>
      </c>
      <c r="G1240" s="12">
        <v>2.0</v>
      </c>
      <c r="H1240" s="12" t="s">
        <v>22</v>
      </c>
      <c r="I1240" s="12">
        <v>2.0</v>
      </c>
      <c r="J1240" s="12">
        <v>2.0</v>
      </c>
      <c r="K1240" s="12" t="s">
        <v>64</v>
      </c>
      <c r="L1240" s="12">
        <v>2.0</v>
      </c>
      <c r="M1240" s="12">
        <v>2.0</v>
      </c>
      <c r="N1240" s="12" t="s">
        <v>1458</v>
      </c>
      <c r="P1240" s="13"/>
    </row>
    <row r="1241" ht="15.75" customHeight="1">
      <c r="A1241" s="11" t="s">
        <v>2639</v>
      </c>
      <c r="B1241" s="11" t="s">
        <v>2670</v>
      </c>
      <c r="C1241" s="11" t="s">
        <v>2641</v>
      </c>
      <c r="D1241" s="11" t="s">
        <v>2642</v>
      </c>
      <c r="E1241" s="11" t="s">
        <v>2671</v>
      </c>
      <c r="F1241" s="12">
        <v>1.0</v>
      </c>
      <c r="G1241" s="12">
        <v>1.0</v>
      </c>
      <c r="H1241" s="12" t="s">
        <v>22</v>
      </c>
      <c r="I1241" s="12">
        <v>1.0</v>
      </c>
      <c r="J1241" s="12">
        <v>1.0</v>
      </c>
      <c r="K1241" s="12" t="s">
        <v>64</v>
      </c>
      <c r="L1241" s="12">
        <v>1.0</v>
      </c>
      <c r="M1241" s="12">
        <v>2.0</v>
      </c>
      <c r="N1241" s="12" t="s">
        <v>1458</v>
      </c>
      <c r="P1241" s="13"/>
    </row>
    <row r="1242" ht="15.75" customHeight="1">
      <c r="A1242" s="11" t="s">
        <v>2639</v>
      </c>
      <c r="B1242" s="11" t="s">
        <v>2672</v>
      </c>
      <c r="C1242" s="11" t="s">
        <v>2641</v>
      </c>
      <c r="D1242" s="11" t="s">
        <v>2642</v>
      </c>
      <c r="E1242" s="11" t="s">
        <v>2673</v>
      </c>
      <c r="F1242" s="12">
        <v>1.0</v>
      </c>
      <c r="G1242" s="12">
        <v>1.0</v>
      </c>
      <c r="H1242" s="12" t="s">
        <v>22</v>
      </c>
      <c r="I1242" s="12">
        <v>1.0</v>
      </c>
      <c r="J1242" s="12">
        <v>1.0</v>
      </c>
      <c r="K1242" s="12" t="s">
        <v>64</v>
      </c>
      <c r="L1242" s="12">
        <v>1.0</v>
      </c>
      <c r="M1242" s="12">
        <v>1.0</v>
      </c>
      <c r="N1242" s="12" t="s">
        <v>1458</v>
      </c>
      <c r="P1242" s="13"/>
    </row>
    <row r="1243" ht="15.75" customHeight="1">
      <c r="A1243" s="11" t="s">
        <v>2639</v>
      </c>
      <c r="B1243" s="11" t="s">
        <v>2674</v>
      </c>
      <c r="C1243" s="11" t="s">
        <v>2641</v>
      </c>
      <c r="D1243" s="11" t="s">
        <v>2642</v>
      </c>
      <c r="E1243" s="11" t="s">
        <v>2675</v>
      </c>
      <c r="F1243" s="12">
        <v>1.0</v>
      </c>
      <c r="G1243" s="12">
        <v>1.0</v>
      </c>
      <c r="H1243" s="12" t="s">
        <v>22</v>
      </c>
      <c r="I1243" s="12">
        <v>1.0</v>
      </c>
      <c r="J1243" s="12">
        <v>1.0</v>
      </c>
      <c r="K1243" s="12" t="s">
        <v>64</v>
      </c>
      <c r="L1243" s="12">
        <v>1.0</v>
      </c>
      <c r="M1243" s="12">
        <v>1.0</v>
      </c>
      <c r="N1243" s="12" t="s">
        <v>1458</v>
      </c>
      <c r="P1243" s="13"/>
    </row>
    <row r="1244" ht="15.75" customHeight="1">
      <c r="A1244" s="11" t="s">
        <v>2639</v>
      </c>
      <c r="B1244" s="11" t="s">
        <v>2676</v>
      </c>
      <c r="C1244" s="11" t="s">
        <v>2641</v>
      </c>
      <c r="D1244" s="11" t="s">
        <v>2642</v>
      </c>
      <c r="E1244" s="11" t="s">
        <v>2677</v>
      </c>
      <c r="F1244" s="12">
        <v>1.0</v>
      </c>
      <c r="G1244" s="12">
        <v>1.0</v>
      </c>
      <c r="H1244" s="12" t="s">
        <v>22</v>
      </c>
      <c r="I1244" s="12">
        <v>1.0</v>
      </c>
      <c r="J1244" s="12">
        <v>1.0</v>
      </c>
      <c r="K1244" s="12" t="s">
        <v>64</v>
      </c>
      <c r="L1244" s="12">
        <v>2.0</v>
      </c>
      <c r="M1244" s="12">
        <v>1.0</v>
      </c>
      <c r="N1244" s="12" t="s">
        <v>1458</v>
      </c>
      <c r="P1244" s="13"/>
    </row>
    <row r="1245" ht="15.75" customHeight="1">
      <c r="A1245" s="11" t="s">
        <v>2678</v>
      </c>
      <c r="B1245" s="11" t="s">
        <v>2679</v>
      </c>
      <c r="C1245" s="11" t="s">
        <v>2680</v>
      </c>
      <c r="D1245" s="11" t="s">
        <v>2681</v>
      </c>
      <c r="E1245" s="11" t="s">
        <v>2682</v>
      </c>
      <c r="F1245" s="12">
        <v>1.0</v>
      </c>
      <c r="G1245" s="12">
        <v>1.0</v>
      </c>
      <c r="H1245" s="12" t="s">
        <v>64</v>
      </c>
      <c r="I1245" s="12">
        <v>1.0</v>
      </c>
      <c r="J1245" s="12">
        <v>1.0</v>
      </c>
      <c r="K1245" s="12" t="s">
        <v>1458</v>
      </c>
      <c r="L1245" s="12">
        <v>2.0</v>
      </c>
      <c r="M1245" s="12">
        <v>2.0</v>
      </c>
      <c r="N1245" s="12" t="s">
        <v>1916</v>
      </c>
      <c r="P1245" s="13"/>
    </row>
    <row r="1246" ht="15.75" customHeight="1">
      <c r="A1246" s="11" t="s">
        <v>2678</v>
      </c>
      <c r="B1246" s="11" t="s">
        <v>2683</v>
      </c>
      <c r="C1246" s="11" t="s">
        <v>2680</v>
      </c>
      <c r="D1246" s="11" t="s">
        <v>2681</v>
      </c>
      <c r="E1246" s="11" t="s">
        <v>2684</v>
      </c>
      <c r="F1246" s="12">
        <v>1.0</v>
      </c>
      <c r="G1246" s="12">
        <v>1.0</v>
      </c>
      <c r="H1246" s="12" t="s">
        <v>64</v>
      </c>
      <c r="I1246" s="12">
        <v>2.0</v>
      </c>
      <c r="J1246" s="12">
        <v>1.0</v>
      </c>
      <c r="K1246" s="12" t="s">
        <v>1458</v>
      </c>
      <c r="L1246" s="12">
        <v>2.0</v>
      </c>
      <c r="M1246" s="12">
        <v>2.0</v>
      </c>
      <c r="N1246" s="12" t="s">
        <v>1916</v>
      </c>
      <c r="P1246" s="13"/>
    </row>
    <row r="1247" ht="15.75" customHeight="1">
      <c r="A1247" s="11" t="s">
        <v>2678</v>
      </c>
      <c r="B1247" s="11" t="s">
        <v>2685</v>
      </c>
      <c r="C1247" s="11" t="s">
        <v>2680</v>
      </c>
      <c r="D1247" s="11" t="s">
        <v>2681</v>
      </c>
      <c r="E1247" s="11" t="s">
        <v>2686</v>
      </c>
      <c r="F1247" s="12">
        <v>1.0</v>
      </c>
      <c r="G1247" s="12">
        <v>1.0</v>
      </c>
      <c r="H1247" s="12" t="s">
        <v>64</v>
      </c>
      <c r="I1247" s="12">
        <v>1.0</v>
      </c>
      <c r="J1247" s="12">
        <v>1.0</v>
      </c>
      <c r="K1247" s="12" t="s">
        <v>1458</v>
      </c>
      <c r="L1247" s="12">
        <v>2.0</v>
      </c>
      <c r="M1247" s="12">
        <v>2.0</v>
      </c>
      <c r="N1247" s="12" t="s">
        <v>1916</v>
      </c>
      <c r="P1247" s="13"/>
    </row>
    <row r="1248" ht="15.75" customHeight="1">
      <c r="A1248" s="11" t="s">
        <v>2678</v>
      </c>
      <c r="B1248" s="11" t="s">
        <v>2687</v>
      </c>
      <c r="C1248" s="11" t="s">
        <v>2680</v>
      </c>
      <c r="D1248" s="11" t="s">
        <v>2681</v>
      </c>
      <c r="E1248" s="11" t="s">
        <v>2688</v>
      </c>
      <c r="F1248" s="12">
        <v>1.0</v>
      </c>
      <c r="G1248" s="12">
        <v>1.0</v>
      </c>
      <c r="H1248" s="12" t="s">
        <v>64</v>
      </c>
      <c r="I1248" s="12">
        <v>1.0</v>
      </c>
      <c r="J1248" s="12">
        <v>1.0</v>
      </c>
      <c r="K1248" s="12" t="s">
        <v>1458</v>
      </c>
      <c r="L1248" s="12">
        <v>1.0</v>
      </c>
      <c r="M1248" s="12">
        <v>1.0</v>
      </c>
      <c r="N1248" s="12" t="s">
        <v>1916</v>
      </c>
      <c r="P1248" s="13"/>
    </row>
    <row r="1249" ht="15.75" customHeight="1">
      <c r="A1249" s="11" t="s">
        <v>2678</v>
      </c>
      <c r="B1249" s="11" t="s">
        <v>2689</v>
      </c>
      <c r="C1249" s="11" t="s">
        <v>2680</v>
      </c>
      <c r="D1249" s="11" t="s">
        <v>2681</v>
      </c>
      <c r="E1249" s="11" t="s">
        <v>2690</v>
      </c>
      <c r="F1249" s="12">
        <v>1.0</v>
      </c>
      <c r="G1249" s="12">
        <v>1.0</v>
      </c>
      <c r="H1249" s="12" t="s">
        <v>64</v>
      </c>
      <c r="I1249" s="12">
        <v>2.0</v>
      </c>
      <c r="J1249" s="12">
        <v>2.0</v>
      </c>
      <c r="K1249" s="12" t="s">
        <v>1458</v>
      </c>
      <c r="L1249" s="12">
        <v>2.0</v>
      </c>
      <c r="M1249" s="12">
        <v>2.0</v>
      </c>
      <c r="N1249" s="12" t="s">
        <v>1916</v>
      </c>
      <c r="P1249" s="13"/>
    </row>
    <row r="1250" ht="15.75" customHeight="1">
      <c r="A1250" s="11" t="s">
        <v>2678</v>
      </c>
      <c r="B1250" s="11" t="s">
        <v>2691</v>
      </c>
      <c r="C1250" s="11" t="s">
        <v>2680</v>
      </c>
      <c r="D1250" s="11" t="s">
        <v>2681</v>
      </c>
      <c r="E1250" s="11" t="s">
        <v>2692</v>
      </c>
      <c r="F1250" s="12">
        <v>1.0</v>
      </c>
      <c r="G1250" s="12">
        <v>1.0</v>
      </c>
      <c r="H1250" s="12" t="s">
        <v>64</v>
      </c>
      <c r="I1250" s="12">
        <v>2.0</v>
      </c>
      <c r="J1250" s="12">
        <v>2.0</v>
      </c>
      <c r="K1250" s="12" t="s">
        <v>1458</v>
      </c>
      <c r="L1250" s="12">
        <v>2.0</v>
      </c>
      <c r="M1250" s="12">
        <v>2.0</v>
      </c>
      <c r="N1250" s="12" t="s">
        <v>1916</v>
      </c>
      <c r="P1250" s="13"/>
    </row>
    <row r="1251" ht="15.75" customHeight="1">
      <c r="A1251" s="11" t="s">
        <v>2678</v>
      </c>
      <c r="B1251" s="11" t="s">
        <v>2693</v>
      </c>
      <c r="C1251" s="11" t="s">
        <v>2680</v>
      </c>
      <c r="D1251" s="11" t="s">
        <v>2681</v>
      </c>
      <c r="E1251" s="11" t="s">
        <v>2694</v>
      </c>
      <c r="F1251" s="12">
        <v>1.0</v>
      </c>
      <c r="G1251" s="12">
        <v>1.0</v>
      </c>
      <c r="H1251" s="12" t="s">
        <v>64</v>
      </c>
      <c r="I1251" s="12">
        <v>1.0</v>
      </c>
      <c r="J1251" s="12">
        <v>1.0</v>
      </c>
      <c r="K1251" s="12" t="s">
        <v>1458</v>
      </c>
      <c r="L1251" s="12">
        <v>2.0</v>
      </c>
      <c r="M1251" s="12">
        <v>2.0</v>
      </c>
      <c r="N1251" s="12" t="s">
        <v>1916</v>
      </c>
      <c r="P1251" s="13"/>
    </row>
    <row r="1252" ht="15.75" customHeight="1">
      <c r="A1252" s="11" t="s">
        <v>2678</v>
      </c>
      <c r="B1252" s="11" t="s">
        <v>2695</v>
      </c>
      <c r="C1252" s="11" t="s">
        <v>2680</v>
      </c>
      <c r="D1252" s="11" t="s">
        <v>2681</v>
      </c>
      <c r="E1252" s="11" t="s">
        <v>2696</v>
      </c>
      <c r="F1252" s="12">
        <v>1.0</v>
      </c>
      <c r="G1252" s="12">
        <v>1.0</v>
      </c>
      <c r="H1252" s="12" t="s">
        <v>64</v>
      </c>
      <c r="I1252" s="12">
        <v>1.0</v>
      </c>
      <c r="J1252" s="12">
        <v>1.0</v>
      </c>
      <c r="K1252" s="12" t="s">
        <v>1458</v>
      </c>
      <c r="L1252" s="12">
        <v>2.0</v>
      </c>
      <c r="M1252" s="12">
        <v>1.0</v>
      </c>
      <c r="N1252" s="12" t="s">
        <v>1916</v>
      </c>
      <c r="P1252" s="13"/>
    </row>
    <row r="1253" ht="15.75" customHeight="1">
      <c r="A1253" s="11" t="s">
        <v>2678</v>
      </c>
      <c r="B1253" s="11" t="s">
        <v>2697</v>
      </c>
      <c r="C1253" s="11" t="s">
        <v>2680</v>
      </c>
      <c r="D1253" s="11" t="s">
        <v>2681</v>
      </c>
      <c r="E1253" s="11" t="s">
        <v>2698</v>
      </c>
      <c r="F1253" s="12">
        <v>1.0</v>
      </c>
      <c r="G1253" s="12">
        <v>1.0</v>
      </c>
      <c r="H1253" s="12" t="s">
        <v>64</v>
      </c>
      <c r="I1253" s="12">
        <v>2.0</v>
      </c>
      <c r="J1253" s="12">
        <v>2.0</v>
      </c>
      <c r="K1253" s="12" t="s">
        <v>1458</v>
      </c>
      <c r="L1253" s="12">
        <v>2.0</v>
      </c>
      <c r="M1253" s="12">
        <v>2.0</v>
      </c>
      <c r="N1253" s="12" t="s">
        <v>1916</v>
      </c>
      <c r="P1253" s="13"/>
    </row>
    <row r="1254" ht="15.75" customHeight="1">
      <c r="A1254" s="11" t="s">
        <v>2678</v>
      </c>
      <c r="B1254" s="11" t="s">
        <v>2699</v>
      </c>
      <c r="C1254" s="11" t="s">
        <v>2680</v>
      </c>
      <c r="D1254" s="11" t="s">
        <v>2681</v>
      </c>
      <c r="E1254" s="11" t="s">
        <v>2700</v>
      </c>
      <c r="F1254" s="12">
        <v>3.0</v>
      </c>
      <c r="G1254" s="12">
        <v>2.0</v>
      </c>
      <c r="H1254" s="12" t="s">
        <v>64</v>
      </c>
      <c r="I1254" s="12">
        <v>3.0</v>
      </c>
      <c r="J1254" s="12">
        <v>3.0</v>
      </c>
      <c r="K1254" s="12" t="s">
        <v>1458</v>
      </c>
      <c r="L1254" s="12">
        <v>3.0</v>
      </c>
      <c r="M1254" s="12">
        <v>2.0</v>
      </c>
      <c r="N1254" s="12" t="s">
        <v>1916</v>
      </c>
      <c r="P1254" s="13"/>
    </row>
    <row r="1255" ht="15.75" customHeight="1">
      <c r="A1255" s="11" t="s">
        <v>2678</v>
      </c>
      <c r="B1255" s="11" t="s">
        <v>2701</v>
      </c>
      <c r="C1255" s="11" t="s">
        <v>2680</v>
      </c>
      <c r="D1255" s="11" t="s">
        <v>2681</v>
      </c>
      <c r="E1255" s="11" t="s">
        <v>2681</v>
      </c>
      <c r="F1255" s="12">
        <v>1.0</v>
      </c>
      <c r="G1255" s="12">
        <v>1.0</v>
      </c>
      <c r="H1255" s="12" t="s">
        <v>64</v>
      </c>
      <c r="I1255" s="12">
        <v>3.0</v>
      </c>
      <c r="J1255" s="12">
        <v>3.0</v>
      </c>
      <c r="K1255" s="12" t="s">
        <v>1458</v>
      </c>
      <c r="L1255" s="12">
        <v>3.0</v>
      </c>
      <c r="M1255" s="12">
        <v>3.0</v>
      </c>
      <c r="N1255" s="12" t="s">
        <v>1916</v>
      </c>
      <c r="P1255" s="13"/>
    </row>
    <row r="1256" ht="15.75" customHeight="1">
      <c r="A1256" s="11" t="s">
        <v>2678</v>
      </c>
      <c r="B1256" s="11" t="s">
        <v>2702</v>
      </c>
      <c r="C1256" s="11" t="s">
        <v>2680</v>
      </c>
      <c r="D1256" s="11" t="s">
        <v>2681</v>
      </c>
      <c r="E1256" s="11" t="s">
        <v>2703</v>
      </c>
      <c r="F1256" s="12">
        <v>1.0</v>
      </c>
      <c r="G1256" s="12">
        <v>1.0</v>
      </c>
      <c r="H1256" s="12" t="s">
        <v>64</v>
      </c>
      <c r="I1256" s="12">
        <v>1.0</v>
      </c>
      <c r="J1256" s="12">
        <v>1.0</v>
      </c>
      <c r="K1256" s="12" t="s">
        <v>1458</v>
      </c>
      <c r="L1256" s="12">
        <v>2.0</v>
      </c>
      <c r="M1256" s="12">
        <v>1.0</v>
      </c>
      <c r="N1256" s="12" t="s">
        <v>1916</v>
      </c>
      <c r="P1256" s="13"/>
    </row>
    <row r="1257" ht="15.75" customHeight="1">
      <c r="A1257" s="11" t="s">
        <v>2678</v>
      </c>
      <c r="B1257" s="11" t="s">
        <v>2704</v>
      </c>
      <c r="C1257" s="11" t="s">
        <v>2680</v>
      </c>
      <c r="D1257" s="11" t="s">
        <v>2681</v>
      </c>
      <c r="E1257" s="11" t="s">
        <v>2705</v>
      </c>
      <c r="F1257" s="12">
        <v>1.0</v>
      </c>
      <c r="G1257" s="12">
        <v>1.0</v>
      </c>
      <c r="H1257" s="12" t="s">
        <v>64</v>
      </c>
      <c r="I1257" s="12">
        <v>1.0</v>
      </c>
      <c r="J1257" s="12">
        <v>1.0</v>
      </c>
      <c r="K1257" s="12" t="s">
        <v>1458</v>
      </c>
      <c r="L1257" s="12">
        <v>2.0</v>
      </c>
      <c r="M1257" s="12">
        <v>1.0</v>
      </c>
      <c r="N1257" s="12" t="s">
        <v>1916</v>
      </c>
      <c r="P1257" s="13"/>
    </row>
    <row r="1258" ht="15.75" customHeight="1">
      <c r="A1258" s="11" t="s">
        <v>2678</v>
      </c>
      <c r="B1258" s="11" t="s">
        <v>2706</v>
      </c>
      <c r="C1258" s="11" t="s">
        <v>2680</v>
      </c>
      <c r="D1258" s="11" t="s">
        <v>2681</v>
      </c>
      <c r="E1258" s="11" t="s">
        <v>2707</v>
      </c>
      <c r="F1258" s="12">
        <v>1.0</v>
      </c>
      <c r="G1258" s="12">
        <v>1.0</v>
      </c>
      <c r="H1258" s="12" t="s">
        <v>64</v>
      </c>
      <c r="I1258" s="12">
        <v>1.0</v>
      </c>
      <c r="J1258" s="12">
        <v>3.0</v>
      </c>
      <c r="K1258" s="12" t="s">
        <v>1458</v>
      </c>
      <c r="L1258" s="12">
        <v>2.0</v>
      </c>
      <c r="M1258" s="12">
        <v>2.0</v>
      </c>
      <c r="N1258" s="12" t="s">
        <v>1916</v>
      </c>
      <c r="P1258" s="13"/>
    </row>
    <row r="1259" ht="15.75" customHeight="1">
      <c r="A1259" s="11" t="s">
        <v>2678</v>
      </c>
      <c r="B1259" s="11" t="s">
        <v>2708</v>
      </c>
      <c r="C1259" s="11" t="s">
        <v>2680</v>
      </c>
      <c r="D1259" s="11" t="s">
        <v>2681</v>
      </c>
      <c r="E1259" s="11" t="s">
        <v>2709</v>
      </c>
      <c r="F1259" s="12">
        <v>1.0</v>
      </c>
      <c r="G1259" s="12">
        <v>1.0</v>
      </c>
      <c r="H1259" s="12" t="s">
        <v>64</v>
      </c>
      <c r="I1259" s="12">
        <v>3.0</v>
      </c>
      <c r="J1259" s="12">
        <v>3.0</v>
      </c>
      <c r="K1259" s="12" t="s">
        <v>1458</v>
      </c>
      <c r="L1259" s="12">
        <v>3.0</v>
      </c>
      <c r="M1259" s="12">
        <v>3.0</v>
      </c>
      <c r="N1259" s="12" t="s">
        <v>1916</v>
      </c>
      <c r="P1259" s="13"/>
    </row>
    <row r="1260" ht="15.75" customHeight="1">
      <c r="A1260" s="11" t="s">
        <v>2678</v>
      </c>
      <c r="B1260" s="11" t="s">
        <v>2710</v>
      </c>
      <c r="C1260" s="11" t="s">
        <v>2680</v>
      </c>
      <c r="D1260" s="11" t="s">
        <v>2681</v>
      </c>
      <c r="E1260" s="11" t="s">
        <v>2711</v>
      </c>
      <c r="F1260" s="12">
        <v>1.0</v>
      </c>
      <c r="G1260" s="12">
        <v>1.0</v>
      </c>
      <c r="H1260" s="12" t="s">
        <v>64</v>
      </c>
      <c r="I1260" s="12">
        <v>2.0</v>
      </c>
      <c r="J1260" s="12">
        <v>2.0</v>
      </c>
      <c r="K1260" s="12" t="s">
        <v>1458</v>
      </c>
      <c r="L1260" s="12">
        <v>2.0</v>
      </c>
      <c r="M1260" s="12">
        <v>2.0</v>
      </c>
      <c r="N1260" s="12" t="s">
        <v>1916</v>
      </c>
      <c r="P1260" s="13"/>
    </row>
    <row r="1261" ht="15.75" customHeight="1">
      <c r="A1261" s="11" t="s">
        <v>2678</v>
      </c>
      <c r="B1261" s="11" t="s">
        <v>2712</v>
      </c>
      <c r="C1261" s="11" t="s">
        <v>2680</v>
      </c>
      <c r="D1261" s="11" t="s">
        <v>2681</v>
      </c>
      <c r="E1261" s="11" t="s">
        <v>2713</v>
      </c>
      <c r="F1261" s="12">
        <v>1.0</v>
      </c>
      <c r="G1261" s="12">
        <v>1.0</v>
      </c>
      <c r="H1261" s="12" t="s">
        <v>64</v>
      </c>
      <c r="I1261" s="12">
        <v>2.0</v>
      </c>
      <c r="J1261" s="12">
        <v>1.0</v>
      </c>
      <c r="K1261" s="12" t="s">
        <v>1458</v>
      </c>
      <c r="L1261" s="12">
        <v>2.0</v>
      </c>
      <c r="M1261" s="12">
        <v>2.0</v>
      </c>
      <c r="N1261" s="12" t="s">
        <v>1916</v>
      </c>
      <c r="P1261" s="13"/>
    </row>
    <row r="1262" ht="15.75" customHeight="1">
      <c r="A1262" s="11" t="s">
        <v>2678</v>
      </c>
      <c r="B1262" s="11" t="s">
        <v>2714</v>
      </c>
      <c r="C1262" s="11" t="s">
        <v>2680</v>
      </c>
      <c r="D1262" s="11" t="s">
        <v>2681</v>
      </c>
      <c r="E1262" s="11" t="s">
        <v>2715</v>
      </c>
      <c r="F1262" s="12">
        <v>1.0</v>
      </c>
      <c r="G1262" s="12">
        <v>1.0</v>
      </c>
      <c r="H1262" s="12" t="s">
        <v>64</v>
      </c>
      <c r="I1262" s="12">
        <v>1.0</v>
      </c>
      <c r="J1262" s="12">
        <v>2.0</v>
      </c>
      <c r="K1262" s="12" t="s">
        <v>1458</v>
      </c>
      <c r="L1262" s="12">
        <v>2.0</v>
      </c>
      <c r="M1262" s="12">
        <v>2.0</v>
      </c>
      <c r="N1262" s="12" t="s">
        <v>1916</v>
      </c>
      <c r="P1262" s="13"/>
    </row>
    <row r="1263" ht="15.75" customHeight="1">
      <c r="A1263" s="11" t="s">
        <v>2716</v>
      </c>
      <c r="B1263" s="11" t="s">
        <v>2717</v>
      </c>
      <c r="C1263" s="11" t="s">
        <v>2718</v>
      </c>
      <c r="D1263" s="11" t="s">
        <v>2719</v>
      </c>
      <c r="E1263" s="11" t="s">
        <v>2720</v>
      </c>
      <c r="F1263" s="12">
        <v>1.0</v>
      </c>
      <c r="G1263" s="12">
        <v>1.0</v>
      </c>
      <c r="H1263" s="12" t="s">
        <v>22</v>
      </c>
      <c r="I1263" s="12">
        <v>1.0</v>
      </c>
      <c r="J1263" s="12">
        <v>1.0</v>
      </c>
      <c r="K1263" s="12" t="s">
        <v>64</v>
      </c>
      <c r="L1263" s="12">
        <v>1.0</v>
      </c>
      <c r="M1263" s="12">
        <v>1.0</v>
      </c>
      <c r="N1263" s="12" t="s">
        <v>1458</v>
      </c>
      <c r="P1263" s="13"/>
    </row>
    <row r="1264" ht="15.75" customHeight="1">
      <c r="A1264" s="11" t="s">
        <v>2716</v>
      </c>
      <c r="B1264" s="11" t="s">
        <v>2721</v>
      </c>
      <c r="C1264" s="11" t="s">
        <v>2718</v>
      </c>
      <c r="D1264" s="11" t="s">
        <v>2719</v>
      </c>
      <c r="E1264" s="11" t="s">
        <v>2722</v>
      </c>
      <c r="F1264" s="12">
        <v>2.0</v>
      </c>
      <c r="G1264" s="12">
        <v>2.0</v>
      </c>
      <c r="H1264" s="12" t="s">
        <v>22</v>
      </c>
      <c r="I1264" s="12">
        <v>2.0</v>
      </c>
      <c r="J1264" s="12">
        <v>2.0</v>
      </c>
      <c r="K1264" s="12" t="s">
        <v>64</v>
      </c>
      <c r="L1264" s="12">
        <v>2.0</v>
      </c>
      <c r="M1264" s="12">
        <v>2.0</v>
      </c>
      <c r="N1264" s="12" t="s">
        <v>1458</v>
      </c>
      <c r="P1264" s="13"/>
    </row>
    <row r="1265" ht="15.75" customHeight="1">
      <c r="A1265" s="11" t="s">
        <v>2716</v>
      </c>
      <c r="B1265" s="11" t="s">
        <v>2723</v>
      </c>
      <c r="C1265" s="11" t="s">
        <v>2718</v>
      </c>
      <c r="D1265" s="11" t="s">
        <v>2719</v>
      </c>
      <c r="E1265" s="11" t="s">
        <v>2724</v>
      </c>
      <c r="F1265" s="12">
        <v>1.0</v>
      </c>
      <c r="G1265" s="12">
        <v>1.0</v>
      </c>
      <c r="H1265" s="12" t="s">
        <v>22</v>
      </c>
      <c r="I1265" s="12">
        <v>1.0</v>
      </c>
      <c r="J1265" s="12">
        <v>1.0</v>
      </c>
      <c r="K1265" s="12" t="s">
        <v>64</v>
      </c>
      <c r="L1265" s="12">
        <v>1.0</v>
      </c>
      <c r="M1265" s="12">
        <v>1.0</v>
      </c>
      <c r="N1265" s="12" t="s">
        <v>1458</v>
      </c>
      <c r="P1265" s="13"/>
    </row>
    <row r="1266" ht="15.75" customHeight="1">
      <c r="A1266" s="11" t="s">
        <v>2716</v>
      </c>
      <c r="B1266" s="11" t="s">
        <v>2725</v>
      </c>
      <c r="C1266" s="11" t="s">
        <v>2718</v>
      </c>
      <c r="D1266" s="11" t="s">
        <v>2719</v>
      </c>
      <c r="E1266" s="11" t="s">
        <v>2726</v>
      </c>
      <c r="F1266" s="12">
        <v>1.0</v>
      </c>
      <c r="G1266" s="12">
        <v>1.0</v>
      </c>
      <c r="H1266" s="12" t="s">
        <v>22</v>
      </c>
      <c r="I1266" s="12">
        <v>1.0</v>
      </c>
      <c r="J1266" s="12">
        <v>1.0</v>
      </c>
      <c r="K1266" s="12" t="s">
        <v>64</v>
      </c>
      <c r="L1266" s="12">
        <v>2.0</v>
      </c>
      <c r="M1266" s="12">
        <v>1.0</v>
      </c>
      <c r="N1266" s="12" t="s">
        <v>1458</v>
      </c>
      <c r="P1266" s="13"/>
    </row>
    <row r="1267" ht="15.75" customHeight="1">
      <c r="A1267" s="11" t="s">
        <v>2716</v>
      </c>
      <c r="B1267" s="11" t="s">
        <v>2727</v>
      </c>
      <c r="C1267" s="11" t="s">
        <v>2718</v>
      </c>
      <c r="D1267" s="11" t="s">
        <v>2719</v>
      </c>
      <c r="E1267" s="11" t="s">
        <v>2728</v>
      </c>
      <c r="F1267" s="12">
        <v>1.0</v>
      </c>
      <c r="G1267" s="12">
        <v>1.0</v>
      </c>
      <c r="H1267" s="12" t="s">
        <v>22</v>
      </c>
      <c r="I1267" s="12">
        <v>1.0</v>
      </c>
      <c r="J1267" s="12">
        <v>1.0</v>
      </c>
      <c r="K1267" s="12" t="s">
        <v>64</v>
      </c>
      <c r="L1267" s="12">
        <v>2.0</v>
      </c>
      <c r="M1267" s="12">
        <v>2.0</v>
      </c>
      <c r="N1267" s="12" t="s">
        <v>1458</v>
      </c>
      <c r="P1267" s="13"/>
    </row>
    <row r="1268" ht="15.75" customHeight="1">
      <c r="A1268" s="11" t="s">
        <v>2716</v>
      </c>
      <c r="B1268" s="11" t="s">
        <v>2729</v>
      </c>
      <c r="C1268" s="11" t="s">
        <v>2718</v>
      </c>
      <c r="D1268" s="11" t="s">
        <v>2719</v>
      </c>
      <c r="E1268" s="11" t="s">
        <v>2730</v>
      </c>
      <c r="F1268" s="12">
        <v>1.0</v>
      </c>
      <c r="G1268" s="12">
        <v>1.0</v>
      </c>
      <c r="H1268" s="12" t="s">
        <v>22</v>
      </c>
      <c r="I1268" s="12">
        <v>1.0</v>
      </c>
      <c r="J1268" s="12">
        <v>1.0</v>
      </c>
      <c r="K1268" s="12" t="s">
        <v>64</v>
      </c>
      <c r="L1268" s="12">
        <v>2.0</v>
      </c>
      <c r="M1268" s="12">
        <v>1.0</v>
      </c>
      <c r="N1268" s="12" t="s">
        <v>1458</v>
      </c>
      <c r="P1268" s="13"/>
    </row>
    <row r="1269" ht="15.75" customHeight="1">
      <c r="A1269" s="11" t="s">
        <v>2716</v>
      </c>
      <c r="B1269" s="11" t="s">
        <v>2731</v>
      </c>
      <c r="C1269" s="11" t="s">
        <v>2718</v>
      </c>
      <c r="D1269" s="11" t="s">
        <v>2719</v>
      </c>
      <c r="E1269" s="11" t="s">
        <v>2732</v>
      </c>
      <c r="F1269" s="12">
        <v>3.0</v>
      </c>
      <c r="G1269" s="12">
        <v>2.0</v>
      </c>
      <c r="H1269" s="12" t="s">
        <v>22</v>
      </c>
      <c r="I1269" s="12">
        <v>1.0</v>
      </c>
      <c r="J1269" s="12">
        <v>1.0</v>
      </c>
      <c r="K1269" s="12" t="s">
        <v>64</v>
      </c>
      <c r="L1269" s="12">
        <v>2.0</v>
      </c>
      <c r="M1269" s="12">
        <v>1.0</v>
      </c>
      <c r="N1269" s="12" t="s">
        <v>1458</v>
      </c>
      <c r="P1269" s="13"/>
    </row>
    <row r="1270" ht="15.75" customHeight="1">
      <c r="A1270" s="11" t="s">
        <v>2716</v>
      </c>
      <c r="B1270" s="11" t="s">
        <v>2733</v>
      </c>
      <c r="C1270" s="11" t="s">
        <v>2718</v>
      </c>
      <c r="D1270" s="11" t="s">
        <v>2719</v>
      </c>
      <c r="E1270" s="11" t="s">
        <v>2734</v>
      </c>
      <c r="F1270" s="12">
        <v>1.0</v>
      </c>
      <c r="G1270" s="12">
        <v>1.0</v>
      </c>
      <c r="H1270" s="12" t="s">
        <v>22</v>
      </c>
      <c r="I1270" s="12">
        <v>1.0</v>
      </c>
      <c r="J1270" s="12">
        <v>1.0</v>
      </c>
      <c r="K1270" s="12" t="s">
        <v>64</v>
      </c>
      <c r="L1270" s="12">
        <v>1.0</v>
      </c>
      <c r="M1270" s="12">
        <v>1.0</v>
      </c>
      <c r="N1270" s="12" t="s">
        <v>1458</v>
      </c>
      <c r="P1270" s="13"/>
    </row>
    <row r="1271" ht="15.75" customHeight="1">
      <c r="A1271" s="11" t="s">
        <v>2716</v>
      </c>
      <c r="B1271" s="11" t="s">
        <v>2735</v>
      </c>
      <c r="C1271" s="11" t="s">
        <v>2718</v>
      </c>
      <c r="D1271" s="11" t="s">
        <v>2719</v>
      </c>
      <c r="E1271" s="11" t="s">
        <v>2736</v>
      </c>
      <c r="F1271" s="12">
        <v>2.0</v>
      </c>
      <c r="G1271" s="12">
        <v>1.0</v>
      </c>
      <c r="H1271" s="12" t="s">
        <v>22</v>
      </c>
      <c r="I1271" s="12">
        <v>1.0</v>
      </c>
      <c r="J1271" s="12">
        <v>1.0</v>
      </c>
      <c r="K1271" s="12" t="s">
        <v>64</v>
      </c>
      <c r="L1271" s="12">
        <v>2.0</v>
      </c>
      <c r="M1271" s="12">
        <v>1.0</v>
      </c>
      <c r="N1271" s="12" t="s">
        <v>1458</v>
      </c>
      <c r="P1271" s="13"/>
    </row>
    <row r="1272" ht="15.75" customHeight="1">
      <c r="A1272" s="11" t="s">
        <v>2716</v>
      </c>
      <c r="B1272" s="11" t="s">
        <v>2737</v>
      </c>
      <c r="C1272" s="11" t="s">
        <v>2718</v>
      </c>
      <c r="D1272" s="11" t="s">
        <v>2719</v>
      </c>
      <c r="E1272" s="11" t="s">
        <v>2738</v>
      </c>
      <c r="F1272" s="12">
        <v>1.0</v>
      </c>
      <c r="G1272" s="12">
        <v>1.0</v>
      </c>
      <c r="H1272" s="12" t="s">
        <v>22</v>
      </c>
      <c r="I1272" s="12">
        <v>1.0</v>
      </c>
      <c r="J1272" s="12">
        <v>1.0</v>
      </c>
      <c r="K1272" s="12" t="s">
        <v>64</v>
      </c>
      <c r="L1272" s="12">
        <v>1.0</v>
      </c>
      <c r="M1272" s="12">
        <v>1.0</v>
      </c>
      <c r="N1272" s="12" t="s">
        <v>1458</v>
      </c>
      <c r="P1272" s="13"/>
    </row>
    <row r="1273" ht="15.75" customHeight="1">
      <c r="A1273" s="11" t="s">
        <v>2716</v>
      </c>
      <c r="B1273" s="11" t="s">
        <v>2739</v>
      </c>
      <c r="C1273" s="11" t="s">
        <v>2718</v>
      </c>
      <c r="D1273" s="11" t="s">
        <v>2719</v>
      </c>
      <c r="E1273" s="11" t="s">
        <v>2740</v>
      </c>
      <c r="F1273" s="12">
        <v>3.0</v>
      </c>
      <c r="G1273" s="12">
        <v>2.0</v>
      </c>
      <c r="H1273" s="12" t="s">
        <v>22</v>
      </c>
      <c r="I1273" s="12">
        <v>3.0</v>
      </c>
      <c r="J1273" s="12">
        <v>2.0</v>
      </c>
      <c r="K1273" s="12" t="s">
        <v>64</v>
      </c>
      <c r="L1273" s="12">
        <v>2.0</v>
      </c>
      <c r="M1273" s="12">
        <v>2.0</v>
      </c>
      <c r="N1273" s="12" t="s">
        <v>1458</v>
      </c>
      <c r="P1273" s="13"/>
    </row>
    <row r="1274" ht="15.75" customHeight="1">
      <c r="A1274" s="11" t="s">
        <v>2716</v>
      </c>
      <c r="B1274" s="11" t="s">
        <v>2741</v>
      </c>
      <c r="C1274" s="11" t="s">
        <v>2718</v>
      </c>
      <c r="D1274" s="11" t="s">
        <v>2719</v>
      </c>
      <c r="E1274" s="11" t="s">
        <v>2742</v>
      </c>
      <c r="F1274" s="12">
        <v>1.0</v>
      </c>
      <c r="G1274" s="12">
        <v>1.0</v>
      </c>
      <c r="H1274" s="12" t="s">
        <v>22</v>
      </c>
      <c r="I1274" s="12">
        <v>1.0</v>
      </c>
      <c r="J1274" s="12">
        <v>1.0</v>
      </c>
      <c r="K1274" s="12" t="s">
        <v>64</v>
      </c>
      <c r="L1274" s="12">
        <v>1.0</v>
      </c>
      <c r="M1274" s="12">
        <v>1.0</v>
      </c>
      <c r="N1274" s="12" t="s">
        <v>1458</v>
      </c>
      <c r="P1274" s="13"/>
    </row>
    <row r="1275" ht="15.75" customHeight="1">
      <c r="A1275" s="11" t="s">
        <v>2716</v>
      </c>
      <c r="B1275" s="11" t="s">
        <v>2743</v>
      </c>
      <c r="C1275" s="11" t="s">
        <v>2718</v>
      </c>
      <c r="D1275" s="11" t="s">
        <v>2719</v>
      </c>
      <c r="E1275" s="11" t="s">
        <v>2744</v>
      </c>
      <c r="F1275" s="12">
        <v>1.0</v>
      </c>
      <c r="G1275" s="12">
        <v>1.0</v>
      </c>
      <c r="H1275" s="12" t="s">
        <v>22</v>
      </c>
      <c r="I1275" s="12">
        <v>1.0</v>
      </c>
      <c r="J1275" s="12">
        <v>1.0</v>
      </c>
      <c r="K1275" s="12" t="s">
        <v>64</v>
      </c>
      <c r="L1275" s="12">
        <v>1.0</v>
      </c>
      <c r="M1275" s="12">
        <v>3.0</v>
      </c>
      <c r="N1275" s="12" t="s">
        <v>1458</v>
      </c>
      <c r="P1275" s="13"/>
    </row>
    <row r="1276" ht="15.75" customHeight="1">
      <c r="A1276" s="11" t="s">
        <v>2716</v>
      </c>
      <c r="B1276" s="11" t="s">
        <v>2745</v>
      </c>
      <c r="C1276" s="11" t="s">
        <v>2718</v>
      </c>
      <c r="D1276" s="11" t="s">
        <v>2719</v>
      </c>
      <c r="E1276" s="11" t="s">
        <v>2746</v>
      </c>
      <c r="F1276" s="12">
        <v>1.0</v>
      </c>
      <c r="G1276" s="12">
        <v>1.0</v>
      </c>
      <c r="H1276" s="12" t="s">
        <v>22</v>
      </c>
      <c r="I1276" s="12">
        <v>1.0</v>
      </c>
      <c r="J1276" s="12">
        <v>1.0</v>
      </c>
      <c r="K1276" s="12" t="s">
        <v>64</v>
      </c>
      <c r="L1276" s="12">
        <v>1.0</v>
      </c>
      <c r="M1276" s="12">
        <v>1.0</v>
      </c>
      <c r="N1276" s="12" t="s">
        <v>1458</v>
      </c>
      <c r="P1276" s="13"/>
    </row>
    <row r="1277" ht="15.75" customHeight="1">
      <c r="A1277" s="11" t="s">
        <v>2716</v>
      </c>
      <c r="B1277" s="11" t="s">
        <v>2747</v>
      </c>
      <c r="C1277" s="11" t="s">
        <v>2718</v>
      </c>
      <c r="D1277" s="11" t="s">
        <v>2719</v>
      </c>
      <c r="E1277" s="11" t="s">
        <v>2748</v>
      </c>
      <c r="F1277" s="12">
        <v>1.0</v>
      </c>
      <c r="G1277" s="12">
        <v>1.0</v>
      </c>
      <c r="H1277" s="12" t="s">
        <v>22</v>
      </c>
      <c r="I1277" s="12">
        <v>1.0</v>
      </c>
      <c r="J1277" s="12">
        <v>1.0</v>
      </c>
      <c r="K1277" s="12" t="s">
        <v>64</v>
      </c>
      <c r="L1277" s="12">
        <v>3.0</v>
      </c>
      <c r="M1277" s="12">
        <v>3.0</v>
      </c>
      <c r="N1277" s="12" t="s">
        <v>1458</v>
      </c>
      <c r="P1277" s="13"/>
    </row>
    <row r="1278" ht="15.75" customHeight="1">
      <c r="A1278" s="11" t="s">
        <v>2716</v>
      </c>
      <c r="B1278" s="11" t="s">
        <v>2749</v>
      </c>
      <c r="C1278" s="11" t="s">
        <v>2718</v>
      </c>
      <c r="D1278" s="11" t="s">
        <v>2719</v>
      </c>
      <c r="E1278" s="11" t="s">
        <v>2750</v>
      </c>
      <c r="F1278" s="12">
        <v>1.0</v>
      </c>
      <c r="G1278" s="12">
        <v>1.0</v>
      </c>
      <c r="H1278" s="12" t="s">
        <v>22</v>
      </c>
      <c r="I1278" s="12">
        <v>2.0</v>
      </c>
      <c r="J1278" s="12">
        <v>2.0</v>
      </c>
      <c r="K1278" s="12" t="s">
        <v>64</v>
      </c>
      <c r="L1278" s="12">
        <v>2.0</v>
      </c>
      <c r="M1278" s="12">
        <v>2.0</v>
      </c>
      <c r="N1278" s="12" t="s">
        <v>1458</v>
      </c>
      <c r="P1278" s="13"/>
    </row>
    <row r="1279" ht="15.75" customHeight="1">
      <c r="A1279" s="11" t="s">
        <v>2716</v>
      </c>
      <c r="B1279" s="11" t="s">
        <v>2751</v>
      </c>
      <c r="C1279" s="11" t="s">
        <v>2718</v>
      </c>
      <c r="D1279" s="11" t="s">
        <v>2719</v>
      </c>
      <c r="E1279" s="11" t="s">
        <v>2752</v>
      </c>
      <c r="F1279" s="12">
        <v>2.0</v>
      </c>
      <c r="G1279" s="12">
        <v>2.0</v>
      </c>
      <c r="H1279" s="12" t="s">
        <v>22</v>
      </c>
      <c r="I1279" s="12">
        <v>1.0</v>
      </c>
      <c r="J1279" s="12">
        <v>1.0</v>
      </c>
      <c r="K1279" s="12" t="s">
        <v>64</v>
      </c>
      <c r="L1279" s="12">
        <v>2.0</v>
      </c>
      <c r="M1279" s="12">
        <v>1.0</v>
      </c>
      <c r="N1279" s="12" t="s">
        <v>1458</v>
      </c>
      <c r="P1279" s="13"/>
    </row>
    <row r="1280" ht="15.75" customHeight="1">
      <c r="A1280" s="11" t="s">
        <v>2716</v>
      </c>
      <c r="B1280" s="11" t="s">
        <v>2753</v>
      </c>
      <c r="C1280" s="11" t="s">
        <v>2718</v>
      </c>
      <c r="D1280" s="11" t="s">
        <v>2719</v>
      </c>
      <c r="E1280" s="11" t="s">
        <v>2754</v>
      </c>
      <c r="F1280" s="12">
        <v>1.0</v>
      </c>
      <c r="G1280" s="12">
        <v>1.0</v>
      </c>
      <c r="H1280" s="12" t="s">
        <v>22</v>
      </c>
      <c r="I1280" s="12">
        <v>1.0</v>
      </c>
      <c r="J1280" s="12">
        <v>1.0</v>
      </c>
      <c r="K1280" s="12" t="s">
        <v>64</v>
      </c>
      <c r="L1280" s="12">
        <v>3.0</v>
      </c>
      <c r="M1280" s="12">
        <v>3.0</v>
      </c>
      <c r="N1280" s="12" t="s">
        <v>1458</v>
      </c>
      <c r="P1280" s="13"/>
    </row>
    <row r="1281" ht="15.75" customHeight="1">
      <c r="A1281" s="11" t="s">
        <v>2755</v>
      </c>
      <c r="B1281" s="11" t="s">
        <v>2756</v>
      </c>
      <c r="C1281" s="11" t="s">
        <v>2757</v>
      </c>
      <c r="D1281" s="11" t="s">
        <v>2758</v>
      </c>
      <c r="E1281" s="11" t="s">
        <v>2759</v>
      </c>
      <c r="F1281" s="12">
        <v>1.0</v>
      </c>
      <c r="G1281" s="12">
        <v>1.0</v>
      </c>
      <c r="H1281" s="12" t="s">
        <v>64</v>
      </c>
      <c r="I1281" s="12">
        <v>1.0</v>
      </c>
      <c r="J1281" s="12">
        <v>1.0</v>
      </c>
      <c r="K1281" s="12" t="s">
        <v>2760</v>
      </c>
      <c r="L1281" s="12">
        <v>1.0</v>
      </c>
      <c r="M1281" s="12">
        <v>1.0</v>
      </c>
      <c r="N1281" s="12" t="s">
        <v>1458</v>
      </c>
      <c r="P1281" s="13"/>
    </row>
    <row r="1282" ht="15.75" customHeight="1">
      <c r="A1282" s="11" t="s">
        <v>2755</v>
      </c>
      <c r="B1282" s="11" t="s">
        <v>2761</v>
      </c>
      <c r="C1282" s="11" t="s">
        <v>2757</v>
      </c>
      <c r="D1282" s="11" t="s">
        <v>2758</v>
      </c>
      <c r="E1282" s="11" t="s">
        <v>2762</v>
      </c>
      <c r="F1282" s="12">
        <v>1.0</v>
      </c>
      <c r="G1282" s="12">
        <v>1.0</v>
      </c>
      <c r="H1282" s="12" t="s">
        <v>64</v>
      </c>
      <c r="I1282" s="12">
        <v>2.0</v>
      </c>
      <c r="J1282" s="12">
        <v>2.0</v>
      </c>
      <c r="K1282" s="12" t="s">
        <v>2760</v>
      </c>
      <c r="L1282" s="12">
        <v>1.0</v>
      </c>
      <c r="M1282" s="12">
        <v>1.0</v>
      </c>
      <c r="N1282" s="12" t="s">
        <v>1458</v>
      </c>
      <c r="P1282" s="13"/>
    </row>
    <row r="1283" ht="15.75" customHeight="1">
      <c r="A1283" s="11" t="s">
        <v>2755</v>
      </c>
      <c r="B1283" s="11" t="s">
        <v>2763</v>
      </c>
      <c r="C1283" s="11" t="s">
        <v>2757</v>
      </c>
      <c r="D1283" s="11" t="s">
        <v>2758</v>
      </c>
      <c r="E1283" s="11" t="s">
        <v>2764</v>
      </c>
      <c r="F1283" s="12">
        <v>2.0</v>
      </c>
      <c r="G1283" s="12">
        <v>2.0</v>
      </c>
      <c r="H1283" s="12" t="s">
        <v>64</v>
      </c>
      <c r="I1283" s="12">
        <v>1.0</v>
      </c>
      <c r="J1283" s="12">
        <v>1.0</v>
      </c>
      <c r="K1283" s="12" t="s">
        <v>2760</v>
      </c>
      <c r="L1283" s="12">
        <v>2.0</v>
      </c>
      <c r="M1283" s="12">
        <v>2.0</v>
      </c>
      <c r="N1283" s="12" t="s">
        <v>1458</v>
      </c>
      <c r="P1283" s="13"/>
    </row>
    <row r="1284" ht="15.75" customHeight="1">
      <c r="A1284" s="11" t="s">
        <v>2755</v>
      </c>
      <c r="B1284" s="11" t="s">
        <v>2765</v>
      </c>
      <c r="C1284" s="11" t="s">
        <v>2757</v>
      </c>
      <c r="D1284" s="11" t="s">
        <v>2758</v>
      </c>
      <c r="E1284" s="11" t="s">
        <v>2766</v>
      </c>
      <c r="F1284" s="12">
        <v>2.0</v>
      </c>
      <c r="G1284" s="12">
        <v>2.0</v>
      </c>
      <c r="H1284" s="12" t="s">
        <v>64</v>
      </c>
      <c r="I1284" s="12">
        <v>3.0</v>
      </c>
      <c r="J1284" s="12">
        <v>3.0</v>
      </c>
      <c r="K1284" s="12" t="s">
        <v>2760</v>
      </c>
      <c r="L1284" s="12">
        <v>2.0</v>
      </c>
      <c r="M1284" s="12">
        <v>2.0</v>
      </c>
      <c r="N1284" s="12" t="s">
        <v>1458</v>
      </c>
      <c r="P1284" s="13"/>
    </row>
    <row r="1285" ht="15.75" customHeight="1">
      <c r="A1285" s="11" t="s">
        <v>2755</v>
      </c>
      <c r="B1285" s="11" t="s">
        <v>2767</v>
      </c>
      <c r="C1285" s="11" t="s">
        <v>2757</v>
      </c>
      <c r="D1285" s="11" t="s">
        <v>2758</v>
      </c>
      <c r="E1285" s="11" t="s">
        <v>2768</v>
      </c>
      <c r="F1285" s="12">
        <v>1.0</v>
      </c>
      <c r="G1285" s="12">
        <v>1.0</v>
      </c>
      <c r="H1285" s="12" t="s">
        <v>64</v>
      </c>
      <c r="I1285" s="12">
        <v>1.0</v>
      </c>
      <c r="J1285" s="12">
        <v>1.0</v>
      </c>
      <c r="K1285" s="12" t="s">
        <v>2760</v>
      </c>
      <c r="L1285" s="12">
        <v>1.0</v>
      </c>
      <c r="M1285" s="12">
        <v>1.0</v>
      </c>
      <c r="N1285" s="12" t="s">
        <v>1458</v>
      </c>
      <c r="P1285" s="13"/>
    </row>
    <row r="1286" ht="15.75" customHeight="1">
      <c r="A1286" s="11" t="s">
        <v>2755</v>
      </c>
      <c r="B1286" s="11" t="s">
        <v>2769</v>
      </c>
      <c r="C1286" s="11" t="s">
        <v>2757</v>
      </c>
      <c r="D1286" s="11" t="s">
        <v>2758</v>
      </c>
      <c r="E1286" s="11" t="s">
        <v>2770</v>
      </c>
      <c r="F1286" s="12">
        <v>2.0</v>
      </c>
      <c r="G1286" s="12">
        <v>2.0</v>
      </c>
      <c r="H1286" s="12" t="s">
        <v>64</v>
      </c>
      <c r="I1286" s="12">
        <v>1.0</v>
      </c>
      <c r="J1286" s="12">
        <v>1.0</v>
      </c>
      <c r="K1286" s="12" t="s">
        <v>2760</v>
      </c>
      <c r="L1286" s="12">
        <v>2.0</v>
      </c>
      <c r="M1286" s="12">
        <v>2.0</v>
      </c>
      <c r="N1286" s="12" t="s">
        <v>1458</v>
      </c>
      <c r="P1286" s="13"/>
    </row>
    <row r="1287" ht="15.75" customHeight="1">
      <c r="A1287" s="11" t="s">
        <v>2755</v>
      </c>
      <c r="B1287" s="11" t="s">
        <v>2771</v>
      </c>
      <c r="C1287" s="11" t="s">
        <v>2757</v>
      </c>
      <c r="D1287" s="11" t="s">
        <v>2758</v>
      </c>
      <c r="E1287" s="11" t="s">
        <v>2772</v>
      </c>
      <c r="F1287" s="12">
        <v>2.0</v>
      </c>
      <c r="G1287" s="12">
        <v>2.0</v>
      </c>
      <c r="H1287" s="12" t="s">
        <v>64</v>
      </c>
      <c r="I1287" s="12">
        <v>1.0</v>
      </c>
      <c r="J1287" s="12">
        <v>1.0</v>
      </c>
      <c r="K1287" s="12" t="s">
        <v>2760</v>
      </c>
      <c r="L1287" s="12">
        <v>2.0</v>
      </c>
      <c r="M1287" s="12">
        <v>2.0</v>
      </c>
      <c r="N1287" s="12" t="s">
        <v>1458</v>
      </c>
      <c r="P1287" s="13"/>
    </row>
    <row r="1288" ht="15.75" customHeight="1">
      <c r="A1288" s="11" t="s">
        <v>2755</v>
      </c>
      <c r="B1288" s="11" t="s">
        <v>2773</v>
      </c>
      <c r="C1288" s="11" t="s">
        <v>2757</v>
      </c>
      <c r="D1288" s="11" t="s">
        <v>2758</v>
      </c>
      <c r="E1288" s="11" t="s">
        <v>2774</v>
      </c>
      <c r="F1288" s="12">
        <v>1.0</v>
      </c>
      <c r="G1288" s="12">
        <v>1.0</v>
      </c>
      <c r="H1288" s="12" t="s">
        <v>64</v>
      </c>
      <c r="I1288" s="12">
        <v>1.0</v>
      </c>
      <c r="J1288" s="12">
        <v>1.0</v>
      </c>
      <c r="K1288" s="12" t="s">
        <v>2760</v>
      </c>
      <c r="L1288" s="12">
        <v>1.0</v>
      </c>
      <c r="M1288" s="12">
        <v>1.0</v>
      </c>
      <c r="N1288" s="12" t="s">
        <v>1458</v>
      </c>
      <c r="P1288" s="13"/>
    </row>
    <row r="1289" ht="15.75" customHeight="1">
      <c r="A1289" s="11" t="s">
        <v>2755</v>
      </c>
      <c r="B1289" s="11" t="s">
        <v>2775</v>
      </c>
      <c r="C1289" s="11" t="s">
        <v>2757</v>
      </c>
      <c r="D1289" s="11" t="s">
        <v>2758</v>
      </c>
      <c r="E1289" s="11" t="s">
        <v>2776</v>
      </c>
      <c r="F1289" s="12">
        <v>1.0</v>
      </c>
      <c r="G1289" s="12">
        <v>1.0</v>
      </c>
      <c r="H1289" s="12" t="s">
        <v>64</v>
      </c>
      <c r="I1289" s="12">
        <v>3.0</v>
      </c>
      <c r="J1289" s="12">
        <v>3.0</v>
      </c>
      <c r="K1289" s="12" t="s">
        <v>2760</v>
      </c>
      <c r="L1289" s="12">
        <v>1.0</v>
      </c>
      <c r="M1289" s="12">
        <v>2.0</v>
      </c>
      <c r="N1289" s="12" t="s">
        <v>1458</v>
      </c>
      <c r="P1289" s="13"/>
    </row>
    <row r="1290" ht="15.75" customHeight="1">
      <c r="A1290" s="11" t="s">
        <v>2755</v>
      </c>
      <c r="B1290" s="11" t="s">
        <v>2777</v>
      </c>
      <c r="C1290" s="11" t="s">
        <v>2757</v>
      </c>
      <c r="D1290" s="11" t="s">
        <v>2758</v>
      </c>
      <c r="E1290" s="11" t="s">
        <v>2778</v>
      </c>
      <c r="F1290" s="12">
        <v>1.0</v>
      </c>
      <c r="G1290" s="12">
        <v>1.0</v>
      </c>
      <c r="H1290" s="12" t="s">
        <v>64</v>
      </c>
      <c r="I1290" s="12">
        <v>1.0</v>
      </c>
      <c r="J1290" s="12">
        <v>1.0</v>
      </c>
      <c r="K1290" s="12" t="s">
        <v>2760</v>
      </c>
      <c r="L1290" s="12">
        <v>1.0</v>
      </c>
      <c r="M1290" s="12">
        <v>2.0</v>
      </c>
      <c r="N1290" s="12" t="s">
        <v>1458</v>
      </c>
      <c r="P1290" s="13"/>
    </row>
    <row r="1291" ht="15.75" customHeight="1">
      <c r="A1291" s="11" t="s">
        <v>2755</v>
      </c>
      <c r="B1291" s="11" t="s">
        <v>2779</v>
      </c>
      <c r="C1291" s="11" t="s">
        <v>2757</v>
      </c>
      <c r="D1291" s="11" t="s">
        <v>2758</v>
      </c>
      <c r="E1291" s="11" t="s">
        <v>2780</v>
      </c>
      <c r="F1291" s="12">
        <v>1.0</v>
      </c>
      <c r="G1291" s="12">
        <v>1.0</v>
      </c>
      <c r="H1291" s="12" t="s">
        <v>64</v>
      </c>
      <c r="I1291" s="12">
        <v>1.0</v>
      </c>
      <c r="J1291" s="12">
        <v>1.0</v>
      </c>
      <c r="K1291" s="12" t="s">
        <v>2760</v>
      </c>
      <c r="L1291" s="12">
        <v>1.0</v>
      </c>
      <c r="M1291" s="12">
        <v>1.0</v>
      </c>
      <c r="N1291" s="12" t="s">
        <v>1458</v>
      </c>
      <c r="P1291" s="13"/>
    </row>
    <row r="1292" ht="15.75" customHeight="1">
      <c r="A1292" s="11" t="s">
        <v>2755</v>
      </c>
      <c r="B1292" s="11" t="s">
        <v>2781</v>
      </c>
      <c r="C1292" s="11" t="s">
        <v>2757</v>
      </c>
      <c r="D1292" s="11" t="s">
        <v>2758</v>
      </c>
      <c r="E1292" s="11" t="s">
        <v>2782</v>
      </c>
      <c r="F1292" s="12">
        <v>2.0</v>
      </c>
      <c r="G1292" s="12">
        <v>2.0</v>
      </c>
      <c r="H1292" s="12" t="s">
        <v>64</v>
      </c>
      <c r="I1292" s="12">
        <v>2.0</v>
      </c>
      <c r="J1292" s="12">
        <v>2.0</v>
      </c>
      <c r="K1292" s="12" t="s">
        <v>2760</v>
      </c>
      <c r="L1292" s="12">
        <v>2.0</v>
      </c>
      <c r="M1292" s="12">
        <v>2.0</v>
      </c>
      <c r="N1292" s="12" t="s">
        <v>1458</v>
      </c>
      <c r="P1292" s="13"/>
    </row>
    <row r="1293" ht="15.75" customHeight="1">
      <c r="A1293" s="11" t="s">
        <v>2755</v>
      </c>
      <c r="B1293" s="11" t="s">
        <v>2783</v>
      </c>
      <c r="C1293" s="11" t="s">
        <v>2757</v>
      </c>
      <c r="D1293" s="11" t="s">
        <v>2758</v>
      </c>
      <c r="E1293" s="11" t="s">
        <v>2784</v>
      </c>
      <c r="F1293" s="12">
        <v>1.0</v>
      </c>
      <c r="G1293" s="12">
        <v>1.0</v>
      </c>
      <c r="H1293" s="12" t="s">
        <v>64</v>
      </c>
      <c r="I1293" s="12">
        <v>1.0</v>
      </c>
      <c r="J1293" s="12">
        <v>1.0</v>
      </c>
      <c r="K1293" s="12" t="s">
        <v>2760</v>
      </c>
      <c r="L1293" s="12">
        <v>1.0</v>
      </c>
      <c r="M1293" s="12">
        <v>2.0</v>
      </c>
      <c r="N1293" s="12" t="s">
        <v>1458</v>
      </c>
      <c r="P1293" s="13"/>
    </row>
    <row r="1294" ht="15.75" customHeight="1">
      <c r="A1294" s="11" t="s">
        <v>2755</v>
      </c>
      <c r="B1294" s="11" t="s">
        <v>2785</v>
      </c>
      <c r="C1294" s="11" t="s">
        <v>2757</v>
      </c>
      <c r="D1294" s="11" t="s">
        <v>2758</v>
      </c>
      <c r="E1294" s="11" t="s">
        <v>2786</v>
      </c>
      <c r="F1294" s="12">
        <v>1.0</v>
      </c>
      <c r="G1294" s="12">
        <v>1.0</v>
      </c>
      <c r="H1294" s="12" t="s">
        <v>64</v>
      </c>
      <c r="I1294" s="12">
        <v>1.0</v>
      </c>
      <c r="J1294" s="12">
        <v>2.0</v>
      </c>
      <c r="K1294" s="12" t="s">
        <v>2760</v>
      </c>
      <c r="L1294" s="12">
        <v>2.0</v>
      </c>
      <c r="M1294" s="12">
        <v>1.0</v>
      </c>
      <c r="N1294" s="12" t="s">
        <v>1458</v>
      </c>
      <c r="P1294" s="13"/>
    </row>
    <row r="1295" ht="15.75" customHeight="1">
      <c r="A1295" s="11" t="s">
        <v>2755</v>
      </c>
      <c r="B1295" s="11" t="s">
        <v>2787</v>
      </c>
      <c r="C1295" s="11" t="s">
        <v>2757</v>
      </c>
      <c r="D1295" s="11" t="s">
        <v>2758</v>
      </c>
      <c r="E1295" s="11" t="s">
        <v>2788</v>
      </c>
      <c r="F1295" s="12">
        <v>1.0</v>
      </c>
      <c r="G1295" s="12">
        <v>1.0</v>
      </c>
      <c r="H1295" s="12" t="s">
        <v>64</v>
      </c>
      <c r="I1295" s="12">
        <v>1.0</v>
      </c>
      <c r="J1295" s="12">
        <v>1.0</v>
      </c>
      <c r="K1295" s="12" t="s">
        <v>2760</v>
      </c>
      <c r="L1295" s="12">
        <v>1.0</v>
      </c>
      <c r="M1295" s="12">
        <v>1.0</v>
      </c>
      <c r="N1295" s="12" t="s">
        <v>1458</v>
      </c>
      <c r="P1295" s="13"/>
    </row>
    <row r="1296" ht="15.75" customHeight="1">
      <c r="A1296" s="11" t="s">
        <v>2755</v>
      </c>
      <c r="B1296" s="11" t="s">
        <v>2789</v>
      </c>
      <c r="C1296" s="11" t="s">
        <v>2757</v>
      </c>
      <c r="D1296" s="11" t="s">
        <v>2758</v>
      </c>
      <c r="E1296" s="11" t="s">
        <v>2790</v>
      </c>
      <c r="F1296" s="12">
        <v>2.0</v>
      </c>
      <c r="G1296" s="12">
        <v>2.0</v>
      </c>
      <c r="H1296" s="12" t="s">
        <v>64</v>
      </c>
      <c r="I1296" s="12">
        <v>2.0</v>
      </c>
      <c r="J1296" s="12">
        <v>2.0</v>
      </c>
      <c r="K1296" s="12" t="s">
        <v>2760</v>
      </c>
      <c r="L1296" s="12">
        <v>2.0</v>
      </c>
      <c r="M1296" s="12">
        <v>2.0</v>
      </c>
      <c r="N1296" s="12" t="s">
        <v>1458</v>
      </c>
      <c r="P1296" s="13"/>
    </row>
    <row r="1297" ht="15.75" customHeight="1">
      <c r="A1297" s="11" t="s">
        <v>2755</v>
      </c>
      <c r="B1297" s="11" t="s">
        <v>2791</v>
      </c>
      <c r="C1297" s="11" t="s">
        <v>2757</v>
      </c>
      <c r="D1297" s="11" t="s">
        <v>2758</v>
      </c>
      <c r="E1297" s="11" t="s">
        <v>2792</v>
      </c>
      <c r="F1297" s="12">
        <v>1.0</v>
      </c>
      <c r="G1297" s="12">
        <v>1.0</v>
      </c>
      <c r="H1297" s="12" t="s">
        <v>64</v>
      </c>
      <c r="I1297" s="12">
        <v>1.0</v>
      </c>
      <c r="J1297" s="12">
        <v>1.0</v>
      </c>
      <c r="K1297" s="12" t="s">
        <v>2760</v>
      </c>
      <c r="L1297" s="12">
        <v>1.0</v>
      </c>
      <c r="M1297" s="12">
        <v>1.0</v>
      </c>
      <c r="N1297" s="12" t="s">
        <v>1458</v>
      </c>
      <c r="P1297" s="13"/>
    </row>
    <row r="1298" ht="15.75" customHeight="1">
      <c r="A1298" s="11" t="s">
        <v>2755</v>
      </c>
      <c r="B1298" s="11" t="s">
        <v>2793</v>
      </c>
      <c r="C1298" s="11" t="s">
        <v>2757</v>
      </c>
      <c r="D1298" s="11" t="s">
        <v>2758</v>
      </c>
      <c r="E1298" s="11" t="s">
        <v>2794</v>
      </c>
      <c r="F1298" s="12">
        <v>1.0</v>
      </c>
      <c r="G1298" s="12">
        <v>1.0</v>
      </c>
      <c r="H1298" s="12" t="s">
        <v>64</v>
      </c>
      <c r="I1298" s="12">
        <v>1.0</v>
      </c>
      <c r="J1298" s="12">
        <v>1.0</v>
      </c>
      <c r="K1298" s="12" t="s">
        <v>2760</v>
      </c>
      <c r="L1298" s="12">
        <v>1.0</v>
      </c>
      <c r="M1298" s="12">
        <v>2.0</v>
      </c>
      <c r="N1298" s="12" t="s">
        <v>1458</v>
      </c>
      <c r="P1298" s="13"/>
    </row>
    <row r="1299" ht="15.75" customHeight="1">
      <c r="A1299" s="11" t="s">
        <v>2795</v>
      </c>
      <c r="B1299" s="11" t="s">
        <v>2796</v>
      </c>
      <c r="C1299" s="11" t="s">
        <v>2797</v>
      </c>
      <c r="D1299" s="11" t="s">
        <v>2798</v>
      </c>
      <c r="E1299" s="11" t="s">
        <v>2799</v>
      </c>
      <c r="F1299" s="12">
        <v>1.0</v>
      </c>
      <c r="G1299" s="12">
        <v>1.0</v>
      </c>
      <c r="H1299" s="12" t="s">
        <v>64</v>
      </c>
      <c r="I1299" s="12">
        <v>1.0</v>
      </c>
      <c r="J1299" s="12">
        <v>1.0</v>
      </c>
      <c r="K1299" s="12" t="s">
        <v>2760</v>
      </c>
      <c r="L1299" s="12">
        <v>2.0</v>
      </c>
      <c r="M1299" s="12">
        <v>3.0</v>
      </c>
      <c r="N1299" s="12" t="s">
        <v>1916</v>
      </c>
      <c r="P1299" s="13"/>
    </row>
    <row r="1300" ht="15.75" customHeight="1">
      <c r="A1300" s="11" t="s">
        <v>2795</v>
      </c>
      <c r="B1300" s="11" t="s">
        <v>2800</v>
      </c>
      <c r="C1300" s="11" t="s">
        <v>2797</v>
      </c>
      <c r="D1300" s="11" t="s">
        <v>2798</v>
      </c>
      <c r="E1300" s="11" t="s">
        <v>2801</v>
      </c>
      <c r="F1300" s="12">
        <v>1.0</v>
      </c>
      <c r="G1300" s="12">
        <v>1.0</v>
      </c>
      <c r="H1300" s="12" t="s">
        <v>64</v>
      </c>
      <c r="I1300" s="12">
        <v>1.0</v>
      </c>
      <c r="J1300" s="12">
        <v>1.0</v>
      </c>
      <c r="K1300" s="12" t="s">
        <v>2760</v>
      </c>
      <c r="L1300" s="12">
        <v>1.0</v>
      </c>
      <c r="M1300" s="12">
        <v>2.0</v>
      </c>
      <c r="N1300" s="12" t="s">
        <v>1916</v>
      </c>
      <c r="P1300" s="13"/>
    </row>
    <row r="1301" ht="15.75" customHeight="1">
      <c r="A1301" s="11" t="s">
        <v>2795</v>
      </c>
      <c r="B1301" s="11" t="s">
        <v>2802</v>
      </c>
      <c r="C1301" s="11" t="s">
        <v>2797</v>
      </c>
      <c r="D1301" s="11" t="s">
        <v>2798</v>
      </c>
      <c r="E1301" s="11" t="s">
        <v>2803</v>
      </c>
      <c r="F1301" s="12">
        <v>1.0</v>
      </c>
      <c r="G1301" s="12">
        <v>1.0</v>
      </c>
      <c r="H1301" s="12" t="s">
        <v>64</v>
      </c>
      <c r="I1301" s="12">
        <v>1.0</v>
      </c>
      <c r="J1301" s="12">
        <v>1.0</v>
      </c>
      <c r="K1301" s="12" t="s">
        <v>2760</v>
      </c>
      <c r="L1301" s="12">
        <v>1.0</v>
      </c>
      <c r="M1301" s="12">
        <v>1.0</v>
      </c>
      <c r="N1301" s="12" t="s">
        <v>1916</v>
      </c>
      <c r="P1301" s="13"/>
    </row>
    <row r="1302" ht="15.75" customHeight="1">
      <c r="A1302" s="11" t="s">
        <v>2795</v>
      </c>
      <c r="B1302" s="11" t="s">
        <v>2804</v>
      </c>
      <c r="C1302" s="11" t="s">
        <v>2797</v>
      </c>
      <c r="D1302" s="11" t="s">
        <v>2798</v>
      </c>
      <c r="E1302" s="11" t="s">
        <v>2805</v>
      </c>
      <c r="F1302" s="12">
        <v>1.0</v>
      </c>
      <c r="G1302" s="12">
        <v>1.0</v>
      </c>
      <c r="H1302" s="12" t="s">
        <v>64</v>
      </c>
      <c r="I1302" s="12">
        <v>1.0</v>
      </c>
      <c r="J1302" s="12">
        <v>1.0</v>
      </c>
      <c r="K1302" s="12" t="s">
        <v>2760</v>
      </c>
      <c r="L1302" s="12">
        <v>2.0</v>
      </c>
      <c r="M1302" s="12">
        <v>1.0</v>
      </c>
      <c r="N1302" s="12" t="s">
        <v>1916</v>
      </c>
      <c r="P1302" s="13"/>
    </row>
    <row r="1303" ht="15.75" customHeight="1">
      <c r="A1303" s="11" t="s">
        <v>2795</v>
      </c>
      <c r="B1303" s="11" t="s">
        <v>2806</v>
      </c>
      <c r="C1303" s="11" t="s">
        <v>2797</v>
      </c>
      <c r="D1303" s="11" t="s">
        <v>2798</v>
      </c>
      <c r="E1303" s="11" t="s">
        <v>2807</v>
      </c>
      <c r="F1303" s="12">
        <v>1.0</v>
      </c>
      <c r="G1303" s="12">
        <v>1.0</v>
      </c>
      <c r="H1303" s="12" t="s">
        <v>64</v>
      </c>
      <c r="I1303" s="12">
        <v>3.0</v>
      </c>
      <c r="J1303" s="12">
        <v>3.0</v>
      </c>
      <c r="K1303" s="12" t="s">
        <v>2760</v>
      </c>
      <c r="L1303" s="12">
        <v>2.0</v>
      </c>
      <c r="M1303" s="12">
        <v>2.0</v>
      </c>
      <c r="N1303" s="12" t="s">
        <v>1916</v>
      </c>
      <c r="P1303" s="13"/>
    </row>
    <row r="1304" ht="15.75" customHeight="1">
      <c r="A1304" s="11" t="s">
        <v>2795</v>
      </c>
      <c r="B1304" s="11" t="s">
        <v>2808</v>
      </c>
      <c r="C1304" s="11" t="s">
        <v>2797</v>
      </c>
      <c r="D1304" s="11" t="s">
        <v>2798</v>
      </c>
      <c r="E1304" s="11" t="s">
        <v>2809</v>
      </c>
      <c r="F1304" s="12">
        <v>1.0</v>
      </c>
      <c r="G1304" s="12">
        <v>1.0</v>
      </c>
      <c r="H1304" s="12" t="s">
        <v>64</v>
      </c>
      <c r="I1304" s="12">
        <v>3.0</v>
      </c>
      <c r="J1304" s="12">
        <v>2.0</v>
      </c>
      <c r="K1304" s="12" t="s">
        <v>2760</v>
      </c>
      <c r="L1304" s="12">
        <v>2.0</v>
      </c>
      <c r="M1304" s="12">
        <v>2.0</v>
      </c>
      <c r="N1304" s="12" t="s">
        <v>1916</v>
      </c>
      <c r="P1304" s="13"/>
    </row>
    <row r="1305" ht="15.75" customHeight="1">
      <c r="A1305" s="11" t="s">
        <v>2795</v>
      </c>
      <c r="B1305" s="11" t="s">
        <v>2810</v>
      </c>
      <c r="C1305" s="11" t="s">
        <v>2797</v>
      </c>
      <c r="D1305" s="11" t="s">
        <v>2798</v>
      </c>
      <c r="E1305" s="11" t="s">
        <v>2811</v>
      </c>
      <c r="F1305" s="12">
        <v>1.0</v>
      </c>
      <c r="G1305" s="12">
        <v>1.0</v>
      </c>
      <c r="H1305" s="12" t="s">
        <v>64</v>
      </c>
      <c r="I1305" s="12">
        <v>2.0</v>
      </c>
      <c r="J1305" s="12">
        <v>1.0</v>
      </c>
      <c r="K1305" s="12" t="s">
        <v>2760</v>
      </c>
      <c r="L1305" s="12">
        <v>2.0</v>
      </c>
      <c r="M1305" s="12">
        <v>1.0</v>
      </c>
      <c r="N1305" s="12" t="s">
        <v>1916</v>
      </c>
      <c r="P1305" s="13"/>
    </row>
    <row r="1306" ht="15.75" customHeight="1">
      <c r="A1306" s="11" t="s">
        <v>2795</v>
      </c>
      <c r="B1306" s="11" t="s">
        <v>2812</v>
      </c>
      <c r="C1306" s="11" t="s">
        <v>2797</v>
      </c>
      <c r="D1306" s="11" t="s">
        <v>2798</v>
      </c>
      <c r="E1306" s="11" t="s">
        <v>2813</v>
      </c>
      <c r="F1306" s="12">
        <v>1.0</v>
      </c>
      <c r="G1306" s="12">
        <v>1.0</v>
      </c>
      <c r="H1306" s="12" t="s">
        <v>64</v>
      </c>
      <c r="I1306" s="12">
        <v>1.0</v>
      </c>
      <c r="J1306" s="12">
        <v>1.0</v>
      </c>
      <c r="K1306" s="12" t="s">
        <v>2760</v>
      </c>
      <c r="L1306" s="12">
        <v>2.0</v>
      </c>
      <c r="M1306" s="12">
        <v>1.0</v>
      </c>
      <c r="N1306" s="12" t="s">
        <v>1916</v>
      </c>
      <c r="P1306" s="13"/>
    </row>
    <row r="1307" ht="15.75" customHeight="1">
      <c r="A1307" s="11" t="s">
        <v>2795</v>
      </c>
      <c r="B1307" s="11" t="s">
        <v>2814</v>
      </c>
      <c r="C1307" s="11" t="s">
        <v>2797</v>
      </c>
      <c r="D1307" s="11" t="s">
        <v>2798</v>
      </c>
      <c r="E1307" s="11" t="s">
        <v>2815</v>
      </c>
      <c r="F1307" s="12">
        <v>1.0</v>
      </c>
      <c r="G1307" s="12">
        <v>1.0</v>
      </c>
      <c r="H1307" s="12" t="s">
        <v>64</v>
      </c>
      <c r="I1307" s="12">
        <v>1.0</v>
      </c>
      <c r="J1307" s="12">
        <v>2.0</v>
      </c>
      <c r="K1307" s="12" t="s">
        <v>2760</v>
      </c>
      <c r="L1307" s="12">
        <v>2.0</v>
      </c>
      <c r="M1307" s="12">
        <v>2.0</v>
      </c>
      <c r="N1307" s="12" t="s">
        <v>1916</v>
      </c>
      <c r="P1307" s="13"/>
    </row>
    <row r="1308" ht="15.75" customHeight="1">
      <c r="A1308" s="11" t="s">
        <v>2795</v>
      </c>
      <c r="B1308" s="11" t="s">
        <v>2816</v>
      </c>
      <c r="C1308" s="11" t="s">
        <v>2797</v>
      </c>
      <c r="D1308" s="11" t="s">
        <v>2798</v>
      </c>
      <c r="E1308" s="11" t="s">
        <v>2817</v>
      </c>
      <c r="F1308" s="12">
        <v>2.0</v>
      </c>
      <c r="G1308" s="12">
        <v>2.0</v>
      </c>
      <c r="H1308" s="12" t="s">
        <v>64</v>
      </c>
      <c r="I1308" s="12">
        <v>1.0</v>
      </c>
      <c r="J1308" s="12">
        <v>1.0</v>
      </c>
      <c r="K1308" s="12" t="s">
        <v>2760</v>
      </c>
      <c r="L1308" s="12">
        <v>2.0</v>
      </c>
      <c r="M1308" s="12">
        <v>2.0</v>
      </c>
      <c r="N1308" s="12" t="s">
        <v>1916</v>
      </c>
      <c r="P1308" s="13"/>
    </row>
    <row r="1309" ht="15.75" customHeight="1">
      <c r="A1309" s="11" t="s">
        <v>2795</v>
      </c>
      <c r="B1309" s="11" t="s">
        <v>2818</v>
      </c>
      <c r="C1309" s="11" t="s">
        <v>2797</v>
      </c>
      <c r="D1309" s="11" t="s">
        <v>2798</v>
      </c>
      <c r="E1309" s="11" t="s">
        <v>2819</v>
      </c>
      <c r="F1309" s="12">
        <v>3.0</v>
      </c>
      <c r="G1309" s="12">
        <v>2.0</v>
      </c>
      <c r="H1309" s="12" t="s">
        <v>64</v>
      </c>
      <c r="I1309" s="12">
        <v>1.0</v>
      </c>
      <c r="J1309" s="12">
        <v>1.0</v>
      </c>
      <c r="K1309" s="12" t="s">
        <v>2760</v>
      </c>
      <c r="L1309" s="12">
        <v>3.0</v>
      </c>
      <c r="M1309" s="12">
        <v>2.0</v>
      </c>
      <c r="N1309" s="12" t="s">
        <v>1916</v>
      </c>
      <c r="P1309" s="13"/>
    </row>
    <row r="1310" ht="15.75" customHeight="1">
      <c r="A1310" s="11" t="s">
        <v>2795</v>
      </c>
      <c r="B1310" s="11" t="s">
        <v>2820</v>
      </c>
      <c r="C1310" s="11" t="s">
        <v>2797</v>
      </c>
      <c r="D1310" s="11" t="s">
        <v>2798</v>
      </c>
      <c r="E1310" s="11" t="s">
        <v>2821</v>
      </c>
      <c r="F1310" s="12">
        <v>2.0</v>
      </c>
      <c r="G1310" s="12">
        <v>2.0</v>
      </c>
      <c r="H1310" s="12" t="s">
        <v>64</v>
      </c>
      <c r="I1310" s="12">
        <v>1.0</v>
      </c>
      <c r="J1310" s="12">
        <v>1.0</v>
      </c>
      <c r="K1310" s="12" t="s">
        <v>2760</v>
      </c>
      <c r="L1310" s="12">
        <v>2.0</v>
      </c>
      <c r="M1310" s="12">
        <v>2.0</v>
      </c>
      <c r="N1310" s="12" t="s">
        <v>1916</v>
      </c>
      <c r="P1310" s="13"/>
    </row>
    <row r="1311" ht="15.75" customHeight="1">
      <c r="A1311" s="11" t="s">
        <v>2795</v>
      </c>
      <c r="B1311" s="11" t="s">
        <v>2822</v>
      </c>
      <c r="C1311" s="11" t="s">
        <v>2797</v>
      </c>
      <c r="D1311" s="11" t="s">
        <v>2798</v>
      </c>
      <c r="E1311" s="11" t="s">
        <v>2823</v>
      </c>
      <c r="F1311" s="12">
        <v>1.0</v>
      </c>
      <c r="G1311" s="12">
        <v>1.0</v>
      </c>
      <c r="H1311" s="12" t="s">
        <v>64</v>
      </c>
      <c r="I1311" s="12">
        <v>1.0</v>
      </c>
      <c r="J1311" s="12">
        <v>1.0</v>
      </c>
      <c r="K1311" s="12" t="s">
        <v>2760</v>
      </c>
      <c r="L1311" s="12">
        <v>1.0</v>
      </c>
      <c r="M1311" s="12">
        <v>1.0</v>
      </c>
      <c r="N1311" s="12" t="s">
        <v>1916</v>
      </c>
      <c r="P1311" s="13"/>
    </row>
    <row r="1312" ht="15.75" customHeight="1">
      <c r="A1312" s="11" t="s">
        <v>2795</v>
      </c>
      <c r="B1312" s="11" t="s">
        <v>2824</v>
      </c>
      <c r="C1312" s="11" t="s">
        <v>2797</v>
      </c>
      <c r="D1312" s="11" t="s">
        <v>2798</v>
      </c>
      <c r="E1312" s="11" t="s">
        <v>2825</v>
      </c>
      <c r="F1312" s="12">
        <v>1.0</v>
      </c>
      <c r="G1312" s="12">
        <v>1.0</v>
      </c>
      <c r="H1312" s="12" t="s">
        <v>64</v>
      </c>
      <c r="I1312" s="12">
        <v>2.0</v>
      </c>
      <c r="J1312" s="12">
        <v>2.0</v>
      </c>
      <c r="K1312" s="12" t="s">
        <v>2760</v>
      </c>
      <c r="L1312" s="12">
        <v>2.0</v>
      </c>
      <c r="M1312" s="12">
        <v>1.0</v>
      </c>
      <c r="N1312" s="12" t="s">
        <v>1916</v>
      </c>
      <c r="P1312" s="13"/>
    </row>
    <row r="1313" ht="15.75" customHeight="1">
      <c r="A1313" s="11" t="s">
        <v>2795</v>
      </c>
      <c r="B1313" s="11" t="s">
        <v>2826</v>
      </c>
      <c r="C1313" s="11" t="s">
        <v>2797</v>
      </c>
      <c r="D1313" s="11" t="s">
        <v>2798</v>
      </c>
      <c r="E1313" s="11" t="s">
        <v>2827</v>
      </c>
      <c r="F1313" s="12">
        <v>1.0</v>
      </c>
      <c r="G1313" s="12">
        <v>1.0</v>
      </c>
      <c r="H1313" s="12" t="s">
        <v>64</v>
      </c>
      <c r="I1313" s="12">
        <v>1.0</v>
      </c>
      <c r="J1313" s="12">
        <v>1.0</v>
      </c>
      <c r="K1313" s="12" t="s">
        <v>2760</v>
      </c>
      <c r="L1313" s="12">
        <v>2.0</v>
      </c>
      <c r="M1313" s="12">
        <v>1.0</v>
      </c>
      <c r="N1313" s="12" t="s">
        <v>1916</v>
      </c>
      <c r="P1313" s="13"/>
    </row>
    <row r="1314" ht="15.75" customHeight="1">
      <c r="A1314" s="11" t="s">
        <v>2795</v>
      </c>
      <c r="B1314" s="11" t="s">
        <v>2828</v>
      </c>
      <c r="C1314" s="11" t="s">
        <v>2797</v>
      </c>
      <c r="D1314" s="11" t="s">
        <v>2798</v>
      </c>
      <c r="E1314" s="11" t="s">
        <v>2829</v>
      </c>
      <c r="F1314" s="12">
        <v>1.0</v>
      </c>
      <c r="G1314" s="12">
        <v>1.0</v>
      </c>
      <c r="H1314" s="12" t="s">
        <v>64</v>
      </c>
      <c r="I1314" s="12">
        <v>2.0</v>
      </c>
      <c r="J1314" s="12">
        <v>1.0</v>
      </c>
      <c r="K1314" s="12" t="s">
        <v>2760</v>
      </c>
      <c r="L1314" s="12">
        <v>2.0</v>
      </c>
      <c r="M1314" s="12">
        <v>1.0</v>
      </c>
      <c r="N1314" s="12" t="s">
        <v>1916</v>
      </c>
      <c r="P1314" s="13"/>
    </row>
    <row r="1315" ht="15.75" customHeight="1">
      <c r="A1315" s="11" t="s">
        <v>2795</v>
      </c>
      <c r="B1315" s="11" t="s">
        <v>2830</v>
      </c>
      <c r="C1315" s="11" t="s">
        <v>2797</v>
      </c>
      <c r="D1315" s="11" t="s">
        <v>2798</v>
      </c>
      <c r="E1315" s="11" t="s">
        <v>2831</v>
      </c>
      <c r="F1315" s="12">
        <v>2.0</v>
      </c>
      <c r="G1315" s="12">
        <v>2.0</v>
      </c>
      <c r="H1315" s="12" t="s">
        <v>64</v>
      </c>
      <c r="I1315" s="12">
        <v>1.0</v>
      </c>
      <c r="J1315" s="12">
        <v>2.0</v>
      </c>
      <c r="K1315" s="12" t="s">
        <v>2760</v>
      </c>
      <c r="L1315" s="12">
        <v>2.0</v>
      </c>
      <c r="M1315" s="12">
        <v>2.0</v>
      </c>
      <c r="N1315" s="12" t="s">
        <v>1916</v>
      </c>
      <c r="P1315" s="13"/>
    </row>
    <row r="1316" ht="15.75" customHeight="1">
      <c r="A1316" s="11" t="s">
        <v>2795</v>
      </c>
      <c r="B1316" s="11" t="s">
        <v>2832</v>
      </c>
      <c r="C1316" s="11" t="s">
        <v>2797</v>
      </c>
      <c r="D1316" s="11" t="s">
        <v>2798</v>
      </c>
      <c r="E1316" s="11" t="s">
        <v>2833</v>
      </c>
      <c r="F1316" s="12">
        <v>1.0</v>
      </c>
      <c r="G1316" s="12">
        <v>1.0</v>
      </c>
      <c r="H1316" s="12" t="s">
        <v>64</v>
      </c>
      <c r="I1316" s="12">
        <v>1.0</v>
      </c>
      <c r="J1316" s="12">
        <v>1.0</v>
      </c>
      <c r="K1316" s="12" t="s">
        <v>2760</v>
      </c>
      <c r="L1316" s="12">
        <v>1.0</v>
      </c>
      <c r="M1316" s="12">
        <v>2.0</v>
      </c>
      <c r="N1316" s="12" t="s">
        <v>1916</v>
      </c>
      <c r="P1316" s="13"/>
    </row>
    <row r="1317" ht="15.75" customHeight="1">
      <c r="A1317" s="11" t="s">
        <v>2834</v>
      </c>
      <c r="B1317" s="11" t="s">
        <v>2835</v>
      </c>
      <c r="C1317" s="11" t="s">
        <v>2836</v>
      </c>
      <c r="D1317" s="11" t="s">
        <v>2837</v>
      </c>
      <c r="E1317" s="11" t="s">
        <v>2838</v>
      </c>
      <c r="F1317" s="12">
        <v>1.0</v>
      </c>
      <c r="G1317" s="12">
        <v>1.0</v>
      </c>
      <c r="H1317" s="12" t="s">
        <v>22</v>
      </c>
      <c r="I1317" s="12">
        <v>1.0</v>
      </c>
      <c r="J1317" s="12">
        <v>1.0</v>
      </c>
      <c r="K1317" s="12" t="s">
        <v>64</v>
      </c>
      <c r="L1317" s="12">
        <v>3.0</v>
      </c>
      <c r="M1317" s="12">
        <v>2.0</v>
      </c>
      <c r="N1317" s="12" t="s">
        <v>2760</v>
      </c>
      <c r="P1317" s="13"/>
    </row>
    <row r="1318" ht="15.75" customHeight="1">
      <c r="A1318" s="11" t="s">
        <v>2834</v>
      </c>
      <c r="B1318" s="11" t="s">
        <v>2839</v>
      </c>
      <c r="C1318" s="11" t="s">
        <v>2836</v>
      </c>
      <c r="D1318" s="11" t="s">
        <v>2837</v>
      </c>
      <c r="E1318" s="11" t="s">
        <v>2840</v>
      </c>
      <c r="F1318" s="12">
        <v>1.0</v>
      </c>
      <c r="G1318" s="12">
        <v>1.0</v>
      </c>
      <c r="H1318" s="12" t="s">
        <v>22</v>
      </c>
      <c r="I1318" s="12">
        <v>1.0</v>
      </c>
      <c r="J1318" s="12">
        <v>1.0</v>
      </c>
      <c r="K1318" s="12" t="s">
        <v>64</v>
      </c>
      <c r="L1318" s="12">
        <v>1.0</v>
      </c>
      <c r="M1318" s="12">
        <v>1.0</v>
      </c>
      <c r="N1318" s="12" t="s">
        <v>2760</v>
      </c>
      <c r="P1318" s="13"/>
    </row>
    <row r="1319" ht="15.75" customHeight="1">
      <c r="A1319" s="11" t="s">
        <v>2834</v>
      </c>
      <c r="B1319" s="11" t="s">
        <v>2841</v>
      </c>
      <c r="C1319" s="11" t="s">
        <v>2836</v>
      </c>
      <c r="D1319" s="11" t="s">
        <v>2837</v>
      </c>
      <c r="E1319" s="11" t="s">
        <v>2842</v>
      </c>
      <c r="F1319" s="12">
        <v>2.0</v>
      </c>
      <c r="G1319" s="12">
        <v>2.0</v>
      </c>
      <c r="H1319" s="12" t="s">
        <v>22</v>
      </c>
      <c r="I1319" s="12">
        <v>1.0</v>
      </c>
      <c r="J1319" s="12">
        <v>1.0</v>
      </c>
      <c r="K1319" s="12" t="s">
        <v>64</v>
      </c>
      <c r="L1319" s="12">
        <v>1.0</v>
      </c>
      <c r="M1319" s="12">
        <v>1.0</v>
      </c>
      <c r="N1319" s="12" t="s">
        <v>2760</v>
      </c>
      <c r="P1319" s="13"/>
    </row>
    <row r="1320" ht="15.75" customHeight="1">
      <c r="A1320" s="11" t="s">
        <v>2834</v>
      </c>
      <c r="B1320" s="11" t="s">
        <v>2843</v>
      </c>
      <c r="C1320" s="11" t="s">
        <v>2836</v>
      </c>
      <c r="D1320" s="11" t="s">
        <v>2837</v>
      </c>
      <c r="E1320" s="11" t="s">
        <v>2844</v>
      </c>
      <c r="F1320" s="12">
        <v>2.0</v>
      </c>
      <c r="G1320" s="12">
        <v>1.0</v>
      </c>
      <c r="H1320" s="12" t="s">
        <v>22</v>
      </c>
      <c r="I1320" s="12">
        <v>1.0</v>
      </c>
      <c r="J1320" s="12">
        <v>1.0</v>
      </c>
      <c r="K1320" s="12" t="s">
        <v>64</v>
      </c>
      <c r="L1320" s="12">
        <v>1.0</v>
      </c>
      <c r="M1320" s="12">
        <v>1.0</v>
      </c>
      <c r="N1320" s="12" t="s">
        <v>2760</v>
      </c>
      <c r="P1320" s="13"/>
    </row>
    <row r="1321" ht="15.75" customHeight="1">
      <c r="A1321" s="11" t="s">
        <v>2834</v>
      </c>
      <c r="B1321" s="11" t="s">
        <v>2845</v>
      </c>
      <c r="C1321" s="11" t="s">
        <v>2836</v>
      </c>
      <c r="D1321" s="11" t="s">
        <v>2837</v>
      </c>
      <c r="E1321" s="11" t="s">
        <v>2846</v>
      </c>
      <c r="F1321" s="12">
        <v>1.0</v>
      </c>
      <c r="G1321" s="12">
        <v>1.0</v>
      </c>
      <c r="H1321" s="12" t="s">
        <v>22</v>
      </c>
      <c r="I1321" s="12">
        <v>1.0</v>
      </c>
      <c r="J1321" s="12">
        <v>1.0</v>
      </c>
      <c r="K1321" s="12" t="s">
        <v>64</v>
      </c>
      <c r="L1321" s="12">
        <v>1.0</v>
      </c>
      <c r="M1321" s="12">
        <v>1.0</v>
      </c>
      <c r="N1321" s="12" t="s">
        <v>2760</v>
      </c>
      <c r="P1321" s="13"/>
    </row>
    <row r="1322" ht="15.75" customHeight="1">
      <c r="A1322" s="11" t="s">
        <v>2834</v>
      </c>
      <c r="B1322" s="11" t="s">
        <v>2847</v>
      </c>
      <c r="C1322" s="11" t="s">
        <v>2836</v>
      </c>
      <c r="D1322" s="11" t="s">
        <v>2837</v>
      </c>
      <c r="E1322" s="11" t="s">
        <v>2848</v>
      </c>
      <c r="F1322" s="12">
        <v>1.0</v>
      </c>
      <c r="G1322" s="12">
        <v>1.0</v>
      </c>
      <c r="H1322" s="12" t="s">
        <v>22</v>
      </c>
      <c r="I1322" s="12">
        <v>1.0</v>
      </c>
      <c r="J1322" s="12">
        <v>1.0</v>
      </c>
      <c r="K1322" s="12" t="s">
        <v>64</v>
      </c>
      <c r="L1322" s="12">
        <v>1.0</v>
      </c>
      <c r="M1322" s="12">
        <v>1.0</v>
      </c>
      <c r="N1322" s="12" t="s">
        <v>2760</v>
      </c>
      <c r="P1322" s="13"/>
    </row>
    <row r="1323" ht="15.75" customHeight="1">
      <c r="A1323" s="11" t="s">
        <v>2834</v>
      </c>
      <c r="B1323" s="11" t="s">
        <v>2849</v>
      </c>
      <c r="C1323" s="11" t="s">
        <v>2836</v>
      </c>
      <c r="D1323" s="11" t="s">
        <v>2837</v>
      </c>
      <c r="E1323" s="11" t="s">
        <v>2850</v>
      </c>
      <c r="F1323" s="12">
        <v>1.0</v>
      </c>
      <c r="G1323" s="12">
        <v>1.0</v>
      </c>
      <c r="H1323" s="12" t="s">
        <v>22</v>
      </c>
      <c r="I1323" s="12">
        <v>1.0</v>
      </c>
      <c r="J1323" s="12">
        <v>1.0</v>
      </c>
      <c r="K1323" s="12" t="s">
        <v>64</v>
      </c>
      <c r="L1323" s="12">
        <v>1.0</v>
      </c>
      <c r="M1323" s="12">
        <v>1.0</v>
      </c>
      <c r="N1323" s="12" t="s">
        <v>2760</v>
      </c>
      <c r="P1323" s="13"/>
    </row>
    <row r="1324" ht="15.75" customHeight="1">
      <c r="A1324" s="11" t="s">
        <v>2834</v>
      </c>
      <c r="B1324" s="11" t="s">
        <v>2851</v>
      </c>
      <c r="C1324" s="11" t="s">
        <v>2836</v>
      </c>
      <c r="D1324" s="11" t="s">
        <v>2837</v>
      </c>
      <c r="E1324" s="11" t="s">
        <v>2852</v>
      </c>
      <c r="F1324" s="12">
        <v>1.0</v>
      </c>
      <c r="G1324" s="12">
        <v>1.0</v>
      </c>
      <c r="H1324" s="12" t="s">
        <v>22</v>
      </c>
      <c r="I1324" s="12">
        <v>1.0</v>
      </c>
      <c r="J1324" s="12">
        <v>1.0</v>
      </c>
      <c r="K1324" s="12" t="s">
        <v>64</v>
      </c>
      <c r="L1324" s="12">
        <v>1.0</v>
      </c>
      <c r="M1324" s="12">
        <v>1.0</v>
      </c>
      <c r="N1324" s="12" t="s">
        <v>2760</v>
      </c>
      <c r="P1324" s="13"/>
    </row>
    <row r="1325" ht="15.75" customHeight="1">
      <c r="A1325" s="11" t="s">
        <v>2834</v>
      </c>
      <c r="B1325" s="11" t="s">
        <v>2853</v>
      </c>
      <c r="C1325" s="11" t="s">
        <v>2836</v>
      </c>
      <c r="D1325" s="11" t="s">
        <v>2837</v>
      </c>
      <c r="E1325" s="11" t="s">
        <v>2854</v>
      </c>
      <c r="F1325" s="12">
        <v>1.0</v>
      </c>
      <c r="G1325" s="12">
        <v>1.0</v>
      </c>
      <c r="H1325" s="12" t="s">
        <v>22</v>
      </c>
      <c r="I1325" s="12">
        <v>1.0</v>
      </c>
      <c r="J1325" s="12">
        <v>1.0</v>
      </c>
      <c r="K1325" s="12" t="s">
        <v>64</v>
      </c>
      <c r="L1325" s="12">
        <v>1.0</v>
      </c>
      <c r="M1325" s="12">
        <v>1.0</v>
      </c>
      <c r="N1325" s="12" t="s">
        <v>2760</v>
      </c>
      <c r="P1325" s="13"/>
    </row>
    <row r="1326" ht="15.75" customHeight="1">
      <c r="A1326" s="11" t="s">
        <v>2834</v>
      </c>
      <c r="B1326" s="11" t="s">
        <v>2855</v>
      </c>
      <c r="C1326" s="11" t="s">
        <v>2836</v>
      </c>
      <c r="D1326" s="11" t="s">
        <v>2837</v>
      </c>
      <c r="E1326" s="11" t="s">
        <v>2856</v>
      </c>
      <c r="F1326" s="12">
        <v>3.0</v>
      </c>
      <c r="G1326" s="12">
        <v>2.0</v>
      </c>
      <c r="H1326" s="12" t="s">
        <v>22</v>
      </c>
      <c r="I1326" s="12">
        <v>2.0</v>
      </c>
      <c r="J1326" s="12">
        <v>2.0</v>
      </c>
      <c r="K1326" s="12" t="s">
        <v>64</v>
      </c>
      <c r="L1326" s="12">
        <v>1.0</v>
      </c>
      <c r="M1326" s="12">
        <v>1.0</v>
      </c>
      <c r="N1326" s="12" t="s">
        <v>2760</v>
      </c>
      <c r="P1326" s="13"/>
    </row>
    <row r="1327" ht="15.75" customHeight="1">
      <c r="A1327" s="11" t="s">
        <v>2834</v>
      </c>
      <c r="B1327" s="11" t="s">
        <v>2857</v>
      </c>
      <c r="C1327" s="11" t="s">
        <v>2836</v>
      </c>
      <c r="D1327" s="11" t="s">
        <v>2837</v>
      </c>
      <c r="E1327" s="11" t="s">
        <v>2858</v>
      </c>
      <c r="F1327" s="12">
        <v>1.0</v>
      </c>
      <c r="G1327" s="12">
        <v>1.0</v>
      </c>
      <c r="H1327" s="12" t="s">
        <v>22</v>
      </c>
      <c r="I1327" s="12">
        <v>1.0</v>
      </c>
      <c r="J1327" s="12">
        <v>1.0</v>
      </c>
      <c r="K1327" s="12" t="s">
        <v>64</v>
      </c>
      <c r="L1327" s="12">
        <v>1.0</v>
      </c>
      <c r="M1327" s="12">
        <v>1.0</v>
      </c>
      <c r="N1327" s="12" t="s">
        <v>2760</v>
      </c>
      <c r="P1327" s="13"/>
    </row>
    <row r="1328" ht="15.75" customHeight="1">
      <c r="A1328" s="11" t="s">
        <v>2834</v>
      </c>
      <c r="B1328" s="11" t="s">
        <v>2859</v>
      </c>
      <c r="C1328" s="11" t="s">
        <v>2836</v>
      </c>
      <c r="D1328" s="11" t="s">
        <v>2837</v>
      </c>
      <c r="E1328" s="11" t="s">
        <v>2860</v>
      </c>
      <c r="F1328" s="12">
        <v>1.0</v>
      </c>
      <c r="G1328" s="12">
        <v>1.0</v>
      </c>
      <c r="H1328" s="12" t="s">
        <v>22</v>
      </c>
      <c r="I1328" s="12">
        <v>1.0</v>
      </c>
      <c r="J1328" s="12">
        <v>1.0</v>
      </c>
      <c r="K1328" s="12" t="s">
        <v>64</v>
      </c>
      <c r="L1328" s="12">
        <v>1.0</v>
      </c>
      <c r="M1328" s="12">
        <v>1.0</v>
      </c>
      <c r="N1328" s="12" t="s">
        <v>2760</v>
      </c>
      <c r="P1328" s="13"/>
    </row>
    <row r="1329" ht="15.75" customHeight="1">
      <c r="A1329" s="11" t="s">
        <v>2834</v>
      </c>
      <c r="B1329" s="11" t="s">
        <v>2861</v>
      </c>
      <c r="C1329" s="11" t="s">
        <v>2836</v>
      </c>
      <c r="D1329" s="11" t="s">
        <v>2837</v>
      </c>
      <c r="E1329" s="11" t="s">
        <v>2862</v>
      </c>
      <c r="F1329" s="12">
        <v>1.0</v>
      </c>
      <c r="G1329" s="12">
        <v>1.0</v>
      </c>
      <c r="H1329" s="12" t="s">
        <v>22</v>
      </c>
      <c r="I1329" s="12">
        <v>1.0</v>
      </c>
      <c r="J1329" s="12">
        <v>1.0</v>
      </c>
      <c r="K1329" s="12" t="s">
        <v>64</v>
      </c>
      <c r="L1329" s="12">
        <v>1.0</v>
      </c>
      <c r="M1329" s="12">
        <v>1.0</v>
      </c>
      <c r="N1329" s="12" t="s">
        <v>2760</v>
      </c>
      <c r="P1329" s="13"/>
    </row>
    <row r="1330" ht="15.75" customHeight="1">
      <c r="A1330" s="11" t="s">
        <v>2834</v>
      </c>
      <c r="B1330" s="11" t="s">
        <v>2863</v>
      </c>
      <c r="C1330" s="11" t="s">
        <v>2836</v>
      </c>
      <c r="D1330" s="11" t="s">
        <v>2837</v>
      </c>
      <c r="E1330" s="11" t="s">
        <v>2864</v>
      </c>
      <c r="F1330" s="12">
        <v>1.0</v>
      </c>
      <c r="G1330" s="12">
        <v>1.0</v>
      </c>
      <c r="H1330" s="12" t="s">
        <v>22</v>
      </c>
      <c r="I1330" s="12">
        <v>1.0</v>
      </c>
      <c r="J1330" s="12">
        <v>1.0</v>
      </c>
      <c r="K1330" s="12" t="s">
        <v>64</v>
      </c>
      <c r="L1330" s="12">
        <v>1.0</v>
      </c>
      <c r="M1330" s="12">
        <v>2.0</v>
      </c>
      <c r="N1330" s="12" t="s">
        <v>2760</v>
      </c>
      <c r="P1330" s="13"/>
    </row>
    <row r="1331" ht="15.75" customHeight="1">
      <c r="A1331" s="11" t="s">
        <v>2834</v>
      </c>
      <c r="B1331" s="11" t="s">
        <v>2865</v>
      </c>
      <c r="C1331" s="11" t="s">
        <v>2836</v>
      </c>
      <c r="D1331" s="11" t="s">
        <v>2837</v>
      </c>
      <c r="E1331" s="11" t="s">
        <v>2866</v>
      </c>
      <c r="F1331" s="12">
        <v>2.0</v>
      </c>
      <c r="G1331" s="12">
        <v>2.0</v>
      </c>
      <c r="H1331" s="12" t="s">
        <v>22</v>
      </c>
      <c r="I1331" s="12">
        <v>2.0</v>
      </c>
      <c r="J1331" s="12">
        <v>1.0</v>
      </c>
      <c r="K1331" s="12" t="s">
        <v>64</v>
      </c>
      <c r="L1331" s="12">
        <v>1.0</v>
      </c>
      <c r="M1331" s="12">
        <v>1.0</v>
      </c>
      <c r="N1331" s="12" t="s">
        <v>2760</v>
      </c>
      <c r="P1331" s="13"/>
    </row>
    <row r="1332" ht="15.75" customHeight="1">
      <c r="A1332" s="11" t="s">
        <v>2834</v>
      </c>
      <c r="B1332" s="11" t="s">
        <v>2867</v>
      </c>
      <c r="C1332" s="11" t="s">
        <v>2836</v>
      </c>
      <c r="D1332" s="11" t="s">
        <v>2837</v>
      </c>
      <c r="E1332" s="11" t="s">
        <v>2868</v>
      </c>
      <c r="F1332" s="12">
        <v>2.0</v>
      </c>
      <c r="G1332" s="12">
        <v>2.0</v>
      </c>
      <c r="H1332" s="12" t="s">
        <v>22</v>
      </c>
      <c r="I1332" s="12">
        <v>2.0</v>
      </c>
      <c r="J1332" s="12">
        <v>2.0</v>
      </c>
      <c r="K1332" s="12" t="s">
        <v>64</v>
      </c>
      <c r="L1332" s="12">
        <v>1.0</v>
      </c>
      <c r="M1332" s="12">
        <v>1.0</v>
      </c>
      <c r="N1332" s="12" t="s">
        <v>2760</v>
      </c>
      <c r="P1332" s="13"/>
    </row>
    <row r="1333" ht="15.75" customHeight="1">
      <c r="A1333" s="11" t="s">
        <v>2834</v>
      </c>
      <c r="B1333" s="11" t="s">
        <v>2869</v>
      </c>
      <c r="C1333" s="11" t="s">
        <v>2836</v>
      </c>
      <c r="D1333" s="11" t="s">
        <v>2837</v>
      </c>
      <c r="E1333" s="11" t="s">
        <v>2870</v>
      </c>
      <c r="F1333" s="12">
        <v>1.0</v>
      </c>
      <c r="G1333" s="12">
        <v>1.0</v>
      </c>
      <c r="H1333" s="12" t="s">
        <v>22</v>
      </c>
      <c r="I1333" s="12">
        <v>1.0</v>
      </c>
      <c r="J1333" s="12">
        <v>1.0</v>
      </c>
      <c r="K1333" s="12" t="s">
        <v>64</v>
      </c>
      <c r="L1333" s="12">
        <v>1.0</v>
      </c>
      <c r="M1333" s="12">
        <v>1.0</v>
      </c>
      <c r="N1333" s="12" t="s">
        <v>2760</v>
      </c>
      <c r="P1333" s="13"/>
    </row>
    <row r="1334" ht="15.75" customHeight="1">
      <c r="A1334" s="11" t="s">
        <v>2834</v>
      </c>
      <c r="B1334" s="11" t="s">
        <v>2871</v>
      </c>
      <c r="C1334" s="11" t="s">
        <v>2836</v>
      </c>
      <c r="D1334" s="11" t="s">
        <v>2837</v>
      </c>
      <c r="E1334" s="11" t="s">
        <v>2837</v>
      </c>
      <c r="F1334" s="12">
        <v>1.0</v>
      </c>
      <c r="G1334" s="12">
        <v>1.0</v>
      </c>
      <c r="H1334" s="12" t="s">
        <v>22</v>
      </c>
      <c r="I1334" s="12">
        <v>1.0</v>
      </c>
      <c r="J1334" s="12">
        <v>1.0</v>
      </c>
      <c r="K1334" s="12" t="s">
        <v>64</v>
      </c>
      <c r="L1334" s="12">
        <v>3.0</v>
      </c>
      <c r="M1334" s="12">
        <v>3.0</v>
      </c>
      <c r="N1334" s="12" t="s">
        <v>2760</v>
      </c>
      <c r="P1334" s="13"/>
    </row>
    <row r="1335" ht="15.75" customHeight="1">
      <c r="A1335" s="11" t="s">
        <v>2872</v>
      </c>
      <c r="B1335" s="11" t="s">
        <v>2873</v>
      </c>
      <c r="C1335" s="11" t="s">
        <v>2874</v>
      </c>
      <c r="D1335" s="11" t="s">
        <v>2875</v>
      </c>
      <c r="E1335" s="11" t="s">
        <v>2876</v>
      </c>
      <c r="F1335" s="12">
        <v>1.0</v>
      </c>
      <c r="G1335" s="12">
        <v>1.0</v>
      </c>
      <c r="H1335" s="12" t="s">
        <v>64</v>
      </c>
      <c r="I1335" s="12">
        <v>1.0</v>
      </c>
      <c r="J1335" s="12">
        <v>1.0</v>
      </c>
      <c r="K1335" s="12" t="s">
        <v>1458</v>
      </c>
      <c r="L1335" s="12">
        <v>2.0</v>
      </c>
      <c r="M1335" s="12">
        <v>1.0</v>
      </c>
      <c r="N1335" s="12" t="s">
        <v>1916</v>
      </c>
      <c r="P1335" s="13"/>
    </row>
    <row r="1336" ht="15.75" customHeight="1">
      <c r="A1336" s="11" t="s">
        <v>2872</v>
      </c>
      <c r="B1336" s="11" t="s">
        <v>2877</v>
      </c>
      <c r="C1336" s="11" t="s">
        <v>2874</v>
      </c>
      <c r="D1336" s="11" t="s">
        <v>2875</v>
      </c>
      <c r="E1336" s="11" t="s">
        <v>2878</v>
      </c>
      <c r="F1336" s="12">
        <v>1.0</v>
      </c>
      <c r="G1336" s="12">
        <v>1.0</v>
      </c>
      <c r="H1336" s="12" t="s">
        <v>64</v>
      </c>
      <c r="I1336" s="12">
        <v>1.0</v>
      </c>
      <c r="J1336" s="12">
        <v>1.0</v>
      </c>
      <c r="K1336" s="12" t="s">
        <v>1458</v>
      </c>
      <c r="L1336" s="12">
        <v>2.0</v>
      </c>
      <c r="M1336" s="12">
        <v>1.0</v>
      </c>
      <c r="N1336" s="12" t="s">
        <v>1916</v>
      </c>
      <c r="P1336" s="13"/>
    </row>
    <row r="1337" ht="15.75" customHeight="1">
      <c r="A1337" s="11" t="s">
        <v>2872</v>
      </c>
      <c r="B1337" s="11" t="s">
        <v>2879</v>
      </c>
      <c r="C1337" s="11" t="s">
        <v>2874</v>
      </c>
      <c r="D1337" s="11" t="s">
        <v>2875</v>
      </c>
      <c r="E1337" s="11" t="s">
        <v>2880</v>
      </c>
      <c r="F1337" s="12">
        <v>1.0</v>
      </c>
      <c r="G1337" s="12">
        <v>1.0</v>
      </c>
      <c r="H1337" s="12" t="s">
        <v>64</v>
      </c>
      <c r="I1337" s="12">
        <v>1.0</v>
      </c>
      <c r="J1337" s="12">
        <v>1.0</v>
      </c>
      <c r="K1337" s="12" t="s">
        <v>1458</v>
      </c>
      <c r="L1337" s="12">
        <v>2.0</v>
      </c>
      <c r="M1337" s="12">
        <v>1.0</v>
      </c>
      <c r="N1337" s="12" t="s">
        <v>1916</v>
      </c>
      <c r="P1337" s="13"/>
    </row>
    <row r="1338" ht="15.75" customHeight="1">
      <c r="A1338" s="11" t="s">
        <v>2872</v>
      </c>
      <c r="B1338" s="11" t="s">
        <v>2881</v>
      </c>
      <c r="C1338" s="11" t="s">
        <v>2874</v>
      </c>
      <c r="D1338" s="11" t="s">
        <v>2875</v>
      </c>
      <c r="E1338" s="11" t="s">
        <v>2882</v>
      </c>
      <c r="F1338" s="12">
        <v>1.0</v>
      </c>
      <c r="G1338" s="12">
        <v>1.0</v>
      </c>
      <c r="H1338" s="12" t="s">
        <v>64</v>
      </c>
      <c r="I1338" s="12">
        <v>1.0</v>
      </c>
      <c r="J1338" s="12">
        <v>1.0</v>
      </c>
      <c r="K1338" s="12" t="s">
        <v>1458</v>
      </c>
      <c r="L1338" s="12">
        <v>2.0</v>
      </c>
      <c r="M1338" s="12">
        <v>1.0</v>
      </c>
      <c r="N1338" s="12" t="s">
        <v>1916</v>
      </c>
      <c r="P1338" s="13"/>
    </row>
    <row r="1339" ht="15.75" customHeight="1">
      <c r="A1339" s="11" t="s">
        <v>2872</v>
      </c>
      <c r="B1339" s="11" t="s">
        <v>2883</v>
      </c>
      <c r="C1339" s="11" t="s">
        <v>2874</v>
      </c>
      <c r="D1339" s="11" t="s">
        <v>2875</v>
      </c>
      <c r="E1339" s="11" t="s">
        <v>2884</v>
      </c>
      <c r="F1339" s="12">
        <v>1.0</v>
      </c>
      <c r="G1339" s="12">
        <v>1.0</v>
      </c>
      <c r="H1339" s="12" t="s">
        <v>64</v>
      </c>
      <c r="I1339" s="12">
        <v>1.0</v>
      </c>
      <c r="J1339" s="12">
        <v>3.0</v>
      </c>
      <c r="K1339" s="12" t="s">
        <v>1458</v>
      </c>
      <c r="L1339" s="12">
        <v>2.0</v>
      </c>
      <c r="M1339" s="12">
        <v>2.0</v>
      </c>
      <c r="N1339" s="12" t="s">
        <v>1916</v>
      </c>
      <c r="P1339" s="13"/>
    </row>
    <row r="1340" ht="15.75" customHeight="1">
      <c r="A1340" s="11" t="s">
        <v>2872</v>
      </c>
      <c r="B1340" s="11" t="s">
        <v>2885</v>
      </c>
      <c r="C1340" s="11" t="s">
        <v>2874</v>
      </c>
      <c r="D1340" s="11" t="s">
        <v>2875</v>
      </c>
      <c r="E1340" s="11" t="s">
        <v>2886</v>
      </c>
      <c r="F1340" s="12">
        <v>1.0</v>
      </c>
      <c r="G1340" s="12">
        <v>1.0</v>
      </c>
      <c r="H1340" s="12" t="s">
        <v>64</v>
      </c>
      <c r="I1340" s="12">
        <v>1.0</v>
      </c>
      <c r="J1340" s="12">
        <v>2.0</v>
      </c>
      <c r="K1340" s="12" t="s">
        <v>1458</v>
      </c>
      <c r="L1340" s="12">
        <v>2.0</v>
      </c>
      <c r="M1340" s="12">
        <v>2.0</v>
      </c>
      <c r="N1340" s="12" t="s">
        <v>1916</v>
      </c>
      <c r="P1340" s="13"/>
    </row>
    <row r="1341" ht="15.75" customHeight="1">
      <c r="A1341" s="11" t="s">
        <v>2872</v>
      </c>
      <c r="B1341" s="11" t="s">
        <v>2887</v>
      </c>
      <c r="C1341" s="11" t="s">
        <v>2874</v>
      </c>
      <c r="D1341" s="11" t="s">
        <v>2875</v>
      </c>
      <c r="E1341" s="11" t="s">
        <v>2888</v>
      </c>
      <c r="F1341" s="12">
        <v>1.0</v>
      </c>
      <c r="G1341" s="12">
        <v>1.0</v>
      </c>
      <c r="H1341" s="12" t="s">
        <v>64</v>
      </c>
      <c r="I1341" s="12">
        <v>2.0</v>
      </c>
      <c r="J1341" s="12">
        <v>2.0</v>
      </c>
      <c r="K1341" s="12" t="s">
        <v>1458</v>
      </c>
      <c r="L1341" s="12">
        <v>2.0</v>
      </c>
      <c r="M1341" s="12">
        <v>2.0</v>
      </c>
      <c r="N1341" s="12" t="s">
        <v>1916</v>
      </c>
      <c r="P1341" s="13"/>
    </row>
    <row r="1342" ht="15.75" customHeight="1">
      <c r="A1342" s="11" t="s">
        <v>2872</v>
      </c>
      <c r="B1342" s="11" t="s">
        <v>2889</v>
      </c>
      <c r="C1342" s="11" t="s">
        <v>2874</v>
      </c>
      <c r="D1342" s="11" t="s">
        <v>2875</v>
      </c>
      <c r="E1342" s="11" t="s">
        <v>2890</v>
      </c>
      <c r="F1342" s="12">
        <v>1.0</v>
      </c>
      <c r="G1342" s="12">
        <v>1.0</v>
      </c>
      <c r="H1342" s="12" t="s">
        <v>64</v>
      </c>
      <c r="I1342" s="12">
        <v>2.0</v>
      </c>
      <c r="J1342" s="12">
        <v>1.0</v>
      </c>
      <c r="K1342" s="12" t="s">
        <v>1458</v>
      </c>
      <c r="L1342" s="12">
        <v>2.0</v>
      </c>
      <c r="M1342" s="12">
        <v>1.0</v>
      </c>
      <c r="N1342" s="12" t="s">
        <v>1916</v>
      </c>
      <c r="P1342" s="13"/>
    </row>
    <row r="1343" ht="15.75" customHeight="1">
      <c r="A1343" s="11" t="s">
        <v>2872</v>
      </c>
      <c r="B1343" s="11" t="s">
        <v>2891</v>
      </c>
      <c r="C1343" s="11" t="s">
        <v>2874</v>
      </c>
      <c r="D1343" s="11" t="s">
        <v>2875</v>
      </c>
      <c r="E1343" s="11" t="s">
        <v>2892</v>
      </c>
      <c r="F1343" s="12">
        <v>1.0</v>
      </c>
      <c r="G1343" s="12">
        <v>1.0</v>
      </c>
      <c r="H1343" s="12" t="s">
        <v>64</v>
      </c>
      <c r="I1343" s="12">
        <v>1.0</v>
      </c>
      <c r="J1343" s="12">
        <v>2.0</v>
      </c>
      <c r="K1343" s="12" t="s">
        <v>1458</v>
      </c>
      <c r="L1343" s="12">
        <v>2.0</v>
      </c>
      <c r="M1343" s="12">
        <v>1.0</v>
      </c>
      <c r="N1343" s="12" t="s">
        <v>1916</v>
      </c>
      <c r="P1343" s="13"/>
    </row>
    <row r="1344" ht="15.75" customHeight="1">
      <c r="A1344" s="11" t="s">
        <v>2872</v>
      </c>
      <c r="B1344" s="11" t="s">
        <v>2893</v>
      </c>
      <c r="C1344" s="11" t="s">
        <v>2874</v>
      </c>
      <c r="D1344" s="11" t="s">
        <v>2875</v>
      </c>
      <c r="E1344" s="11" t="s">
        <v>2894</v>
      </c>
      <c r="F1344" s="12">
        <v>1.0</v>
      </c>
      <c r="G1344" s="12">
        <v>1.0</v>
      </c>
      <c r="H1344" s="12" t="s">
        <v>64</v>
      </c>
      <c r="I1344" s="12">
        <v>2.0</v>
      </c>
      <c r="J1344" s="12">
        <v>2.0</v>
      </c>
      <c r="K1344" s="12" t="s">
        <v>1458</v>
      </c>
      <c r="L1344" s="12">
        <v>2.0</v>
      </c>
      <c r="M1344" s="12">
        <v>1.0</v>
      </c>
      <c r="N1344" s="12" t="s">
        <v>1916</v>
      </c>
      <c r="P1344" s="13"/>
    </row>
    <row r="1345" ht="15.75" customHeight="1">
      <c r="A1345" s="11" t="s">
        <v>2872</v>
      </c>
      <c r="B1345" s="11" t="s">
        <v>2895</v>
      </c>
      <c r="C1345" s="11" t="s">
        <v>2874</v>
      </c>
      <c r="D1345" s="11" t="s">
        <v>2875</v>
      </c>
      <c r="E1345" s="11" t="s">
        <v>2896</v>
      </c>
      <c r="F1345" s="12">
        <v>1.0</v>
      </c>
      <c r="G1345" s="12">
        <v>1.0</v>
      </c>
      <c r="H1345" s="12" t="s">
        <v>64</v>
      </c>
      <c r="I1345" s="12">
        <v>1.0</v>
      </c>
      <c r="J1345" s="12">
        <v>2.0</v>
      </c>
      <c r="K1345" s="12" t="s">
        <v>1458</v>
      </c>
      <c r="L1345" s="12">
        <v>1.0</v>
      </c>
      <c r="M1345" s="12">
        <v>1.0</v>
      </c>
      <c r="N1345" s="12" t="s">
        <v>1916</v>
      </c>
      <c r="P1345" s="13"/>
    </row>
    <row r="1346" ht="15.75" customHeight="1">
      <c r="A1346" s="11" t="s">
        <v>2872</v>
      </c>
      <c r="B1346" s="11" t="s">
        <v>2897</v>
      </c>
      <c r="C1346" s="11" t="s">
        <v>2874</v>
      </c>
      <c r="D1346" s="11" t="s">
        <v>2875</v>
      </c>
      <c r="E1346" s="11" t="s">
        <v>2898</v>
      </c>
      <c r="F1346" s="12">
        <v>1.0</v>
      </c>
      <c r="G1346" s="12">
        <v>1.0</v>
      </c>
      <c r="H1346" s="12" t="s">
        <v>64</v>
      </c>
      <c r="I1346" s="12">
        <v>2.0</v>
      </c>
      <c r="J1346" s="12">
        <v>2.0</v>
      </c>
      <c r="K1346" s="12" t="s">
        <v>1458</v>
      </c>
      <c r="L1346" s="12">
        <v>2.0</v>
      </c>
      <c r="M1346" s="12">
        <v>2.0</v>
      </c>
      <c r="N1346" s="12" t="s">
        <v>1916</v>
      </c>
      <c r="P1346" s="13"/>
    </row>
    <row r="1347" ht="15.75" customHeight="1">
      <c r="A1347" s="11" t="s">
        <v>2872</v>
      </c>
      <c r="B1347" s="11" t="s">
        <v>2899</v>
      </c>
      <c r="C1347" s="11" t="s">
        <v>2874</v>
      </c>
      <c r="D1347" s="11" t="s">
        <v>2875</v>
      </c>
      <c r="E1347" s="11" t="s">
        <v>2900</v>
      </c>
      <c r="F1347" s="12">
        <v>1.0</v>
      </c>
      <c r="G1347" s="12">
        <v>1.0</v>
      </c>
      <c r="H1347" s="12" t="s">
        <v>64</v>
      </c>
      <c r="I1347" s="12">
        <v>1.0</v>
      </c>
      <c r="J1347" s="12">
        <v>2.0</v>
      </c>
      <c r="K1347" s="12" t="s">
        <v>1458</v>
      </c>
      <c r="L1347" s="12">
        <v>2.0</v>
      </c>
      <c r="M1347" s="12">
        <v>2.0</v>
      </c>
      <c r="N1347" s="12" t="s">
        <v>1916</v>
      </c>
      <c r="P1347" s="13"/>
    </row>
    <row r="1348" ht="15.75" customHeight="1">
      <c r="A1348" s="11" t="s">
        <v>2872</v>
      </c>
      <c r="B1348" s="11" t="s">
        <v>2901</v>
      </c>
      <c r="C1348" s="11" t="s">
        <v>2874</v>
      </c>
      <c r="D1348" s="11" t="s">
        <v>2875</v>
      </c>
      <c r="E1348" s="11" t="s">
        <v>2902</v>
      </c>
      <c r="F1348" s="12">
        <v>3.0</v>
      </c>
      <c r="G1348" s="12">
        <v>2.0</v>
      </c>
      <c r="H1348" s="12" t="s">
        <v>64</v>
      </c>
      <c r="I1348" s="12">
        <v>2.0</v>
      </c>
      <c r="J1348" s="12">
        <v>2.0</v>
      </c>
      <c r="K1348" s="12" t="s">
        <v>1458</v>
      </c>
      <c r="L1348" s="12">
        <v>3.0</v>
      </c>
      <c r="M1348" s="12">
        <v>3.0</v>
      </c>
      <c r="N1348" s="12" t="s">
        <v>1916</v>
      </c>
      <c r="P1348" s="13"/>
    </row>
    <row r="1349" ht="15.75" customHeight="1">
      <c r="A1349" s="11" t="s">
        <v>2872</v>
      </c>
      <c r="B1349" s="11" t="s">
        <v>2903</v>
      </c>
      <c r="C1349" s="11" t="s">
        <v>2874</v>
      </c>
      <c r="D1349" s="11" t="s">
        <v>2875</v>
      </c>
      <c r="E1349" s="11" t="s">
        <v>2904</v>
      </c>
      <c r="F1349" s="12">
        <v>1.0</v>
      </c>
      <c r="G1349" s="12">
        <v>1.0</v>
      </c>
      <c r="H1349" s="12" t="s">
        <v>64</v>
      </c>
      <c r="I1349" s="12">
        <v>3.0</v>
      </c>
      <c r="J1349" s="12">
        <v>3.0</v>
      </c>
      <c r="K1349" s="12" t="s">
        <v>1458</v>
      </c>
      <c r="L1349" s="12">
        <v>2.0</v>
      </c>
      <c r="M1349" s="12">
        <v>2.0</v>
      </c>
      <c r="N1349" s="12" t="s">
        <v>1916</v>
      </c>
      <c r="P1349" s="13"/>
    </row>
    <row r="1350" ht="15.75" customHeight="1">
      <c r="A1350" s="11" t="s">
        <v>2872</v>
      </c>
      <c r="B1350" s="11" t="s">
        <v>2905</v>
      </c>
      <c r="C1350" s="11" t="s">
        <v>2874</v>
      </c>
      <c r="D1350" s="11" t="s">
        <v>2875</v>
      </c>
      <c r="E1350" s="11" t="s">
        <v>2906</v>
      </c>
      <c r="F1350" s="12">
        <v>1.0</v>
      </c>
      <c r="G1350" s="12">
        <v>1.0</v>
      </c>
      <c r="H1350" s="12" t="s">
        <v>64</v>
      </c>
      <c r="I1350" s="12">
        <v>1.0</v>
      </c>
      <c r="J1350" s="12">
        <v>1.0</v>
      </c>
      <c r="K1350" s="12" t="s">
        <v>1458</v>
      </c>
      <c r="L1350" s="12">
        <v>2.0</v>
      </c>
      <c r="M1350" s="12">
        <v>2.0</v>
      </c>
      <c r="N1350" s="12" t="s">
        <v>1916</v>
      </c>
      <c r="P1350" s="13"/>
    </row>
    <row r="1351" ht="15.75" customHeight="1">
      <c r="A1351" s="11" t="s">
        <v>2872</v>
      </c>
      <c r="B1351" s="11" t="s">
        <v>2907</v>
      </c>
      <c r="C1351" s="11" t="s">
        <v>2874</v>
      </c>
      <c r="D1351" s="11" t="s">
        <v>2875</v>
      </c>
      <c r="E1351" s="11" t="s">
        <v>2908</v>
      </c>
      <c r="F1351" s="12">
        <v>1.0</v>
      </c>
      <c r="G1351" s="12">
        <v>1.0</v>
      </c>
      <c r="H1351" s="12" t="s">
        <v>64</v>
      </c>
      <c r="I1351" s="12">
        <v>2.0</v>
      </c>
      <c r="J1351" s="12">
        <v>1.0</v>
      </c>
      <c r="K1351" s="12" t="s">
        <v>1458</v>
      </c>
      <c r="L1351" s="12">
        <v>2.0</v>
      </c>
      <c r="M1351" s="12">
        <v>2.0</v>
      </c>
      <c r="N1351" s="12" t="s">
        <v>1916</v>
      </c>
      <c r="P1351" s="13"/>
    </row>
    <row r="1352" ht="15.75" customHeight="1">
      <c r="A1352" s="11" t="s">
        <v>2872</v>
      </c>
      <c r="B1352" s="11" t="s">
        <v>2909</v>
      </c>
      <c r="C1352" s="11" t="s">
        <v>2874</v>
      </c>
      <c r="D1352" s="11" t="s">
        <v>2875</v>
      </c>
      <c r="E1352" s="11" t="s">
        <v>2910</v>
      </c>
      <c r="F1352" s="12">
        <v>1.0</v>
      </c>
      <c r="G1352" s="12">
        <v>1.0</v>
      </c>
      <c r="H1352" s="12" t="s">
        <v>64</v>
      </c>
      <c r="I1352" s="12">
        <v>1.0</v>
      </c>
      <c r="J1352" s="12">
        <v>2.0</v>
      </c>
      <c r="K1352" s="12" t="s">
        <v>1458</v>
      </c>
      <c r="L1352" s="12">
        <v>1.0</v>
      </c>
      <c r="M1352" s="12">
        <v>2.0</v>
      </c>
      <c r="N1352" s="12" t="s">
        <v>1916</v>
      </c>
      <c r="P1352" s="13"/>
    </row>
    <row r="1353" ht="15.75" customHeight="1">
      <c r="A1353" s="11" t="s">
        <v>2911</v>
      </c>
      <c r="B1353" s="11" t="s">
        <v>2912</v>
      </c>
      <c r="C1353" s="11" t="s">
        <v>2913</v>
      </c>
      <c r="D1353" s="11" t="s">
        <v>2914</v>
      </c>
      <c r="E1353" s="11" t="s">
        <v>2915</v>
      </c>
      <c r="F1353" s="12">
        <v>1.0</v>
      </c>
      <c r="G1353" s="12">
        <v>1.0</v>
      </c>
      <c r="H1353" s="12" t="s">
        <v>64</v>
      </c>
      <c r="I1353" s="12">
        <v>2.0</v>
      </c>
      <c r="J1353" s="12">
        <v>2.0</v>
      </c>
      <c r="K1353" s="12" t="s">
        <v>23</v>
      </c>
      <c r="L1353" s="12">
        <v>2.0</v>
      </c>
      <c r="M1353" s="12">
        <v>2.0</v>
      </c>
      <c r="N1353" s="12" t="s">
        <v>1916</v>
      </c>
      <c r="P1353" s="13"/>
    </row>
    <row r="1354" ht="15.75" customHeight="1">
      <c r="A1354" s="11" t="s">
        <v>2911</v>
      </c>
      <c r="B1354" s="11" t="s">
        <v>2916</v>
      </c>
      <c r="C1354" s="11" t="s">
        <v>2913</v>
      </c>
      <c r="D1354" s="11" t="s">
        <v>2914</v>
      </c>
      <c r="E1354" s="11" t="s">
        <v>2917</v>
      </c>
      <c r="F1354" s="12">
        <v>1.0</v>
      </c>
      <c r="G1354" s="12">
        <v>1.0</v>
      </c>
      <c r="H1354" s="12" t="s">
        <v>64</v>
      </c>
      <c r="I1354" s="12">
        <v>1.0</v>
      </c>
      <c r="J1354" s="12">
        <v>1.0</v>
      </c>
      <c r="K1354" s="12" t="s">
        <v>23</v>
      </c>
      <c r="L1354" s="12">
        <v>1.0</v>
      </c>
      <c r="M1354" s="12">
        <v>1.0</v>
      </c>
      <c r="N1354" s="12" t="s">
        <v>1916</v>
      </c>
      <c r="P1354" s="13"/>
    </row>
    <row r="1355" ht="15.75" customHeight="1">
      <c r="A1355" s="11" t="s">
        <v>2911</v>
      </c>
      <c r="B1355" s="11" t="s">
        <v>2918</v>
      </c>
      <c r="C1355" s="11" t="s">
        <v>2913</v>
      </c>
      <c r="D1355" s="11" t="s">
        <v>2914</v>
      </c>
      <c r="E1355" s="11" t="s">
        <v>2919</v>
      </c>
      <c r="F1355" s="12">
        <v>1.0</v>
      </c>
      <c r="G1355" s="12">
        <v>1.0</v>
      </c>
      <c r="H1355" s="12" t="s">
        <v>64</v>
      </c>
      <c r="I1355" s="12">
        <v>1.0</v>
      </c>
      <c r="J1355" s="12">
        <v>1.0</v>
      </c>
      <c r="K1355" s="12" t="s">
        <v>23</v>
      </c>
      <c r="L1355" s="12">
        <v>1.0</v>
      </c>
      <c r="M1355" s="12">
        <v>1.0</v>
      </c>
      <c r="N1355" s="12" t="s">
        <v>1916</v>
      </c>
      <c r="P1355" s="13"/>
    </row>
    <row r="1356" ht="15.75" customHeight="1">
      <c r="A1356" s="11" t="s">
        <v>2911</v>
      </c>
      <c r="B1356" s="11" t="s">
        <v>2920</v>
      </c>
      <c r="C1356" s="11" t="s">
        <v>2913</v>
      </c>
      <c r="D1356" s="11" t="s">
        <v>2914</v>
      </c>
      <c r="E1356" s="11" t="s">
        <v>2921</v>
      </c>
      <c r="F1356" s="12">
        <v>1.0</v>
      </c>
      <c r="G1356" s="12">
        <v>1.0</v>
      </c>
      <c r="H1356" s="12" t="s">
        <v>64</v>
      </c>
      <c r="I1356" s="12">
        <v>1.0</v>
      </c>
      <c r="J1356" s="12">
        <v>1.0</v>
      </c>
      <c r="K1356" s="12" t="s">
        <v>23</v>
      </c>
      <c r="L1356" s="12">
        <v>1.0</v>
      </c>
      <c r="M1356" s="12">
        <v>1.0</v>
      </c>
      <c r="N1356" s="12" t="s">
        <v>1916</v>
      </c>
      <c r="P1356" s="13"/>
    </row>
    <row r="1357" ht="15.75" customHeight="1">
      <c r="A1357" s="11" t="s">
        <v>2911</v>
      </c>
      <c r="B1357" s="11" t="s">
        <v>2922</v>
      </c>
      <c r="C1357" s="11" t="s">
        <v>2913</v>
      </c>
      <c r="D1357" s="11" t="s">
        <v>2914</v>
      </c>
      <c r="E1357" s="11" t="s">
        <v>2923</v>
      </c>
      <c r="F1357" s="12">
        <v>1.0</v>
      </c>
      <c r="G1357" s="12">
        <v>1.0</v>
      </c>
      <c r="H1357" s="12" t="s">
        <v>64</v>
      </c>
      <c r="I1357" s="12">
        <v>1.0</v>
      </c>
      <c r="J1357" s="12">
        <v>1.0</v>
      </c>
      <c r="K1357" s="12" t="s">
        <v>23</v>
      </c>
      <c r="L1357" s="12">
        <v>2.0</v>
      </c>
      <c r="M1357" s="12">
        <v>1.0</v>
      </c>
      <c r="N1357" s="12" t="s">
        <v>1916</v>
      </c>
      <c r="P1357" s="13"/>
    </row>
    <row r="1358" ht="15.75" customHeight="1">
      <c r="A1358" s="11" t="s">
        <v>2911</v>
      </c>
      <c r="B1358" s="11" t="s">
        <v>2924</v>
      </c>
      <c r="C1358" s="11" t="s">
        <v>2913</v>
      </c>
      <c r="D1358" s="11" t="s">
        <v>2914</v>
      </c>
      <c r="E1358" s="11" t="s">
        <v>2925</v>
      </c>
      <c r="F1358" s="12">
        <v>1.0</v>
      </c>
      <c r="G1358" s="12">
        <v>1.0</v>
      </c>
      <c r="H1358" s="12" t="s">
        <v>64</v>
      </c>
      <c r="I1358" s="12">
        <v>1.0</v>
      </c>
      <c r="J1358" s="12">
        <v>1.0</v>
      </c>
      <c r="K1358" s="12" t="s">
        <v>23</v>
      </c>
      <c r="L1358" s="12">
        <v>1.0</v>
      </c>
      <c r="M1358" s="12">
        <v>1.0</v>
      </c>
      <c r="N1358" s="12" t="s">
        <v>1916</v>
      </c>
      <c r="P1358" s="13"/>
    </row>
    <row r="1359" ht="15.75" customHeight="1">
      <c r="A1359" s="11" t="s">
        <v>2911</v>
      </c>
      <c r="B1359" s="11" t="s">
        <v>2926</v>
      </c>
      <c r="C1359" s="11" t="s">
        <v>2913</v>
      </c>
      <c r="D1359" s="11" t="s">
        <v>2914</v>
      </c>
      <c r="E1359" s="11" t="s">
        <v>2927</v>
      </c>
      <c r="F1359" s="12">
        <v>1.0</v>
      </c>
      <c r="G1359" s="12">
        <v>1.0</v>
      </c>
      <c r="H1359" s="12" t="s">
        <v>64</v>
      </c>
      <c r="I1359" s="12">
        <v>2.0</v>
      </c>
      <c r="J1359" s="12">
        <v>2.0</v>
      </c>
      <c r="K1359" s="12" t="s">
        <v>23</v>
      </c>
      <c r="L1359" s="12">
        <v>2.0</v>
      </c>
      <c r="M1359" s="12">
        <v>3.0</v>
      </c>
      <c r="N1359" s="12" t="s">
        <v>1916</v>
      </c>
      <c r="P1359" s="13"/>
    </row>
    <row r="1360" ht="15.75" customHeight="1">
      <c r="A1360" s="11" t="s">
        <v>2911</v>
      </c>
      <c r="B1360" s="11" t="s">
        <v>2928</v>
      </c>
      <c r="C1360" s="11" t="s">
        <v>2913</v>
      </c>
      <c r="D1360" s="11" t="s">
        <v>2914</v>
      </c>
      <c r="E1360" s="11" t="s">
        <v>2929</v>
      </c>
      <c r="F1360" s="12">
        <v>1.0</v>
      </c>
      <c r="G1360" s="12">
        <v>1.0</v>
      </c>
      <c r="H1360" s="12" t="s">
        <v>64</v>
      </c>
      <c r="I1360" s="12">
        <v>1.0</v>
      </c>
      <c r="J1360" s="12">
        <v>1.0</v>
      </c>
      <c r="K1360" s="12" t="s">
        <v>23</v>
      </c>
      <c r="L1360" s="12">
        <v>2.0</v>
      </c>
      <c r="M1360" s="12">
        <v>1.0</v>
      </c>
      <c r="N1360" s="12" t="s">
        <v>1916</v>
      </c>
      <c r="P1360" s="13"/>
    </row>
    <row r="1361" ht="15.75" customHeight="1">
      <c r="A1361" s="11" t="s">
        <v>2911</v>
      </c>
      <c r="B1361" s="11" t="s">
        <v>2930</v>
      </c>
      <c r="C1361" s="11" t="s">
        <v>2913</v>
      </c>
      <c r="D1361" s="11" t="s">
        <v>2914</v>
      </c>
      <c r="E1361" s="11" t="s">
        <v>2931</v>
      </c>
      <c r="F1361" s="12">
        <v>1.0</v>
      </c>
      <c r="G1361" s="12">
        <v>1.0</v>
      </c>
      <c r="H1361" s="12" t="s">
        <v>64</v>
      </c>
      <c r="I1361" s="12">
        <v>1.0</v>
      </c>
      <c r="J1361" s="12">
        <v>1.0</v>
      </c>
      <c r="K1361" s="12" t="s">
        <v>23</v>
      </c>
      <c r="L1361" s="12">
        <v>2.0</v>
      </c>
      <c r="M1361" s="12">
        <v>2.0</v>
      </c>
      <c r="N1361" s="12" t="s">
        <v>1916</v>
      </c>
      <c r="P1361" s="13"/>
    </row>
    <row r="1362" ht="15.75" customHeight="1">
      <c r="A1362" s="11" t="s">
        <v>2911</v>
      </c>
      <c r="B1362" s="11" t="s">
        <v>2932</v>
      </c>
      <c r="C1362" s="11" t="s">
        <v>2913</v>
      </c>
      <c r="D1362" s="11" t="s">
        <v>2914</v>
      </c>
      <c r="E1362" s="11" t="s">
        <v>2933</v>
      </c>
      <c r="F1362" s="12">
        <v>1.0</v>
      </c>
      <c r="G1362" s="12">
        <v>1.0</v>
      </c>
      <c r="H1362" s="12" t="s">
        <v>64</v>
      </c>
      <c r="I1362" s="12">
        <v>1.0</v>
      </c>
      <c r="J1362" s="12">
        <v>1.0</v>
      </c>
      <c r="K1362" s="12" t="s">
        <v>23</v>
      </c>
      <c r="L1362" s="12">
        <v>2.0</v>
      </c>
      <c r="M1362" s="12">
        <v>2.0</v>
      </c>
      <c r="N1362" s="12" t="s">
        <v>1916</v>
      </c>
      <c r="P1362" s="13"/>
    </row>
    <row r="1363" ht="15.75" customHeight="1">
      <c r="A1363" s="11" t="s">
        <v>2911</v>
      </c>
      <c r="B1363" s="11" t="s">
        <v>2934</v>
      </c>
      <c r="C1363" s="11" t="s">
        <v>2913</v>
      </c>
      <c r="D1363" s="11" t="s">
        <v>2914</v>
      </c>
      <c r="E1363" s="11" t="s">
        <v>2935</v>
      </c>
      <c r="F1363" s="12">
        <v>1.0</v>
      </c>
      <c r="G1363" s="12">
        <v>1.0</v>
      </c>
      <c r="H1363" s="12" t="s">
        <v>64</v>
      </c>
      <c r="I1363" s="12">
        <v>3.0</v>
      </c>
      <c r="J1363" s="12">
        <v>3.0</v>
      </c>
      <c r="K1363" s="12" t="s">
        <v>23</v>
      </c>
      <c r="L1363" s="12">
        <v>2.0</v>
      </c>
      <c r="M1363" s="12">
        <v>3.0</v>
      </c>
      <c r="N1363" s="12" t="s">
        <v>1916</v>
      </c>
      <c r="P1363" s="13"/>
    </row>
    <row r="1364" ht="15.75" customHeight="1">
      <c r="A1364" s="11" t="s">
        <v>2911</v>
      </c>
      <c r="B1364" s="11" t="s">
        <v>2936</v>
      </c>
      <c r="C1364" s="11" t="s">
        <v>2913</v>
      </c>
      <c r="D1364" s="11" t="s">
        <v>2914</v>
      </c>
      <c r="E1364" s="11" t="s">
        <v>2937</v>
      </c>
      <c r="F1364" s="12">
        <v>1.0</v>
      </c>
      <c r="G1364" s="12">
        <v>1.0</v>
      </c>
      <c r="H1364" s="12" t="s">
        <v>64</v>
      </c>
      <c r="I1364" s="12">
        <v>2.0</v>
      </c>
      <c r="J1364" s="12">
        <v>2.0</v>
      </c>
      <c r="K1364" s="12" t="s">
        <v>23</v>
      </c>
      <c r="L1364" s="12">
        <v>2.0</v>
      </c>
      <c r="M1364" s="12">
        <v>3.0</v>
      </c>
      <c r="N1364" s="12" t="s">
        <v>1916</v>
      </c>
      <c r="P1364" s="13"/>
    </row>
    <row r="1365" ht="15.75" customHeight="1">
      <c r="A1365" s="11" t="s">
        <v>2911</v>
      </c>
      <c r="B1365" s="11" t="s">
        <v>2938</v>
      </c>
      <c r="C1365" s="11" t="s">
        <v>2913</v>
      </c>
      <c r="D1365" s="11" t="s">
        <v>2914</v>
      </c>
      <c r="E1365" s="11" t="s">
        <v>2939</v>
      </c>
      <c r="F1365" s="12">
        <v>1.0</v>
      </c>
      <c r="G1365" s="12">
        <v>1.0</v>
      </c>
      <c r="H1365" s="12" t="s">
        <v>64</v>
      </c>
      <c r="I1365" s="12">
        <v>1.0</v>
      </c>
      <c r="J1365" s="12">
        <v>1.0</v>
      </c>
      <c r="K1365" s="12" t="s">
        <v>23</v>
      </c>
      <c r="L1365" s="12">
        <v>1.0</v>
      </c>
      <c r="M1365" s="12">
        <v>1.0</v>
      </c>
      <c r="N1365" s="12" t="s">
        <v>1916</v>
      </c>
      <c r="P1365" s="13"/>
    </row>
    <row r="1366" ht="15.75" customHeight="1">
      <c r="A1366" s="11" t="s">
        <v>2911</v>
      </c>
      <c r="B1366" s="11" t="s">
        <v>2940</v>
      </c>
      <c r="C1366" s="11" t="s">
        <v>2913</v>
      </c>
      <c r="D1366" s="11" t="s">
        <v>2914</v>
      </c>
      <c r="E1366" s="11" t="s">
        <v>2941</v>
      </c>
      <c r="F1366" s="12">
        <v>2.0</v>
      </c>
      <c r="G1366" s="12">
        <v>2.0</v>
      </c>
      <c r="H1366" s="12" t="s">
        <v>64</v>
      </c>
      <c r="I1366" s="12">
        <v>2.0</v>
      </c>
      <c r="J1366" s="12">
        <v>2.0</v>
      </c>
      <c r="K1366" s="12" t="s">
        <v>23</v>
      </c>
      <c r="L1366" s="12">
        <v>2.0</v>
      </c>
      <c r="M1366" s="12">
        <v>3.0</v>
      </c>
      <c r="N1366" s="12" t="s">
        <v>1916</v>
      </c>
      <c r="P1366" s="13"/>
    </row>
    <row r="1367" ht="15.75" customHeight="1">
      <c r="A1367" s="11" t="s">
        <v>2911</v>
      </c>
      <c r="B1367" s="11" t="s">
        <v>2942</v>
      </c>
      <c r="C1367" s="11" t="s">
        <v>2913</v>
      </c>
      <c r="D1367" s="11" t="s">
        <v>2914</v>
      </c>
      <c r="E1367" s="11" t="s">
        <v>2943</v>
      </c>
      <c r="F1367" s="12">
        <v>1.0</v>
      </c>
      <c r="G1367" s="12">
        <v>1.0</v>
      </c>
      <c r="H1367" s="12" t="s">
        <v>64</v>
      </c>
      <c r="I1367" s="12">
        <v>1.0</v>
      </c>
      <c r="J1367" s="12">
        <v>1.0</v>
      </c>
      <c r="K1367" s="12" t="s">
        <v>23</v>
      </c>
      <c r="L1367" s="12">
        <v>2.0</v>
      </c>
      <c r="M1367" s="12">
        <v>2.0</v>
      </c>
      <c r="N1367" s="12" t="s">
        <v>1916</v>
      </c>
      <c r="P1367" s="13"/>
    </row>
    <row r="1368" ht="15.75" customHeight="1">
      <c r="A1368" s="11" t="s">
        <v>2911</v>
      </c>
      <c r="B1368" s="11" t="s">
        <v>2944</v>
      </c>
      <c r="C1368" s="11" t="s">
        <v>2913</v>
      </c>
      <c r="D1368" s="11" t="s">
        <v>2914</v>
      </c>
      <c r="E1368" s="11" t="s">
        <v>2945</v>
      </c>
      <c r="F1368" s="12">
        <v>3.0</v>
      </c>
      <c r="G1368" s="12">
        <v>2.0</v>
      </c>
      <c r="H1368" s="12" t="s">
        <v>64</v>
      </c>
      <c r="I1368" s="12">
        <v>1.0</v>
      </c>
      <c r="J1368" s="12">
        <v>1.0</v>
      </c>
      <c r="K1368" s="12" t="s">
        <v>23</v>
      </c>
      <c r="L1368" s="12">
        <v>2.0</v>
      </c>
      <c r="M1368" s="12">
        <v>3.0</v>
      </c>
      <c r="N1368" s="12" t="s">
        <v>1916</v>
      </c>
      <c r="P1368" s="13"/>
    </row>
    <row r="1369" ht="15.75" customHeight="1">
      <c r="A1369" s="11" t="s">
        <v>2911</v>
      </c>
      <c r="B1369" s="11" t="s">
        <v>2946</v>
      </c>
      <c r="C1369" s="11" t="s">
        <v>2913</v>
      </c>
      <c r="D1369" s="11" t="s">
        <v>2914</v>
      </c>
      <c r="E1369" s="11" t="s">
        <v>2947</v>
      </c>
      <c r="F1369" s="12">
        <v>1.0</v>
      </c>
      <c r="G1369" s="12">
        <v>1.0</v>
      </c>
      <c r="H1369" s="12" t="s">
        <v>64</v>
      </c>
      <c r="I1369" s="12">
        <v>1.0</v>
      </c>
      <c r="J1369" s="12">
        <v>1.0</v>
      </c>
      <c r="K1369" s="12" t="s">
        <v>23</v>
      </c>
      <c r="L1369" s="12">
        <v>1.0</v>
      </c>
      <c r="M1369" s="12">
        <v>1.0</v>
      </c>
      <c r="N1369" s="12" t="s">
        <v>1916</v>
      </c>
      <c r="P1369" s="13"/>
    </row>
    <row r="1370" ht="15.75" customHeight="1">
      <c r="A1370" s="11" t="s">
        <v>2911</v>
      </c>
      <c r="B1370" s="11" t="s">
        <v>2948</v>
      </c>
      <c r="C1370" s="11" t="s">
        <v>2913</v>
      </c>
      <c r="D1370" s="11" t="s">
        <v>2914</v>
      </c>
      <c r="E1370" s="11" t="s">
        <v>2949</v>
      </c>
      <c r="F1370" s="12">
        <v>1.0</v>
      </c>
      <c r="G1370" s="12">
        <v>1.0</v>
      </c>
      <c r="H1370" s="12" t="s">
        <v>64</v>
      </c>
      <c r="I1370" s="12">
        <v>1.0</v>
      </c>
      <c r="J1370" s="12">
        <v>1.0</v>
      </c>
      <c r="K1370" s="12" t="s">
        <v>23</v>
      </c>
      <c r="L1370" s="12">
        <v>2.0</v>
      </c>
      <c r="M1370" s="12">
        <v>2.0</v>
      </c>
      <c r="N1370" s="12" t="s">
        <v>1916</v>
      </c>
      <c r="P1370" s="13"/>
    </row>
    <row r="1371" ht="15.75" customHeight="1">
      <c r="A1371" s="11" t="s">
        <v>2950</v>
      </c>
      <c r="B1371" s="11" t="s">
        <v>2951</v>
      </c>
      <c r="C1371" s="11" t="s">
        <v>2952</v>
      </c>
      <c r="D1371" s="11" t="s">
        <v>2953</v>
      </c>
      <c r="E1371" s="11" t="s">
        <v>2954</v>
      </c>
      <c r="F1371" s="12">
        <v>1.0</v>
      </c>
      <c r="G1371" s="12">
        <v>1.0</v>
      </c>
      <c r="H1371" s="12" t="s">
        <v>22</v>
      </c>
      <c r="I1371" s="12">
        <v>1.0</v>
      </c>
      <c r="J1371" s="12">
        <v>1.0</v>
      </c>
      <c r="K1371" s="12" t="s">
        <v>64</v>
      </c>
      <c r="L1371" s="12">
        <v>1.0</v>
      </c>
      <c r="M1371" s="12">
        <v>1.0</v>
      </c>
      <c r="N1371" s="12" t="s">
        <v>23</v>
      </c>
      <c r="P1371" s="13"/>
    </row>
    <row r="1372" ht="15.75" customHeight="1">
      <c r="A1372" s="11" t="s">
        <v>2950</v>
      </c>
      <c r="B1372" s="11" t="s">
        <v>2955</v>
      </c>
      <c r="C1372" s="11" t="s">
        <v>2952</v>
      </c>
      <c r="D1372" s="11" t="s">
        <v>2953</v>
      </c>
      <c r="E1372" s="11" t="s">
        <v>2956</v>
      </c>
      <c r="F1372" s="12">
        <v>1.0</v>
      </c>
      <c r="G1372" s="12">
        <v>1.0</v>
      </c>
      <c r="H1372" s="12" t="s">
        <v>22</v>
      </c>
      <c r="I1372" s="12">
        <v>1.0</v>
      </c>
      <c r="J1372" s="12">
        <v>1.0</v>
      </c>
      <c r="K1372" s="12" t="s">
        <v>64</v>
      </c>
      <c r="L1372" s="12">
        <v>1.0</v>
      </c>
      <c r="M1372" s="12">
        <v>1.0</v>
      </c>
      <c r="N1372" s="12" t="s">
        <v>23</v>
      </c>
      <c r="P1372" s="13"/>
    </row>
    <row r="1373" ht="15.75" customHeight="1">
      <c r="A1373" s="11" t="s">
        <v>2950</v>
      </c>
      <c r="B1373" s="11" t="s">
        <v>2957</v>
      </c>
      <c r="C1373" s="11" t="s">
        <v>2952</v>
      </c>
      <c r="D1373" s="11" t="s">
        <v>2953</v>
      </c>
      <c r="E1373" s="11" t="s">
        <v>2958</v>
      </c>
      <c r="F1373" s="12">
        <v>1.0</v>
      </c>
      <c r="G1373" s="12">
        <v>1.0</v>
      </c>
      <c r="H1373" s="12" t="s">
        <v>22</v>
      </c>
      <c r="I1373" s="12">
        <v>1.0</v>
      </c>
      <c r="J1373" s="12">
        <v>1.0</v>
      </c>
      <c r="K1373" s="12" t="s">
        <v>64</v>
      </c>
      <c r="L1373" s="12">
        <v>2.0</v>
      </c>
      <c r="M1373" s="12">
        <v>2.0</v>
      </c>
      <c r="N1373" s="12" t="s">
        <v>23</v>
      </c>
      <c r="P1373" s="13"/>
    </row>
    <row r="1374" ht="15.75" customHeight="1">
      <c r="A1374" s="11" t="s">
        <v>2950</v>
      </c>
      <c r="B1374" s="11" t="s">
        <v>2959</v>
      </c>
      <c r="C1374" s="11" t="s">
        <v>2952</v>
      </c>
      <c r="D1374" s="11" t="s">
        <v>2953</v>
      </c>
      <c r="E1374" s="11" t="s">
        <v>2960</v>
      </c>
      <c r="F1374" s="12">
        <v>1.0</v>
      </c>
      <c r="G1374" s="12">
        <v>1.0</v>
      </c>
      <c r="H1374" s="12" t="s">
        <v>22</v>
      </c>
      <c r="I1374" s="12">
        <v>1.0</v>
      </c>
      <c r="J1374" s="12">
        <v>1.0</v>
      </c>
      <c r="K1374" s="12" t="s">
        <v>64</v>
      </c>
      <c r="L1374" s="12">
        <v>1.0</v>
      </c>
      <c r="M1374" s="12">
        <v>1.0</v>
      </c>
      <c r="N1374" s="12" t="s">
        <v>23</v>
      </c>
      <c r="P1374" s="13"/>
    </row>
    <row r="1375" ht="15.75" customHeight="1">
      <c r="A1375" s="11" t="s">
        <v>2950</v>
      </c>
      <c r="B1375" s="11" t="s">
        <v>2961</v>
      </c>
      <c r="C1375" s="11" t="s">
        <v>2952</v>
      </c>
      <c r="D1375" s="11" t="s">
        <v>2953</v>
      </c>
      <c r="E1375" s="11" t="s">
        <v>2962</v>
      </c>
      <c r="F1375" s="12">
        <v>1.0</v>
      </c>
      <c r="G1375" s="12">
        <v>1.0</v>
      </c>
      <c r="H1375" s="12" t="s">
        <v>22</v>
      </c>
      <c r="I1375" s="12">
        <v>1.0</v>
      </c>
      <c r="J1375" s="12">
        <v>1.0</v>
      </c>
      <c r="K1375" s="12" t="s">
        <v>64</v>
      </c>
      <c r="L1375" s="12">
        <v>1.0</v>
      </c>
      <c r="M1375" s="12">
        <v>1.0</v>
      </c>
      <c r="N1375" s="12" t="s">
        <v>23</v>
      </c>
      <c r="P1375" s="13"/>
    </row>
    <row r="1376" ht="15.75" customHeight="1">
      <c r="A1376" s="11" t="s">
        <v>2950</v>
      </c>
      <c r="B1376" s="11" t="s">
        <v>2963</v>
      </c>
      <c r="C1376" s="11" t="s">
        <v>2952</v>
      </c>
      <c r="D1376" s="11" t="s">
        <v>2953</v>
      </c>
      <c r="E1376" s="11" t="s">
        <v>2964</v>
      </c>
      <c r="F1376" s="12">
        <v>1.0</v>
      </c>
      <c r="G1376" s="12">
        <v>1.0</v>
      </c>
      <c r="H1376" s="12" t="s">
        <v>22</v>
      </c>
      <c r="I1376" s="12">
        <v>1.0</v>
      </c>
      <c r="J1376" s="12">
        <v>1.0</v>
      </c>
      <c r="K1376" s="12" t="s">
        <v>64</v>
      </c>
      <c r="L1376" s="12">
        <v>1.0</v>
      </c>
      <c r="M1376" s="12">
        <v>1.0</v>
      </c>
      <c r="N1376" s="12" t="s">
        <v>23</v>
      </c>
      <c r="P1376" s="13"/>
    </row>
    <row r="1377" ht="15.75" customHeight="1">
      <c r="A1377" s="11" t="s">
        <v>2950</v>
      </c>
      <c r="B1377" s="11" t="s">
        <v>2965</v>
      </c>
      <c r="C1377" s="11" t="s">
        <v>2952</v>
      </c>
      <c r="D1377" s="11" t="s">
        <v>2953</v>
      </c>
      <c r="E1377" s="11" t="s">
        <v>2966</v>
      </c>
      <c r="F1377" s="12">
        <v>1.0</v>
      </c>
      <c r="G1377" s="12">
        <v>1.0</v>
      </c>
      <c r="H1377" s="12" t="s">
        <v>22</v>
      </c>
      <c r="I1377" s="12">
        <v>1.0</v>
      </c>
      <c r="J1377" s="12">
        <v>1.0</v>
      </c>
      <c r="K1377" s="12" t="s">
        <v>64</v>
      </c>
      <c r="L1377" s="12">
        <v>1.0</v>
      </c>
      <c r="M1377" s="12">
        <v>1.0</v>
      </c>
      <c r="N1377" s="12" t="s">
        <v>23</v>
      </c>
      <c r="P1377" s="13"/>
    </row>
    <row r="1378" ht="15.75" customHeight="1">
      <c r="A1378" s="11" t="s">
        <v>2950</v>
      </c>
      <c r="B1378" s="11" t="s">
        <v>2967</v>
      </c>
      <c r="C1378" s="11" t="s">
        <v>2952</v>
      </c>
      <c r="D1378" s="11" t="s">
        <v>2953</v>
      </c>
      <c r="E1378" s="11" t="s">
        <v>2968</v>
      </c>
      <c r="F1378" s="12">
        <v>1.0</v>
      </c>
      <c r="G1378" s="12">
        <v>1.0</v>
      </c>
      <c r="H1378" s="12" t="s">
        <v>22</v>
      </c>
      <c r="I1378" s="12">
        <v>1.0</v>
      </c>
      <c r="J1378" s="12">
        <v>1.0</v>
      </c>
      <c r="K1378" s="12" t="s">
        <v>64</v>
      </c>
      <c r="L1378" s="12">
        <v>1.0</v>
      </c>
      <c r="M1378" s="12">
        <v>1.0</v>
      </c>
      <c r="N1378" s="12" t="s">
        <v>23</v>
      </c>
      <c r="P1378" s="13"/>
    </row>
    <row r="1379" ht="15.75" customHeight="1">
      <c r="A1379" s="11" t="s">
        <v>2950</v>
      </c>
      <c r="B1379" s="11" t="s">
        <v>2969</v>
      </c>
      <c r="C1379" s="11" t="s">
        <v>2952</v>
      </c>
      <c r="D1379" s="11" t="s">
        <v>2953</v>
      </c>
      <c r="E1379" s="11" t="s">
        <v>2970</v>
      </c>
      <c r="F1379" s="12">
        <v>1.0</v>
      </c>
      <c r="G1379" s="12">
        <v>1.0</v>
      </c>
      <c r="H1379" s="12" t="s">
        <v>22</v>
      </c>
      <c r="I1379" s="12">
        <v>1.0</v>
      </c>
      <c r="J1379" s="12">
        <v>1.0</v>
      </c>
      <c r="K1379" s="12" t="s">
        <v>64</v>
      </c>
      <c r="L1379" s="12">
        <v>1.0</v>
      </c>
      <c r="M1379" s="12">
        <v>1.0</v>
      </c>
      <c r="N1379" s="12" t="s">
        <v>23</v>
      </c>
      <c r="P1379" s="13"/>
    </row>
    <row r="1380" ht="15.75" customHeight="1">
      <c r="A1380" s="11" t="s">
        <v>2950</v>
      </c>
      <c r="B1380" s="11" t="s">
        <v>2971</v>
      </c>
      <c r="C1380" s="11" t="s">
        <v>2952</v>
      </c>
      <c r="D1380" s="11" t="s">
        <v>2953</v>
      </c>
      <c r="E1380" s="11" t="s">
        <v>2972</v>
      </c>
      <c r="F1380" s="12">
        <v>2.0</v>
      </c>
      <c r="G1380" s="12">
        <v>1.0</v>
      </c>
      <c r="H1380" s="12" t="s">
        <v>22</v>
      </c>
      <c r="I1380" s="12">
        <v>1.0</v>
      </c>
      <c r="J1380" s="12">
        <v>1.0</v>
      </c>
      <c r="K1380" s="12" t="s">
        <v>64</v>
      </c>
      <c r="L1380" s="12">
        <v>1.0</v>
      </c>
      <c r="M1380" s="12">
        <v>1.0</v>
      </c>
      <c r="N1380" s="12" t="s">
        <v>23</v>
      </c>
      <c r="P1380" s="13"/>
    </row>
    <row r="1381" ht="15.75" customHeight="1">
      <c r="A1381" s="11" t="s">
        <v>2950</v>
      </c>
      <c r="B1381" s="11" t="s">
        <v>2973</v>
      </c>
      <c r="C1381" s="11" t="s">
        <v>2952</v>
      </c>
      <c r="D1381" s="11" t="s">
        <v>2953</v>
      </c>
      <c r="E1381" s="11" t="s">
        <v>2974</v>
      </c>
      <c r="F1381" s="12">
        <v>1.0</v>
      </c>
      <c r="G1381" s="12">
        <v>1.0</v>
      </c>
      <c r="H1381" s="12" t="s">
        <v>22</v>
      </c>
      <c r="I1381" s="12">
        <v>1.0</v>
      </c>
      <c r="J1381" s="12">
        <v>1.0</v>
      </c>
      <c r="K1381" s="12" t="s">
        <v>64</v>
      </c>
      <c r="L1381" s="12">
        <v>2.0</v>
      </c>
      <c r="M1381" s="12">
        <v>1.0</v>
      </c>
      <c r="N1381" s="12" t="s">
        <v>23</v>
      </c>
      <c r="P1381" s="13"/>
    </row>
    <row r="1382" ht="15.75" customHeight="1">
      <c r="A1382" s="11" t="s">
        <v>2950</v>
      </c>
      <c r="B1382" s="11" t="s">
        <v>2975</v>
      </c>
      <c r="C1382" s="11" t="s">
        <v>2952</v>
      </c>
      <c r="D1382" s="11" t="s">
        <v>2953</v>
      </c>
      <c r="E1382" s="11" t="s">
        <v>2976</v>
      </c>
      <c r="F1382" s="12">
        <v>1.0</v>
      </c>
      <c r="G1382" s="12">
        <v>1.0</v>
      </c>
      <c r="H1382" s="12" t="s">
        <v>22</v>
      </c>
      <c r="I1382" s="12">
        <v>1.0</v>
      </c>
      <c r="J1382" s="12">
        <v>1.0</v>
      </c>
      <c r="K1382" s="12" t="s">
        <v>64</v>
      </c>
      <c r="L1382" s="12">
        <v>1.0</v>
      </c>
      <c r="M1382" s="12">
        <v>1.0</v>
      </c>
      <c r="N1382" s="12" t="s">
        <v>23</v>
      </c>
      <c r="P1382" s="13"/>
    </row>
    <row r="1383" ht="15.75" customHeight="1">
      <c r="A1383" s="11" t="s">
        <v>2950</v>
      </c>
      <c r="B1383" s="11" t="s">
        <v>2977</v>
      </c>
      <c r="C1383" s="11" t="s">
        <v>2952</v>
      </c>
      <c r="D1383" s="11" t="s">
        <v>2953</v>
      </c>
      <c r="E1383" s="11" t="s">
        <v>2978</v>
      </c>
      <c r="F1383" s="12">
        <v>1.0</v>
      </c>
      <c r="G1383" s="12">
        <v>1.0</v>
      </c>
      <c r="H1383" s="12" t="s">
        <v>22</v>
      </c>
      <c r="I1383" s="12">
        <v>1.0</v>
      </c>
      <c r="J1383" s="12">
        <v>1.0</v>
      </c>
      <c r="K1383" s="12" t="s">
        <v>64</v>
      </c>
      <c r="L1383" s="12">
        <v>1.0</v>
      </c>
      <c r="M1383" s="12">
        <v>1.0</v>
      </c>
      <c r="N1383" s="12" t="s">
        <v>23</v>
      </c>
      <c r="P1383" s="13"/>
    </row>
    <row r="1384" ht="15.75" customHeight="1">
      <c r="A1384" s="11" t="s">
        <v>2950</v>
      </c>
      <c r="B1384" s="11" t="s">
        <v>2979</v>
      </c>
      <c r="C1384" s="11" t="s">
        <v>2952</v>
      </c>
      <c r="D1384" s="11" t="s">
        <v>2953</v>
      </c>
      <c r="E1384" s="11" t="s">
        <v>2980</v>
      </c>
      <c r="F1384" s="12">
        <v>3.0</v>
      </c>
      <c r="G1384" s="12">
        <v>2.0</v>
      </c>
      <c r="H1384" s="12" t="s">
        <v>22</v>
      </c>
      <c r="I1384" s="12">
        <v>2.0</v>
      </c>
      <c r="J1384" s="12">
        <v>2.0</v>
      </c>
      <c r="K1384" s="12" t="s">
        <v>64</v>
      </c>
      <c r="L1384" s="12">
        <v>1.0</v>
      </c>
      <c r="M1384" s="12">
        <v>1.0</v>
      </c>
      <c r="N1384" s="12" t="s">
        <v>23</v>
      </c>
      <c r="P1384" s="13"/>
    </row>
    <row r="1385" ht="15.75" customHeight="1">
      <c r="A1385" s="11" t="s">
        <v>2950</v>
      </c>
      <c r="B1385" s="11" t="s">
        <v>2981</v>
      </c>
      <c r="C1385" s="11" t="s">
        <v>2952</v>
      </c>
      <c r="D1385" s="11" t="s">
        <v>2953</v>
      </c>
      <c r="E1385" s="11" t="s">
        <v>2982</v>
      </c>
      <c r="F1385" s="12">
        <v>1.0</v>
      </c>
      <c r="G1385" s="12">
        <v>1.0</v>
      </c>
      <c r="H1385" s="12" t="s">
        <v>22</v>
      </c>
      <c r="I1385" s="12">
        <v>1.0</v>
      </c>
      <c r="J1385" s="12">
        <v>1.0</v>
      </c>
      <c r="K1385" s="12" t="s">
        <v>64</v>
      </c>
      <c r="L1385" s="12">
        <v>1.0</v>
      </c>
      <c r="M1385" s="12">
        <v>1.0</v>
      </c>
      <c r="N1385" s="12" t="s">
        <v>23</v>
      </c>
      <c r="P1385" s="13"/>
    </row>
    <row r="1386" ht="15.75" customHeight="1">
      <c r="A1386" s="11" t="s">
        <v>2950</v>
      </c>
      <c r="B1386" s="11" t="s">
        <v>2983</v>
      </c>
      <c r="C1386" s="11" t="s">
        <v>2952</v>
      </c>
      <c r="D1386" s="11" t="s">
        <v>2953</v>
      </c>
      <c r="E1386" s="11" t="s">
        <v>2984</v>
      </c>
      <c r="F1386" s="12">
        <v>1.0</v>
      </c>
      <c r="G1386" s="12">
        <v>1.0</v>
      </c>
      <c r="H1386" s="12" t="s">
        <v>22</v>
      </c>
      <c r="I1386" s="12">
        <v>1.0</v>
      </c>
      <c r="J1386" s="12">
        <v>1.0</v>
      </c>
      <c r="K1386" s="12" t="s">
        <v>64</v>
      </c>
      <c r="L1386" s="12">
        <v>1.0</v>
      </c>
      <c r="M1386" s="12">
        <v>1.0</v>
      </c>
      <c r="N1386" s="12" t="s">
        <v>23</v>
      </c>
      <c r="P1386" s="13"/>
    </row>
    <row r="1387" ht="15.75" customHeight="1">
      <c r="A1387" s="11" t="s">
        <v>2950</v>
      </c>
      <c r="B1387" s="11" t="s">
        <v>2985</v>
      </c>
      <c r="C1387" s="11" t="s">
        <v>2952</v>
      </c>
      <c r="D1387" s="11" t="s">
        <v>2953</v>
      </c>
      <c r="E1387" s="11" t="s">
        <v>2953</v>
      </c>
      <c r="F1387" s="12">
        <v>1.0</v>
      </c>
      <c r="G1387" s="12">
        <v>1.0</v>
      </c>
      <c r="H1387" s="12" t="s">
        <v>22</v>
      </c>
      <c r="I1387" s="12">
        <v>1.0</v>
      </c>
      <c r="J1387" s="12">
        <v>1.0</v>
      </c>
      <c r="K1387" s="12" t="s">
        <v>64</v>
      </c>
      <c r="L1387" s="12">
        <v>3.0</v>
      </c>
      <c r="M1387" s="12">
        <v>3.0</v>
      </c>
      <c r="N1387" s="12" t="s">
        <v>23</v>
      </c>
      <c r="P1387" s="13"/>
    </row>
    <row r="1388" ht="15.75" customHeight="1">
      <c r="A1388" s="11" t="s">
        <v>2950</v>
      </c>
      <c r="B1388" s="11" t="s">
        <v>2986</v>
      </c>
      <c r="C1388" s="11" t="s">
        <v>2952</v>
      </c>
      <c r="D1388" s="11" t="s">
        <v>2953</v>
      </c>
      <c r="E1388" s="11" t="s">
        <v>2953</v>
      </c>
      <c r="F1388" s="12">
        <v>1.0</v>
      </c>
      <c r="G1388" s="12">
        <v>1.0</v>
      </c>
      <c r="H1388" s="12" t="s">
        <v>22</v>
      </c>
      <c r="I1388" s="12">
        <v>1.0</v>
      </c>
      <c r="J1388" s="12">
        <v>1.0</v>
      </c>
      <c r="K1388" s="12" t="s">
        <v>64</v>
      </c>
      <c r="L1388" s="12">
        <v>3.0</v>
      </c>
      <c r="M1388" s="12">
        <v>3.0</v>
      </c>
      <c r="N1388" s="12" t="s">
        <v>23</v>
      </c>
      <c r="P1388" s="13"/>
    </row>
    <row r="1389" ht="15.75" customHeight="1">
      <c r="A1389" s="11" t="s">
        <v>2987</v>
      </c>
      <c r="B1389" s="11" t="s">
        <v>2988</v>
      </c>
      <c r="C1389" s="11" t="s">
        <v>2989</v>
      </c>
      <c r="D1389" s="11" t="s">
        <v>2990</v>
      </c>
      <c r="E1389" s="11" t="s">
        <v>2991</v>
      </c>
      <c r="F1389" s="12">
        <v>2.0</v>
      </c>
      <c r="G1389" s="12">
        <v>2.0</v>
      </c>
      <c r="H1389" s="12" t="s">
        <v>64</v>
      </c>
      <c r="I1389" s="12">
        <v>2.0</v>
      </c>
      <c r="J1389" s="12">
        <v>2.0</v>
      </c>
      <c r="K1389" s="12" t="s">
        <v>23</v>
      </c>
      <c r="L1389" s="12">
        <v>2.0</v>
      </c>
      <c r="M1389" s="12">
        <v>2.0</v>
      </c>
      <c r="N1389" s="12" t="s">
        <v>1458</v>
      </c>
      <c r="P1389" s="13"/>
    </row>
    <row r="1390" ht="15.75" customHeight="1">
      <c r="A1390" s="11" t="s">
        <v>2987</v>
      </c>
      <c r="B1390" s="11" t="s">
        <v>2992</v>
      </c>
      <c r="C1390" s="11" t="s">
        <v>2989</v>
      </c>
      <c r="D1390" s="11" t="s">
        <v>2990</v>
      </c>
      <c r="E1390" s="11" t="s">
        <v>2993</v>
      </c>
      <c r="F1390" s="12">
        <v>1.0</v>
      </c>
      <c r="G1390" s="12">
        <v>1.0</v>
      </c>
      <c r="H1390" s="12" t="s">
        <v>64</v>
      </c>
      <c r="I1390" s="12">
        <v>2.0</v>
      </c>
      <c r="J1390" s="12">
        <v>2.0</v>
      </c>
      <c r="K1390" s="12" t="s">
        <v>23</v>
      </c>
      <c r="L1390" s="12">
        <v>2.0</v>
      </c>
      <c r="M1390" s="12">
        <v>2.0</v>
      </c>
      <c r="N1390" s="12" t="s">
        <v>1458</v>
      </c>
      <c r="P1390" s="13"/>
    </row>
    <row r="1391" ht="15.75" customHeight="1">
      <c r="A1391" s="11" t="s">
        <v>2987</v>
      </c>
      <c r="B1391" s="11" t="s">
        <v>2994</v>
      </c>
      <c r="C1391" s="11" t="s">
        <v>2989</v>
      </c>
      <c r="D1391" s="11" t="s">
        <v>2990</v>
      </c>
      <c r="E1391" s="11" t="s">
        <v>2995</v>
      </c>
      <c r="F1391" s="12">
        <v>1.0</v>
      </c>
      <c r="G1391" s="12">
        <v>1.0</v>
      </c>
      <c r="H1391" s="12" t="s">
        <v>64</v>
      </c>
      <c r="I1391" s="12">
        <v>1.0</v>
      </c>
      <c r="J1391" s="12">
        <v>1.0</v>
      </c>
      <c r="K1391" s="12" t="s">
        <v>23</v>
      </c>
      <c r="L1391" s="12">
        <v>2.0</v>
      </c>
      <c r="M1391" s="12">
        <v>2.0</v>
      </c>
      <c r="N1391" s="12" t="s">
        <v>1458</v>
      </c>
      <c r="P1391" s="13"/>
    </row>
    <row r="1392" ht="15.75" customHeight="1">
      <c r="A1392" s="11" t="s">
        <v>2987</v>
      </c>
      <c r="B1392" s="11" t="s">
        <v>2996</v>
      </c>
      <c r="C1392" s="11" t="s">
        <v>2989</v>
      </c>
      <c r="D1392" s="11" t="s">
        <v>2990</v>
      </c>
      <c r="E1392" s="11" t="s">
        <v>2997</v>
      </c>
      <c r="F1392" s="12">
        <v>2.0</v>
      </c>
      <c r="G1392" s="12">
        <v>2.0</v>
      </c>
      <c r="H1392" s="12" t="s">
        <v>64</v>
      </c>
      <c r="I1392" s="12">
        <v>2.0</v>
      </c>
      <c r="J1392" s="12">
        <v>2.0</v>
      </c>
      <c r="K1392" s="12" t="s">
        <v>23</v>
      </c>
      <c r="L1392" s="12">
        <v>2.0</v>
      </c>
      <c r="M1392" s="12">
        <v>2.0</v>
      </c>
      <c r="N1392" s="12" t="s">
        <v>1458</v>
      </c>
      <c r="P1392" s="13"/>
    </row>
    <row r="1393" ht="15.75" customHeight="1">
      <c r="A1393" s="11" t="s">
        <v>2987</v>
      </c>
      <c r="B1393" s="11" t="s">
        <v>2998</v>
      </c>
      <c r="C1393" s="11" t="s">
        <v>2989</v>
      </c>
      <c r="D1393" s="11" t="s">
        <v>2990</v>
      </c>
      <c r="E1393" s="11" t="s">
        <v>2999</v>
      </c>
      <c r="F1393" s="12">
        <v>1.0</v>
      </c>
      <c r="G1393" s="12">
        <v>1.0</v>
      </c>
      <c r="H1393" s="12" t="s">
        <v>64</v>
      </c>
      <c r="I1393" s="12">
        <v>1.0</v>
      </c>
      <c r="J1393" s="12">
        <v>1.0</v>
      </c>
      <c r="K1393" s="12" t="s">
        <v>23</v>
      </c>
      <c r="L1393" s="12">
        <v>2.0</v>
      </c>
      <c r="M1393" s="12">
        <v>2.0</v>
      </c>
      <c r="N1393" s="12" t="s">
        <v>1458</v>
      </c>
      <c r="P1393" s="13"/>
    </row>
    <row r="1394" ht="15.75" customHeight="1">
      <c r="A1394" s="11" t="s">
        <v>2987</v>
      </c>
      <c r="B1394" s="11" t="s">
        <v>3000</v>
      </c>
      <c r="C1394" s="11" t="s">
        <v>2989</v>
      </c>
      <c r="D1394" s="11" t="s">
        <v>2990</v>
      </c>
      <c r="E1394" s="11" t="s">
        <v>3001</v>
      </c>
      <c r="F1394" s="12">
        <v>1.0</v>
      </c>
      <c r="G1394" s="12">
        <v>1.0</v>
      </c>
      <c r="H1394" s="12" t="s">
        <v>64</v>
      </c>
      <c r="I1394" s="12">
        <v>2.0</v>
      </c>
      <c r="J1394" s="12">
        <v>2.0</v>
      </c>
      <c r="K1394" s="12" t="s">
        <v>23</v>
      </c>
      <c r="L1394" s="12">
        <v>1.0</v>
      </c>
      <c r="M1394" s="12">
        <v>1.0</v>
      </c>
      <c r="N1394" s="12" t="s">
        <v>1458</v>
      </c>
      <c r="P1394" s="13"/>
    </row>
    <row r="1395" ht="15.75" customHeight="1">
      <c r="A1395" s="11" t="s">
        <v>2987</v>
      </c>
      <c r="B1395" s="11" t="s">
        <v>3002</v>
      </c>
      <c r="C1395" s="11" t="s">
        <v>2989</v>
      </c>
      <c r="D1395" s="11" t="s">
        <v>2990</v>
      </c>
      <c r="E1395" s="11" t="s">
        <v>3003</v>
      </c>
      <c r="F1395" s="12">
        <v>1.0</v>
      </c>
      <c r="G1395" s="12">
        <v>1.0</v>
      </c>
      <c r="H1395" s="12" t="s">
        <v>64</v>
      </c>
      <c r="I1395" s="12">
        <v>1.0</v>
      </c>
      <c r="J1395" s="12">
        <v>1.0</v>
      </c>
      <c r="K1395" s="12" t="s">
        <v>23</v>
      </c>
      <c r="L1395" s="12">
        <v>1.0</v>
      </c>
      <c r="M1395" s="12">
        <v>1.0</v>
      </c>
      <c r="N1395" s="12" t="s">
        <v>1458</v>
      </c>
      <c r="P1395" s="13"/>
    </row>
    <row r="1396" ht="15.75" customHeight="1">
      <c r="A1396" s="11" t="s">
        <v>2987</v>
      </c>
      <c r="B1396" s="11" t="s">
        <v>3004</v>
      </c>
      <c r="C1396" s="11" t="s">
        <v>2989</v>
      </c>
      <c r="D1396" s="11" t="s">
        <v>2990</v>
      </c>
      <c r="E1396" s="11" t="s">
        <v>3005</v>
      </c>
      <c r="F1396" s="12">
        <v>1.0</v>
      </c>
      <c r="G1396" s="12">
        <v>1.0</v>
      </c>
      <c r="H1396" s="12" t="s">
        <v>64</v>
      </c>
      <c r="I1396" s="12">
        <v>1.0</v>
      </c>
      <c r="J1396" s="12">
        <v>1.0</v>
      </c>
      <c r="K1396" s="12" t="s">
        <v>23</v>
      </c>
      <c r="L1396" s="12">
        <v>2.0</v>
      </c>
      <c r="M1396" s="12">
        <v>2.0</v>
      </c>
      <c r="N1396" s="12" t="s">
        <v>1458</v>
      </c>
      <c r="P1396" s="13"/>
    </row>
    <row r="1397" ht="15.75" customHeight="1">
      <c r="A1397" s="11" t="s">
        <v>2987</v>
      </c>
      <c r="B1397" s="11" t="s">
        <v>3006</v>
      </c>
      <c r="C1397" s="11" t="s">
        <v>2989</v>
      </c>
      <c r="D1397" s="11" t="s">
        <v>2990</v>
      </c>
      <c r="E1397" s="11" t="s">
        <v>3007</v>
      </c>
      <c r="F1397" s="12">
        <v>1.0</v>
      </c>
      <c r="G1397" s="12">
        <v>1.0</v>
      </c>
      <c r="H1397" s="12" t="s">
        <v>64</v>
      </c>
      <c r="I1397" s="12">
        <v>1.0</v>
      </c>
      <c r="J1397" s="12">
        <v>1.0</v>
      </c>
      <c r="K1397" s="12" t="s">
        <v>23</v>
      </c>
      <c r="L1397" s="12">
        <v>2.0</v>
      </c>
      <c r="M1397" s="12">
        <v>2.0</v>
      </c>
      <c r="N1397" s="12" t="s">
        <v>1458</v>
      </c>
      <c r="P1397" s="13"/>
    </row>
    <row r="1398" ht="15.75" customHeight="1">
      <c r="A1398" s="11" t="s">
        <v>2987</v>
      </c>
      <c r="B1398" s="11" t="s">
        <v>3008</v>
      </c>
      <c r="C1398" s="11" t="s">
        <v>2989</v>
      </c>
      <c r="D1398" s="11" t="s">
        <v>2990</v>
      </c>
      <c r="E1398" s="11" t="s">
        <v>3009</v>
      </c>
      <c r="F1398" s="12">
        <v>2.0</v>
      </c>
      <c r="G1398" s="12">
        <v>2.0</v>
      </c>
      <c r="H1398" s="12" t="s">
        <v>64</v>
      </c>
      <c r="I1398" s="12">
        <v>2.0</v>
      </c>
      <c r="J1398" s="12">
        <v>2.0</v>
      </c>
      <c r="K1398" s="12" t="s">
        <v>23</v>
      </c>
      <c r="L1398" s="12">
        <v>2.0</v>
      </c>
      <c r="M1398" s="12">
        <v>2.0</v>
      </c>
      <c r="N1398" s="12" t="s">
        <v>1458</v>
      </c>
      <c r="P1398" s="13"/>
    </row>
    <row r="1399" ht="15.75" customHeight="1">
      <c r="A1399" s="11" t="s">
        <v>2987</v>
      </c>
      <c r="B1399" s="11" t="s">
        <v>3010</v>
      </c>
      <c r="C1399" s="11" t="s">
        <v>2989</v>
      </c>
      <c r="D1399" s="11" t="s">
        <v>2990</v>
      </c>
      <c r="E1399" s="11" t="s">
        <v>3011</v>
      </c>
      <c r="F1399" s="12">
        <v>1.0</v>
      </c>
      <c r="G1399" s="12">
        <v>1.0</v>
      </c>
      <c r="H1399" s="12" t="s">
        <v>64</v>
      </c>
      <c r="I1399" s="12">
        <v>2.0</v>
      </c>
      <c r="J1399" s="12">
        <v>2.0</v>
      </c>
      <c r="K1399" s="12" t="s">
        <v>23</v>
      </c>
      <c r="L1399" s="12">
        <v>1.0</v>
      </c>
      <c r="M1399" s="12">
        <v>2.0</v>
      </c>
      <c r="N1399" s="12" t="s">
        <v>1458</v>
      </c>
      <c r="P1399" s="13"/>
    </row>
    <row r="1400" ht="15.75" customHeight="1">
      <c r="A1400" s="11" t="s">
        <v>2987</v>
      </c>
      <c r="B1400" s="11" t="s">
        <v>3012</v>
      </c>
      <c r="C1400" s="11" t="s">
        <v>2989</v>
      </c>
      <c r="D1400" s="11" t="s">
        <v>2990</v>
      </c>
      <c r="E1400" s="11" t="s">
        <v>3013</v>
      </c>
      <c r="F1400" s="12">
        <v>1.0</v>
      </c>
      <c r="G1400" s="12">
        <v>1.0</v>
      </c>
      <c r="H1400" s="12" t="s">
        <v>64</v>
      </c>
      <c r="I1400" s="12">
        <v>2.0</v>
      </c>
      <c r="J1400" s="12">
        <v>2.0</v>
      </c>
      <c r="K1400" s="12" t="s">
        <v>23</v>
      </c>
      <c r="L1400" s="12">
        <v>2.0</v>
      </c>
      <c r="M1400" s="12">
        <v>1.0</v>
      </c>
      <c r="N1400" s="12" t="s">
        <v>1458</v>
      </c>
      <c r="P1400" s="13"/>
    </row>
    <row r="1401" ht="15.75" customHeight="1">
      <c r="A1401" s="11" t="s">
        <v>2987</v>
      </c>
      <c r="B1401" s="11" t="s">
        <v>3014</v>
      </c>
      <c r="C1401" s="11" t="s">
        <v>2989</v>
      </c>
      <c r="D1401" s="11" t="s">
        <v>2990</v>
      </c>
      <c r="E1401" s="11" t="s">
        <v>3015</v>
      </c>
      <c r="F1401" s="12">
        <v>1.0</v>
      </c>
      <c r="G1401" s="12">
        <v>1.0</v>
      </c>
      <c r="H1401" s="12" t="s">
        <v>64</v>
      </c>
      <c r="I1401" s="12">
        <v>1.0</v>
      </c>
      <c r="J1401" s="12">
        <v>1.0</v>
      </c>
      <c r="K1401" s="12" t="s">
        <v>23</v>
      </c>
      <c r="L1401" s="12">
        <v>1.0</v>
      </c>
      <c r="M1401" s="12">
        <v>1.0</v>
      </c>
      <c r="N1401" s="12" t="s">
        <v>1458</v>
      </c>
      <c r="P1401" s="13"/>
    </row>
    <row r="1402" ht="15.75" customHeight="1">
      <c r="A1402" s="11" t="s">
        <v>2987</v>
      </c>
      <c r="B1402" s="11" t="s">
        <v>3016</v>
      </c>
      <c r="C1402" s="11" t="s">
        <v>2989</v>
      </c>
      <c r="D1402" s="11" t="s">
        <v>2990</v>
      </c>
      <c r="E1402" s="11" t="s">
        <v>3017</v>
      </c>
      <c r="F1402" s="12">
        <v>1.0</v>
      </c>
      <c r="G1402" s="12">
        <v>1.0</v>
      </c>
      <c r="H1402" s="12" t="s">
        <v>64</v>
      </c>
      <c r="I1402" s="12">
        <v>2.0</v>
      </c>
      <c r="J1402" s="12">
        <v>2.0</v>
      </c>
      <c r="K1402" s="12" t="s">
        <v>23</v>
      </c>
      <c r="L1402" s="12">
        <v>2.0</v>
      </c>
      <c r="M1402" s="12">
        <v>1.0</v>
      </c>
      <c r="N1402" s="12" t="s">
        <v>1458</v>
      </c>
      <c r="P1402" s="13"/>
    </row>
    <row r="1403" ht="15.75" customHeight="1">
      <c r="A1403" s="11" t="s">
        <v>2987</v>
      </c>
      <c r="B1403" s="11" t="s">
        <v>3018</v>
      </c>
      <c r="C1403" s="11" t="s">
        <v>2989</v>
      </c>
      <c r="D1403" s="11" t="s">
        <v>2990</v>
      </c>
      <c r="E1403" s="11" t="s">
        <v>3019</v>
      </c>
      <c r="F1403" s="12">
        <v>1.0</v>
      </c>
      <c r="G1403" s="12">
        <v>1.0</v>
      </c>
      <c r="H1403" s="12" t="s">
        <v>64</v>
      </c>
      <c r="I1403" s="12">
        <v>1.0</v>
      </c>
      <c r="J1403" s="12">
        <v>1.0</v>
      </c>
      <c r="K1403" s="12" t="s">
        <v>23</v>
      </c>
      <c r="L1403" s="12">
        <v>2.0</v>
      </c>
      <c r="M1403" s="12">
        <v>2.0</v>
      </c>
      <c r="N1403" s="12" t="s">
        <v>1458</v>
      </c>
      <c r="P1403" s="13"/>
    </row>
    <row r="1404" ht="15.75" customHeight="1">
      <c r="A1404" s="11" t="s">
        <v>2987</v>
      </c>
      <c r="B1404" s="11" t="s">
        <v>3020</v>
      </c>
      <c r="C1404" s="11" t="s">
        <v>2989</v>
      </c>
      <c r="D1404" s="11" t="s">
        <v>2990</v>
      </c>
      <c r="E1404" s="11" t="s">
        <v>3021</v>
      </c>
      <c r="F1404" s="12">
        <v>1.0</v>
      </c>
      <c r="G1404" s="12">
        <v>1.0</v>
      </c>
      <c r="H1404" s="12" t="s">
        <v>64</v>
      </c>
      <c r="I1404" s="12">
        <v>1.0</v>
      </c>
      <c r="J1404" s="12">
        <v>1.0</v>
      </c>
      <c r="K1404" s="12" t="s">
        <v>23</v>
      </c>
      <c r="L1404" s="12">
        <v>2.0</v>
      </c>
      <c r="M1404" s="12">
        <v>2.0</v>
      </c>
      <c r="N1404" s="12" t="s">
        <v>1458</v>
      </c>
      <c r="P1404" s="13"/>
    </row>
    <row r="1405" ht="15.75" customHeight="1">
      <c r="A1405" s="11" t="s">
        <v>2987</v>
      </c>
      <c r="B1405" s="11" t="s">
        <v>3022</v>
      </c>
      <c r="C1405" s="11" t="s">
        <v>2989</v>
      </c>
      <c r="D1405" s="11" t="s">
        <v>2990</v>
      </c>
      <c r="E1405" s="11" t="s">
        <v>3023</v>
      </c>
      <c r="F1405" s="12">
        <v>1.0</v>
      </c>
      <c r="G1405" s="12">
        <v>1.0</v>
      </c>
      <c r="H1405" s="12" t="s">
        <v>64</v>
      </c>
      <c r="I1405" s="12">
        <v>1.0</v>
      </c>
      <c r="J1405" s="12">
        <v>1.0</v>
      </c>
      <c r="K1405" s="12" t="s">
        <v>23</v>
      </c>
      <c r="L1405" s="12">
        <v>1.0</v>
      </c>
      <c r="M1405" s="12">
        <v>1.0</v>
      </c>
      <c r="N1405" s="12" t="s">
        <v>1458</v>
      </c>
      <c r="P1405" s="13"/>
    </row>
    <row r="1406" ht="15.75" customHeight="1">
      <c r="A1406" s="11" t="s">
        <v>2987</v>
      </c>
      <c r="B1406" s="11" t="s">
        <v>3024</v>
      </c>
      <c r="C1406" s="11" t="s">
        <v>2989</v>
      </c>
      <c r="D1406" s="11" t="s">
        <v>2990</v>
      </c>
      <c r="E1406" s="11" t="s">
        <v>3025</v>
      </c>
      <c r="F1406" s="12">
        <v>1.0</v>
      </c>
      <c r="G1406" s="12">
        <v>1.0</v>
      </c>
      <c r="H1406" s="12" t="s">
        <v>64</v>
      </c>
      <c r="I1406" s="12">
        <v>1.0</v>
      </c>
      <c r="J1406" s="12">
        <v>1.0</v>
      </c>
      <c r="K1406" s="12" t="s">
        <v>23</v>
      </c>
      <c r="L1406" s="12">
        <v>2.0</v>
      </c>
      <c r="M1406" s="12">
        <v>1.0</v>
      </c>
      <c r="N1406" s="12" t="s">
        <v>1458</v>
      </c>
      <c r="P1406" s="13"/>
    </row>
    <row r="1407" ht="15.75" customHeight="1">
      <c r="A1407" s="11" t="s">
        <v>3026</v>
      </c>
      <c r="B1407" s="11" t="s">
        <v>3027</v>
      </c>
      <c r="C1407" s="11" t="s">
        <v>3028</v>
      </c>
      <c r="D1407" s="11" t="s">
        <v>3029</v>
      </c>
      <c r="E1407" s="11" t="s">
        <v>3030</v>
      </c>
      <c r="F1407" s="12">
        <v>1.0</v>
      </c>
      <c r="G1407" s="12">
        <v>1.0</v>
      </c>
      <c r="H1407" s="12" t="s">
        <v>22</v>
      </c>
      <c r="I1407" s="12">
        <v>1.0</v>
      </c>
      <c r="J1407" s="12">
        <v>1.0</v>
      </c>
      <c r="K1407" s="12" t="s">
        <v>64</v>
      </c>
      <c r="L1407" s="12">
        <v>2.0</v>
      </c>
      <c r="M1407" s="12">
        <v>2.0</v>
      </c>
      <c r="N1407" s="12" t="s">
        <v>23</v>
      </c>
      <c r="P1407" s="13"/>
    </row>
    <row r="1408" ht="15.75" customHeight="1">
      <c r="A1408" s="11" t="s">
        <v>3026</v>
      </c>
      <c r="B1408" s="11" t="s">
        <v>3031</v>
      </c>
      <c r="C1408" s="11" t="s">
        <v>3028</v>
      </c>
      <c r="D1408" s="11" t="s">
        <v>3029</v>
      </c>
      <c r="E1408" s="11" t="s">
        <v>3032</v>
      </c>
      <c r="F1408" s="12">
        <v>1.0</v>
      </c>
      <c r="G1408" s="12">
        <v>1.0</v>
      </c>
      <c r="H1408" s="12" t="s">
        <v>22</v>
      </c>
      <c r="I1408" s="12">
        <v>1.0</v>
      </c>
      <c r="J1408" s="12">
        <v>1.0</v>
      </c>
      <c r="K1408" s="12" t="s">
        <v>64</v>
      </c>
      <c r="L1408" s="12">
        <v>1.0</v>
      </c>
      <c r="M1408" s="12">
        <v>1.0</v>
      </c>
      <c r="N1408" s="12" t="s">
        <v>23</v>
      </c>
      <c r="P1408" s="13"/>
    </row>
    <row r="1409" ht="15.75" customHeight="1">
      <c r="A1409" s="11" t="s">
        <v>3026</v>
      </c>
      <c r="B1409" s="11" t="s">
        <v>3033</v>
      </c>
      <c r="C1409" s="11" t="s">
        <v>3028</v>
      </c>
      <c r="D1409" s="11" t="s">
        <v>3029</v>
      </c>
      <c r="E1409" s="11" t="s">
        <v>3034</v>
      </c>
      <c r="F1409" s="12">
        <v>1.0</v>
      </c>
      <c r="G1409" s="12">
        <v>1.0</v>
      </c>
      <c r="H1409" s="12" t="s">
        <v>22</v>
      </c>
      <c r="I1409" s="12">
        <v>1.0</v>
      </c>
      <c r="J1409" s="12">
        <v>1.0</v>
      </c>
      <c r="K1409" s="12" t="s">
        <v>64</v>
      </c>
      <c r="L1409" s="12">
        <v>1.0</v>
      </c>
      <c r="M1409" s="12">
        <v>1.0</v>
      </c>
      <c r="N1409" s="12" t="s">
        <v>23</v>
      </c>
      <c r="P1409" s="13"/>
    </row>
    <row r="1410" ht="15.75" customHeight="1">
      <c r="A1410" s="11" t="s">
        <v>3026</v>
      </c>
      <c r="B1410" s="11" t="s">
        <v>3035</v>
      </c>
      <c r="C1410" s="11" t="s">
        <v>3028</v>
      </c>
      <c r="D1410" s="11" t="s">
        <v>3029</v>
      </c>
      <c r="E1410" s="11" t="s">
        <v>3036</v>
      </c>
      <c r="F1410" s="12">
        <v>1.0</v>
      </c>
      <c r="G1410" s="12">
        <v>1.0</v>
      </c>
      <c r="H1410" s="12" t="s">
        <v>22</v>
      </c>
      <c r="I1410" s="12">
        <v>1.0</v>
      </c>
      <c r="J1410" s="12">
        <v>1.0</v>
      </c>
      <c r="K1410" s="12" t="s">
        <v>64</v>
      </c>
      <c r="L1410" s="12">
        <v>1.0</v>
      </c>
      <c r="M1410" s="12">
        <v>1.0</v>
      </c>
      <c r="N1410" s="12" t="s">
        <v>23</v>
      </c>
      <c r="P1410" s="13"/>
    </row>
    <row r="1411" ht="15.75" customHeight="1">
      <c r="A1411" s="11" t="s">
        <v>3026</v>
      </c>
      <c r="B1411" s="11" t="s">
        <v>3037</v>
      </c>
      <c r="C1411" s="11" t="s">
        <v>3028</v>
      </c>
      <c r="D1411" s="11" t="s">
        <v>3029</v>
      </c>
      <c r="E1411" s="11" t="s">
        <v>3038</v>
      </c>
      <c r="F1411" s="12">
        <v>1.0</v>
      </c>
      <c r="G1411" s="12">
        <v>1.0</v>
      </c>
      <c r="H1411" s="12" t="s">
        <v>22</v>
      </c>
      <c r="I1411" s="12">
        <v>1.0</v>
      </c>
      <c r="J1411" s="12">
        <v>1.0</v>
      </c>
      <c r="K1411" s="12" t="s">
        <v>64</v>
      </c>
      <c r="L1411" s="12">
        <v>1.0</v>
      </c>
      <c r="M1411" s="12">
        <v>1.0</v>
      </c>
      <c r="N1411" s="12" t="s">
        <v>23</v>
      </c>
      <c r="P1411" s="13"/>
    </row>
    <row r="1412" ht="15.75" customHeight="1">
      <c r="A1412" s="11" t="s">
        <v>3026</v>
      </c>
      <c r="B1412" s="11" t="s">
        <v>3039</v>
      </c>
      <c r="C1412" s="11" t="s">
        <v>3028</v>
      </c>
      <c r="D1412" s="11" t="s">
        <v>3029</v>
      </c>
      <c r="E1412" s="11" t="s">
        <v>3040</v>
      </c>
      <c r="F1412" s="12">
        <v>1.0</v>
      </c>
      <c r="G1412" s="12">
        <v>1.0</v>
      </c>
      <c r="H1412" s="12" t="s">
        <v>22</v>
      </c>
      <c r="I1412" s="12">
        <v>1.0</v>
      </c>
      <c r="J1412" s="12">
        <v>1.0</v>
      </c>
      <c r="K1412" s="12" t="s">
        <v>64</v>
      </c>
      <c r="L1412" s="12">
        <v>2.0</v>
      </c>
      <c r="M1412" s="12">
        <v>2.0</v>
      </c>
      <c r="N1412" s="12" t="s">
        <v>23</v>
      </c>
      <c r="P1412" s="13"/>
    </row>
    <row r="1413" ht="15.75" customHeight="1">
      <c r="A1413" s="11" t="s">
        <v>3026</v>
      </c>
      <c r="B1413" s="11" t="s">
        <v>3041</v>
      </c>
      <c r="C1413" s="11" t="s">
        <v>3028</v>
      </c>
      <c r="D1413" s="11" t="s">
        <v>3029</v>
      </c>
      <c r="E1413" s="11" t="s">
        <v>3042</v>
      </c>
      <c r="F1413" s="12">
        <v>1.0</v>
      </c>
      <c r="G1413" s="12">
        <v>1.0</v>
      </c>
      <c r="H1413" s="12" t="s">
        <v>22</v>
      </c>
      <c r="I1413" s="12">
        <v>1.0</v>
      </c>
      <c r="J1413" s="12">
        <v>1.0</v>
      </c>
      <c r="K1413" s="12" t="s">
        <v>64</v>
      </c>
      <c r="L1413" s="12">
        <v>1.0</v>
      </c>
      <c r="M1413" s="12">
        <v>1.0</v>
      </c>
      <c r="N1413" s="12" t="s">
        <v>23</v>
      </c>
      <c r="P1413" s="13"/>
    </row>
    <row r="1414" ht="15.75" customHeight="1">
      <c r="A1414" s="11" t="s">
        <v>3026</v>
      </c>
      <c r="B1414" s="11" t="s">
        <v>3043</v>
      </c>
      <c r="C1414" s="11" t="s">
        <v>3028</v>
      </c>
      <c r="D1414" s="11" t="s">
        <v>3029</v>
      </c>
      <c r="E1414" s="11" t="s">
        <v>3044</v>
      </c>
      <c r="F1414" s="12">
        <v>1.0</v>
      </c>
      <c r="G1414" s="12">
        <v>1.0</v>
      </c>
      <c r="H1414" s="12" t="s">
        <v>22</v>
      </c>
      <c r="I1414" s="12">
        <v>1.0</v>
      </c>
      <c r="J1414" s="12">
        <v>1.0</v>
      </c>
      <c r="K1414" s="12" t="s">
        <v>64</v>
      </c>
      <c r="L1414" s="12">
        <v>1.0</v>
      </c>
      <c r="M1414" s="12">
        <v>1.0</v>
      </c>
      <c r="N1414" s="12" t="s">
        <v>23</v>
      </c>
      <c r="P1414" s="13"/>
    </row>
    <row r="1415" ht="15.75" customHeight="1">
      <c r="A1415" s="11" t="s">
        <v>3026</v>
      </c>
      <c r="B1415" s="11" t="s">
        <v>3045</v>
      </c>
      <c r="C1415" s="11" t="s">
        <v>3028</v>
      </c>
      <c r="D1415" s="11" t="s">
        <v>3029</v>
      </c>
      <c r="E1415" s="11" t="s">
        <v>3046</v>
      </c>
      <c r="F1415" s="12">
        <v>2.0</v>
      </c>
      <c r="G1415" s="12">
        <v>2.0</v>
      </c>
      <c r="H1415" s="12" t="s">
        <v>22</v>
      </c>
      <c r="I1415" s="12">
        <v>2.0</v>
      </c>
      <c r="J1415" s="12">
        <v>2.0</v>
      </c>
      <c r="K1415" s="12" t="s">
        <v>64</v>
      </c>
      <c r="L1415" s="12">
        <v>2.0</v>
      </c>
      <c r="M1415" s="12">
        <v>2.0</v>
      </c>
      <c r="N1415" s="12" t="s">
        <v>23</v>
      </c>
      <c r="P1415" s="13"/>
    </row>
    <row r="1416" ht="15.75" customHeight="1">
      <c r="A1416" s="11" t="s">
        <v>3026</v>
      </c>
      <c r="B1416" s="11" t="s">
        <v>3047</v>
      </c>
      <c r="C1416" s="11" t="s">
        <v>3028</v>
      </c>
      <c r="D1416" s="11" t="s">
        <v>3029</v>
      </c>
      <c r="E1416" s="11" t="s">
        <v>3048</v>
      </c>
      <c r="F1416" s="12">
        <v>1.0</v>
      </c>
      <c r="G1416" s="12">
        <v>1.0</v>
      </c>
      <c r="H1416" s="12" t="s">
        <v>22</v>
      </c>
      <c r="I1416" s="12">
        <v>1.0</v>
      </c>
      <c r="J1416" s="12">
        <v>1.0</v>
      </c>
      <c r="K1416" s="12" t="s">
        <v>64</v>
      </c>
      <c r="L1416" s="12">
        <v>1.0</v>
      </c>
      <c r="M1416" s="12">
        <v>1.0</v>
      </c>
      <c r="N1416" s="12" t="s">
        <v>23</v>
      </c>
      <c r="P1416" s="13"/>
    </row>
    <row r="1417" ht="15.75" customHeight="1">
      <c r="A1417" s="11" t="s">
        <v>3026</v>
      </c>
      <c r="B1417" s="11" t="s">
        <v>3049</v>
      </c>
      <c r="C1417" s="11" t="s">
        <v>3028</v>
      </c>
      <c r="D1417" s="11" t="s">
        <v>3029</v>
      </c>
      <c r="E1417" s="11" t="s">
        <v>3050</v>
      </c>
      <c r="F1417" s="12">
        <v>1.0</v>
      </c>
      <c r="G1417" s="12">
        <v>1.0</v>
      </c>
      <c r="H1417" s="12" t="s">
        <v>22</v>
      </c>
      <c r="I1417" s="12">
        <v>1.0</v>
      </c>
      <c r="J1417" s="12">
        <v>1.0</v>
      </c>
      <c r="K1417" s="12" t="s">
        <v>64</v>
      </c>
      <c r="L1417" s="12">
        <v>2.0</v>
      </c>
      <c r="M1417" s="12">
        <v>2.0</v>
      </c>
      <c r="N1417" s="12" t="s">
        <v>23</v>
      </c>
      <c r="P1417" s="13"/>
    </row>
    <row r="1418" ht="15.75" customHeight="1">
      <c r="A1418" s="11" t="s">
        <v>3026</v>
      </c>
      <c r="B1418" s="11" t="s">
        <v>3051</v>
      </c>
      <c r="C1418" s="11" t="s">
        <v>3028</v>
      </c>
      <c r="D1418" s="11" t="s">
        <v>3029</v>
      </c>
      <c r="E1418" s="11" t="s">
        <v>3052</v>
      </c>
      <c r="F1418" s="12">
        <v>2.0</v>
      </c>
      <c r="G1418" s="12">
        <v>2.0</v>
      </c>
      <c r="H1418" s="12" t="s">
        <v>22</v>
      </c>
      <c r="I1418" s="12">
        <v>2.0</v>
      </c>
      <c r="J1418" s="12">
        <v>2.0</v>
      </c>
      <c r="K1418" s="12" t="s">
        <v>64</v>
      </c>
      <c r="L1418" s="12">
        <v>2.0</v>
      </c>
      <c r="M1418" s="12">
        <v>2.0</v>
      </c>
      <c r="N1418" s="12" t="s">
        <v>23</v>
      </c>
      <c r="P1418" s="13"/>
    </row>
    <row r="1419" ht="15.75" customHeight="1">
      <c r="A1419" s="11" t="s">
        <v>3026</v>
      </c>
      <c r="B1419" s="11" t="s">
        <v>3053</v>
      </c>
      <c r="C1419" s="11" t="s">
        <v>3028</v>
      </c>
      <c r="D1419" s="11" t="s">
        <v>3029</v>
      </c>
      <c r="E1419" s="11" t="s">
        <v>3054</v>
      </c>
      <c r="F1419" s="12">
        <v>2.0</v>
      </c>
      <c r="G1419" s="12">
        <v>2.0</v>
      </c>
      <c r="H1419" s="12" t="s">
        <v>22</v>
      </c>
      <c r="I1419" s="12">
        <v>1.0</v>
      </c>
      <c r="J1419" s="12">
        <v>1.0</v>
      </c>
      <c r="K1419" s="12" t="s">
        <v>64</v>
      </c>
      <c r="L1419" s="12">
        <v>2.0</v>
      </c>
      <c r="M1419" s="12">
        <v>2.0</v>
      </c>
      <c r="N1419" s="12" t="s">
        <v>23</v>
      </c>
      <c r="P1419" s="13"/>
    </row>
    <row r="1420" ht="15.75" customHeight="1">
      <c r="A1420" s="11" t="s">
        <v>3026</v>
      </c>
      <c r="B1420" s="11" t="s">
        <v>3055</v>
      </c>
      <c r="C1420" s="11" t="s">
        <v>3028</v>
      </c>
      <c r="D1420" s="11" t="s">
        <v>3029</v>
      </c>
      <c r="E1420" s="11" t="s">
        <v>3056</v>
      </c>
      <c r="F1420" s="12">
        <v>1.0</v>
      </c>
      <c r="G1420" s="12">
        <v>1.0</v>
      </c>
      <c r="H1420" s="12" t="s">
        <v>22</v>
      </c>
      <c r="I1420" s="12">
        <v>1.0</v>
      </c>
      <c r="J1420" s="12">
        <v>1.0</v>
      </c>
      <c r="K1420" s="12" t="s">
        <v>64</v>
      </c>
      <c r="L1420" s="12">
        <v>1.0</v>
      </c>
      <c r="M1420" s="12">
        <v>1.0</v>
      </c>
      <c r="N1420" s="12" t="s">
        <v>23</v>
      </c>
      <c r="P1420" s="13"/>
    </row>
    <row r="1421" ht="15.75" customHeight="1">
      <c r="A1421" s="11" t="s">
        <v>3026</v>
      </c>
      <c r="B1421" s="11" t="s">
        <v>3057</v>
      </c>
      <c r="C1421" s="11" t="s">
        <v>3028</v>
      </c>
      <c r="D1421" s="11" t="s">
        <v>3029</v>
      </c>
      <c r="E1421" s="11" t="s">
        <v>3058</v>
      </c>
      <c r="F1421" s="12">
        <v>3.0</v>
      </c>
      <c r="G1421" s="12">
        <v>2.0</v>
      </c>
      <c r="H1421" s="12" t="s">
        <v>22</v>
      </c>
      <c r="I1421" s="12">
        <v>2.0</v>
      </c>
      <c r="J1421" s="12">
        <v>2.0</v>
      </c>
      <c r="K1421" s="12" t="s">
        <v>64</v>
      </c>
      <c r="L1421" s="12">
        <v>1.0</v>
      </c>
      <c r="M1421" s="12">
        <v>1.0</v>
      </c>
      <c r="N1421" s="12" t="s">
        <v>23</v>
      </c>
      <c r="P1421" s="13"/>
    </row>
    <row r="1422" ht="15.75" customHeight="1">
      <c r="A1422" s="11" t="s">
        <v>3026</v>
      </c>
      <c r="B1422" s="11" t="s">
        <v>3059</v>
      </c>
      <c r="C1422" s="11" t="s">
        <v>3028</v>
      </c>
      <c r="D1422" s="11" t="s">
        <v>3029</v>
      </c>
      <c r="E1422" s="11" t="s">
        <v>3060</v>
      </c>
      <c r="F1422" s="12">
        <v>2.0</v>
      </c>
      <c r="G1422" s="12">
        <v>2.0</v>
      </c>
      <c r="H1422" s="12" t="s">
        <v>22</v>
      </c>
      <c r="I1422" s="12">
        <v>2.0</v>
      </c>
      <c r="J1422" s="12">
        <v>2.0</v>
      </c>
      <c r="K1422" s="12" t="s">
        <v>64</v>
      </c>
      <c r="L1422" s="12">
        <v>2.0</v>
      </c>
      <c r="M1422" s="12">
        <v>2.0</v>
      </c>
      <c r="N1422" s="12" t="s">
        <v>23</v>
      </c>
      <c r="P1422" s="13"/>
    </row>
    <row r="1423" ht="15.75" customHeight="1">
      <c r="A1423" s="11" t="s">
        <v>3026</v>
      </c>
      <c r="B1423" s="11" t="s">
        <v>3061</v>
      </c>
      <c r="C1423" s="11" t="s">
        <v>3028</v>
      </c>
      <c r="D1423" s="11" t="s">
        <v>3029</v>
      </c>
      <c r="E1423" s="11" t="s">
        <v>3062</v>
      </c>
      <c r="F1423" s="12">
        <v>1.0</v>
      </c>
      <c r="G1423" s="12">
        <v>1.0</v>
      </c>
      <c r="H1423" s="12" t="s">
        <v>22</v>
      </c>
      <c r="I1423" s="12">
        <v>1.0</v>
      </c>
      <c r="J1423" s="12">
        <v>1.0</v>
      </c>
      <c r="K1423" s="12" t="s">
        <v>64</v>
      </c>
      <c r="L1423" s="12">
        <v>2.0</v>
      </c>
      <c r="M1423" s="12">
        <v>1.0</v>
      </c>
      <c r="N1423" s="12" t="s">
        <v>23</v>
      </c>
      <c r="P1423" s="13"/>
    </row>
    <row r="1424" ht="15.75" customHeight="1">
      <c r="A1424" s="11" t="s">
        <v>3026</v>
      </c>
      <c r="B1424" s="11" t="s">
        <v>3063</v>
      </c>
      <c r="C1424" s="11" t="s">
        <v>3028</v>
      </c>
      <c r="D1424" s="11" t="s">
        <v>3029</v>
      </c>
      <c r="E1424" s="11" t="s">
        <v>3064</v>
      </c>
      <c r="F1424" s="12">
        <v>1.0</v>
      </c>
      <c r="G1424" s="12">
        <v>1.0</v>
      </c>
      <c r="H1424" s="12" t="s">
        <v>22</v>
      </c>
      <c r="I1424" s="12">
        <v>1.0</v>
      </c>
      <c r="J1424" s="12">
        <v>1.0</v>
      </c>
      <c r="K1424" s="12" t="s">
        <v>64</v>
      </c>
      <c r="L1424" s="12">
        <v>1.0</v>
      </c>
      <c r="M1424" s="12">
        <v>1.0</v>
      </c>
      <c r="N1424" s="12" t="s">
        <v>23</v>
      </c>
      <c r="P1424" s="13"/>
    </row>
    <row r="1425" ht="15.75" customHeight="1">
      <c r="A1425" s="11" t="s">
        <v>3065</v>
      </c>
      <c r="B1425" s="11" t="s">
        <v>3066</v>
      </c>
      <c r="C1425" s="11" t="s">
        <v>3067</v>
      </c>
      <c r="D1425" s="11" t="s">
        <v>3068</v>
      </c>
      <c r="E1425" s="11" t="s">
        <v>3069</v>
      </c>
      <c r="F1425" s="12">
        <v>1.0</v>
      </c>
      <c r="G1425" s="12">
        <v>1.0</v>
      </c>
      <c r="H1425" s="12" t="s">
        <v>64</v>
      </c>
      <c r="I1425" s="12">
        <v>1.0</v>
      </c>
      <c r="J1425" s="12">
        <v>1.0</v>
      </c>
      <c r="K1425" s="12" t="s">
        <v>457</v>
      </c>
      <c r="L1425" s="12">
        <v>1.0</v>
      </c>
      <c r="M1425" s="12">
        <v>1.0</v>
      </c>
      <c r="N1425" s="12" t="s">
        <v>23</v>
      </c>
      <c r="P1425" s="13"/>
    </row>
    <row r="1426" ht="15.75" customHeight="1">
      <c r="A1426" s="11" t="s">
        <v>3065</v>
      </c>
      <c r="B1426" s="11" t="s">
        <v>3070</v>
      </c>
      <c r="C1426" s="11" t="s">
        <v>3067</v>
      </c>
      <c r="D1426" s="11" t="s">
        <v>3068</v>
      </c>
      <c r="E1426" s="11" t="s">
        <v>3071</v>
      </c>
      <c r="F1426" s="12">
        <v>1.0</v>
      </c>
      <c r="G1426" s="12">
        <v>1.0</v>
      </c>
      <c r="H1426" s="12" t="s">
        <v>64</v>
      </c>
      <c r="I1426" s="12">
        <v>1.0</v>
      </c>
      <c r="J1426" s="12">
        <v>1.0</v>
      </c>
      <c r="K1426" s="12" t="s">
        <v>457</v>
      </c>
      <c r="L1426" s="12">
        <v>1.0</v>
      </c>
      <c r="M1426" s="12">
        <v>1.0</v>
      </c>
      <c r="N1426" s="12" t="s">
        <v>23</v>
      </c>
      <c r="P1426" s="13"/>
    </row>
    <row r="1427" ht="15.75" customHeight="1">
      <c r="A1427" s="11" t="s">
        <v>3065</v>
      </c>
      <c r="B1427" s="11" t="s">
        <v>3072</v>
      </c>
      <c r="C1427" s="11" t="s">
        <v>3067</v>
      </c>
      <c r="D1427" s="11" t="s">
        <v>3068</v>
      </c>
      <c r="E1427" s="11" t="s">
        <v>3073</v>
      </c>
      <c r="F1427" s="12">
        <v>1.0</v>
      </c>
      <c r="G1427" s="12">
        <v>1.0</v>
      </c>
      <c r="H1427" s="12" t="s">
        <v>64</v>
      </c>
      <c r="I1427" s="12">
        <v>1.0</v>
      </c>
      <c r="J1427" s="12">
        <v>1.0</v>
      </c>
      <c r="K1427" s="12" t="s">
        <v>457</v>
      </c>
      <c r="L1427" s="12">
        <v>1.0</v>
      </c>
      <c r="M1427" s="12">
        <v>1.0</v>
      </c>
      <c r="N1427" s="12" t="s">
        <v>23</v>
      </c>
      <c r="P1427" s="13"/>
    </row>
    <row r="1428" ht="15.75" customHeight="1">
      <c r="A1428" s="11" t="s">
        <v>3065</v>
      </c>
      <c r="B1428" s="11" t="s">
        <v>3074</v>
      </c>
      <c r="C1428" s="11" t="s">
        <v>3067</v>
      </c>
      <c r="D1428" s="11" t="s">
        <v>3068</v>
      </c>
      <c r="E1428" s="11" t="s">
        <v>3075</v>
      </c>
      <c r="F1428" s="12">
        <v>1.0</v>
      </c>
      <c r="G1428" s="12">
        <v>1.0</v>
      </c>
      <c r="H1428" s="12" t="s">
        <v>64</v>
      </c>
      <c r="I1428" s="12">
        <v>1.0</v>
      </c>
      <c r="J1428" s="12">
        <v>1.0</v>
      </c>
      <c r="K1428" s="12" t="s">
        <v>457</v>
      </c>
      <c r="L1428" s="12">
        <v>1.0</v>
      </c>
      <c r="M1428" s="12">
        <v>1.0</v>
      </c>
      <c r="N1428" s="12" t="s">
        <v>23</v>
      </c>
      <c r="P1428" s="13"/>
    </row>
    <row r="1429" ht="15.75" customHeight="1">
      <c r="A1429" s="11" t="s">
        <v>3065</v>
      </c>
      <c r="B1429" s="11" t="s">
        <v>3076</v>
      </c>
      <c r="C1429" s="11" t="s">
        <v>3067</v>
      </c>
      <c r="D1429" s="11" t="s">
        <v>3068</v>
      </c>
      <c r="E1429" s="11" t="s">
        <v>3077</v>
      </c>
      <c r="F1429" s="12">
        <v>1.0</v>
      </c>
      <c r="G1429" s="12">
        <v>1.0</v>
      </c>
      <c r="H1429" s="12" t="s">
        <v>64</v>
      </c>
      <c r="I1429" s="12">
        <v>1.0</v>
      </c>
      <c r="J1429" s="12">
        <v>1.0</v>
      </c>
      <c r="K1429" s="12" t="s">
        <v>457</v>
      </c>
      <c r="L1429" s="12">
        <v>1.0</v>
      </c>
      <c r="M1429" s="12">
        <v>1.0</v>
      </c>
      <c r="N1429" s="12" t="s">
        <v>23</v>
      </c>
      <c r="P1429" s="13"/>
    </row>
    <row r="1430" ht="15.75" customHeight="1">
      <c r="A1430" s="11" t="s">
        <v>3065</v>
      </c>
      <c r="B1430" s="11" t="s">
        <v>3078</v>
      </c>
      <c r="C1430" s="11" t="s">
        <v>3067</v>
      </c>
      <c r="D1430" s="11" t="s">
        <v>3068</v>
      </c>
      <c r="E1430" s="11" t="s">
        <v>3079</v>
      </c>
      <c r="F1430" s="12">
        <v>1.0</v>
      </c>
      <c r="G1430" s="12">
        <v>1.0</v>
      </c>
      <c r="H1430" s="12" t="s">
        <v>64</v>
      </c>
      <c r="I1430" s="12">
        <v>2.0</v>
      </c>
      <c r="J1430" s="12">
        <v>2.0</v>
      </c>
      <c r="K1430" s="12" t="s">
        <v>457</v>
      </c>
      <c r="L1430" s="12">
        <v>1.0</v>
      </c>
      <c r="M1430" s="12">
        <v>1.0</v>
      </c>
      <c r="N1430" s="12" t="s">
        <v>23</v>
      </c>
      <c r="P1430" s="13"/>
    </row>
    <row r="1431" ht="15.75" customHeight="1">
      <c r="A1431" s="11" t="s">
        <v>3065</v>
      </c>
      <c r="B1431" s="11" t="s">
        <v>3080</v>
      </c>
      <c r="C1431" s="11" t="s">
        <v>3067</v>
      </c>
      <c r="D1431" s="11" t="s">
        <v>3068</v>
      </c>
      <c r="E1431" s="11" t="s">
        <v>3081</v>
      </c>
      <c r="F1431" s="12">
        <v>1.0</v>
      </c>
      <c r="G1431" s="12">
        <v>1.0</v>
      </c>
      <c r="H1431" s="12" t="s">
        <v>64</v>
      </c>
      <c r="I1431" s="12">
        <v>1.0</v>
      </c>
      <c r="J1431" s="12">
        <v>1.0</v>
      </c>
      <c r="K1431" s="12" t="s">
        <v>457</v>
      </c>
      <c r="L1431" s="12">
        <v>1.0</v>
      </c>
      <c r="M1431" s="12">
        <v>1.0</v>
      </c>
      <c r="N1431" s="12" t="s">
        <v>23</v>
      </c>
      <c r="P1431" s="13"/>
    </row>
    <row r="1432" ht="15.75" customHeight="1">
      <c r="A1432" s="11" t="s">
        <v>3065</v>
      </c>
      <c r="B1432" s="11" t="s">
        <v>3082</v>
      </c>
      <c r="C1432" s="11" t="s">
        <v>3067</v>
      </c>
      <c r="D1432" s="11" t="s">
        <v>3068</v>
      </c>
      <c r="E1432" s="11" t="s">
        <v>3083</v>
      </c>
      <c r="F1432" s="12">
        <v>1.0</v>
      </c>
      <c r="G1432" s="12">
        <v>1.0</v>
      </c>
      <c r="H1432" s="12" t="s">
        <v>64</v>
      </c>
      <c r="I1432" s="12">
        <v>1.0</v>
      </c>
      <c r="J1432" s="12">
        <v>1.0</v>
      </c>
      <c r="K1432" s="12" t="s">
        <v>457</v>
      </c>
      <c r="L1432" s="12">
        <v>1.0</v>
      </c>
      <c r="M1432" s="12">
        <v>1.0</v>
      </c>
      <c r="N1432" s="12" t="s">
        <v>23</v>
      </c>
      <c r="P1432" s="13"/>
    </row>
    <row r="1433" ht="15.75" customHeight="1">
      <c r="A1433" s="11" t="s">
        <v>3065</v>
      </c>
      <c r="B1433" s="11" t="s">
        <v>3084</v>
      </c>
      <c r="C1433" s="11" t="s">
        <v>3067</v>
      </c>
      <c r="D1433" s="11" t="s">
        <v>3068</v>
      </c>
      <c r="E1433" s="11" t="s">
        <v>3085</v>
      </c>
      <c r="F1433" s="12">
        <v>1.0</v>
      </c>
      <c r="G1433" s="12">
        <v>1.0</v>
      </c>
      <c r="H1433" s="12" t="s">
        <v>64</v>
      </c>
      <c r="I1433" s="12">
        <v>1.0</v>
      </c>
      <c r="J1433" s="12">
        <v>1.0</v>
      </c>
      <c r="K1433" s="12" t="s">
        <v>457</v>
      </c>
      <c r="L1433" s="12">
        <v>1.0</v>
      </c>
      <c r="M1433" s="12">
        <v>1.0</v>
      </c>
      <c r="N1433" s="12" t="s">
        <v>23</v>
      </c>
      <c r="P1433" s="13"/>
    </row>
    <row r="1434" ht="15.75" customHeight="1">
      <c r="A1434" s="11" t="s">
        <v>3065</v>
      </c>
      <c r="B1434" s="11" t="s">
        <v>3086</v>
      </c>
      <c r="C1434" s="11" t="s">
        <v>3067</v>
      </c>
      <c r="D1434" s="11" t="s">
        <v>3068</v>
      </c>
      <c r="E1434" s="11" t="s">
        <v>3087</v>
      </c>
      <c r="F1434" s="12">
        <v>1.0</v>
      </c>
      <c r="G1434" s="12">
        <v>1.0</v>
      </c>
      <c r="H1434" s="12" t="s">
        <v>64</v>
      </c>
      <c r="I1434" s="12">
        <v>2.0</v>
      </c>
      <c r="J1434" s="12">
        <v>1.0</v>
      </c>
      <c r="K1434" s="12" t="s">
        <v>457</v>
      </c>
      <c r="L1434" s="12">
        <v>1.0</v>
      </c>
      <c r="M1434" s="12">
        <v>1.0</v>
      </c>
      <c r="N1434" s="12" t="s">
        <v>23</v>
      </c>
      <c r="P1434" s="13"/>
    </row>
    <row r="1435" ht="15.75" customHeight="1">
      <c r="A1435" s="11" t="s">
        <v>3065</v>
      </c>
      <c r="B1435" s="11" t="s">
        <v>3088</v>
      </c>
      <c r="C1435" s="11" t="s">
        <v>3067</v>
      </c>
      <c r="D1435" s="11" t="s">
        <v>3068</v>
      </c>
      <c r="E1435" s="11" t="s">
        <v>3089</v>
      </c>
      <c r="F1435" s="12">
        <v>1.0</v>
      </c>
      <c r="G1435" s="12">
        <v>1.0</v>
      </c>
      <c r="H1435" s="12" t="s">
        <v>64</v>
      </c>
      <c r="I1435" s="12">
        <v>1.0</v>
      </c>
      <c r="J1435" s="12">
        <v>1.0</v>
      </c>
      <c r="K1435" s="12" t="s">
        <v>457</v>
      </c>
      <c r="L1435" s="12">
        <v>2.0</v>
      </c>
      <c r="M1435" s="12">
        <v>2.0</v>
      </c>
      <c r="N1435" s="12" t="s">
        <v>23</v>
      </c>
      <c r="P1435" s="13"/>
    </row>
    <row r="1436" ht="15.75" customHeight="1">
      <c r="A1436" s="11" t="s">
        <v>3065</v>
      </c>
      <c r="B1436" s="11" t="s">
        <v>3090</v>
      </c>
      <c r="C1436" s="11" t="s">
        <v>3067</v>
      </c>
      <c r="D1436" s="11" t="s">
        <v>3068</v>
      </c>
      <c r="E1436" s="11" t="s">
        <v>3091</v>
      </c>
      <c r="F1436" s="12">
        <v>1.0</v>
      </c>
      <c r="G1436" s="12">
        <v>1.0</v>
      </c>
      <c r="H1436" s="12" t="s">
        <v>64</v>
      </c>
      <c r="I1436" s="12">
        <v>1.0</v>
      </c>
      <c r="J1436" s="12">
        <v>1.0</v>
      </c>
      <c r="K1436" s="12" t="s">
        <v>457</v>
      </c>
      <c r="L1436" s="12">
        <v>2.0</v>
      </c>
      <c r="M1436" s="12">
        <v>2.0</v>
      </c>
      <c r="N1436" s="12" t="s">
        <v>23</v>
      </c>
      <c r="P1436" s="13"/>
    </row>
    <row r="1437" ht="15.75" customHeight="1">
      <c r="A1437" s="11" t="s">
        <v>3065</v>
      </c>
      <c r="B1437" s="11" t="s">
        <v>3092</v>
      </c>
      <c r="C1437" s="11" t="s">
        <v>3067</v>
      </c>
      <c r="D1437" s="11" t="s">
        <v>3068</v>
      </c>
      <c r="E1437" s="11" t="s">
        <v>3093</v>
      </c>
      <c r="F1437" s="12">
        <v>1.0</v>
      </c>
      <c r="G1437" s="12">
        <v>1.0</v>
      </c>
      <c r="H1437" s="12" t="s">
        <v>64</v>
      </c>
      <c r="I1437" s="12">
        <v>1.0</v>
      </c>
      <c r="J1437" s="12">
        <v>1.0</v>
      </c>
      <c r="K1437" s="12" t="s">
        <v>457</v>
      </c>
      <c r="L1437" s="12">
        <v>1.0</v>
      </c>
      <c r="M1437" s="12">
        <v>1.0</v>
      </c>
      <c r="N1437" s="12" t="s">
        <v>23</v>
      </c>
      <c r="P1437" s="13"/>
    </row>
    <row r="1438" ht="15.75" customHeight="1">
      <c r="A1438" s="11" t="s">
        <v>3065</v>
      </c>
      <c r="B1438" s="11" t="s">
        <v>3094</v>
      </c>
      <c r="C1438" s="11" t="s">
        <v>3067</v>
      </c>
      <c r="D1438" s="11" t="s">
        <v>3068</v>
      </c>
      <c r="E1438" s="11" t="s">
        <v>3095</v>
      </c>
      <c r="F1438" s="12">
        <v>1.0</v>
      </c>
      <c r="G1438" s="12">
        <v>1.0</v>
      </c>
      <c r="H1438" s="12" t="s">
        <v>64</v>
      </c>
      <c r="I1438" s="12">
        <v>1.0</v>
      </c>
      <c r="J1438" s="12">
        <v>1.0</v>
      </c>
      <c r="K1438" s="12" t="s">
        <v>457</v>
      </c>
      <c r="L1438" s="12">
        <v>2.0</v>
      </c>
      <c r="M1438" s="12">
        <v>2.0</v>
      </c>
      <c r="N1438" s="12" t="s">
        <v>23</v>
      </c>
      <c r="P1438" s="13"/>
    </row>
    <row r="1439" ht="15.75" customHeight="1">
      <c r="A1439" s="11" t="s">
        <v>3065</v>
      </c>
      <c r="B1439" s="11" t="s">
        <v>3096</v>
      </c>
      <c r="C1439" s="11" t="s">
        <v>3067</v>
      </c>
      <c r="D1439" s="11" t="s">
        <v>3068</v>
      </c>
      <c r="E1439" s="11" t="s">
        <v>3097</v>
      </c>
      <c r="F1439" s="12">
        <v>1.0</v>
      </c>
      <c r="G1439" s="12">
        <v>1.0</v>
      </c>
      <c r="H1439" s="12" t="s">
        <v>64</v>
      </c>
      <c r="I1439" s="12">
        <v>1.0</v>
      </c>
      <c r="J1439" s="12">
        <v>1.0</v>
      </c>
      <c r="K1439" s="12" t="s">
        <v>457</v>
      </c>
      <c r="L1439" s="12">
        <v>2.0</v>
      </c>
      <c r="M1439" s="12">
        <v>2.0</v>
      </c>
      <c r="N1439" s="12" t="s">
        <v>23</v>
      </c>
      <c r="P1439" s="13"/>
    </row>
    <row r="1440" ht="15.75" customHeight="1">
      <c r="A1440" s="11" t="s">
        <v>3065</v>
      </c>
      <c r="B1440" s="11" t="s">
        <v>3098</v>
      </c>
      <c r="C1440" s="11" t="s">
        <v>3067</v>
      </c>
      <c r="D1440" s="11" t="s">
        <v>3068</v>
      </c>
      <c r="E1440" s="11" t="s">
        <v>3099</v>
      </c>
      <c r="F1440" s="12">
        <v>1.0</v>
      </c>
      <c r="G1440" s="12">
        <v>1.0</v>
      </c>
      <c r="H1440" s="12" t="s">
        <v>64</v>
      </c>
      <c r="I1440" s="12">
        <v>1.0</v>
      </c>
      <c r="J1440" s="12">
        <v>1.0</v>
      </c>
      <c r="K1440" s="12" t="s">
        <v>457</v>
      </c>
      <c r="L1440" s="12">
        <v>1.0</v>
      </c>
      <c r="M1440" s="12">
        <v>1.0</v>
      </c>
      <c r="N1440" s="12" t="s">
        <v>23</v>
      </c>
      <c r="P1440" s="13"/>
    </row>
    <row r="1441" ht="15.75" customHeight="1">
      <c r="A1441" s="11" t="s">
        <v>3065</v>
      </c>
      <c r="B1441" s="11" t="s">
        <v>3100</v>
      </c>
      <c r="C1441" s="11" t="s">
        <v>3067</v>
      </c>
      <c r="D1441" s="11" t="s">
        <v>3068</v>
      </c>
      <c r="E1441" s="11" t="s">
        <v>3101</v>
      </c>
      <c r="F1441" s="12">
        <v>1.0</v>
      </c>
      <c r="G1441" s="12">
        <v>1.0</v>
      </c>
      <c r="H1441" s="12" t="s">
        <v>64</v>
      </c>
      <c r="I1441" s="12">
        <v>2.0</v>
      </c>
      <c r="J1441" s="12">
        <v>2.0</v>
      </c>
      <c r="K1441" s="12" t="s">
        <v>457</v>
      </c>
      <c r="L1441" s="12">
        <v>1.0</v>
      </c>
      <c r="M1441" s="12">
        <v>1.0</v>
      </c>
      <c r="N1441" s="12" t="s">
        <v>23</v>
      </c>
      <c r="P1441" s="13"/>
    </row>
    <row r="1442" ht="15.75" customHeight="1">
      <c r="A1442" s="11" t="s">
        <v>3065</v>
      </c>
      <c r="B1442" s="11" t="s">
        <v>3102</v>
      </c>
      <c r="C1442" s="11" t="s">
        <v>3067</v>
      </c>
      <c r="D1442" s="11" t="s">
        <v>3068</v>
      </c>
      <c r="E1442" s="11" t="s">
        <v>3103</v>
      </c>
      <c r="F1442" s="12">
        <v>1.0</v>
      </c>
      <c r="G1442" s="12">
        <v>1.0</v>
      </c>
      <c r="H1442" s="12" t="s">
        <v>64</v>
      </c>
      <c r="I1442" s="12">
        <v>2.0</v>
      </c>
      <c r="J1442" s="12">
        <v>2.0</v>
      </c>
      <c r="K1442" s="12" t="s">
        <v>457</v>
      </c>
      <c r="L1442" s="12">
        <v>1.0</v>
      </c>
      <c r="M1442" s="12">
        <v>1.0</v>
      </c>
      <c r="N1442" s="12" t="s">
        <v>23</v>
      </c>
      <c r="P1442" s="13"/>
    </row>
    <row r="1443" ht="15.75" customHeight="1">
      <c r="A1443" s="11" t="s">
        <v>3104</v>
      </c>
      <c r="B1443" s="11" t="s">
        <v>3105</v>
      </c>
      <c r="C1443" s="11" t="s">
        <v>3106</v>
      </c>
      <c r="D1443" s="11" t="s">
        <v>3107</v>
      </c>
      <c r="E1443" s="11" t="s">
        <v>3108</v>
      </c>
      <c r="F1443" s="12">
        <v>1.0</v>
      </c>
      <c r="G1443" s="12">
        <v>1.0</v>
      </c>
      <c r="H1443" s="12" t="s">
        <v>64</v>
      </c>
      <c r="I1443" s="12">
        <v>3.0</v>
      </c>
      <c r="J1443" s="12">
        <v>3.0</v>
      </c>
      <c r="K1443" s="12" t="s">
        <v>23</v>
      </c>
      <c r="L1443" s="12">
        <v>3.0</v>
      </c>
      <c r="M1443" s="12">
        <v>3.0</v>
      </c>
      <c r="N1443" s="12" t="s">
        <v>1916</v>
      </c>
      <c r="P1443" s="13"/>
    </row>
    <row r="1444" ht="15.75" customHeight="1">
      <c r="A1444" s="11" t="s">
        <v>3104</v>
      </c>
      <c r="B1444" s="11" t="s">
        <v>3109</v>
      </c>
      <c r="C1444" s="11" t="s">
        <v>3106</v>
      </c>
      <c r="D1444" s="11" t="s">
        <v>3107</v>
      </c>
      <c r="E1444" s="11" t="s">
        <v>3106</v>
      </c>
      <c r="F1444" s="12">
        <v>1.0</v>
      </c>
      <c r="G1444" s="12">
        <v>1.0</v>
      </c>
      <c r="H1444" s="12" t="s">
        <v>64</v>
      </c>
      <c r="I1444" s="12">
        <v>3.0</v>
      </c>
      <c r="J1444" s="12">
        <v>3.0</v>
      </c>
      <c r="K1444" s="12" t="s">
        <v>23</v>
      </c>
      <c r="L1444" s="12">
        <v>3.0</v>
      </c>
      <c r="M1444" s="12">
        <v>3.0</v>
      </c>
      <c r="N1444" s="12" t="s">
        <v>1916</v>
      </c>
      <c r="P1444" s="13"/>
    </row>
    <row r="1445" ht="15.75" customHeight="1">
      <c r="A1445" s="11" t="s">
        <v>3104</v>
      </c>
      <c r="B1445" s="11" t="s">
        <v>3110</v>
      </c>
      <c r="C1445" s="11" t="s">
        <v>3106</v>
      </c>
      <c r="D1445" s="11" t="s">
        <v>3107</v>
      </c>
      <c r="E1445" s="11" t="s">
        <v>3111</v>
      </c>
      <c r="F1445" s="12">
        <v>1.0</v>
      </c>
      <c r="G1445" s="12">
        <v>1.0</v>
      </c>
      <c r="H1445" s="12" t="s">
        <v>64</v>
      </c>
      <c r="I1445" s="12">
        <v>1.0</v>
      </c>
      <c r="J1445" s="12">
        <v>1.0</v>
      </c>
      <c r="K1445" s="12" t="s">
        <v>23</v>
      </c>
      <c r="L1445" s="12">
        <v>2.0</v>
      </c>
      <c r="M1445" s="12">
        <v>1.0</v>
      </c>
      <c r="N1445" s="12" t="s">
        <v>1916</v>
      </c>
      <c r="P1445" s="13"/>
    </row>
    <row r="1446" ht="15.75" customHeight="1">
      <c r="A1446" s="11" t="s">
        <v>3104</v>
      </c>
      <c r="B1446" s="11" t="s">
        <v>3112</v>
      </c>
      <c r="C1446" s="11" t="s">
        <v>3106</v>
      </c>
      <c r="D1446" s="11" t="s">
        <v>3107</v>
      </c>
      <c r="E1446" s="11" t="s">
        <v>3113</v>
      </c>
      <c r="F1446" s="12">
        <v>1.0</v>
      </c>
      <c r="G1446" s="12">
        <v>1.0</v>
      </c>
      <c r="H1446" s="12" t="s">
        <v>64</v>
      </c>
      <c r="I1446" s="12">
        <v>2.0</v>
      </c>
      <c r="J1446" s="12">
        <v>2.0</v>
      </c>
      <c r="K1446" s="12" t="s">
        <v>23</v>
      </c>
      <c r="L1446" s="12">
        <v>3.0</v>
      </c>
      <c r="M1446" s="12">
        <v>3.0</v>
      </c>
      <c r="N1446" s="12" t="s">
        <v>1916</v>
      </c>
      <c r="P1446" s="13"/>
    </row>
    <row r="1447" ht="15.75" customHeight="1">
      <c r="A1447" s="11" t="s">
        <v>3104</v>
      </c>
      <c r="B1447" s="11" t="s">
        <v>3114</v>
      </c>
      <c r="C1447" s="11" t="s">
        <v>3106</v>
      </c>
      <c r="D1447" s="11" t="s">
        <v>3107</v>
      </c>
      <c r="E1447" s="11" t="s">
        <v>3115</v>
      </c>
      <c r="F1447" s="12">
        <v>1.0</v>
      </c>
      <c r="G1447" s="12">
        <v>1.0</v>
      </c>
      <c r="H1447" s="12" t="s">
        <v>64</v>
      </c>
      <c r="I1447" s="12">
        <v>1.0</v>
      </c>
      <c r="J1447" s="12">
        <v>1.0</v>
      </c>
      <c r="K1447" s="12" t="s">
        <v>23</v>
      </c>
      <c r="L1447" s="12">
        <v>2.0</v>
      </c>
      <c r="M1447" s="12">
        <v>2.0</v>
      </c>
      <c r="N1447" s="12" t="s">
        <v>1916</v>
      </c>
      <c r="P1447" s="13"/>
    </row>
    <row r="1448" ht="15.75" customHeight="1">
      <c r="A1448" s="11" t="s">
        <v>3104</v>
      </c>
      <c r="B1448" s="11" t="s">
        <v>3116</v>
      </c>
      <c r="C1448" s="11" t="s">
        <v>3106</v>
      </c>
      <c r="D1448" s="11" t="s">
        <v>3107</v>
      </c>
      <c r="E1448" s="11" t="s">
        <v>3117</v>
      </c>
      <c r="F1448" s="12">
        <v>1.0</v>
      </c>
      <c r="G1448" s="12">
        <v>1.0</v>
      </c>
      <c r="H1448" s="12" t="s">
        <v>64</v>
      </c>
      <c r="I1448" s="12">
        <v>1.0</v>
      </c>
      <c r="J1448" s="12">
        <v>1.0</v>
      </c>
      <c r="K1448" s="12" t="s">
        <v>23</v>
      </c>
      <c r="L1448" s="12">
        <v>1.0</v>
      </c>
      <c r="M1448" s="12">
        <v>1.0</v>
      </c>
      <c r="N1448" s="12" t="s">
        <v>1916</v>
      </c>
      <c r="P1448" s="13"/>
    </row>
    <row r="1449" ht="15.75" customHeight="1">
      <c r="A1449" s="11" t="s">
        <v>3104</v>
      </c>
      <c r="B1449" s="11" t="s">
        <v>3118</v>
      </c>
      <c r="C1449" s="11" t="s">
        <v>3106</v>
      </c>
      <c r="D1449" s="11" t="s">
        <v>3107</v>
      </c>
      <c r="E1449" s="11" t="s">
        <v>3119</v>
      </c>
      <c r="F1449" s="12">
        <v>1.0</v>
      </c>
      <c r="G1449" s="12">
        <v>1.0</v>
      </c>
      <c r="H1449" s="12" t="s">
        <v>64</v>
      </c>
      <c r="I1449" s="12">
        <v>1.0</v>
      </c>
      <c r="J1449" s="12">
        <v>1.0</v>
      </c>
      <c r="K1449" s="12" t="s">
        <v>23</v>
      </c>
      <c r="L1449" s="12">
        <v>2.0</v>
      </c>
      <c r="M1449" s="12">
        <v>2.0</v>
      </c>
      <c r="N1449" s="12" t="s">
        <v>1916</v>
      </c>
      <c r="P1449" s="13"/>
    </row>
    <row r="1450" ht="15.75" customHeight="1">
      <c r="A1450" s="11" t="s">
        <v>3104</v>
      </c>
      <c r="B1450" s="11" t="s">
        <v>3120</v>
      </c>
      <c r="C1450" s="11" t="s">
        <v>3106</v>
      </c>
      <c r="D1450" s="11" t="s">
        <v>3107</v>
      </c>
      <c r="E1450" s="11" t="s">
        <v>3121</v>
      </c>
      <c r="F1450" s="12">
        <v>1.0</v>
      </c>
      <c r="G1450" s="12">
        <v>1.0</v>
      </c>
      <c r="H1450" s="12" t="s">
        <v>64</v>
      </c>
      <c r="I1450" s="12">
        <v>2.0</v>
      </c>
      <c r="J1450" s="12">
        <v>2.0</v>
      </c>
      <c r="K1450" s="12" t="s">
        <v>23</v>
      </c>
      <c r="L1450" s="12">
        <v>2.0</v>
      </c>
      <c r="M1450" s="12">
        <v>2.0</v>
      </c>
      <c r="N1450" s="12" t="s">
        <v>1916</v>
      </c>
      <c r="P1450" s="13"/>
    </row>
    <row r="1451" ht="15.75" customHeight="1">
      <c r="A1451" s="11" t="s">
        <v>3104</v>
      </c>
      <c r="B1451" s="11" t="s">
        <v>3122</v>
      </c>
      <c r="C1451" s="11" t="s">
        <v>3106</v>
      </c>
      <c r="D1451" s="11" t="s">
        <v>3107</v>
      </c>
      <c r="E1451" s="11" t="s">
        <v>3123</v>
      </c>
      <c r="F1451" s="12">
        <v>1.0</v>
      </c>
      <c r="G1451" s="12">
        <v>1.0</v>
      </c>
      <c r="H1451" s="12" t="s">
        <v>64</v>
      </c>
      <c r="I1451" s="12">
        <v>1.0</v>
      </c>
      <c r="J1451" s="12">
        <v>1.0</v>
      </c>
      <c r="K1451" s="12" t="s">
        <v>23</v>
      </c>
      <c r="L1451" s="12">
        <v>1.0</v>
      </c>
      <c r="M1451" s="12">
        <v>1.0</v>
      </c>
      <c r="N1451" s="12" t="s">
        <v>1916</v>
      </c>
      <c r="P1451" s="13"/>
    </row>
    <row r="1452" ht="15.75" customHeight="1">
      <c r="A1452" s="11" t="s">
        <v>3104</v>
      </c>
      <c r="B1452" s="11" t="s">
        <v>3124</v>
      </c>
      <c r="C1452" s="11" t="s">
        <v>3106</v>
      </c>
      <c r="D1452" s="11" t="s">
        <v>3107</v>
      </c>
      <c r="E1452" s="11" t="s">
        <v>3125</v>
      </c>
      <c r="F1452" s="12">
        <v>1.0</v>
      </c>
      <c r="G1452" s="12">
        <v>1.0</v>
      </c>
      <c r="H1452" s="12" t="s">
        <v>64</v>
      </c>
      <c r="I1452" s="12">
        <v>1.0</v>
      </c>
      <c r="J1452" s="12">
        <v>1.0</v>
      </c>
      <c r="K1452" s="12" t="s">
        <v>23</v>
      </c>
      <c r="L1452" s="12">
        <v>1.0</v>
      </c>
      <c r="M1452" s="12">
        <v>1.0</v>
      </c>
      <c r="N1452" s="12" t="s">
        <v>1916</v>
      </c>
      <c r="P1452" s="13"/>
    </row>
    <row r="1453" ht="15.75" customHeight="1">
      <c r="A1453" s="11" t="s">
        <v>3104</v>
      </c>
      <c r="B1453" s="11" t="s">
        <v>3126</v>
      </c>
      <c r="C1453" s="11" t="s">
        <v>3106</v>
      </c>
      <c r="D1453" s="11" t="s">
        <v>3107</v>
      </c>
      <c r="E1453" s="11" t="s">
        <v>3127</v>
      </c>
      <c r="F1453" s="12">
        <v>2.0</v>
      </c>
      <c r="G1453" s="12">
        <v>2.0</v>
      </c>
      <c r="H1453" s="12" t="s">
        <v>64</v>
      </c>
      <c r="I1453" s="12">
        <v>3.0</v>
      </c>
      <c r="J1453" s="12">
        <v>3.0</v>
      </c>
      <c r="K1453" s="12" t="s">
        <v>23</v>
      </c>
      <c r="L1453" s="12">
        <v>2.0</v>
      </c>
      <c r="M1453" s="12">
        <v>2.0</v>
      </c>
      <c r="N1453" s="12" t="s">
        <v>1916</v>
      </c>
      <c r="P1453" s="13"/>
    </row>
    <row r="1454" ht="15.75" customHeight="1">
      <c r="A1454" s="11" t="s">
        <v>3104</v>
      </c>
      <c r="B1454" s="11" t="s">
        <v>3128</v>
      </c>
      <c r="C1454" s="11" t="s">
        <v>3106</v>
      </c>
      <c r="D1454" s="11" t="s">
        <v>3107</v>
      </c>
      <c r="E1454" s="11" t="s">
        <v>3129</v>
      </c>
      <c r="F1454" s="12">
        <v>1.0</v>
      </c>
      <c r="G1454" s="12">
        <v>1.0</v>
      </c>
      <c r="H1454" s="12" t="s">
        <v>64</v>
      </c>
      <c r="I1454" s="12">
        <v>1.0</v>
      </c>
      <c r="J1454" s="12">
        <v>1.0</v>
      </c>
      <c r="K1454" s="12" t="s">
        <v>23</v>
      </c>
      <c r="L1454" s="12">
        <v>2.0</v>
      </c>
      <c r="M1454" s="12">
        <v>2.0</v>
      </c>
      <c r="N1454" s="12" t="s">
        <v>1916</v>
      </c>
      <c r="P1454" s="13"/>
    </row>
    <row r="1455" ht="15.75" customHeight="1">
      <c r="A1455" s="11" t="s">
        <v>3104</v>
      </c>
      <c r="B1455" s="11" t="s">
        <v>3130</v>
      </c>
      <c r="C1455" s="11" t="s">
        <v>3106</v>
      </c>
      <c r="D1455" s="11" t="s">
        <v>3107</v>
      </c>
      <c r="E1455" s="11" t="s">
        <v>3131</v>
      </c>
      <c r="F1455" s="12">
        <v>2.0</v>
      </c>
      <c r="G1455" s="12">
        <v>2.0</v>
      </c>
      <c r="H1455" s="12" t="s">
        <v>64</v>
      </c>
      <c r="I1455" s="12">
        <v>2.0</v>
      </c>
      <c r="J1455" s="12">
        <v>2.0</v>
      </c>
      <c r="K1455" s="12" t="s">
        <v>23</v>
      </c>
      <c r="L1455" s="12">
        <v>2.0</v>
      </c>
      <c r="M1455" s="12">
        <v>2.0</v>
      </c>
      <c r="N1455" s="12" t="s">
        <v>1916</v>
      </c>
      <c r="P1455" s="13"/>
    </row>
    <row r="1456" ht="15.75" customHeight="1">
      <c r="A1456" s="11" t="s">
        <v>3104</v>
      </c>
      <c r="B1456" s="11" t="s">
        <v>3132</v>
      </c>
      <c r="C1456" s="11" t="s">
        <v>3106</v>
      </c>
      <c r="D1456" s="11" t="s">
        <v>3107</v>
      </c>
      <c r="E1456" s="11" t="s">
        <v>3133</v>
      </c>
      <c r="F1456" s="12">
        <v>1.0</v>
      </c>
      <c r="G1456" s="12">
        <v>1.0</v>
      </c>
      <c r="H1456" s="12" t="s">
        <v>64</v>
      </c>
      <c r="I1456" s="12">
        <v>2.0</v>
      </c>
      <c r="J1456" s="12">
        <v>2.0</v>
      </c>
      <c r="K1456" s="12" t="s">
        <v>23</v>
      </c>
      <c r="L1456" s="12">
        <v>1.0</v>
      </c>
      <c r="M1456" s="12">
        <v>1.0</v>
      </c>
      <c r="N1456" s="12" t="s">
        <v>1916</v>
      </c>
      <c r="P1456" s="13"/>
    </row>
    <row r="1457" ht="15.75" customHeight="1">
      <c r="A1457" s="11" t="s">
        <v>3104</v>
      </c>
      <c r="B1457" s="11" t="s">
        <v>3134</v>
      </c>
      <c r="C1457" s="11" t="s">
        <v>3106</v>
      </c>
      <c r="D1457" s="11" t="s">
        <v>3107</v>
      </c>
      <c r="E1457" s="11" t="s">
        <v>3135</v>
      </c>
      <c r="F1457" s="12">
        <v>2.0</v>
      </c>
      <c r="G1457" s="12">
        <v>2.0</v>
      </c>
      <c r="H1457" s="12" t="s">
        <v>64</v>
      </c>
      <c r="I1457" s="12">
        <v>3.0</v>
      </c>
      <c r="J1457" s="12">
        <v>3.0</v>
      </c>
      <c r="K1457" s="12" t="s">
        <v>23</v>
      </c>
      <c r="L1457" s="12">
        <v>2.0</v>
      </c>
      <c r="M1457" s="12">
        <v>3.0</v>
      </c>
      <c r="N1457" s="12" t="s">
        <v>1916</v>
      </c>
      <c r="P1457" s="13"/>
    </row>
    <row r="1458" ht="15.75" customHeight="1">
      <c r="A1458" s="11" t="s">
        <v>3104</v>
      </c>
      <c r="B1458" s="11" t="s">
        <v>3136</v>
      </c>
      <c r="C1458" s="11" t="s">
        <v>3106</v>
      </c>
      <c r="D1458" s="11" t="s">
        <v>3107</v>
      </c>
      <c r="E1458" s="11" t="s">
        <v>3137</v>
      </c>
      <c r="F1458" s="12">
        <v>1.0</v>
      </c>
      <c r="G1458" s="12">
        <v>1.0</v>
      </c>
      <c r="H1458" s="12" t="s">
        <v>64</v>
      </c>
      <c r="I1458" s="12">
        <v>1.0</v>
      </c>
      <c r="J1458" s="12">
        <v>1.0</v>
      </c>
      <c r="K1458" s="12" t="s">
        <v>23</v>
      </c>
      <c r="L1458" s="12">
        <v>2.0</v>
      </c>
      <c r="M1458" s="12">
        <v>1.0</v>
      </c>
      <c r="N1458" s="12" t="s">
        <v>1916</v>
      </c>
      <c r="P1458" s="13"/>
    </row>
    <row r="1459" ht="15.75" customHeight="1">
      <c r="A1459" s="11" t="s">
        <v>3104</v>
      </c>
      <c r="B1459" s="11" t="s">
        <v>3138</v>
      </c>
      <c r="C1459" s="11" t="s">
        <v>3106</v>
      </c>
      <c r="D1459" s="11" t="s">
        <v>3107</v>
      </c>
      <c r="E1459" s="11" t="s">
        <v>3139</v>
      </c>
      <c r="F1459" s="12">
        <v>1.0</v>
      </c>
      <c r="G1459" s="12">
        <v>1.0</v>
      </c>
      <c r="H1459" s="12" t="s">
        <v>64</v>
      </c>
      <c r="I1459" s="12">
        <v>1.0</v>
      </c>
      <c r="J1459" s="12">
        <v>1.0</v>
      </c>
      <c r="K1459" s="12" t="s">
        <v>23</v>
      </c>
      <c r="L1459" s="12">
        <v>1.0</v>
      </c>
      <c r="M1459" s="12">
        <v>1.0</v>
      </c>
      <c r="N1459" s="12" t="s">
        <v>1916</v>
      </c>
      <c r="P1459" s="13"/>
    </row>
    <row r="1460" ht="15.75" customHeight="1">
      <c r="A1460" s="11" t="s">
        <v>3104</v>
      </c>
      <c r="B1460" s="11" t="s">
        <v>3140</v>
      </c>
      <c r="C1460" s="11" t="s">
        <v>3106</v>
      </c>
      <c r="D1460" s="11" t="s">
        <v>3107</v>
      </c>
      <c r="E1460" s="11" t="s">
        <v>3141</v>
      </c>
      <c r="F1460" s="12">
        <v>1.0</v>
      </c>
      <c r="G1460" s="12">
        <v>1.0</v>
      </c>
      <c r="H1460" s="12" t="s">
        <v>64</v>
      </c>
      <c r="I1460" s="12">
        <v>1.0</v>
      </c>
      <c r="J1460" s="12">
        <v>1.0</v>
      </c>
      <c r="K1460" s="12" t="s">
        <v>23</v>
      </c>
      <c r="L1460" s="12">
        <v>1.0</v>
      </c>
      <c r="M1460" s="12">
        <v>1.0</v>
      </c>
      <c r="N1460" s="12" t="s">
        <v>1916</v>
      </c>
      <c r="P1460" s="13"/>
    </row>
    <row r="1461" ht="15.75" customHeight="1">
      <c r="A1461" s="11" t="s">
        <v>3142</v>
      </c>
      <c r="B1461" s="11" t="s">
        <v>3143</v>
      </c>
      <c r="C1461" s="11" t="s">
        <v>3144</v>
      </c>
      <c r="D1461" s="11" t="s">
        <v>3145</v>
      </c>
      <c r="E1461" s="11" t="s">
        <v>3146</v>
      </c>
      <c r="F1461" s="12">
        <v>1.0</v>
      </c>
      <c r="G1461" s="12">
        <v>1.0</v>
      </c>
      <c r="H1461" s="12" t="s">
        <v>22</v>
      </c>
      <c r="I1461" s="12">
        <v>1.0</v>
      </c>
      <c r="J1461" s="12">
        <v>1.0</v>
      </c>
      <c r="K1461" s="12" t="s">
        <v>64</v>
      </c>
      <c r="L1461" s="12">
        <v>1.0</v>
      </c>
      <c r="M1461" s="12">
        <v>1.0</v>
      </c>
      <c r="N1461" s="12" t="s">
        <v>23</v>
      </c>
      <c r="P1461" s="13"/>
    </row>
    <row r="1462" ht="15.75" customHeight="1">
      <c r="A1462" s="11" t="s">
        <v>3142</v>
      </c>
      <c r="B1462" s="11" t="s">
        <v>3147</v>
      </c>
      <c r="C1462" s="11" t="s">
        <v>3144</v>
      </c>
      <c r="D1462" s="11" t="s">
        <v>3145</v>
      </c>
      <c r="E1462" s="11" t="s">
        <v>3148</v>
      </c>
      <c r="F1462" s="12">
        <v>1.0</v>
      </c>
      <c r="G1462" s="12">
        <v>1.0</v>
      </c>
      <c r="H1462" s="12" t="s">
        <v>22</v>
      </c>
      <c r="I1462" s="12">
        <v>1.0</v>
      </c>
      <c r="J1462" s="12">
        <v>1.0</v>
      </c>
      <c r="K1462" s="12" t="s">
        <v>64</v>
      </c>
      <c r="L1462" s="12">
        <v>1.0</v>
      </c>
      <c r="M1462" s="12">
        <v>1.0</v>
      </c>
      <c r="N1462" s="12" t="s">
        <v>23</v>
      </c>
      <c r="P1462" s="13"/>
    </row>
    <row r="1463" ht="15.75" customHeight="1">
      <c r="A1463" s="11" t="s">
        <v>3142</v>
      </c>
      <c r="B1463" s="11" t="s">
        <v>3149</v>
      </c>
      <c r="C1463" s="11" t="s">
        <v>3144</v>
      </c>
      <c r="D1463" s="11" t="s">
        <v>3145</v>
      </c>
      <c r="E1463" s="11" t="s">
        <v>3150</v>
      </c>
      <c r="F1463" s="12">
        <v>3.0</v>
      </c>
      <c r="G1463" s="12">
        <v>2.0</v>
      </c>
      <c r="H1463" s="12" t="s">
        <v>22</v>
      </c>
      <c r="I1463" s="12">
        <v>2.0</v>
      </c>
      <c r="J1463" s="12">
        <v>2.0</v>
      </c>
      <c r="K1463" s="12" t="s">
        <v>64</v>
      </c>
      <c r="L1463" s="12">
        <v>2.0</v>
      </c>
      <c r="M1463" s="12">
        <v>2.0</v>
      </c>
      <c r="N1463" s="12" t="s">
        <v>23</v>
      </c>
      <c r="P1463" s="13"/>
    </row>
    <row r="1464" ht="15.75" customHeight="1">
      <c r="A1464" s="11" t="s">
        <v>3142</v>
      </c>
      <c r="B1464" s="11" t="s">
        <v>3151</v>
      </c>
      <c r="C1464" s="11" t="s">
        <v>3144</v>
      </c>
      <c r="D1464" s="11" t="s">
        <v>3145</v>
      </c>
      <c r="E1464" s="11" t="s">
        <v>3152</v>
      </c>
      <c r="F1464" s="12">
        <v>2.0</v>
      </c>
      <c r="G1464" s="12">
        <v>2.0</v>
      </c>
      <c r="H1464" s="12" t="s">
        <v>22</v>
      </c>
      <c r="I1464" s="12">
        <v>1.0</v>
      </c>
      <c r="J1464" s="12">
        <v>1.0</v>
      </c>
      <c r="K1464" s="12" t="s">
        <v>64</v>
      </c>
      <c r="L1464" s="12">
        <v>1.0</v>
      </c>
      <c r="M1464" s="12">
        <v>1.0</v>
      </c>
      <c r="N1464" s="12" t="s">
        <v>23</v>
      </c>
      <c r="P1464" s="13"/>
    </row>
    <row r="1465" ht="15.75" customHeight="1">
      <c r="A1465" s="11" t="s">
        <v>3142</v>
      </c>
      <c r="B1465" s="11" t="s">
        <v>3153</v>
      </c>
      <c r="C1465" s="11" t="s">
        <v>3144</v>
      </c>
      <c r="D1465" s="11" t="s">
        <v>3145</v>
      </c>
      <c r="E1465" s="11" t="s">
        <v>3154</v>
      </c>
      <c r="F1465" s="12">
        <v>1.0</v>
      </c>
      <c r="G1465" s="12">
        <v>1.0</v>
      </c>
      <c r="H1465" s="12" t="s">
        <v>22</v>
      </c>
      <c r="I1465" s="12">
        <v>1.0</v>
      </c>
      <c r="J1465" s="12">
        <v>1.0</v>
      </c>
      <c r="K1465" s="12" t="s">
        <v>64</v>
      </c>
      <c r="L1465" s="12">
        <v>1.0</v>
      </c>
      <c r="M1465" s="12">
        <v>1.0</v>
      </c>
      <c r="N1465" s="12" t="s">
        <v>23</v>
      </c>
      <c r="P1465" s="13"/>
    </row>
    <row r="1466" ht="15.75" customHeight="1">
      <c r="A1466" s="11" t="s">
        <v>3142</v>
      </c>
      <c r="B1466" s="11" t="s">
        <v>3155</v>
      </c>
      <c r="C1466" s="11" t="s">
        <v>3144</v>
      </c>
      <c r="D1466" s="11" t="s">
        <v>3145</v>
      </c>
      <c r="E1466" s="11" t="s">
        <v>3156</v>
      </c>
      <c r="F1466" s="12">
        <v>1.0</v>
      </c>
      <c r="G1466" s="12">
        <v>1.0</v>
      </c>
      <c r="H1466" s="12" t="s">
        <v>22</v>
      </c>
      <c r="I1466" s="12">
        <v>1.0</v>
      </c>
      <c r="J1466" s="12">
        <v>1.0</v>
      </c>
      <c r="K1466" s="12" t="s">
        <v>64</v>
      </c>
      <c r="L1466" s="12">
        <v>1.0</v>
      </c>
      <c r="M1466" s="12">
        <v>1.0</v>
      </c>
      <c r="N1466" s="12" t="s">
        <v>23</v>
      </c>
      <c r="P1466" s="13"/>
    </row>
    <row r="1467" ht="15.75" customHeight="1">
      <c r="A1467" s="11" t="s">
        <v>3142</v>
      </c>
      <c r="B1467" s="11" t="s">
        <v>3157</v>
      </c>
      <c r="C1467" s="11" t="s">
        <v>3144</v>
      </c>
      <c r="D1467" s="11" t="s">
        <v>3145</v>
      </c>
      <c r="E1467" s="11" t="s">
        <v>3158</v>
      </c>
      <c r="F1467" s="12">
        <v>2.0</v>
      </c>
      <c r="G1467" s="12">
        <v>2.0</v>
      </c>
      <c r="H1467" s="12" t="s">
        <v>22</v>
      </c>
      <c r="I1467" s="12">
        <v>1.0</v>
      </c>
      <c r="J1467" s="12">
        <v>1.0</v>
      </c>
      <c r="K1467" s="12" t="s">
        <v>64</v>
      </c>
      <c r="L1467" s="12">
        <v>2.0</v>
      </c>
      <c r="M1467" s="12">
        <v>2.0</v>
      </c>
      <c r="N1467" s="12" t="s">
        <v>23</v>
      </c>
      <c r="P1467" s="13"/>
    </row>
    <row r="1468" ht="15.75" customHeight="1">
      <c r="A1468" s="11" t="s">
        <v>3142</v>
      </c>
      <c r="B1468" s="11" t="s">
        <v>3159</v>
      </c>
      <c r="C1468" s="11" t="s">
        <v>3144</v>
      </c>
      <c r="D1468" s="11" t="s">
        <v>3145</v>
      </c>
      <c r="E1468" s="11" t="s">
        <v>3160</v>
      </c>
      <c r="F1468" s="12">
        <v>2.0</v>
      </c>
      <c r="G1468" s="12">
        <v>2.0</v>
      </c>
      <c r="H1468" s="12" t="s">
        <v>22</v>
      </c>
      <c r="I1468" s="12">
        <v>2.0</v>
      </c>
      <c r="J1468" s="12">
        <v>2.0</v>
      </c>
      <c r="K1468" s="12" t="s">
        <v>64</v>
      </c>
      <c r="L1468" s="12">
        <v>2.0</v>
      </c>
      <c r="M1468" s="12">
        <v>2.0</v>
      </c>
      <c r="N1468" s="12" t="s">
        <v>23</v>
      </c>
      <c r="P1468" s="13"/>
    </row>
    <row r="1469" ht="15.75" customHeight="1">
      <c r="A1469" s="11" t="s">
        <v>3142</v>
      </c>
      <c r="B1469" s="11" t="s">
        <v>3161</v>
      </c>
      <c r="C1469" s="11" t="s">
        <v>3144</v>
      </c>
      <c r="D1469" s="11" t="s">
        <v>3145</v>
      </c>
      <c r="E1469" s="11" t="s">
        <v>3162</v>
      </c>
      <c r="F1469" s="12">
        <v>1.0</v>
      </c>
      <c r="G1469" s="12">
        <v>1.0</v>
      </c>
      <c r="H1469" s="12" t="s">
        <v>22</v>
      </c>
      <c r="I1469" s="12">
        <v>1.0</v>
      </c>
      <c r="J1469" s="12">
        <v>1.0</v>
      </c>
      <c r="K1469" s="12" t="s">
        <v>64</v>
      </c>
      <c r="L1469" s="12">
        <v>1.0</v>
      </c>
      <c r="M1469" s="12">
        <v>1.0</v>
      </c>
      <c r="N1469" s="12" t="s">
        <v>23</v>
      </c>
      <c r="P1469" s="13"/>
    </row>
    <row r="1470" ht="15.75" customHeight="1">
      <c r="A1470" s="11" t="s">
        <v>3142</v>
      </c>
      <c r="B1470" s="11" t="s">
        <v>3163</v>
      </c>
      <c r="C1470" s="11" t="s">
        <v>3144</v>
      </c>
      <c r="D1470" s="11" t="s">
        <v>3145</v>
      </c>
      <c r="E1470" s="11" t="s">
        <v>3164</v>
      </c>
      <c r="F1470" s="12">
        <v>1.0</v>
      </c>
      <c r="G1470" s="12">
        <v>1.0</v>
      </c>
      <c r="H1470" s="12" t="s">
        <v>22</v>
      </c>
      <c r="I1470" s="12">
        <v>1.0</v>
      </c>
      <c r="J1470" s="12">
        <v>1.0</v>
      </c>
      <c r="K1470" s="12" t="s">
        <v>64</v>
      </c>
      <c r="L1470" s="12">
        <v>1.0</v>
      </c>
      <c r="M1470" s="12">
        <v>1.0</v>
      </c>
      <c r="N1470" s="12" t="s">
        <v>23</v>
      </c>
      <c r="P1470" s="13"/>
    </row>
    <row r="1471" ht="15.75" customHeight="1">
      <c r="A1471" s="11" t="s">
        <v>3142</v>
      </c>
      <c r="B1471" s="11" t="s">
        <v>3165</v>
      </c>
      <c r="C1471" s="11" t="s">
        <v>3144</v>
      </c>
      <c r="D1471" s="11" t="s">
        <v>3145</v>
      </c>
      <c r="E1471" s="11" t="s">
        <v>3166</v>
      </c>
      <c r="F1471" s="12">
        <v>1.0</v>
      </c>
      <c r="G1471" s="12">
        <v>1.0</v>
      </c>
      <c r="H1471" s="12" t="s">
        <v>22</v>
      </c>
      <c r="I1471" s="12">
        <v>1.0</v>
      </c>
      <c r="J1471" s="12">
        <v>1.0</v>
      </c>
      <c r="K1471" s="12" t="s">
        <v>64</v>
      </c>
      <c r="L1471" s="12">
        <v>1.0</v>
      </c>
      <c r="M1471" s="12">
        <v>1.0</v>
      </c>
      <c r="N1471" s="12" t="s">
        <v>23</v>
      </c>
      <c r="P1471" s="13"/>
    </row>
    <row r="1472" ht="15.75" customHeight="1">
      <c r="A1472" s="11" t="s">
        <v>3142</v>
      </c>
      <c r="B1472" s="11" t="s">
        <v>3167</v>
      </c>
      <c r="C1472" s="11" t="s">
        <v>3144</v>
      </c>
      <c r="D1472" s="11" t="s">
        <v>3145</v>
      </c>
      <c r="E1472" s="11" t="s">
        <v>3168</v>
      </c>
      <c r="F1472" s="12">
        <v>1.0</v>
      </c>
      <c r="G1472" s="12">
        <v>1.0</v>
      </c>
      <c r="H1472" s="12" t="s">
        <v>22</v>
      </c>
      <c r="I1472" s="12">
        <v>1.0</v>
      </c>
      <c r="J1472" s="12">
        <v>1.0</v>
      </c>
      <c r="K1472" s="12" t="s">
        <v>64</v>
      </c>
      <c r="L1472" s="12">
        <v>1.0</v>
      </c>
      <c r="M1472" s="12">
        <v>1.0</v>
      </c>
      <c r="N1472" s="12" t="s">
        <v>23</v>
      </c>
      <c r="P1472" s="13"/>
    </row>
    <row r="1473" ht="15.75" customHeight="1">
      <c r="A1473" s="11" t="s">
        <v>3142</v>
      </c>
      <c r="B1473" s="11" t="s">
        <v>3169</v>
      </c>
      <c r="C1473" s="11" t="s">
        <v>3144</v>
      </c>
      <c r="D1473" s="11" t="s">
        <v>3145</v>
      </c>
      <c r="E1473" s="11" t="s">
        <v>3170</v>
      </c>
      <c r="F1473" s="12">
        <v>2.0</v>
      </c>
      <c r="G1473" s="12">
        <v>2.0</v>
      </c>
      <c r="H1473" s="12" t="s">
        <v>22</v>
      </c>
      <c r="I1473" s="12">
        <v>1.0</v>
      </c>
      <c r="J1473" s="12">
        <v>1.0</v>
      </c>
      <c r="K1473" s="12" t="s">
        <v>64</v>
      </c>
      <c r="L1473" s="12">
        <v>1.0</v>
      </c>
      <c r="M1473" s="12">
        <v>1.0</v>
      </c>
      <c r="N1473" s="12" t="s">
        <v>23</v>
      </c>
      <c r="P1473" s="13"/>
    </row>
    <row r="1474" ht="15.75" customHeight="1">
      <c r="A1474" s="11" t="s">
        <v>3142</v>
      </c>
      <c r="B1474" s="11" t="s">
        <v>3171</v>
      </c>
      <c r="C1474" s="11" t="s">
        <v>3144</v>
      </c>
      <c r="D1474" s="11" t="s">
        <v>3145</v>
      </c>
      <c r="E1474" s="11" t="s">
        <v>3172</v>
      </c>
      <c r="F1474" s="12">
        <v>2.0</v>
      </c>
      <c r="G1474" s="12">
        <v>2.0</v>
      </c>
      <c r="H1474" s="12" t="s">
        <v>22</v>
      </c>
      <c r="I1474" s="12">
        <v>1.0</v>
      </c>
      <c r="J1474" s="12">
        <v>1.0</v>
      </c>
      <c r="K1474" s="12" t="s">
        <v>64</v>
      </c>
      <c r="L1474" s="12">
        <v>1.0</v>
      </c>
      <c r="M1474" s="12">
        <v>1.0</v>
      </c>
      <c r="N1474" s="12" t="s">
        <v>23</v>
      </c>
      <c r="P1474" s="13"/>
    </row>
    <row r="1475" ht="15.75" customHeight="1">
      <c r="A1475" s="11" t="s">
        <v>3142</v>
      </c>
      <c r="B1475" s="11" t="s">
        <v>3173</v>
      </c>
      <c r="C1475" s="11" t="s">
        <v>3144</v>
      </c>
      <c r="D1475" s="11" t="s">
        <v>3145</v>
      </c>
      <c r="E1475" s="11" t="s">
        <v>3174</v>
      </c>
      <c r="F1475" s="12">
        <v>1.0</v>
      </c>
      <c r="G1475" s="12">
        <v>1.0</v>
      </c>
      <c r="H1475" s="12" t="s">
        <v>22</v>
      </c>
      <c r="I1475" s="12">
        <v>1.0</v>
      </c>
      <c r="J1475" s="12">
        <v>1.0</v>
      </c>
      <c r="K1475" s="12" t="s">
        <v>64</v>
      </c>
      <c r="L1475" s="12">
        <v>2.0</v>
      </c>
      <c r="M1475" s="12">
        <v>2.0</v>
      </c>
      <c r="N1475" s="12" t="s">
        <v>23</v>
      </c>
      <c r="P1475" s="13"/>
    </row>
    <row r="1476" ht="15.75" customHeight="1">
      <c r="A1476" s="11" t="s">
        <v>3142</v>
      </c>
      <c r="B1476" s="11" t="s">
        <v>3175</v>
      </c>
      <c r="C1476" s="11" t="s">
        <v>3144</v>
      </c>
      <c r="D1476" s="11" t="s">
        <v>3145</v>
      </c>
      <c r="E1476" s="11" t="s">
        <v>3176</v>
      </c>
      <c r="F1476" s="12">
        <v>1.0</v>
      </c>
      <c r="G1476" s="12">
        <v>1.0</v>
      </c>
      <c r="H1476" s="12" t="s">
        <v>22</v>
      </c>
      <c r="I1476" s="12">
        <v>1.0</v>
      </c>
      <c r="J1476" s="12">
        <v>1.0</v>
      </c>
      <c r="K1476" s="12" t="s">
        <v>64</v>
      </c>
      <c r="L1476" s="12">
        <v>1.0</v>
      </c>
      <c r="M1476" s="12">
        <v>1.0</v>
      </c>
      <c r="N1476" s="12" t="s">
        <v>23</v>
      </c>
      <c r="P1476" s="13"/>
    </row>
    <row r="1477" ht="15.75" customHeight="1">
      <c r="A1477" s="11" t="s">
        <v>3142</v>
      </c>
      <c r="B1477" s="11" t="s">
        <v>3177</v>
      </c>
      <c r="C1477" s="11" t="s">
        <v>3144</v>
      </c>
      <c r="D1477" s="11" t="s">
        <v>3145</v>
      </c>
      <c r="E1477" s="11" t="s">
        <v>3178</v>
      </c>
      <c r="F1477" s="12">
        <v>1.0</v>
      </c>
      <c r="G1477" s="12">
        <v>1.0</v>
      </c>
      <c r="H1477" s="12" t="s">
        <v>22</v>
      </c>
      <c r="I1477" s="12">
        <v>1.0</v>
      </c>
      <c r="J1477" s="12">
        <v>1.0</v>
      </c>
      <c r="K1477" s="12" t="s">
        <v>64</v>
      </c>
      <c r="L1477" s="12">
        <v>1.0</v>
      </c>
      <c r="M1477" s="12">
        <v>1.0</v>
      </c>
      <c r="N1477" s="12" t="s">
        <v>23</v>
      </c>
      <c r="P1477" s="13"/>
    </row>
    <row r="1478" ht="15.75" customHeight="1">
      <c r="A1478" s="11" t="s">
        <v>3142</v>
      </c>
      <c r="B1478" s="11" t="s">
        <v>3179</v>
      </c>
      <c r="C1478" s="11" t="s">
        <v>3144</v>
      </c>
      <c r="D1478" s="11" t="s">
        <v>3145</v>
      </c>
      <c r="E1478" s="11" t="s">
        <v>3180</v>
      </c>
      <c r="F1478" s="12">
        <v>1.0</v>
      </c>
      <c r="G1478" s="12">
        <v>1.0</v>
      </c>
      <c r="H1478" s="12" t="s">
        <v>22</v>
      </c>
      <c r="I1478" s="12">
        <v>1.0</v>
      </c>
      <c r="J1478" s="12">
        <v>1.0</v>
      </c>
      <c r="K1478" s="12" t="s">
        <v>64</v>
      </c>
      <c r="L1478" s="12">
        <v>2.0</v>
      </c>
      <c r="M1478" s="12">
        <v>2.0</v>
      </c>
      <c r="N1478" s="12" t="s">
        <v>23</v>
      </c>
      <c r="P1478" s="13"/>
    </row>
    <row r="1479" ht="15.75" customHeight="1">
      <c r="A1479" s="11" t="s">
        <v>3181</v>
      </c>
      <c r="B1479" s="11" t="s">
        <v>3182</v>
      </c>
      <c r="C1479" s="11" t="s">
        <v>3183</v>
      </c>
      <c r="D1479" s="11" t="s">
        <v>3184</v>
      </c>
      <c r="E1479" s="11" t="s">
        <v>3185</v>
      </c>
      <c r="F1479" s="12">
        <v>1.0</v>
      </c>
      <c r="G1479" s="12">
        <v>1.0</v>
      </c>
      <c r="H1479" s="12" t="s">
        <v>64</v>
      </c>
      <c r="I1479" s="12">
        <v>1.0</v>
      </c>
      <c r="J1479" s="12">
        <v>1.0</v>
      </c>
      <c r="K1479" s="12" t="s">
        <v>23</v>
      </c>
      <c r="L1479" s="12">
        <v>1.0</v>
      </c>
      <c r="M1479" s="12">
        <v>1.0</v>
      </c>
      <c r="N1479" s="12" t="s">
        <v>1458</v>
      </c>
      <c r="P1479" s="13"/>
    </row>
    <row r="1480" ht="15.75" customHeight="1">
      <c r="A1480" s="11" t="s">
        <v>3181</v>
      </c>
      <c r="B1480" s="11" t="s">
        <v>3186</v>
      </c>
      <c r="C1480" s="11" t="s">
        <v>3183</v>
      </c>
      <c r="D1480" s="11" t="s">
        <v>3184</v>
      </c>
      <c r="E1480" s="11" t="s">
        <v>3187</v>
      </c>
      <c r="F1480" s="12">
        <v>1.0</v>
      </c>
      <c r="G1480" s="12">
        <v>1.0</v>
      </c>
      <c r="H1480" s="12" t="s">
        <v>64</v>
      </c>
      <c r="I1480" s="12">
        <v>1.0</v>
      </c>
      <c r="J1480" s="12">
        <v>1.0</v>
      </c>
      <c r="K1480" s="12" t="s">
        <v>23</v>
      </c>
      <c r="L1480" s="12">
        <v>1.0</v>
      </c>
      <c r="M1480" s="12">
        <v>1.0</v>
      </c>
      <c r="N1480" s="12" t="s">
        <v>1458</v>
      </c>
      <c r="P1480" s="13"/>
    </row>
    <row r="1481" ht="15.75" customHeight="1">
      <c r="A1481" s="11" t="s">
        <v>3181</v>
      </c>
      <c r="B1481" s="11" t="s">
        <v>3188</v>
      </c>
      <c r="C1481" s="11" t="s">
        <v>3183</v>
      </c>
      <c r="D1481" s="11" t="s">
        <v>3184</v>
      </c>
      <c r="E1481" s="11" t="s">
        <v>3189</v>
      </c>
      <c r="F1481" s="12">
        <v>1.0</v>
      </c>
      <c r="G1481" s="12">
        <v>1.0</v>
      </c>
      <c r="H1481" s="12" t="s">
        <v>64</v>
      </c>
      <c r="I1481" s="12">
        <v>2.0</v>
      </c>
      <c r="J1481" s="12">
        <v>2.0</v>
      </c>
      <c r="K1481" s="12" t="s">
        <v>23</v>
      </c>
      <c r="L1481" s="12">
        <v>2.0</v>
      </c>
      <c r="M1481" s="12">
        <v>1.0</v>
      </c>
      <c r="N1481" s="12" t="s">
        <v>1458</v>
      </c>
      <c r="P1481" s="13"/>
    </row>
    <row r="1482" ht="15.75" customHeight="1">
      <c r="A1482" s="11" t="s">
        <v>3181</v>
      </c>
      <c r="B1482" s="11" t="s">
        <v>3190</v>
      </c>
      <c r="C1482" s="11" t="s">
        <v>3183</v>
      </c>
      <c r="D1482" s="11" t="s">
        <v>3184</v>
      </c>
      <c r="E1482" s="11" t="s">
        <v>3191</v>
      </c>
      <c r="F1482" s="12">
        <v>1.0</v>
      </c>
      <c r="G1482" s="12">
        <v>1.0</v>
      </c>
      <c r="H1482" s="12" t="s">
        <v>64</v>
      </c>
      <c r="I1482" s="12">
        <v>2.0</v>
      </c>
      <c r="J1482" s="12">
        <v>2.0</v>
      </c>
      <c r="K1482" s="12" t="s">
        <v>23</v>
      </c>
      <c r="L1482" s="12">
        <v>2.0</v>
      </c>
      <c r="M1482" s="12">
        <v>2.0</v>
      </c>
      <c r="N1482" s="12" t="s">
        <v>1458</v>
      </c>
      <c r="P1482" s="13"/>
    </row>
    <row r="1483" ht="15.75" customHeight="1">
      <c r="A1483" s="11" t="s">
        <v>3181</v>
      </c>
      <c r="B1483" s="11" t="s">
        <v>3192</v>
      </c>
      <c r="C1483" s="11" t="s">
        <v>3183</v>
      </c>
      <c r="D1483" s="11" t="s">
        <v>3184</v>
      </c>
      <c r="E1483" s="11" t="s">
        <v>3193</v>
      </c>
      <c r="F1483" s="12">
        <v>1.0</v>
      </c>
      <c r="G1483" s="12">
        <v>1.0</v>
      </c>
      <c r="H1483" s="12" t="s">
        <v>64</v>
      </c>
      <c r="I1483" s="12">
        <v>1.0</v>
      </c>
      <c r="J1483" s="12">
        <v>1.0</v>
      </c>
      <c r="K1483" s="12" t="s">
        <v>23</v>
      </c>
      <c r="L1483" s="12">
        <v>2.0</v>
      </c>
      <c r="M1483" s="12">
        <v>2.0</v>
      </c>
      <c r="N1483" s="12" t="s">
        <v>1458</v>
      </c>
      <c r="P1483" s="13"/>
    </row>
    <row r="1484" ht="15.75" customHeight="1">
      <c r="A1484" s="11" t="s">
        <v>3181</v>
      </c>
      <c r="B1484" s="11" t="s">
        <v>3194</v>
      </c>
      <c r="C1484" s="11" t="s">
        <v>3183</v>
      </c>
      <c r="D1484" s="11" t="s">
        <v>3184</v>
      </c>
      <c r="E1484" s="11" t="s">
        <v>3195</v>
      </c>
      <c r="F1484" s="12">
        <v>1.0</v>
      </c>
      <c r="G1484" s="12">
        <v>1.0</v>
      </c>
      <c r="H1484" s="12" t="s">
        <v>64</v>
      </c>
      <c r="I1484" s="12">
        <v>1.0</v>
      </c>
      <c r="J1484" s="12">
        <v>1.0</v>
      </c>
      <c r="K1484" s="12" t="s">
        <v>23</v>
      </c>
      <c r="L1484" s="12">
        <v>1.0</v>
      </c>
      <c r="M1484" s="12">
        <v>1.0</v>
      </c>
      <c r="N1484" s="12" t="s">
        <v>1458</v>
      </c>
      <c r="P1484" s="13"/>
    </row>
    <row r="1485" ht="15.75" customHeight="1">
      <c r="A1485" s="11" t="s">
        <v>3181</v>
      </c>
      <c r="B1485" s="11" t="s">
        <v>3196</v>
      </c>
      <c r="C1485" s="11" t="s">
        <v>3183</v>
      </c>
      <c r="D1485" s="11" t="s">
        <v>3184</v>
      </c>
      <c r="E1485" s="11" t="s">
        <v>3197</v>
      </c>
      <c r="F1485" s="12">
        <v>1.0</v>
      </c>
      <c r="G1485" s="12">
        <v>1.0</v>
      </c>
      <c r="H1485" s="12" t="s">
        <v>64</v>
      </c>
      <c r="I1485" s="12">
        <v>1.0</v>
      </c>
      <c r="J1485" s="12">
        <v>1.0</v>
      </c>
      <c r="K1485" s="12" t="s">
        <v>23</v>
      </c>
      <c r="L1485" s="12">
        <v>1.0</v>
      </c>
      <c r="M1485" s="12">
        <v>1.0</v>
      </c>
      <c r="N1485" s="12" t="s">
        <v>1458</v>
      </c>
      <c r="P1485" s="13"/>
    </row>
    <row r="1486" ht="15.75" customHeight="1">
      <c r="A1486" s="11" t="s">
        <v>3181</v>
      </c>
      <c r="B1486" s="11" t="s">
        <v>3198</v>
      </c>
      <c r="C1486" s="11" t="s">
        <v>3183</v>
      </c>
      <c r="D1486" s="11" t="s">
        <v>3184</v>
      </c>
      <c r="E1486" s="11" t="s">
        <v>3199</v>
      </c>
      <c r="F1486" s="12">
        <v>1.0</v>
      </c>
      <c r="G1486" s="12">
        <v>1.0</v>
      </c>
      <c r="H1486" s="12" t="s">
        <v>64</v>
      </c>
      <c r="I1486" s="12">
        <v>2.0</v>
      </c>
      <c r="J1486" s="12">
        <v>2.0</v>
      </c>
      <c r="K1486" s="12" t="s">
        <v>23</v>
      </c>
      <c r="L1486" s="12">
        <v>1.0</v>
      </c>
      <c r="M1486" s="12">
        <v>3.0</v>
      </c>
      <c r="N1486" s="12" t="s">
        <v>1458</v>
      </c>
      <c r="P1486" s="13"/>
    </row>
    <row r="1487" ht="15.75" customHeight="1">
      <c r="A1487" s="11" t="s">
        <v>3181</v>
      </c>
      <c r="B1487" s="11" t="s">
        <v>3200</v>
      </c>
      <c r="C1487" s="11" t="s">
        <v>3183</v>
      </c>
      <c r="D1487" s="11" t="s">
        <v>3184</v>
      </c>
      <c r="E1487" s="11" t="s">
        <v>3201</v>
      </c>
      <c r="F1487" s="12">
        <v>1.0</v>
      </c>
      <c r="G1487" s="12">
        <v>1.0</v>
      </c>
      <c r="H1487" s="12" t="s">
        <v>64</v>
      </c>
      <c r="I1487" s="12">
        <v>2.0</v>
      </c>
      <c r="J1487" s="12">
        <v>2.0</v>
      </c>
      <c r="K1487" s="12" t="s">
        <v>23</v>
      </c>
      <c r="L1487" s="12">
        <v>2.0</v>
      </c>
      <c r="M1487" s="12">
        <v>3.0</v>
      </c>
      <c r="N1487" s="12" t="s">
        <v>1458</v>
      </c>
      <c r="P1487" s="13"/>
    </row>
    <row r="1488" ht="15.75" customHeight="1">
      <c r="A1488" s="11" t="s">
        <v>3181</v>
      </c>
      <c r="B1488" s="11" t="s">
        <v>3202</v>
      </c>
      <c r="C1488" s="11" t="s">
        <v>3183</v>
      </c>
      <c r="D1488" s="11" t="s">
        <v>3184</v>
      </c>
      <c r="E1488" s="11" t="s">
        <v>3203</v>
      </c>
      <c r="F1488" s="12">
        <v>1.0</v>
      </c>
      <c r="G1488" s="12">
        <v>1.0</v>
      </c>
      <c r="H1488" s="12" t="s">
        <v>64</v>
      </c>
      <c r="I1488" s="12">
        <v>1.0</v>
      </c>
      <c r="J1488" s="12">
        <v>1.0</v>
      </c>
      <c r="K1488" s="12" t="s">
        <v>23</v>
      </c>
      <c r="L1488" s="12">
        <v>1.0</v>
      </c>
      <c r="M1488" s="12">
        <v>1.0</v>
      </c>
      <c r="N1488" s="12" t="s">
        <v>1458</v>
      </c>
      <c r="P1488" s="13"/>
    </row>
    <row r="1489" ht="15.75" customHeight="1">
      <c r="A1489" s="11" t="s">
        <v>3181</v>
      </c>
      <c r="B1489" s="11" t="s">
        <v>3204</v>
      </c>
      <c r="C1489" s="11" t="s">
        <v>3183</v>
      </c>
      <c r="D1489" s="11" t="s">
        <v>3184</v>
      </c>
      <c r="E1489" s="11" t="s">
        <v>3205</v>
      </c>
      <c r="F1489" s="12">
        <v>2.0</v>
      </c>
      <c r="G1489" s="12">
        <v>2.0</v>
      </c>
      <c r="H1489" s="12" t="s">
        <v>64</v>
      </c>
      <c r="I1489" s="12">
        <v>3.0</v>
      </c>
      <c r="J1489" s="12">
        <v>3.0</v>
      </c>
      <c r="K1489" s="12" t="s">
        <v>23</v>
      </c>
      <c r="L1489" s="12">
        <v>2.0</v>
      </c>
      <c r="M1489" s="12">
        <v>3.0</v>
      </c>
      <c r="N1489" s="12" t="s">
        <v>1458</v>
      </c>
      <c r="P1489" s="13"/>
    </row>
    <row r="1490" ht="15.75" customHeight="1">
      <c r="A1490" s="11" t="s">
        <v>3181</v>
      </c>
      <c r="B1490" s="11" t="s">
        <v>3206</v>
      </c>
      <c r="C1490" s="11" t="s">
        <v>3183</v>
      </c>
      <c r="D1490" s="11" t="s">
        <v>3184</v>
      </c>
      <c r="E1490" s="11" t="s">
        <v>3207</v>
      </c>
      <c r="F1490" s="12">
        <v>1.0</v>
      </c>
      <c r="G1490" s="12">
        <v>1.0</v>
      </c>
      <c r="H1490" s="12" t="s">
        <v>64</v>
      </c>
      <c r="I1490" s="12">
        <v>1.0</v>
      </c>
      <c r="J1490" s="12">
        <v>1.0</v>
      </c>
      <c r="K1490" s="12" t="s">
        <v>23</v>
      </c>
      <c r="L1490" s="12">
        <v>2.0</v>
      </c>
      <c r="M1490" s="12">
        <v>2.0</v>
      </c>
      <c r="N1490" s="12" t="s">
        <v>1458</v>
      </c>
      <c r="P1490" s="13"/>
    </row>
    <row r="1491" ht="15.75" customHeight="1">
      <c r="A1491" s="11" t="s">
        <v>3181</v>
      </c>
      <c r="B1491" s="11" t="s">
        <v>3208</v>
      </c>
      <c r="C1491" s="11" t="s">
        <v>3183</v>
      </c>
      <c r="D1491" s="11" t="s">
        <v>3184</v>
      </c>
      <c r="E1491" s="11" t="s">
        <v>3209</v>
      </c>
      <c r="F1491" s="12">
        <v>1.0</v>
      </c>
      <c r="G1491" s="12">
        <v>1.0</v>
      </c>
      <c r="H1491" s="12" t="s">
        <v>64</v>
      </c>
      <c r="I1491" s="12">
        <v>2.0</v>
      </c>
      <c r="J1491" s="12">
        <v>1.0</v>
      </c>
      <c r="K1491" s="12" t="s">
        <v>23</v>
      </c>
      <c r="L1491" s="12">
        <v>2.0</v>
      </c>
      <c r="M1491" s="12">
        <v>2.0</v>
      </c>
      <c r="N1491" s="12" t="s">
        <v>1458</v>
      </c>
      <c r="P1491" s="13"/>
    </row>
    <row r="1492" ht="15.75" customHeight="1">
      <c r="A1492" s="11" t="s">
        <v>3181</v>
      </c>
      <c r="B1492" s="11" t="s">
        <v>3210</v>
      </c>
      <c r="C1492" s="11" t="s">
        <v>3183</v>
      </c>
      <c r="D1492" s="11" t="s">
        <v>3184</v>
      </c>
      <c r="E1492" s="11" t="s">
        <v>3211</v>
      </c>
      <c r="F1492" s="12">
        <v>1.0</v>
      </c>
      <c r="G1492" s="12">
        <v>1.0</v>
      </c>
      <c r="H1492" s="12" t="s">
        <v>64</v>
      </c>
      <c r="I1492" s="12">
        <v>1.0</v>
      </c>
      <c r="J1492" s="12">
        <v>1.0</v>
      </c>
      <c r="K1492" s="12" t="s">
        <v>23</v>
      </c>
      <c r="L1492" s="12">
        <v>1.0</v>
      </c>
      <c r="M1492" s="12">
        <v>1.0</v>
      </c>
      <c r="N1492" s="12" t="s">
        <v>1458</v>
      </c>
      <c r="P1492" s="13"/>
    </row>
    <row r="1493" ht="15.75" customHeight="1">
      <c r="A1493" s="11" t="s">
        <v>3181</v>
      </c>
      <c r="B1493" s="11" t="s">
        <v>3212</v>
      </c>
      <c r="C1493" s="11" t="s">
        <v>3183</v>
      </c>
      <c r="D1493" s="11" t="s">
        <v>3184</v>
      </c>
      <c r="E1493" s="11" t="s">
        <v>3213</v>
      </c>
      <c r="F1493" s="12">
        <v>1.0</v>
      </c>
      <c r="G1493" s="12">
        <v>1.0</v>
      </c>
      <c r="H1493" s="12" t="s">
        <v>64</v>
      </c>
      <c r="I1493" s="12">
        <v>1.0</v>
      </c>
      <c r="J1493" s="12">
        <v>1.0</v>
      </c>
      <c r="K1493" s="12" t="s">
        <v>23</v>
      </c>
      <c r="L1493" s="12">
        <v>1.0</v>
      </c>
      <c r="M1493" s="12">
        <v>2.0</v>
      </c>
      <c r="N1493" s="12" t="s">
        <v>1458</v>
      </c>
      <c r="P1493" s="13"/>
    </row>
    <row r="1494" ht="15.75" customHeight="1">
      <c r="A1494" s="11" t="s">
        <v>3181</v>
      </c>
      <c r="B1494" s="11" t="s">
        <v>3214</v>
      </c>
      <c r="C1494" s="11" t="s">
        <v>3183</v>
      </c>
      <c r="D1494" s="11" t="s">
        <v>3184</v>
      </c>
      <c r="E1494" s="11" t="s">
        <v>3215</v>
      </c>
      <c r="F1494" s="12">
        <v>1.0</v>
      </c>
      <c r="G1494" s="12">
        <v>1.0</v>
      </c>
      <c r="H1494" s="12" t="s">
        <v>64</v>
      </c>
      <c r="I1494" s="12">
        <v>2.0</v>
      </c>
      <c r="J1494" s="12">
        <v>2.0</v>
      </c>
      <c r="K1494" s="12" t="s">
        <v>23</v>
      </c>
      <c r="L1494" s="12">
        <v>3.0</v>
      </c>
      <c r="M1494" s="12">
        <v>2.0</v>
      </c>
      <c r="N1494" s="12" t="s">
        <v>1458</v>
      </c>
      <c r="P1494" s="13"/>
    </row>
    <row r="1495" ht="15.75" customHeight="1">
      <c r="A1495" s="11" t="s">
        <v>3181</v>
      </c>
      <c r="B1495" s="11" t="s">
        <v>3216</v>
      </c>
      <c r="C1495" s="11" t="s">
        <v>3183</v>
      </c>
      <c r="D1495" s="11" t="s">
        <v>3184</v>
      </c>
      <c r="E1495" s="11" t="s">
        <v>3217</v>
      </c>
      <c r="F1495" s="12">
        <v>3.0</v>
      </c>
      <c r="G1495" s="12">
        <v>3.0</v>
      </c>
      <c r="H1495" s="12" t="s">
        <v>64</v>
      </c>
      <c r="I1495" s="12">
        <v>3.0</v>
      </c>
      <c r="J1495" s="12">
        <v>3.0</v>
      </c>
      <c r="K1495" s="12" t="s">
        <v>23</v>
      </c>
      <c r="L1495" s="12">
        <v>3.0</v>
      </c>
      <c r="M1495" s="12">
        <v>3.0</v>
      </c>
      <c r="N1495" s="12" t="s">
        <v>1458</v>
      </c>
      <c r="P1495" s="13"/>
    </row>
    <row r="1496" ht="15.75" customHeight="1">
      <c r="A1496" s="11" t="s">
        <v>3181</v>
      </c>
      <c r="B1496" s="11" t="s">
        <v>3218</v>
      </c>
      <c r="C1496" s="11" t="s">
        <v>3183</v>
      </c>
      <c r="D1496" s="11" t="s">
        <v>3184</v>
      </c>
      <c r="E1496" s="11" t="s">
        <v>3219</v>
      </c>
      <c r="F1496" s="12">
        <v>2.0</v>
      </c>
      <c r="G1496" s="12">
        <v>2.0</v>
      </c>
      <c r="H1496" s="12" t="s">
        <v>64</v>
      </c>
      <c r="I1496" s="12">
        <v>2.0</v>
      </c>
      <c r="J1496" s="12">
        <v>2.0</v>
      </c>
      <c r="K1496" s="12" t="s">
        <v>23</v>
      </c>
      <c r="L1496" s="12">
        <v>2.0</v>
      </c>
      <c r="M1496" s="12">
        <v>2.0</v>
      </c>
      <c r="N1496" s="12" t="s">
        <v>1458</v>
      </c>
      <c r="P1496" s="13"/>
    </row>
    <row r="1497" ht="15.75" customHeight="1">
      <c r="A1497" s="11" t="s">
        <v>3220</v>
      </c>
      <c r="B1497" s="11" t="s">
        <v>3221</v>
      </c>
      <c r="C1497" s="11" t="s">
        <v>3222</v>
      </c>
      <c r="D1497" s="11" t="s">
        <v>3223</v>
      </c>
      <c r="E1497" s="11" t="s">
        <v>3224</v>
      </c>
      <c r="F1497" s="12">
        <v>1.0</v>
      </c>
      <c r="G1497" s="12">
        <v>1.0</v>
      </c>
      <c r="H1497" s="12" t="s">
        <v>22</v>
      </c>
      <c r="I1497" s="12">
        <v>1.0</v>
      </c>
      <c r="J1497" s="12">
        <v>1.0</v>
      </c>
      <c r="K1497" s="12" t="s">
        <v>64</v>
      </c>
      <c r="L1497" s="12">
        <v>2.0</v>
      </c>
      <c r="M1497" s="12">
        <v>2.0</v>
      </c>
      <c r="N1497" s="12" t="s">
        <v>23</v>
      </c>
      <c r="P1497" s="13"/>
    </row>
    <row r="1498" ht="15.75" customHeight="1">
      <c r="A1498" s="11" t="s">
        <v>3220</v>
      </c>
      <c r="B1498" s="11" t="s">
        <v>3225</v>
      </c>
      <c r="C1498" s="11" t="s">
        <v>3222</v>
      </c>
      <c r="D1498" s="11" t="s">
        <v>3223</v>
      </c>
      <c r="E1498" s="11" t="s">
        <v>3226</v>
      </c>
      <c r="F1498" s="12">
        <v>2.0</v>
      </c>
      <c r="G1498" s="12">
        <v>2.0</v>
      </c>
      <c r="H1498" s="12" t="s">
        <v>22</v>
      </c>
      <c r="I1498" s="12">
        <v>1.0</v>
      </c>
      <c r="J1498" s="12">
        <v>1.0</v>
      </c>
      <c r="K1498" s="12" t="s">
        <v>64</v>
      </c>
      <c r="L1498" s="12">
        <v>2.0</v>
      </c>
      <c r="M1498" s="12">
        <v>2.0</v>
      </c>
      <c r="N1498" s="12" t="s">
        <v>23</v>
      </c>
      <c r="P1498" s="13"/>
    </row>
    <row r="1499" ht="15.75" customHeight="1">
      <c r="A1499" s="11" t="s">
        <v>3220</v>
      </c>
      <c r="B1499" s="11" t="s">
        <v>3227</v>
      </c>
      <c r="C1499" s="11" t="s">
        <v>3222</v>
      </c>
      <c r="D1499" s="11" t="s">
        <v>3223</v>
      </c>
      <c r="E1499" s="11" t="s">
        <v>3228</v>
      </c>
      <c r="F1499" s="12">
        <v>2.0</v>
      </c>
      <c r="G1499" s="12">
        <v>2.0</v>
      </c>
      <c r="H1499" s="12" t="s">
        <v>22</v>
      </c>
      <c r="I1499" s="12">
        <v>1.0</v>
      </c>
      <c r="J1499" s="12">
        <v>1.0</v>
      </c>
      <c r="K1499" s="12" t="s">
        <v>64</v>
      </c>
      <c r="L1499" s="12">
        <v>2.0</v>
      </c>
      <c r="M1499" s="12">
        <v>2.0</v>
      </c>
      <c r="N1499" s="12" t="s">
        <v>23</v>
      </c>
      <c r="P1499" s="13"/>
    </row>
    <row r="1500" ht="15.75" customHeight="1">
      <c r="A1500" s="11" t="s">
        <v>3220</v>
      </c>
      <c r="B1500" s="11" t="s">
        <v>3229</v>
      </c>
      <c r="C1500" s="11" t="s">
        <v>3222</v>
      </c>
      <c r="D1500" s="11" t="s">
        <v>3223</v>
      </c>
      <c r="E1500" s="11" t="s">
        <v>3230</v>
      </c>
      <c r="F1500" s="12">
        <v>2.0</v>
      </c>
      <c r="G1500" s="12">
        <v>2.0</v>
      </c>
      <c r="H1500" s="12" t="s">
        <v>22</v>
      </c>
      <c r="I1500" s="12">
        <v>2.0</v>
      </c>
      <c r="J1500" s="12">
        <v>2.0</v>
      </c>
      <c r="K1500" s="12" t="s">
        <v>64</v>
      </c>
      <c r="L1500" s="12">
        <v>2.0</v>
      </c>
      <c r="M1500" s="12">
        <v>2.0</v>
      </c>
      <c r="N1500" s="12" t="s">
        <v>23</v>
      </c>
      <c r="P1500" s="13"/>
    </row>
    <row r="1501" ht="15.75" customHeight="1">
      <c r="A1501" s="11" t="s">
        <v>3220</v>
      </c>
      <c r="B1501" s="11" t="s">
        <v>3231</v>
      </c>
      <c r="C1501" s="11" t="s">
        <v>3222</v>
      </c>
      <c r="D1501" s="11" t="s">
        <v>3223</v>
      </c>
      <c r="E1501" s="11" t="s">
        <v>3232</v>
      </c>
      <c r="F1501" s="12">
        <v>1.0</v>
      </c>
      <c r="G1501" s="12">
        <v>1.0</v>
      </c>
      <c r="H1501" s="12" t="s">
        <v>22</v>
      </c>
      <c r="I1501" s="12">
        <v>1.0</v>
      </c>
      <c r="J1501" s="12">
        <v>1.0</v>
      </c>
      <c r="K1501" s="12" t="s">
        <v>64</v>
      </c>
      <c r="L1501" s="12">
        <v>1.0</v>
      </c>
      <c r="M1501" s="12">
        <v>1.0</v>
      </c>
      <c r="N1501" s="12" t="s">
        <v>23</v>
      </c>
      <c r="P1501" s="13"/>
    </row>
    <row r="1502" ht="15.75" customHeight="1">
      <c r="A1502" s="11" t="s">
        <v>3220</v>
      </c>
      <c r="B1502" s="11" t="s">
        <v>3233</v>
      </c>
      <c r="C1502" s="11" t="s">
        <v>3222</v>
      </c>
      <c r="D1502" s="11" t="s">
        <v>3223</v>
      </c>
      <c r="E1502" s="11" t="s">
        <v>3234</v>
      </c>
      <c r="F1502" s="12">
        <v>1.0</v>
      </c>
      <c r="G1502" s="12">
        <v>1.0</v>
      </c>
      <c r="H1502" s="12" t="s">
        <v>22</v>
      </c>
      <c r="I1502" s="12">
        <v>1.0</v>
      </c>
      <c r="J1502" s="12">
        <v>1.0</v>
      </c>
      <c r="K1502" s="12" t="s">
        <v>64</v>
      </c>
      <c r="L1502" s="12">
        <v>2.0</v>
      </c>
      <c r="M1502" s="12">
        <v>2.0</v>
      </c>
      <c r="N1502" s="12" t="s">
        <v>23</v>
      </c>
      <c r="P1502" s="13"/>
    </row>
    <row r="1503" ht="15.75" customHeight="1">
      <c r="A1503" s="11" t="s">
        <v>3220</v>
      </c>
      <c r="B1503" s="11" t="s">
        <v>3235</v>
      </c>
      <c r="C1503" s="11" t="s">
        <v>3222</v>
      </c>
      <c r="D1503" s="11" t="s">
        <v>3223</v>
      </c>
      <c r="E1503" s="11" t="s">
        <v>3236</v>
      </c>
      <c r="F1503" s="12">
        <v>1.0</v>
      </c>
      <c r="G1503" s="12">
        <v>1.0</v>
      </c>
      <c r="H1503" s="12" t="s">
        <v>22</v>
      </c>
      <c r="I1503" s="12">
        <v>1.0</v>
      </c>
      <c r="J1503" s="12">
        <v>1.0</v>
      </c>
      <c r="K1503" s="12" t="s">
        <v>64</v>
      </c>
      <c r="L1503" s="12">
        <v>2.0</v>
      </c>
      <c r="M1503" s="12">
        <v>2.0</v>
      </c>
      <c r="N1503" s="12" t="s">
        <v>23</v>
      </c>
      <c r="P1503" s="13"/>
    </row>
    <row r="1504" ht="15.75" customHeight="1">
      <c r="A1504" s="11" t="s">
        <v>3220</v>
      </c>
      <c r="B1504" s="11" t="s">
        <v>3237</v>
      </c>
      <c r="C1504" s="11" t="s">
        <v>3222</v>
      </c>
      <c r="D1504" s="11" t="s">
        <v>3223</v>
      </c>
      <c r="E1504" s="11" t="s">
        <v>3238</v>
      </c>
      <c r="F1504" s="12">
        <v>3.0</v>
      </c>
      <c r="G1504" s="12">
        <v>2.0</v>
      </c>
      <c r="H1504" s="12" t="s">
        <v>22</v>
      </c>
      <c r="I1504" s="12">
        <v>2.0</v>
      </c>
      <c r="J1504" s="12">
        <v>2.0</v>
      </c>
      <c r="K1504" s="12" t="s">
        <v>64</v>
      </c>
      <c r="L1504" s="12">
        <v>2.0</v>
      </c>
      <c r="M1504" s="12">
        <v>2.0</v>
      </c>
      <c r="N1504" s="12" t="s">
        <v>23</v>
      </c>
      <c r="P1504" s="13"/>
    </row>
    <row r="1505" ht="15.75" customHeight="1">
      <c r="A1505" s="11" t="s">
        <v>3220</v>
      </c>
      <c r="B1505" s="11" t="s">
        <v>3239</v>
      </c>
      <c r="C1505" s="11" t="s">
        <v>3222</v>
      </c>
      <c r="D1505" s="11" t="s">
        <v>3223</v>
      </c>
      <c r="E1505" s="11" t="s">
        <v>3240</v>
      </c>
      <c r="F1505" s="12">
        <v>1.0</v>
      </c>
      <c r="G1505" s="12">
        <v>1.0</v>
      </c>
      <c r="H1505" s="12" t="s">
        <v>22</v>
      </c>
      <c r="I1505" s="12">
        <v>1.0</v>
      </c>
      <c r="J1505" s="12">
        <v>1.0</v>
      </c>
      <c r="K1505" s="12" t="s">
        <v>64</v>
      </c>
      <c r="L1505" s="12">
        <v>1.0</v>
      </c>
      <c r="M1505" s="12">
        <v>1.0</v>
      </c>
      <c r="N1505" s="12" t="s">
        <v>23</v>
      </c>
      <c r="P1505" s="13"/>
    </row>
    <row r="1506" ht="15.75" customHeight="1">
      <c r="A1506" s="11" t="s">
        <v>3220</v>
      </c>
      <c r="B1506" s="11" t="s">
        <v>3241</v>
      </c>
      <c r="C1506" s="11" t="s">
        <v>3222</v>
      </c>
      <c r="D1506" s="11" t="s">
        <v>3223</v>
      </c>
      <c r="E1506" s="11" t="s">
        <v>3242</v>
      </c>
      <c r="F1506" s="12">
        <v>1.0</v>
      </c>
      <c r="G1506" s="12">
        <v>1.0</v>
      </c>
      <c r="H1506" s="12" t="s">
        <v>22</v>
      </c>
      <c r="I1506" s="12">
        <v>1.0</v>
      </c>
      <c r="J1506" s="12">
        <v>1.0</v>
      </c>
      <c r="K1506" s="12" t="s">
        <v>64</v>
      </c>
      <c r="L1506" s="12">
        <v>1.0</v>
      </c>
      <c r="M1506" s="12">
        <v>1.0</v>
      </c>
      <c r="N1506" s="12" t="s">
        <v>23</v>
      </c>
      <c r="P1506" s="13"/>
    </row>
    <row r="1507" ht="15.75" customHeight="1">
      <c r="A1507" s="11" t="s">
        <v>3220</v>
      </c>
      <c r="B1507" s="11" t="s">
        <v>3243</v>
      </c>
      <c r="C1507" s="11" t="s">
        <v>3222</v>
      </c>
      <c r="D1507" s="11" t="s">
        <v>3223</v>
      </c>
      <c r="E1507" s="11" t="s">
        <v>3244</v>
      </c>
      <c r="F1507" s="12">
        <v>1.0</v>
      </c>
      <c r="G1507" s="12">
        <v>1.0</v>
      </c>
      <c r="H1507" s="12" t="s">
        <v>22</v>
      </c>
      <c r="I1507" s="12">
        <v>1.0</v>
      </c>
      <c r="J1507" s="12">
        <v>1.0</v>
      </c>
      <c r="K1507" s="12" t="s">
        <v>64</v>
      </c>
      <c r="L1507" s="12">
        <v>2.0</v>
      </c>
      <c r="M1507" s="12">
        <v>2.0</v>
      </c>
      <c r="N1507" s="12" t="s">
        <v>23</v>
      </c>
      <c r="P1507" s="13"/>
    </row>
    <row r="1508" ht="15.75" customHeight="1">
      <c r="A1508" s="11" t="s">
        <v>3220</v>
      </c>
      <c r="B1508" s="11" t="s">
        <v>3245</v>
      </c>
      <c r="C1508" s="11" t="s">
        <v>3222</v>
      </c>
      <c r="D1508" s="11" t="s">
        <v>3223</v>
      </c>
      <c r="E1508" s="11" t="s">
        <v>3246</v>
      </c>
      <c r="F1508" s="12">
        <v>1.0</v>
      </c>
      <c r="G1508" s="12">
        <v>1.0</v>
      </c>
      <c r="H1508" s="12" t="s">
        <v>22</v>
      </c>
      <c r="I1508" s="12">
        <v>1.0</v>
      </c>
      <c r="J1508" s="12">
        <v>1.0</v>
      </c>
      <c r="K1508" s="12" t="s">
        <v>64</v>
      </c>
      <c r="L1508" s="12">
        <v>1.0</v>
      </c>
      <c r="M1508" s="12">
        <v>1.0</v>
      </c>
      <c r="N1508" s="12" t="s">
        <v>23</v>
      </c>
      <c r="P1508" s="13"/>
    </row>
    <row r="1509" ht="15.75" customHeight="1">
      <c r="A1509" s="11" t="s">
        <v>3220</v>
      </c>
      <c r="B1509" s="11" t="s">
        <v>3247</v>
      </c>
      <c r="C1509" s="11" t="s">
        <v>3222</v>
      </c>
      <c r="D1509" s="11" t="s">
        <v>3223</v>
      </c>
      <c r="E1509" s="11" t="s">
        <v>3248</v>
      </c>
      <c r="F1509" s="12">
        <v>1.0</v>
      </c>
      <c r="G1509" s="12">
        <v>1.0</v>
      </c>
      <c r="H1509" s="12" t="s">
        <v>22</v>
      </c>
      <c r="I1509" s="12">
        <v>1.0</v>
      </c>
      <c r="J1509" s="12">
        <v>1.0</v>
      </c>
      <c r="K1509" s="12" t="s">
        <v>64</v>
      </c>
      <c r="L1509" s="12">
        <v>1.0</v>
      </c>
      <c r="M1509" s="12">
        <v>1.0</v>
      </c>
      <c r="N1509" s="12" t="s">
        <v>23</v>
      </c>
      <c r="P1509" s="13"/>
    </row>
    <row r="1510" ht="15.75" customHeight="1">
      <c r="A1510" s="11" t="s">
        <v>3220</v>
      </c>
      <c r="B1510" s="11" t="s">
        <v>3249</v>
      </c>
      <c r="C1510" s="11" t="s">
        <v>3222</v>
      </c>
      <c r="D1510" s="11" t="s">
        <v>3223</v>
      </c>
      <c r="E1510" s="11" t="s">
        <v>3250</v>
      </c>
      <c r="F1510" s="12">
        <v>1.0</v>
      </c>
      <c r="G1510" s="12">
        <v>1.0</v>
      </c>
      <c r="H1510" s="12" t="s">
        <v>22</v>
      </c>
      <c r="I1510" s="12">
        <v>1.0</v>
      </c>
      <c r="J1510" s="12">
        <v>1.0</v>
      </c>
      <c r="K1510" s="12" t="s">
        <v>64</v>
      </c>
      <c r="L1510" s="12">
        <v>1.0</v>
      </c>
      <c r="M1510" s="12">
        <v>1.0</v>
      </c>
      <c r="N1510" s="12" t="s">
        <v>23</v>
      </c>
      <c r="P1510" s="13"/>
    </row>
    <row r="1511" ht="15.75" customHeight="1">
      <c r="A1511" s="11" t="s">
        <v>3220</v>
      </c>
      <c r="B1511" s="11" t="s">
        <v>3251</v>
      </c>
      <c r="C1511" s="11" t="s">
        <v>3222</v>
      </c>
      <c r="D1511" s="11" t="s">
        <v>3223</v>
      </c>
      <c r="E1511" s="11" t="s">
        <v>3252</v>
      </c>
      <c r="F1511" s="12">
        <v>1.0</v>
      </c>
      <c r="G1511" s="12">
        <v>1.0</v>
      </c>
      <c r="H1511" s="12" t="s">
        <v>22</v>
      </c>
      <c r="I1511" s="12">
        <v>1.0</v>
      </c>
      <c r="J1511" s="12">
        <v>1.0</v>
      </c>
      <c r="K1511" s="12" t="s">
        <v>64</v>
      </c>
      <c r="L1511" s="12">
        <v>2.0</v>
      </c>
      <c r="M1511" s="12">
        <v>2.0</v>
      </c>
      <c r="N1511" s="12" t="s">
        <v>23</v>
      </c>
      <c r="P1511" s="13"/>
    </row>
    <row r="1512" ht="15.75" customHeight="1">
      <c r="A1512" s="11" t="s">
        <v>3220</v>
      </c>
      <c r="B1512" s="11" t="s">
        <v>3253</v>
      </c>
      <c r="C1512" s="11" t="s">
        <v>3222</v>
      </c>
      <c r="D1512" s="11" t="s">
        <v>3223</v>
      </c>
      <c r="E1512" s="11" t="s">
        <v>3254</v>
      </c>
      <c r="F1512" s="12">
        <v>1.0</v>
      </c>
      <c r="G1512" s="12">
        <v>1.0</v>
      </c>
      <c r="H1512" s="12" t="s">
        <v>22</v>
      </c>
      <c r="I1512" s="12">
        <v>1.0</v>
      </c>
      <c r="J1512" s="12">
        <v>1.0</v>
      </c>
      <c r="K1512" s="12" t="s">
        <v>64</v>
      </c>
      <c r="L1512" s="12">
        <v>2.0</v>
      </c>
      <c r="M1512" s="12">
        <v>1.0</v>
      </c>
      <c r="N1512" s="12" t="s">
        <v>23</v>
      </c>
      <c r="P1512" s="13"/>
    </row>
    <row r="1513" ht="15.75" customHeight="1">
      <c r="A1513" s="11" t="s">
        <v>3220</v>
      </c>
      <c r="B1513" s="11" t="s">
        <v>3255</v>
      </c>
      <c r="C1513" s="11" t="s">
        <v>3222</v>
      </c>
      <c r="D1513" s="11" t="s">
        <v>3223</v>
      </c>
      <c r="E1513" s="11" t="s">
        <v>3256</v>
      </c>
      <c r="F1513" s="12">
        <v>1.0</v>
      </c>
      <c r="G1513" s="12">
        <v>1.0</v>
      </c>
      <c r="H1513" s="12" t="s">
        <v>22</v>
      </c>
      <c r="I1513" s="12">
        <v>1.0</v>
      </c>
      <c r="J1513" s="12">
        <v>1.0</v>
      </c>
      <c r="K1513" s="12" t="s">
        <v>64</v>
      </c>
      <c r="L1513" s="12">
        <v>2.0</v>
      </c>
      <c r="M1513" s="12">
        <v>2.0</v>
      </c>
      <c r="N1513" s="12" t="s">
        <v>23</v>
      </c>
      <c r="P1513" s="13"/>
    </row>
    <row r="1514" ht="15.75" customHeight="1">
      <c r="A1514" s="11" t="s">
        <v>3220</v>
      </c>
      <c r="B1514" s="11" t="s">
        <v>3257</v>
      </c>
      <c r="C1514" s="11" t="s">
        <v>3222</v>
      </c>
      <c r="D1514" s="11" t="s">
        <v>3223</v>
      </c>
      <c r="E1514" s="11" t="s">
        <v>3258</v>
      </c>
      <c r="F1514" s="12">
        <v>2.0</v>
      </c>
      <c r="G1514" s="12">
        <v>2.0</v>
      </c>
      <c r="H1514" s="12" t="s">
        <v>22</v>
      </c>
      <c r="I1514" s="12">
        <v>2.0</v>
      </c>
      <c r="J1514" s="12">
        <v>2.0</v>
      </c>
      <c r="K1514" s="12" t="s">
        <v>64</v>
      </c>
      <c r="L1514" s="12">
        <v>2.0</v>
      </c>
      <c r="M1514" s="12">
        <v>2.0</v>
      </c>
      <c r="N1514" s="12" t="s">
        <v>23</v>
      </c>
      <c r="P1514" s="13"/>
    </row>
    <row r="1515" ht="15.75" customHeight="1">
      <c r="A1515" s="11" t="s">
        <v>3259</v>
      </c>
      <c r="B1515" s="11" t="s">
        <v>3260</v>
      </c>
      <c r="C1515" s="11" t="s">
        <v>3261</v>
      </c>
      <c r="D1515" s="11" t="s">
        <v>3262</v>
      </c>
      <c r="E1515" s="11" t="s">
        <v>3263</v>
      </c>
      <c r="F1515" s="12">
        <v>1.0</v>
      </c>
      <c r="G1515" s="12">
        <v>1.0</v>
      </c>
      <c r="H1515" s="12" t="s">
        <v>22</v>
      </c>
      <c r="I1515" s="12">
        <v>1.0</v>
      </c>
      <c r="J1515" s="12">
        <v>1.0</v>
      </c>
      <c r="K1515" s="12" t="s">
        <v>64</v>
      </c>
      <c r="L1515" s="12">
        <v>1.0</v>
      </c>
      <c r="M1515" s="12">
        <v>1.0</v>
      </c>
      <c r="N1515" s="12" t="s">
        <v>23</v>
      </c>
      <c r="P1515" s="13"/>
    </row>
    <row r="1516" ht="15.75" customHeight="1">
      <c r="A1516" s="11" t="s">
        <v>3259</v>
      </c>
      <c r="B1516" s="11" t="s">
        <v>3264</v>
      </c>
      <c r="C1516" s="11" t="s">
        <v>3261</v>
      </c>
      <c r="D1516" s="11" t="s">
        <v>3262</v>
      </c>
      <c r="E1516" s="11" t="s">
        <v>3265</v>
      </c>
      <c r="F1516" s="12">
        <v>1.0</v>
      </c>
      <c r="G1516" s="12">
        <v>1.0</v>
      </c>
      <c r="H1516" s="12" t="s">
        <v>22</v>
      </c>
      <c r="I1516" s="12">
        <v>1.0</v>
      </c>
      <c r="J1516" s="12">
        <v>1.0</v>
      </c>
      <c r="K1516" s="12" t="s">
        <v>64</v>
      </c>
      <c r="L1516" s="12">
        <v>2.0</v>
      </c>
      <c r="M1516" s="12">
        <v>2.0</v>
      </c>
      <c r="N1516" s="12" t="s">
        <v>23</v>
      </c>
      <c r="P1516" s="13"/>
    </row>
    <row r="1517" ht="15.75" customHeight="1">
      <c r="A1517" s="11" t="s">
        <v>3259</v>
      </c>
      <c r="B1517" s="11" t="s">
        <v>3266</v>
      </c>
      <c r="C1517" s="11" t="s">
        <v>3261</v>
      </c>
      <c r="D1517" s="11" t="s">
        <v>3262</v>
      </c>
      <c r="E1517" s="11" t="s">
        <v>3267</v>
      </c>
      <c r="F1517" s="12">
        <v>1.0</v>
      </c>
      <c r="G1517" s="12">
        <v>1.0</v>
      </c>
      <c r="H1517" s="12" t="s">
        <v>22</v>
      </c>
      <c r="I1517" s="12">
        <v>1.0</v>
      </c>
      <c r="J1517" s="12">
        <v>1.0</v>
      </c>
      <c r="K1517" s="12" t="s">
        <v>64</v>
      </c>
      <c r="L1517" s="12">
        <v>1.0</v>
      </c>
      <c r="M1517" s="12">
        <v>1.0</v>
      </c>
      <c r="N1517" s="12" t="s">
        <v>23</v>
      </c>
      <c r="P1517" s="13"/>
    </row>
    <row r="1518" ht="15.75" customHeight="1">
      <c r="A1518" s="11" t="s">
        <v>3259</v>
      </c>
      <c r="B1518" s="11" t="s">
        <v>3268</v>
      </c>
      <c r="C1518" s="11" t="s">
        <v>3261</v>
      </c>
      <c r="D1518" s="11" t="s">
        <v>3262</v>
      </c>
      <c r="E1518" s="11" t="s">
        <v>3269</v>
      </c>
      <c r="F1518" s="12">
        <v>1.0</v>
      </c>
      <c r="G1518" s="12">
        <v>1.0</v>
      </c>
      <c r="H1518" s="12" t="s">
        <v>22</v>
      </c>
      <c r="I1518" s="12">
        <v>1.0</v>
      </c>
      <c r="J1518" s="12">
        <v>1.0</v>
      </c>
      <c r="K1518" s="12" t="s">
        <v>64</v>
      </c>
      <c r="L1518" s="12">
        <v>1.0</v>
      </c>
      <c r="M1518" s="12">
        <v>1.0</v>
      </c>
      <c r="N1518" s="12" t="s">
        <v>23</v>
      </c>
      <c r="P1518" s="13"/>
    </row>
    <row r="1519" ht="15.75" customHeight="1">
      <c r="A1519" s="11" t="s">
        <v>3259</v>
      </c>
      <c r="B1519" s="11" t="s">
        <v>3270</v>
      </c>
      <c r="C1519" s="11" t="s">
        <v>3261</v>
      </c>
      <c r="D1519" s="11" t="s">
        <v>3262</v>
      </c>
      <c r="E1519" s="11" t="s">
        <v>3271</v>
      </c>
      <c r="F1519" s="12">
        <v>1.0</v>
      </c>
      <c r="G1519" s="12">
        <v>1.0</v>
      </c>
      <c r="H1519" s="12" t="s">
        <v>22</v>
      </c>
      <c r="I1519" s="12">
        <v>1.0</v>
      </c>
      <c r="J1519" s="12">
        <v>1.0</v>
      </c>
      <c r="K1519" s="12" t="s">
        <v>64</v>
      </c>
      <c r="L1519" s="12">
        <v>1.0</v>
      </c>
      <c r="M1519" s="12">
        <v>1.0</v>
      </c>
      <c r="N1519" s="12" t="s">
        <v>23</v>
      </c>
      <c r="P1519" s="13"/>
    </row>
    <row r="1520" ht="15.75" customHeight="1">
      <c r="A1520" s="11" t="s">
        <v>3259</v>
      </c>
      <c r="B1520" s="11" t="s">
        <v>3272</v>
      </c>
      <c r="C1520" s="11" t="s">
        <v>3261</v>
      </c>
      <c r="D1520" s="11" t="s">
        <v>3262</v>
      </c>
      <c r="E1520" s="11" t="s">
        <v>3273</v>
      </c>
      <c r="F1520" s="12">
        <v>1.0</v>
      </c>
      <c r="G1520" s="12">
        <v>1.0</v>
      </c>
      <c r="H1520" s="12" t="s">
        <v>22</v>
      </c>
      <c r="I1520" s="12">
        <v>1.0</v>
      </c>
      <c r="J1520" s="12">
        <v>1.0</v>
      </c>
      <c r="K1520" s="12" t="s">
        <v>64</v>
      </c>
      <c r="L1520" s="12">
        <v>1.0</v>
      </c>
      <c r="M1520" s="12">
        <v>1.0</v>
      </c>
      <c r="N1520" s="12" t="s">
        <v>23</v>
      </c>
      <c r="P1520" s="13"/>
    </row>
    <row r="1521" ht="15.75" customHeight="1">
      <c r="A1521" s="11" t="s">
        <v>3259</v>
      </c>
      <c r="B1521" s="11" t="s">
        <v>3274</v>
      </c>
      <c r="C1521" s="11" t="s">
        <v>3261</v>
      </c>
      <c r="D1521" s="11" t="s">
        <v>3262</v>
      </c>
      <c r="E1521" s="11" t="s">
        <v>3275</v>
      </c>
      <c r="F1521" s="12">
        <v>1.0</v>
      </c>
      <c r="G1521" s="12">
        <v>1.0</v>
      </c>
      <c r="H1521" s="12" t="s">
        <v>22</v>
      </c>
      <c r="I1521" s="12">
        <v>1.0</v>
      </c>
      <c r="J1521" s="12">
        <v>1.0</v>
      </c>
      <c r="K1521" s="12" t="s">
        <v>64</v>
      </c>
      <c r="L1521" s="12">
        <v>1.0</v>
      </c>
      <c r="M1521" s="12">
        <v>1.0</v>
      </c>
      <c r="N1521" s="12" t="s">
        <v>23</v>
      </c>
      <c r="P1521" s="13"/>
    </row>
    <row r="1522" ht="15.75" customHeight="1">
      <c r="A1522" s="11" t="s">
        <v>3259</v>
      </c>
      <c r="B1522" s="11" t="s">
        <v>3276</v>
      </c>
      <c r="C1522" s="11" t="s">
        <v>3261</v>
      </c>
      <c r="D1522" s="11" t="s">
        <v>3262</v>
      </c>
      <c r="E1522" s="11" t="s">
        <v>3277</v>
      </c>
      <c r="F1522" s="12">
        <v>1.0</v>
      </c>
      <c r="G1522" s="12">
        <v>1.0</v>
      </c>
      <c r="H1522" s="12" t="s">
        <v>22</v>
      </c>
      <c r="I1522" s="12">
        <v>1.0</v>
      </c>
      <c r="J1522" s="12">
        <v>1.0</v>
      </c>
      <c r="K1522" s="12" t="s">
        <v>64</v>
      </c>
      <c r="L1522" s="12">
        <v>1.0</v>
      </c>
      <c r="M1522" s="12">
        <v>1.0</v>
      </c>
      <c r="N1522" s="12" t="s">
        <v>23</v>
      </c>
      <c r="P1522" s="13"/>
    </row>
    <row r="1523" ht="15.75" customHeight="1">
      <c r="A1523" s="11" t="s">
        <v>3259</v>
      </c>
      <c r="B1523" s="11" t="s">
        <v>3278</v>
      </c>
      <c r="C1523" s="11" t="s">
        <v>3261</v>
      </c>
      <c r="D1523" s="11" t="s">
        <v>3262</v>
      </c>
      <c r="E1523" s="11" t="s">
        <v>3279</v>
      </c>
      <c r="F1523" s="12">
        <v>2.0</v>
      </c>
      <c r="G1523" s="12">
        <v>2.0</v>
      </c>
      <c r="H1523" s="12" t="s">
        <v>22</v>
      </c>
      <c r="I1523" s="12">
        <v>2.0</v>
      </c>
      <c r="J1523" s="12">
        <v>2.0</v>
      </c>
      <c r="K1523" s="12" t="s">
        <v>64</v>
      </c>
      <c r="L1523" s="12">
        <v>1.0</v>
      </c>
      <c r="M1523" s="12">
        <v>1.0</v>
      </c>
      <c r="N1523" s="12" t="s">
        <v>23</v>
      </c>
      <c r="P1523" s="13"/>
    </row>
    <row r="1524" ht="15.75" customHeight="1">
      <c r="A1524" s="11" t="s">
        <v>3259</v>
      </c>
      <c r="B1524" s="11" t="s">
        <v>3280</v>
      </c>
      <c r="C1524" s="11" t="s">
        <v>3261</v>
      </c>
      <c r="D1524" s="11" t="s">
        <v>3262</v>
      </c>
      <c r="E1524" s="11" t="s">
        <v>3281</v>
      </c>
      <c r="F1524" s="12">
        <v>1.0</v>
      </c>
      <c r="G1524" s="12">
        <v>1.0</v>
      </c>
      <c r="H1524" s="12" t="s">
        <v>22</v>
      </c>
      <c r="I1524" s="12">
        <v>1.0</v>
      </c>
      <c r="J1524" s="12">
        <v>1.0</v>
      </c>
      <c r="K1524" s="12" t="s">
        <v>64</v>
      </c>
      <c r="L1524" s="12">
        <v>1.0</v>
      </c>
      <c r="M1524" s="12">
        <v>1.0</v>
      </c>
      <c r="N1524" s="12" t="s">
        <v>23</v>
      </c>
      <c r="P1524" s="13"/>
    </row>
    <row r="1525" ht="15.75" customHeight="1">
      <c r="A1525" s="11" t="s">
        <v>3259</v>
      </c>
      <c r="B1525" s="11" t="s">
        <v>3282</v>
      </c>
      <c r="C1525" s="11" t="s">
        <v>3261</v>
      </c>
      <c r="D1525" s="11" t="s">
        <v>3262</v>
      </c>
      <c r="E1525" s="11" t="s">
        <v>3283</v>
      </c>
      <c r="F1525" s="12">
        <v>2.0</v>
      </c>
      <c r="G1525" s="12">
        <v>2.0</v>
      </c>
      <c r="H1525" s="12" t="s">
        <v>22</v>
      </c>
      <c r="I1525" s="12">
        <v>2.0</v>
      </c>
      <c r="J1525" s="12">
        <v>2.0</v>
      </c>
      <c r="K1525" s="12" t="s">
        <v>64</v>
      </c>
      <c r="L1525" s="12">
        <v>2.0</v>
      </c>
      <c r="M1525" s="12">
        <v>2.0</v>
      </c>
      <c r="N1525" s="12" t="s">
        <v>23</v>
      </c>
      <c r="P1525" s="13"/>
    </row>
    <row r="1526" ht="15.75" customHeight="1">
      <c r="A1526" s="11" t="s">
        <v>3259</v>
      </c>
      <c r="B1526" s="11" t="s">
        <v>3284</v>
      </c>
      <c r="C1526" s="11" t="s">
        <v>3261</v>
      </c>
      <c r="D1526" s="11" t="s">
        <v>3262</v>
      </c>
      <c r="E1526" s="11" t="s">
        <v>3285</v>
      </c>
      <c r="F1526" s="12">
        <v>1.0</v>
      </c>
      <c r="G1526" s="12">
        <v>1.0</v>
      </c>
      <c r="H1526" s="12" t="s">
        <v>22</v>
      </c>
      <c r="I1526" s="12">
        <v>1.0</v>
      </c>
      <c r="J1526" s="12">
        <v>1.0</v>
      </c>
      <c r="K1526" s="12" t="s">
        <v>64</v>
      </c>
      <c r="L1526" s="12">
        <v>1.0</v>
      </c>
      <c r="M1526" s="12">
        <v>1.0</v>
      </c>
      <c r="N1526" s="12" t="s">
        <v>23</v>
      </c>
      <c r="P1526" s="13"/>
    </row>
    <row r="1527" ht="15.75" customHeight="1">
      <c r="A1527" s="11" t="s">
        <v>3259</v>
      </c>
      <c r="B1527" s="11" t="s">
        <v>3286</v>
      </c>
      <c r="C1527" s="11" t="s">
        <v>3261</v>
      </c>
      <c r="D1527" s="11" t="s">
        <v>3262</v>
      </c>
      <c r="E1527" s="11" t="s">
        <v>3287</v>
      </c>
      <c r="F1527" s="12">
        <v>1.0</v>
      </c>
      <c r="G1527" s="12">
        <v>1.0</v>
      </c>
      <c r="H1527" s="12" t="s">
        <v>22</v>
      </c>
      <c r="I1527" s="12">
        <v>1.0</v>
      </c>
      <c r="J1527" s="12">
        <v>1.0</v>
      </c>
      <c r="K1527" s="12" t="s">
        <v>64</v>
      </c>
      <c r="L1527" s="12">
        <v>3.0</v>
      </c>
      <c r="M1527" s="12">
        <v>3.0</v>
      </c>
      <c r="N1527" s="12" t="s">
        <v>23</v>
      </c>
      <c r="P1527" s="13"/>
    </row>
    <row r="1528" ht="15.75" customHeight="1">
      <c r="A1528" s="11" t="s">
        <v>3259</v>
      </c>
      <c r="B1528" s="11" t="s">
        <v>3288</v>
      </c>
      <c r="C1528" s="11" t="s">
        <v>3261</v>
      </c>
      <c r="D1528" s="11" t="s">
        <v>3262</v>
      </c>
      <c r="E1528" s="11" t="s">
        <v>3289</v>
      </c>
      <c r="F1528" s="12">
        <v>1.0</v>
      </c>
      <c r="G1528" s="12">
        <v>1.0</v>
      </c>
      <c r="H1528" s="12" t="s">
        <v>22</v>
      </c>
      <c r="I1528" s="12">
        <v>1.0</v>
      </c>
      <c r="J1528" s="12">
        <v>1.0</v>
      </c>
      <c r="K1528" s="12" t="s">
        <v>64</v>
      </c>
      <c r="L1528" s="12">
        <v>1.0</v>
      </c>
      <c r="M1528" s="12">
        <v>1.0</v>
      </c>
      <c r="N1528" s="12" t="s">
        <v>23</v>
      </c>
      <c r="P1528" s="13"/>
    </row>
    <row r="1529" ht="15.75" customHeight="1">
      <c r="A1529" s="11" t="s">
        <v>3259</v>
      </c>
      <c r="B1529" s="11" t="s">
        <v>3290</v>
      </c>
      <c r="C1529" s="11" t="s">
        <v>3261</v>
      </c>
      <c r="D1529" s="11" t="s">
        <v>3262</v>
      </c>
      <c r="E1529" s="11" t="s">
        <v>3291</v>
      </c>
      <c r="F1529" s="12">
        <v>1.0</v>
      </c>
      <c r="G1529" s="12">
        <v>1.0</v>
      </c>
      <c r="H1529" s="12" t="s">
        <v>22</v>
      </c>
      <c r="I1529" s="12">
        <v>1.0</v>
      </c>
      <c r="J1529" s="12">
        <v>1.0</v>
      </c>
      <c r="K1529" s="12" t="s">
        <v>64</v>
      </c>
      <c r="L1529" s="12">
        <v>1.0</v>
      </c>
      <c r="M1529" s="12">
        <v>1.0</v>
      </c>
      <c r="N1529" s="12" t="s">
        <v>23</v>
      </c>
      <c r="P1529" s="13"/>
    </row>
    <row r="1530" ht="15.75" customHeight="1">
      <c r="A1530" s="11" t="s">
        <v>3259</v>
      </c>
      <c r="B1530" s="11" t="s">
        <v>3292</v>
      </c>
      <c r="C1530" s="11" t="s">
        <v>3261</v>
      </c>
      <c r="D1530" s="11" t="s">
        <v>3262</v>
      </c>
      <c r="E1530" s="11" t="s">
        <v>3293</v>
      </c>
      <c r="F1530" s="12">
        <v>1.0</v>
      </c>
      <c r="G1530" s="12">
        <v>1.0</v>
      </c>
      <c r="H1530" s="12" t="s">
        <v>22</v>
      </c>
      <c r="I1530" s="12">
        <v>1.0</v>
      </c>
      <c r="J1530" s="12">
        <v>1.0</v>
      </c>
      <c r="K1530" s="12" t="s">
        <v>64</v>
      </c>
      <c r="L1530" s="12">
        <v>2.0</v>
      </c>
      <c r="M1530" s="12">
        <v>2.0</v>
      </c>
      <c r="N1530" s="12" t="s">
        <v>23</v>
      </c>
      <c r="P1530" s="13"/>
    </row>
    <row r="1531" ht="15.75" customHeight="1">
      <c r="A1531" s="11" t="s">
        <v>3259</v>
      </c>
      <c r="B1531" s="11" t="s">
        <v>3294</v>
      </c>
      <c r="C1531" s="11" t="s">
        <v>3261</v>
      </c>
      <c r="D1531" s="11" t="s">
        <v>3262</v>
      </c>
      <c r="E1531" s="11" t="s">
        <v>3295</v>
      </c>
      <c r="F1531" s="12">
        <v>2.0</v>
      </c>
      <c r="G1531" s="12">
        <v>2.0</v>
      </c>
      <c r="H1531" s="12" t="s">
        <v>22</v>
      </c>
      <c r="I1531" s="12">
        <v>2.0</v>
      </c>
      <c r="J1531" s="12">
        <v>2.0</v>
      </c>
      <c r="K1531" s="12" t="s">
        <v>64</v>
      </c>
      <c r="L1531" s="12">
        <v>2.0</v>
      </c>
      <c r="M1531" s="12">
        <v>2.0</v>
      </c>
      <c r="N1531" s="12" t="s">
        <v>23</v>
      </c>
      <c r="P1531" s="13"/>
    </row>
    <row r="1532" ht="15.75" customHeight="1">
      <c r="A1532" s="11" t="s">
        <v>3259</v>
      </c>
      <c r="B1532" s="11" t="s">
        <v>3296</v>
      </c>
      <c r="C1532" s="11" t="s">
        <v>3261</v>
      </c>
      <c r="D1532" s="11" t="s">
        <v>3262</v>
      </c>
      <c r="E1532" s="11" t="s">
        <v>3297</v>
      </c>
      <c r="F1532" s="12">
        <v>1.0</v>
      </c>
      <c r="G1532" s="12">
        <v>1.0</v>
      </c>
      <c r="H1532" s="12" t="s">
        <v>22</v>
      </c>
      <c r="I1532" s="12">
        <v>1.0</v>
      </c>
      <c r="J1532" s="12">
        <v>1.0</v>
      </c>
      <c r="K1532" s="12" t="s">
        <v>64</v>
      </c>
      <c r="L1532" s="12">
        <v>2.0</v>
      </c>
      <c r="M1532" s="12">
        <v>2.0</v>
      </c>
      <c r="N1532" s="12" t="s">
        <v>23</v>
      </c>
      <c r="P1532" s="13"/>
    </row>
    <row r="1533" ht="15.75" customHeight="1">
      <c r="A1533" s="11" t="s">
        <v>3298</v>
      </c>
      <c r="B1533" s="11" t="s">
        <v>3299</v>
      </c>
      <c r="C1533" s="11" t="s">
        <v>3300</v>
      </c>
      <c r="D1533" s="11" t="s">
        <v>3301</v>
      </c>
      <c r="E1533" s="11" t="s">
        <v>3302</v>
      </c>
      <c r="F1533" s="12">
        <v>1.0</v>
      </c>
      <c r="G1533" s="12">
        <v>1.0</v>
      </c>
      <c r="H1533" s="12" t="s">
        <v>22</v>
      </c>
      <c r="I1533" s="12">
        <v>1.0</v>
      </c>
      <c r="J1533" s="12">
        <v>1.0</v>
      </c>
      <c r="K1533" s="12" t="s">
        <v>457</v>
      </c>
      <c r="L1533" s="12">
        <v>2.0</v>
      </c>
      <c r="M1533" s="12">
        <v>2.0</v>
      </c>
      <c r="N1533" s="12" t="s">
        <v>23</v>
      </c>
      <c r="P1533" s="13"/>
    </row>
    <row r="1534" ht="15.75" customHeight="1">
      <c r="A1534" s="11" t="s">
        <v>3298</v>
      </c>
      <c r="B1534" s="11" t="s">
        <v>3303</v>
      </c>
      <c r="C1534" s="11" t="s">
        <v>3300</v>
      </c>
      <c r="D1534" s="11" t="s">
        <v>3301</v>
      </c>
      <c r="E1534" s="11" t="s">
        <v>3304</v>
      </c>
      <c r="F1534" s="12">
        <v>1.0</v>
      </c>
      <c r="G1534" s="12">
        <v>1.0</v>
      </c>
      <c r="H1534" s="12" t="s">
        <v>22</v>
      </c>
      <c r="I1534" s="12">
        <v>1.0</v>
      </c>
      <c r="J1534" s="12">
        <v>1.0</v>
      </c>
      <c r="K1534" s="12" t="s">
        <v>457</v>
      </c>
      <c r="L1534" s="12">
        <v>2.0</v>
      </c>
      <c r="M1534" s="12">
        <v>2.0</v>
      </c>
      <c r="N1534" s="12" t="s">
        <v>23</v>
      </c>
      <c r="P1534" s="13"/>
    </row>
    <row r="1535" ht="15.75" customHeight="1">
      <c r="A1535" s="11" t="s">
        <v>3298</v>
      </c>
      <c r="B1535" s="11" t="s">
        <v>3305</v>
      </c>
      <c r="C1535" s="11" t="s">
        <v>3300</v>
      </c>
      <c r="D1535" s="11" t="s">
        <v>3301</v>
      </c>
      <c r="E1535" s="11" t="s">
        <v>3306</v>
      </c>
      <c r="F1535" s="12">
        <v>1.0</v>
      </c>
      <c r="G1535" s="12">
        <v>1.0</v>
      </c>
      <c r="H1535" s="12" t="s">
        <v>22</v>
      </c>
      <c r="I1535" s="12">
        <v>1.0</v>
      </c>
      <c r="J1535" s="12">
        <v>1.0</v>
      </c>
      <c r="K1535" s="12" t="s">
        <v>457</v>
      </c>
      <c r="L1535" s="12">
        <v>1.0</v>
      </c>
      <c r="M1535" s="12">
        <v>1.0</v>
      </c>
      <c r="N1535" s="12" t="s">
        <v>23</v>
      </c>
      <c r="P1535" s="13"/>
    </row>
    <row r="1536" ht="15.75" customHeight="1">
      <c r="A1536" s="11" t="s">
        <v>3298</v>
      </c>
      <c r="B1536" s="11" t="s">
        <v>3307</v>
      </c>
      <c r="C1536" s="11" t="s">
        <v>3300</v>
      </c>
      <c r="D1536" s="11" t="s">
        <v>3301</v>
      </c>
      <c r="E1536" s="11" t="s">
        <v>3308</v>
      </c>
      <c r="F1536" s="12">
        <v>1.0</v>
      </c>
      <c r="G1536" s="12">
        <v>1.0</v>
      </c>
      <c r="H1536" s="12" t="s">
        <v>22</v>
      </c>
      <c r="I1536" s="12">
        <v>1.0</v>
      </c>
      <c r="J1536" s="12">
        <v>1.0</v>
      </c>
      <c r="K1536" s="12" t="s">
        <v>457</v>
      </c>
      <c r="L1536" s="12">
        <v>1.0</v>
      </c>
      <c r="M1536" s="12">
        <v>1.0</v>
      </c>
      <c r="N1536" s="12" t="s">
        <v>23</v>
      </c>
      <c r="P1536" s="13"/>
    </row>
    <row r="1537" ht="15.75" customHeight="1">
      <c r="A1537" s="11" t="s">
        <v>3298</v>
      </c>
      <c r="B1537" s="11" t="s">
        <v>3309</v>
      </c>
      <c r="C1537" s="11" t="s">
        <v>3300</v>
      </c>
      <c r="D1537" s="11" t="s">
        <v>3301</v>
      </c>
      <c r="E1537" s="11" t="s">
        <v>3310</v>
      </c>
      <c r="F1537" s="12">
        <v>1.0</v>
      </c>
      <c r="G1537" s="12">
        <v>1.0</v>
      </c>
      <c r="H1537" s="12" t="s">
        <v>22</v>
      </c>
      <c r="I1537" s="12">
        <v>1.0</v>
      </c>
      <c r="J1537" s="12">
        <v>1.0</v>
      </c>
      <c r="K1537" s="12" t="s">
        <v>457</v>
      </c>
      <c r="L1537" s="12">
        <v>1.0</v>
      </c>
      <c r="M1537" s="12">
        <v>1.0</v>
      </c>
      <c r="N1537" s="12" t="s">
        <v>23</v>
      </c>
      <c r="P1537" s="13"/>
    </row>
    <row r="1538" ht="15.75" customHeight="1">
      <c r="A1538" s="11" t="s">
        <v>3298</v>
      </c>
      <c r="B1538" s="11" t="s">
        <v>3311</v>
      </c>
      <c r="C1538" s="11" t="s">
        <v>3300</v>
      </c>
      <c r="D1538" s="11" t="s">
        <v>3301</v>
      </c>
      <c r="E1538" s="11" t="s">
        <v>3312</v>
      </c>
      <c r="F1538" s="12">
        <v>1.0</v>
      </c>
      <c r="G1538" s="12">
        <v>1.0</v>
      </c>
      <c r="H1538" s="12" t="s">
        <v>22</v>
      </c>
      <c r="I1538" s="12">
        <v>1.0</v>
      </c>
      <c r="J1538" s="12">
        <v>1.0</v>
      </c>
      <c r="K1538" s="12" t="s">
        <v>457</v>
      </c>
      <c r="L1538" s="12">
        <v>1.0</v>
      </c>
      <c r="M1538" s="12">
        <v>1.0</v>
      </c>
      <c r="N1538" s="12" t="s">
        <v>23</v>
      </c>
      <c r="P1538" s="13"/>
    </row>
    <row r="1539" ht="15.75" customHeight="1">
      <c r="A1539" s="11" t="s">
        <v>3298</v>
      </c>
      <c r="B1539" s="11" t="s">
        <v>3313</v>
      </c>
      <c r="C1539" s="11" t="s">
        <v>3300</v>
      </c>
      <c r="D1539" s="11" t="s">
        <v>3301</v>
      </c>
      <c r="E1539" s="11" t="s">
        <v>3314</v>
      </c>
      <c r="F1539" s="12">
        <v>1.0</v>
      </c>
      <c r="G1539" s="12">
        <v>1.0</v>
      </c>
      <c r="H1539" s="12" t="s">
        <v>22</v>
      </c>
      <c r="I1539" s="12">
        <v>1.0</v>
      </c>
      <c r="J1539" s="12">
        <v>1.0</v>
      </c>
      <c r="K1539" s="12" t="s">
        <v>457</v>
      </c>
      <c r="L1539" s="12">
        <v>1.0</v>
      </c>
      <c r="M1539" s="12">
        <v>1.0</v>
      </c>
      <c r="N1539" s="12" t="s">
        <v>23</v>
      </c>
      <c r="P1539" s="13"/>
    </row>
    <row r="1540" ht="15.75" customHeight="1">
      <c r="A1540" s="11" t="s">
        <v>3298</v>
      </c>
      <c r="B1540" s="11" t="s">
        <v>3315</v>
      </c>
      <c r="C1540" s="11" t="s">
        <v>3300</v>
      </c>
      <c r="D1540" s="11" t="s">
        <v>3301</v>
      </c>
      <c r="E1540" s="11" t="s">
        <v>3316</v>
      </c>
      <c r="F1540" s="12">
        <v>1.0</v>
      </c>
      <c r="G1540" s="12">
        <v>1.0</v>
      </c>
      <c r="H1540" s="12" t="s">
        <v>22</v>
      </c>
      <c r="I1540" s="12">
        <v>1.0</v>
      </c>
      <c r="J1540" s="12">
        <v>1.0</v>
      </c>
      <c r="K1540" s="12" t="s">
        <v>457</v>
      </c>
      <c r="L1540" s="12">
        <v>2.0</v>
      </c>
      <c r="M1540" s="12">
        <v>2.0</v>
      </c>
      <c r="N1540" s="12" t="s">
        <v>23</v>
      </c>
      <c r="P1540" s="13"/>
    </row>
    <row r="1541" ht="15.75" customHeight="1">
      <c r="A1541" s="11" t="s">
        <v>3298</v>
      </c>
      <c r="B1541" s="11" t="s">
        <v>3317</v>
      </c>
      <c r="C1541" s="11" t="s">
        <v>3300</v>
      </c>
      <c r="D1541" s="11" t="s">
        <v>3301</v>
      </c>
      <c r="E1541" s="11" t="s">
        <v>3318</v>
      </c>
      <c r="F1541" s="12">
        <v>1.0</v>
      </c>
      <c r="G1541" s="12">
        <v>1.0</v>
      </c>
      <c r="H1541" s="12" t="s">
        <v>22</v>
      </c>
      <c r="I1541" s="12">
        <v>2.0</v>
      </c>
      <c r="J1541" s="12">
        <v>2.0</v>
      </c>
      <c r="K1541" s="12" t="s">
        <v>457</v>
      </c>
      <c r="L1541" s="12">
        <v>2.0</v>
      </c>
      <c r="M1541" s="12">
        <v>2.0</v>
      </c>
      <c r="N1541" s="12" t="s">
        <v>23</v>
      </c>
      <c r="P1541" s="13"/>
    </row>
    <row r="1542" ht="15.75" customHeight="1">
      <c r="A1542" s="11" t="s">
        <v>3298</v>
      </c>
      <c r="B1542" s="11" t="s">
        <v>3319</v>
      </c>
      <c r="C1542" s="11" t="s">
        <v>3300</v>
      </c>
      <c r="D1542" s="11" t="s">
        <v>3301</v>
      </c>
      <c r="E1542" s="11" t="s">
        <v>3320</v>
      </c>
      <c r="F1542" s="12">
        <v>1.0</v>
      </c>
      <c r="G1542" s="12">
        <v>1.0</v>
      </c>
      <c r="H1542" s="12" t="s">
        <v>22</v>
      </c>
      <c r="I1542" s="12">
        <v>2.0</v>
      </c>
      <c r="J1542" s="12">
        <v>2.0</v>
      </c>
      <c r="K1542" s="12" t="s">
        <v>457</v>
      </c>
      <c r="L1542" s="12">
        <v>2.0</v>
      </c>
      <c r="M1542" s="12">
        <v>2.0</v>
      </c>
      <c r="N1542" s="12" t="s">
        <v>23</v>
      </c>
      <c r="P1542" s="13"/>
    </row>
    <row r="1543" ht="15.75" customHeight="1">
      <c r="A1543" s="11" t="s">
        <v>3298</v>
      </c>
      <c r="B1543" s="11" t="s">
        <v>3321</v>
      </c>
      <c r="C1543" s="11" t="s">
        <v>3300</v>
      </c>
      <c r="D1543" s="11" t="s">
        <v>3301</v>
      </c>
      <c r="E1543" s="11" t="s">
        <v>3322</v>
      </c>
      <c r="F1543" s="12">
        <v>1.0</v>
      </c>
      <c r="G1543" s="12">
        <v>1.0</v>
      </c>
      <c r="H1543" s="12" t="s">
        <v>22</v>
      </c>
      <c r="I1543" s="12">
        <v>1.0</v>
      </c>
      <c r="J1543" s="12">
        <v>1.0</v>
      </c>
      <c r="K1543" s="12" t="s">
        <v>457</v>
      </c>
      <c r="L1543" s="12">
        <v>1.0</v>
      </c>
      <c r="M1543" s="12">
        <v>1.0</v>
      </c>
      <c r="N1543" s="12" t="s">
        <v>23</v>
      </c>
      <c r="P1543" s="13"/>
    </row>
    <row r="1544" ht="15.75" customHeight="1">
      <c r="A1544" s="11" t="s">
        <v>3298</v>
      </c>
      <c r="B1544" s="11" t="s">
        <v>3323</v>
      </c>
      <c r="C1544" s="11" t="s">
        <v>3300</v>
      </c>
      <c r="D1544" s="11" t="s">
        <v>3301</v>
      </c>
      <c r="E1544" s="11" t="s">
        <v>3324</v>
      </c>
      <c r="F1544" s="12">
        <v>1.0</v>
      </c>
      <c r="G1544" s="12">
        <v>1.0</v>
      </c>
      <c r="H1544" s="12" t="s">
        <v>22</v>
      </c>
      <c r="I1544" s="12">
        <v>1.0</v>
      </c>
      <c r="J1544" s="12">
        <v>1.0</v>
      </c>
      <c r="K1544" s="12" t="s">
        <v>457</v>
      </c>
      <c r="L1544" s="12">
        <v>2.0</v>
      </c>
      <c r="M1544" s="12">
        <v>2.0</v>
      </c>
      <c r="N1544" s="12" t="s">
        <v>23</v>
      </c>
      <c r="P1544" s="13"/>
    </row>
    <row r="1545" ht="15.75" customHeight="1">
      <c r="A1545" s="11" t="s">
        <v>3298</v>
      </c>
      <c r="B1545" s="11" t="s">
        <v>3325</v>
      </c>
      <c r="C1545" s="11" t="s">
        <v>3300</v>
      </c>
      <c r="D1545" s="11" t="s">
        <v>3301</v>
      </c>
      <c r="E1545" s="11" t="s">
        <v>3326</v>
      </c>
      <c r="F1545" s="12">
        <v>3.0</v>
      </c>
      <c r="G1545" s="12">
        <v>2.0</v>
      </c>
      <c r="H1545" s="12" t="s">
        <v>22</v>
      </c>
      <c r="I1545" s="12">
        <v>3.0</v>
      </c>
      <c r="J1545" s="12">
        <v>2.0</v>
      </c>
      <c r="K1545" s="12" t="s">
        <v>457</v>
      </c>
      <c r="L1545" s="12">
        <v>3.0</v>
      </c>
      <c r="M1545" s="12">
        <v>3.0</v>
      </c>
      <c r="N1545" s="12" t="s">
        <v>23</v>
      </c>
      <c r="P1545" s="13"/>
    </row>
    <row r="1546" ht="15.75" customHeight="1">
      <c r="A1546" s="11" t="s">
        <v>3298</v>
      </c>
      <c r="B1546" s="11" t="s">
        <v>3327</v>
      </c>
      <c r="C1546" s="11" t="s">
        <v>3300</v>
      </c>
      <c r="D1546" s="11" t="s">
        <v>3301</v>
      </c>
      <c r="E1546" s="11" t="s">
        <v>3328</v>
      </c>
      <c r="F1546" s="12">
        <v>2.0</v>
      </c>
      <c r="G1546" s="12">
        <v>2.0</v>
      </c>
      <c r="H1546" s="12" t="s">
        <v>22</v>
      </c>
      <c r="I1546" s="12">
        <v>2.0</v>
      </c>
      <c r="J1546" s="12">
        <v>2.0</v>
      </c>
      <c r="K1546" s="12" t="s">
        <v>457</v>
      </c>
      <c r="L1546" s="12">
        <v>3.0</v>
      </c>
      <c r="M1546" s="12">
        <v>3.0</v>
      </c>
      <c r="N1546" s="12" t="s">
        <v>23</v>
      </c>
      <c r="P1546" s="13"/>
    </row>
    <row r="1547" ht="15.75" customHeight="1">
      <c r="A1547" s="11" t="s">
        <v>3298</v>
      </c>
      <c r="B1547" s="11" t="s">
        <v>3329</v>
      </c>
      <c r="C1547" s="11" t="s">
        <v>3300</v>
      </c>
      <c r="D1547" s="11" t="s">
        <v>3301</v>
      </c>
      <c r="E1547" s="11" t="s">
        <v>3330</v>
      </c>
      <c r="F1547" s="12">
        <v>1.0</v>
      </c>
      <c r="G1547" s="12">
        <v>1.0</v>
      </c>
      <c r="H1547" s="12" t="s">
        <v>22</v>
      </c>
      <c r="I1547" s="12">
        <v>1.0</v>
      </c>
      <c r="J1547" s="12">
        <v>1.0</v>
      </c>
      <c r="K1547" s="12" t="s">
        <v>457</v>
      </c>
      <c r="L1547" s="12">
        <v>2.0</v>
      </c>
      <c r="M1547" s="12">
        <v>2.0</v>
      </c>
      <c r="N1547" s="12" t="s">
        <v>23</v>
      </c>
      <c r="P1547" s="13"/>
    </row>
    <row r="1548" ht="15.75" customHeight="1">
      <c r="A1548" s="11" t="s">
        <v>3298</v>
      </c>
      <c r="B1548" s="11" t="s">
        <v>3331</v>
      </c>
      <c r="C1548" s="11" t="s">
        <v>3300</v>
      </c>
      <c r="D1548" s="11" t="s">
        <v>3301</v>
      </c>
      <c r="E1548" s="11" t="s">
        <v>3332</v>
      </c>
      <c r="F1548" s="12">
        <v>1.0</v>
      </c>
      <c r="G1548" s="12">
        <v>1.0</v>
      </c>
      <c r="H1548" s="12" t="s">
        <v>22</v>
      </c>
      <c r="I1548" s="12">
        <v>1.0</v>
      </c>
      <c r="J1548" s="12">
        <v>1.0</v>
      </c>
      <c r="K1548" s="12" t="s">
        <v>457</v>
      </c>
      <c r="L1548" s="12">
        <v>1.0</v>
      </c>
      <c r="M1548" s="12">
        <v>1.0</v>
      </c>
      <c r="N1548" s="12" t="s">
        <v>23</v>
      </c>
      <c r="P1548" s="13"/>
    </row>
    <row r="1549" ht="15.75" customHeight="1">
      <c r="A1549" s="11" t="s">
        <v>3298</v>
      </c>
      <c r="B1549" s="11" t="s">
        <v>3333</v>
      </c>
      <c r="C1549" s="11" t="s">
        <v>3300</v>
      </c>
      <c r="D1549" s="11" t="s">
        <v>3301</v>
      </c>
      <c r="E1549" s="11" t="s">
        <v>3334</v>
      </c>
      <c r="F1549" s="12">
        <v>1.0</v>
      </c>
      <c r="G1549" s="12">
        <v>1.0</v>
      </c>
      <c r="H1549" s="12" t="s">
        <v>22</v>
      </c>
      <c r="I1549" s="12">
        <v>1.0</v>
      </c>
      <c r="J1549" s="12">
        <v>1.0</v>
      </c>
      <c r="K1549" s="12" t="s">
        <v>457</v>
      </c>
      <c r="L1549" s="12">
        <v>1.0</v>
      </c>
      <c r="M1549" s="12">
        <v>1.0</v>
      </c>
      <c r="N1549" s="12" t="s">
        <v>23</v>
      </c>
      <c r="P1549" s="13"/>
    </row>
    <row r="1550" ht="15.75" customHeight="1">
      <c r="A1550" s="11" t="s">
        <v>3298</v>
      </c>
      <c r="B1550" s="11" t="s">
        <v>3335</v>
      </c>
      <c r="C1550" s="11" t="s">
        <v>3300</v>
      </c>
      <c r="D1550" s="11" t="s">
        <v>3301</v>
      </c>
      <c r="E1550" s="11" t="s">
        <v>3336</v>
      </c>
      <c r="F1550" s="12">
        <v>1.0</v>
      </c>
      <c r="G1550" s="12">
        <v>1.0</v>
      </c>
      <c r="H1550" s="12" t="s">
        <v>22</v>
      </c>
      <c r="I1550" s="12">
        <v>1.0</v>
      </c>
      <c r="J1550" s="12">
        <v>1.0</v>
      </c>
      <c r="K1550" s="12" t="s">
        <v>457</v>
      </c>
      <c r="L1550" s="12">
        <v>2.0</v>
      </c>
      <c r="M1550" s="12">
        <v>2.0</v>
      </c>
      <c r="N1550" s="12" t="s">
        <v>23</v>
      </c>
      <c r="P1550" s="13"/>
    </row>
    <row r="1551" ht="15.75" customHeight="1">
      <c r="A1551" s="11" t="s">
        <v>3337</v>
      </c>
      <c r="B1551" s="11" t="s">
        <v>3338</v>
      </c>
      <c r="C1551" s="11" t="s">
        <v>3339</v>
      </c>
      <c r="D1551" s="11" t="s">
        <v>3340</v>
      </c>
      <c r="E1551" s="11" t="s">
        <v>3341</v>
      </c>
      <c r="F1551" s="12">
        <v>1.0</v>
      </c>
      <c r="G1551" s="12">
        <v>1.0</v>
      </c>
      <c r="H1551" s="12" t="s">
        <v>22</v>
      </c>
      <c r="I1551" s="12">
        <v>1.0</v>
      </c>
      <c r="J1551" s="12">
        <v>1.0</v>
      </c>
      <c r="K1551" s="12" t="s">
        <v>64</v>
      </c>
      <c r="L1551" s="12">
        <v>1.0</v>
      </c>
      <c r="M1551" s="12">
        <v>1.0</v>
      </c>
      <c r="N1551" s="12" t="s">
        <v>23</v>
      </c>
      <c r="P1551" s="13"/>
    </row>
    <row r="1552" ht="15.75" customHeight="1">
      <c r="A1552" s="11" t="s">
        <v>3337</v>
      </c>
      <c r="B1552" s="11" t="s">
        <v>3342</v>
      </c>
      <c r="C1552" s="11" t="s">
        <v>3339</v>
      </c>
      <c r="D1552" s="11" t="s">
        <v>3340</v>
      </c>
      <c r="E1552" s="11" t="s">
        <v>3343</v>
      </c>
      <c r="F1552" s="12">
        <v>1.0</v>
      </c>
      <c r="G1552" s="12">
        <v>1.0</v>
      </c>
      <c r="H1552" s="12" t="s">
        <v>22</v>
      </c>
      <c r="I1552" s="12">
        <v>1.0</v>
      </c>
      <c r="J1552" s="12">
        <v>1.0</v>
      </c>
      <c r="K1552" s="12" t="s">
        <v>64</v>
      </c>
      <c r="L1552" s="12">
        <v>1.0</v>
      </c>
      <c r="M1552" s="12">
        <v>1.0</v>
      </c>
      <c r="N1552" s="12" t="s">
        <v>23</v>
      </c>
      <c r="P1552" s="13"/>
    </row>
    <row r="1553" ht="15.75" customHeight="1">
      <c r="A1553" s="11" t="s">
        <v>3337</v>
      </c>
      <c r="B1553" s="11" t="s">
        <v>3344</v>
      </c>
      <c r="C1553" s="11" t="s">
        <v>3339</v>
      </c>
      <c r="D1553" s="11" t="s">
        <v>3340</v>
      </c>
      <c r="E1553" s="11" t="s">
        <v>3345</v>
      </c>
      <c r="F1553" s="12">
        <v>3.0</v>
      </c>
      <c r="G1553" s="12">
        <v>3.0</v>
      </c>
      <c r="H1553" s="12" t="s">
        <v>22</v>
      </c>
      <c r="I1553" s="12">
        <v>2.0</v>
      </c>
      <c r="J1553" s="12">
        <v>2.0</v>
      </c>
      <c r="K1553" s="12" t="s">
        <v>64</v>
      </c>
      <c r="L1553" s="12">
        <v>2.0</v>
      </c>
      <c r="M1553" s="12">
        <v>2.0</v>
      </c>
      <c r="N1553" s="12" t="s">
        <v>23</v>
      </c>
      <c r="P1553" s="13"/>
    </row>
    <row r="1554" ht="15.75" customHeight="1">
      <c r="A1554" s="11" t="s">
        <v>3337</v>
      </c>
      <c r="B1554" s="11" t="s">
        <v>3346</v>
      </c>
      <c r="C1554" s="11" t="s">
        <v>3339</v>
      </c>
      <c r="D1554" s="11" t="s">
        <v>3340</v>
      </c>
      <c r="E1554" s="11" t="s">
        <v>3347</v>
      </c>
      <c r="F1554" s="12">
        <v>3.0</v>
      </c>
      <c r="G1554" s="12">
        <v>2.0</v>
      </c>
      <c r="H1554" s="12" t="s">
        <v>22</v>
      </c>
      <c r="I1554" s="12">
        <v>3.0</v>
      </c>
      <c r="J1554" s="12">
        <v>2.0</v>
      </c>
      <c r="K1554" s="12" t="s">
        <v>64</v>
      </c>
      <c r="L1554" s="12">
        <v>2.0</v>
      </c>
      <c r="M1554" s="12">
        <v>2.0</v>
      </c>
      <c r="N1554" s="12" t="s">
        <v>23</v>
      </c>
      <c r="P1554" s="13"/>
    </row>
    <row r="1555" ht="15.75" customHeight="1">
      <c r="A1555" s="11" t="s">
        <v>3337</v>
      </c>
      <c r="B1555" s="11" t="s">
        <v>3348</v>
      </c>
      <c r="C1555" s="11" t="s">
        <v>3339</v>
      </c>
      <c r="D1555" s="11" t="s">
        <v>3340</v>
      </c>
      <c r="E1555" s="11" t="s">
        <v>3349</v>
      </c>
      <c r="F1555" s="12">
        <v>1.0</v>
      </c>
      <c r="G1555" s="12">
        <v>1.0</v>
      </c>
      <c r="H1555" s="12" t="s">
        <v>22</v>
      </c>
      <c r="I1555" s="12">
        <v>1.0</v>
      </c>
      <c r="J1555" s="12">
        <v>1.0</v>
      </c>
      <c r="K1555" s="12" t="s">
        <v>64</v>
      </c>
      <c r="L1555" s="12">
        <v>1.0</v>
      </c>
      <c r="M1555" s="12">
        <v>1.0</v>
      </c>
      <c r="N1555" s="12" t="s">
        <v>23</v>
      </c>
      <c r="P1555" s="13"/>
    </row>
    <row r="1556" ht="15.75" customHeight="1">
      <c r="A1556" s="11" t="s">
        <v>3337</v>
      </c>
      <c r="B1556" s="11" t="s">
        <v>3350</v>
      </c>
      <c r="C1556" s="11" t="s">
        <v>3339</v>
      </c>
      <c r="D1556" s="11" t="s">
        <v>3340</v>
      </c>
      <c r="E1556" s="11" t="s">
        <v>3351</v>
      </c>
      <c r="F1556" s="12">
        <v>3.0</v>
      </c>
      <c r="G1556" s="12">
        <v>2.0</v>
      </c>
      <c r="H1556" s="12" t="s">
        <v>22</v>
      </c>
      <c r="I1556" s="12">
        <v>2.0</v>
      </c>
      <c r="J1556" s="12">
        <v>2.0</v>
      </c>
      <c r="K1556" s="12" t="s">
        <v>64</v>
      </c>
      <c r="L1556" s="12">
        <v>2.0</v>
      </c>
      <c r="M1556" s="12">
        <v>2.0</v>
      </c>
      <c r="N1556" s="12" t="s">
        <v>23</v>
      </c>
      <c r="P1556" s="13"/>
    </row>
    <row r="1557" ht="15.75" customHeight="1">
      <c r="A1557" s="11" t="s">
        <v>3337</v>
      </c>
      <c r="B1557" s="11" t="s">
        <v>3352</v>
      </c>
      <c r="C1557" s="11" t="s">
        <v>3339</v>
      </c>
      <c r="D1557" s="11" t="s">
        <v>3340</v>
      </c>
      <c r="E1557" s="11" t="s">
        <v>3353</v>
      </c>
      <c r="F1557" s="12">
        <v>3.0</v>
      </c>
      <c r="G1557" s="12">
        <v>2.0</v>
      </c>
      <c r="H1557" s="12" t="s">
        <v>22</v>
      </c>
      <c r="I1557" s="12">
        <v>2.0</v>
      </c>
      <c r="J1557" s="12">
        <v>2.0</v>
      </c>
      <c r="K1557" s="12" t="s">
        <v>64</v>
      </c>
      <c r="L1557" s="12">
        <v>3.0</v>
      </c>
      <c r="M1557" s="12">
        <v>3.0</v>
      </c>
      <c r="N1557" s="12" t="s">
        <v>23</v>
      </c>
      <c r="P1557" s="13"/>
    </row>
    <row r="1558" ht="15.75" customHeight="1">
      <c r="A1558" s="11" t="s">
        <v>3337</v>
      </c>
      <c r="B1558" s="11" t="s">
        <v>3354</v>
      </c>
      <c r="C1558" s="11" t="s">
        <v>3339</v>
      </c>
      <c r="D1558" s="11" t="s">
        <v>3340</v>
      </c>
      <c r="E1558" s="11" t="s">
        <v>3355</v>
      </c>
      <c r="F1558" s="12">
        <v>1.0</v>
      </c>
      <c r="G1558" s="12">
        <v>1.0</v>
      </c>
      <c r="H1558" s="12" t="s">
        <v>22</v>
      </c>
      <c r="I1558" s="12">
        <v>1.0</v>
      </c>
      <c r="J1558" s="12">
        <v>1.0</v>
      </c>
      <c r="K1558" s="12" t="s">
        <v>64</v>
      </c>
      <c r="L1558" s="12">
        <v>2.0</v>
      </c>
      <c r="M1558" s="12">
        <v>2.0</v>
      </c>
      <c r="N1558" s="12" t="s">
        <v>23</v>
      </c>
      <c r="P1558" s="13"/>
    </row>
    <row r="1559" ht="15.75" customHeight="1">
      <c r="A1559" s="11" t="s">
        <v>3337</v>
      </c>
      <c r="B1559" s="11" t="s">
        <v>3356</v>
      </c>
      <c r="C1559" s="11" t="s">
        <v>3339</v>
      </c>
      <c r="D1559" s="11" t="s">
        <v>3340</v>
      </c>
      <c r="E1559" s="11" t="s">
        <v>3357</v>
      </c>
      <c r="F1559" s="12">
        <v>1.0</v>
      </c>
      <c r="G1559" s="12">
        <v>1.0</v>
      </c>
      <c r="H1559" s="12" t="s">
        <v>22</v>
      </c>
      <c r="I1559" s="12">
        <v>1.0</v>
      </c>
      <c r="J1559" s="12">
        <v>1.0</v>
      </c>
      <c r="K1559" s="12" t="s">
        <v>64</v>
      </c>
      <c r="L1559" s="12">
        <v>1.0</v>
      </c>
      <c r="M1559" s="12">
        <v>1.0</v>
      </c>
      <c r="N1559" s="12" t="s">
        <v>23</v>
      </c>
      <c r="P1559" s="13"/>
    </row>
    <row r="1560" ht="15.75" customHeight="1">
      <c r="A1560" s="11" t="s">
        <v>3337</v>
      </c>
      <c r="B1560" s="11" t="s">
        <v>3358</v>
      </c>
      <c r="C1560" s="11" t="s">
        <v>3339</v>
      </c>
      <c r="D1560" s="11" t="s">
        <v>3340</v>
      </c>
      <c r="E1560" s="11" t="s">
        <v>3359</v>
      </c>
      <c r="F1560" s="12">
        <v>1.0</v>
      </c>
      <c r="G1560" s="12">
        <v>1.0</v>
      </c>
      <c r="H1560" s="12" t="s">
        <v>22</v>
      </c>
      <c r="I1560" s="12">
        <v>1.0</v>
      </c>
      <c r="J1560" s="12">
        <v>1.0</v>
      </c>
      <c r="K1560" s="12" t="s">
        <v>64</v>
      </c>
      <c r="L1560" s="12">
        <v>2.0</v>
      </c>
      <c r="M1560" s="12">
        <v>2.0</v>
      </c>
      <c r="N1560" s="12" t="s">
        <v>23</v>
      </c>
      <c r="P1560" s="13"/>
    </row>
    <row r="1561" ht="15.75" customHeight="1">
      <c r="A1561" s="11" t="s">
        <v>3337</v>
      </c>
      <c r="B1561" s="11" t="s">
        <v>3360</v>
      </c>
      <c r="C1561" s="11" t="s">
        <v>3339</v>
      </c>
      <c r="D1561" s="11" t="s">
        <v>3340</v>
      </c>
      <c r="E1561" s="11" t="s">
        <v>3361</v>
      </c>
      <c r="F1561" s="12">
        <v>1.0</v>
      </c>
      <c r="G1561" s="12">
        <v>1.0</v>
      </c>
      <c r="H1561" s="12" t="s">
        <v>22</v>
      </c>
      <c r="I1561" s="12">
        <v>1.0</v>
      </c>
      <c r="J1561" s="12">
        <v>1.0</v>
      </c>
      <c r="K1561" s="12" t="s">
        <v>64</v>
      </c>
      <c r="L1561" s="12">
        <v>1.0</v>
      </c>
      <c r="M1561" s="12">
        <v>1.0</v>
      </c>
      <c r="N1561" s="12" t="s">
        <v>23</v>
      </c>
      <c r="P1561" s="13"/>
    </row>
    <row r="1562" ht="15.75" customHeight="1">
      <c r="A1562" s="11" t="s">
        <v>3337</v>
      </c>
      <c r="B1562" s="11" t="s">
        <v>3362</v>
      </c>
      <c r="C1562" s="11" t="s">
        <v>3339</v>
      </c>
      <c r="D1562" s="11" t="s">
        <v>3340</v>
      </c>
      <c r="E1562" s="11" t="s">
        <v>3363</v>
      </c>
      <c r="F1562" s="12">
        <v>2.0</v>
      </c>
      <c r="G1562" s="12">
        <v>2.0</v>
      </c>
      <c r="H1562" s="12" t="s">
        <v>22</v>
      </c>
      <c r="I1562" s="12">
        <v>3.0</v>
      </c>
      <c r="J1562" s="12">
        <v>2.0</v>
      </c>
      <c r="K1562" s="12" t="s">
        <v>64</v>
      </c>
      <c r="L1562" s="12">
        <v>2.0</v>
      </c>
      <c r="M1562" s="12">
        <v>2.0</v>
      </c>
      <c r="N1562" s="12" t="s">
        <v>23</v>
      </c>
      <c r="P1562" s="13"/>
    </row>
    <row r="1563" ht="15.75" customHeight="1">
      <c r="A1563" s="11" t="s">
        <v>3337</v>
      </c>
      <c r="B1563" s="11" t="s">
        <v>3364</v>
      </c>
      <c r="C1563" s="11" t="s">
        <v>3339</v>
      </c>
      <c r="D1563" s="11" t="s">
        <v>3340</v>
      </c>
      <c r="E1563" s="11" t="s">
        <v>3365</v>
      </c>
      <c r="F1563" s="12">
        <v>1.0</v>
      </c>
      <c r="G1563" s="12">
        <v>1.0</v>
      </c>
      <c r="H1563" s="12" t="s">
        <v>22</v>
      </c>
      <c r="I1563" s="12">
        <v>1.0</v>
      </c>
      <c r="J1563" s="12">
        <v>1.0</v>
      </c>
      <c r="K1563" s="12" t="s">
        <v>64</v>
      </c>
      <c r="L1563" s="12">
        <v>1.0</v>
      </c>
      <c r="M1563" s="12">
        <v>1.0</v>
      </c>
      <c r="N1563" s="12" t="s">
        <v>23</v>
      </c>
      <c r="P1563" s="13"/>
    </row>
    <row r="1564" ht="15.75" customHeight="1">
      <c r="A1564" s="11" t="s">
        <v>3337</v>
      </c>
      <c r="B1564" s="11" t="s">
        <v>3366</v>
      </c>
      <c r="C1564" s="11" t="s">
        <v>3339</v>
      </c>
      <c r="D1564" s="11" t="s">
        <v>3340</v>
      </c>
      <c r="E1564" s="11" t="s">
        <v>3367</v>
      </c>
      <c r="F1564" s="12">
        <v>1.0</v>
      </c>
      <c r="G1564" s="12">
        <v>1.0</v>
      </c>
      <c r="H1564" s="12" t="s">
        <v>22</v>
      </c>
      <c r="I1564" s="12">
        <v>1.0</v>
      </c>
      <c r="J1564" s="12">
        <v>1.0</v>
      </c>
      <c r="K1564" s="12" t="s">
        <v>64</v>
      </c>
      <c r="L1564" s="12">
        <v>1.0</v>
      </c>
      <c r="M1564" s="12">
        <v>1.0</v>
      </c>
      <c r="N1564" s="12" t="s">
        <v>23</v>
      </c>
      <c r="P1564" s="13"/>
    </row>
    <row r="1565" ht="15.75" customHeight="1">
      <c r="A1565" s="11" t="s">
        <v>3337</v>
      </c>
      <c r="B1565" s="11" t="s">
        <v>3368</v>
      </c>
      <c r="C1565" s="11" t="s">
        <v>3339</v>
      </c>
      <c r="D1565" s="11" t="s">
        <v>3340</v>
      </c>
      <c r="E1565" s="11" t="s">
        <v>3369</v>
      </c>
      <c r="F1565" s="12">
        <v>1.0</v>
      </c>
      <c r="G1565" s="12">
        <v>1.0</v>
      </c>
      <c r="H1565" s="12" t="s">
        <v>22</v>
      </c>
      <c r="I1565" s="12">
        <v>1.0</v>
      </c>
      <c r="J1565" s="12">
        <v>1.0</v>
      </c>
      <c r="K1565" s="12" t="s">
        <v>64</v>
      </c>
      <c r="L1565" s="12">
        <v>1.0</v>
      </c>
      <c r="M1565" s="12">
        <v>1.0</v>
      </c>
      <c r="N1565" s="12" t="s">
        <v>23</v>
      </c>
      <c r="P1565" s="13"/>
    </row>
    <row r="1566" ht="15.75" customHeight="1">
      <c r="A1566" s="11" t="s">
        <v>3337</v>
      </c>
      <c r="B1566" s="11" t="s">
        <v>3370</v>
      </c>
      <c r="C1566" s="11" t="s">
        <v>3339</v>
      </c>
      <c r="D1566" s="11" t="s">
        <v>3340</v>
      </c>
      <c r="E1566" s="11" t="s">
        <v>3371</v>
      </c>
      <c r="F1566" s="12">
        <v>2.0</v>
      </c>
      <c r="G1566" s="12">
        <v>2.0</v>
      </c>
      <c r="H1566" s="12" t="s">
        <v>22</v>
      </c>
      <c r="I1566" s="12">
        <v>2.0</v>
      </c>
      <c r="J1566" s="12">
        <v>2.0</v>
      </c>
      <c r="K1566" s="12" t="s">
        <v>64</v>
      </c>
      <c r="L1566" s="12">
        <v>2.0</v>
      </c>
      <c r="M1566" s="12">
        <v>2.0</v>
      </c>
      <c r="N1566" s="12" t="s">
        <v>23</v>
      </c>
      <c r="P1566" s="13"/>
    </row>
    <row r="1567" ht="15.75" customHeight="1">
      <c r="A1567" s="11" t="s">
        <v>3337</v>
      </c>
      <c r="B1567" s="11" t="s">
        <v>3372</v>
      </c>
      <c r="C1567" s="11" t="s">
        <v>3339</v>
      </c>
      <c r="D1567" s="11" t="s">
        <v>3340</v>
      </c>
      <c r="E1567" s="11" t="s">
        <v>3373</v>
      </c>
      <c r="F1567" s="12">
        <v>1.0</v>
      </c>
      <c r="G1567" s="12">
        <v>1.0</v>
      </c>
      <c r="H1567" s="12" t="s">
        <v>22</v>
      </c>
      <c r="I1567" s="12">
        <v>1.0</v>
      </c>
      <c r="J1567" s="12">
        <v>1.0</v>
      </c>
      <c r="K1567" s="12" t="s">
        <v>64</v>
      </c>
      <c r="L1567" s="12">
        <v>1.0</v>
      </c>
      <c r="M1567" s="12">
        <v>1.0</v>
      </c>
      <c r="N1567" s="12" t="s">
        <v>23</v>
      </c>
      <c r="P1567" s="13"/>
    </row>
    <row r="1568" ht="15.75" customHeight="1">
      <c r="A1568" s="11" t="s">
        <v>3337</v>
      </c>
      <c r="B1568" s="11" t="s">
        <v>3374</v>
      </c>
      <c r="C1568" s="11" t="s">
        <v>3339</v>
      </c>
      <c r="D1568" s="11" t="s">
        <v>3340</v>
      </c>
      <c r="E1568" s="11" t="s">
        <v>3375</v>
      </c>
      <c r="F1568" s="12">
        <v>1.0</v>
      </c>
      <c r="G1568" s="12">
        <v>1.0</v>
      </c>
      <c r="H1568" s="12" t="s">
        <v>22</v>
      </c>
      <c r="I1568" s="12">
        <v>1.0</v>
      </c>
      <c r="J1568" s="12">
        <v>1.0</v>
      </c>
      <c r="K1568" s="12" t="s">
        <v>64</v>
      </c>
      <c r="L1568" s="12">
        <v>1.0</v>
      </c>
      <c r="M1568" s="12">
        <v>1.0</v>
      </c>
      <c r="N1568" s="12" t="s">
        <v>23</v>
      </c>
      <c r="P1568" s="13"/>
    </row>
    <row r="1569" ht="15.75" customHeight="1">
      <c r="A1569" s="11" t="s">
        <v>3376</v>
      </c>
      <c r="B1569" s="11" t="s">
        <v>3377</v>
      </c>
      <c r="C1569" s="11" t="s">
        <v>3378</v>
      </c>
      <c r="D1569" s="11" t="s">
        <v>3379</v>
      </c>
      <c r="E1569" s="11" t="s">
        <v>3380</v>
      </c>
      <c r="F1569" s="12">
        <v>1.0</v>
      </c>
      <c r="G1569" s="12">
        <v>1.0</v>
      </c>
      <c r="H1569" s="12" t="s">
        <v>22</v>
      </c>
      <c r="I1569" s="12">
        <v>1.0</v>
      </c>
      <c r="J1569" s="12">
        <v>1.0</v>
      </c>
      <c r="K1569" s="12" t="s">
        <v>64</v>
      </c>
      <c r="L1569" s="12">
        <v>1.0</v>
      </c>
      <c r="M1569" s="12">
        <v>1.0</v>
      </c>
      <c r="N1569" s="12" t="s">
        <v>23</v>
      </c>
      <c r="P1569" s="13"/>
    </row>
    <row r="1570" ht="15.75" customHeight="1">
      <c r="A1570" s="11" t="s">
        <v>3376</v>
      </c>
      <c r="B1570" s="11" t="s">
        <v>3381</v>
      </c>
      <c r="C1570" s="11" t="s">
        <v>3378</v>
      </c>
      <c r="D1570" s="11" t="s">
        <v>3379</v>
      </c>
      <c r="E1570" s="11" t="s">
        <v>3382</v>
      </c>
      <c r="F1570" s="12">
        <v>2.0</v>
      </c>
      <c r="G1570" s="12">
        <v>2.0</v>
      </c>
      <c r="H1570" s="12" t="s">
        <v>22</v>
      </c>
      <c r="I1570" s="12">
        <v>2.0</v>
      </c>
      <c r="J1570" s="12">
        <v>2.0</v>
      </c>
      <c r="K1570" s="12" t="s">
        <v>64</v>
      </c>
      <c r="L1570" s="12">
        <v>2.0</v>
      </c>
      <c r="M1570" s="12">
        <v>2.0</v>
      </c>
      <c r="N1570" s="12" t="s">
        <v>23</v>
      </c>
      <c r="P1570" s="13"/>
    </row>
    <row r="1571" ht="15.75" customHeight="1">
      <c r="A1571" s="11" t="s">
        <v>3376</v>
      </c>
      <c r="B1571" s="11" t="s">
        <v>3383</v>
      </c>
      <c r="C1571" s="11" t="s">
        <v>3378</v>
      </c>
      <c r="D1571" s="11" t="s">
        <v>3379</v>
      </c>
      <c r="E1571" s="11" t="s">
        <v>3384</v>
      </c>
      <c r="F1571" s="12">
        <v>2.0</v>
      </c>
      <c r="G1571" s="12">
        <v>2.0</v>
      </c>
      <c r="H1571" s="12" t="s">
        <v>22</v>
      </c>
      <c r="I1571" s="12">
        <v>2.0</v>
      </c>
      <c r="J1571" s="12">
        <v>2.0</v>
      </c>
      <c r="K1571" s="12" t="s">
        <v>64</v>
      </c>
      <c r="L1571" s="12">
        <v>2.0</v>
      </c>
      <c r="M1571" s="12">
        <v>2.0</v>
      </c>
      <c r="N1571" s="12" t="s">
        <v>23</v>
      </c>
      <c r="P1571" s="13"/>
    </row>
    <row r="1572" ht="15.75" customHeight="1">
      <c r="A1572" s="11" t="s">
        <v>3376</v>
      </c>
      <c r="B1572" s="11" t="s">
        <v>3385</v>
      </c>
      <c r="C1572" s="11" t="s">
        <v>3378</v>
      </c>
      <c r="D1572" s="11" t="s">
        <v>3379</v>
      </c>
      <c r="E1572" s="11" t="s">
        <v>3386</v>
      </c>
      <c r="F1572" s="12">
        <v>2.0</v>
      </c>
      <c r="G1572" s="12">
        <v>2.0</v>
      </c>
      <c r="H1572" s="12" t="s">
        <v>22</v>
      </c>
      <c r="I1572" s="12">
        <v>2.0</v>
      </c>
      <c r="J1572" s="12">
        <v>2.0</v>
      </c>
      <c r="K1572" s="12" t="s">
        <v>64</v>
      </c>
      <c r="L1572" s="12">
        <v>2.0</v>
      </c>
      <c r="M1572" s="12">
        <v>2.0</v>
      </c>
      <c r="N1572" s="12" t="s">
        <v>23</v>
      </c>
      <c r="P1572" s="13"/>
    </row>
    <row r="1573" ht="15.75" customHeight="1">
      <c r="A1573" s="11" t="s">
        <v>3376</v>
      </c>
      <c r="B1573" s="11" t="s">
        <v>3387</v>
      </c>
      <c r="C1573" s="11" t="s">
        <v>3378</v>
      </c>
      <c r="D1573" s="11" t="s">
        <v>3379</v>
      </c>
      <c r="E1573" s="11" t="s">
        <v>3388</v>
      </c>
      <c r="F1573" s="12">
        <v>1.0</v>
      </c>
      <c r="G1573" s="12">
        <v>1.0</v>
      </c>
      <c r="H1573" s="12" t="s">
        <v>22</v>
      </c>
      <c r="I1573" s="12">
        <v>1.0</v>
      </c>
      <c r="J1573" s="12">
        <v>1.0</v>
      </c>
      <c r="K1573" s="12" t="s">
        <v>64</v>
      </c>
      <c r="L1573" s="12">
        <v>1.0</v>
      </c>
      <c r="M1573" s="12">
        <v>1.0</v>
      </c>
      <c r="N1573" s="12" t="s">
        <v>23</v>
      </c>
      <c r="P1573" s="13"/>
    </row>
    <row r="1574" ht="15.75" customHeight="1">
      <c r="A1574" s="11" t="s">
        <v>3376</v>
      </c>
      <c r="B1574" s="11" t="s">
        <v>3389</v>
      </c>
      <c r="C1574" s="11" t="s">
        <v>3378</v>
      </c>
      <c r="D1574" s="11" t="s">
        <v>3379</v>
      </c>
      <c r="E1574" s="11" t="s">
        <v>3390</v>
      </c>
      <c r="F1574" s="12">
        <v>1.0</v>
      </c>
      <c r="G1574" s="12">
        <v>1.0</v>
      </c>
      <c r="H1574" s="12" t="s">
        <v>22</v>
      </c>
      <c r="I1574" s="12">
        <v>1.0</v>
      </c>
      <c r="J1574" s="12">
        <v>1.0</v>
      </c>
      <c r="K1574" s="12" t="s">
        <v>64</v>
      </c>
      <c r="L1574" s="12">
        <v>1.0</v>
      </c>
      <c r="M1574" s="12">
        <v>1.0</v>
      </c>
      <c r="N1574" s="12" t="s">
        <v>23</v>
      </c>
      <c r="P1574" s="13"/>
    </row>
    <row r="1575" ht="15.75" customHeight="1">
      <c r="A1575" s="11" t="s">
        <v>3376</v>
      </c>
      <c r="B1575" s="11" t="s">
        <v>3391</v>
      </c>
      <c r="C1575" s="11" t="s">
        <v>3378</v>
      </c>
      <c r="D1575" s="11" t="s">
        <v>3379</v>
      </c>
      <c r="E1575" s="11" t="s">
        <v>3392</v>
      </c>
      <c r="F1575" s="12">
        <v>1.0</v>
      </c>
      <c r="G1575" s="12">
        <v>1.0</v>
      </c>
      <c r="H1575" s="12" t="s">
        <v>22</v>
      </c>
      <c r="I1575" s="12">
        <v>1.0</v>
      </c>
      <c r="J1575" s="12">
        <v>1.0</v>
      </c>
      <c r="K1575" s="12" t="s">
        <v>64</v>
      </c>
      <c r="L1575" s="12">
        <v>2.0</v>
      </c>
      <c r="M1575" s="12">
        <v>2.0</v>
      </c>
      <c r="N1575" s="12" t="s">
        <v>23</v>
      </c>
      <c r="P1575" s="13"/>
    </row>
    <row r="1576" ht="15.75" customHeight="1">
      <c r="A1576" s="11" t="s">
        <v>3376</v>
      </c>
      <c r="B1576" s="11" t="s">
        <v>3393</v>
      </c>
      <c r="C1576" s="11" t="s">
        <v>3378</v>
      </c>
      <c r="D1576" s="11" t="s">
        <v>3379</v>
      </c>
      <c r="E1576" s="11" t="s">
        <v>3379</v>
      </c>
      <c r="F1576" s="12">
        <v>1.0</v>
      </c>
      <c r="G1576" s="12">
        <v>1.0</v>
      </c>
      <c r="H1576" s="12" t="s">
        <v>22</v>
      </c>
      <c r="I1576" s="12">
        <v>1.0</v>
      </c>
      <c r="J1576" s="12">
        <v>1.0</v>
      </c>
      <c r="K1576" s="12" t="s">
        <v>64</v>
      </c>
      <c r="L1576" s="12">
        <v>3.0</v>
      </c>
      <c r="M1576" s="12">
        <v>3.0</v>
      </c>
      <c r="N1576" s="12" t="s">
        <v>23</v>
      </c>
      <c r="P1576" s="13"/>
    </row>
    <row r="1577" ht="15.75" customHeight="1">
      <c r="A1577" s="11" t="s">
        <v>3376</v>
      </c>
      <c r="B1577" s="11" t="s">
        <v>3394</v>
      </c>
      <c r="C1577" s="11" t="s">
        <v>3378</v>
      </c>
      <c r="D1577" s="11" t="s">
        <v>3379</v>
      </c>
      <c r="E1577" s="11" t="s">
        <v>3395</v>
      </c>
      <c r="F1577" s="12">
        <v>1.0</v>
      </c>
      <c r="G1577" s="12">
        <v>1.0</v>
      </c>
      <c r="H1577" s="12" t="s">
        <v>22</v>
      </c>
      <c r="I1577" s="12">
        <v>1.0</v>
      </c>
      <c r="J1577" s="12">
        <v>1.0</v>
      </c>
      <c r="K1577" s="12" t="s">
        <v>64</v>
      </c>
      <c r="L1577" s="12">
        <v>1.0</v>
      </c>
      <c r="M1577" s="12">
        <v>1.0</v>
      </c>
      <c r="N1577" s="12" t="s">
        <v>23</v>
      </c>
      <c r="P1577" s="13"/>
    </row>
    <row r="1578" ht="15.75" customHeight="1">
      <c r="A1578" s="11" t="s">
        <v>3376</v>
      </c>
      <c r="B1578" s="11" t="s">
        <v>3396</v>
      </c>
      <c r="C1578" s="11" t="s">
        <v>3378</v>
      </c>
      <c r="D1578" s="11" t="s">
        <v>3379</v>
      </c>
      <c r="E1578" s="11" t="s">
        <v>3397</v>
      </c>
      <c r="F1578" s="12">
        <v>1.0</v>
      </c>
      <c r="G1578" s="12">
        <v>1.0</v>
      </c>
      <c r="H1578" s="12" t="s">
        <v>22</v>
      </c>
      <c r="I1578" s="12">
        <v>1.0</v>
      </c>
      <c r="J1578" s="12">
        <v>1.0</v>
      </c>
      <c r="K1578" s="12" t="s">
        <v>64</v>
      </c>
      <c r="L1578" s="12">
        <v>1.0</v>
      </c>
      <c r="M1578" s="12">
        <v>1.0</v>
      </c>
      <c r="N1578" s="12" t="s">
        <v>23</v>
      </c>
      <c r="P1578" s="13"/>
    </row>
    <row r="1579" ht="15.75" customHeight="1">
      <c r="A1579" s="11" t="s">
        <v>3376</v>
      </c>
      <c r="B1579" s="11" t="s">
        <v>3398</v>
      </c>
      <c r="C1579" s="11" t="s">
        <v>3378</v>
      </c>
      <c r="D1579" s="11" t="s">
        <v>3379</v>
      </c>
      <c r="E1579" s="11" t="s">
        <v>3399</v>
      </c>
      <c r="F1579" s="12">
        <v>1.0</v>
      </c>
      <c r="G1579" s="12">
        <v>1.0</v>
      </c>
      <c r="H1579" s="12" t="s">
        <v>22</v>
      </c>
      <c r="I1579" s="12">
        <v>1.0</v>
      </c>
      <c r="J1579" s="12">
        <v>1.0</v>
      </c>
      <c r="K1579" s="12" t="s">
        <v>64</v>
      </c>
      <c r="L1579" s="12">
        <v>1.0</v>
      </c>
      <c r="M1579" s="12">
        <v>1.0</v>
      </c>
      <c r="N1579" s="12" t="s">
        <v>23</v>
      </c>
      <c r="P1579" s="13"/>
    </row>
    <row r="1580" ht="15.75" customHeight="1">
      <c r="A1580" s="11" t="s">
        <v>3376</v>
      </c>
      <c r="B1580" s="11" t="s">
        <v>3400</v>
      </c>
      <c r="C1580" s="11" t="s">
        <v>3378</v>
      </c>
      <c r="D1580" s="11" t="s">
        <v>3379</v>
      </c>
      <c r="E1580" s="11" t="s">
        <v>3401</v>
      </c>
      <c r="F1580" s="12">
        <v>1.0</v>
      </c>
      <c r="G1580" s="12">
        <v>1.0</v>
      </c>
      <c r="H1580" s="12" t="s">
        <v>22</v>
      </c>
      <c r="I1580" s="12">
        <v>1.0</v>
      </c>
      <c r="J1580" s="12">
        <v>1.0</v>
      </c>
      <c r="K1580" s="12" t="s">
        <v>64</v>
      </c>
      <c r="L1580" s="12">
        <v>1.0</v>
      </c>
      <c r="M1580" s="12">
        <v>1.0</v>
      </c>
      <c r="N1580" s="12" t="s">
        <v>23</v>
      </c>
      <c r="P1580" s="13"/>
    </row>
    <row r="1581" ht="15.75" customHeight="1">
      <c r="A1581" s="11" t="s">
        <v>3376</v>
      </c>
      <c r="B1581" s="11" t="s">
        <v>3402</v>
      </c>
      <c r="C1581" s="11" t="s">
        <v>3378</v>
      </c>
      <c r="D1581" s="11" t="s">
        <v>3379</v>
      </c>
      <c r="E1581" s="11" t="s">
        <v>3403</v>
      </c>
      <c r="F1581" s="12">
        <v>2.0</v>
      </c>
      <c r="G1581" s="12">
        <v>2.0</v>
      </c>
      <c r="H1581" s="12" t="s">
        <v>22</v>
      </c>
      <c r="I1581" s="12">
        <v>1.0</v>
      </c>
      <c r="J1581" s="12">
        <v>1.0</v>
      </c>
      <c r="K1581" s="12" t="s">
        <v>64</v>
      </c>
      <c r="L1581" s="12">
        <v>1.0</v>
      </c>
      <c r="M1581" s="12">
        <v>1.0</v>
      </c>
      <c r="N1581" s="12" t="s">
        <v>23</v>
      </c>
      <c r="P1581" s="13"/>
    </row>
    <row r="1582" ht="15.75" customHeight="1">
      <c r="A1582" s="11" t="s">
        <v>3376</v>
      </c>
      <c r="B1582" s="11" t="s">
        <v>3404</v>
      </c>
      <c r="C1582" s="11" t="s">
        <v>3378</v>
      </c>
      <c r="D1582" s="11" t="s">
        <v>3379</v>
      </c>
      <c r="E1582" s="11" t="s">
        <v>3405</v>
      </c>
      <c r="F1582" s="12">
        <v>3.0</v>
      </c>
      <c r="G1582" s="12">
        <v>2.0</v>
      </c>
      <c r="H1582" s="12" t="s">
        <v>22</v>
      </c>
      <c r="I1582" s="12">
        <v>2.0</v>
      </c>
      <c r="J1582" s="12">
        <v>2.0</v>
      </c>
      <c r="K1582" s="12" t="s">
        <v>64</v>
      </c>
      <c r="L1582" s="12">
        <v>2.0</v>
      </c>
      <c r="M1582" s="12">
        <v>2.0</v>
      </c>
      <c r="N1582" s="12" t="s">
        <v>23</v>
      </c>
      <c r="P1582" s="13"/>
    </row>
    <row r="1583" ht="15.75" customHeight="1">
      <c r="A1583" s="11" t="s">
        <v>3376</v>
      </c>
      <c r="B1583" s="11" t="s">
        <v>3406</v>
      </c>
      <c r="C1583" s="11" t="s">
        <v>3378</v>
      </c>
      <c r="D1583" s="11" t="s">
        <v>3379</v>
      </c>
      <c r="E1583" s="11" t="s">
        <v>3407</v>
      </c>
      <c r="F1583" s="12">
        <v>2.0</v>
      </c>
      <c r="G1583" s="12">
        <v>2.0</v>
      </c>
      <c r="H1583" s="12" t="s">
        <v>22</v>
      </c>
      <c r="I1583" s="12">
        <v>2.0</v>
      </c>
      <c r="J1583" s="12">
        <v>2.0</v>
      </c>
      <c r="K1583" s="12" t="s">
        <v>64</v>
      </c>
      <c r="L1583" s="12">
        <v>2.0</v>
      </c>
      <c r="M1583" s="12">
        <v>2.0</v>
      </c>
      <c r="N1583" s="12" t="s">
        <v>23</v>
      </c>
      <c r="P1583" s="13"/>
    </row>
    <row r="1584" ht="15.75" customHeight="1">
      <c r="A1584" s="11" t="s">
        <v>3376</v>
      </c>
      <c r="B1584" s="11" t="s">
        <v>3408</v>
      </c>
      <c r="C1584" s="11" t="s">
        <v>3378</v>
      </c>
      <c r="D1584" s="11" t="s">
        <v>3379</v>
      </c>
      <c r="E1584" s="11" t="s">
        <v>3409</v>
      </c>
      <c r="F1584" s="12">
        <v>1.0</v>
      </c>
      <c r="G1584" s="12">
        <v>1.0</v>
      </c>
      <c r="H1584" s="12" t="s">
        <v>22</v>
      </c>
      <c r="I1584" s="12">
        <v>1.0</v>
      </c>
      <c r="J1584" s="12">
        <v>1.0</v>
      </c>
      <c r="K1584" s="12" t="s">
        <v>64</v>
      </c>
      <c r="L1584" s="12">
        <v>1.0</v>
      </c>
      <c r="M1584" s="12">
        <v>1.0</v>
      </c>
      <c r="N1584" s="12" t="s">
        <v>23</v>
      </c>
      <c r="P1584" s="13"/>
    </row>
    <row r="1585" ht="15.75" customHeight="1">
      <c r="A1585" s="11" t="s">
        <v>3376</v>
      </c>
      <c r="B1585" s="11" t="s">
        <v>3410</v>
      </c>
      <c r="C1585" s="11" t="s">
        <v>3378</v>
      </c>
      <c r="D1585" s="11" t="s">
        <v>3379</v>
      </c>
      <c r="E1585" s="11" t="s">
        <v>3411</v>
      </c>
      <c r="F1585" s="12">
        <v>1.0</v>
      </c>
      <c r="G1585" s="12">
        <v>1.0</v>
      </c>
      <c r="H1585" s="12" t="s">
        <v>22</v>
      </c>
      <c r="I1585" s="12">
        <v>1.0</v>
      </c>
      <c r="J1585" s="12">
        <v>1.0</v>
      </c>
      <c r="K1585" s="12" t="s">
        <v>64</v>
      </c>
      <c r="L1585" s="12">
        <v>1.0</v>
      </c>
      <c r="M1585" s="12">
        <v>1.0</v>
      </c>
      <c r="N1585" s="12" t="s">
        <v>23</v>
      </c>
      <c r="P1585" s="13"/>
    </row>
    <row r="1586" ht="15.75" customHeight="1">
      <c r="A1586" s="11" t="s">
        <v>3376</v>
      </c>
      <c r="B1586" s="11" t="s">
        <v>3412</v>
      </c>
      <c r="C1586" s="11" t="s">
        <v>3378</v>
      </c>
      <c r="D1586" s="11" t="s">
        <v>3379</v>
      </c>
      <c r="E1586" s="11" t="s">
        <v>3413</v>
      </c>
      <c r="F1586" s="12">
        <v>1.0</v>
      </c>
      <c r="G1586" s="12">
        <v>1.0</v>
      </c>
      <c r="H1586" s="12" t="s">
        <v>22</v>
      </c>
      <c r="I1586" s="12">
        <v>1.0</v>
      </c>
      <c r="J1586" s="12">
        <v>1.0</v>
      </c>
      <c r="K1586" s="12" t="s">
        <v>64</v>
      </c>
      <c r="L1586" s="12">
        <v>1.0</v>
      </c>
      <c r="M1586" s="12">
        <v>1.0</v>
      </c>
      <c r="N1586" s="12" t="s">
        <v>23</v>
      </c>
      <c r="P1586" s="13"/>
    </row>
    <row r="1587" ht="15.75" customHeight="1">
      <c r="A1587" s="11" t="s">
        <v>3414</v>
      </c>
      <c r="B1587" s="11" t="s">
        <v>3415</v>
      </c>
      <c r="C1587" s="11" t="s">
        <v>3416</v>
      </c>
      <c r="D1587" s="11" t="s">
        <v>3417</v>
      </c>
      <c r="E1587" s="11" t="s">
        <v>3418</v>
      </c>
      <c r="F1587" s="12">
        <v>1.0</v>
      </c>
      <c r="G1587" s="12">
        <v>1.0</v>
      </c>
      <c r="H1587" s="12" t="s">
        <v>22</v>
      </c>
      <c r="I1587" s="12">
        <v>1.0</v>
      </c>
      <c r="J1587" s="12">
        <v>1.0</v>
      </c>
      <c r="K1587" s="12" t="s">
        <v>64</v>
      </c>
      <c r="L1587" s="12">
        <v>2.0</v>
      </c>
      <c r="M1587" s="12">
        <v>1.0</v>
      </c>
      <c r="N1587" s="12" t="s">
        <v>1458</v>
      </c>
      <c r="P1587" s="13"/>
    </row>
    <row r="1588" ht="15.75" customHeight="1">
      <c r="A1588" s="11" t="s">
        <v>3414</v>
      </c>
      <c r="B1588" s="11" t="s">
        <v>3419</v>
      </c>
      <c r="C1588" s="11" t="s">
        <v>3416</v>
      </c>
      <c r="D1588" s="11" t="s">
        <v>3417</v>
      </c>
      <c r="E1588" s="11" t="s">
        <v>3420</v>
      </c>
      <c r="F1588" s="12">
        <v>2.0</v>
      </c>
      <c r="G1588" s="12">
        <v>2.0</v>
      </c>
      <c r="H1588" s="12" t="s">
        <v>22</v>
      </c>
      <c r="I1588" s="12">
        <v>1.0</v>
      </c>
      <c r="J1588" s="12">
        <v>1.0</v>
      </c>
      <c r="K1588" s="12" t="s">
        <v>64</v>
      </c>
      <c r="L1588" s="12">
        <v>2.0</v>
      </c>
      <c r="M1588" s="12">
        <v>1.0</v>
      </c>
      <c r="N1588" s="12" t="s">
        <v>1458</v>
      </c>
      <c r="P1588" s="13"/>
    </row>
    <row r="1589" ht="15.75" customHeight="1">
      <c r="A1589" s="11" t="s">
        <v>3414</v>
      </c>
      <c r="B1589" s="11" t="s">
        <v>3421</v>
      </c>
      <c r="C1589" s="11" t="s">
        <v>3416</v>
      </c>
      <c r="D1589" s="11" t="s">
        <v>3417</v>
      </c>
      <c r="E1589" s="11" t="s">
        <v>3422</v>
      </c>
      <c r="F1589" s="12">
        <v>1.0</v>
      </c>
      <c r="G1589" s="12">
        <v>1.0</v>
      </c>
      <c r="H1589" s="12" t="s">
        <v>22</v>
      </c>
      <c r="I1589" s="12">
        <v>1.0</v>
      </c>
      <c r="J1589" s="12">
        <v>1.0</v>
      </c>
      <c r="K1589" s="12" t="s">
        <v>64</v>
      </c>
      <c r="L1589" s="12">
        <v>1.0</v>
      </c>
      <c r="M1589" s="12">
        <v>1.0</v>
      </c>
      <c r="N1589" s="12" t="s">
        <v>1458</v>
      </c>
      <c r="P1589" s="13"/>
    </row>
    <row r="1590" ht="15.75" customHeight="1">
      <c r="A1590" s="11" t="s">
        <v>3414</v>
      </c>
      <c r="B1590" s="11" t="s">
        <v>3423</v>
      </c>
      <c r="C1590" s="11" t="s">
        <v>3416</v>
      </c>
      <c r="D1590" s="11" t="s">
        <v>3417</v>
      </c>
      <c r="E1590" s="11" t="s">
        <v>3424</v>
      </c>
      <c r="F1590" s="12">
        <v>2.0</v>
      </c>
      <c r="G1590" s="12">
        <v>2.0</v>
      </c>
      <c r="H1590" s="12" t="s">
        <v>22</v>
      </c>
      <c r="I1590" s="12">
        <v>1.0</v>
      </c>
      <c r="J1590" s="12">
        <v>1.0</v>
      </c>
      <c r="K1590" s="12" t="s">
        <v>64</v>
      </c>
      <c r="L1590" s="12">
        <v>2.0</v>
      </c>
      <c r="M1590" s="12">
        <v>2.0</v>
      </c>
      <c r="N1590" s="12" t="s">
        <v>1458</v>
      </c>
      <c r="P1590" s="13"/>
    </row>
    <row r="1591" ht="15.75" customHeight="1">
      <c r="A1591" s="11" t="s">
        <v>3414</v>
      </c>
      <c r="B1591" s="11" t="s">
        <v>3425</v>
      </c>
      <c r="C1591" s="11" t="s">
        <v>3416</v>
      </c>
      <c r="D1591" s="11" t="s">
        <v>3417</v>
      </c>
      <c r="E1591" s="11" t="s">
        <v>3426</v>
      </c>
      <c r="F1591" s="12">
        <v>2.0</v>
      </c>
      <c r="G1591" s="12">
        <v>1.0</v>
      </c>
      <c r="H1591" s="12" t="s">
        <v>22</v>
      </c>
      <c r="I1591" s="12">
        <v>1.0</v>
      </c>
      <c r="J1591" s="12">
        <v>1.0</v>
      </c>
      <c r="K1591" s="12" t="s">
        <v>64</v>
      </c>
      <c r="L1591" s="12">
        <v>1.0</v>
      </c>
      <c r="M1591" s="12">
        <v>1.0</v>
      </c>
      <c r="N1591" s="12" t="s">
        <v>1458</v>
      </c>
      <c r="P1591" s="13"/>
    </row>
    <row r="1592" ht="15.75" customHeight="1">
      <c r="A1592" s="11" t="s">
        <v>3414</v>
      </c>
      <c r="B1592" s="11" t="s">
        <v>3427</v>
      </c>
      <c r="C1592" s="11" t="s">
        <v>3416</v>
      </c>
      <c r="D1592" s="11" t="s">
        <v>3417</v>
      </c>
      <c r="E1592" s="11" t="s">
        <v>3428</v>
      </c>
      <c r="F1592" s="12">
        <v>1.0</v>
      </c>
      <c r="G1592" s="12">
        <v>1.0</v>
      </c>
      <c r="H1592" s="12" t="s">
        <v>22</v>
      </c>
      <c r="I1592" s="12">
        <v>1.0</v>
      </c>
      <c r="J1592" s="12">
        <v>1.0</v>
      </c>
      <c r="K1592" s="12" t="s">
        <v>64</v>
      </c>
      <c r="L1592" s="12">
        <v>1.0</v>
      </c>
      <c r="M1592" s="12">
        <v>1.0</v>
      </c>
      <c r="N1592" s="12" t="s">
        <v>1458</v>
      </c>
      <c r="P1592" s="13"/>
    </row>
    <row r="1593" ht="15.75" customHeight="1">
      <c r="A1593" s="11" t="s">
        <v>3414</v>
      </c>
      <c r="B1593" s="11" t="s">
        <v>3429</v>
      </c>
      <c r="C1593" s="11" t="s">
        <v>3416</v>
      </c>
      <c r="D1593" s="11" t="s">
        <v>3417</v>
      </c>
      <c r="E1593" s="11" t="s">
        <v>3430</v>
      </c>
      <c r="F1593" s="12">
        <v>1.0</v>
      </c>
      <c r="G1593" s="12">
        <v>1.0</v>
      </c>
      <c r="H1593" s="12" t="s">
        <v>22</v>
      </c>
      <c r="I1593" s="12">
        <v>1.0</v>
      </c>
      <c r="J1593" s="12">
        <v>1.0</v>
      </c>
      <c r="K1593" s="12" t="s">
        <v>64</v>
      </c>
      <c r="L1593" s="12">
        <v>1.0</v>
      </c>
      <c r="M1593" s="12">
        <v>3.0</v>
      </c>
      <c r="N1593" s="12" t="s">
        <v>1458</v>
      </c>
      <c r="P1593" s="13"/>
    </row>
    <row r="1594" ht="15.75" customHeight="1">
      <c r="A1594" s="11" t="s">
        <v>3414</v>
      </c>
      <c r="B1594" s="11" t="s">
        <v>3431</v>
      </c>
      <c r="C1594" s="11" t="s">
        <v>3416</v>
      </c>
      <c r="D1594" s="11" t="s">
        <v>3417</v>
      </c>
      <c r="E1594" s="11" t="s">
        <v>3432</v>
      </c>
      <c r="F1594" s="12">
        <v>1.0</v>
      </c>
      <c r="G1594" s="12">
        <v>1.0</v>
      </c>
      <c r="H1594" s="12" t="s">
        <v>22</v>
      </c>
      <c r="I1594" s="12">
        <v>1.0</v>
      </c>
      <c r="J1594" s="12">
        <v>1.0</v>
      </c>
      <c r="K1594" s="12" t="s">
        <v>64</v>
      </c>
      <c r="L1594" s="12">
        <v>1.0</v>
      </c>
      <c r="M1594" s="12">
        <v>1.0</v>
      </c>
      <c r="N1594" s="12" t="s">
        <v>1458</v>
      </c>
      <c r="P1594" s="13"/>
    </row>
    <row r="1595" ht="15.75" customHeight="1">
      <c r="A1595" s="11" t="s">
        <v>3414</v>
      </c>
      <c r="B1595" s="11" t="s">
        <v>3433</v>
      </c>
      <c r="C1595" s="11" t="s">
        <v>3416</v>
      </c>
      <c r="D1595" s="11" t="s">
        <v>3417</v>
      </c>
      <c r="E1595" s="11" t="s">
        <v>3434</v>
      </c>
      <c r="F1595" s="12">
        <v>1.0</v>
      </c>
      <c r="G1595" s="12">
        <v>1.0</v>
      </c>
      <c r="H1595" s="12" t="s">
        <v>22</v>
      </c>
      <c r="I1595" s="12">
        <v>1.0</v>
      </c>
      <c r="J1595" s="12">
        <v>1.0</v>
      </c>
      <c r="K1595" s="12" t="s">
        <v>64</v>
      </c>
      <c r="L1595" s="12">
        <v>2.0</v>
      </c>
      <c r="M1595" s="12">
        <v>2.0</v>
      </c>
      <c r="N1595" s="12" t="s">
        <v>1458</v>
      </c>
      <c r="P1595" s="13"/>
    </row>
    <row r="1596" ht="15.75" customHeight="1">
      <c r="A1596" s="11" t="s">
        <v>3414</v>
      </c>
      <c r="B1596" s="11" t="s">
        <v>3435</v>
      </c>
      <c r="C1596" s="11" t="s">
        <v>3416</v>
      </c>
      <c r="D1596" s="11" t="s">
        <v>3417</v>
      </c>
      <c r="E1596" s="11" t="s">
        <v>3417</v>
      </c>
      <c r="F1596" s="12">
        <v>1.0</v>
      </c>
      <c r="G1596" s="12">
        <v>1.0</v>
      </c>
      <c r="H1596" s="12" t="s">
        <v>22</v>
      </c>
      <c r="I1596" s="12">
        <v>1.0</v>
      </c>
      <c r="J1596" s="12">
        <v>1.0</v>
      </c>
      <c r="K1596" s="12" t="s">
        <v>64</v>
      </c>
      <c r="L1596" s="12">
        <v>3.0</v>
      </c>
      <c r="M1596" s="12">
        <v>3.0</v>
      </c>
      <c r="N1596" s="12" t="s">
        <v>1458</v>
      </c>
      <c r="P1596" s="13"/>
    </row>
    <row r="1597" ht="15.75" customHeight="1">
      <c r="A1597" s="11" t="s">
        <v>3414</v>
      </c>
      <c r="B1597" s="11" t="s">
        <v>3436</v>
      </c>
      <c r="C1597" s="11" t="s">
        <v>3416</v>
      </c>
      <c r="D1597" s="11" t="s">
        <v>3417</v>
      </c>
      <c r="E1597" s="11" t="s">
        <v>3437</v>
      </c>
      <c r="F1597" s="12">
        <v>1.0</v>
      </c>
      <c r="G1597" s="12">
        <v>1.0</v>
      </c>
      <c r="H1597" s="12" t="s">
        <v>22</v>
      </c>
      <c r="I1597" s="12">
        <v>1.0</v>
      </c>
      <c r="J1597" s="12">
        <v>1.0</v>
      </c>
      <c r="K1597" s="12" t="s">
        <v>64</v>
      </c>
      <c r="L1597" s="12">
        <v>1.0</v>
      </c>
      <c r="M1597" s="12">
        <v>1.0</v>
      </c>
      <c r="N1597" s="12" t="s">
        <v>1458</v>
      </c>
      <c r="P1597" s="13"/>
    </row>
    <row r="1598" ht="15.75" customHeight="1">
      <c r="A1598" s="11" t="s">
        <v>3414</v>
      </c>
      <c r="B1598" s="11" t="s">
        <v>3438</v>
      </c>
      <c r="C1598" s="11" t="s">
        <v>3416</v>
      </c>
      <c r="D1598" s="11" t="s">
        <v>3417</v>
      </c>
      <c r="E1598" s="11" t="s">
        <v>3439</v>
      </c>
      <c r="F1598" s="12">
        <v>1.0</v>
      </c>
      <c r="G1598" s="12">
        <v>1.0</v>
      </c>
      <c r="H1598" s="12" t="s">
        <v>22</v>
      </c>
      <c r="I1598" s="12">
        <v>1.0</v>
      </c>
      <c r="J1598" s="12">
        <v>1.0</v>
      </c>
      <c r="K1598" s="12" t="s">
        <v>64</v>
      </c>
      <c r="L1598" s="12">
        <v>1.0</v>
      </c>
      <c r="M1598" s="12">
        <v>1.0</v>
      </c>
      <c r="N1598" s="12" t="s">
        <v>1458</v>
      </c>
      <c r="P1598" s="13"/>
    </row>
    <row r="1599" ht="15.75" customHeight="1">
      <c r="A1599" s="11" t="s">
        <v>3414</v>
      </c>
      <c r="B1599" s="11" t="s">
        <v>3440</v>
      </c>
      <c r="C1599" s="11" t="s">
        <v>3416</v>
      </c>
      <c r="D1599" s="11" t="s">
        <v>3417</v>
      </c>
      <c r="E1599" s="11" t="s">
        <v>3441</v>
      </c>
      <c r="F1599" s="12">
        <v>1.0</v>
      </c>
      <c r="G1599" s="12">
        <v>1.0</v>
      </c>
      <c r="H1599" s="12" t="s">
        <v>22</v>
      </c>
      <c r="I1599" s="12">
        <v>1.0</v>
      </c>
      <c r="J1599" s="12">
        <v>1.0</v>
      </c>
      <c r="K1599" s="12" t="s">
        <v>64</v>
      </c>
      <c r="L1599" s="12">
        <v>1.0</v>
      </c>
      <c r="M1599" s="12">
        <v>1.0</v>
      </c>
      <c r="N1599" s="12" t="s">
        <v>1458</v>
      </c>
      <c r="P1599" s="13"/>
    </row>
    <row r="1600" ht="15.75" customHeight="1">
      <c r="A1600" s="11" t="s">
        <v>3414</v>
      </c>
      <c r="B1600" s="11" t="s">
        <v>3442</v>
      </c>
      <c r="C1600" s="11" t="s">
        <v>3416</v>
      </c>
      <c r="D1600" s="11" t="s">
        <v>3417</v>
      </c>
      <c r="E1600" s="11" t="s">
        <v>3443</v>
      </c>
      <c r="F1600" s="12">
        <v>1.0</v>
      </c>
      <c r="G1600" s="12">
        <v>1.0</v>
      </c>
      <c r="H1600" s="12" t="s">
        <v>22</v>
      </c>
      <c r="I1600" s="12">
        <v>1.0</v>
      </c>
      <c r="J1600" s="12">
        <v>1.0</v>
      </c>
      <c r="K1600" s="12" t="s">
        <v>64</v>
      </c>
      <c r="L1600" s="12">
        <v>1.0</v>
      </c>
      <c r="M1600" s="12">
        <v>1.0</v>
      </c>
      <c r="N1600" s="12" t="s">
        <v>1458</v>
      </c>
      <c r="P1600" s="13"/>
    </row>
    <row r="1601" ht="15.75" customHeight="1">
      <c r="A1601" s="11" t="s">
        <v>3414</v>
      </c>
      <c r="B1601" s="11" t="s">
        <v>3444</v>
      </c>
      <c r="C1601" s="11" t="s">
        <v>3416</v>
      </c>
      <c r="D1601" s="11" t="s">
        <v>3417</v>
      </c>
      <c r="E1601" s="11" t="s">
        <v>3417</v>
      </c>
      <c r="F1601" s="12">
        <v>1.0</v>
      </c>
      <c r="G1601" s="12">
        <v>1.0</v>
      </c>
      <c r="H1601" s="12" t="s">
        <v>22</v>
      </c>
      <c r="I1601" s="12">
        <v>1.0</v>
      </c>
      <c r="J1601" s="12">
        <v>1.0</v>
      </c>
      <c r="K1601" s="12" t="s">
        <v>64</v>
      </c>
      <c r="L1601" s="12">
        <v>3.0</v>
      </c>
      <c r="M1601" s="12">
        <v>3.0</v>
      </c>
      <c r="N1601" s="12" t="s">
        <v>1458</v>
      </c>
      <c r="P1601" s="13"/>
    </row>
    <row r="1602" ht="15.75" customHeight="1">
      <c r="A1602" s="11" t="s">
        <v>3414</v>
      </c>
      <c r="B1602" s="11" t="s">
        <v>3445</v>
      </c>
      <c r="C1602" s="11" t="s">
        <v>3416</v>
      </c>
      <c r="D1602" s="11" t="s">
        <v>3417</v>
      </c>
      <c r="E1602" s="11" t="s">
        <v>3446</v>
      </c>
      <c r="F1602" s="12">
        <v>1.0</v>
      </c>
      <c r="G1602" s="12">
        <v>1.0</v>
      </c>
      <c r="H1602" s="12" t="s">
        <v>22</v>
      </c>
      <c r="I1602" s="12">
        <v>1.0</v>
      </c>
      <c r="J1602" s="12">
        <v>1.0</v>
      </c>
      <c r="K1602" s="12" t="s">
        <v>64</v>
      </c>
      <c r="L1602" s="12">
        <v>1.0</v>
      </c>
      <c r="M1602" s="12">
        <v>2.0</v>
      </c>
      <c r="N1602" s="12" t="s">
        <v>1458</v>
      </c>
      <c r="P1602" s="13"/>
    </row>
    <row r="1603" ht="15.75" customHeight="1">
      <c r="A1603" s="11" t="s">
        <v>3414</v>
      </c>
      <c r="B1603" s="11" t="s">
        <v>3447</v>
      </c>
      <c r="C1603" s="11" t="s">
        <v>3416</v>
      </c>
      <c r="D1603" s="11" t="s">
        <v>3417</v>
      </c>
      <c r="E1603" s="11" t="s">
        <v>3448</v>
      </c>
      <c r="F1603" s="12">
        <v>1.0</v>
      </c>
      <c r="G1603" s="12">
        <v>1.0</v>
      </c>
      <c r="H1603" s="12" t="s">
        <v>22</v>
      </c>
      <c r="I1603" s="12">
        <v>1.0</v>
      </c>
      <c r="J1603" s="12">
        <v>1.0</v>
      </c>
      <c r="K1603" s="12" t="s">
        <v>64</v>
      </c>
      <c r="L1603" s="12">
        <v>1.0</v>
      </c>
      <c r="M1603" s="12">
        <v>1.0</v>
      </c>
      <c r="N1603" s="12" t="s">
        <v>1458</v>
      </c>
      <c r="P1603" s="13"/>
    </row>
    <row r="1604" ht="15.75" customHeight="1">
      <c r="A1604" s="11" t="s">
        <v>3414</v>
      </c>
      <c r="B1604" s="11" t="s">
        <v>3449</v>
      </c>
      <c r="C1604" s="11" t="s">
        <v>3416</v>
      </c>
      <c r="D1604" s="11" t="s">
        <v>3417</v>
      </c>
      <c r="E1604" s="11" t="s">
        <v>3450</v>
      </c>
      <c r="F1604" s="12">
        <v>2.0</v>
      </c>
      <c r="G1604" s="12">
        <v>2.0</v>
      </c>
      <c r="H1604" s="12" t="s">
        <v>22</v>
      </c>
      <c r="I1604" s="12">
        <v>1.0</v>
      </c>
      <c r="J1604" s="12">
        <v>1.0</v>
      </c>
      <c r="K1604" s="12" t="s">
        <v>64</v>
      </c>
      <c r="L1604" s="12">
        <v>2.0</v>
      </c>
      <c r="M1604" s="12">
        <v>3.0</v>
      </c>
      <c r="N1604" s="12" t="s">
        <v>1458</v>
      </c>
      <c r="P1604" s="13"/>
    </row>
    <row r="1605" ht="15.75" customHeight="1">
      <c r="A1605" s="11" t="s">
        <v>3451</v>
      </c>
      <c r="B1605" s="11" t="s">
        <v>3452</v>
      </c>
      <c r="C1605" s="11" t="s">
        <v>3453</v>
      </c>
      <c r="D1605" s="11" t="s">
        <v>3454</v>
      </c>
      <c r="E1605" s="11" t="s">
        <v>3455</v>
      </c>
      <c r="F1605" s="12">
        <v>1.0</v>
      </c>
      <c r="G1605" s="12">
        <v>1.0</v>
      </c>
      <c r="H1605" s="12" t="s">
        <v>22</v>
      </c>
      <c r="I1605" s="12">
        <v>1.0</v>
      </c>
      <c r="J1605" s="12">
        <v>1.0</v>
      </c>
      <c r="K1605" s="12" t="s">
        <v>64</v>
      </c>
      <c r="L1605" s="12">
        <v>1.0</v>
      </c>
      <c r="M1605" s="12">
        <v>3.0</v>
      </c>
      <c r="N1605" s="12" t="s">
        <v>1458</v>
      </c>
      <c r="P1605" s="13"/>
    </row>
    <row r="1606" ht="15.75" customHeight="1">
      <c r="A1606" s="11" t="s">
        <v>3451</v>
      </c>
      <c r="B1606" s="11" t="s">
        <v>3456</v>
      </c>
      <c r="C1606" s="11" t="s">
        <v>3453</v>
      </c>
      <c r="D1606" s="11" t="s">
        <v>3454</v>
      </c>
      <c r="E1606" s="11" t="s">
        <v>3457</v>
      </c>
      <c r="F1606" s="12">
        <v>1.0</v>
      </c>
      <c r="G1606" s="12">
        <v>1.0</v>
      </c>
      <c r="H1606" s="12" t="s">
        <v>22</v>
      </c>
      <c r="I1606" s="12">
        <v>1.0</v>
      </c>
      <c r="J1606" s="12">
        <v>1.0</v>
      </c>
      <c r="K1606" s="12" t="s">
        <v>64</v>
      </c>
      <c r="L1606" s="12">
        <v>1.0</v>
      </c>
      <c r="M1606" s="12">
        <v>3.0</v>
      </c>
      <c r="N1606" s="12" t="s">
        <v>1458</v>
      </c>
      <c r="P1606" s="13"/>
    </row>
    <row r="1607" ht="15.75" customHeight="1">
      <c r="A1607" s="11" t="s">
        <v>3451</v>
      </c>
      <c r="B1607" s="11" t="s">
        <v>3458</v>
      </c>
      <c r="C1607" s="11" t="s">
        <v>3453</v>
      </c>
      <c r="D1607" s="11" t="s">
        <v>3454</v>
      </c>
      <c r="E1607" s="11" t="s">
        <v>3459</v>
      </c>
      <c r="F1607" s="12">
        <v>1.0</v>
      </c>
      <c r="G1607" s="12">
        <v>1.0</v>
      </c>
      <c r="H1607" s="12" t="s">
        <v>22</v>
      </c>
      <c r="I1607" s="12">
        <v>1.0</v>
      </c>
      <c r="J1607" s="12">
        <v>1.0</v>
      </c>
      <c r="K1607" s="12" t="s">
        <v>64</v>
      </c>
      <c r="L1607" s="12">
        <v>1.0</v>
      </c>
      <c r="M1607" s="12">
        <v>2.0</v>
      </c>
      <c r="N1607" s="12" t="s">
        <v>1458</v>
      </c>
      <c r="P1607" s="13"/>
    </row>
    <row r="1608" ht="15.75" customHeight="1">
      <c r="A1608" s="11" t="s">
        <v>3451</v>
      </c>
      <c r="B1608" s="11" t="s">
        <v>3460</v>
      </c>
      <c r="C1608" s="11" t="s">
        <v>3453</v>
      </c>
      <c r="D1608" s="11" t="s">
        <v>3454</v>
      </c>
      <c r="E1608" s="11" t="s">
        <v>3461</v>
      </c>
      <c r="F1608" s="12">
        <v>2.0</v>
      </c>
      <c r="G1608" s="12">
        <v>2.0</v>
      </c>
      <c r="H1608" s="12" t="s">
        <v>22</v>
      </c>
      <c r="I1608" s="12">
        <v>2.0</v>
      </c>
      <c r="J1608" s="12">
        <v>2.0</v>
      </c>
      <c r="K1608" s="12" t="s">
        <v>64</v>
      </c>
      <c r="L1608" s="12">
        <v>2.0</v>
      </c>
      <c r="M1608" s="12">
        <v>2.0</v>
      </c>
      <c r="N1608" s="12" t="s">
        <v>1458</v>
      </c>
      <c r="P1608" s="13"/>
    </row>
    <row r="1609" ht="15.75" customHeight="1">
      <c r="A1609" s="11" t="s">
        <v>3451</v>
      </c>
      <c r="B1609" s="11" t="s">
        <v>3462</v>
      </c>
      <c r="C1609" s="11" t="s">
        <v>3453</v>
      </c>
      <c r="D1609" s="11" t="s">
        <v>3454</v>
      </c>
      <c r="E1609" s="11" t="s">
        <v>3463</v>
      </c>
      <c r="F1609" s="12">
        <v>2.0</v>
      </c>
      <c r="G1609" s="12">
        <v>1.0</v>
      </c>
      <c r="H1609" s="12" t="s">
        <v>22</v>
      </c>
      <c r="I1609" s="12">
        <v>1.0</v>
      </c>
      <c r="J1609" s="12">
        <v>1.0</v>
      </c>
      <c r="K1609" s="12" t="s">
        <v>64</v>
      </c>
      <c r="L1609" s="12">
        <v>2.0</v>
      </c>
      <c r="M1609" s="12">
        <v>2.0</v>
      </c>
      <c r="N1609" s="12" t="s">
        <v>1458</v>
      </c>
      <c r="P1609" s="13"/>
    </row>
    <row r="1610" ht="15.75" customHeight="1">
      <c r="A1610" s="11" t="s">
        <v>3451</v>
      </c>
      <c r="B1610" s="11" t="s">
        <v>3464</v>
      </c>
      <c r="C1610" s="11" t="s">
        <v>3453</v>
      </c>
      <c r="D1610" s="11" t="s">
        <v>3454</v>
      </c>
      <c r="E1610" s="11" t="s">
        <v>3465</v>
      </c>
      <c r="F1610" s="12">
        <v>1.0</v>
      </c>
      <c r="G1610" s="12">
        <v>1.0</v>
      </c>
      <c r="H1610" s="12" t="s">
        <v>22</v>
      </c>
      <c r="I1610" s="12">
        <v>1.0</v>
      </c>
      <c r="J1610" s="12">
        <v>1.0</v>
      </c>
      <c r="K1610" s="12" t="s">
        <v>64</v>
      </c>
      <c r="L1610" s="12">
        <v>1.0</v>
      </c>
      <c r="M1610" s="12">
        <v>1.0</v>
      </c>
      <c r="N1610" s="12" t="s">
        <v>1458</v>
      </c>
      <c r="P1610" s="13"/>
    </row>
    <row r="1611" ht="15.75" customHeight="1">
      <c r="A1611" s="11" t="s">
        <v>3451</v>
      </c>
      <c r="B1611" s="11" t="s">
        <v>3466</v>
      </c>
      <c r="C1611" s="11" t="s">
        <v>3453</v>
      </c>
      <c r="D1611" s="11" t="s">
        <v>3454</v>
      </c>
      <c r="E1611" s="11" t="s">
        <v>3467</v>
      </c>
      <c r="F1611" s="12">
        <v>1.0</v>
      </c>
      <c r="G1611" s="12">
        <v>1.0</v>
      </c>
      <c r="H1611" s="12" t="s">
        <v>22</v>
      </c>
      <c r="I1611" s="12">
        <v>1.0</v>
      </c>
      <c r="J1611" s="12">
        <v>1.0</v>
      </c>
      <c r="K1611" s="12" t="s">
        <v>64</v>
      </c>
      <c r="L1611" s="12">
        <v>1.0</v>
      </c>
      <c r="M1611" s="12">
        <v>1.0</v>
      </c>
      <c r="N1611" s="12" t="s">
        <v>1458</v>
      </c>
      <c r="P1611" s="13"/>
    </row>
    <row r="1612" ht="15.75" customHeight="1">
      <c r="A1612" s="11" t="s">
        <v>3451</v>
      </c>
      <c r="B1612" s="11" t="s">
        <v>3468</v>
      </c>
      <c r="C1612" s="11" t="s">
        <v>3453</v>
      </c>
      <c r="D1612" s="11" t="s">
        <v>3454</v>
      </c>
      <c r="E1612" s="11" t="s">
        <v>3469</v>
      </c>
      <c r="F1612" s="12">
        <v>1.0</v>
      </c>
      <c r="G1612" s="12">
        <v>1.0</v>
      </c>
      <c r="H1612" s="12" t="s">
        <v>22</v>
      </c>
      <c r="I1612" s="12">
        <v>1.0</v>
      </c>
      <c r="J1612" s="12">
        <v>1.0</v>
      </c>
      <c r="K1612" s="12" t="s">
        <v>64</v>
      </c>
      <c r="L1612" s="12">
        <v>1.0</v>
      </c>
      <c r="M1612" s="12">
        <v>2.0</v>
      </c>
      <c r="N1612" s="12" t="s">
        <v>1458</v>
      </c>
      <c r="P1612" s="13"/>
    </row>
    <row r="1613" ht="15.75" customHeight="1">
      <c r="A1613" s="11" t="s">
        <v>3451</v>
      </c>
      <c r="B1613" s="11" t="s">
        <v>3470</v>
      </c>
      <c r="C1613" s="11" t="s">
        <v>3453</v>
      </c>
      <c r="D1613" s="11" t="s">
        <v>3454</v>
      </c>
      <c r="E1613" s="11" t="s">
        <v>3471</v>
      </c>
      <c r="F1613" s="12">
        <v>1.0</v>
      </c>
      <c r="G1613" s="12">
        <v>1.0</v>
      </c>
      <c r="H1613" s="12" t="s">
        <v>22</v>
      </c>
      <c r="I1613" s="12">
        <v>1.0</v>
      </c>
      <c r="J1613" s="12">
        <v>1.0</v>
      </c>
      <c r="K1613" s="12" t="s">
        <v>64</v>
      </c>
      <c r="L1613" s="12">
        <v>1.0</v>
      </c>
      <c r="M1613" s="12">
        <v>2.0</v>
      </c>
      <c r="N1613" s="12" t="s">
        <v>1458</v>
      </c>
      <c r="P1613" s="13"/>
    </row>
    <row r="1614" ht="15.75" customHeight="1">
      <c r="A1614" s="11" t="s">
        <v>3451</v>
      </c>
      <c r="B1614" s="11" t="s">
        <v>3472</v>
      </c>
      <c r="C1614" s="11" t="s">
        <v>3453</v>
      </c>
      <c r="D1614" s="11" t="s">
        <v>3454</v>
      </c>
      <c r="E1614" s="11" t="s">
        <v>3473</v>
      </c>
      <c r="F1614" s="12">
        <v>1.0</v>
      </c>
      <c r="G1614" s="12">
        <v>1.0</v>
      </c>
      <c r="H1614" s="12" t="s">
        <v>22</v>
      </c>
      <c r="I1614" s="12">
        <v>1.0</v>
      </c>
      <c r="J1614" s="12">
        <v>1.0</v>
      </c>
      <c r="K1614" s="12" t="s">
        <v>64</v>
      </c>
      <c r="L1614" s="12">
        <v>1.0</v>
      </c>
      <c r="M1614" s="12">
        <v>1.0</v>
      </c>
      <c r="N1614" s="12" t="s">
        <v>1458</v>
      </c>
      <c r="P1614" s="13"/>
    </row>
    <row r="1615" ht="15.75" customHeight="1">
      <c r="A1615" s="11" t="s">
        <v>3451</v>
      </c>
      <c r="B1615" s="11" t="s">
        <v>3474</v>
      </c>
      <c r="C1615" s="11" t="s">
        <v>3453</v>
      </c>
      <c r="D1615" s="11" t="s">
        <v>3454</v>
      </c>
      <c r="E1615" s="11" t="s">
        <v>3475</v>
      </c>
      <c r="F1615" s="12">
        <v>2.0</v>
      </c>
      <c r="G1615" s="12">
        <v>2.0</v>
      </c>
      <c r="H1615" s="12" t="s">
        <v>22</v>
      </c>
      <c r="I1615" s="12">
        <v>2.0</v>
      </c>
      <c r="J1615" s="12">
        <v>2.0</v>
      </c>
      <c r="K1615" s="12" t="s">
        <v>64</v>
      </c>
      <c r="L1615" s="12">
        <v>2.0</v>
      </c>
      <c r="M1615" s="12">
        <v>3.0</v>
      </c>
      <c r="N1615" s="12" t="s">
        <v>1458</v>
      </c>
      <c r="P1615" s="13"/>
    </row>
    <row r="1616" ht="15.75" customHeight="1">
      <c r="A1616" s="11" t="s">
        <v>3451</v>
      </c>
      <c r="B1616" s="11" t="s">
        <v>3476</v>
      </c>
      <c r="C1616" s="11" t="s">
        <v>3453</v>
      </c>
      <c r="D1616" s="11" t="s">
        <v>3454</v>
      </c>
      <c r="E1616" s="11" t="s">
        <v>3477</v>
      </c>
      <c r="F1616" s="12">
        <v>1.0</v>
      </c>
      <c r="G1616" s="12">
        <v>1.0</v>
      </c>
      <c r="H1616" s="12" t="s">
        <v>22</v>
      </c>
      <c r="I1616" s="12">
        <v>1.0</v>
      </c>
      <c r="J1616" s="12">
        <v>1.0</v>
      </c>
      <c r="K1616" s="12" t="s">
        <v>64</v>
      </c>
      <c r="L1616" s="12">
        <v>2.0</v>
      </c>
      <c r="M1616" s="12">
        <v>1.0</v>
      </c>
      <c r="N1616" s="12" t="s">
        <v>1458</v>
      </c>
      <c r="P1616" s="13"/>
    </row>
    <row r="1617" ht="15.75" customHeight="1">
      <c r="A1617" s="11" t="s">
        <v>3451</v>
      </c>
      <c r="B1617" s="11" t="s">
        <v>3478</v>
      </c>
      <c r="C1617" s="11" t="s">
        <v>3453</v>
      </c>
      <c r="D1617" s="11" t="s">
        <v>3454</v>
      </c>
      <c r="E1617" s="11" t="s">
        <v>3479</v>
      </c>
      <c r="F1617" s="12">
        <v>1.0</v>
      </c>
      <c r="G1617" s="12">
        <v>1.0</v>
      </c>
      <c r="H1617" s="12" t="s">
        <v>22</v>
      </c>
      <c r="I1617" s="12">
        <v>1.0</v>
      </c>
      <c r="J1617" s="12">
        <v>1.0</v>
      </c>
      <c r="K1617" s="12" t="s">
        <v>64</v>
      </c>
      <c r="L1617" s="12">
        <v>2.0</v>
      </c>
      <c r="M1617" s="12">
        <v>2.0</v>
      </c>
      <c r="N1617" s="12" t="s">
        <v>1458</v>
      </c>
      <c r="P1617" s="13"/>
    </row>
    <row r="1618" ht="15.75" customHeight="1">
      <c r="A1618" s="11" t="s">
        <v>3451</v>
      </c>
      <c r="B1618" s="11" t="s">
        <v>3480</v>
      </c>
      <c r="C1618" s="11" t="s">
        <v>3453</v>
      </c>
      <c r="D1618" s="11" t="s">
        <v>3454</v>
      </c>
      <c r="E1618" s="11" t="s">
        <v>3481</v>
      </c>
      <c r="F1618" s="12">
        <v>1.0</v>
      </c>
      <c r="G1618" s="12">
        <v>1.0</v>
      </c>
      <c r="H1618" s="12" t="s">
        <v>22</v>
      </c>
      <c r="I1618" s="12">
        <v>1.0</v>
      </c>
      <c r="J1618" s="12">
        <v>1.0</v>
      </c>
      <c r="K1618" s="12" t="s">
        <v>64</v>
      </c>
      <c r="L1618" s="12">
        <v>1.0</v>
      </c>
      <c r="M1618" s="12">
        <v>2.0</v>
      </c>
      <c r="N1618" s="12" t="s">
        <v>1458</v>
      </c>
      <c r="P1618" s="13"/>
    </row>
    <row r="1619" ht="15.75" customHeight="1">
      <c r="A1619" s="11" t="s">
        <v>3451</v>
      </c>
      <c r="B1619" s="11" t="s">
        <v>3482</v>
      </c>
      <c r="C1619" s="11" t="s">
        <v>3453</v>
      </c>
      <c r="D1619" s="11" t="s">
        <v>3454</v>
      </c>
      <c r="E1619" s="11" t="s">
        <v>3483</v>
      </c>
      <c r="F1619" s="12">
        <v>1.0</v>
      </c>
      <c r="G1619" s="12">
        <v>1.0</v>
      </c>
      <c r="H1619" s="12" t="s">
        <v>22</v>
      </c>
      <c r="I1619" s="12">
        <v>1.0</v>
      </c>
      <c r="J1619" s="12">
        <v>1.0</v>
      </c>
      <c r="K1619" s="12" t="s">
        <v>64</v>
      </c>
      <c r="L1619" s="12">
        <v>1.0</v>
      </c>
      <c r="M1619" s="12">
        <v>1.0</v>
      </c>
      <c r="N1619" s="12" t="s">
        <v>1458</v>
      </c>
      <c r="P1619" s="13"/>
    </row>
    <row r="1620" ht="15.75" customHeight="1">
      <c r="A1620" s="11" t="s">
        <v>3451</v>
      </c>
      <c r="B1620" s="11" t="s">
        <v>3484</v>
      </c>
      <c r="C1620" s="11" t="s">
        <v>3453</v>
      </c>
      <c r="D1620" s="11" t="s">
        <v>3454</v>
      </c>
      <c r="E1620" s="11" t="s">
        <v>3454</v>
      </c>
      <c r="F1620" s="12">
        <v>1.0</v>
      </c>
      <c r="G1620" s="12">
        <v>1.0</v>
      </c>
      <c r="H1620" s="12" t="s">
        <v>22</v>
      </c>
      <c r="I1620" s="12">
        <v>1.0</v>
      </c>
      <c r="J1620" s="12">
        <v>1.0</v>
      </c>
      <c r="K1620" s="12" t="s">
        <v>64</v>
      </c>
      <c r="L1620" s="12">
        <v>3.0</v>
      </c>
      <c r="M1620" s="12">
        <v>3.0</v>
      </c>
      <c r="N1620" s="12" t="s">
        <v>1458</v>
      </c>
      <c r="P1620" s="13"/>
    </row>
    <row r="1621" ht="15.75" customHeight="1">
      <c r="A1621" s="11" t="s">
        <v>3451</v>
      </c>
      <c r="B1621" s="11" t="s">
        <v>3485</v>
      </c>
      <c r="C1621" s="11" t="s">
        <v>3453</v>
      </c>
      <c r="D1621" s="11" t="s">
        <v>3454</v>
      </c>
      <c r="E1621" s="11" t="s">
        <v>3486</v>
      </c>
      <c r="F1621" s="12">
        <v>2.0</v>
      </c>
      <c r="G1621" s="12">
        <v>2.0</v>
      </c>
      <c r="H1621" s="12" t="s">
        <v>22</v>
      </c>
      <c r="I1621" s="12">
        <v>1.0</v>
      </c>
      <c r="J1621" s="12">
        <v>1.0</v>
      </c>
      <c r="K1621" s="12" t="s">
        <v>64</v>
      </c>
      <c r="L1621" s="12">
        <v>2.0</v>
      </c>
      <c r="M1621" s="12">
        <v>2.0</v>
      </c>
      <c r="N1621" s="12" t="s">
        <v>1458</v>
      </c>
      <c r="P1621" s="13"/>
    </row>
    <row r="1622" ht="15.75" customHeight="1">
      <c r="A1622" s="11" t="s">
        <v>3451</v>
      </c>
      <c r="B1622" s="11" t="s">
        <v>3487</v>
      </c>
      <c r="C1622" s="11" t="s">
        <v>3453</v>
      </c>
      <c r="D1622" s="11" t="s">
        <v>3454</v>
      </c>
      <c r="E1622" s="11" t="s">
        <v>3488</v>
      </c>
      <c r="F1622" s="12">
        <v>2.0</v>
      </c>
      <c r="G1622" s="12">
        <v>2.0</v>
      </c>
      <c r="H1622" s="12" t="s">
        <v>22</v>
      </c>
      <c r="I1622" s="12">
        <v>2.0</v>
      </c>
      <c r="J1622" s="12">
        <v>2.0</v>
      </c>
      <c r="K1622" s="12" t="s">
        <v>64</v>
      </c>
      <c r="L1622" s="12">
        <v>2.0</v>
      </c>
      <c r="M1622" s="12">
        <v>2.0</v>
      </c>
      <c r="N1622" s="12" t="s">
        <v>1458</v>
      </c>
      <c r="P1622" s="13"/>
    </row>
    <row r="1623" ht="15.75" customHeight="1">
      <c r="A1623" s="11" t="s">
        <v>3489</v>
      </c>
      <c r="B1623" s="11" t="s">
        <v>3490</v>
      </c>
      <c r="C1623" s="11" t="s">
        <v>3491</v>
      </c>
      <c r="D1623" s="11" t="s">
        <v>3492</v>
      </c>
      <c r="E1623" s="11" t="s">
        <v>3493</v>
      </c>
      <c r="F1623" s="12">
        <v>1.0</v>
      </c>
      <c r="G1623" s="12">
        <v>1.0</v>
      </c>
      <c r="H1623" s="12" t="s">
        <v>22</v>
      </c>
      <c r="I1623" s="12">
        <v>1.0</v>
      </c>
      <c r="J1623" s="12">
        <v>1.0</v>
      </c>
      <c r="K1623" s="12" t="s">
        <v>64</v>
      </c>
      <c r="L1623" s="12">
        <v>1.0</v>
      </c>
      <c r="M1623" s="12">
        <v>1.0</v>
      </c>
      <c r="N1623" s="12" t="s">
        <v>1458</v>
      </c>
      <c r="P1623" s="13"/>
    </row>
    <row r="1624" ht="15.75" customHeight="1">
      <c r="A1624" s="11" t="s">
        <v>3489</v>
      </c>
      <c r="B1624" s="11" t="s">
        <v>3494</v>
      </c>
      <c r="C1624" s="11" t="s">
        <v>3491</v>
      </c>
      <c r="D1624" s="11" t="s">
        <v>3492</v>
      </c>
      <c r="E1624" s="11" t="s">
        <v>3495</v>
      </c>
      <c r="F1624" s="12">
        <v>2.0</v>
      </c>
      <c r="G1624" s="12">
        <v>2.0</v>
      </c>
      <c r="H1624" s="12" t="s">
        <v>22</v>
      </c>
      <c r="I1624" s="12">
        <v>2.0</v>
      </c>
      <c r="J1624" s="12">
        <v>2.0</v>
      </c>
      <c r="K1624" s="12" t="s">
        <v>64</v>
      </c>
      <c r="L1624" s="12">
        <v>2.0</v>
      </c>
      <c r="M1624" s="12">
        <v>2.0</v>
      </c>
      <c r="N1624" s="12" t="s">
        <v>1458</v>
      </c>
      <c r="P1624" s="13"/>
    </row>
    <row r="1625" ht="15.75" customHeight="1">
      <c r="A1625" s="11" t="s">
        <v>3489</v>
      </c>
      <c r="B1625" s="11" t="s">
        <v>3496</v>
      </c>
      <c r="C1625" s="11" t="s">
        <v>3491</v>
      </c>
      <c r="D1625" s="11" t="s">
        <v>3492</v>
      </c>
      <c r="E1625" s="11" t="s">
        <v>3497</v>
      </c>
      <c r="F1625" s="12">
        <v>1.0</v>
      </c>
      <c r="G1625" s="12">
        <v>1.0</v>
      </c>
      <c r="H1625" s="12" t="s">
        <v>22</v>
      </c>
      <c r="I1625" s="12">
        <v>1.0</v>
      </c>
      <c r="J1625" s="12">
        <v>1.0</v>
      </c>
      <c r="K1625" s="12" t="s">
        <v>64</v>
      </c>
      <c r="L1625" s="12">
        <v>1.0</v>
      </c>
      <c r="M1625" s="12">
        <v>1.0</v>
      </c>
      <c r="N1625" s="12" t="s">
        <v>1458</v>
      </c>
      <c r="P1625" s="13"/>
    </row>
    <row r="1626" ht="15.75" customHeight="1">
      <c r="A1626" s="11" t="s">
        <v>3489</v>
      </c>
      <c r="B1626" s="11" t="s">
        <v>3498</v>
      </c>
      <c r="C1626" s="11" t="s">
        <v>3491</v>
      </c>
      <c r="D1626" s="11" t="s">
        <v>3492</v>
      </c>
      <c r="E1626" s="11" t="s">
        <v>3499</v>
      </c>
      <c r="F1626" s="12">
        <v>2.0</v>
      </c>
      <c r="G1626" s="12">
        <v>1.0</v>
      </c>
      <c r="H1626" s="12" t="s">
        <v>22</v>
      </c>
      <c r="I1626" s="12">
        <v>1.0</v>
      </c>
      <c r="J1626" s="12">
        <v>1.0</v>
      </c>
      <c r="K1626" s="12" t="s">
        <v>64</v>
      </c>
      <c r="L1626" s="12">
        <v>2.0</v>
      </c>
      <c r="M1626" s="12">
        <v>1.0</v>
      </c>
      <c r="N1626" s="12" t="s">
        <v>1458</v>
      </c>
      <c r="P1626" s="13"/>
    </row>
    <row r="1627" ht="15.75" customHeight="1">
      <c r="A1627" s="11" t="s">
        <v>3489</v>
      </c>
      <c r="B1627" s="11" t="s">
        <v>3500</v>
      </c>
      <c r="C1627" s="11" t="s">
        <v>3491</v>
      </c>
      <c r="D1627" s="11" t="s">
        <v>3492</v>
      </c>
      <c r="E1627" s="11" t="s">
        <v>3501</v>
      </c>
      <c r="F1627" s="12">
        <v>1.0</v>
      </c>
      <c r="G1627" s="12">
        <v>1.0</v>
      </c>
      <c r="H1627" s="12" t="s">
        <v>22</v>
      </c>
      <c r="I1627" s="12">
        <v>1.0</v>
      </c>
      <c r="J1627" s="12">
        <v>1.0</v>
      </c>
      <c r="K1627" s="12" t="s">
        <v>64</v>
      </c>
      <c r="L1627" s="12">
        <v>1.0</v>
      </c>
      <c r="M1627" s="12">
        <v>1.0</v>
      </c>
      <c r="N1627" s="12" t="s">
        <v>1458</v>
      </c>
      <c r="P1627" s="13"/>
    </row>
    <row r="1628" ht="15.75" customHeight="1">
      <c r="A1628" s="11" t="s">
        <v>3489</v>
      </c>
      <c r="B1628" s="11" t="s">
        <v>3502</v>
      </c>
      <c r="C1628" s="11" t="s">
        <v>3491</v>
      </c>
      <c r="D1628" s="11" t="s">
        <v>3492</v>
      </c>
      <c r="E1628" s="11" t="s">
        <v>3503</v>
      </c>
      <c r="F1628" s="12">
        <v>1.0</v>
      </c>
      <c r="G1628" s="12">
        <v>1.0</v>
      </c>
      <c r="H1628" s="12" t="s">
        <v>22</v>
      </c>
      <c r="I1628" s="12">
        <v>1.0</v>
      </c>
      <c r="J1628" s="12">
        <v>1.0</v>
      </c>
      <c r="K1628" s="12" t="s">
        <v>64</v>
      </c>
      <c r="L1628" s="12">
        <v>1.0</v>
      </c>
      <c r="M1628" s="12">
        <v>1.0</v>
      </c>
      <c r="N1628" s="12" t="s">
        <v>1458</v>
      </c>
      <c r="P1628" s="13"/>
    </row>
    <row r="1629" ht="15.75" customHeight="1">
      <c r="A1629" s="11" t="s">
        <v>3489</v>
      </c>
      <c r="B1629" s="11" t="s">
        <v>3504</v>
      </c>
      <c r="C1629" s="11" t="s">
        <v>3491</v>
      </c>
      <c r="D1629" s="11" t="s">
        <v>3492</v>
      </c>
      <c r="E1629" s="11" t="s">
        <v>3505</v>
      </c>
      <c r="F1629" s="12">
        <v>1.0</v>
      </c>
      <c r="G1629" s="12">
        <v>1.0</v>
      </c>
      <c r="H1629" s="12" t="s">
        <v>22</v>
      </c>
      <c r="I1629" s="12">
        <v>1.0</v>
      </c>
      <c r="J1629" s="12">
        <v>1.0</v>
      </c>
      <c r="K1629" s="12" t="s">
        <v>64</v>
      </c>
      <c r="L1629" s="12">
        <v>1.0</v>
      </c>
      <c r="M1629" s="12">
        <v>1.0</v>
      </c>
      <c r="N1629" s="12" t="s">
        <v>1458</v>
      </c>
      <c r="P1629" s="13"/>
    </row>
    <row r="1630" ht="15.75" customHeight="1">
      <c r="A1630" s="11" t="s">
        <v>3489</v>
      </c>
      <c r="B1630" s="11" t="s">
        <v>3506</v>
      </c>
      <c r="C1630" s="11" t="s">
        <v>3491</v>
      </c>
      <c r="D1630" s="11" t="s">
        <v>3492</v>
      </c>
      <c r="E1630" s="11" t="s">
        <v>3507</v>
      </c>
      <c r="F1630" s="12">
        <v>1.0</v>
      </c>
      <c r="G1630" s="12">
        <v>1.0</v>
      </c>
      <c r="H1630" s="12" t="s">
        <v>22</v>
      </c>
      <c r="I1630" s="12">
        <v>1.0</v>
      </c>
      <c r="J1630" s="12">
        <v>1.0</v>
      </c>
      <c r="K1630" s="12" t="s">
        <v>64</v>
      </c>
      <c r="L1630" s="12">
        <v>1.0</v>
      </c>
      <c r="M1630" s="12">
        <v>1.0</v>
      </c>
      <c r="N1630" s="12" t="s">
        <v>1458</v>
      </c>
      <c r="P1630" s="13"/>
    </row>
    <row r="1631" ht="15.75" customHeight="1">
      <c r="A1631" s="11" t="s">
        <v>3489</v>
      </c>
      <c r="B1631" s="11" t="s">
        <v>3508</v>
      </c>
      <c r="C1631" s="11" t="s">
        <v>3491</v>
      </c>
      <c r="D1631" s="11" t="s">
        <v>3492</v>
      </c>
      <c r="E1631" s="11" t="s">
        <v>3509</v>
      </c>
      <c r="F1631" s="12">
        <v>1.0</v>
      </c>
      <c r="G1631" s="12">
        <v>1.0</v>
      </c>
      <c r="H1631" s="12" t="s">
        <v>22</v>
      </c>
      <c r="I1631" s="12">
        <v>1.0</v>
      </c>
      <c r="J1631" s="12">
        <v>1.0</v>
      </c>
      <c r="K1631" s="12" t="s">
        <v>64</v>
      </c>
      <c r="L1631" s="12">
        <v>1.0</v>
      </c>
      <c r="M1631" s="12">
        <v>3.0</v>
      </c>
      <c r="N1631" s="12" t="s">
        <v>1458</v>
      </c>
      <c r="P1631" s="13"/>
    </row>
    <row r="1632" ht="15.75" customHeight="1">
      <c r="A1632" s="11" t="s">
        <v>3489</v>
      </c>
      <c r="B1632" s="11" t="s">
        <v>3510</v>
      </c>
      <c r="C1632" s="11" t="s">
        <v>3491</v>
      </c>
      <c r="D1632" s="11" t="s">
        <v>3492</v>
      </c>
      <c r="E1632" s="11" t="s">
        <v>3492</v>
      </c>
      <c r="F1632" s="12">
        <v>1.0</v>
      </c>
      <c r="G1632" s="12">
        <v>1.0</v>
      </c>
      <c r="H1632" s="12" t="s">
        <v>22</v>
      </c>
      <c r="I1632" s="12">
        <v>1.0</v>
      </c>
      <c r="J1632" s="12">
        <v>1.0</v>
      </c>
      <c r="K1632" s="12" t="s">
        <v>64</v>
      </c>
      <c r="L1632" s="12">
        <v>3.0</v>
      </c>
      <c r="M1632" s="12">
        <v>3.0</v>
      </c>
      <c r="N1632" s="12" t="s">
        <v>1458</v>
      </c>
      <c r="P1632" s="13"/>
    </row>
    <row r="1633" ht="15.75" customHeight="1">
      <c r="A1633" s="11" t="s">
        <v>3489</v>
      </c>
      <c r="B1633" s="11" t="s">
        <v>3511</v>
      </c>
      <c r="C1633" s="11" t="s">
        <v>3491</v>
      </c>
      <c r="D1633" s="11" t="s">
        <v>3492</v>
      </c>
      <c r="E1633" s="11" t="s">
        <v>3512</v>
      </c>
      <c r="F1633" s="12">
        <v>2.0</v>
      </c>
      <c r="G1633" s="12">
        <v>2.0</v>
      </c>
      <c r="H1633" s="12" t="s">
        <v>22</v>
      </c>
      <c r="I1633" s="12">
        <v>1.0</v>
      </c>
      <c r="J1633" s="12">
        <v>1.0</v>
      </c>
      <c r="K1633" s="12" t="s">
        <v>64</v>
      </c>
      <c r="L1633" s="12">
        <v>2.0</v>
      </c>
      <c r="M1633" s="12">
        <v>2.0</v>
      </c>
      <c r="N1633" s="12" t="s">
        <v>1458</v>
      </c>
      <c r="P1633" s="13"/>
    </row>
    <row r="1634" ht="15.75" customHeight="1">
      <c r="A1634" s="11" t="s">
        <v>3489</v>
      </c>
      <c r="B1634" s="11" t="s">
        <v>3513</v>
      </c>
      <c r="C1634" s="11" t="s">
        <v>3491</v>
      </c>
      <c r="D1634" s="11" t="s">
        <v>3492</v>
      </c>
      <c r="E1634" s="11" t="s">
        <v>3514</v>
      </c>
      <c r="F1634" s="12">
        <v>1.0</v>
      </c>
      <c r="G1634" s="12">
        <v>1.0</v>
      </c>
      <c r="H1634" s="12" t="s">
        <v>22</v>
      </c>
      <c r="I1634" s="12">
        <v>1.0</v>
      </c>
      <c r="J1634" s="12">
        <v>1.0</v>
      </c>
      <c r="K1634" s="12" t="s">
        <v>64</v>
      </c>
      <c r="L1634" s="12">
        <v>1.0</v>
      </c>
      <c r="M1634" s="12">
        <v>1.0</v>
      </c>
      <c r="N1634" s="12" t="s">
        <v>1458</v>
      </c>
      <c r="P1634" s="13"/>
    </row>
    <row r="1635" ht="15.75" customHeight="1">
      <c r="A1635" s="11" t="s">
        <v>3489</v>
      </c>
      <c r="B1635" s="11" t="s">
        <v>3515</v>
      </c>
      <c r="C1635" s="11" t="s">
        <v>3491</v>
      </c>
      <c r="D1635" s="11" t="s">
        <v>3492</v>
      </c>
      <c r="E1635" s="11" t="s">
        <v>3516</v>
      </c>
      <c r="F1635" s="12">
        <v>1.0</v>
      </c>
      <c r="G1635" s="12">
        <v>1.0</v>
      </c>
      <c r="H1635" s="12" t="s">
        <v>22</v>
      </c>
      <c r="I1635" s="12">
        <v>1.0</v>
      </c>
      <c r="J1635" s="12">
        <v>1.0</v>
      </c>
      <c r="K1635" s="12" t="s">
        <v>64</v>
      </c>
      <c r="L1635" s="12">
        <v>1.0</v>
      </c>
      <c r="M1635" s="12">
        <v>1.0</v>
      </c>
      <c r="N1635" s="12" t="s">
        <v>1458</v>
      </c>
      <c r="P1635" s="13"/>
    </row>
    <row r="1636" ht="15.75" customHeight="1">
      <c r="A1636" s="11" t="s">
        <v>3489</v>
      </c>
      <c r="B1636" s="11" t="s">
        <v>3517</v>
      </c>
      <c r="C1636" s="11" t="s">
        <v>3491</v>
      </c>
      <c r="D1636" s="11" t="s">
        <v>3492</v>
      </c>
      <c r="E1636" s="11" t="s">
        <v>3518</v>
      </c>
      <c r="F1636" s="12">
        <v>1.0</v>
      </c>
      <c r="G1636" s="12">
        <v>1.0</v>
      </c>
      <c r="H1636" s="12" t="s">
        <v>22</v>
      </c>
      <c r="I1636" s="12">
        <v>1.0</v>
      </c>
      <c r="J1636" s="12">
        <v>1.0</v>
      </c>
      <c r="K1636" s="12" t="s">
        <v>64</v>
      </c>
      <c r="L1636" s="12">
        <v>1.0</v>
      </c>
      <c r="M1636" s="12">
        <v>2.0</v>
      </c>
      <c r="N1636" s="12" t="s">
        <v>1458</v>
      </c>
      <c r="P1636" s="13"/>
    </row>
    <row r="1637" ht="15.75" customHeight="1">
      <c r="A1637" s="11" t="s">
        <v>3489</v>
      </c>
      <c r="B1637" s="11" t="s">
        <v>3519</v>
      </c>
      <c r="C1637" s="11" t="s">
        <v>3491</v>
      </c>
      <c r="D1637" s="11" t="s">
        <v>3492</v>
      </c>
      <c r="E1637" s="11" t="s">
        <v>3492</v>
      </c>
      <c r="F1637" s="12">
        <v>1.0</v>
      </c>
      <c r="G1637" s="12">
        <v>1.0</v>
      </c>
      <c r="H1637" s="12" t="s">
        <v>22</v>
      </c>
      <c r="I1637" s="12">
        <v>1.0</v>
      </c>
      <c r="J1637" s="12">
        <v>1.0</v>
      </c>
      <c r="K1637" s="12" t="s">
        <v>64</v>
      </c>
      <c r="L1637" s="12">
        <v>3.0</v>
      </c>
      <c r="M1637" s="12">
        <v>3.0</v>
      </c>
      <c r="N1637" s="12" t="s">
        <v>1458</v>
      </c>
      <c r="P1637" s="13"/>
    </row>
    <row r="1638" ht="15.75" customHeight="1">
      <c r="A1638" s="11" t="s">
        <v>3489</v>
      </c>
      <c r="B1638" s="11" t="s">
        <v>3520</v>
      </c>
      <c r="C1638" s="11" t="s">
        <v>3491</v>
      </c>
      <c r="D1638" s="11" t="s">
        <v>3492</v>
      </c>
      <c r="E1638" s="11" t="s">
        <v>3521</v>
      </c>
      <c r="F1638" s="12">
        <v>1.0</v>
      </c>
      <c r="G1638" s="12">
        <v>1.0</v>
      </c>
      <c r="H1638" s="12" t="s">
        <v>22</v>
      </c>
      <c r="I1638" s="12">
        <v>1.0</v>
      </c>
      <c r="J1638" s="12">
        <v>1.0</v>
      </c>
      <c r="K1638" s="12" t="s">
        <v>64</v>
      </c>
      <c r="L1638" s="12">
        <v>1.0</v>
      </c>
      <c r="M1638" s="12">
        <v>1.0</v>
      </c>
      <c r="N1638" s="12" t="s">
        <v>1458</v>
      </c>
      <c r="P1638" s="13"/>
    </row>
    <row r="1639" ht="15.75" customHeight="1">
      <c r="A1639" s="11" t="s">
        <v>3489</v>
      </c>
      <c r="B1639" s="11" t="s">
        <v>3522</v>
      </c>
      <c r="C1639" s="11" t="s">
        <v>3491</v>
      </c>
      <c r="D1639" s="11" t="s">
        <v>3492</v>
      </c>
      <c r="E1639" s="11" t="s">
        <v>3523</v>
      </c>
      <c r="F1639" s="12">
        <v>1.0</v>
      </c>
      <c r="G1639" s="12">
        <v>1.0</v>
      </c>
      <c r="H1639" s="12" t="s">
        <v>22</v>
      </c>
      <c r="I1639" s="12">
        <v>1.0</v>
      </c>
      <c r="J1639" s="12">
        <v>1.0</v>
      </c>
      <c r="K1639" s="12" t="s">
        <v>64</v>
      </c>
      <c r="L1639" s="12">
        <v>1.0</v>
      </c>
      <c r="M1639" s="12">
        <v>1.0</v>
      </c>
      <c r="N1639" s="12" t="s">
        <v>1458</v>
      </c>
      <c r="P1639" s="13"/>
    </row>
    <row r="1640" ht="15.75" customHeight="1">
      <c r="A1640" s="11" t="s">
        <v>3489</v>
      </c>
      <c r="B1640" s="11" t="s">
        <v>3524</v>
      </c>
      <c r="C1640" s="11" t="s">
        <v>3491</v>
      </c>
      <c r="D1640" s="11" t="s">
        <v>3492</v>
      </c>
      <c r="E1640" s="11" t="s">
        <v>3525</v>
      </c>
      <c r="F1640" s="12">
        <v>2.0</v>
      </c>
      <c r="G1640" s="12">
        <v>2.0</v>
      </c>
      <c r="H1640" s="12" t="s">
        <v>22</v>
      </c>
      <c r="I1640" s="12">
        <v>2.0</v>
      </c>
      <c r="J1640" s="12">
        <v>2.0</v>
      </c>
      <c r="K1640" s="12" t="s">
        <v>64</v>
      </c>
      <c r="L1640" s="12">
        <v>2.0</v>
      </c>
      <c r="M1640" s="12">
        <v>2.0</v>
      </c>
      <c r="N1640" s="12" t="s">
        <v>1458</v>
      </c>
      <c r="P1640" s="13"/>
    </row>
    <row r="1641" ht="15.75" customHeight="1">
      <c r="A1641" s="11" t="s">
        <v>3526</v>
      </c>
      <c r="B1641" s="11" t="s">
        <v>3527</v>
      </c>
      <c r="C1641" s="11" t="s">
        <v>3528</v>
      </c>
      <c r="D1641" s="11" t="s">
        <v>3529</v>
      </c>
      <c r="E1641" s="11" t="s">
        <v>3530</v>
      </c>
      <c r="F1641" s="12">
        <v>1.0</v>
      </c>
      <c r="G1641" s="12">
        <v>1.0</v>
      </c>
      <c r="H1641" s="12" t="s">
        <v>22</v>
      </c>
      <c r="I1641" s="12">
        <v>1.0</v>
      </c>
      <c r="J1641" s="12">
        <v>1.0</v>
      </c>
      <c r="K1641" s="12" t="s">
        <v>64</v>
      </c>
      <c r="L1641" s="12">
        <v>1.0</v>
      </c>
      <c r="M1641" s="12">
        <v>1.0</v>
      </c>
      <c r="N1641" s="12" t="s">
        <v>1458</v>
      </c>
      <c r="P1641" s="13"/>
    </row>
    <row r="1642" ht="15.75" customHeight="1">
      <c r="A1642" s="11" t="s">
        <v>3526</v>
      </c>
      <c r="B1642" s="11" t="s">
        <v>3531</v>
      </c>
      <c r="C1642" s="11" t="s">
        <v>3528</v>
      </c>
      <c r="D1642" s="11" t="s">
        <v>3529</v>
      </c>
      <c r="E1642" s="11" t="s">
        <v>3532</v>
      </c>
      <c r="F1642" s="12">
        <v>1.0</v>
      </c>
      <c r="G1642" s="12">
        <v>1.0</v>
      </c>
      <c r="H1642" s="12" t="s">
        <v>22</v>
      </c>
      <c r="I1642" s="12">
        <v>1.0</v>
      </c>
      <c r="J1642" s="12">
        <v>1.0</v>
      </c>
      <c r="K1642" s="12" t="s">
        <v>64</v>
      </c>
      <c r="L1642" s="12">
        <v>1.0</v>
      </c>
      <c r="M1642" s="12">
        <v>1.0</v>
      </c>
      <c r="N1642" s="12" t="s">
        <v>1458</v>
      </c>
      <c r="P1642" s="13"/>
    </row>
    <row r="1643" ht="15.75" customHeight="1">
      <c r="A1643" s="11" t="s">
        <v>3526</v>
      </c>
      <c r="B1643" s="11" t="s">
        <v>3533</v>
      </c>
      <c r="C1643" s="11" t="s">
        <v>3528</v>
      </c>
      <c r="D1643" s="11" t="s">
        <v>3529</v>
      </c>
      <c r="E1643" s="11" t="s">
        <v>3534</v>
      </c>
      <c r="F1643" s="12">
        <v>1.0</v>
      </c>
      <c r="G1643" s="12">
        <v>1.0</v>
      </c>
      <c r="H1643" s="12" t="s">
        <v>22</v>
      </c>
      <c r="I1643" s="12">
        <v>1.0</v>
      </c>
      <c r="J1643" s="12">
        <v>1.0</v>
      </c>
      <c r="K1643" s="12" t="s">
        <v>64</v>
      </c>
      <c r="L1643" s="12">
        <v>3.0</v>
      </c>
      <c r="M1643" s="12">
        <v>3.0</v>
      </c>
      <c r="N1643" s="12" t="s">
        <v>1458</v>
      </c>
      <c r="P1643" s="13"/>
    </row>
    <row r="1644" ht="15.75" customHeight="1">
      <c r="A1644" s="11" t="s">
        <v>3526</v>
      </c>
      <c r="B1644" s="11" t="s">
        <v>3535</v>
      </c>
      <c r="C1644" s="11" t="s">
        <v>3528</v>
      </c>
      <c r="D1644" s="11" t="s">
        <v>3529</v>
      </c>
      <c r="E1644" s="11" t="s">
        <v>3536</v>
      </c>
      <c r="F1644" s="12">
        <v>1.0</v>
      </c>
      <c r="G1644" s="12">
        <v>1.0</v>
      </c>
      <c r="H1644" s="12" t="s">
        <v>22</v>
      </c>
      <c r="I1644" s="12">
        <v>1.0</v>
      </c>
      <c r="J1644" s="12">
        <v>1.0</v>
      </c>
      <c r="K1644" s="12" t="s">
        <v>64</v>
      </c>
      <c r="L1644" s="12">
        <v>1.0</v>
      </c>
      <c r="M1644" s="12">
        <v>2.0</v>
      </c>
      <c r="N1644" s="12" t="s">
        <v>1458</v>
      </c>
      <c r="P1644" s="13"/>
    </row>
    <row r="1645" ht="15.75" customHeight="1">
      <c r="A1645" s="11" t="s">
        <v>3526</v>
      </c>
      <c r="B1645" s="11" t="s">
        <v>3537</v>
      </c>
      <c r="C1645" s="11" t="s">
        <v>3528</v>
      </c>
      <c r="D1645" s="11" t="s">
        <v>3529</v>
      </c>
      <c r="E1645" s="11" t="s">
        <v>3538</v>
      </c>
      <c r="F1645" s="12">
        <v>1.0</v>
      </c>
      <c r="G1645" s="12">
        <v>1.0</v>
      </c>
      <c r="H1645" s="12" t="s">
        <v>22</v>
      </c>
      <c r="I1645" s="12">
        <v>1.0</v>
      </c>
      <c r="J1645" s="12">
        <v>1.0</v>
      </c>
      <c r="K1645" s="12" t="s">
        <v>64</v>
      </c>
      <c r="L1645" s="12">
        <v>1.0</v>
      </c>
      <c r="M1645" s="12">
        <v>1.0</v>
      </c>
      <c r="N1645" s="12" t="s">
        <v>1458</v>
      </c>
      <c r="P1645" s="13"/>
    </row>
    <row r="1646" ht="15.75" customHeight="1">
      <c r="A1646" s="11" t="s">
        <v>3526</v>
      </c>
      <c r="B1646" s="11" t="s">
        <v>3539</v>
      </c>
      <c r="C1646" s="11" t="s">
        <v>3528</v>
      </c>
      <c r="D1646" s="11" t="s">
        <v>3529</v>
      </c>
      <c r="E1646" s="11" t="s">
        <v>3540</v>
      </c>
      <c r="F1646" s="12">
        <v>1.0</v>
      </c>
      <c r="G1646" s="12">
        <v>1.0</v>
      </c>
      <c r="H1646" s="12" t="s">
        <v>22</v>
      </c>
      <c r="I1646" s="12">
        <v>1.0</v>
      </c>
      <c r="J1646" s="12">
        <v>1.0</v>
      </c>
      <c r="K1646" s="12" t="s">
        <v>64</v>
      </c>
      <c r="L1646" s="12">
        <v>2.0</v>
      </c>
      <c r="M1646" s="12">
        <v>3.0</v>
      </c>
      <c r="N1646" s="12" t="s">
        <v>1458</v>
      </c>
      <c r="P1646" s="13"/>
    </row>
    <row r="1647" ht="15.75" customHeight="1">
      <c r="A1647" s="11" t="s">
        <v>3526</v>
      </c>
      <c r="B1647" s="11" t="s">
        <v>3541</v>
      </c>
      <c r="C1647" s="11" t="s">
        <v>3528</v>
      </c>
      <c r="D1647" s="11" t="s">
        <v>3529</v>
      </c>
      <c r="E1647" s="11" t="s">
        <v>3542</v>
      </c>
      <c r="F1647" s="12">
        <v>1.0</v>
      </c>
      <c r="G1647" s="12">
        <v>1.0</v>
      </c>
      <c r="H1647" s="12" t="s">
        <v>22</v>
      </c>
      <c r="I1647" s="12">
        <v>1.0</v>
      </c>
      <c r="J1647" s="12">
        <v>1.0</v>
      </c>
      <c r="K1647" s="12" t="s">
        <v>64</v>
      </c>
      <c r="L1647" s="12">
        <v>1.0</v>
      </c>
      <c r="M1647" s="12">
        <v>3.0</v>
      </c>
      <c r="N1647" s="12" t="s">
        <v>1458</v>
      </c>
      <c r="P1647" s="13"/>
    </row>
    <row r="1648" ht="15.75" customHeight="1">
      <c r="A1648" s="11" t="s">
        <v>3526</v>
      </c>
      <c r="B1648" s="11" t="s">
        <v>3543</v>
      </c>
      <c r="C1648" s="11" t="s">
        <v>3528</v>
      </c>
      <c r="D1648" s="11" t="s">
        <v>3529</v>
      </c>
      <c r="E1648" s="11" t="s">
        <v>3544</v>
      </c>
      <c r="F1648" s="12">
        <v>1.0</v>
      </c>
      <c r="G1648" s="12">
        <v>1.0</v>
      </c>
      <c r="H1648" s="12" t="s">
        <v>22</v>
      </c>
      <c r="I1648" s="12">
        <v>1.0</v>
      </c>
      <c r="J1648" s="12">
        <v>1.0</v>
      </c>
      <c r="K1648" s="12" t="s">
        <v>64</v>
      </c>
      <c r="L1648" s="12">
        <v>1.0</v>
      </c>
      <c r="M1648" s="12">
        <v>1.0</v>
      </c>
      <c r="N1648" s="12" t="s">
        <v>1458</v>
      </c>
      <c r="P1648" s="13"/>
    </row>
    <row r="1649" ht="15.75" customHeight="1">
      <c r="A1649" s="11" t="s">
        <v>3526</v>
      </c>
      <c r="B1649" s="11" t="s">
        <v>3545</v>
      </c>
      <c r="C1649" s="11" t="s">
        <v>3528</v>
      </c>
      <c r="D1649" s="11" t="s">
        <v>3529</v>
      </c>
      <c r="E1649" s="11" t="s">
        <v>3546</v>
      </c>
      <c r="F1649" s="12">
        <v>1.0</v>
      </c>
      <c r="G1649" s="12">
        <v>1.0</v>
      </c>
      <c r="H1649" s="12" t="s">
        <v>22</v>
      </c>
      <c r="I1649" s="12">
        <v>1.0</v>
      </c>
      <c r="J1649" s="12">
        <v>1.0</v>
      </c>
      <c r="K1649" s="12" t="s">
        <v>64</v>
      </c>
      <c r="L1649" s="12">
        <v>1.0</v>
      </c>
      <c r="M1649" s="12">
        <v>1.0</v>
      </c>
      <c r="N1649" s="12" t="s">
        <v>1458</v>
      </c>
      <c r="P1649" s="13"/>
    </row>
    <row r="1650" ht="15.75" customHeight="1">
      <c r="A1650" s="11" t="s">
        <v>3526</v>
      </c>
      <c r="B1650" s="11" t="s">
        <v>3547</v>
      </c>
      <c r="C1650" s="11" t="s">
        <v>3528</v>
      </c>
      <c r="D1650" s="11" t="s">
        <v>3529</v>
      </c>
      <c r="E1650" s="11" t="s">
        <v>3548</v>
      </c>
      <c r="F1650" s="12">
        <v>2.0</v>
      </c>
      <c r="G1650" s="12">
        <v>2.0</v>
      </c>
      <c r="H1650" s="12" t="s">
        <v>22</v>
      </c>
      <c r="I1650" s="12">
        <v>2.0</v>
      </c>
      <c r="J1650" s="12">
        <v>2.0</v>
      </c>
      <c r="K1650" s="12" t="s">
        <v>64</v>
      </c>
      <c r="L1650" s="12">
        <v>3.0</v>
      </c>
      <c r="M1650" s="12">
        <v>3.0</v>
      </c>
      <c r="N1650" s="12" t="s">
        <v>1458</v>
      </c>
      <c r="P1650" s="13"/>
    </row>
    <row r="1651" ht="15.75" customHeight="1">
      <c r="A1651" s="11" t="s">
        <v>3526</v>
      </c>
      <c r="B1651" s="11" t="s">
        <v>3549</v>
      </c>
      <c r="C1651" s="11" t="s">
        <v>3528</v>
      </c>
      <c r="D1651" s="11" t="s">
        <v>3529</v>
      </c>
      <c r="E1651" s="11" t="s">
        <v>3550</v>
      </c>
      <c r="F1651" s="12">
        <v>1.0</v>
      </c>
      <c r="G1651" s="12">
        <v>1.0</v>
      </c>
      <c r="H1651" s="12" t="s">
        <v>22</v>
      </c>
      <c r="I1651" s="12">
        <v>1.0</v>
      </c>
      <c r="J1651" s="12">
        <v>1.0</v>
      </c>
      <c r="K1651" s="12" t="s">
        <v>64</v>
      </c>
      <c r="L1651" s="12">
        <v>1.0</v>
      </c>
      <c r="M1651" s="12">
        <v>2.0</v>
      </c>
      <c r="N1651" s="12" t="s">
        <v>1458</v>
      </c>
      <c r="P1651" s="13"/>
    </row>
    <row r="1652" ht="15.75" customHeight="1">
      <c r="A1652" s="11" t="s">
        <v>3526</v>
      </c>
      <c r="B1652" s="11" t="s">
        <v>3551</v>
      </c>
      <c r="C1652" s="11" t="s">
        <v>3528</v>
      </c>
      <c r="D1652" s="11" t="s">
        <v>3529</v>
      </c>
      <c r="E1652" s="11" t="s">
        <v>3552</v>
      </c>
      <c r="F1652" s="12">
        <v>1.0</v>
      </c>
      <c r="G1652" s="12">
        <v>1.0</v>
      </c>
      <c r="H1652" s="12" t="s">
        <v>22</v>
      </c>
      <c r="I1652" s="12">
        <v>1.0</v>
      </c>
      <c r="J1652" s="12">
        <v>1.0</v>
      </c>
      <c r="K1652" s="12" t="s">
        <v>64</v>
      </c>
      <c r="L1652" s="12">
        <v>1.0</v>
      </c>
      <c r="M1652" s="12">
        <v>1.0</v>
      </c>
      <c r="N1652" s="12" t="s">
        <v>1458</v>
      </c>
      <c r="P1652" s="13"/>
    </row>
    <row r="1653" ht="15.75" customHeight="1">
      <c r="A1653" s="11" t="s">
        <v>3526</v>
      </c>
      <c r="B1653" s="11" t="s">
        <v>3553</v>
      </c>
      <c r="C1653" s="11" t="s">
        <v>3528</v>
      </c>
      <c r="D1653" s="11" t="s">
        <v>3529</v>
      </c>
      <c r="E1653" s="11" t="s">
        <v>3554</v>
      </c>
      <c r="F1653" s="12">
        <v>2.0</v>
      </c>
      <c r="G1653" s="12">
        <v>1.0</v>
      </c>
      <c r="H1653" s="12" t="s">
        <v>22</v>
      </c>
      <c r="I1653" s="12">
        <v>2.0</v>
      </c>
      <c r="J1653" s="12">
        <v>2.0</v>
      </c>
      <c r="K1653" s="12" t="s">
        <v>64</v>
      </c>
      <c r="L1653" s="12">
        <v>2.0</v>
      </c>
      <c r="M1653" s="12">
        <v>2.0</v>
      </c>
      <c r="N1653" s="12" t="s">
        <v>1458</v>
      </c>
      <c r="P1653" s="13"/>
    </row>
    <row r="1654" ht="15.75" customHeight="1">
      <c r="A1654" s="11" t="s">
        <v>3526</v>
      </c>
      <c r="B1654" s="11" t="s">
        <v>3555</v>
      </c>
      <c r="C1654" s="11" t="s">
        <v>3528</v>
      </c>
      <c r="D1654" s="11" t="s">
        <v>3529</v>
      </c>
      <c r="E1654" s="11" t="s">
        <v>3556</v>
      </c>
      <c r="F1654" s="12">
        <v>1.0</v>
      </c>
      <c r="G1654" s="12">
        <v>1.0</v>
      </c>
      <c r="H1654" s="12" t="s">
        <v>22</v>
      </c>
      <c r="I1654" s="12">
        <v>1.0</v>
      </c>
      <c r="J1654" s="12">
        <v>1.0</v>
      </c>
      <c r="K1654" s="12" t="s">
        <v>64</v>
      </c>
      <c r="L1654" s="12">
        <v>1.0</v>
      </c>
      <c r="M1654" s="12">
        <v>1.0</v>
      </c>
      <c r="N1654" s="12" t="s">
        <v>1458</v>
      </c>
      <c r="P1654" s="13"/>
    </row>
    <row r="1655" ht="15.75" customHeight="1">
      <c r="A1655" s="11" t="s">
        <v>3526</v>
      </c>
      <c r="B1655" s="11" t="s">
        <v>3557</v>
      </c>
      <c r="C1655" s="11" t="s">
        <v>3528</v>
      </c>
      <c r="D1655" s="11" t="s">
        <v>3529</v>
      </c>
      <c r="E1655" s="11" t="s">
        <v>3558</v>
      </c>
      <c r="F1655" s="12">
        <v>2.0</v>
      </c>
      <c r="G1655" s="12">
        <v>2.0</v>
      </c>
      <c r="H1655" s="12" t="s">
        <v>22</v>
      </c>
      <c r="I1655" s="12">
        <v>1.0</v>
      </c>
      <c r="J1655" s="12">
        <v>1.0</v>
      </c>
      <c r="K1655" s="12" t="s">
        <v>64</v>
      </c>
      <c r="L1655" s="12">
        <v>2.0</v>
      </c>
      <c r="M1655" s="12">
        <v>2.0</v>
      </c>
      <c r="N1655" s="12" t="s">
        <v>1458</v>
      </c>
      <c r="P1655" s="13"/>
    </row>
    <row r="1656" ht="15.75" customHeight="1">
      <c r="A1656" s="11" t="s">
        <v>3526</v>
      </c>
      <c r="B1656" s="11" t="s">
        <v>3559</v>
      </c>
      <c r="C1656" s="11" t="s">
        <v>3528</v>
      </c>
      <c r="D1656" s="11" t="s">
        <v>3529</v>
      </c>
      <c r="E1656" s="11" t="s">
        <v>3560</v>
      </c>
      <c r="F1656" s="12">
        <v>2.0</v>
      </c>
      <c r="G1656" s="12">
        <v>2.0</v>
      </c>
      <c r="H1656" s="12" t="s">
        <v>22</v>
      </c>
      <c r="I1656" s="12">
        <v>2.0</v>
      </c>
      <c r="J1656" s="12">
        <v>2.0</v>
      </c>
      <c r="K1656" s="12" t="s">
        <v>64</v>
      </c>
      <c r="L1656" s="12">
        <v>3.0</v>
      </c>
      <c r="M1656" s="12">
        <v>3.0</v>
      </c>
      <c r="N1656" s="12" t="s">
        <v>1458</v>
      </c>
      <c r="P1656" s="13"/>
    </row>
    <row r="1657" ht="15.75" customHeight="1">
      <c r="A1657" s="11" t="s">
        <v>3526</v>
      </c>
      <c r="B1657" s="11" t="s">
        <v>3561</v>
      </c>
      <c r="C1657" s="11" t="s">
        <v>3528</v>
      </c>
      <c r="D1657" s="11" t="s">
        <v>3529</v>
      </c>
      <c r="E1657" s="11" t="s">
        <v>3562</v>
      </c>
      <c r="F1657" s="12">
        <v>2.0</v>
      </c>
      <c r="G1657" s="12">
        <v>2.0</v>
      </c>
      <c r="H1657" s="12" t="s">
        <v>22</v>
      </c>
      <c r="I1657" s="12">
        <v>2.0</v>
      </c>
      <c r="J1657" s="12">
        <v>2.0</v>
      </c>
      <c r="K1657" s="12" t="s">
        <v>64</v>
      </c>
      <c r="L1657" s="12">
        <v>2.0</v>
      </c>
      <c r="M1657" s="12">
        <v>3.0</v>
      </c>
      <c r="N1657" s="12" t="s">
        <v>1458</v>
      </c>
      <c r="P1657" s="13"/>
    </row>
    <row r="1658" ht="15.75" customHeight="1">
      <c r="A1658" s="11" t="s">
        <v>3526</v>
      </c>
      <c r="B1658" s="11" t="s">
        <v>3563</v>
      </c>
      <c r="C1658" s="11" t="s">
        <v>3528</v>
      </c>
      <c r="D1658" s="11" t="s">
        <v>3529</v>
      </c>
      <c r="E1658" s="11" t="s">
        <v>3564</v>
      </c>
      <c r="F1658" s="12">
        <v>1.0</v>
      </c>
      <c r="G1658" s="12">
        <v>1.0</v>
      </c>
      <c r="H1658" s="12" t="s">
        <v>22</v>
      </c>
      <c r="I1658" s="12">
        <v>1.0</v>
      </c>
      <c r="J1658" s="12">
        <v>1.0</v>
      </c>
      <c r="K1658" s="12" t="s">
        <v>64</v>
      </c>
      <c r="L1658" s="12">
        <v>2.0</v>
      </c>
      <c r="M1658" s="12">
        <v>2.0</v>
      </c>
      <c r="N1658" s="12" t="s">
        <v>1458</v>
      </c>
      <c r="P1658" s="13"/>
    </row>
    <row r="1659" ht="15.75" customHeight="1">
      <c r="A1659" s="11" t="s">
        <v>3565</v>
      </c>
      <c r="B1659" s="11" t="s">
        <v>3566</v>
      </c>
      <c r="C1659" s="11" t="s">
        <v>3567</v>
      </c>
      <c r="D1659" s="11" t="s">
        <v>3568</v>
      </c>
      <c r="E1659" s="11" t="s">
        <v>3569</v>
      </c>
      <c r="F1659" s="12">
        <v>2.0</v>
      </c>
      <c r="G1659" s="12">
        <v>1.0</v>
      </c>
      <c r="H1659" s="12" t="s">
        <v>22</v>
      </c>
      <c r="I1659" s="12">
        <v>1.0</v>
      </c>
      <c r="J1659" s="12">
        <v>1.0</v>
      </c>
      <c r="K1659" s="12" t="s">
        <v>64</v>
      </c>
      <c r="L1659" s="12">
        <v>2.0</v>
      </c>
      <c r="M1659" s="12">
        <v>1.0</v>
      </c>
      <c r="N1659" s="12" t="s">
        <v>1458</v>
      </c>
      <c r="P1659" s="13"/>
    </row>
    <row r="1660" ht="15.75" customHeight="1">
      <c r="A1660" s="11" t="s">
        <v>3565</v>
      </c>
      <c r="B1660" s="11" t="s">
        <v>3570</v>
      </c>
      <c r="C1660" s="11" t="s">
        <v>3567</v>
      </c>
      <c r="D1660" s="11" t="s">
        <v>3568</v>
      </c>
      <c r="E1660" s="11" t="s">
        <v>3571</v>
      </c>
      <c r="F1660" s="12">
        <v>2.0</v>
      </c>
      <c r="G1660" s="12">
        <v>2.0</v>
      </c>
      <c r="H1660" s="12" t="s">
        <v>22</v>
      </c>
      <c r="I1660" s="12">
        <v>2.0</v>
      </c>
      <c r="J1660" s="12">
        <v>2.0</v>
      </c>
      <c r="K1660" s="12" t="s">
        <v>64</v>
      </c>
      <c r="L1660" s="12">
        <v>2.0</v>
      </c>
      <c r="M1660" s="12">
        <v>2.0</v>
      </c>
      <c r="N1660" s="12" t="s">
        <v>1458</v>
      </c>
      <c r="P1660" s="13"/>
    </row>
    <row r="1661" ht="15.75" customHeight="1">
      <c r="A1661" s="11" t="s">
        <v>3565</v>
      </c>
      <c r="B1661" s="11" t="s">
        <v>3572</v>
      </c>
      <c r="C1661" s="11" t="s">
        <v>3567</v>
      </c>
      <c r="D1661" s="11" t="s">
        <v>3568</v>
      </c>
      <c r="E1661" s="11" t="s">
        <v>3573</v>
      </c>
      <c r="F1661" s="12">
        <v>1.0</v>
      </c>
      <c r="G1661" s="12">
        <v>1.0</v>
      </c>
      <c r="H1661" s="12" t="s">
        <v>22</v>
      </c>
      <c r="I1661" s="12">
        <v>1.0</v>
      </c>
      <c r="J1661" s="12">
        <v>1.0</v>
      </c>
      <c r="K1661" s="12" t="s">
        <v>64</v>
      </c>
      <c r="L1661" s="12">
        <v>2.0</v>
      </c>
      <c r="M1661" s="12">
        <v>1.0</v>
      </c>
      <c r="N1661" s="12" t="s">
        <v>1458</v>
      </c>
      <c r="P1661" s="13"/>
    </row>
    <row r="1662" ht="15.75" customHeight="1">
      <c r="A1662" s="11" t="s">
        <v>3565</v>
      </c>
      <c r="B1662" s="11" t="s">
        <v>3574</v>
      </c>
      <c r="C1662" s="11" t="s">
        <v>3567</v>
      </c>
      <c r="D1662" s="11" t="s">
        <v>3568</v>
      </c>
      <c r="E1662" s="11" t="s">
        <v>3575</v>
      </c>
      <c r="F1662" s="12">
        <v>1.0</v>
      </c>
      <c r="G1662" s="12">
        <v>1.0</v>
      </c>
      <c r="H1662" s="12" t="s">
        <v>22</v>
      </c>
      <c r="I1662" s="12">
        <v>1.0</v>
      </c>
      <c r="J1662" s="12">
        <v>1.0</v>
      </c>
      <c r="K1662" s="12" t="s">
        <v>64</v>
      </c>
      <c r="L1662" s="12">
        <v>1.0</v>
      </c>
      <c r="M1662" s="12">
        <v>1.0</v>
      </c>
      <c r="N1662" s="12" t="s">
        <v>1458</v>
      </c>
      <c r="P1662" s="13"/>
    </row>
    <row r="1663" ht="15.75" customHeight="1">
      <c r="A1663" s="11" t="s">
        <v>3565</v>
      </c>
      <c r="B1663" s="11" t="s">
        <v>3576</v>
      </c>
      <c r="C1663" s="11" t="s">
        <v>3567</v>
      </c>
      <c r="D1663" s="11" t="s">
        <v>3568</v>
      </c>
      <c r="E1663" s="11" t="s">
        <v>3577</v>
      </c>
      <c r="F1663" s="12">
        <v>1.0</v>
      </c>
      <c r="G1663" s="12">
        <v>1.0</v>
      </c>
      <c r="H1663" s="12" t="s">
        <v>22</v>
      </c>
      <c r="I1663" s="12">
        <v>1.0</v>
      </c>
      <c r="J1663" s="12">
        <v>1.0</v>
      </c>
      <c r="K1663" s="12" t="s">
        <v>64</v>
      </c>
      <c r="L1663" s="12">
        <v>2.0</v>
      </c>
      <c r="M1663" s="12">
        <v>2.0</v>
      </c>
      <c r="N1663" s="12" t="s">
        <v>1458</v>
      </c>
      <c r="P1663" s="13"/>
    </row>
    <row r="1664" ht="15.75" customHeight="1">
      <c r="A1664" s="11" t="s">
        <v>3565</v>
      </c>
      <c r="B1664" s="11" t="s">
        <v>3578</v>
      </c>
      <c r="C1664" s="11" t="s">
        <v>3567</v>
      </c>
      <c r="D1664" s="11" t="s">
        <v>3568</v>
      </c>
      <c r="E1664" s="11" t="s">
        <v>3568</v>
      </c>
      <c r="F1664" s="12">
        <v>1.0</v>
      </c>
      <c r="G1664" s="12">
        <v>1.0</v>
      </c>
      <c r="H1664" s="12" t="s">
        <v>22</v>
      </c>
      <c r="I1664" s="12">
        <v>1.0</v>
      </c>
      <c r="J1664" s="12">
        <v>1.0</v>
      </c>
      <c r="K1664" s="12" t="s">
        <v>64</v>
      </c>
      <c r="L1664" s="12">
        <v>3.0</v>
      </c>
      <c r="M1664" s="12">
        <v>3.0</v>
      </c>
      <c r="N1664" s="12" t="s">
        <v>1458</v>
      </c>
      <c r="P1664" s="13"/>
    </row>
    <row r="1665" ht="15.75" customHeight="1">
      <c r="A1665" s="11" t="s">
        <v>3565</v>
      </c>
      <c r="B1665" s="11" t="s">
        <v>3579</v>
      </c>
      <c r="C1665" s="11" t="s">
        <v>3567</v>
      </c>
      <c r="D1665" s="11" t="s">
        <v>3568</v>
      </c>
      <c r="E1665" s="11" t="s">
        <v>3580</v>
      </c>
      <c r="F1665" s="12">
        <v>2.0</v>
      </c>
      <c r="G1665" s="12">
        <v>2.0</v>
      </c>
      <c r="H1665" s="12" t="s">
        <v>22</v>
      </c>
      <c r="I1665" s="12">
        <v>2.0</v>
      </c>
      <c r="J1665" s="12">
        <v>2.0</v>
      </c>
      <c r="K1665" s="12" t="s">
        <v>64</v>
      </c>
      <c r="L1665" s="12">
        <v>2.0</v>
      </c>
      <c r="M1665" s="12">
        <v>2.0</v>
      </c>
      <c r="N1665" s="12" t="s">
        <v>1458</v>
      </c>
      <c r="P1665" s="13"/>
    </row>
    <row r="1666" ht="15.75" customHeight="1">
      <c r="A1666" s="11" t="s">
        <v>3565</v>
      </c>
      <c r="B1666" s="11" t="s">
        <v>3581</v>
      </c>
      <c r="C1666" s="11" t="s">
        <v>3567</v>
      </c>
      <c r="D1666" s="11" t="s">
        <v>3568</v>
      </c>
      <c r="E1666" s="11" t="s">
        <v>3582</v>
      </c>
      <c r="F1666" s="12">
        <v>1.0</v>
      </c>
      <c r="G1666" s="12">
        <v>1.0</v>
      </c>
      <c r="H1666" s="12" t="s">
        <v>22</v>
      </c>
      <c r="I1666" s="12">
        <v>1.0</v>
      </c>
      <c r="J1666" s="12">
        <v>1.0</v>
      </c>
      <c r="K1666" s="12" t="s">
        <v>64</v>
      </c>
      <c r="L1666" s="12">
        <v>2.0</v>
      </c>
      <c r="M1666" s="12">
        <v>1.0</v>
      </c>
      <c r="N1666" s="12" t="s">
        <v>1458</v>
      </c>
      <c r="P1666" s="13"/>
    </row>
    <row r="1667" ht="15.75" customHeight="1">
      <c r="A1667" s="11" t="s">
        <v>3565</v>
      </c>
      <c r="B1667" s="11" t="s">
        <v>3583</v>
      </c>
      <c r="C1667" s="11" t="s">
        <v>3567</v>
      </c>
      <c r="D1667" s="11" t="s">
        <v>3568</v>
      </c>
      <c r="E1667" s="11" t="s">
        <v>3584</v>
      </c>
      <c r="F1667" s="12">
        <v>1.0</v>
      </c>
      <c r="G1667" s="12">
        <v>1.0</v>
      </c>
      <c r="H1667" s="12" t="s">
        <v>22</v>
      </c>
      <c r="I1667" s="12">
        <v>1.0</v>
      </c>
      <c r="J1667" s="12">
        <v>1.0</v>
      </c>
      <c r="K1667" s="12" t="s">
        <v>64</v>
      </c>
      <c r="L1667" s="12">
        <v>1.0</v>
      </c>
      <c r="M1667" s="12">
        <v>1.0</v>
      </c>
      <c r="N1667" s="12" t="s">
        <v>1458</v>
      </c>
      <c r="P1667" s="13"/>
    </row>
    <row r="1668" ht="15.75" customHeight="1">
      <c r="A1668" s="11" t="s">
        <v>3565</v>
      </c>
      <c r="B1668" s="11" t="s">
        <v>3585</v>
      </c>
      <c r="C1668" s="11" t="s">
        <v>3567</v>
      </c>
      <c r="D1668" s="11" t="s">
        <v>3568</v>
      </c>
      <c r="E1668" s="11" t="s">
        <v>3586</v>
      </c>
      <c r="F1668" s="12">
        <v>1.0</v>
      </c>
      <c r="G1668" s="12">
        <v>1.0</v>
      </c>
      <c r="H1668" s="12" t="s">
        <v>22</v>
      </c>
      <c r="I1668" s="12">
        <v>1.0</v>
      </c>
      <c r="J1668" s="12">
        <v>1.0</v>
      </c>
      <c r="K1668" s="12" t="s">
        <v>64</v>
      </c>
      <c r="L1668" s="12">
        <v>2.0</v>
      </c>
      <c r="M1668" s="12">
        <v>2.0</v>
      </c>
      <c r="N1668" s="12" t="s">
        <v>1458</v>
      </c>
      <c r="P1668" s="13"/>
    </row>
    <row r="1669" ht="15.75" customHeight="1">
      <c r="A1669" s="11" t="s">
        <v>3565</v>
      </c>
      <c r="B1669" s="11" t="s">
        <v>3587</v>
      </c>
      <c r="C1669" s="11" t="s">
        <v>3567</v>
      </c>
      <c r="D1669" s="11" t="s">
        <v>3568</v>
      </c>
      <c r="E1669" s="11" t="s">
        <v>3588</v>
      </c>
      <c r="F1669" s="12">
        <v>2.0</v>
      </c>
      <c r="G1669" s="12">
        <v>1.0</v>
      </c>
      <c r="H1669" s="12" t="s">
        <v>22</v>
      </c>
      <c r="I1669" s="12">
        <v>1.0</v>
      </c>
      <c r="J1669" s="12">
        <v>1.0</v>
      </c>
      <c r="K1669" s="12" t="s">
        <v>64</v>
      </c>
      <c r="L1669" s="12">
        <v>1.0</v>
      </c>
      <c r="M1669" s="12">
        <v>1.0</v>
      </c>
      <c r="N1669" s="12" t="s">
        <v>1458</v>
      </c>
      <c r="P1669" s="13"/>
    </row>
    <row r="1670" ht="15.75" customHeight="1">
      <c r="A1670" s="11" t="s">
        <v>3565</v>
      </c>
      <c r="B1670" s="11" t="s">
        <v>3589</v>
      </c>
      <c r="C1670" s="11" t="s">
        <v>3567</v>
      </c>
      <c r="D1670" s="11" t="s">
        <v>3568</v>
      </c>
      <c r="E1670" s="11" t="s">
        <v>3568</v>
      </c>
      <c r="F1670" s="12">
        <v>1.0</v>
      </c>
      <c r="G1670" s="12">
        <v>1.0</v>
      </c>
      <c r="H1670" s="12" t="s">
        <v>22</v>
      </c>
      <c r="I1670" s="12">
        <v>1.0</v>
      </c>
      <c r="J1670" s="12">
        <v>1.0</v>
      </c>
      <c r="K1670" s="12" t="s">
        <v>64</v>
      </c>
      <c r="L1670" s="12">
        <v>3.0</v>
      </c>
      <c r="M1670" s="12">
        <v>3.0</v>
      </c>
      <c r="N1670" s="12" t="s">
        <v>1458</v>
      </c>
      <c r="P1670" s="13"/>
    </row>
    <row r="1671" ht="15.75" customHeight="1">
      <c r="A1671" s="11" t="s">
        <v>3565</v>
      </c>
      <c r="B1671" s="11" t="s">
        <v>3590</v>
      </c>
      <c r="C1671" s="11" t="s">
        <v>3567</v>
      </c>
      <c r="D1671" s="11" t="s">
        <v>3568</v>
      </c>
      <c r="E1671" s="11" t="s">
        <v>3591</v>
      </c>
      <c r="F1671" s="12">
        <v>1.0</v>
      </c>
      <c r="G1671" s="12">
        <v>1.0</v>
      </c>
      <c r="H1671" s="12" t="s">
        <v>22</v>
      </c>
      <c r="I1671" s="12">
        <v>1.0</v>
      </c>
      <c r="J1671" s="12">
        <v>1.0</v>
      </c>
      <c r="K1671" s="12" t="s">
        <v>64</v>
      </c>
      <c r="L1671" s="12">
        <v>2.0</v>
      </c>
      <c r="M1671" s="12">
        <v>1.0</v>
      </c>
      <c r="N1671" s="12" t="s">
        <v>1458</v>
      </c>
      <c r="P1671" s="13"/>
    </row>
    <row r="1672" ht="15.75" customHeight="1">
      <c r="A1672" s="11" t="s">
        <v>3565</v>
      </c>
      <c r="B1672" s="11" t="s">
        <v>3592</v>
      </c>
      <c r="C1672" s="11" t="s">
        <v>3567</v>
      </c>
      <c r="D1672" s="11" t="s">
        <v>3568</v>
      </c>
      <c r="E1672" s="11" t="s">
        <v>3593</v>
      </c>
      <c r="F1672" s="12">
        <v>2.0</v>
      </c>
      <c r="G1672" s="12">
        <v>1.0</v>
      </c>
      <c r="H1672" s="12" t="s">
        <v>22</v>
      </c>
      <c r="I1672" s="12">
        <v>1.0</v>
      </c>
      <c r="J1672" s="12">
        <v>1.0</v>
      </c>
      <c r="K1672" s="12" t="s">
        <v>64</v>
      </c>
      <c r="L1672" s="12">
        <v>1.0</v>
      </c>
      <c r="M1672" s="12">
        <v>1.0</v>
      </c>
      <c r="N1672" s="12" t="s">
        <v>1458</v>
      </c>
      <c r="P1672" s="13"/>
    </row>
    <row r="1673" ht="15.75" customHeight="1">
      <c r="A1673" s="11" t="s">
        <v>3565</v>
      </c>
      <c r="B1673" s="11" t="s">
        <v>3594</v>
      </c>
      <c r="C1673" s="11" t="s">
        <v>3567</v>
      </c>
      <c r="D1673" s="11" t="s">
        <v>3568</v>
      </c>
      <c r="E1673" s="11" t="s">
        <v>3595</v>
      </c>
      <c r="F1673" s="12">
        <v>1.0</v>
      </c>
      <c r="G1673" s="12">
        <v>1.0</v>
      </c>
      <c r="H1673" s="12" t="s">
        <v>22</v>
      </c>
      <c r="I1673" s="12">
        <v>1.0</v>
      </c>
      <c r="J1673" s="12">
        <v>1.0</v>
      </c>
      <c r="K1673" s="12" t="s">
        <v>64</v>
      </c>
      <c r="L1673" s="12">
        <v>1.0</v>
      </c>
      <c r="M1673" s="12">
        <v>1.0</v>
      </c>
      <c r="N1673" s="12" t="s">
        <v>1458</v>
      </c>
      <c r="P1673" s="13"/>
    </row>
    <row r="1674" ht="15.75" customHeight="1">
      <c r="A1674" s="11" t="s">
        <v>3565</v>
      </c>
      <c r="B1674" s="11" t="s">
        <v>3596</v>
      </c>
      <c r="C1674" s="11" t="s">
        <v>3567</v>
      </c>
      <c r="D1674" s="11" t="s">
        <v>3568</v>
      </c>
      <c r="E1674" s="11" t="s">
        <v>3597</v>
      </c>
      <c r="F1674" s="12">
        <v>1.0</v>
      </c>
      <c r="G1674" s="12">
        <v>1.0</v>
      </c>
      <c r="H1674" s="12" t="s">
        <v>22</v>
      </c>
      <c r="I1674" s="12">
        <v>1.0</v>
      </c>
      <c r="J1674" s="12">
        <v>1.0</v>
      </c>
      <c r="K1674" s="12" t="s">
        <v>64</v>
      </c>
      <c r="L1674" s="12">
        <v>1.0</v>
      </c>
      <c r="M1674" s="12">
        <v>1.0</v>
      </c>
      <c r="N1674" s="12" t="s">
        <v>1458</v>
      </c>
      <c r="P1674" s="13"/>
    </row>
    <row r="1675" ht="15.75" customHeight="1">
      <c r="A1675" s="11" t="s">
        <v>3565</v>
      </c>
      <c r="B1675" s="11" t="s">
        <v>3598</v>
      </c>
      <c r="C1675" s="11" t="s">
        <v>3567</v>
      </c>
      <c r="D1675" s="11" t="s">
        <v>3568</v>
      </c>
      <c r="E1675" s="11" t="s">
        <v>3599</v>
      </c>
      <c r="F1675" s="12">
        <v>1.0</v>
      </c>
      <c r="G1675" s="12">
        <v>1.0</v>
      </c>
      <c r="H1675" s="12" t="s">
        <v>22</v>
      </c>
      <c r="I1675" s="12">
        <v>1.0</v>
      </c>
      <c r="J1675" s="12">
        <v>1.0</v>
      </c>
      <c r="K1675" s="12" t="s">
        <v>64</v>
      </c>
      <c r="L1675" s="12">
        <v>2.0</v>
      </c>
      <c r="M1675" s="12">
        <v>2.0</v>
      </c>
      <c r="N1675" s="12" t="s">
        <v>1458</v>
      </c>
      <c r="P1675" s="13"/>
    </row>
    <row r="1676" ht="15.75" customHeight="1">
      <c r="A1676" s="11" t="s">
        <v>3565</v>
      </c>
      <c r="B1676" s="11" t="s">
        <v>3600</v>
      </c>
      <c r="C1676" s="11" t="s">
        <v>3567</v>
      </c>
      <c r="D1676" s="11" t="s">
        <v>3568</v>
      </c>
      <c r="E1676" s="11" t="s">
        <v>3601</v>
      </c>
      <c r="F1676" s="12">
        <v>1.0</v>
      </c>
      <c r="G1676" s="12">
        <v>1.0</v>
      </c>
      <c r="H1676" s="12" t="s">
        <v>22</v>
      </c>
      <c r="I1676" s="12">
        <v>1.0</v>
      </c>
      <c r="J1676" s="12">
        <v>1.0</v>
      </c>
      <c r="K1676" s="12" t="s">
        <v>64</v>
      </c>
      <c r="L1676" s="12">
        <v>1.0</v>
      </c>
      <c r="M1676" s="12">
        <v>1.0</v>
      </c>
      <c r="N1676" s="12" t="s">
        <v>1458</v>
      </c>
      <c r="P1676" s="13"/>
    </row>
    <row r="1677" ht="15.75" customHeight="1">
      <c r="A1677" s="11" t="s">
        <v>3602</v>
      </c>
      <c r="B1677" s="11" t="s">
        <v>3603</v>
      </c>
      <c r="C1677" s="11" t="s">
        <v>3604</v>
      </c>
      <c r="D1677" s="11" t="s">
        <v>3605</v>
      </c>
      <c r="E1677" s="11" t="s">
        <v>3606</v>
      </c>
      <c r="F1677" s="12">
        <v>1.0</v>
      </c>
      <c r="G1677" s="12">
        <v>1.0</v>
      </c>
      <c r="H1677" s="12" t="s">
        <v>22</v>
      </c>
      <c r="I1677" s="12">
        <v>1.0</v>
      </c>
      <c r="J1677" s="12">
        <v>1.0</v>
      </c>
      <c r="K1677" s="12" t="s">
        <v>64</v>
      </c>
      <c r="L1677" s="12">
        <v>1.0</v>
      </c>
      <c r="M1677" s="12">
        <v>2.0</v>
      </c>
      <c r="N1677" s="12" t="s">
        <v>1458</v>
      </c>
      <c r="P1677" s="13"/>
    </row>
    <row r="1678" ht="15.75" customHeight="1">
      <c r="A1678" s="11" t="s">
        <v>3602</v>
      </c>
      <c r="B1678" s="11" t="s">
        <v>3607</v>
      </c>
      <c r="C1678" s="11" t="s">
        <v>3604</v>
      </c>
      <c r="D1678" s="11" t="s">
        <v>3605</v>
      </c>
      <c r="E1678" s="11" t="s">
        <v>3608</v>
      </c>
      <c r="F1678" s="12">
        <v>1.0</v>
      </c>
      <c r="G1678" s="12">
        <v>1.0</v>
      </c>
      <c r="H1678" s="12" t="s">
        <v>22</v>
      </c>
      <c r="I1678" s="12">
        <v>1.0</v>
      </c>
      <c r="J1678" s="12">
        <v>1.0</v>
      </c>
      <c r="K1678" s="12" t="s">
        <v>64</v>
      </c>
      <c r="L1678" s="12">
        <v>1.0</v>
      </c>
      <c r="M1678" s="12">
        <v>1.0</v>
      </c>
      <c r="N1678" s="12" t="s">
        <v>1458</v>
      </c>
      <c r="P1678" s="13"/>
    </row>
    <row r="1679" ht="15.75" customHeight="1">
      <c r="A1679" s="11" t="s">
        <v>3602</v>
      </c>
      <c r="B1679" s="11" t="s">
        <v>3609</v>
      </c>
      <c r="C1679" s="11" t="s">
        <v>3604</v>
      </c>
      <c r="D1679" s="11" t="s">
        <v>3605</v>
      </c>
      <c r="E1679" s="11" t="s">
        <v>3610</v>
      </c>
      <c r="F1679" s="12">
        <v>1.0</v>
      </c>
      <c r="G1679" s="12">
        <v>1.0</v>
      </c>
      <c r="H1679" s="12" t="s">
        <v>22</v>
      </c>
      <c r="I1679" s="12">
        <v>1.0</v>
      </c>
      <c r="J1679" s="12">
        <v>1.0</v>
      </c>
      <c r="K1679" s="12" t="s">
        <v>64</v>
      </c>
      <c r="L1679" s="12">
        <v>1.0</v>
      </c>
      <c r="M1679" s="12">
        <v>1.0</v>
      </c>
      <c r="N1679" s="12" t="s">
        <v>1458</v>
      </c>
      <c r="P1679" s="13"/>
    </row>
    <row r="1680" ht="15.75" customHeight="1">
      <c r="A1680" s="11" t="s">
        <v>3602</v>
      </c>
      <c r="B1680" s="11" t="s">
        <v>3611</v>
      </c>
      <c r="C1680" s="11" t="s">
        <v>3604</v>
      </c>
      <c r="D1680" s="11" t="s">
        <v>3605</v>
      </c>
      <c r="E1680" s="11" t="s">
        <v>3612</v>
      </c>
      <c r="F1680" s="12">
        <v>1.0</v>
      </c>
      <c r="G1680" s="12">
        <v>1.0</v>
      </c>
      <c r="H1680" s="12" t="s">
        <v>22</v>
      </c>
      <c r="I1680" s="12">
        <v>1.0</v>
      </c>
      <c r="J1680" s="12">
        <v>1.0</v>
      </c>
      <c r="K1680" s="12" t="s">
        <v>64</v>
      </c>
      <c r="L1680" s="12">
        <v>1.0</v>
      </c>
      <c r="M1680" s="12">
        <v>1.0</v>
      </c>
      <c r="N1680" s="12" t="s">
        <v>1458</v>
      </c>
      <c r="P1680" s="13"/>
    </row>
    <row r="1681" ht="15.75" customHeight="1">
      <c r="A1681" s="11" t="s">
        <v>3602</v>
      </c>
      <c r="B1681" s="11" t="s">
        <v>3613</v>
      </c>
      <c r="C1681" s="11" t="s">
        <v>3604</v>
      </c>
      <c r="D1681" s="11" t="s">
        <v>3605</v>
      </c>
      <c r="E1681" s="11" t="s">
        <v>3614</v>
      </c>
      <c r="F1681" s="12">
        <v>1.0</v>
      </c>
      <c r="G1681" s="12">
        <v>1.0</v>
      </c>
      <c r="H1681" s="12" t="s">
        <v>22</v>
      </c>
      <c r="I1681" s="12">
        <v>1.0</v>
      </c>
      <c r="J1681" s="12">
        <v>1.0</v>
      </c>
      <c r="K1681" s="12" t="s">
        <v>64</v>
      </c>
      <c r="L1681" s="12">
        <v>3.0</v>
      </c>
      <c r="M1681" s="12">
        <v>3.0</v>
      </c>
      <c r="N1681" s="12" t="s">
        <v>1458</v>
      </c>
      <c r="P1681" s="13"/>
    </row>
    <row r="1682" ht="15.75" customHeight="1">
      <c r="A1682" s="11" t="s">
        <v>3602</v>
      </c>
      <c r="B1682" s="11" t="s">
        <v>3615</v>
      </c>
      <c r="C1682" s="11" t="s">
        <v>3604</v>
      </c>
      <c r="D1682" s="11" t="s">
        <v>3605</v>
      </c>
      <c r="E1682" s="11" t="s">
        <v>3616</v>
      </c>
      <c r="F1682" s="12">
        <v>1.0</v>
      </c>
      <c r="G1682" s="12">
        <v>1.0</v>
      </c>
      <c r="H1682" s="12" t="s">
        <v>22</v>
      </c>
      <c r="I1682" s="12">
        <v>1.0</v>
      </c>
      <c r="J1682" s="12">
        <v>1.0</v>
      </c>
      <c r="K1682" s="12" t="s">
        <v>64</v>
      </c>
      <c r="L1682" s="12">
        <v>1.0</v>
      </c>
      <c r="M1682" s="12">
        <v>1.0</v>
      </c>
      <c r="N1682" s="12" t="s">
        <v>1458</v>
      </c>
      <c r="P1682" s="13"/>
    </row>
    <row r="1683" ht="15.75" customHeight="1">
      <c r="A1683" s="11" t="s">
        <v>3602</v>
      </c>
      <c r="B1683" s="11" t="s">
        <v>3617</v>
      </c>
      <c r="C1683" s="11" t="s">
        <v>3604</v>
      </c>
      <c r="D1683" s="11" t="s">
        <v>3605</v>
      </c>
      <c r="E1683" s="11" t="s">
        <v>3618</v>
      </c>
      <c r="F1683" s="12">
        <v>1.0</v>
      </c>
      <c r="G1683" s="12">
        <v>1.0</v>
      </c>
      <c r="H1683" s="12" t="s">
        <v>22</v>
      </c>
      <c r="I1683" s="12">
        <v>1.0</v>
      </c>
      <c r="J1683" s="12">
        <v>1.0</v>
      </c>
      <c r="K1683" s="12" t="s">
        <v>64</v>
      </c>
      <c r="L1683" s="12">
        <v>2.0</v>
      </c>
      <c r="M1683" s="12">
        <v>1.0</v>
      </c>
      <c r="N1683" s="12" t="s">
        <v>1458</v>
      </c>
      <c r="P1683" s="13"/>
    </row>
    <row r="1684" ht="15.75" customHeight="1">
      <c r="A1684" s="11" t="s">
        <v>3602</v>
      </c>
      <c r="B1684" s="11" t="s">
        <v>3619</v>
      </c>
      <c r="C1684" s="11" t="s">
        <v>3604</v>
      </c>
      <c r="D1684" s="11" t="s">
        <v>3605</v>
      </c>
      <c r="E1684" s="11" t="s">
        <v>3620</v>
      </c>
      <c r="F1684" s="12">
        <v>1.0</v>
      </c>
      <c r="G1684" s="12">
        <v>1.0</v>
      </c>
      <c r="H1684" s="12" t="s">
        <v>22</v>
      </c>
      <c r="I1684" s="12">
        <v>1.0</v>
      </c>
      <c r="J1684" s="12">
        <v>1.0</v>
      </c>
      <c r="K1684" s="12" t="s">
        <v>64</v>
      </c>
      <c r="L1684" s="12">
        <v>1.0</v>
      </c>
      <c r="M1684" s="12">
        <v>2.0</v>
      </c>
      <c r="N1684" s="12" t="s">
        <v>1458</v>
      </c>
      <c r="P1684" s="13"/>
    </row>
    <row r="1685" ht="15.75" customHeight="1">
      <c r="A1685" s="11" t="s">
        <v>3602</v>
      </c>
      <c r="B1685" s="11" t="s">
        <v>3621</v>
      </c>
      <c r="C1685" s="11" t="s">
        <v>3604</v>
      </c>
      <c r="D1685" s="11" t="s">
        <v>3605</v>
      </c>
      <c r="E1685" s="11" t="s">
        <v>3622</v>
      </c>
      <c r="F1685" s="12">
        <v>3.0</v>
      </c>
      <c r="G1685" s="12">
        <v>3.0</v>
      </c>
      <c r="H1685" s="12" t="s">
        <v>22</v>
      </c>
      <c r="I1685" s="12">
        <v>3.0</v>
      </c>
      <c r="J1685" s="12">
        <v>2.0</v>
      </c>
      <c r="K1685" s="12" t="s">
        <v>64</v>
      </c>
      <c r="L1685" s="12">
        <v>3.0</v>
      </c>
      <c r="M1685" s="12">
        <v>3.0</v>
      </c>
      <c r="N1685" s="12" t="s">
        <v>1458</v>
      </c>
      <c r="P1685" s="13"/>
    </row>
    <row r="1686" ht="15.75" customHeight="1">
      <c r="A1686" s="11" t="s">
        <v>3602</v>
      </c>
      <c r="B1686" s="11" t="s">
        <v>3623</v>
      </c>
      <c r="C1686" s="11" t="s">
        <v>3604</v>
      </c>
      <c r="D1686" s="11" t="s">
        <v>3605</v>
      </c>
      <c r="E1686" s="11" t="s">
        <v>3624</v>
      </c>
      <c r="F1686" s="12">
        <v>1.0</v>
      </c>
      <c r="G1686" s="12">
        <v>1.0</v>
      </c>
      <c r="H1686" s="12" t="s">
        <v>22</v>
      </c>
      <c r="I1686" s="12">
        <v>1.0</v>
      </c>
      <c r="J1686" s="12">
        <v>1.0</v>
      </c>
      <c r="K1686" s="12" t="s">
        <v>64</v>
      </c>
      <c r="L1686" s="12">
        <v>1.0</v>
      </c>
      <c r="M1686" s="12">
        <v>2.0</v>
      </c>
      <c r="N1686" s="12" t="s">
        <v>1458</v>
      </c>
      <c r="P1686" s="13"/>
    </row>
    <row r="1687" ht="15.75" customHeight="1">
      <c r="A1687" s="11" t="s">
        <v>3602</v>
      </c>
      <c r="B1687" s="11" t="s">
        <v>3625</v>
      </c>
      <c r="C1687" s="11" t="s">
        <v>3604</v>
      </c>
      <c r="D1687" s="11" t="s">
        <v>3605</v>
      </c>
      <c r="E1687" s="11" t="s">
        <v>3626</v>
      </c>
      <c r="F1687" s="12">
        <v>1.0</v>
      </c>
      <c r="G1687" s="12">
        <v>1.0</v>
      </c>
      <c r="H1687" s="12" t="s">
        <v>22</v>
      </c>
      <c r="I1687" s="12">
        <v>1.0</v>
      </c>
      <c r="J1687" s="12">
        <v>1.0</v>
      </c>
      <c r="K1687" s="12" t="s">
        <v>64</v>
      </c>
      <c r="L1687" s="12">
        <v>3.0</v>
      </c>
      <c r="M1687" s="12">
        <v>3.0</v>
      </c>
      <c r="N1687" s="12" t="s">
        <v>1458</v>
      </c>
      <c r="P1687" s="13"/>
    </row>
    <row r="1688" ht="15.75" customHeight="1">
      <c r="A1688" s="11" t="s">
        <v>3602</v>
      </c>
      <c r="B1688" s="11" t="s">
        <v>3627</v>
      </c>
      <c r="C1688" s="11" t="s">
        <v>3604</v>
      </c>
      <c r="D1688" s="11" t="s">
        <v>3605</v>
      </c>
      <c r="E1688" s="11" t="s">
        <v>3628</v>
      </c>
      <c r="F1688" s="12">
        <v>2.0</v>
      </c>
      <c r="G1688" s="12">
        <v>2.0</v>
      </c>
      <c r="H1688" s="12" t="s">
        <v>22</v>
      </c>
      <c r="I1688" s="12">
        <v>2.0</v>
      </c>
      <c r="J1688" s="12">
        <v>2.0</v>
      </c>
      <c r="K1688" s="12" t="s">
        <v>64</v>
      </c>
      <c r="L1688" s="12">
        <v>2.0</v>
      </c>
      <c r="M1688" s="12">
        <v>3.0</v>
      </c>
      <c r="N1688" s="12" t="s">
        <v>1458</v>
      </c>
      <c r="P1688" s="13"/>
    </row>
    <row r="1689" ht="15.75" customHeight="1">
      <c r="A1689" s="11" t="s">
        <v>3602</v>
      </c>
      <c r="B1689" s="11" t="s">
        <v>3629</v>
      </c>
      <c r="C1689" s="11" t="s">
        <v>3604</v>
      </c>
      <c r="D1689" s="11" t="s">
        <v>3605</v>
      </c>
      <c r="E1689" s="11" t="s">
        <v>3630</v>
      </c>
      <c r="F1689" s="12">
        <v>1.0</v>
      </c>
      <c r="G1689" s="12">
        <v>1.0</v>
      </c>
      <c r="H1689" s="12" t="s">
        <v>22</v>
      </c>
      <c r="I1689" s="12">
        <v>1.0</v>
      </c>
      <c r="J1689" s="12">
        <v>1.0</v>
      </c>
      <c r="K1689" s="12" t="s">
        <v>64</v>
      </c>
      <c r="L1689" s="12">
        <v>2.0</v>
      </c>
      <c r="M1689" s="12">
        <v>2.0</v>
      </c>
      <c r="N1689" s="12" t="s">
        <v>1458</v>
      </c>
      <c r="P1689" s="13"/>
    </row>
    <row r="1690" ht="15.75" customHeight="1">
      <c r="A1690" s="11" t="s">
        <v>3602</v>
      </c>
      <c r="B1690" s="11" t="s">
        <v>3631</v>
      </c>
      <c r="C1690" s="11" t="s">
        <v>3604</v>
      </c>
      <c r="D1690" s="11" t="s">
        <v>3605</v>
      </c>
      <c r="E1690" s="11" t="s">
        <v>3632</v>
      </c>
      <c r="F1690" s="12">
        <v>2.0</v>
      </c>
      <c r="G1690" s="12">
        <v>2.0</v>
      </c>
      <c r="H1690" s="12" t="s">
        <v>22</v>
      </c>
      <c r="I1690" s="12">
        <v>2.0</v>
      </c>
      <c r="J1690" s="12">
        <v>2.0</v>
      </c>
      <c r="K1690" s="12" t="s">
        <v>64</v>
      </c>
      <c r="L1690" s="12">
        <v>2.0</v>
      </c>
      <c r="M1690" s="12">
        <v>3.0</v>
      </c>
      <c r="N1690" s="12" t="s">
        <v>1458</v>
      </c>
      <c r="P1690" s="13"/>
    </row>
    <row r="1691" ht="15.75" customHeight="1">
      <c r="A1691" s="11" t="s">
        <v>3602</v>
      </c>
      <c r="B1691" s="11" t="s">
        <v>3633</v>
      </c>
      <c r="C1691" s="11" t="s">
        <v>3604</v>
      </c>
      <c r="D1691" s="11" t="s">
        <v>3605</v>
      </c>
      <c r="E1691" s="11" t="s">
        <v>3634</v>
      </c>
      <c r="F1691" s="12">
        <v>1.0</v>
      </c>
      <c r="G1691" s="12">
        <v>1.0</v>
      </c>
      <c r="H1691" s="12" t="s">
        <v>22</v>
      </c>
      <c r="I1691" s="12">
        <v>1.0</v>
      </c>
      <c r="J1691" s="12">
        <v>1.0</v>
      </c>
      <c r="K1691" s="12" t="s">
        <v>64</v>
      </c>
      <c r="L1691" s="12">
        <v>2.0</v>
      </c>
      <c r="M1691" s="12">
        <v>2.0</v>
      </c>
      <c r="N1691" s="12" t="s">
        <v>1458</v>
      </c>
      <c r="P1691" s="13"/>
    </row>
    <row r="1692" ht="15.75" customHeight="1">
      <c r="A1692" s="11" t="s">
        <v>3602</v>
      </c>
      <c r="B1692" s="11" t="s">
        <v>3635</v>
      </c>
      <c r="C1692" s="11" t="s">
        <v>3604</v>
      </c>
      <c r="D1692" s="11" t="s">
        <v>3605</v>
      </c>
      <c r="E1692" s="11" t="s">
        <v>3636</v>
      </c>
      <c r="F1692" s="12">
        <v>1.0</v>
      </c>
      <c r="G1692" s="12">
        <v>1.0</v>
      </c>
      <c r="H1692" s="12" t="s">
        <v>22</v>
      </c>
      <c r="I1692" s="12">
        <v>1.0</v>
      </c>
      <c r="J1692" s="12">
        <v>1.0</v>
      </c>
      <c r="K1692" s="12" t="s">
        <v>64</v>
      </c>
      <c r="L1692" s="12">
        <v>1.0</v>
      </c>
      <c r="M1692" s="12">
        <v>1.0</v>
      </c>
      <c r="N1692" s="12" t="s">
        <v>1458</v>
      </c>
      <c r="P1692" s="13"/>
    </row>
    <row r="1693" ht="15.75" customHeight="1">
      <c r="A1693" s="11" t="s">
        <v>3602</v>
      </c>
      <c r="B1693" s="11" t="s">
        <v>3637</v>
      </c>
      <c r="C1693" s="11" t="s">
        <v>3604</v>
      </c>
      <c r="D1693" s="11" t="s">
        <v>3605</v>
      </c>
      <c r="E1693" s="11" t="s">
        <v>3638</v>
      </c>
      <c r="F1693" s="12">
        <v>2.0</v>
      </c>
      <c r="G1693" s="12">
        <v>2.0</v>
      </c>
      <c r="H1693" s="12" t="s">
        <v>22</v>
      </c>
      <c r="I1693" s="12">
        <v>2.0</v>
      </c>
      <c r="J1693" s="12">
        <v>2.0</v>
      </c>
      <c r="K1693" s="12" t="s">
        <v>64</v>
      </c>
      <c r="L1693" s="12">
        <v>2.0</v>
      </c>
      <c r="M1693" s="12">
        <v>2.0</v>
      </c>
      <c r="N1693" s="12" t="s">
        <v>1458</v>
      </c>
      <c r="P1693" s="13"/>
    </row>
    <row r="1694" ht="15.75" customHeight="1">
      <c r="A1694" s="11" t="s">
        <v>3602</v>
      </c>
      <c r="B1694" s="11" t="s">
        <v>3639</v>
      </c>
      <c r="C1694" s="11" t="s">
        <v>3604</v>
      </c>
      <c r="D1694" s="11" t="s">
        <v>3605</v>
      </c>
      <c r="E1694" s="11" t="s">
        <v>3640</v>
      </c>
      <c r="F1694" s="12">
        <v>1.0</v>
      </c>
      <c r="G1694" s="12">
        <v>1.0</v>
      </c>
      <c r="H1694" s="12" t="s">
        <v>22</v>
      </c>
      <c r="I1694" s="12">
        <v>1.0</v>
      </c>
      <c r="J1694" s="12">
        <v>1.0</v>
      </c>
      <c r="K1694" s="12" t="s">
        <v>64</v>
      </c>
      <c r="L1694" s="12">
        <v>1.0</v>
      </c>
      <c r="M1694" s="12">
        <v>1.0</v>
      </c>
      <c r="N1694" s="12" t="s">
        <v>1458</v>
      </c>
      <c r="P1694" s="13"/>
    </row>
    <row r="1695" ht="15.75" customHeight="1">
      <c r="A1695" s="11" t="s">
        <v>3641</v>
      </c>
      <c r="B1695" s="11" t="s">
        <v>3642</v>
      </c>
      <c r="C1695" s="11" t="s">
        <v>3643</v>
      </c>
      <c r="D1695" s="11" t="s">
        <v>3644</v>
      </c>
      <c r="E1695" s="11" t="s">
        <v>3644</v>
      </c>
      <c r="F1695" s="12">
        <v>1.0</v>
      </c>
      <c r="G1695" s="12">
        <v>1.0</v>
      </c>
      <c r="H1695" s="12" t="s">
        <v>22</v>
      </c>
      <c r="I1695" s="12">
        <v>1.0</v>
      </c>
      <c r="J1695" s="12">
        <v>1.0</v>
      </c>
      <c r="K1695" s="12" t="s">
        <v>64</v>
      </c>
      <c r="L1695" s="12">
        <v>3.0</v>
      </c>
      <c r="M1695" s="12">
        <v>3.0</v>
      </c>
      <c r="N1695" s="12" t="s">
        <v>23</v>
      </c>
      <c r="P1695" s="13"/>
    </row>
    <row r="1696" ht="15.75" customHeight="1">
      <c r="A1696" s="11" t="s">
        <v>3641</v>
      </c>
      <c r="B1696" s="11" t="s">
        <v>3645</v>
      </c>
      <c r="C1696" s="11" t="s">
        <v>3643</v>
      </c>
      <c r="D1696" s="11" t="s">
        <v>3644</v>
      </c>
      <c r="E1696" s="11" t="s">
        <v>3646</v>
      </c>
      <c r="F1696" s="12">
        <v>1.0</v>
      </c>
      <c r="G1696" s="12">
        <v>1.0</v>
      </c>
      <c r="H1696" s="12" t="s">
        <v>22</v>
      </c>
      <c r="I1696" s="12">
        <v>1.0</v>
      </c>
      <c r="J1696" s="12">
        <v>1.0</v>
      </c>
      <c r="K1696" s="12" t="s">
        <v>64</v>
      </c>
      <c r="L1696" s="12">
        <v>2.0</v>
      </c>
      <c r="M1696" s="12">
        <v>2.0</v>
      </c>
      <c r="N1696" s="12" t="s">
        <v>23</v>
      </c>
      <c r="P1696" s="13"/>
    </row>
    <row r="1697" ht="15.75" customHeight="1">
      <c r="A1697" s="11" t="s">
        <v>3641</v>
      </c>
      <c r="B1697" s="11" t="s">
        <v>3647</v>
      </c>
      <c r="C1697" s="11" t="s">
        <v>3643</v>
      </c>
      <c r="D1697" s="11" t="s">
        <v>3644</v>
      </c>
      <c r="E1697" s="11" t="s">
        <v>3644</v>
      </c>
      <c r="F1697" s="12">
        <v>1.0</v>
      </c>
      <c r="G1697" s="12">
        <v>1.0</v>
      </c>
      <c r="H1697" s="12" t="s">
        <v>22</v>
      </c>
      <c r="I1697" s="12">
        <v>1.0</v>
      </c>
      <c r="J1697" s="12">
        <v>1.0</v>
      </c>
      <c r="K1697" s="12" t="s">
        <v>64</v>
      </c>
      <c r="L1697" s="12">
        <v>3.0</v>
      </c>
      <c r="M1697" s="12">
        <v>3.0</v>
      </c>
      <c r="N1697" s="12" t="s">
        <v>23</v>
      </c>
      <c r="P1697" s="13"/>
    </row>
    <row r="1698" ht="15.75" customHeight="1">
      <c r="A1698" s="11" t="s">
        <v>3641</v>
      </c>
      <c r="B1698" s="11" t="s">
        <v>3648</v>
      </c>
      <c r="C1698" s="11" t="s">
        <v>3643</v>
      </c>
      <c r="D1698" s="11" t="s">
        <v>3644</v>
      </c>
      <c r="E1698" s="11" t="s">
        <v>3649</v>
      </c>
      <c r="F1698" s="12">
        <v>1.0</v>
      </c>
      <c r="G1698" s="12">
        <v>1.0</v>
      </c>
      <c r="H1698" s="12" t="s">
        <v>22</v>
      </c>
      <c r="I1698" s="12">
        <v>1.0</v>
      </c>
      <c r="J1698" s="12">
        <v>1.0</v>
      </c>
      <c r="K1698" s="12" t="s">
        <v>64</v>
      </c>
      <c r="L1698" s="12">
        <v>1.0</v>
      </c>
      <c r="M1698" s="12">
        <v>1.0</v>
      </c>
      <c r="N1698" s="12" t="s">
        <v>23</v>
      </c>
      <c r="P1698" s="13"/>
    </row>
    <row r="1699" ht="15.75" customHeight="1">
      <c r="A1699" s="11" t="s">
        <v>3641</v>
      </c>
      <c r="B1699" s="11" t="s">
        <v>3650</v>
      </c>
      <c r="C1699" s="11" t="s">
        <v>3643</v>
      </c>
      <c r="D1699" s="11" t="s">
        <v>3644</v>
      </c>
      <c r="E1699" s="11" t="s">
        <v>3651</v>
      </c>
      <c r="F1699" s="12">
        <v>1.0</v>
      </c>
      <c r="G1699" s="12">
        <v>1.0</v>
      </c>
      <c r="H1699" s="12" t="s">
        <v>22</v>
      </c>
      <c r="I1699" s="12">
        <v>1.0</v>
      </c>
      <c r="J1699" s="12">
        <v>1.0</v>
      </c>
      <c r="K1699" s="12" t="s">
        <v>64</v>
      </c>
      <c r="L1699" s="12">
        <v>2.0</v>
      </c>
      <c r="M1699" s="12">
        <v>2.0</v>
      </c>
      <c r="N1699" s="12" t="s">
        <v>23</v>
      </c>
      <c r="P1699" s="13"/>
    </row>
    <row r="1700" ht="15.75" customHeight="1">
      <c r="A1700" s="11" t="s">
        <v>3641</v>
      </c>
      <c r="B1700" s="11" t="s">
        <v>3652</v>
      </c>
      <c r="C1700" s="11" t="s">
        <v>3643</v>
      </c>
      <c r="D1700" s="11" t="s">
        <v>3644</v>
      </c>
      <c r="E1700" s="11" t="s">
        <v>3653</v>
      </c>
      <c r="F1700" s="12">
        <v>1.0</v>
      </c>
      <c r="G1700" s="12">
        <v>1.0</v>
      </c>
      <c r="H1700" s="12" t="s">
        <v>22</v>
      </c>
      <c r="I1700" s="12">
        <v>1.0</v>
      </c>
      <c r="J1700" s="12">
        <v>1.0</v>
      </c>
      <c r="K1700" s="12" t="s">
        <v>64</v>
      </c>
      <c r="L1700" s="12">
        <v>1.0</v>
      </c>
      <c r="M1700" s="12">
        <v>1.0</v>
      </c>
      <c r="N1700" s="12" t="s">
        <v>23</v>
      </c>
      <c r="P1700" s="13"/>
    </row>
    <row r="1701" ht="15.75" customHeight="1">
      <c r="A1701" s="11" t="s">
        <v>3641</v>
      </c>
      <c r="B1701" s="11" t="s">
        <v>3654</v>
      </c>
      <c r="C1701" s="11" t="s">
        <v>3643</v>
      </c>
      <c r="D1701" s="11" t="s">
        <v>3644</v>
      </c>
      <c r="E1701" s="11" t="s">
        <v>3655</v>
      </c>
      <c r="F1701" s="12">
        <v>1.0</v>
      </c>
      <c r="G1701" s="12">
        <v>1.0</v>
      </c>
      <c r="H1701" s="12" t="s">
        <v>22</v>
      </c>
      <c r="I1701" s="12">
        <v>1.0</v>
      </c>
      <c r="J1701" s="12">
        <v>1.0</v>
      </c>
      <c r="K1701" s="12" t="s">
        <v>64</v>
      </c>
      <c r="L1701" s="12">
        <v>1.0</v>
      </c>
      <c r="M1701" s="12">
        <v>1.0</v>
      </c>
      <c r="N1701" s="12" t="s">
        <v>23</v>
      </c>
      <c r="P1701" s="13"/>
    </row>
    <row r="1702" ht="15.75" customHeight="1">
      <c r="A1702" s="11" t="s">
        <v>3641</v>
      </c>
      <c r="B1702" s="11" t="s">
        <v>3656</v>
      </c>
      <c r="C1702" s="11" t="s">
        <v>3643</v>
      </c>
      <c r="D1702" s="11" t="s">
        <v>3644</v>
      </c>
      <c r="E1702" s="11" t="s">
        <v>3657</v>
      </c>
      <c r="F1702" s="12">
        <v>1.0</v>
      </c>
      <c r="G1702" s="12">
        <v>1.0</v>
      </c>
      <c r="H1702" s="12" t="s">
        <v>22</v>
      </c>
      <c r="I1702" s="12">
        <v>1.0</v>
      </c>
      <c r="J1702" s="12">
        <v>1.0</v>
      </c>
      <c r="K1702" s="12" t="s">
        <v>64</v>
      </c>
      <c r="L1702" s="12">
        <v>1.0</v>
      </c>
      <c r="M1702" s="12">
        <v>1.0</v>
      </c>
      <c r="N1702" s="12" t="s">
        <v>23</v>
      </c>
      <c r="P1702" s="13"/>
    </row>
    <row r="1703" ht="15.75" customHeight="1">
      <c r="A1703" s="11" t="s">
        <v>3641</v>
      </c>
      <c r="B1703" s="11" t="s">
        <v>3658</v>
      </c>
      <c r="C1703" s="11" t="s">
        <v>3643</v>
      </c>
      <c r="D1703" s="11" t="s">
        <v>3644</v>
      </c>
      <c r="E1703" s="11" t="s">
        <v>3659</v>
      </c>
      <c r="F1703" s="12">
        <v>1.0</v>
      </c>
      <c r="G1703" s="12">
        <v>1.0</v>
      </c>
      <c r="H1703" s="12" t="s">
        <v>22</v>
      </c>
      <c r="I1703" s="12">
        <v>1.0</v>
      </c>
      <c r="J1703" s="12">
        <v>1.0</v>
      </c>
      <c r="K1703" s="12" t="s">
        <v>64</v>
      </c>
      <c r="L1703" s="12">
        <v>1.0</v>
      </c>
      <c r="M1703" s="12">
        <v>1.0</v>
      </c>
      <c r="N1703" s="12" t="s">
        <v>23</v>
      </c>
      <c r="P1703" s="13"/>
    </row>
    <row r="1704" ht="15.75" customHeight="1">
      <c r="A1704" s="11" t="s">
        <v>3641</v>
      </c>
      <c r="B1704" s="11" t="s">
        <v>3660</v>
      </c>
      <c r="C1704" s="11" t="s">
        <v>3643</v>
      </c>
      <c r="D1704" s="11" t="s">
        <v>3644</v>
      </c>
      <c r="E1704" s="11" t="s">
        <v>3661</v>
      </c>
      <c r="F1704" s="12">
        <v>2.0</v>
      </c>
      <c r="G1704" s="12">
        <v>2.0</v>
      </c>
      <c r="H1704" s="12" t="s">
        <v>22</v>
      </c>
      <c r="I1704" s="12">
        <v>1.0</v>
      </c>
      <c r="J1704" s="12">
        <v>1.0</v>
      </c>
      <c r="K1704" s="12" t="s">
        <v>64</v>
      </c>
      <c r="L1704" s="12">
        <v>1.0</v>
      </c>
      <c r="M1704" s="12">
        <v>1.0</v>
      </c>
      <c r="N1704" s="12" t="s">
        <v>23</v>
      </c>
      <c r="P1704" s="13"/>
    </row>
    <row r="1705" ht="15.75" customHeight="1">
      <c r="A1705" s="11" t="s">
        <v>3641</v>
      </c>
      <c r="B1705" s="11" t="s">
        <v>3662</v>
      </c>
      <c r="C1705" s="11" t="s">
        <v>3643</v>
      </c>
      <c r="D1705" s="11" t="s">
        <v>3644</v>
      </c>
      <c r="E1705" s="11" t="s">
        <v>3663</v>
      </c>
      <c r="F1705" s="12">
        <v>1.0</v>
      </c>
      <c r="G1705" s="12">
        <v>1.0</v>
      </c>
      <c r="H1705" s="12" t="s">
        <v>22</v>
      </c>
      <c r="I1705" s="12">
        <v>1.0</v>
      </c>
      <c r="J1705" s="12">
        <v>1.0</v>
      </c>
      <c r="K1705" s="12" t="s">
        <v>64</v>
      </c>
      <c r="L1705" s="12">
        <v>2.0</v>
      </c>
      <c r="M1705" s="12">
        <v>2.0</v>
      </c>
      <c r="N1705" s="12" t="s">
        <v>23</v>
      </c>
      <c r="P1705" s="13"/>
    </row>
    <row r="1706" ht="15.75" customHeight="1">
      <c r="A1706" s="11" t="s">
        <v>3641</v>
      </c>
      <c r="B1706" s="11" t="s">
        <v>3664</v>
      </c>
      <c r="C1706" s="11" t="s">
        <v>3643</v>
      </c>
      <c r="D1706" s="11" t="s">
        <v>3644</v>
      </c>
      <c r="E1706" s="11" t="s">
        <v>3665</v>
      </c>
      <c r="F1706" s="12">
        <v>1.0</v>
      </c>
      <c r="G1706" s="12">
        <v>1.0</v>
      </c>
      <c r="H1706" s="12" t="s">
        <v>22</v>
      </c>
      <c r="I1706" s="12">
        <v>1.0</v>
      </c>
      <c r="J1706" s="12">
        <v>1.0</v>
      </c>
      <c r="K1706" s="12" t="s">
        <v>64</v>
      </c>
      <c r="L1706" s="12">
        <v>1.0</v>
      </c>
      <c r="M1706" s="12">
        <v>1.0</v>
      </c>
      <c r="N1706" s="12" t="s">
        <v>23</v>
      </c>
      <c r="P1706" s="13"/>
    </row>
    <row r="1707" ht="15.75" customHeight="1">
      <c r="A1707" s="11" t="s">
        <v>3641</v>
      </c>
      <c r="B1707" s="11" t="s">
        <v>3666</v>
      </c>
      <c r="C1707" s="11" t="s">
        <v>3643</v>
      </c>
      <c r="D1707" s="11" t="s">
        <v>3644</v>
      </c>
      <c r="E1707" s="11" t="s">
        <v>3667</v>
      </c>
      <c r="F1707" s="12">
        <v>1.0</v>
      </c>
      <c r="G1707" s="12">
        <v>1.0</v>
      </c>
      <c r="H1707" s="12" t="s">
        <v>22</v>
      </c>
      <c r="I1707" s="12">
        <v>1.0</v>
      </c>
      <c r="J1707" s="12">
        <v>1.0</v>
      </c>
      <c r="K1707" s="12" t="s">
        <v>64</v>
      </c>
      <c r="L1707" s="12">
        <v>1.0</v>
      </c>
      <c r="M1707" s="12">
        <v>1.0</v>
      </c>
      <c r="N1707" s="12" t="s">
        <v>23</v>
      </c>
      <c r="P1707" s="13"/>
    </row>
    <row r="1708" ht="15.75" customHeight="1">
      <c r="A1708" s="11" t="s">
        <v>3641</v>
      </c>
      <c r="B1708" s="11" t="s">
        <v>3668</v>
      </c>
      <c r="C1708" s="11" t="s">
        <v>3643</v>
      </c>
      <c r="D1708" s="11" t="s">
        <v>3644</v>
      </c>
      <c r="E1708" s="11" t="s">
        <v>3669</v>
      </c>
      <c r="F1708" s="12">
        <v>1.0</v>
      </c>
      <c r="G1708" s="12">
        <v>1.0</v>
      </c>
      <c r="H1708" s="12" t="s">
        <v>22</v>
      </c>
      <c r="I1708" s="12">
        <v>1.0</v>
      </c>
      <c r="J1708" s="12">
        <v>1.0</v>
      </c>
      <c r="K1708" s="12" t="s">
        <v>64</v>
      </c>
      <c r="L1708" s="12">
        <v>1.0</v>
      </c>
      <c r="M1708" s="12">
        <v>1.0</v>
      </c>
      <c r="N1708" s="12" t="s">
        <v>23</v>
      </c>
      <c r="P1708" s="13"/>
    </row>
    <row r="1709" ht="15.75" customHeight="1">
      <c r="A1709" s="11" t="s">
        <v>3641</v>
      </c>
      <c r="B1709" s="11" t="s">
        <v>3670</v>
      </c>
      <c r="C1709" s="11" t="s">
        <v>3643</v>
      </c>
      <c r="D1709" s="11" t="s">
        <v>3644</v>
      </c>
      <c r="E1709" s="11" t="s">
        <v>3671</v>
      </c>
      <c r="F1709" s="12">
        <v>1.0</v>
      </c>
      <c r="G1709" s="12">
        <v>1.0</v>
      </c>
      <c r="H1709" s="12" t="s">
        <v>22</v>
      </c>
      <c r="I1709" s="12">
        <v>1.0</v>
      </c>
      <c r="J1709" s="12">
        <v>1.0</v>
      </c>
      <c r="K1709" s="12" t="s">
        <v>64</v>
      </c>
      <c r="L1709" s="12">
        <v>1.0</v>
      </c>
      <c r="M1709" s="12">
        <v>1.0</v>
      </c>
      <c r="N1709" s="12" t="s">
        <v>23</v>
      </c>
      <c r="P1709" s="13"/>
    </row>
    <row r="1710" ht="15.75" customHeight="1">
      <c r="A1710" s="11" t="s">
        <v>3641</v>
      </c>
      <c r="B1710" s="11" t="s">
        <v>3672</v>
      </c>
      <c r="C1710" s="11" t="s">
        <v>3643</v>
      </c>
      <c r="D1710" s="11" t="s">
        <v>3644</v>
      </c>
      <c r="E1710" s="11" t="s">
        <v>3673</v>
      </c>
      <c r="F1710" s="12">
        <v>2.0</v>
      </c>
      <c r="G1710" s="12">
        <v>2.0</v>
      </c>
      <c r="H1710" s="12" t="s">
        <v>22</v>
      </c>
      <c r="I1710" s="12">
        <v>1.0</v>
      </c>
      <c r="J1710" s="12">
        <v>1.0</v>
      </c>
      <c r="K1710" s="12" t="s">
        <v>64</v>
      </c>
      <c r="L1710" s="12">
        <v>1.0</v>
      </c>
      <c r="M1710" s="12">
        <v>1.0</v>
      </c>
      <c r="N1710" s="12" t="s">
        <v>23</v>
      </c>
      <c r="P1710" s="13"/>
    </row>
    <row r="1711" ht="15.75" customHeight="1">
      <c r="A1711" s="11" t="s">
        <v>3641</v>
      </c>
      <c r="B1711" s="11" t="s">
        <v>3674</v>
      </c>
      <c r="C1711" s="11" t="s">
        <v>3643</v>
      </c>
      <c r="D1711" s="11" t="s">
        <v>3644</v>
      </c>
      <c r="E1711" s="11" t="s">
        <v>3675</v>
      </c>
      <c r="F1711" s="12">
        <v>1.0</v>
      </c>
      <c r="G1711" s="12">
        <v>1.0</v>
      </c>
      <c r="H1711" s="12" t="s">
        <v>22</v>
      </c>
      <c r="I1711" s="12">
        <v>1.0</v>
      </c>
      <c r="J1711" s="12">
        <v>1.0</v>
      </c>
      <c r="K1711" s="12" t="s">
        <v>64</v>
      </c>
      <c r="L1711" s="12">
        <v>1.0</v>
      </c>
      <c r="M1711" s="12">
        <v>1.0</v>
      </c>
      <c r="N1711" s="12" t="s">
        <v>23</v>
      </c>
      <c r="P1711" s="13"/>
    </row>
    <row r="1712" ht="15.75" customHeight="1">
      <c r="A1712" s="11" t="s">
        <v>3641</v>
      </c>
      <c r="B1712" s="11" t="s">
        <v>3676</v>
      </c>
      <c r="C1712" s="11" t="s">
        <v>3643</v>
      </c>
      <c r="D1712" s="11" t="s">
        <v>3644</v>
      </c>
      <c r="E1712" s="11" t="s">
        <v>3677</v>
      </c>
      <c r="F1712" s="12">
        <v>1.0</v>
      </c>
      <c r="G1712" s="12">
        <v>1.0</v>
      </c>
      <c r="H1712" s="12" t="s">
        <v>22</v>
      </c>
      <c r="I1712" s="12">
        <v>1.0</v>
      </c>
      <c r="J1712" s="12">
        <v>1.0</v>
      </c>
      <c r="K1712" s="12" t="s">
        <v>64</v>
      </c>
      <c r="L1712" s="12">
        <v>2.0</v>
      </c>
      <c r="M1712" s="12">
        <v>2.0</v>
      </c>
      <c r="N1712" s="12" t="s">
        <v>23</v>
      </c>
      <c r="P1712" s="13"/>
    </row>
    <row r="1713" ht="15.75" customHeight="1">
      <c r="A1713" s="11" t="s">
        <v>3678</v>
      </c>
      <c r="B1713" s="11" t="s">
        <v>3679</v>
      </c>
      <c r="C1713" s="11" t="s">
        <v>3680</v>
      </c>
      <c r="D1713" s="11" t="s">
        <v>3681</v>
      </c>
      <c r="E1713" s="11" t="s">
        <v>3682</v>
      </c>
      <c r="F1713" s="12">
        <v>1.0</v>
      </c>
      <c r="G1713" s="12">
        <v>1.0</v>
      </c>
      <c r="H1713" s="12" t="s">
        <v>22</v>
      </c>
      <c r="I1713" s="12">
        <v>1.0</v>
      </c>
      <c r="J1713" s="12">
        <v>1.0</v>
      </c>
      <c r="K1713" s="12" t="s">
        <v>64</v>
      </c>
      <c r="L1713" s="12">
        <v>1.0</v>
      </c>
      <c r="M1713" s="12">
        <v>1.0</v>
      </c>
      <c r="N1713" s="12" t="s">
        <v>23</v>
      </c>
      <c r="P1713" s="13"/>
    </row>
    <row r="1714" ht="15.75" customHeight="1">
      <c r="A1714" s="11" t="s">
        <v>3678</v>
      </c>
      <c r="B1714" s="11" t="s">
        <v>3683</v>
      </c>
      <c r="C1714" s="11" t="s">
        <v>3680</v>
      </c>
      <c r="D1714" s="11" t="s">
        <v>3681</v>
      </c>
      <c r="E1714" s="11" t="s">
        <v>3684</v>
      </c>
      <c r="F1714" s="12">
        <v>1.0</v>
      </c>
      <c r="G1714" s="12">
        <v>1.0</v>
      </c>
      <c r="H1714" s="12" t="s">
        <v>22</v>
      </c>
      <c r="I1714" s="12">
        <v>1.0</v>
      </c>
      <c r="J1714" s="12">
        <v>1.0</v>
      </c>
      <c r="K1714" s="12" t="s">
        <v>64</v>
      </c>
      <c r="L1714" s="12">
        <v>1.0</v>
      </c>
      <c r="M1714" s="12">
        <v>1.0</v>
      </c>
      <c r="N1714" s="12" t="s">
        <v>23</v>
      </c>
      <c r="P1714" s="13"/>
    </row>
    <row r="1715" ht="15.75" customHeight="1">
      <c r="A1715" s="11" t="s">
        <v>3678</v>
      </c>
      <c r="B1715" s="11" t="s">
        <v>3685</v>
      </c>
      <c r="C1715" s="11" t="s">
        <v>3680</v>
      </c>
      <c r="D1715" s="11" t="s">
        <v>3681</v>
      </c>
      <c r="E1715" s="11" t="s">
        <v>3686</v>
      </c>
      <c r="F1715" s="12">
        <v>1.0</v>
      </c>
      <c r="G1715" s="12">
        <v>1.0</v>
      </c>
      <c r="H1715" s="12" t="s">
        <v>22</v>
      </c>
      <c r="I1715" s="12">
        <v>1.0</v>
      </c>
      <c r="J1715" s="12">
        <v>1.0</v>
      </c>
      <c r="K1715" s="12" t="s">
        <v>64</v>
      </c>
      <c r="L1715" s="12">
        <v>1.0</v>
      </c>
      <c r="M1715" s="12">
        <v>1.0</v>
      </c>
      <c r="N1715" s="12" t="s">
        <v>23</v>
      </c>
      <c r="P1715" s="13"/>
    </row>
    <row r="1716" ht="15.75" customHeight="1">
      <c r="A1716" s="11" t="s">
        <v>3678</v>
      </c>
      <c r="B1716" s="11" t="s">
        <v>3687</v>
      </c>
      <c r="C1716" s="11" t="s">
        <v>3680</v>
      </c>
      <c r="D1716" s="11" t="s">
        <v>3681</v>
      </c>
      <c r="E1716" s="11" t="s">
        <v>3688</v>
      </c>
      <c r="F1716" s="12">
        <v>1.0</v>
      </c>
      <c r="G1716" s="12">
        <v>1.0</v>
      </c>
      <c r="H1716" s="12" t="s">
        <v>22</v>
      </c>
      <c r="I1716" s="12">
        <v>1.0</v>
      </c>
      <c r="J1716" s="12">
        <v>1.0</v>
      </c>
      <c r="K1716" s="12" t="s">
        <v>64</v>
      </c>
      <c r="L1716" s="12">
        <v>2.0</v>
      </c>
      <c r="M1716" s="12">
        <v>2.0</v>
      </c>
      <c r="N1716" s="12" t="s">
        <v>23</v>
      </c>
      <c r="P1716" s="13"/>
    </row>
    <row r="1717" ht="15.75" customHeight="1">
      <c r="A1717" s="11" t="s">
        <v>3678</v>
      </c>
      <c r="B1717" s="11" t="s">
        <v>3689</v>
      </c>
      <c r="C1717" s="11" t="s">
        <v>3680</v>
      </c>
      <c r="D1717" s="11" t="s">
        <v>3681</v>
      </c>
      <c r="E1717" s="11" t="s">
        <v>3690</v>
      </c>
      <c r="F1717" s="12">
        <v>2.0</v>
      </c>
      <c r="G1717" s="12">
        <v>1.0</v>
      </c>
      <c r="H1717" s="12" t="s">
        <v>22</v>
      </c>
      <c r="I1717" s="12">
        <v>1.0</v>
      </c>
      <c r="J1717" s="12">
        <v>1.0</v>
      </c>
      <c r="K1717" s="12" t="s">
        <v>64</v>
      </c>
      <c r="L1717" s="12">
        <v>1.0</v>
      </c>
      <c r="M1717" s="12">
        <v>1.0</v>
      </c>
      <c r="N1717" s="12" t="s">
        <v>23</v>
      </c>
      <c r="P1717" s="13"/>
    </row>
    <row r="1718" ht="15.75" customHeight="1">
      <c r="A1718" s="11" t="s">
        <v>3678</v>
      </c>
      <c r="B1718" s="11" t="s">
        <v>3691</v>
      </c>
      <c r="C1718" s="11" t="s">
        <v>3680</v>
      </c>
      <c r="D1718" s="11" t="s">
        <v>3681</v>
      </c>
      <c r="E1718" s="11" t="s">
        <v>3692</v>
      </c>
      <c r="F1718" s="12">
        <v>1.0</v>
      </c>
      <c r="G1718" s="12">
        <v>1.0</v>
      </c>
      <c r="H1718" s="12" t="s">
        <v>22</v>
      </c>
      <c r="I1718" s="12">
        <v>1.0</v>
      </c>
      <c r="J1718" s="12">
        <v>1.0</v>
      </c>
      <c r="K1718" s="12" t="s">
        <v>64</v>
      </c>
      <c r="L1718" s="12">
        <v>1.0</v>
      </c>
      <c r="M1718" s="12">
        <v>1.0</v>
      </c>
      <c r="N1718" s="12" t="s">
        <v>23</v>
      </c>
      <c r="P1718" s="13"/>
    </row>
    <row r="1719" ht="15.75" customHeight="1">
      <c r="A1719" s="11" t="s">
        <v>3678</v>
      </c>
      <c r="B1719" s="11" t="s">
        <v>3693</v>
      </c>
      <c r="C1719" s="11" t="s">
        <v>3680</v>
      </c>
      <c r="D1719" s="11" t="s">
        <v>3681</v>
      </c>
      <c r="E1719" s="11" t="s">
        <v>3694</v>
      </c>
      <c r="F1719" s="12">
        <v>1.0</v>
      </c>
      <c r="G1719" s="12">
        <v>1.0</v>
      </c>
      <c r="H1719" s="12" t="s">
        <v>22</v>
      </c>
      <c r="I1719" s="12">
        <v>1.0</v>
      </c>
      <c r="J1719" s="12">
        <v>1.0</v>
      </c>
      <c r="K1719" s="12" t="s">
        <v>64</v>
      </c>
      <c r="L1719" s="12">
        <v>2.0</v>
      </c>
      <c r="M1719" s="12">
        <v>2.0</v>
      </c>
      <c r="N1719" s="12" t="s">
        <v>23</v>
      </c>
      <c r="P1719" s="13"/>
    </row>
    <row r="1720" ht="15.75" customHeight="1">
      <c r="A1720" s="11" t="s">
        <v>3678</v>
      </c>
      <c r="B1720" s="11" t="s">
        <v>3695</v>
      </c>
      <c r="C1720" s="11" t="s">
        <v>3680</v>
      </c>
      <c r="D1720" s="11" t="s">
        <v>3681</v>
      </c>
      <c r="E1720" s="11" t="s">
        <v>3696</v>
      </c>
      <c r="F1720" s="12">
        <v>2.0</v>
      </c>
      <c r="G1720" s="12">
        <v>2.0</v>
      </c>
      <c r="H1720" s="12" t="s">
        <v>22</v>
      </c>
      <c r="I1720" s="12">
        <v>2.0</v>
      </c>
      <c r="J1720" s="12">
        <v>2.0</v>
      </c>
      <c r="K1720" s="12" t="s">
        <v>64</v>
      </c>
      <c r="L1720" s="12">
        <v>2.0</v>
      </c>
      <c r="M1720" s="12">
        <v>2.0</v>
      </c>
      <c r="N1720" s="12" t="s">
        <v>23</v>
      </c>
      <c r="P1720" s="13"/>
    </row>
    <row r="1721" ht="15.75" customHeight="1">
      <c r="A1721" s="11" t="s">
        <v>3678</v>
      </c>
      <c r="B1721" s="11" t="s">
        <v>3697</v>
      </c>
      <c r="C1721" s="11" t="s">
        <v>3680</v>
      </c>
      <c r="D1721" s="11" t="s">
        <v>3681</v>
      </c>
      <c r="E1721" s="11" t="s">
        <v>3698</v>
      </c>
      <c r="F1721" s="12">
        <v>3.0</v>
      </c>
      <c r="G1721" s="12">
        <v>3.0</v>
      </c>
      <c r="H1721" s="12" t="s">
        <v>22</v>
      </c>
      <c r="I1721" s="12">
        <v>3.0</v>
      </c>
      <c r="J1721" s="12">
        <v>2.0</v>
      </c>
      <c r="K1721" s="12" t="s">
        <v>64</v>
      </c>
      <c r="L1721" s="12">
        <v>2.0</v>
      </c>
      <c r="M1721" s="12">
        <v>2.0</v>
      </c>
      <c r="N1721" s="12" t="s">
        <v>23</v>
      </c>
      <c r="P1721" s="13"/>
    </row>
    <row r="1722" ht="15.75" customHeight="1">
      <c r="A1722" s="11" t="s">
        <v>3678</v>
      </c>
      <c r="B1722" s="11" t="s">
        <v>3699</v>
      </c>
      <c r="C1722" s="11" t="s">
        <v>3680</v>
      </c>
      <c r="D1722" s="11" t="s">
        <v>3681</v>
      </c>
      <c r="E1722" s="11" t="s">
        <v>3700</v>
      </c>
      <c r="F1722" s="12">
        <v>1.0</v>
      </c>
      <c r="G1722" s="12">
        <v>1.0</v>
      </c>
      <c r="H1722" s="12" t="s">
        <v>22</v>
      </c>
      <c r="I1722" s="12">
        <v>1.0</v>
      </c>
      <c r="J1722" s="12">
        <v>1.0</v>
      </c>
      <c r="K1722" s="12" t="s">
        <v>64</v>
      </c>
      <c r="L1722" s="12">
        <v>1.0</v>
      </c>
      <c r="M1722" s="12">
        <v>1.0</v>
      </c>
      <c r="N1722" s="12" t="s">
        <v>23</v>
      </c>
      <c r="P1722" s="13"/>
    </row>
    <row r="1723" ht="15.75" customHeight="1">
      <c r="A1723" s="11" t="s">
        <v>3678</v>
      </c>
      <c r="B1723" s="11" t="s">
        <v>3701</v>
      </c>
      <c r="C1723" s="11" t="s">
        <v>3680</v>
      </c>
      <c r="D1723" s="11" t="s">
        <v>3681</v>
      </c>
      <c r="E1723" s="11" t="s">
        <v>3702</v>
      </c>
      <c r="F1723" s="12">
        <v>1.0</v>
      </c>
      <c r="G1723" s="12">
        <v>1.0</v>
      </c>
      <c r="H1723" s="12" t="s">
        <v>22</v>
      </c>
      <c r="I1723" s="12">
        <v>1.0</v>
      </c>
      <c r="J1723" s="12">
        <v>1.0</v>
      </c>
      <c r="K1723" s="12" t="s">
        <v>64</v>
      </c>
      <c r="L1723" s="12">
        <v>1.0</v>
      </c>
      <c r="M1723" s="12">
        <v>1.0</v>
      </c>
      <c r="N1723" s="12" t="s">
        <v>23</v>
      </c>
      <c r="P1723" s="13"/>
    </row>
    <row r="1724" ht="15.75" customHeight="1">
      <c r="A1724" s="11" t="s">
        <v>3678</v>
      </c>
      <c r="B1724" s="11" t="s">
        <v>3703</v>
      </c>
      <c r="C1724" s="11" t="s">
        <v>3680</v>
      </c>
      <c r="D1724" s="11" t="s">
        <v>3681</v>
      </c>
      <c r="E1724" s="11" t="s">
        <v>3704</v>
      </c>
      <c r="F1724" s="12">
        <v>2.0</v>
      </c>
      <c r="G1724" s="12">
        <v>2.0</v>
      </c>
      <c r="H1724" s="12" t="s">
        <v>22</v>
      </c>
      <c r="I1724" s="12">
        <v>1.0</v>
      </c>
      <c r="J1724" s="12">
        <v>1.0</v>
      </c>
      <c r="K1724" s="12" t="s">
        <v>64</v>
      </c>
      <c r="L1724" s="12">
        <v>2.0</v>
      </c>
      <c r="M1724" s="12">
        <v>2.0</v>
      </c>
      <c r="N1724" s="12" t="s">
        <v>23</v>
      </c>
      <c r="P1724" s="13"/>
    </row>
    <row r="1725" ht="15.75" customHeight="1">
      <c r="A1725" s="11" t="s">
        <v>3678</v>
      </c>
      <c r="B1725" s="11" t="s">
        <v>3705</v>
      </c>
      <c r="C1725" s="11" t="s">
        <v>3680</v>
      </c>
      <c r="D1725" s="11" t="s">
        <v>3681</v>
      </c>
      <c r="E1725" s="11" t="s">
        <v>3706</v>
      </c>
      <c r="F1725" s="12">
        <v>3.0</v>
      </c>
      <c r="G1725" s="12">
        <v>2.0</v>
      </c>
      <c r="H1725" s="12" t="s">
        <v>22</v>
      </c>
      <c r="I1725" s="12">
        <v>2.0</v>
      </c>
      <c r="J1725" s="12">
        <v>2.0</v>
      </c>
      <c r="K1725" s="12" t="s">
        <v>64</v>
      </c>
      <c r="L1725" s="12">
        <v>2.0</v>
      </c>
      <c r="M1725" s="12">
        <v>2.0</v>
      </c>
      <c r="N1725" s="12" t="s">
        <v>23</v>
      </c>
      <c r="P1725" s="13"/>
    </row>
    <row r="1726" ht="15.75" customHeight="1">
      <c r="A1726" s="11" t="s">
        <v>3678</v>
      </c>
      <c r="B1726" s="11" t="s">
        <v>3707</v>
      </c>
      <c r="C1726" s="11" t="s">
        <v>3680</v>
      </c>
      <c r="D1726" s="11" t="s">
        <v>3681</v>
      </c>
      <c r="E1726" s="11" t="s">
        <v>3708</v>
      </c>
      <c r="F1726" s="12">
        <v>1.0</v>
      </c>
      <c r="G1726" s="12">
        <v>1.0</v>
      </c>
      <c r="H1726" s="12" t="s">
        <v>22</v>
      </c>
      <c r="I1726" s="12">
        <v>1.0</v>
      </c>
      <c r="J1726" s="12">
        <v>1.0</v>
      </c>
      <c r="K1726" s="12" t="s">
        <v>64</v>
      </c>
      <c r="L1726" s="12">
        <v>1.0</v>
      </c>
      <c r="M1726" s="12">
        <v>1.0</v>
      </c>
      <c r="N1726" s="12" t="s">
        <v>23</v>
      </c>
      <c r="P1726" s="13"/>
    </row>
    <row r="1727" ht="15.75" customHeight="1">
      <c r="A1727" s="11" t="s">
        <v>3678</v>
      </c>
      <c r="B1727" s="11" t="s">
        <v>3709</v>
      </c>
      <c r="C1727" s="11" t="s">
        <v>3680</v>
      </c>
      <c r="D1727" s="11" t="s">
        <v>3681</v>
      </c>
      <c r="E1727" s="11" t="s">
        <v>3710</v>
      </c>
      <c r="F1727" s="12">
        <v>2.0</v>
      </c>
      <c r="G1727" s="12">
        <v>2.0</v>
      </c>
      <c r="H1727" s="12" t="s">
        <v>22</v>
      </c>
      <c r="I1727" s="12">
        <v>2.0</v>
      </c>
      <c r="J1727" s="12">
        <v>2.0</v>
      </c>
      <c r="K1727" s="12" t="s">
        <v>64</v>
      </c>
      <c r="L1727" s="12">
        <v>1.0</v>
      </c>
      <c r="M1727" s="12">
        <v>1.0</v>
      </c>
      <c r="N1727" s="12" t="s">
        <v>23</v>
      </c>
      <c r="P1727" s="13"/>
    </row>
    <row r="1728" ht="15.75" customHeight="1">
      <c r="A1728" s="11" t="s">
        <v>3678</v>
      </c>
      <c r="B1728" s="11" t="s">
        <v>3711</v>
      </c>
      <c r="C1728" s="11" t="s">
        <v>3680</v>
      </c>
      <c r="D1728" s="11" t="s">
        <v>3681</v>
      </c>
      <c r="E1728" s="11" t="s">
        <v>3712</v>
      </c>
      <c r="F1728" s="12">
        <v>2.0</v>
      </c>
      <c r="G1728" s="12">
        <v>2.0</v>
      </c>
      <c r="H1728" s="12" t="s">
        <v>22</v>
      </c>
      <c r="I1728" s="12">
        <v>2.0</v>
      </c>
      <c r="J1728" s="12">
        <v>2.0</v>
      </c>
      <c r="K1728" s="12" t="s">
        <v>64</v>
      </c>
      <c r="L1728" s="12">
        <v>2.0</v>
      </c>
      <c r="M1728" s="12">
        <v>2.0</v>
      </c>
      <c r="N1728" s="12" t="s">
        <v>23</v>
      </c>
      <c r="P1728" s="13"/>
    </row>
    <row r="1729" ht="15.75" customHeight="1">
      <c r="A1729" s="11" t="s">
        <v>3678</v>
      </c>
      <c r="B1729" s="11" t="s">
        <v>3713</v>
      </c>
      <c r="C1729" s="11" t="s">
        <v>3680</v>
      </c>
      <c r="D1729" s="11" t="s">
        <v>3681</v>
      </c>
      <c r="E1729" s="11" t="s">
        <v>3714</v>
      </c>
      <c r="F1729" s="12">
        <v>1.0</v>
      </c>
      <c r="G1729" s="12">
        <v>1.0</v>
      </c>
      <c r="H1729" s="12" t="s">
        <v>22</v>
      </c>
      <c r="I1729" s="12">
        <v>1.0</v>
      </c>
      <c r="J1729" s="12">
        <v>1.0</v>
      </c>
      <c r="K1729" s="12" t="s">
        <v>64</v>
      </c>
      <c r="L1729" s="12">
        <v>1.0</v>
      </c>
      <c r="M1729" s="12">
        <v>1.0</v>
      </c>
      <c r="N1729" s="12" t="s">
        <v>23</v>
      </c>
      <c r="P1729" s="13"/>
    </row>
    <row r="1730" ht="15.75" customHeight="1">
      <c r="A1730" s="11" t="s">
        <v>3678</v>
      </c>
      <c r="B1730" s="11" t="s">
        <v>3715</v>
      </c>
      <c r="C1730" s="11" t="s">
        <v>3680</v>
      </c>
      <c r="D1730" s="11" t="s">
        <v>3681</v>
      </c>
      <c r="E1730" s="11" t="s">
        <v>3716</v>
      </c>
      <c r="F1730" s="12">
        <v>1.0</v>
      </c>
      <c r="G1730" s="12">
        <v>1.0</v>
      </c>
      <c r="H1730" s="12" t="s">
        <v>22</v>
      </c>
      <c r="I1730" s="12">
        <v>1.0</v>
      </c>
      <c r="J1730" s="12">
        <v>1.0</v>
      </c>
      <c r="K1730" s="12" t="s">
        <v>64</v>
      </c>
      <c r="L1730" s="12">
        <v>2.0</v>
      </c>
      <c r="M1730" s="12">
        <v>2.0</v>
      </c>
      <c r="N1730" s="12" t="s">
        <v>23</v>
      </c>
      <c r="P1730" s="13"/>
    </row>
    <row r="1731" ht="15.75" customHeight="1">
      <c r="A1731" s="11" t="s">
        <v>3717</v>
      </c>
      <c r="B1731" s="11" t="s">
        <v>3718</v>
      </c>
      <c r="C1731" s="11" t="s">
        <v>3719</v>
      </c>
      <c r="D1731" s="11" t="s">
        <v>3720</v>
      </c>
      <c r="E1731" s="11" t="s">
        <v>3721</v>
      </c>
      <c r="F1731" s="12">
        <v>1.0</v>
      </c>
      <c r="G1731" s="12">
        <v>1.0</v>
      </c>
      <c r="H1731" s="12" t="s">
        <v>22</v>
      </c>
      <c r="I1731" s="12">
        <v>2.0</v>
      </c>
      <c r="J1731" s="12">
        <v>2.0</v>
      </c>
      <c r="K1731" s="12" t="s">
        <v>457</v>
      </c>
      <c r="L1731" s="12">
        <v>1.0</v>
      </c>
      <c r="M1731" s="12">
        <v>1.0</v>
      </c>
      <c r="N1731" s="12" t="s">
        <v>23</v>
      </c>
      <c r="P1731" s="13"/>
    </row>
    <row r="1732" ht="15.75" customHeight="1">
      <c r="A1732" s="11" t="s">
        <v>3717</v>
      </c>
      <c r="B1732" s="11" t="s">
        <v>3722</v>
      </c>
      <c r="C1732" s="11" t="s">
        <v>3719</v>
      </c>
      <c r="D1732" s="11" t="s">
        <v>3720</v>
      </c>
      <c r="E1732" s="11" t="s">
        <v>3723</v>
      </c>
      <c r="F1732" s="12">
        <v>3.0</v>
      </c>
      <c r="G1732" s="12">
        <v>2.0</v>
      </c>
      <c r="H1732" s="12" t="s">
        <v>22</v>
      </c>
      <c r="I1732" s="12">
        <v>3.0</v>
      </c>
      <c r="J1732" s="12">
        <v>3.0</v>
      </c>
      <c r="K1732" s="12" t="s">
        <v>457</v>
      </c>
      <c r="L1732" s="12">
        <v>3.0</v>
      </c>
      <c r="M1732" s="12">
        <v>3.0</v>
      </c>
      <c r="N1732" s="12" t="s">
        <v>23</v>
      </c>
      <c r="P1732" s="13"/>
    </row>
    <row r="1733" ht="15.75" customHeight="1">
      <c r="A1733" s="11" t="s">
        <v>3717</v>
      </c>
      <c r="B1733" s="11" t="s">
        <v>3724</v>
      </c>
      <c r="C1733" s="11" t="s">
        <v>3719</v>
      </c>
      <c r="D1733" s="11" t="s">
        <v>3720</v>
      </c>
      <c r="E1733" s="11" t="s">
        <v>3725</v>
      </c>
      <c r="F1733" s="12">
        <v>1.0</v>
      </c>
      <c r="G1733" s="12">
        <v>1.0</v>
      </c>
      <c r="H1733" s="12" t="s">
        <v>22</v>
      </c>
      <c r="I1733" s="12">
        <v>1.0</v>
      </c>
      <c r="J1733" s="12">
        <v>1.0</v>
      </c>
      <c r="K1733" s="12" t="s">
        <v>457</v>
      </c>
      <c r="L1733" s="12">
        <v>1.0</v>
      </c>
      <c r="M1733" s="12">
        <v>1.0</v>
      </c>
      <c r="N1733" s="12" t="s">
        <v>23</v>
      </c>
      <c r="P1733" s="13"/>
    </row>
    <row r="1734" ht="15.75" customHeight="1">
      <c r="A1734" s="11" t="s">
        <v>3717</v>
      </c>
      <c r="B1734" s="11" t="s">
        <v>3726</v>
      </c>
      <c r="C1734" s="11" t="s">
        <v>3719</v>
      </c>
      <c r="D1734" s="11" t="s">
        <v>3720</v>
      </c>
      <c r="E1734" s="11" t="s">
        <v>3727</v>
      </c>
      <c r="F1734" s="12">
        <v>1.0</v>
      </c>
      <c r="G1734" s="12">
        <v>1.0</v>
      </c>
      <c r="H1734" s="12" t="s">
        <v>22</v>
      </c>
      <c r="I1734" s="12">
        <v>1.0</v>
      </c>
      <c r="J1734" s="12">
        <v>1.0</v>
      </c>
      <c r="K1734" s="12" t="s">
        <v>457</v>
      </c>
      <c r="L1734" s="12">
        <v>1.0</v>
      </c>
      <c r="M1734" s="12">
        <v>1.0</v>
      </c>
      <c r="N1734" s="12" t="s">
        <v>23</v>
      </c>
      <c r="P1734" s="13"/>
    </row>
    <row r="1735" ht="15.75" customHeight="1">
      <c r="A1735" s="11" t="s">
        <v>3717</v>
      </c>
      <c r="B1735" s="11" t="s">
        <v>3728</v>
      </c>
      <c r="C1735" s="11" t="s">
        <v>3719</v>
      </c>
      <c r="D1735" s="11" t="s">
        <v>3720</v>
      </c>
      <c r="E1735" s="11" t="s">
        <v>3729</v>
      </c>
      <c r="F1735" s="12">
        <v>1.0</v>
      </c>
      <c r="G1735" s="12">
        <v>1.0</v>
      </c>
      <c r="H1735" s="12" t="s">
        <v>22</v>
      </c>
      <c r="I1735" s="12">
        <v>1.0</v>
      </c>
      <c r="J1735" s="12">
        <v>1.0</v>
      </c>
      <c r="K1735" s="12" t="s">
        <v>457</v>
      </c>
      <c r="L1735" s="12">
        <v>1.0</v>
      </c>
      <c r="M1735" s="12">
        <v>1.0</v>
      </c>
      <c r="N1735" s="12" t="s">
        <v>23</v>
      </c>
      <c r="P1735" s="13"/>
    </row>
    <row r="1736" ht="15.75" customHeight="1">
      <c r="A1736" s="11" t="s">
        <v>3717</v>
      </c>
      <c r="B1736" s="11" t="s">
        <v>3730</v>
      </c>
      <c r="C1736" s="11" t="s">
        <v>3719</v>
      </c>
      <c r="D1736" s="11" t="s">
        <v>3720</v>
      </c>
      <c r="E1736" s="11" t="s">
        <v>3731</v>
      </c>
      <c r="F1736" s="12">
        <v>1.0</v>
      </c>
      <c r="G1736" s="12">
        <v>1.0</v>
      </c>
      <c r="H1736" s="12" t="s">
        <v>22</v>
      </c>
      <c r="I1736" s="12">
        <v>1.0</v>
      </c>
      <c r="J1736" s="12">
        <v>1.0</v>
      </c>
      <c r="K1736" s="12" t="s">
        <v>457</v>
      </c>
      <c r="L1736" s="12">
        <v>1.0</v>
      </c>
      <c r="M1736" s="12">
        <v>1.0</v>
      </c>
      <c r="N1736" s="12" t="s">
        <v>23</v>
      </c>
      <c r="P1736" s="13"/>
    </row>
    <row r="1737" ht="15.75" customHeight="1">
      <c r="A1737" s="11" t="s">
        <v>3717</v>
      </c>
      <c r="B1737" s="11" t="s">
        <v>3732</v>
      </c>
      <c r="C1737" s="11" t="s">
        <v>3719</v>
      </c>
      <c r="D1737" s="11" t="s">
        <v>3720</v>
      </c>
      <c r="E1737" s="11" t="s">
        <v>3733</v>
      </c>
      <c r="F1737" s="12">
        <v>1.0</v>
      </c>
      <c r="G1737" s="12">
        <v>1.0</v>
      </c>
      <c r="H1737" s="12" t="s">
        <v>22</v>
      </c>
      <c r="I1737" s="12">
        <v>1.0</v>
      </c>
      <c r="J1737" s="12">
        <v>1.0</v>
      </c>
      <c r="K1737" s="12" t="s">
        <v>457</v>
      </c>
      <c r="L1737" s="12">
        <v>1.0</v>
      </c>
      <c r="M1737" s="12">
        <v>1.0</v>
      </c>
      <c r="N1737" s="12" t="s">
        <v>23</v>
      </c>
      <c r="P1737" s="13"/>
    </row>
    <row r="1738" ht="15.75" customHeight="1">
      <c r="A1738" s="11" t="s">
        <v>3717</v>
      </c>
      <c r="B1738" s="11" t="s">
        <v>3734</v>
      </c>
      <c r="C1738" s="11" t="s">
        <v>3719</v>
      </c>
      <c r="D1738" s="11" t="s">
        <v>3720</v>
      </c>
      <c r="E1738" s="11" t="s">
        <v>3735</v>
      </c>
      <c r="F1738" s="12">
        <v>1.0</v>
      </c>
      <c r="G1738" s="12">
        <v>1.0</v>
      </c>
      <c r="H1738" s="12" t="s">
        <v>22</v>
      </c>
      <c r="I1738" s="12">
        <v>1.0</v>
      </c>
      <c r="J1738" s="12">
        <v>1.0</v>
      </c>
      <c r="K1738" s="12" t="s">
        <v>457</v>
      </c>
      <c r="L1738" s="12">
        <v>1.0</v>
      </c>
      <c r="M1738" s="12">
        <v>1.0</v>
      </c>
      <c r="N1738" s="12" t="s">
        <v>23</v>
      </c>
      <c r="P1738" s="13"/>
    </row>
    <row r="1739" ht="15.75" customHeight="1">
      <c r="A1739" s="11" t="s">
        <v>3717</v>
      </c>
      <c r="B1739" s="11" t="s">
        <v>3736</v>
      </c>
      <c r="C1739" s="11" t="s">
        <v>3719</v>
      </c>
      <c r="D1739" s="11" t="s">
        <v>3720</v>
      </c>
      <c r="E1739" s="11" t="s">
        <v>3737</v>
      </c>
      <c r="F1739" s="12">
        <v>1.0</v>
      </c>
      <c r="G1739" s="12">
        <v>1.0</v>
      </c>
      <c r="H1739" s="12" t="s">
        <v>22</v>
      </c>
      <c r="I1739" s="12">
        <v>1.0</v>
      </c>
      <c r="J1739" s="12">
        <v>1.0</v>
      </c>
      <c r="K1739" s="12" t="s">
        <v>457</v>
      </c>
      <c r="L1739" s="12">
        <v>2.0</v>
      </c>
      <c r="M1739" s="12">
        <v>2.0</v>
      </c>
      <c r="N1739" s="12" t="s">
        <v>23</v>
      </c>
      <c r="P1739" s="13"/>
    </row>
    <row r="1740" ht="15.75" customHeight="1">
      <c r="A1740" s="11" t="s">
        <v>3717</v>
      </c>
      <c r="B1740" s="11" t="s">
        <v>3738</v>
      </c>
      <c r="C1740" s="11" t="s">
        <v>3719</v>
      </c>
      <c r="D1740" s="11" t="s">
        <v>3720</v>
      </c>
      <c r="E1740" s="11" t="s">
        <v>3739</v>
      </c>
      <c r="F1740" s="12">
        <v>1.0</v>
      </c>
      <c r="G1740" s="12">
        <v>1.0</v>
      </c>
      <c r="H1740" s="12" t="s">
        <v>22</v>
      </c>
      <c r="I1740" s="12">
        <v>3.0</v>
      </c>
      <c r="J1740" s="12">
        <v>3.0</v>
      </c>
      <c r="K1740" s="12" t="s">
        <v>457</v>
      </c>
      <c r="L1740" s="12">
        <v>2.0</v>
      </c>
      <c r="M1740" s="12">
        <v>2.0</v>
      </c>
      <c r="N1740" s="12" t="s">
        <v>23</v>
      </c>
      <c r="P1740" s="13"/>
    </row>
    <row r="1741" ht="15.75" customHeight="1">
      <c r="A1741" s="11" t="s">
        <v>3717</v>
      </c>
      <c r="B1741" s="11" t="s">
        <v>3740</v>
      </c>
      <c r="C1741" s="11" t="s">
        <v>3719</v>
      </c>
      <c r="D1741" s="11" t="s">
        <v>3720</v>
      </c>
      <c r="E1741" s="11" t="s">
        <v>3741</v>
      </c>
      <c r="F1741" s="12">
        <v>1.0</v>
      </c>
      <c r="G1741" s="12">
        <v>1.0</v>
      </c>
      <c r="H1741" s="12" t="s">
        <v>22</v>
      </c>
      <c r="I1741" s="12">
        <v>2.0</v>
      </c>
      <c r="J1741" s="12">
        <v>2.0</v>
      </c>
      <c r="K1741" s="12" t="s">
        <v>457</v>
      </c>
      <c r="L1741" s="12">
        <v>1.0</v>
      </c>
      <c r="M1741" s="12">
        <v>1.0</v>
      </c>
      <c r="N1741" s="12" t="s">
        <v>23</v>
      </c>
      <c r="P1741" s="13"/>
    </row>
    <row r="1742" ht="15.75" customHeight="1">
      <c r="A1742" s="11" t="s">
        <v>3717</v>
      </c>
      <c r="B1742" s="11" t="s">
        <v>3742</v>
      </c>
      <c r="C1742" s="11" t="s">
        <v>3719</v>
      </c>
      <c r="D1742" s="11" t="s">
        <v>3720</v>
      </c>
      <c r="E1742" s="11" t="s">
        <v>3743</v>
      </c>
      <c r="F1742" s="12">
        <v>1.0</v>
      </c>
      <c r="G1742" s="12">
        <v>1.0</v>
      </c>
      <c r="H1742" s="12" t="s">
        <v>22</v>
      </c>
      <c r="I1742" s="12">
        <v>1.0</v>
      </c>
      <c r="J1742" s="12">
        <v>1.0</v>
      </c>
      <c r="K1742" s="12" t="s">
        <v>457</v>
      </c>
      <c r="L1742" s="12">
        <v>1.0</v>
      </c>
      <c r="M1742" s="12">
        <v>1.0</v>
      </c>
      <c r="N1742" s="12" t="s">
        <v>23</v>
      </c>
      <c r="P1742" s="13"/>
    </row>
    <row r="1743" ht="15.75" customHeight="1">
      <c r="A1743" s="11" t="s">
        <v>3717</v>
      </c>
      <c r="B1743" s="11" t="s">
        <v>3744</v>
      </c>
      <c r="C1743" s="11" t="s">
        <v>3719</v>
      </c>
      <c r="D1743" s="11" t="s">
        <v>3720</v>
      </c>
      <c r="E1743" s="11" t="s">
        <v>3745</v>
      </c>
      <c r="F1743" s="12">
        <v>1.0</v>
      </c>
      <c r="G1743" s="12">
        <v>1.0</v>
      </c>
      <c r="H1743" s="12" t="s">
        <v>22</v>
      </c>
      <c r="I1743" s="12">
        <v>1.0</v>
      </c>
      <c r="J1743" s="12">
        <v>1.0</v>
      </c>
      <c r="K1743" s="12" t="s">
        <v>457</v>
      </c>
      <c r="L1743" s="12">
        <v>1.0</v>
      </c>
      <c r="M1743" s="12">
        <v>1.0</v>
      </c>
      <c r="N1743" s="12" t="s">
        <v>23</v>
      </c>
      <c r="P1743" s="13"/>
    </row>
    <row r="1744" ht="15.75" customHeight="1">
      <c r="A1744" s="11" t="s">
        <v>3717</v>
      </c>
      <c r="B1744" s="11" t="s">
        <v>3746</v>
      </c>
      <c r="C1744" s="11" t="s">
        <v>3719</v>
      </c>
      <c r="D1744" s="11" t="s">
        <v>3720</v>
      </c>
      <c r="E1744" s="11" t="s">
        <v>3747</v>
      </c>
      <c r="F1744" s="12">
        <v>1.0</v>
      </c>
      <c r="G1744" s="12">
        <v>1.0</v>
      </c>
      <c r="H1744" s="12" t="s">
        <v>22</v>
      </c>
      <c r="I1744" s="12">
        <v>1.0</v>
      </c>
      <c r="J1744" s="12">
        <v>1.0</v>
      </c>
      <c r="K1744" s="12" t="s">
        <v>457</v>
      </c>
      <c r="L1744" s="12">
        <v>1.0</v>
      </c>
      <c r="M1744" s="12">
        <v>1.0</v>
      </c>
      <c r="N1744" s="12" t="s">
        <v>23</v>
      </c>
      <c r="P1744" s="13"/>
    </row>
    <row r="1745" ht="15.75" customHeight="1">
      <c r="A1745" s="11" t="s">
        <v>3717</v>
      </c>
      <c r="B1745" s="11" t="s">
        <v>3748</v>
      </c>
      <c r="C1745" s="11" t="s">
        <v>3719</v>
      </c>
      <c r="D1745" s="11" t="s">
        <v>3720</v>
      </c>
      <c r="E1745" s="11" t="s">
        <v>3749</v>
      </c>
      <c r="F1745" s="12">
        <v>1.0</v>
      </c>
      <c r="G1745" s="12">
        <v>1.0</v>
      </c>
      <c r="H1745" s="12" t="s">
        <v>22</v>
      </c>
      <c r="I1745" s="12">
        <v>1.0</v>
      </c>
      <c r="J1745" s="12">
        <v>1.0</v>
      </c>
      <c r="K1745" s="12" t="s">
        <v>457</v>
      </c>
      <c r="L1745" s="12">
        <v>1.0</v>
      </c>
      <c r="M1745" s="12">
        <v>1.0</v>
      </c>
      <c r="N1745" s="12" t="s">
        <v>23</v>
      </c>
      <c r="P1745" s="13"/>
    </row>
    <row r="1746" ht="15.75" customHeight="1">
      <c r="A1746" s="11" t="s">
        <v>3717</v>
      </c>
      <c r="B1746" s="11" t="s">
        <v>3750</v>
      </c>
      <c r="C1746" s="11" t="s">
        <v>3719</v>
      </c>
      <c r="D1746" s="11" t="s">
        <v>3720</v>
      </c>
      <c r="E1746" s="11" t="s">
        <v>3751</v>
      </c>
      <c r="F1746" s="12">
        <v>1.0</v>
      </c>
      <c r="G1746" s="12">
        <v>1.0</v>
      </c>
      <c r="H1746" s="12" t="s">
        <v>22</v>
      </c>
      <c r="I1746" s="12">
        <v>1.0</v>
      </c>
      <c r="J1746" s="12">
        <v>1.0</v>
      </c>
      <c r="K1746" s="12" t="s">
        <v>457</v>
      </c>
      <c r="L1746" s="12">
        <v>1.0</v>
      </c>
      <c r="M1746" s="12">
        <v>1.0</v>
      </c>
      <c r="N1746" s="12" t="s">
        <v>23</v>
      </c>
      <c r="P1746" s="13"/>
    </row>
    <row r="1747" ht="15.75" customHeight="1">
      <c r="A1747" s="11" t="s">
        <v>3717</v>
      </c>
      <c r="B1747" s="11" t="s">
        <v>3752</v>
      </c>
      <c r="C1747" s="11" t="s">
        <v>3719</v>
      </c>
      <c r="D1747" s="11" t="s">
        <v>3720</v>
      </c>
      <c r="E1747" s="11" t="s">
        <v>3753</v>
      </c>
      <c r="F1747" s="12">
        <v>1.0</v>
      </c>
      <c r="G1747" s="12">
        <v>1.0</v>
      </c>
      <c r="H1747" s="12" t="s">
        <v>22</v>
      </c>
      <c r="I1747" s="12">
        <v>1.0</v>
      </c>
      <c r="J1747" s="12">
        <v>1.0</v>
      </c>
      <c r="K1747" s="12" t="s">
        <v>457</v>
      </c>
      <c r="L1747" s="12">
        <v>1.0</v>
      </c>
      <c r="M1747" s="12">
        <v>1.0</v>
      </c>
      <c r="N1747" s="12" t="s">
        <v>23</v>
      </c>
      <c r="P1747" s="13"/>
    </row>
    <row r="1748" ht="15.75" customHeight="1">
      <c r="A1748" s="11" t="s">
        <v>3717</v>
      </c>
      <c r="B1748" s="11" t="s">
        <v>3754</v>
      </c>
      <c r="C1748" s="11" t="s">
        <v>3719</v>
      </c>
      <c r="D1748" s="11" t="s">
        <v>3720</v>
      </c>
      <c r="E1748" s="11" t="s">
        <v>3755</v>
      </c>
      <c r="F1748" s="12">
        <v>3.0</v>
      </c>
      <c r="G1748" s="12">
        <v>2.0</v>
      </c>
      <c r="H1748" s="12" t="s">
        <v>22</v>
      </c>
      <c r="I1748" s="12">
        <v>2.0</v>
      </c>
      <c r="J1748" s="12">
        <v>2.0</v>
      </c>
      <c r="K1748" s="12" t="s">
        <v>457</v>
      </c>
      <c r="L1748" s="12">
        <v>1.0</v>
      </c>
      <c r="M1748" s="12">
        <v>1.0</v>
      </c>
      <c r="N1748" s="12" t="s">
        <v>23</v>
      </c>
      <c r="P1748" s="13"/>
    </row>
    <row r="1749" ht="15.75" customHeight="1">
      <c r="A1749" s="11" t="s">
        <v>3756</v>
      </c>
      <c r="B1749" s="11" t="s">
        <v>3757</v>
      </c>
      <c r="C1749" s="11" t="s">
        <v>3758</v>
      </c>
      <c r="D1749" s="11" t="s">
        <v>3759</v>
      </c>
      <c r="E1749" s="11" t="s">
        <v>3760</v>
      </c>
      <c r="F1749" s="12">
        <v>1.0</v>
      </c>
      <c r="G1749" s="12">
        <v>1.0</v>
      </c>
      <c r="H1749" s="12" t="s">
        <v>22</v>
      </c>
      <c r="I1749" s="12">
        <v>1.0</v>
      </c>
      <c r="J1749" s="12">
        <v>1.0</v>
      </c>
      <c r="K1749" s="12" t="s">
        <v>64</v>
      </c>
      <c r="L1749" s="12">
        <v>1.0</v>
      </c>
      <c r="M1749" s="12">
        <v>1.0</v>
      </c>
      <c r="N1749" s="12" t="s">
        <v>23</v>
      </c>
      <c r="P1749" s="13"/>
    </row>
    <row r="1750" ht="15.75" customHeight="1">
      <c r="A1750" s="11" t="s">
        <v>3756</v>
      </c>
      <c r="B1750" s="11" t="s">
        <v>3761</v>
      </c>
      <c r="C1750" s="11" t="s">
        <v>3758</v>
      </c>
      <c r="D1750" s="11" t="s">
        <v>3759</v>
      </c>
      <c r="E1750" s="11" t="s">
        <v>3762</v>
      </c>
      <c r="F1750" s="12">
        <v>2.0</v>
      </c>
      <c r="G1750" s="12">
        <v>2.0</v>
      </c>
      <c r="H1750" s="12" t="s">
        <v>22</v>
      </c>
      <c r="I1750" s="12">
        <v>2.0</v>
      </c>
      <c r="J1750" s="12">
        <v>2.0</v>
      </c>
      <c r="K1750" s="12" t="s">
        <v>64</v>
      </c>
      <c r="L1750" s="12">
        <v>1.0</v>
      </c>
      <c r="M1750" s="12">
        <v>1.0</v>
      </c>
      <c r="N1750" s="12" t="s">
        <v>23</v>
      </c>
      <c r="P1750" s="13"/>
    </row>
    <row r="1751" ht="15.75" customHeight="1">
      <c r="A1751" s="11" t="s">
        <v>3756</v>
      </c>
      <c r="B1751" s="11" t="s">
        <v>3763</v>
      </c>
      <c r="C1751" s="11" t="s">
        <v>3758</v>
      </c>
      <c r="D1751" s="11" t="s">
        <v>3759</v>
      </c>
      <c r="E1751" s="11" t="s">
        <v>3764</v>
      </c>
      <c r="F1751" s="12">
        <v>1.0</v>
      </c>
      <c r="G1751" s="12">
        <v>1.0</v>
      </c>
      <c r="H1751" s="12" t="s">
        <v>22</v>
      </c>
      <c r="I1751" s="12">
        <v>1.0</v>
      </c>
      <c r="J1751" s="12">
        <v>1.0</v>
      </c>
      <c r="K1751" s="12" t="s">
        <v>64</v>
      </c>
      <c r="L1751" s="12">
        <v>1.0</v>
      </c>
      <c r="M1751" s="12">
        <v>1.0</v>
      </c>
      <c r="N1751" s="12" t="s">
        <v>23</v>
      </c>
      <c r="P1751" s="13"/>
    </row>
    <row r="1752" ht="15.75" customHeight="1">
      <c r="A1752" s="11" t="s">
        <v>3756</v>
      </c>
      <c r="B1752" s="11" t="s">
        <v>3765</v>
      </c>
      <c r="C1752" s="11" t="s">
        <v>3758</v>
      </c>
      <c r="D1752" s="11" t="s">
        <v>3759</v>
      </c>
      <c r="E1752" s="11" t="s">
        <v>3766</v>
      </c>
      <c r="F1752" s="12">
        <v>1.0</v>
      </c>
      <c r="G1752" s="12">
        <v>1.0</v>
      </c>
      <c r="H1752" s="12" t="s">
        <v>22</v>
      </c>
      <c r="I1752" s="12">
        <v>1.0</v>
      </c>
      <c r="J1752" s="12">
        <v>1.0</v>
      </c>
      <c r="K1752" s="12" t="s">
        <v>64</v>
      </c>
      <c r="L1752" s="12">
        <v>2.0</v>
      </c>
      <c r="M1752" s="12">
        <v>2.0</v>
      </c>
      <c r="N1752" s="12" t="s">
        <v>23</v>
      </c>
      <c r="P1752" s="13"/>
    </row>
    <row r="1753" ht="15.75" customHeight="1">
      <c r="A1753" s="11" t="s">
        <v>3756</v>
      </c>
      <c r="B1753" s="11" t="s">
        <v>3767</v>
      </c>
      <c r="C1753" s="11" t="s">
        <v>3758</v>
      </c>
      <c r="D1753" s="11" t="s">
        <v>3759</v>
      </c>
      <c r="E1753" s="11" t="s">
        <v>3768</v>
      </c>
      <c r="F1753" s="12">
        <v>1.0</v>
      </c>
      <c r="G1753" s="12">
        <v>1.0</v>
      </c>
      <c r="H1753" s="12" t="s">
        <v>22</v>
      </c>
      <c r="I1753" s="12">
        <v>1.0</v>
      </c>
      <c r="J1753" s="12">
        <v>1.0</v>
      </c>
      <c r="K1753" s="12" t="s">
        <v>64</v>
      </c>
      <c r="L1753" s="12">
        <v>1.0</v>
      </c>
      <c r="M1753" s="12">
        <v>1.0</v>
      </c>
      <c r="N1753" s="12" t="s">
        <v>23</v>
      </c>
      <c r="P1753" s="13"/>
    </row>
    <row r="1754" ht="15.75" customHeight="1">
      <c r="A1754" s="11" t="s">
        <v>3756</v>
      </c>
      <c r="B1754" s="11" t="s">
        <v>3769</v>
      </c>
      <c r="C1754" s="11" t="s">
        <v>3758</v>
      </c>
      <c r="D1754" s="11" t="s">
        <v>3759</v>
      </c>
      <c r="E1754" s="11" t="s">
        <v>3770</v>
      </c>
      <c r="F1754" s="12">
        <v>1.0</v>
      </c>
      <c r="G1754" s="12">
        <v>1.0</v>
      </c>
      <c r="H1754" s="12" t="s">
        <v>22</v>
      </c>
      <c r="I1754" s="12">
        <v>1.0</v>
      </c>
      <c r="J1754" s="12">
        <v>1.0</v>
      </c>
      <c r="K1754" s="12" t="s">
        <v>64</v>
      </c>
      <c r="L1754" s="12">
        <v>1.0</v>
      </c>
      <c r="M1754" s="12">
        <v>1.0</v>
      </c>
      <c r="N1754" s="12" t="s">
        <v>23</v>
      </c>
      <c r="P1754" s="13"/>
    </row>
    <row r="1755" ht="15.75" customHeight="1">
      <c r="A1755" s="11" t="s">
        <v>3756</v>
      </c>
      <c r="B1755" s="11" t="s">
        <v>3771</v>
      </c>
      <c r="C1755" s="11" t="s">
        <v>3758</v>
      </c>
      <c r="D1755" s="11" t="s">
        <v>3759</v>
      </c>
      <c r="E1755" s="11" t="s">
        <v>3772</v>
      </c>
      <c r="F1755" s="12">
        <v>1.0</v>
      </c>
      <c r="G1755" s="12">
        <v>1.0</v>
      </c>
      <c r="H1755" s="12" t="s">
        <v>22</v>
      </c>
      <c r="I1755" s="12">
        <v>1.0</v>
      </c>
      <c r="J1755" s="12">
        <v>1.0</v>
      </c>
      <c r="K1755" s="12" t="s">
        <v>64</v>
      </c>
      <c r="L1755" s="12">
        <v>2.0</v>
      </c>
      <c r="M1755" s="12">
        <v>2.0</v>
      </c>
      <c r="N1755" s="12" t="s">
        <v>23</v>
      </c>
      <c r="P1755" s="13"/>
    </row>
    <row r="1756" ht="15.75" customHeight="1">
      <c r="A1756" s="11" t="s">
        <v>3756</v>
      </c>
      <c r="B1756" s="11" t="s">
        <v>3773</v>
      </c>
      <c r="C1756" s="11" t="s">
        <v>3758</v>
      </c>
      <c r="D1756" s="11" t="s">
        <v>3759</v>
      </c>
      <c r="E1756" s="11" t="s">
        <v>3774</v>
      </c>
      <c r="F1756" s="12">
        <v>1.0</v>
      </c>
      <c r="G1756" s="12">
        <v>1.0</v>
      </c>
      <c r="H1756" s="12" t="s">
        <v>22</v>
      </c>
      <c r="I1756" s="12">
        <v>1.0</v>
      </c>
      <c r="J1756" s="12">
        <v>1.0</v>
      </c>
      <c r="K1756" s="12" t="s">
        <v>64</v>
      </c>
      <c r="L1756" s="12">
        <v>2.0</v>
      </c>
      <c r="M1756" s="12">
        <v>2.0</v>
      </c>
      <c r="N1756" s="12" t="s">
        <v>23</v>
      </c>
      <c r="P1756" s="13"/>
    </row>
    <row r="1757" ht="15.75" customHeight="1">
      <c r="A1757" s="11" t="s">
        <v>3756</v>
      </c>
      <c r="B1757" s="11" t="s">
        <v>3775</v>
      </c>
      <c r="C1757" s="11" t="s">
        <v>3758</v>
      </c>
      <c r="D1757" s="11" t="s">
        <v>3759</v>
      </c>
      <c r="E1757" s="11" t="s">
        <v>3776</v>
      </c>
      <c r="F1757" s="12">
        <v>1.0</v>
      </c>
      <c r="G1757" s="12">
        <v>1.0</v>
      </c>
      <c r="H1757" s="12" t="s">
        <v>22</v>
      </c>
      <c r="I1757" s="12">
        <v>1.0</v>
      </c>
      <c r="J1757" s="12">
        <v>1.0</v>
      </c>
      <c r="K1757" s="12" t="s">
        <v>64</v>
      </c>
      <c r="L1757" s="12">
        <v>1.0</v>
      </c>
      <c r="M1757" s="12">
        <v>1.0</v>
      </c>
      <c r="N1757" s="12" t="s">
        <v>23</v>
      </c>
      <c r="P1757" s="13"/>
    </row>
    <row r="1758" ht="15.75" customHeight="1">
      <c r="A1758" s="11" t="s">
        <v>3756</v>
      </c>
      <c r="B1758" s="11" t="s">
        <v>3777</v>
      </c>
      <c r="C1758" s="11" t="s">
        <v>3758</v>
      </c>
      <c r="D1758" s="11" t="s">
        <v>3759</v>
      </c>
      <c r="E1758" s="11" t="s">
        <v>3778</v>
      </c>
      <c r="F1758" s="12">
        <v>1.0</v>
      </c>
      <c r="G1758" s="12">
        <v>1.0</v>
      </c>
      <c r="H1758" s="12" t="s">
        <v>22</v>
      </c>
      <c r="I1758" s="12">
        <v>1.0</v>
      </c>
      <c r="J1758" s="12">
        <v>1.0</v>
      </c>
      <c r="K1758" s="12" t="s">
        <v>64</v>
      </c>
      <c r="L1758" s="12">
        <v>1.0</v>
      </c>
      <c r="M1758" s="12">
        <v>1.0</v>
      </c>
      <c r="N1758" s="12" t="s">
        <v>23</v>
      </c>
      <c r="P1758" s="13"/>
    </row>
    <row r="1759" ht="15.75" customHeight="1">
      <c r="A1759" s="11" t="s">
        <v>3756</v>
      </c>
      <c r="B1759" s="11" t="s">
        <v>3779</v>
      </c>
      <c r="C1759" s="11" t="s">
        <v>3758</v>
      </c>
      <c r="D1759" s="11" t="s">
        <v>3759</v>
      </c>
      <c r="E1759" s="11" t="s">
        <v>3780</v>
      </c>
      <c r="F1759" s="12">
        <v>1.0</v>
      </c>
      <c r="G1759" s="12">
        <v>1.0</v>
      </c>
      <c r="H1759" s="12" t="s">
        <v>22</v>
      </c>
      <c r="I1759" s="12">
        <v>1.0</v>
      </c>
      <c r="J1759" s="12">
        <v>1.0</v>
      </c>
      <c r="K1759" s="12" t="s">
        <v>64</v>
      </c>
      <c r="L1759" s="12">
        <v>2.0</v>
      </c>
      <c r="M1759" s="12">
        <v>2.0</v>
      </c>
      <c r="N1759" s="12" t="s">
        <v>23</v>
      </c>
      <c r="P1759" s="13"/>
    </row>
    <row r="1760" ht="15.75" customHeight="1">
      <c r="A1760" s="11" t="s">
        <v>3756</v>
      </c>
      <c r="B1760" s="11" t="s">
        <v>3781</v>
      </c>
      <c r="C1760" s="11" t="s">
        <v>3758</v>
      </c>
      <c r="D1760" s="11" t="s">
        <v>3759</v>
      </c>
      <c r="E1760" s="11" t="s">
        <v>3782</v>
      </c>
      <c r="F1760" s="12">
        <v>2.0</v>
      </c>
      <c r="G1760" s="12">
        <v>2.0</v>
      </c>
      <c r="H1760" s="12" t="s">
        <v>22</v>
      </c>
      <c r="I1760" s="12">
        <v>2.0</v>
      </c>
      <c r="J1760" s="12">
        <v>2.0</v>
      </c>
      <c r="K1760" s="12" t="s">
        <v>64</v>
      </c>
      <c r="L1760" s="12">
        <v>2.0</v>
      </c>
      <c r="M1760" s="12">
        <v>2.0</v>
      </c>
      <c r="N1760" s="12" t="s">
        <v>23</v>
      </c>
      <c r="P1760" s="13"/>
    </row>
    <row r="1761" ht="15.75" customHeight="1">
      <c r="A1761" s="11" t="s">
        <v>3756</v>
      </c>
      <c r="B1761" s="11" t="s">
        <v>3783</v>
      </c>
      <c r="C1761" s="11" t="s">
        <v>3758</v>
      </c>
      <c r="D1761" s="11" t="s">
        <v>3759</v>
      </c>
      <c r="E1761" s="11" t="s">
        <v>3784</v>
      </c>
      <c r="F1761" s="12">
        <v>1.0</v>
      </c>
      <c r="G1761" s="12">
        <v>1.0</v>
      </c>
      <c r="H1761" s="12" t="s">
        <v>22</v>
      </c>
      <c r="I1761" s="12">
        <v>1.0</v>
      </c>
      <c r="J1761" s="12">
        <v>1.0</v>
      </c>
      <c r="K1761" s="12" t="s">
        <v>64</v>
      </c>
      <c r="L1761" s="12">
        <v>1.0</v>
      </c>
      <c r="M1761" s="12">
        <v>1.0</v>
      </c>
      <c r="N1761" s="12" t="s">
        <v>23</v>
      </c>
      <c r="P1761" s="13"/>
    </row>
    <row r="1762" ht="15.75" customHeight="1">
      <c r="A1762" s="11" t="s">
        <v>3756</v>
      </c>
      <c r="B1762" s="11" t="s">
        <v>3785</v>
      </c>
      <c r="C1762" s="11" t="s">
        <v>3758</v>
      </c>
      <c r="D1762" s="11" t="s">
        <v>3759</v>
      </c>
      <c r="E1762" s="11" t="s">
        <v>3786</v>
      </c>
      <c r="F1762" s="12">
        <v>1.0</v>
      </c>
      <c r="G1762" s="12">
        <v>1.0</v>
      </c>
      <c r="H1762" s="12" t="s">
        <v>22</v>
      </c>
      <c r="I1762" s="12">
        <v>1.0</v>
      </c>
      <c r="J1762" s="12">
        <v>1.0</v>
      </c>
      <c r="K1762" s="12" t="s">
        <v>64</v>
      </c>
      <c r="L1762" s="12">
        <v>1.0</v>
      </c>
      <c r="M1762" s="12">
        <v>1.0</v>
      </c>
      <c r="N1762" s="12" t="s">
        <v>23</v>
      </c>
      <c r="P1762" s="13"/>
    </row>
    <row r="1763" ht="15.75" customHeight="1">
      <c r="A1763" s="11" t="s">
        <v>3756</v>
      </c>
      <c r="B1763" s="11" t="s">
        <v>3787</v>
      </c>
      <c r="C1763" s="11" t="s">
        <v>3758</v>
      </c>
      <c r="D1763" s="11" t="s">
        <v>3759</v>
      </c>
      <c r="E1763" s="11" t="s">
        <v>3788</v>
      </c>
      <c r="F1763" s="12">
        <v>1.0</v>
      </c>
      <c r="G1763" s="12">
        <v>1.0</v>
      </c>
      <c r="H1763" s="12" t="s">
        <v>22</v>
      </c>
      <c r="I1763" s="12">
        <v>1.0</v>
      </c>
      <c r="J1763" s="12">
        <v>1.0</v>
      </c>
      <c r="K1763" s="12" t="s">
        <v>64</v>
      </c>
      <c r="L1763" s="12">
        <v>1.0</v>
      </c>
      <c r="M1763" s="12">
        <v>1.0</v>
      </c>
      <c r="N1763" s="12" t="s">
        <v>23</v>
      </c>
      <c r="P1763" s="13"/>
    </row>
    <row r="1764" ht="15.75" customHeight="1">
      <c r="A1764" s="11" t="s">
        <v>3756</v>
      </c>
      <c r="B1764" s="11" t="s">
        <v>3789</v>
      </c>
      <c r="C1764" s="11" t="s">
        <v>3758</v>
      </c>
      <c r="D1764" s="11" t="s">
        <v>3759</v>
      </c>
      <c r="E1764" s="11" t="s">
        <v>3790</v>
      </c>
      <c r="F1764" s="12">
        <v>1.0</v>
      </c>
      <c r="G1764" s="12">
        <v>1.0</v>
      </c>
      <c r="H1764" s="12" t="s">
        <v>22</v>
      </c>
      <c r="I1764" s="12">
        <v>1.0</v>
      </c>
      <c r="J1764" s="12">
        <v>1.0</v>
      </c>
      <c r="K1764" s="12" t="s">
        <v>64</v>
      </c>
      <c r="L1764" s="12">
        <v>1.0</v>
      </c>
      <c r="M1764" s="12">
        <v>1.0</v>
      </c>
      <c r="N1764" s="12" t="s">
        <v>23</v>
      </c>
      <c r="P1764" s="13"/>
    </row>
    <row r="1765" ht="15.75" customHeight="1">
      <c r="A1765" s="11" t="s">
        <v>3756</v>
      </c>
      <c r="B1765" s="11" t="s">
        <v>3791</v>
      </c>
      <c r="C1765" s="11" t="s">
        <v>3758</v>
      </c>
      <c r="D1765" s="11" t="s">
        <v>3759</v>
      </c>
      <c r="E1765" s="11" t="s">
        <v>3792</v>
      </c>
      <c r="F1765" s="12">
        <v>1.0</v>
      </c>
      <c r="G1765" s="12">
        <v>1.0</v>
      </c>
      <c r="H1765" s="12" t="s">
        <v>22</v>
      </c>
      <c r="I1765" s="12">
        <v>1.0</v>
      </c>
      <c r="J1765" s="12">
        <v>1.0</v>
      </c>
      <c r="K1765" s="12" t="s">
        <v>64</v>
      </c>
      <c r="L1765" s="12">
        <v>1.0</v>
      </c>
      <c r="M1765" s="12">
        <v>1.0</v>
      </c>
      <c r="N1765" s="12" t="s">
        <v>23</v>
      </c>
      <c r="P1765" s="13"/>
    </row>
    <row r="1766" ht="15.75" customHeight="1">
      <c r="A1766" s="11" t="s">
        <v>3756</v>
      </c>
      <c r="B1766" s="11" t="s">
        <v>3793</v>
      </c>
      <c r="C1766" s="11" t="s">
        <v>3758</v>
      </c>
      <c r="D1766" s="11" t="s">
        <v>3759</v>
      </c>
      <c r="E1766" s="11" t="s">
        <v>3794</v>
      </c>
      <c r="F1766" s="12">
        <v>2.0</v>
      </c>
      <c r="G1766" s="12">
        <v>2.0</v>
      </c>
      <c r="H1766" s="12" t="s">
        <v>22</v>
      </c>
      <c r="I1766" s="12">
        <v>2.0</v>
      </c>
      <c r="J1766" s="12">
        <v>2.0</v>
      </c>
      <c r="K1766" s="12" t="s">
        <v>64</v>
      </c>
      <c r="L1766" s="12">
        <v>3.0</v>
      </c>
      <c r="M1766" s="12">
        <v>3.0</v>
      </c>
      <c r="N1766" s="12" t="s">
        <v>23</v>
      </c>
      <c r="P1766" s="13"/>
    </row>
    <row r="1767" ht="15.75" customHeight="1">
      <c r="A1767" s="11" t="s">
        <v>3795</v>
      </c>
      <c r="B1767" s="11" t="s">
        <v>3796</v>
      </c>
      <c r="C1767" s="11" t="s">
        <v>3797</v>
      </c>
      <c r="D1767" s="11" t="s">
        <v>3798</v>
      </c>
      <c r="E1767" s="11" t="s">
        <v>3799</v>
      </c>
      <c r="F1767" s="12">
        <v>1.0</v>
      </c>
      <c r="G1767" s="12">
        <v>1.0</v>
      </c>
      <c r="H1767" s="12" t="s">
        <v>22</v>
      </c>
      <c r="I1767" s="12">
        <v>1.0</v>
      </c>
      <c r="J1767" s="12">
        <v>1.0</v>
      </c>
      <c r="K1767" s="12" t="s">
        <v>64</v>
      </c>
      <c r="L1767" s="12">
        <v>2.0</v>
      </c>
      <c r="M1767" s="12">
        <v>2.0</v>
      </c>
      <c r="N1767" s="12" t="s">
        <v>1458</v>
      </c>
      <c r="P1767" s="13"/>
    </row>
    <row r="1768" ht="15.75" customHeight="1">
      <c r="A1768" s="11" t="s">
        <v>3795</v>
      </c>
      <c r="B1768" s="11" t="s">
        <v>3800</v>
      </c>
      <c r="C1768" s="11" t="s">
        <v>3797</v>
      </c>
      <c r="D1768" s="11" t="s">
        <v>3798</v>
      </c>
      <c r="E1768" s="11" t="s">
        <v>3801</v>
      </c>
      <c r="F1768" s="12">
        <v>1.0</v>
      </c>
      <c r="G1768" s="12">
        <v>1.0</v>
      </c>
      <c r="H1768" s="12" t="s">
        <v>22</v>
      </c>
      <c r="I1768" s="12">
        <v>1.0</v>
      </c>
      <c r="J1768" s="12">
        <v>1.0</v>
      </c>
      <c r="K1768" s="12" t="s">
        <v>64</v>
      </c>
      <c r="L1768" s="12">
        <v>3.0</v>
      </c>
      <c r="M1768" s="12">
        <v>3.0</v>
      </c>
      <c r="N1768" s="12" t="s">
        <v>1458</v>
      </c>
      <c r="P1768" s="13"/>
    </row>
    <row r="1769" ht="15.75" customHeight="1">
      <c r="A1769" s="11" t="s">
        <v>3795</v>
      </c>
      <c r="B1769" s="11" t="s">
        <v>3802</v>
      </c>
      <c r="C1769" s="11" t="s">
        <v>3797</v>
      </c>
      <c r="D1769" s="11" t="s">
        <v>3798</v>
      </c>
      <c r="E1769" s="11" t="s">
        <v>3803</v>
      </c>
      <c r="F1769" s="12">
        <v>1.0</v>
      </c>
      <c r="G1769" s="12">
        <v>1.0</v>
      </c>
      <c r="H1769" s="12" t="s">
        <v>22</v>
      </c>
      <c r="I1769" s="12">
        <v>1.0</v>
      </c>
      <c r="J1769" s="12">
        <v>1.0</v>
      </c>
      <c r="K1769" s="12" t="s">
        <v>64</v>
      </c>
      <c r="L1769" s="12">
        <v>1.0</v>
      </c>
      <c r="M1769" s="12">
        <v>1.0</v>
      </c>
      <c r="N1769" s="12" t="s">
        <v>1458</v>
      </c>
      <c r="P1769" s="13"/>
    </row>
    <row r="1770" ht="15.75" customHeight="1">
      <c r="A1770" s="11" t="s">
        <v>3795</v>
      </c>
      <c r="B1770" s="11" t="s">
        <v>3804</v>
      </c>
      <c r="C1770" s="11" t="s">
        <v>3797</v>
      </c>
      <c r="D1770" s="11" t="s">
        <v>3798</v>
      </c>
      <c r="E1770" s="11" t="s">
        <v>3805</v>
      </c>
      <c r="F1770" s="12">
        <v>1.0</v>
      </c>
      <c r="G1770" s="12">
        <v>1.0</v>
      </c>
      <c r="H1770" s="12" t="s">
        <v>22</v>
      </c>
      <c r="I1770" s="12">
        <v>1.0</v>
      </c>
      <c r="J1770" s="12">
        <v>1.0</v>
      </c>
      <c r="K1770" s="12" t="s">
        <v>64</v>
      </c>
      <c r="L1770" s="12">
        <v>2.0</v>
      </c>
      <c r="M1770" s="12">
        <v>1.0</v>
      </c>
      <c r="N1770" s="12" t="s">
        <v>1458</v>
      </c>
      <c r="P1770" s="13"/>
    </row>
    <row r="1771" ht="15.75" customHeight="1">
      <c r="A1771" s="11" t="s">
        <v>3795</v>
      </c>
      <c r="B1771" s="11" t="s">
        <v>3806</v>
      </c>
      <c r="C1771" s="11" t="s">
        <v>3797</v>
      </c>
      <c r="D1771" s="11" t="s">
        <v>3798</v>
      </c>
      <c r="E1771" s="11" t="s">
        <v>3807</v>
      </c>
      <c r="F1771" s="12">
        <v>2.0</v>
      </c>
      <c r="G1771" s="12">
        <v>2.0</v>
      </c>
      <c r="H1771" s="12" t="s">
        <v>22</v>
      </c>
      <c r="I1771" s="12">
        <v>1.0</v>
      </c>
      <c r="J1771" s="12">
        <v>1.0</v>
      </c>
      <c r="K1771" s="12" t="s">
        <v>64</v>
      </c>
      <c r="L1771" s="12">
        <v>2.0</v>
      </c>
      <c r="M1771" s="12">
        <v>1.0</v>
      </c>
      <c r="N1771" s="12" t="s">
        <v>1458</v>
      </c>
      <c r="P1771" s="13"/>
    </row>
    <row r="1772" ht="15.75" customHeight="1">
      <c r="A1772" s="11" t="s">
        <v>3795</v>
      </c>
      <c r="B1772" s="11" t="s">
        <v>3808</v>
      </c>
      <c r="C1772" s="11" t="s">
        <v>3797</v>
      </c>
      <c r="D1772" s="11" t="s">
        <v>3798</v>
      </c>
      <c r="E1772" s="11" t="s">
        <v>3809</v>
      </c>
      <c r="F1772" s="12">
        <v>1.0</v>
      </c>
      <c r="G1772" s="12">
        <v>1.0</v>
      </c>
      <c r="H1772" s="12" t="s">
        <v>22</v>
      </c>
      <c r="I1772" s="12">
        <v>1.0</v>
      </c>
      <c r="J1772" s="12">
        <v>1.0</v>
      </c>
      <c r="K1772" s="12" t="s">
        <v>64</v>
      </c>
      <c r="L1772" s="12">
        <v>1.0</v>
      </c>
      <c r="M1772" s="12">
        <v>1.0</v>
      </c>
      <c r="N1772" s="12" t="s">
        <v>1458</v>
      </c>
      <c r="P1772" s="13"/>
    </row>
    <row r="1773" ht="15.75" customHeight="1">
      <c r="A1773" s="11" t="s">
        <v>3795</v>
      </c>
      <c r="B1773" s="11" t="s">
        <v>3810</v>
      </c>
      <c r="C1773" s="11" t="s">
        <v>3797</v>
      </c>
      <c r="D1773" s="11" t="s">
        <v>3798</v>
      </c>
      <c r="E1773" s="11" t="s">
        <v>3811</v>
      </c>
      <c r="F1773" s="12">
        <v>1.0</v>
      </c>
      <c r="G1773" s="12">
        <v>1.0</v>
      </c>
      <c r="H1773" s="12" t="s">
        <v>22</v>
      </c>
      <c r="I1773" s="12">
        <v>1.0</v>
      </c>
      <c r="J1773" s="12">
        <v>1.0</v>
      </c>
      <c r="K1773" s="12" t="s">
        <v>64</v>
      </c>
      <c r="L1773" s="12">
        <v>2.0</v>
      </c>
      <c r="M1773" s="12">
        <v>1.0</v>
      </c>
      <c r="N1773" s="12" t="s">
        <v>1458</v>
      </c>
      <c r="P1773" s="13"/>
    </row>
    <row r="1774" ht="15.75" customHeight="1">
      <c r="A1774" s="11" t="s">
        <v>3795</v>
      </c>
      <c r="B1774" s="11" t="s">
        <v>3812</v>
      </c>
      <c r="C1774" s="11" t="s">
        <v>3797</v>
      </c>
      <c r="D1774" s="11" t="s">
        <v>3798</v>
      </c>
      <c r="E1774" s="11" t="s">
        <v>3813</v>
      </c>
      <c r="F1774" s="12">
        <v>2.0</v>
      </c>
      <c r="G1774" s="12">
        <v>2.0</v>
      </c>
      <c r="H1774" s="12" t="s">
        <v>22</v>
      </c>
      <c r="I1774" s="12">
        <v>2.0</v>
      </c>
      <c r="J1774" s="12">
        <v>2.0</v>
      </c>
      <c r="K1774" s="12" t="s">
        <v>64</v>
      </c>
      <c r="L1774" s="12">
        <v>2.0</v>
      </c>
      <c r="M1774" s="12">
        <v>2.0</v>
      </c>
      <c r="N1774" s="12" t="s">
        <v>1458</v>
      </c>
      <c r="P1774" s="13"/>
    </row>
    <row r="1775" ht="15.75" customHeight="1">
      <c r="A1775" s="11" t="s">
        <v>3795</v>
      </c>
      <c r="B1775" s="11" t="s">
        <v>3814</v>
      </c>
      <c r="C1775" s="11" t="s">
        <v>3797</v>
      </c>
      <c r="D1775" s="11" t="s">
        <v>3798</v>
      </c>
      <c r="E1775" s="11" t="s">
        <v>3815</v>
      </c>
      <c r="F1775" s="12">
        <v>2.0</v>
      </c>
      <c r="G1775" s="12">
        <v>2.0</v>
      </c>
      <c r="H1775" s="12" t="s">
        <v>22</v>
      </c>
      <c r="I1775" s="12">
        <v>1.0</v>
      </c>
      <c r="J1775" s="12">
        <v>1.0</v>
      </c>
      <c r="K1775" s="12" t="s">
        <v>64</v>
      </c>
      <c r="L1775" s="12">
        <v>2.0</v>
      </c>
      <c r="M1775" s="12">
        <v>2.0</v>
      </c>
      <c r="N1775" s="12" t="s">
        <v>1458</v>
      </c>
      <c r="P1775" s="13"/>
    </row>
    <row r="1776" ht="15.75" customHeight="1">
      <c r="A1776" s="11" t="s">
        <v>3795</v>
      </c>
      <c r="B1776" s="11" t="s">
        <v>3816</v>
      </c>
      <c r="C1776" s="11" t="s">
        <v>3797</v>
      </c>
      <c r="D1776" s="11" t="s">
        <v>3798</v>
      </c>
      <c r="E1776" s="11" t="s">
        <v>3817</v>
      </c>
      <c r="F1776" s="12">
        <v>1.0</v>
      </c>
      <c r="G1776" s="12">
        <v>1.0</v>
      </c>
      <c r="H1776" s="12" t="s">
        <v>22</v>
      </c>
      <c r="I1776" s="12">
        <v>1.0</v>
      </c>
      <c r="J1776" s="12">
        <v>1.0</v>
      </c>
      <c r="K1776" s="12" t="s">
        <v>64</v>
      </c>
      <c r="L1776" s="12">
        <v>1.0</v>
      </c>
      <c r="M1776" s="12">
        <v>1.0</v>
      </c>
      <c r="N1776" s="12" t="s">
        <v>1458</v>
      </c>
      <c r="P1776" s="13"/>
    </row>
    <row r="1777" ht="15.75" customHeight="1">
      <c r="A1777" s="11" t="s">
        <v>3795</v>
      </c>
      <c r="B1777" s="11" t="s">
        <v>3818</v>
      </c>
      <c r="C1777" s="11" t="s">
        <v>3797</v>
      </c>
      <c r="D1777" s="11" t="s">
        <v>3798</v>
      </c>
      <c r="E1777" s="11" t="s">
        <v>3819</v>
      </c>
      <c r="F1777" s="12">
        <v>1.0</v>
      </c>
      <c r="G1777" s="12">
        <v>1.0</v>
      </c>
      <c r="H1777" s="12" t="s">
        <v>22</v>
      </c>
      <c r="I1777" s="12">
        <v>1.0</v>
      </c>
      <c r="J1777" s="12">
        <v>1.0</v>
      </c>
      <c r="K1777" s="12" t="s">
        <v>64</v>
      </c>
      <c r="L1777" s="12">
        <v>1.0</v>
      </c>
      <c r="M1777" s="12">
        <v>1.0</v>
      </c>
      <c r="N1777" s="12" t="s">
        <v>1458</v>
      </c>
      <c r="P1777" s="13"/>
    </row>
    <row r="1778" ht="15.75" customHeight="1">
      <c r="A1778" s="11" t="s">
        <v>3795</v>
      </c>
      <c r="B1778" s="11" t="s">
        <v>3820</v>
      </c>
      <c r="C1778" s="11" t="s">
        <v>3797</v>
      </c>
      <c r="D1778" s="11" t="s">
        <v>3798</v>
      </c>
      <c r="E1778" s="11" t="s">
        <v>3821</v>
      </c>
      <c r="F1778" s="12">
        <v>1.0</v>
      </c>
      <c r="G1778" s="12">
        <v>1.0</v>
      </c>
      <c r="H1778" s="12" t="s">
        <v>22</v>
      </c>
      <c r="I1778" s="12">
        <v>1.0</v>
      </c>
      <c r="J1778" s="12">
        <v>1.0</v>
      </c>
      <c r="K1778" s="12" t="s">
        <v>64</v>
      </c>
      <c r="L1778" s="12">
        <v>1.0</v>
      </c>
      <c r="M1778" s="12">
        <v>2.0</v>
      </c>
      <c r="N1778" s="12" t="s">
        <v>1458</v>
      </c>
      <c r="P1778" s="13"/>
    </row>
    <row r="1779" ht="15.75" customHeight="1">
      <c r="A1779" s="11" t="s">
        <v>3795</v>
      </c>
      <c r="B1779" s="11" t="s">
        <v>3822</v>
      </c>
      <c r="C1779" s="11" t="s">
        <v>3797</v>
      </c>
      <c r="D1779" s="11" t="s">
        <v>3798</v>
      </c>
      <c r="E1779" s="11" t="s">
        <v>3823</v>
      </c>
      <c r="F1779" s="12">
        <v>1.0</v>
      </c>
      <c r="G1779" s="12">
        <v>1.0</v>
      </c>
      <c r="H1779" s="12" t="s">
        <v>22</v>
      </c>
      <c r="I1779" s="12">
        <v>1.0</v>
      </c>
      <c r="J1779" s="12">
        <v>1.0</v>
      </c>
      <c r="K1779" s="12" t="s">
        <v>64</v>
      </c>
      <c r="L1779" s="12">
        <v>1.0</v>
      </c>
      <c r="M1779" s="12">
        <v>1.0</v>
      </c>
      <c r="N1779" s="12" t="s">
        <v>1458</v>
      </c>
      <c r="P1779" s="13"/>
    </row>
    <row r="1780" ht="15.75" customHeight="1">
      <c r="A1780" s="11" t="s">
        <v>3795</v>
      </c>
      <c r="B1780" s="11" t="s">
        <v>3824</v>
      </c>
      <c r="C1780" s="11" t="s">
        <v>3797</v>
      </c>
      <c r="D1780" s="11" t="s">
        <v>3798</v>
      </c>
      <c r="E1780" s="11" t="s">
        <v>3825</v>
      </c>
      <c r="F1780" s="12">
        <v>1.0</v>
      </c>
      <c r="G1780" s="12">
        <v>1.0</v>
      </c>
      <c r="H1780" s="12" t="s">
        <v>22</v>
      </c>
      <c r="I1780" s="12">
        <v>1.0</v>
      </c>
      <c r="J1780" s="12">
        <v>1.0</v>
      </c>
      <c r="K1780" s="12" t="s">
        <v>64</v>
      </c>
      <c r="L1780" s="12">
        <v>2.0</v>
      </c>
      <c r="M1780" s="12">
        <v>2.0</v>
      </c>
      <c r="N1780" s="12" t="s">
        <v>1458</v>
      </c>
      <c r="P1780" s="13"/>
    </row>
    <row r="1781" ht="15.75" customHeight="1">
      <c r="A1781" s="11" t="s">
        <v>3795</v>
      </c>
      <c r="B1781" s="11" t="s">
        <v>3826</v>
      </c>
      <c r="C1781" s="11" t="s">
        <v>3797</v>
      </c>
      <c r="D1781" s="11" t="s">
        <v>3798</v>
      </c>
      <c r="E1781" s="11" t="s">
        <v>3827</v>
      </c>
      <c r="F1781" s="12">
        <v>1.0</v>
      </c>
      <c r="G1781" s="12">
        <v>1.0</v>
      </c>
      <c r="H1781" s="12" t="s">
        <v>22</v>
      </c>
      <c r="I1781" s="12">
        <v>1.0</v>
      </c>
      <c r="J1781" s="12">
        <v>1.0</v>
      </c>
      <c r="K1781" s="12" t="s">
        <v>64</v>
      </c>
      <c r="L1781" s="12">
        <v>1.0</v>
      </c>
      <c r="M1781" s="12">
        <v>1.0</v>
      </c>
      <c r="N1781" s="12" t="s">
        <v>1458</v>
      </c>
      <c r="P1781" s="13"/>
    </row>
    <row r="1782" ht="15.75" customHeight="1">
      <c r="A1782" s="11" t="s">
        <v>3795</v>
      </c>
      <c r="B1782" s="11" t="s">
        <v>3828</v>
      </c>
      <c r="C1782" s="11" t="s">
        <v>3797</v>
      </c>
      <c r="D1782" s="11" t="s">
        <v>3798</v>
      </c>
      <c r="E1782" s="11" t="s">
        <v>3829</v>
      </c>
      <c r="F1782" s="12">
        <v>1.0</v>
      </c>
      <c r="G1782" s="12">
        <v>1.0</v>
      </c>
      <c r="H1782" s="12" t="s">
        <v>22</v>
      </c>
      <c r="I1782" s="12">
        <v>1.0</v>
      </c>
      <c r="J1782" s="12">
        <v>1.0</v>
      </c>
      <c r="K1782" s="12" t="s">
        <v>64</v>
      </c>
      <c r="L1782" s="12">
        <v>1.0</v>
      </c>
      <c r="M1782" s="12">
        <v>1.0</v>
      </c>
      <c r="N1782" s="12" t="s">
        <v>1458</v>
      </c>
      <c r="P1782" s="13"/>
    </row>
    <row r="1783" ht="15.75" customHeight="1">
      <c r="A1783" s="11" t="s">
        <v>3795</v>
      </c>
      <c r="B1783" s="11" t="s">
        <v>3830</v>
      </c>
      <c r="C1783" s="11" t="s">
        <v>3797</v>
      </c>
      <c r="D1783" s="11" t="s">
        <v>3798</v>
      </c>
      <c r="E1783" s="11" t="s">
        <v>3831</v>
      </c>
      <c r="F1783" s="12">
        <v>1.0</v>
      </c>
      <c r="G1783" s="12">
        <v>1.0</v>
      </c>
      <c r="H1783" s="12" t="s">
        <v>22</v>
      </c>
      <c r="I1783" s="12">
        <v>1.0</v>
      </c>
      <c r="J1783" s="12">
        <v>1.0</v>
      </c>
      <c r="K1783" s="12" t="s">
        <v>64</v>
      </c>
      <c r="L1783" s="12">
        <v>2.0</v>
      </c>
      <c r="M1783" s="12">
        <v>2.0</v>
      </c>
      <c r="N1783" s="12" t="s">
        <v>1458</v>
      </c>
      <c r="P1783" s="13"/>
    </row>
    <row r="1784" ht="15.75" customHeight="1">
      <c r="A1784" s="11" t="s">
        <v>3795</v>
      </c>
      <c r="B1784" s="11" t="s">
        <v>3832</v>
      </c>
      <c r="C1784" s="11" t="s">
        <v>3797</v>
      </c>
      <c r="D1784" s="11" t="s">
        <v>3798</v>
      </c>
      <c r="E1784" s="11" t="s">
        <v>3833</v>
      </c>
      <c r="F1784" s="12">
        <v>1.0</v>
      </c>
      <c r="G1784" s="12">
        <v>1.0</v>
      </c>
      <c r="H1784" s="12" t="s">
        <v>22</v>
      </c>
      <c r="I1784" s="12">
        <v>1.0</v>
      </c>
      <c r="J1784" s="12">
        <v>1.0</v>
      </c>
      <c r="K1784" s="12" t="s">
        <v>64</v>
      </c>
      <c r="L1784" s="12">
        <v>1.0</v>
      </c>
      <c r="M1784" s="12">
        <v>1.0</v>
      </c>
      <c r="N1784" s="12" t="s">
        <v>1458</v>
      </c>
      <c r="P1784" s="13"/>
    </row>
    <row r="1785" ht="15.75" customHeight="1">
      <c r="A1785" s="11" t="s">
        <v>3834</v>
      </c>
      <c r="B1785" s="11" t="s">
        <v>3835</v>
      </c>
      <c r="C1785" s="11" t="s">
        <v>3836</v>
      </c>
      <c r="D1785" s="11" t="s">
        <v>3837</v>
      </c>
      <c r="E1785" s="11" t="s">
        <v>3838</v>
      </c>
      <c r="F1785" s="12">
        <v>1.0</v>
      </c>
      <c r="G1785" s="12">
        <v>1.0</v>
      </c>
      <c r="H1785" s="12" t="s">
        <v>22</v>
      </c>
      <c r="I1785" s="12">
        <v>1.0</v>
      </c>
      <c r="J1785" s="12">
        <v>1.0</v>
      </c>
      <c r="K1785" s="12" t="s">
        <v>457</v>
      </c>
      <c r="L1785" s="12">
        <v>1.0</v>
      </c>
      <c r="M1785" s="12">
        <v>1.0</v>
      </c>
      <c r="N1785" s="12" t="s">
        <v>23</v>
      </c>
      <c r="P1785" s="13"/>
    </row>
    <row r="1786" ht="15.75" customHeight="1">
      <c r="A1786" s="11" t="s">
        <v>3834</v>
      </c>
      <c r="B1786" s="11" t="s">
        <v>3839</v>
      </c>
      <c r="C1786" s="11" t="s">
        <v>3836</v>
      </c>
      <c r="D1786" s="11" t="s">
        <v>3837</v>
      </c>
      <c r="E1786" s="11" t="s">
        <v>3840</v>
      </c>
      <c r="F1786" s="12">
        <v>1.0</v>
      </c>
      <c r="G1786" s="12">
        <v>1.0</v>
      </c>
      <c r="H1786" s="12" t="s">
        <v>22</v>
      </c>
      <c r="I1786" s="12">
        <v>1.0</v>
      </c>
      <c r="J1786" s="12">
        <v>1.0</v>
      </c>
      <c r="K1786" s="12" t="s">
        <v>457</v>
      </c>
      <c r="L1786" s="12">
        <v>1.0</v>
      </c>
      <c r="M1786" s="12">
        <v>1.0</v>
      </c>
      <c r="N1786" s="12" t="s">
        <v>23</v>
      </c>
      <c r="P1786" s="13"/>
    </row>
    <row r="1787" ht="15.75" customHeight="1">
      <c r="A1787" s="11" t="s">
        <v>3834</v>
      </c>
      <c r="B1787" s="11" t="s">
        <v>3841</v>
      </c>
      <c r="C1787" s="11" t="s">
        <v>3836</v>
      </c>
      <c r="D1787" s="11" t="s">
        <v>3837</v>
      </c>
      <c r="E1787" s="11" t="s">
        <v>3842</v>
      </c>
      <c r="F1787" s="12">
        <v>1.0</v>
      </c>
      <c r="G1787" s="12">
        <v>1.0</v>
      </c>
      <c r="H1787" s="12" t="s">
        <v>22</v>
      </c>
      <c r="I1787" s="12">
        <v>1.0</v>
      </c>
      <c r="J1787" s="12">
        <v>1.0</v>
      </c>
      <c r="K1787" s="12" t="s">
        <v>457</v>
      </c>
      <c r="L1787" s="12">
        <v>2.0</v>
      </c>
      <c r="M1787" s="12">
        <v>2.0</v>
      </c>
      <c r="N1787" s="12" t="s">
        <v>23</v>
      </c>
      <c r="P1787" s="13"/>
    </row>
    <row r="1788" ht="15.75" customHeight="1">
      <c r="A1788" s="11" t="s">
        <v>3834</v>
      </c>
      <c r="B1788" s="11" t="s">
        <v>3843</v>
      </c>
      <c r="C1788" s="11" t="s">
        <v>3836</v>
      </c>
      <c r="D1788" s="11" t="s">
        <v>3837</v>
      </c>
      <c r="E1788" s="11" t="s">
        <v>3844</v>
      </c>
      <c r="F1788" s="12">
        <v>1.0</v>
      </c>
      <c r="G1788" s="12">
        <v>1.0</v>
      </c>
      <c r="H1788" s="12" t="s">
        <v>22</v>
      </c>
      <c r="I1788" s="12">
        <v>1.0</v>
      </c>
      <c r="J1788" s="12">
        <v>1.0</v>
      </c>
      <c r="K1788" s="12" t="s">
        <v>457</v>
      </c>
      <c r="L1788" s="12">
        <v>1.0</v>
      </c>
      <c r="M1788" s="12">
        <v>1.0</v>
      </c>
      <c r="N1788" s="12" t="s">
        <v>23</v>
      </c>
      <c r="P1788" s="13"/>
    </row>
    <row r="1789" ht="15.75" customHeight="1">
      <c r="A1789" s="11" t="s">
        <v>3834</v>
      </c>
      <c r="B1789" s="11" t="s">
        <v>3845</v>
      </c>
      <c r="C1789" s="11" t="s">
        <v>3836</v>
      </c>
      <c r="D1789" s="11" t="s">
        <v>3837</v>
      </c>
      <c r="E1789" s="11" t="s">
        <v>3846</v>
      </c>
      <c r="F1789" s="12">
        <v>1.0</v>
      </c>
      <c r="G1789" s="12">
        <v>1.0</v>
      </c>
      <c r="H1789" s="12" t="s">
        <v>22</v>
      </c>
      <c r="I1789" s="12">
        <v>1.0</v>
      </c>
      <c r="J1789" s="12">
        <v>1.0</v>
      </c>
      <c r="K1789" s="12" t="s">
        <v>457</v>
      </c>
      <c r="L1789" s="12">
        <v>1.0</v>
      </c>
      <c r="M1789" s="12">
        <v>1.0</v>
      </c>
      <c r="N1789" s="12" t="s">
        <v>23</v>
      </c>
      <c r="P1789" s="13"/>
    </row>
    <row r="1790" ht="15.75" customHeight="1">
      <c r="A1790" s="11" t="s">
        <v>3834</v>
      </c>
      <c r="B1790" s="11" t="s">
        <v>3847</v>
      </c>
      <c r="C1790" s="11" t="s">
        <v>3836</v>
      </c>
      <c r="D1790" s="11" t="s">
        <v>3837</v>
      </c>
      <c r="E1790" s="11" t="s">
        <v>3848</v>
      </c>
      <c r="F1790" s="12">
        <v>1.0</v>
      </c>
      <c r="G1790" s="12">
        <v>1.0</v>
      </c>
      <c r="H1790" s="12" t="s">
        <v>22</v>
      </c>
      <c r="I1790" s="12">
        <v>1.0</v>
      </c>
      <c r="J1790" s="12">
        <v>1.0</v>
      </c>
      <c r="K1790" s="12" t="s">
        <v>457</v>
      </c>
      <c r="L1790" s="12">
        <v>3.0</v>
      </c>
      <c r="M1790" s="12">
        <v>3.0</v>
      </c>
      <c r="N1790" s="12" t="s">
        <v>23</v>
      </c>
      <c r="P1790" s="13"/>
    </row>
    <row r="1791" ht="15.75" customHeight="1">
      <c r="A1791" s="11" t="s">
        <v>3834</v>
      </c>
      <c r="B1791" s="11" t="s">
        <v>3849</v>
      </c>
      <c r="C1791" s="11" t="s">
        <v>3836</v>
      </c>
      <c r="D1791" s="11" t="s">
        <v>3837</v>
      </c>
      <c r="E1791" s="11" t="s">
        <v>3850</v>
      </c>
      <c r="F1791" s="12">
        <v>1.0</v>
      </c>
      <c r="G1791" s="12">
        <v>1.0</v>
      </c>
      <c r="H1791" s="12" t="s">
        <v>22</v>
      </c>
      <c r="I1791" s="12">
        <v>1.0</v>
      </c>
      <c r="J1791" s="12">
        <v>1.0</v>
      </c>
      <c r="K1791" s="12" t="s">
        <v>457</v>
      </c>
      <c r="L1791" s="12">
        <v>2.0</v>
      </c>
      <c r="M1791" s="12">
        <v>2.0</v>
      </c>
      <c r="N1791" s="12" t="s">
        <v>23</v>
      </c>
      <c r="P1791" s="13"/>
    </row>
    <row r="1792" ht="15.75" customHeight="1">
      <c r="A1792" s="11" t="s">
        <v>3834</v>
      </c>
      <c r="B1792" s="11" t="s">
        <v>3851</v>
      </c>
      <c r="C1792" s="11" t="s">
        <v>3836</v>
      </c>
      <c r="D1792" s="11" t="s">
        <v>3837</v>
      </c>
      <c r="E1792" s="11" t="s">
        <v>3852</v>
      </c>
      <c r="F1792" s="12">
        <v>1.0</v>
      </c>
      <c r="G1792" s="12">
        <v>1.0</v>
      </c>
      <c r="H1792" s="12" t="s">
        <v>22</v>
      </c>
      <c r="I1792" s="12">
        <v>1.0</v>
      </c>
      <c r="J1792" s="12">
        <v>1.0</v>
      </c>
      <c r="K1792" s="12" t="s">
        <v>457</v>
      </c>
      <c r="L1792" s="12">
        <v>1.0</v>
      </c>
      <c r="M1792" s="12">
        <v>1.0</v>
      </c>
      <c r="N1792" s="12" t="s">
        <v>23</v>
      </c>
      <c r="P1792" s="13"/>
    </row>
    <row r="1793" ht="15.75" customHeight="1">
      <c r="A1793" s="11" t="s">
        <v>3834</v>
      </c>
      <c r="B1793" s="11" t="s">
        <v>3853</v>
      </c>
      <c r="C1793" s="11" t="s">
        <v>3836</v>
      </c>
      <c r="D1793" s="11" t="s">
        <v>3837</v>
      </c>
      <c r="E1793" s="11" t="s">
        <v>3854</v>
      </c>
      <c r="F1793" s="12">
        <v>1.0</v>
      </c>
      <c r="G1793" s="12">
        <v>1.0</v>
      </c>
      <c r="H1793" s="12" t="s">
        <v>22</v>
      </c>
      <c r="I1793" s="12">
        <v>2.0</v>
      </c>
      <c r="J1793" s="12">
        <v>2.0</v>
      </c>
      <c r="K1793" s="12" t="s">
        <v>457</v>
      </c>
      <c r="L1793" s="12">
        <v>2.0</v>
      </c>
      <c r="M1793" s="12">
        <v>1.0</v>
      </c>
      <c r="N1793" s="12" t="s">
        <v>23</v>
      </c>
      <c r="P1793" s="13"/>
    </row>
    <row r="1794" ht="15.75" customHeight="1">
      <c r="A1794" s="11" t="s">
        <v>3834</v>
      </c>
      <c r="B1794" s="11" t="s">
        <v>3855</v>
      </c>
      <c r="C1794" s="11" t="s">
        <v>3836</v>
      </c>
      <c r="D1794" s="11" t="s">
        <v>3837</v>
      </c>
      <c r="E1794" s="11" t="s">
        <v>3856</v>
      </c>
      <c r="F1794" s="12">
        <v>2.0</v>
      </c>
      <c r="G1794" s="12">
        <v>2.0</v>
      </c>
      <c r="H1794" s="12" t="s">
        <v>22</v>
      </c>
      <c r="I1794" s="12">
        <v>3.0</v>
      </c>
      <c r="J1794" s="12">
        <v>3.0</v>
      </c>
      <c r="K1794" s="12" t="s">
        <v>457</v>
      </c>
      <c r="L1794" s="12">
        <v>2.0</v>
      </c>
      <c r="M1794" s="12">
        <v>2.0</v>
      </c>
      <c r="N1794" s="12" t="s">
        <v>23</v>
      </c>
      <c r="P1794" s="13"/>
    </row>
    <row r="1795" ht="15.75" customHeight="1">
      <c r="A1795" s="11" t="s">
        <v>3834</v>
      </c>
      <c r="B1795" s="11" t="s">
        <v>3857</v>
      </c>
      <c r="C1795" s="11" t="s">
        <v>3836</v>
      </c>
      <c r="D1795" s="11" t="s">
        <v>3837</v>
      </c>
      <c r="E1795" s="11" t="s">
        <v>3858</v>
      </c>
      <c r="F1795" s="12">
        <v>1.0</v>
      </c>
      <c r="G1795" s="12">
        <v>1.0</v>
      </c>
      <c r="H1795" s="12" t="s">
        <v>22</v>
      </c>
      <c r="I1795" s="12">
        <v>1.0</v>
      </c>
      <c r="J1795" s="12">
        <v>1.0</v>
      </c>
      <c r="K1795" s="12" t="s">
        <v>457</v>
      </c>
      <c r="L1795" s="12">
        <v>1.0</v>
      </c>
      <c r="M1795" s="12">
        <v>1.0</v>
      </c>
      <c r="N1795" s="12" t="s">
        <v>23</v>
      </c>
      <c r="P1795" s="13"/>
    </row>
    <row r="1796" ht="15.75" customHeight="1">
      <c r="A1796" s="11" t="s">
        <v>3834</v>
      </c>
      <c r="B1796" s="11" t="s">
        <v>3859</v>
      </c>
      <c r="C1796" s="11" t="s">
        <v>3836</v>
      </c>
      <c r="D1796" s="11" t="s">
        <v>3837</v>
      </c>
      <c r="E1796" s="11" t="s">
        <v>3860</v>
      </c>
      <c r="F1796" s="12">
        <v>1.0</v>
      </c>
      <c r="G1796" s="12">
        <v>1.0</v>
      </c>
      <c r="H1796" s="12" t="s">
        <v>22</v>
      </c>
      <c r="I1796" s="12">
        <v>1.0</v>
      </c>
      <c r="J1796" s="12">
        <v>1.0</v>
      </c>
      <c r="K1796" s="12" t="s">
        <v>457</v>
      </c>
      <c r="L1796" s="12">
        <v>1.0</v>
      </c>
      <c r="M1796" s="12">
        <v>1.0</v>
      </c>
      <c r="N1796" s="12" t="s">
        <v>23</v>
      </c>
      <c r="P1796" s="13"/>
    </row>
    <row r="1797" ht="15.75" customHeight="1">
      <c r="A1797" s="11" t="s">
        <v>3834</v>
      </c>
      <c r="B1797" s="11" t="s">
        <v>3861</v>
      </c>
      <c r="C1797" s="11" t="s">
        <v>3836</v>
      </c>
      <c r="D1797" s="11" t="s">
        <v>3837</v>
      </c>
      <c r="E1797" s="11" t="s">
        <v>3862</v>
      </c>
      <c r="F1797" s="12">
        <v>2.0</v>
      </c>
      <c r="G1797" s="12">
        <v>2.0</v>
      </c>
      <c r="H1797" s="12" t="s">
        <v>22</v>
      </c>
      <c r="I1797" s="12">
        <v>3.0</v>
      </c>
      <c r="J1797" s="12">
        <v>2.0</v>
      </c>
      <c r="K1797" s="12" t="s">
        <v>457</v>
      </c>
      <c r="L1797" s="12">
        <v>1.0</v>
      </c>
      <c r="M1797" s="12">
        <v>1.0</v>
      </c>
      <c r="N1797" s="12" t="s">
        <v>23</v>
      </c>
      <c r="P1797" s="13"/>
    </row>
    <row r="1798" ht="15.75" customHeight="1">
      <c r="A1798" s="11" t="s">
        <v>3834</v>
      </c>
      <c r="B1798" s="11" t="s">
        <v>3863</v>
      </c>
      <c r="C1798" s="11" t="s">
        <v>3836</v>
      </c>
      <c r="D1798" s="11" t="s">
        <v>3837</v>
      </c>
      <c r="E1798" s="11" t="s">
        <v>3864</v>
      </c>
      <c r="F1798" s="12">
        <v>1.0</v>
      </c>
      <c r="G1798" s="12">
        <v>1.0</v>
      </c>
      <c r="H1798" s="12" t="s">
        <v>22</v>
      </c>
      <c r="I1798" s="12">
        <v>2.0</v>
      </c>
      <c r="J1798" s="12">
        <v>2.0</v>
      </c>
      <c r="K1798" s="12" t="s">
        <v>457</v>
      </c>
      <c r="L1798" s="12">
        <v>1.0</v>
      </c>
      <c r="M1798" s="12">
        <v>1.0</v>
      </c>
      <c r="N1798" s="12" t="s">
        <v>23</v>
      </c>
      <c r="P1798" s="13"/>
    </row>
    <row r="1799" ht="15.75" customHeight="1">
      <c r="A1799" s="11" t="s">
        <v>3834</v>
      </c>
      <c r="B1799" s="11" t="s">
        <v>3865</v>
      </c>
      <c r="C1799" s="11" t="s">
        <v>3836</v>
      </c>
      <c r="D1799" s="11" t="s">
        <v>3837</v>
      </c>
      <c r="E1799" s="11" t="s">
        <v>3866</v>
      </c>
      <c r="F1799" s="12">
        <v>2.0</v>
      </c>
      <c r="G1799" s="12">
        <v>2.0</v>
      </c>
      <c r="H1799" s="12" t="s">
        <v>22</v>
      </c>
      <c r="I1799" s="12">
        <v>2.0</v>
      </c>
      <c r="J1799" s="12">
        <v>3.0</v>
      </c>
      <c r="K1799" s="12" t="s">
        <v>457</v>
      </c>
      <c r="L1799" s="12">
        <v>2.0</v>
      </c>
      <c r="M1799" s="12">
        <v>2.0</v>
      </c>
      <c r="N1799" s="12" t="s">
        <v>23</v>
      </c>
      <c r="P1799" s="13"/>
    </row>
    <row r="1800" ht="15.75" customHeight="1">
      <c r="A1800" s="11" t="s">
        <v>3834</v>
      </c>
      <c r="B1800" s="11" t="s">
        <v>3867</v>
      </c>
      <c r="C1800" s="11" t="s">
        <v>3836</v>
      </c>
      <c r="D1800" s="11" t="s">
        <v>3837</v>
      </c>
      <c r="E1800" s="11" t="s">
        <v>3868</v>
      </c>
      <c r="F1800" s="12">
        <v>1.0</v>
      </c>
      <c r="G1800" s="12">
        <v>1.0</v>
      </c>
      <c r="H1800" s="12" t="s">
        <v>22</v>
      </c>
      <c r="I1800" s="12">
        <v>1.0</v>
      </c>
      <c r="J1800" s="12">
        <v>1.0</v>
      </c>
      <c r="K1800" s="12" t="s">
        <v>457</v>
      </c>
      <c r="L1800" s="12">
        <v>1.0</v>
      </c>
      <c r="M1800" s="12">
        <v>1.0</v>
      </c>
      <c r="N1800" s="12" t="s">
        <v>23</v>
      </c>
      <c r="P1800" s="13"/>
    </row>
    <row r="1801" ht="15.75" customHeight="1">
      <c r="A1801" s="11" t="s">
        <v>3834</v>
      </c>
      <c r="B1801" s="11" t="s">
        <v>3869</v>
      </c>
      <c r="C1801" s="11" t="s">
        <v>3836</v>
      </c>
      <c r="D1801" s="11" t="s">
        <v>3837</v>
      </c>
      <c r="E1801" s="11" t="s">
        <v>3870</v>
      </c>
      <c r="F1801" s="12">
        <v>1.0</v>
      </c>
      <c r="G1801" s="12">
        <v>1.0</v>
      </c>
      <c r="H1801" s="12" t="s">
        <v>22</v>
      </c>
      <c r="I1801" s="12">
        <v>1.0</v>
      </c>
      <c r="J1801" s="12">
        <v>1.0</v>
      </c>
      <c r="K1801" s="12" t="s">
        <v>457</v>
      </c>
      <c r="L1801" s="12">
        <v>1.0</v>
      </c>
      <c r="M1801" s="12">
        <v>1.0</v>
      </c>
      <c r="N1801" s="12" t="s">
        <v>23</v>
      </c>
      <c r="P1801" s="13"/>
    </row>
    <row r="1802" ht="15.75" customHeight="1">
      <c r="A1802" s="11" t="s">
        <v>3834</v>
      </c>
      <c r="B1802" s="11" t="s">
        <v>3871</v>
      </c>
      <c r="C1802" s="11" t="s">
        <v>3836</v>
      </c>
      <c r="D1802" s="11" t="s">
        <v>3837</v>
      </c>
      <c r="E1802" s="11" t="s">
        <v>3872</v>
      </c>
      <c r="F1802" s="12">
        <v>2.0</v>
      </c>
      <c r="G1802" s="12">
        <v>1.0</v>
      </c>
      <c r="H1802" s="12" t="s">
        <v>22</v>
      </c>
      <c r="I1802" s="12">
        <v>1.0</v>
      </c>
      <c r="J1802" s="12">
        <v>1.0</v>
      </c>
      <c r="K1802" s="12" t="s">
        <v>457</v>
      </c>
      <c r="L1802" s="12">
        <v>1.0</v>
      </c>
      <c r="M1802" s="12">
        <v>1.0</v>
      </c>
      <c r="N1802" s="12" t="s">
        <v>23</v>
      </c>
      <c r="P1802" s="13"/>
    </row>
    <row r="1803" ht="15.75" customHeight="1">
      <c r="A1803" s="11" t="s">
        <v>3873</v>
      </c>
      <c r="B1803" s="11" t="s">
        <v>3874</v>
      </c>
      <c r="C1803" s="11" t="s">
        <v>3875</v>
      </c>
      <c r="D1803" s="11" t="s">
        <v>3876</v>
      </c>
      <c r="E1803" s="11" t="s">
        <v>3877</v>
      </c>
      <c r="F1803" s="12">
        <v>2.0</v>
      </c>
      <c r="G1803" s="12">
        <v>2.0</v>
      </c>
      <c r="H1803" s="12" t="s">
        <v>22</v>
      </c>
      <c r="I1803" s="12">
        <v>1.0</v>
      </c>
      <c r="J1803" s="12">
        <v>1.0</v>
      </c>
      <c r="K1803" s="12" t="s">
        <v>64</v>
      </c>
      <c r="L1803" s="12">
        <v>2.0</v>
      </c>
      <c r="M1803" s="12">
        <v>2.0</v>
      </c>
      <c r="N1803" s="12" t="s">
        <v>23</v>
      </c>
      <c r="P1803" s="13"/>
    </row>
    <row r="1804" ht="15.75" customHeight="1">
      <c r="A1804" s="11" t="s">
        <v>3873</v>
      </c>
      <c r="B1804" s="11" t="s">
        <v>3878</v>
      </c>
      <c r="C1804" s="11" t="s">
        <v>3875</v>
      </c>
      <c r="D1804" s="11" t="s">
        <v>3876</v>
      </c>
      <c r="E1804" s="11" t="s">
        <v>3879</v>
      </c>
      <c r="F1804" s="12">
        <v>1.0</v>
      </c>
      <c r="G1804" s="12">
        <v>1.0</v>
      </c>
      <c r="H1804" s="12" t="s">
        <v>22</v>
      </c>
      <c r="I1804" s="12">
        <v>1.0</v>
      </c>
      <c r="J1804" s="12">
        <v>1.0</v>
      </c>
      <c r="K1804" s="12" t="s">
        <v>64</v>
      </c>
      <c r="L1804" s="12">
        <v>1.0</v>
      </c>
      <c r="M1804" s="12">
        <v>1.0</v>
      </c>
      <c r="N1804" s="12" t="s">
        <v>23</v>
      </c>
      <c r="P1804" s="13"/>
    </row>
    <row r="1805" ht="15.75" customHeight="1">
      <c r="A1805" s="11" t="s">
        <v>3873</v>
      </c>
      <c r="B1805" s="11" t="s">
        <v>3880</v>
      </c>
      <c r="C1805" s="11" t="s">
        <v>3875</v>
      </c>
      <c r="D1805" s="11" t="s">
        <v>3876</v>
      </c>
      <c r="E1805" s="11" t="s">
        <v>3881</v>
      </c>
      <c r="F1805" s="12">
        <v>1.0</v>
      </c>
      <c r="G1805" s="12">
        <v>1.0</v>
      </c>
      <c r="H1805" s="12" t="s">
        <v>22</v>
      </c>
      <c r="I1805" s="12">
        <v>1.0</v>
      </c>
      <c r="J1805" s="12">
        <v>1.0</v>
      </c>
      <c r="K1805" s="12" t="s">
        <v>64</v>
      </c>
      <c r="L1805" s="12">
        <v>1.0</v>
      </c>
      <c r="M1805" s="12">
        <v>1.0</v>
      </c>
      <c r="N1805" s="12" t="s">
        <v>23</v>
      </c>
      <c r="P1805" s="13"/>
    </row>
    <row r="1806" ht="15.75" customHeight="1">
      <c r="A1806" s="11" t="s">
        <v>3873</v>
      </c>
      <c r="B1806" s="11" t="s">
        <v>3882</v>
      </c>
      <c r="C1806" s="11" t="s">
        <v>3875</v>
      </c>
      <c r="D1806" s="11" t="s">
        <v>3876</v>
      </c>
      <c r="E1806" s="11" t="s">
        <v>3883</v>
      </c>
      <c r="F1806" s="12">
        <v>1.0</v>
      </c>
      <c r="G1806" s="12">
        <v>1.0</v>
      </c>
      <c r="H1806" s="12" t="s">
        <v>22</v>
      </c>
      <c r="I1806" s="12">
        <v>1.0</v>
      </c>
      <c r="J1806" s="12">
        <v>1.0</v>
      </c>
      <c r="K1806" s="12" t="s">
        <v>64</v>
      </c>
      <c r="L1806" s="12">
        <v>1.0</v>
      </c>
      <c r="M1806" s="12">
        <v>1.0</v>
      </c>
      <c r="N1806" s="12" t="s">
        <v>23</v>
      </c>
      <c r="P1806" s="13"/>
    </row>
    <row r="1807" ht="15.75" customHeight="1">
      <c r="A1807" s="11" t="s">
        <v>3873</v>
      </c>
      <c r="B1807" s="11" t="s">
        <v>3884</v>
      </c>
      <c r="C1807" s="11" t="s">
        <v>3875</v>
      </c>
      <c r="D1807" s="11" t="s">
        <v>3876</v>
      </c>
      <c r="E1807" s="11" t="s">
        <v>3885</v>
      </c>
      <c r="F1807" s="12">
        <v>1.0</v>
      </c>
      <c r="G1807" s="12">
        <v>1.0</v>
      </c>
      <c r="H1807" s="12" t="s">
        <v>22</v>
      </c>
      <c r="I1807" s="12">
        <v>1.0</v>
      </c>
      <c r="J1807" s="12">
        <v>1.0</v>
      </c>
      <c r="K1807" s="12" t="s">
        <v>64</v>
      </c>
      <c r="L1807" s="12">
        <v>1.0</v>
      </c>
      <c r="M1807" s="12">
        <v>1.0</v>
      </c>
      <c r="N1807" s="12" t="s">
        <v>23</v>
      </c>
      <c r="P1807" s="13"/>
    </row>
    <row r="1808" ht="15.75" customHeight="1">
      <c r="A1808" s="11" t="s">
        <v>3873</v>
      </c>
      <c r="B1808" s="11" t="s">
        <v>3886</v>
      </c>
      <c r="C1808" s="11" t="s">
        <v>3875</v>
      </c>
      <c r="D1808" s="11" t="s">
        <v>3876</v>
      </c>
      <c r="E1808" s="11" t="s">
        <v>3887</v>
      </c>
      <c r="F1808" s="12">
        <v>3.0</v>
      </c>
      <c r="G1808" s="12">
        <v>2.0</v>
      </c>
      <c r="H1808" s="12" t="s">
        <v>22</v>
      </c>
      <c r="I1808" s="12">
        <v>3.0</v>
      </c>
      <c r="J1808" s="12">
        <v>2.0</v>
      </c>
      <c r="K1808" s="12" t="s">
        <v>64</v>
      </c>
      <c r="L1808" s="12">
        <v>2.0</v>
      </c>
      <c r="M1808" s="12">
        <v>2.0</v>
      </c>
      <c r="N1808" s="12" t="s">
        <v>23</v>
      </c>
      <c r="P1808" s="13"/>
    </row>
    <row r="1809" ht="15.75" customHeight="1">
      <c r="A1809" s="11" t="s">
        <v>3873</v>
      </c>
      <c r="B1809" s="11" t="s">
        <v>3888</v>
      </c>
      <c r="C1809" s="11" t="s">
        <v>3875</v>
      </c>
      <c r="D1809" s="11" t="s">
        <v>3876</v>
      </c>
      <c r="E1809" s="11" t="s">
        <v>3889</v>
      </c>
      <c r="F1809" s="12">
        <v>1.0</v>
      </c>
      <c r="G1809" s="12">
        <v>1.0</v>
      </c>
      <c r="H1809" s="12" t="s">
        <v>22</v>
      </c>
      <c r="I1809" s="12">
        <v>1.0</v>
      </c>
      <c r="J1809" s="12">
        <v>1.0</v>
      </c>
      <c r="K1809" s="12" t="s">
        <v>64</v>
      </c>
      <c r="L1809" s="12">
        <v>1.0</v>
      </c>
      <c r="M1809" s="12">
        <v>1.0</v>
      </c>
      <c r="N1809" s="12" t="s">
        <v>23</v>
      </c>
      <c r="P1809" s="13"/>
    </row>
    <row r="1810" ht="15.75" customHeight="1">
      <c r="A1810" s="11" t="s">
        <v>3873</v>
      </c>
      <c r="B1810" s="11" t="s">
        <v>3890</v>
      </c>
      <c r="C1810" s="11" t="s">
        <v>3875</v>
      </c>
      <c r="D1810" s="11" t="s">
        <v>3876</v>
      </c>
      <c r="E1810" s="11" t="s">
        <v>3891</v>
      </c>
      <c r="F1810" s="12">
        <v>1.0</v>
      </c>
      <c r="G1810" s="12">
        <v>1.0</v>
      </c>
      <c r="H1810" s="12" t="s">
        <v>22</v>
      </c>
      <c r="I1810" s="12">
        <v>1.0</v>
      </c>
      <c r="J1810" s="12">
        <v>1.0</v>
      </c>
      <c r="K1810" s="12" t="s">
        <v>64</v>
      </c>
      <c r="L1810" s="12">
        <v>1.0</v>
      </c>
      <c r="M1810" s="12">
        <v>1.0</v>
      </c>
      <c r="N1810" s="12" t="s">
        <v>23</v>
      </c>
      <c r="P1810" s="13"/>
    </row>
    <row r="1811" ht="15.75" customHeight="1">
      <c r="A1811" s="11" t="s">
        <v>3873</v>
      </c>
      <c r="B1811" s="11" t="s">
        <v>3892</v>
      </c>
      <c r="C1811" s="11" t="s">
        <v>3875</v>
      </c>
      <c r="D1811" s="11" t="s">
        <v>3876</v>
      </c>
      <c r="E1811" s="11" t="s">
        <v>3893</v>
      </c>
      <c r="F1811" s="12">
        <v>2.0</v>
      </c>
      <c r="G1811" s="12">
        <v>2.0</v>
      </c>
      <c r="H1811" s="12" t="s">
        <v>22</v>
      </c>
      <c r="I1811" s="12">
        <v>2.0</v>
      </c>
      <c r="J1811" s="12">
        <v>2.0</v>
      </c>
      <c r="K1811" s="12" t="s">
        <v>64</v>
      </c>
      <c r="L1811" s="12">
        <v>2.0</v>
      </c>
      <c r="M1811" s="12">
        <v>2.0</v>
      </c>
      <c r="N1811" s="12" t="s">
        <v>23</v>
      </c>
      <c r="P1811" s="13"/>
    </row>
    <row r="1812" ht="15.75" customHeight="1">
      <c r="A1812" s="11" t="s">
        <v>3873</v>
      </c>
      <c r="B1812" s="11" t="s">
        <v>3894</v>
      </c>
      <c r="C1812" s="11" t="s">
        <v>3875</v>
      </c>
      <c r="D1812" s="11" t="s">
        <v>3876</v>
      </c>
      <c r="E1812" s="11" t="s">
        <v>3895</v>
      </c>
      <c r="F1812" s="12">
        <v>1.0</v>
      </c>
      <c r="G1812" s="12">
        <v>1.0</v>
      </c>
      <c r="H1812" s="12" t="s">
        <v>22</v>
      </c>
      <c r="I1812" s="12">
        <v>1.0</v>
      </c>
      <c r="J1812" s="12">
        <v>1.0</v>
      </c>
      <c r="K1812" s="12" t="s">
        <v>64</v>
      </c>
      <c r="L1812" s="12">
        <v>1.0</v>
      </c>
      <c r="M1812" s="12">
        <v>1.0</v>
      </c>
      <c r="N1812" s="12" t="s">
        <v>23</v>
      </c>
      <c r="P1812" s="13"/>
    </row>
    <row r="1813" ht="15.75" customHeight="1">
      <c r="A1813" s="11" t="s">
        <v>3873</v>
      </c>
      <c r="B1813" s="11" t="s">
        <v>3896</v>
      </c>
      <c r="C1813" s="11" t="s">
        <v>3875</v>
      </c>
      <c r="D1813" s="11" t="s">
        <v>3876</v>
      </c>
      <c r="E1813" s="11" t="s">
        <v>3897</v>
      </c>
      <c r="F1813" s="12">
        <v>1.0</v>
      </c>
      <c r="G1813" s="12">
        <v>1.0</v>
      </c>
      <c r="H1813" s="12" t="s">
        <v>22</v>
      </c>
      <c r="I1813" s="12">
        <v>1.0</v>
      </c>
      <c r="J1813" s="12">
        <v>1.0</v>
      </c>
      <c r="K1813" s="12" t="s">
        <v>64</v>
      </c>
      <c r="L1813" s="12">
        <v>1.0</v>
      </c>
      <c r="M1813" s="12">
        <v>1.0</v>
      </c>
      <c r="N1813" s="12" t="s">
        <v>23</v>
      </c>
      <c r="P1813" s="13"/>
    </row>
    <row r="1814" ht="15.75" customHeight="1">
      <c r="A1814" s="11" t="s">
        <v>3873</v>
      </c>
      <c r="B1814" s="11" t="s">
        <v>3898</v>
      </c>
      <c r="C1814" s="11" t="s">
        <v>3875</v>
      </c>
      <c r="D1814" s="11" t="s">
        <v>3876</v>
      </c>
      <c r="E1814" s="11" t="s">
        <v>3899</v>
      </c>
      <c r="F1814" s="12">
        <v>1.0</v>
      </c>
      <c r="G1814" s="12">
        <v>1.0</v>
      </c>
      <c r="H1814" s="12" t="s">
        <v>22</v>
      </c>
      <c r="I1814" s="12">
        <v>1.0</v>
      </c>
      <c r="J1814" s="12">
        <v>1.0</v>
      </c>
      <c r="K1814" s="12" t="s">
        <v>64</v>
      </c>
      <c r="L1814" s="12">
        <v>2.0</v>
      </c>
      <c r="M1814" s="12">
        <v>2.0</v>
      </c>
      <c r="N1814" s="12" t="s">
        <v>23</v>
      </c>
      <c r="P1814" s="13"/>
    </row>
    <row r="1815" ht="15.75" customHeight="1">
      <c r="A1815" s="11" t="s">
        <v>3873</v>
      </c>
      <c r="B1815" s="11" t="s">
        <v>3900</v>
      </c>
      <c r="C1815" s="11" t="s">
        <v>3875</v>
      </c>
      <c r="D1815" s="11" t="s">
        <v>3876</v>
      </c>
      <c r="E1815" s="11" t="s">
        <v>3901</v>
      </c>
      <c r="F1815" s="12">
        <v>1.0</v>
      </c>
      <c r="G1815" s="12">
        <v>1.0</v>
      </c>
      <c r="H1815" s="12" t="s">
        <v>22</v>
      </c>
      <c r="I1815" s="12">
        <v>1.0</v>
      </c>
      <c r="J1815" s="12">
        <v>1.0</v>
      </c>
      <c r="K1815" s="12" t="s">
        <v>64</v>
      </c>
      <c r="L1815" s="12">
        <v>1.0</v>
      </c>
      <c r="M1815" s="12">
        <v>1.0</v>
      </c>
      <c r="N1815" s="12" t="s">
        <v>23</v>
      </c>
      <c r="P1815" s="13"/>
    </row>
    <row r="1816" ht="15.75" customHeight="1">
      <c r="A1816" s="11" t="s">
        <v>3873</v>
      </c>
      <c r="B1816" s="11" t="s">
        <v>3902</v>
      </c>
      <c r="C1816" s="11" t="s">
        <v>3875</v>
      </c>
      <c r="D1816" s="11" t="s">
        <v>3876</v>
      </c>
      <c r="E1816" s="11" t="s">
        <v>3903</v>
      </c>
      <c r="F1816" s="12">
        <v>1.0</v>
      </c>
      <c r="G1816" s="12">
        <v>1.0</v>
      </c>
      <c r="H1816" s="12" t="s">
        <v>22</v>
      </c>
      <c r="I1816" s="12">
        <v>1.0</v>
      </c>
      <c r="J1816" s="12">
        <v>1.0</v>
      </c>
      <c r="K1816" s="12" t="s">
        <v>64</v>
      </c>
      <c r="L1816" s="12">
        <v>2.0</v>
      </c>
      <c r="M1816" s="12">
        <v>2.0</v>
      </c>
      <c r="N1816" s="12" t="s">
        <v>23</v>
      </c>
      <c r="P1816" s="13"/>
    </row>
    <row r="1817" ht="15.75" customHeight="1">
      <c r="A1817" s="11" t="s">
        <v>3873</v>
      </c>
      <c r="B1817" s="11" t="s">
        <v>3904</v>
      </c>
      <c r="C1817" s="11" t="s">
        <v>3875</v>
      </c>
      <c r="D1817" s="11" t="s">
        <v>3876</v>
      </c>
      <c r="E1817" s="11" t="s">
        <v>3905</v>
      </c>
      <c r="F1817" s="12">
        <v>1.0</v>
      </c>
      <c r="G1817" s="12">
        <v>1.0</v>
      </c>
      <c r="H1817" s="12" t="s">
        <v>22</v>
      </c>
      <c r="I1817" s="12">
        <v>1.0</v>
      </c>
      <c r="J1817" s="12">
        <v>1.0</v>
      </c>
      <c r="K1817" s="12" t="s">
        <v>64</v>
      </c>
      <c r="L1817" s="12">
        <v>1.0</v>
      </c>
      <c r="M1817" s="12">
        <v>1.0</v>
      </c>
      <c r="N1817" s="12" t="s">
        <v>23</v>
      </c>
      <c r="P1817" s="13"/>
    </row>
    <row r="1818" ht="15.75" customHeight="1">
      <c r="A1818" s="11" t="s">
        <v>3873</v>
      </c>
      <c r="B1818" s="11" t="s">
        <v>3906</v>
      </c>
      <c r="C1818" s="11" t="s">
        <v>3875</v>
      </c>
      <c r="D1818" s="11" t="s">
        <v>3876</v>
      </c>
      <c r="E1818" s="11" t="s">
        <v>3907</v>
      </c>
      <c r="F1818" s="12">
        <v>1.0</v>
      </c>
      <c r="G1818" s="12">
        <v>1.0</v>
      </c>
      <c r="H1818" s="12" t="s">
        <v>22</v>
      </c>
      <c r="I1818" s="12">
        <v>1.0</v>
      </c>
      <c r="J1818" s="12">
        <v>1.0</v>
      </c>
      <c r="K1818" s="12" t="s">
        <v>64</v>
      </c>
      <c r="L1818" s="12">
        <v>1.0</v>
      </c>
      <c r="M1818" s="12">
        <v>1.0</v>
      </c>
      <c r="N1818" s="12" t="s">
        <v>23</v>
      </c>
      <c r="P1818" s="13"/>
    </row>
    <row r="1819" ht="15.75" customHeight="1">
      <c r="A1819" s="11" t="s">
        <v>3873</v>
      </c>
      <c r="B1819" s="11" t="s">
        <v>3908</v>
      </c>
      <c r="C1819" s="11" t="s">
        <v>3875</v>
      </c>
      <c r="D1819" s="11" t="s">
        <v>3876</v>
      </c>
      <c r="E1819" s="11" t="s">
        <v>3909</v>
      </c>
      <c r="F1819" s="12">
        <v>1.0</v>
      </c>
      <c r="G1819" s="12">
        <v>1.0</v>
      </c>
      <c r="H1819" s="12" t="s">
        <v>22</v>
      </c>
      <c r="I1819" s="12">
        <v>1.0</v>
      </c>
      <c r="J1819" s="12">
        <v>1.0</v>
      </c>
      <c r="K1819" s="12" t="s">
        <v>64</v>
      </c>
      <c r="L1819" s="12">
        <v>2.0</v>
      </c>
      <c r="M1819" s="12">
        <v>2.0</v>
      </c>
      <c r="N1819" s="12" t="s">
        <v>23</v>
      </c>
      <c r="P1819" s="13"/>
    </row>
    <row r="1820" ht="15.75" customHeight="1">
      <c r="A1820" s="11" t="s">
        <v>3873</v>
      </c>
      <c r="B1820" s="11" t="s">
        <v>3910</v>
      </c>
      <c r="C1820" s="11" t="s">
        <v>3875</v>
      </c>
      <c r="D1820" s="11" t="s">
        <v>3876</v>
      </c>
      <c r="E1820" s="11" t="s">
        <v>3911</v>
      </c>
      <c r="F1820" s="12">
        <v>3.0</v>
      </c>
      <c r="G1820" s="12">
        <v>2.0</v>
      </c>
      <c r="H1820" s="12" t="s">
        <v>22</v>
      </c>
      <c r="I1820" s="12">
        <v>2.0</v>
      </c>
      <c r="J1820" s="12">
        <v>2.0</v>
      </c>
      <c r="K1820" s="12" t="s">
        <v>64</v>
      </c>
      <c r="L1820" s="12">
        <v>3.0</v>
      </c>
      <c r="M1820" s="12">
        <v>3.0</v>
      </c>
      <c r="N1820" s="12" t="s">
        <v>23</v>
      </c>
      <c r="P1820" s="13"/>
    </row>
    <row r="1821" ht="15.75" customHeight="1">
      <c r="A1821" s="11" t="s">
        <v>3912</v>
      </c>
      <c r="B1821" s="11" t="s">
        <v>3913</v>
      </c>
      <c r="C1821" s="11" t="s">
        <v>3914</v>
      </c>
      <c r="D1821" s="11" t="s">
        <v>3915</v>
      </c>
      <c r="E1821" s="11" t="s">
        <v>3916</v>
      </c>
      <c r="F1821" s="12">
        <v>2.0</v>
      </c>
      <c r="G1821" s="12">
        <v>2.0</v>
      </c>
      <c r="H1821" s="12" t="s">
        <v>22</v>
      </c>
      <c r="I1821" s="12">
        <v>1.0</v>
      </c>
      <c r="J1821" s="12">
        <v>1.0</v>
      </c>
      <c r="K1821" s="12" t="s">
        <v>64</v>
      </c>
      <c r="L1821" s="12">
        <v>2.0</v>
      </c>
      <c r="M1821" s="12">
        <v>2.0</v>
      </c>
      <c r="N1821" s="12" t="s">
        <v>1458</v>
      </c>
      <c r="P1821" s="13"/>
    </row>
    <row r="1822" ht="15.75" customHeight="1">
      <c r="A1822" s="11" t="s">
        <v>3912</v>
      </c>
      <c r="B1822" s="11" t="s">
        <v>3917</v>
      </c>
      <c r="C1822" s="11" t="s">
        <v>3914</v>
      </c>
      <c r="D1822" s="11" t="s">
        <v>3915</v>
      </c>
      <c r="E1822" s="11" t="s">
        <v>3918</v>
      </c>
      <c r="F1822" s="12">
        <v>2.0</v>
      </c>
      <c r="G1822" s="12">
        <v>2.0</v>
      </c>
      <c r="H1822" s="12" t="s">
        <v>22</v>
      </c>
      <c r="I1822" s="12">
        <v>2.0</v>
      </c>
      <c r="J1822" s="12">
        <v>2.0</v>
      </c>
      <c r="K1822" s="12" t="s">
        <v>64</v>
      </c>
      <c r="L1822" s="12">
        <v>2.0</v>
      </c>
      <c r="M1822" s="12">
        <v>2.0</v>
      </c>
      <c r="N1822" s="12" t="s">
        <v>1458</v>
      </c>
      <c r="P1822" s="13"/>
    </row>
    <row r="1823" ht="15.75" customHeight="1">
      <c r="A1823" s="11" t="s">
        <v>3912</v>
      </c>
      <c r="B1823" s="11" t="s">
        <v>3919</v>
      </c>
      <c r="C1823" s="11" t="s">
        <v>3914</v>
      </c>
      <c r="D1823" s="11" t="s">
        <v>3915</v>
      </c>
      <c r="E1823" s="11" t="s">
        <v>3920</v>
      </c>
      <c r="F1823" s="12">
        <v>1.0</v>
      </c>
      <c r="G1823" s="12">
        <v>1.0</v>
      </c>
      <c r="H1823" s="12" t="s">
        <v>22</v>
      </c>
      <c r="I1823" s="12">
        <v>1.0</v>
      </c>
      <c r="J1823" s="12">
        <v>1.0</v>
      </c>
      <c r="K1823" s="12" t="s">
        <v>64</v>
      </c>
      <c r="L1823" s="12">
        <v>1.0</v>
      </c>
      <c r="M1823" s="12">
        <v>1.0</v>
      </c>
      <c r="N1823" s="12" t="s">
        <v>1458</v>
      </c>
      <c r="P1823" s="13"/>
    </row>
    <row r="1824" ht="15.75" customHeight="1">
      <c r="A1824" s="11" t="s">
        <v>3912</v>
      </c>
      <c r="B1824" s="11" t="s">
        <v>3921</v>
      </c>
      <c r="C1824" s="11" t="s">
        <v>3914</v>
      </c>
      <c r="D1824" s="11" t="s">
        <v>3915</v>
      </c>
      <c r="E1824" s="11" t="s">
        <v>3922</v>
      </c>
      <c r="F1824" s="12">
        <v>1.0</v>
      </c>
      <c r="G1824" s="12">
        <v>1.0</v>
      </c>
      <c r="H1824" s="12" t="s">
        <v>22</v>
      </c>
      <c r="I1824" s="12">
        <v>1.0</v>
      </c>
      <c r="J1824" s="12">
        <v>1.0</v>
      </c>
      <c r="K1824" s="12" t="s">
        <v>64</v>
      </c>
      <c r="L1824" s="12">
        <v>1.0</v>
      </c>
      <c r="M1824" s="12">
        <v>1.0</v>
      </c>
      <c r="N1824" s="12" t="s">
        <v>1458</v>
      </c>
      <c r="P1824" s="13"/>
    </row>
    <row r="1825" ht="15.75" customHeight="1">
      <c r="A1825" s="11" t="s">
        <v>3912</v>
      </c>
      <c r="B1825" s="11" t="s">
        <v>3923</v>
      </c>
      <c r="C1825" s="11" t="s">
        <v>3914</v>
      </c>
      <c r="D1825" s="11" t="s">
        <v>3915</v>
      </c>
      <c r="E1825" s="11" t="s">
        <v>3924</v>
      </c>
      <c r="F1825" s="12">
        <v>1.0</v>
      </c>
      <c r="G1825" s="12">
        <v>1.0</v>
      </c>
      <c r="H1825" s="12" t="s">
        <v>22</v>
      </c>
      <c r="I1825" s="12">
        <v>1.0</v>
      </c>
      <c r="J1825" s="12">
        <v>1.0</v>
      </c>
      <c r="K1825" s="12" t="s">
        <v>64</v>
      </c>
      <c r="L1825" s="12">
        <v>1.0</v>
      </c>
      <c r="M1825" s="12">
        <v>1.0</v>
      </c>
      <c r="N1825" s="12" t="s">
        <v>1458</v>
      </c>
      <c r="P1825" s="13"/>
    </row>
    <row r="1826" ht="15.75" customHeight="1">
      <c r="A1826" s="11" t="s">
        <v>3912</v>
      </c>
      <c r="B1826" s="11" t="s">
        <v>3925</v>
      </c>
      <c r="C1826" s="11" t="s">
        <v>3914</v>
      </c>
      <c r="D1826" s="11" t="s">
        <v>3915</v>
      </c>
      <c r="E1826" s="11" t="s">
        <v>3926</v>
      </c>
      <c r="F1826" s="12">
        <v>1.0</v>
      </c>
      <c r="G1826" s="12">
        <v>1.0</v>
      </c>
      <c r="H1826" s="12" t="s">
        <v>22</v>
      </c>
      <c r="I1826" s="12">
        <v>1.0</v>
      </c>
      <c r="J1826" s="12">
        <v>1.0</v>
      </c>
      <c r="K1826" s="12" t="s">
        <v>64</v>
      </c>
      <c r="L1826" s="12">
        <v>1.0</v>
      </c>
      <c r="M1826" s="12">
        <v>1.0</v>
      </c>
      <c r="N1826" s="12" t="s">
        <v>1458</v>
      </c>
      <c r="P1826" s="13"/>
    </row>
    <row r="1827" ht="15.75" customHeight="1">
      <c r="A1827" s="11" t="s">
        <v>3912</v>
      </c>
      <c r="B1827" s="11" t="s">
        <v>3927</v>
      </c>
      <c r="C1827" s="11" t="s">
        <v>3914</v>
      </c>
      <c r="D1827" s="11" t="s">
        <v>3915</v>
      </c>
      <c r="E1827" s="11" t="s">
        <v>3928</v>
      </c>
      <c r="F1827" s="12">
        <v>1.0</v>
      </c>
      <c r="G1827" s="12">
        <v>1.0</v>
      </c>
      <c r="H1827" s="12" t="s">
        <v>22</v>
      </c>
      <c r="I1827" s="12">
        <v>1.0</v>
      </c>
      <c r="J1827" s="12">
        <v>1.0</v>
      </c>
      <c r="K1827" s="12" t="s">
        <v>64</v>
      </c>
      <c r="L1827" s="12">
        <v>1.0</v>
      </c>
      <c r="M1827" s="12">
        <v>1.0</v>
      </c>
      <c r="N1827" s="12" t="s">
        <v>1458</v>
      </c>
      <c r="P1827" s="13"/>
    </row>
    <row r="1828" ht="15.75" customHeight="1">
      <c r="A1828" s="11" t="s">
        <v>3912</v>
      </c>
      <c r="B1828" s="11" t="s">
        <v>3929</v>
      </c>
      <c r="C1828" s="11" t="s">
        <v>3914</v>
      </c>
      <c r="D1828" s="11" t="s">
        <v>3915</v>
      </c>
      <c r="E1828" s="11" t="s">
        <v>3930</v>
      </c>
      <c r="F1828" s="12">
        <v>1.0</v>
      </c>
      <c r="G1828" s="12">
        <v>1.0</v>
      </c>
      <c r="H1828" s="12" t="s">
        <v>22</v>
      </c>
      <c r="I1828" s="12">
        <v>1.0</v>
      </c>
      <c r="J1828" s="12">
        <v>1.0</v>
      </c>
      <c r="K1828" s="12" t="s">
        <v>64</v>
      </c>
      <c r="L1828" s="12">
        <v>2.0</v>
      </c>
      <c r="M1828" s="12">
        <v>3.0</v>
      </c>
      <c r="N1828" s="12" t="s">
        <v>1458</v>
      </c>
      <c r="P1828" s="13"/>
    </row>
    <row r="1829" ht="15.75" customHeight="1">
      <c r="A1829" s="11" t="s">
        <v>3912</v>
      </c>
      <c r="B1829" s="11" t="s">
        <v>3931</v>
      </c>
      <c r="C1829" s="11" t="s">
        <v>3914</v>
      </c>
      <c r="D1829" s="11" t="s">
        <v>3915</v>
      </c>
      <c r="E1829" s="11" t="s">
        <v>3932</v>
      </c>
      <c r="F1829" s="12">
        <v>1.0</v>
      </c>
      <c r="G1829" s="12">
        <v>1.0</v>
      </c>
      <c r="H1829" s="12" t="s">
        <v>22</v>
      </c>
      <c r="I1829" s="12">
        <v>1.0</v>
      </c>
      <c r="J1829" s="12">
        <v>1.0</v>
      </c>
      <c r="K1829" s="12" t="s">
        <v>64</v>
      </c>
      <c r="L1829" s="12">
        <v>2.0</v>
      </c>
      <c r="M1829" s="12">
        <v>2.0</v>
      </c>
      <c r="N1829" s="12" t="s">
        <v>1458</v>
      </c>
      <c r="P1829" s="13"/>
    </row>
    <row r="1830" ht="15.75" customHeight="1">
      <c r="A1830" s="11" t="s">
        <v>3912</v>
      </c>
      <c r="B1830" s="11" t="s">
        <v>3933</v>
      </c>
      <c r="C1830" s="11" t="s">
        <v>3914</v>
      </c>
      <c r="D1830" s="11" t="s">
        <v>3915</v>
      </c>
      <c r="E1830" s="11" t="s">
        <v>3934</v>
      </c>
      <c r="F1830" s="12">
        <v>1.0</v>
      </c>
      <c r="G1830" s="12">
        <v>1.0</v>
      </c>
      <c r="H1830" s="12" t="s">
        <v>22</v>
      </c>
      <c r="I1830" s="12">
        <v>1.0</v>
      </c>
      <c r="J1830" s="12">
        <v>1.0</v>
      </c>
      <c r="K1830" s="12" t="s">
        <v>64</v>
      </c>
      <c r="L1830" s="12">
        <v>2.0</v>
      </c>
      <c r="M1830" s="12">
        <v>2.0</v>
      </c>
      <c r="N1830" s="12" t="s">
        <v>1458</v>
      </c>
      <c r="P1830" s="13"/>
    </row>
    <row r="1831" ht="15.75" customHeight="1">
      <c r="A1831" s="11" t="s">
        <v>3912</v>
      </c>
      <c r="B1831" s="11" t="s">
        <v>3935</v>
      </c>
      <c r="C1831" s="11" t="s">
        <v>3914</v>
      </c>
      <c r="D1831" s="11" t="s">
        <v>3915</v>
      </c>
      <c r="E1831" s="11" t="s">
        <v>3936</v>
      </c>
      <c r="F1831" s="12">
        <v>2.0</v>
      </c>
      <c r="G1831" s="12">
        <v>2.0</v>
      </c>
      <c r="H1831" s="12" t="s">
        <v>22</v>
      </c>
      <c r="I1831" s="12">
        <v>2.0</v>
      </c>
      <c r="J1831" s="12">
        <v>2.0</v>
      </c>
      <c r="K1831" s="12" t="s">
        <v>64</v>
      </c>
      <c r="L1831" s="12">
        <v>2.0</v>
      </c>
      <c r="M1831" s="12">
        <v>2.0</v>
      </c>
      <c r="N1831" s="12" t="s">
        <v>1458</v>
      </c>
      <c r="P1831" s="13"/>
    </row>
    <row r="1832" ht="15.75" customHeight="1">
      <c r="A1832" s="11" t="s">
        <v>3912</v>
      </c>
      <c r="B1832" s="11" t="s">
        <v>3937</v>
      </c>
      <c r="C1832" s="11" t="s">
        <v>3914</v>
      </c>
      <c r="D1832" s="11" t="s">
        <v>3915</v>
      </c>
      <c r="E1832" s="11" t="s">
        <v>3938</v>
      </c>
      <c r="F1832" s="12">
        <v>1.0</v>
      </c>
      <c r="G1832" s="12">
        <v>1.0</v>
      </c>
      <c r="H1832" s="12" t="s">
        <v>22</v>
      </c>
      <c r="I1832" s="12">
        <v>1.0</v>
      </c>
      <c r="J1832" s="12">
        <v>1.0</v>
      </c>
      <c r="K1832" s="12" t="s">
        <v>64</v>
      </c>
      <c r="L1832" s="12">
        <v>1.0</v>
      </c>
      <c r="M1832" s="12">
        <v>1.0</v>
      </c>
      <c r="N1832" s="12" t="s">
        <v>1458</v>
      </c>
      <c r="P1832" s="13"/>
    </row>
    <row r="1833" ht="15.75" customHeight="1">
      <c r="A1833" s="11" t="s">
        <v>3912</v>
      </c>
      <c r="B1833" s="11" t="s">
        <v>3939</v>
      </c>
      <c r="C1833" s="11" t="s">
        <v>3914</v>
      </c>
      <c r="D1833" s="11" t="s">
        <v>3915</v>
      </c>
      <c r="E1833" s="11" t="s">
        <v>3940</v>
      </c>
      <c r="F1833" s="12">
        <v>1.0</v>
      </c>
      <c r="G1833" s="12">
        <v>1.0</v>
      </c>
      <c r="H1833" s="12" t="s">
        <v>22</v>
      </c>
      <c r="I1833" s="12">
        <v>1.0</v>
      </c>
      <c r="J1833" s="12">
        <v>1.0</v>
      </c>
      <c r="K1833" s="12" t="s">
        <v>64</v>
      </c>
      <c r="L1833" s="12">
        <v>2.0</v>
      </c>
      <c r="M1833" s="12">
        <v>1.0</v>
      </c>
      <c r="N1833" s="12" t="s">
        <v>1458</v>
      </c>
      <c r="P1833" s="13"/>
    </row>
    <row r="1834" ht="15.75" customHeight="1">
      <c r="A1834" s="11" t="s">
        <v>3912</v>
      </c>
      <c r="B1834" s="11" t="s">
        <v>3941</v>
      </c>
      <c r="C1834" s="11" t="s">
        <v>3914</v>
      </c>
      <c r="D1834" s="11" t="s">
        <v>3915</v>
      </c>
      <c r="E1834" s="11" t="s">
        <v>3942</v>
      </c>
      <c r="F1834" s="12">
        <v>1.0</v>
      </c>
      <c r="G1834" s="12">
        <v>1.0</v>
      </c>
      <c r="H1834" s="12" t="s">
        <v>22</v>
      </c>
      <c r="I1834" s="12">
        <v>1.0</v>
      </c>
      <c r="J1834" s="12">
        <v>1.0</v>
      </c>
      <c r="K1834" s="12" t="s">
        <v>64</v>
      </c>
      <c r="L1834" s="12">
        <v>2.0</v>
      </c>
      <c r="M1834" s="12">
        <v>2.0</v>
      </c>
      <c r="N1834" s="12" t="s">
        <v>1458</v>
      </c>
      <c r="P1834" s="13"/>
    </row>
    <row r="1835" ht="15.75" customHeight="1">
      <c r="A1835" s="11" t="s">
        <v>3912</v>
      </c>
      <c r="B1835" s="11" t="s">
        <v>3943</v>
      </c>
      <c r="C1835" s="11" t="s">
        <v>3914</v>
      </c>
      <c r="D1835" s="11" t="s">
        <v>3915</v>
      </c>
      <c r="E1835" s="11" t="s">
        <v>3944</v>
      </c>
      <c r="F1835" s="12">
        <v>1.0</v>
      </c>
      <c r="G1835" s="12">
        <v>1.0</v>
      </c>
      <c r="H1835" s="12" t="s">
        <v>22</v>
      </c>
      <c r="I1835" s="12">
        <v>1.0</v>
      </c>
      <c r="J1835" s="12">
        <v>1.0</v>
      </c>
      <c r="K1835" s="12" t="s">
        <v>64</v>
      </c>
      <c r="L1835" s="12">
        <v>1.0</v>
      </c>
      <c r="M1835" s="12">
        <v>1.0</v>
      </c>
      <c r="N1835" s="12" t="s">
        <v>1458</v>
      </c>
      <c r="P1835" s="13"/>
    </row>
    <row r="1836" ht="15.75" customHeight="1">
      <c r="A1836" s="11" t="s">
        <v>3912</v>
      </c>
      <c r="B1836" s="11" t="s">
        <v>3945</v>
      </c>
      <c r="C1836" s="11" t="s">
        <v>3914</v>
      </c>
      <c r="D1836" s="11" t="s">
        <v>3915</v>
      </c>
      <c r="E1836" s="11" t="s">
        <v>3946</v>
      </c>
      <c r="F1836" s="12">
        <v>1.0</v>
      </c>
      <c r="G1836" s="12">
        <v>1.0</v>
      </c>
      <c r="H1836" s="12" t="s">
        <v>22</v>
      </c>
      <c r="I1836" s="12">
        <v>1.0</v>
      </c>
      <c r="J1836" s="12">
        <v>1.0</v>
      </c>
      <c r="K1836" s="12" t="s">
        <v>64</v>
      </c>
      <c r="L1836" s="12">
        <v>1.0</v>
      </c>
      <c r="M1836" s="12">
        <v>1.0</v>
      </c>
      <c r="N1836" s="12" t="s">
        <v>1458</v>
      </c>
      <c r="P1836" s="13"/>
    </row>
    <row r="1837" ht="15.75" customHeight="1">
      <c r="A1837" s="11" t="s">
        <v>3912</v>
      </c>
      <c r="B1837" s="11" t="s">
        <v>3947</v>
      </c>
      <c r="C1837" s="11" t="s">
        <v>3914</v>
      </c>
      <c r="D1837" s="11" t="s">
        <v>3915</v>
      </c>
      <c r="E1837" s="11" t="s">
        <v>3948</v>
      </c>
      <c r="F1837" s="12">
        <v>2.0</v>
      </c>
      <c r="G1837" s="12">
        <v>2.0</v>
      </c>
      <c r="H1837" s="12" t="s">
        <v>22</v>
      </c>
      <c r="I1837" s="12">
        <v>2.0</v>
      </c>
      <c r="J1837" s="12">
        <v>2.0</v>
      </c>
      <c r="K1837" s="12" t="s">
        <v>64</v>
      </c>
      <c r="L1837" s="12">
        <v>2.0</v>
      </c>
      <c r="M1837" s="12">
        <v>2.0</v>
      </c>
      <c r="N1837" s="12" t="s">
        <v>1458</v>
      </c>
      <c r="P1837" s="13"/>
    </row>
    <row r="1838" ht="15.75" customHeight="1">
      <c r="A1838" s="11" t="s">
        <v>3912</v>
      </c>
      <c r="B1838" s="11" t="s">
        <v>3949</v>
      </c>
      <c r="C1838" s="11" t="s">
        <v>3914</v>
      </c>
      <c r="D1838" s="11" t="s">
        <v>3915</v>
      </c>
      <c r="E1838" s="11" t="s">
        <v>3950</v>
      </c>
      <c r="F1838" s="12">
        <v>2.0</v>
      </c>
      <c r="G1838" s="12">
        <v>2.0</v>
      </c>
      <c r="H1838" s="12" t="s">
        <v>22</v>
      </c>
      <c r="I1838" s="12">
        <v>1.0</v>
      </c>
      <c r="J1838" s="12">
        <v>1.0</v>
      </c>
      <c r="K1838" s="12" t="s">
        <v>64</v>
      </c>
      <c r="L1838" s="12">
        <v>2.0</v>
      </c>
      <c r="M1838" s="12">
        <v>2.0</v>
      </c>
      <c r="N1838" s="12" t="s">
        <v>1458</v>
      </c>
      <c r="P1838" s="13"/>
    </row>
    <row r="1839" ht="15.75" customHeight="1">
      <c r="A1839" s="11" t="s">
        <v>3951</v>
      </c>
      <c r="B1839" s="11" t="s">
        <v>3952</v>
      </c>
      <c r="C1839" s="11" t="s">
        <v>3953</v>
      </c>
      <c r="D1839" s="11" t="s">
        <v>3954</v>
      </c>
      <c r="E1839" s="11" t="s">
        <v>3953</v>
      </c>
      <c r="F1839" s="12">
        <v>1.0</v>
      </c>
      <c r="G1839" s="12">
        <v>1.0</v>
      </c>
      <c r="H1839" s="12" t="s">
        <v>22</v>
      </c>
      <c r="I1839" s="12">
        <v>1.0</v>
      </c>
      <c r="J1839" s="12">
        <v>1.0</v>
      </c>
      <c r="K1839" s="12" t="s">
        <v>64</v>
      </c>
      <c r="L1839" s="12">
        <v>2.0</v>
      </c>
      <c r="M1839" s="12">
        <v>2.0</v>
      </c>
      <c r="N1839" s="12" t="s">
        <v>23</v>
      </c>
      <c r="P1839" s="13"/>
    </row>
    <row r="1840" ht="15.75" customHeight="1">
      <c r="A1840" s="11" t="s">
        <v>3951</v>
      </c>
      <c r="B1840" s="11" t="s">
        <v>3955</v>
      </c>
      <c r="C1840" s="11" t="s">
        <v>3953</v>
      </c>
      <c r="D1840" s="11" t="s">
        <v>3954</v>
      </c>
      <c r="E1840" s="11" t="s">
        <v>3956</v>
      </c>
      <c r="F1840" s="12">
        <v>1.0</v>
      </c>
      <c r="G1840" s="12">
        <v>1.0</v>
      </c>
      <c r="H1840" s="12" t="s">
        <v>22</v>
      </c>
      <c r="I1840" s="12">
        <v>1.0</v>
      </c>
      <c r="J1840" s="12">
        <v>1.0</v>
      </c>
      <c r="K1840" s="12" t="s">
        <v>64</v>
      </c>
      <c r="L1840" s="12">
        <v>1.0</v>
      </c>
      <c r="M1840" s="12">
        <v>1.0</v>
      </c>
      <c r="N1840" s="12" t="s">
        <v>23</v>
      </c>
      <c r="P1840" s="13"/>
    </row>
    <row r="1841" ht="15.75" customHeight="1">
      <c r="A1841" s="11" t="s">
        <v>3951</v>
      </c>
      <c r="B1841" s="11" t="s">
        <v>3957</v>
      </c>
      <c r="C1841" s="11" t="s">
        <v>3953</v>
      </c>
      <c r="D1841" s="11" t="s">
        <v>3954</v>
      </c>
      <c r="E1841" s="11" t="s">
        <v>3958</v>
      </c>
      <c r="F1841" s="12">
        <v>1.0</v>
      </c>
      <c r="G1841" s="12">
        <v>1.0</v>
      </c>
      <c r="H1841" s="12" t="s">
        <v>22</v>
      </c>
      <c r="I1841" s="12">
        <v>1.0</v>
      </c>
      <c r="J1841" s="12">
        <v>1.0</v>
      </c>
      <c r="K1841" s="12" t="s">
        <v>64</v>
      </c>
      <c r="L1841" s="12">
        <v>1.0</v>
      </c>
      <c r="M1841" s="12">
        <v>1.0</v>
      </c>
      <c r="N1841" s="12" t="s">
        <v>23</v>
      </c>
      <c r="P1841" s="13"/>
    </row>
    <row r="1842" ht="15.75" customHeight="1">
      <c r="A1842" s="11" t="s">
        <v>3951</v>
      </c>
      <c r="B1842" s="11" t="s">
        <v>3959</v>
      </c>
      <c r="C1842" s="11" t="s">
        <v>3953</v>
      </c>
      <c r="D1842" s="11" t="s">
        <v>3954</v>
      </c>
      <c r="E1842" s="11" t="s">
        <v>3960</v>
      </c>
      <c r="F1842" s="12">
        <v>3.0</v>
      </c>
      <c r="G1842" s="12">
        <v>2.0</v>
      </c>
      <c r="H1842" s="12" t="s">
        <v>22</v>
      </c>
      <c r="I1842" s="12">
        <v>2.0</v>
      </c>
      <c r="J1842" s="12">
        <v>2.0</v>
      </c>
      <c r="K1842" s="12" t="s">
        <v>64</v>
      </c>
      <c r="L1842" s="12">
        <v>2.0</v>
      </c>
      <c r="M1842" s="12">
        <v>2.0</v>
      </c>
      <c r="N1842" s="12" t="s">
        <v>23</v>
      </c>
      <c r="P1842" s="13"/>
    </row>
    <row r="1843" ht="15.75" customHeight="1">
      <c r="A1843" s="11" t="s">
        <v>3951</v>
      </c>
      <c r="B1843" s="11" t="s">
        <v>3961</v>
      </c>
      <c r="C1843" s="11" t="s">
        <v>3953</v>
      </c>
      <c r="D1843" s="11" t="s">
        <v>3954</v>
      </c>
      <c r="E1843" s="11" t="s">
        <v>3962</v>
      </c>
      <c r="F1843" s="12">
        <v>3.0</v>
      </c>
      <c r="G1843" s="12">
        <v>3.0</v>
      </c>
      <c r="H1843" s="12" t="s">
        <v>22</v>
      </c>
      <c r="I1843" s="12">
        <v>3.0</v>
      </c>
      <c r="J1843" s="12">
        <v>2.0</v>
      </c>
      <c r="K1843" s="12" t="s">
        <v>64</v>
      </c>
      <c r="L1843" s="12">
        <v>3.0</v>
      </c>
      <c r="M1843" s="12">
        <v>3.0</v>
      </c>
      <c r="N1843" s="12" t="s">
        <v>23</v>
      </c>
      <c r="P1843" s="13"/>
    </row>
    <row r="1844" ht="15.75" customHeight="1">
      <c r="A1844" s="11" t="s">
        <v>3951</v>
      </c>
      <c r="B1844" s="11" t="s">
        <v>3963</v>
      </c>
      <c r="C1844" s="11" t="s">
        <v>3953</v>
      </c>
      <c r="D1844" s="11" t="s">
        <v>3954</v>
      </c>
      <c r="E1844" s="11" t="s">
        <v>3964</v>
      </c>
      <c r="F1844" s="12">
        <v>1.0</v>
      </c>
      <c r="G1844" s="12">
        <v>1.0</v>
      </c>
      <c r="H1844" s="12" t="s">
        <v>22</v>
      </c>
      <c r="I1844" s="12">
        <v>1.0</v>
      </c>
      <c r="J1844" s="12">
        <v>1.0</v>
      </c>
      <c r="K1844" s="12" t="s">
        <v>64</v>
      </c>
      <c r="L1844" s="12">
        <v>1.0</v>
      </c>
      <c r="M1844" s="12">
        <v>1.0</v>
      </c>
      <c r="N1844" s="12" t="s">
        <v>23</v>
      </c>
      <c r="P1844" s="13"/>
    </row>
    <row r="1845" ht="15.75" customHeight="1">
      <c r="A1845" s="11" t="s">
        <v>3951</v>
      </c>
      <c r="B1845" s="11" t="s">
        <v>3965</v>
      </c>
      <c r="C1845" s="11" t="s">
        <v>3953</v>
      </c>
      <c r="D1845" s="11" t="s">
        <v>3954</v>
      </c>
      <c r="E1845" s="11" t="s">
        <v>3966</v>
      </c>
      <c r="F1845" s="12">
        <v>1.0</v>
      </c>
      <c r="G1845" s="12">
        <v>1.0</v>
      </c>
      <c r="H1845" s="12" t="s">
        <v>22</v>
      </c>
      <c r="I1845" s="12">
        <v>1.0</v>
      </c>
      <c r="J1845" s="12">
        <v>1.0</v>
      </c>
      <c r="K1845" s="12" t="s">
        <v>64</v>
      </c>
      <c r="L1845" s="12">
        <v>1.0</v>
      </c>
      <c r="M1845" s="12">
        <v>1.0</v>
      </c>
      <c r="N1845" s="12" t="s">
        <v>23</v>
      </c>
      <c r="P1845" s="13"/>
    </row>
    <row r="1846" ht="15.75" customHeight="1">
      <c r="A1846" s="11" t="s">
        <v>3951</v>
      </c>
      <c r="B1846" s="11" t="s">
        <v>3967</v>
      </c>
      <c r="C1846" s="11" t="s">
        <v>3953</v>
      </c>
      <c r="D1846" s="11" t="s">
        <v>3954</v>
      </c>
      <c r="E1846" s="11" t="s">
        <v>3968</v>
      </c>
      <c r="F1846" s="12">
        <v>1.0</v>
      </c>
      <c r="G1846" s="12">
        <v>1.0</v>
      </c>
      <c r="H1846" s="12" t="s">
        <v>22</v>
      </c>
      <c r="I1846" s="12">
        <v>1.0</v>
      </c>
      <c r="J1846" s="12">
        <v>1.0</v>
      </c>
      <c r="K1846" s="12" t="s">
        <v>64</v>
      </c>
      <c r="L1846" s="12">
        <v>1.0</v>
      </c>
      <c r="M1846" s="12">
        <v>1.0</v>
      </c>
      <c r="N1846" s="12" t="s">
        <v>23</v>
      </c>
      <c r="P1846" s="13"/>
    </row>
    <row r="1847" ht="15.75" customHeight="1">
      <c r="A1847" s="11" t="s">
        <v>3951</v>
      </c>
      <c r="B1847" s="11" t="s">
        <v>3969</v>
      </c>
      <c r="C1847" s="11" t="s">
        <v>3953</v>
      </c>
      <c r="D1847" s="11" t="s">
        <v>3954</v>
      </c>
      <c r="E1847" s="11" t="s">
        <v>3970</v>
      </c>
      <c r="F1847" s="12">
        <v>1.0</v>
      </c>
      <c r="G1847" s="12">
        <v>1.0</v>
      </c>
      <c r="H1847" s="12" t="s">
        <v>22</v>
      </c>
      <c r="I1847" s="12">
        <v>1.0</v>
      </c>
      <c r="J1847" s="12">
        <v>1.0</v>
      </c>
      <c r="K1847" s="12" t="s">
        <v>64</v>
      </c>
      <c r="L1847" s="12">
        <v>1.0</v>
      </c>
      <c r="M1847" s="12">
        <v>1.0</v>
      </c>
      <c r="N1847" s="12" t="s">
        <v>23</v>
      </c>
      <c r="P1847" s="13"/>
    </row>
    <row r="1848" ht="15.75" customHeight="1">
      <c r="A1848" s="11" t="s">
        <v>3951</v>
      </c>
      <c r="B1848" s="11" t="s">
        <v>3971</v>
      </c>
      <c r="C1848" s="11" t="s">
        <v>3953</v>
      </c>
      <c r="D1848" s="11" t="s">
        <v>3954</v>
      </c>
      <c r="E1848" s="11" t="s">
        <v>3972</v>
      </c>
      <c r="F1848" s="12">
        <v>1.0</v>
      </c>
      <c r="G1848" s="12">
        <v>1.0</v>
      </c>
      <c r="H1848" s="12" t="s">
        <v>22</v>
      </c>
      <c r="I1848" s="12">
        <v>1.0</v>
      </c>
      <c r="J1848" s="12">
        <v>1.0</v>
      </c>
      <c r="K1848" s="12" t="s">
        <v>64</v>
      </c>
      <c r="L1848" s="12">
        <v>1.0</v>
      </c>
      <c r="M1848" s="12">
        <v>1.0</v>
      </c>
      <c r="N1848" s="12" t="s">
        <v>23</v>
      </c>
      <c r="P1848" s="13"/>
    </row>
    <row r="1849" ht="15.75" customHeight="1">
      <c r="A1849" s="11" t="s">
        <v>3951</v>
      </c>
      <c r="B1849" s="11" t="s">
        <v>3973</v>
      </c>
      <c r="C1849" s="11" t="s">
        <v>3953</v>
      </c>
      <c r="D1849" s="11" t="s">
        <v>3954</v>
      </c>
      <c r="E1849" s="11" t="s">
        <v>3974</v>
      </c>
      <c r="F1849" s="12">
        <v>1.0</v>
      </c>
      <c r="G1849" s="12">
        <v>1.0</v>
      </c>
      <c r="H1849" s="12" t="s">
        <v>22</v>
      </c>
      <c r="I1849" s="12">
        <v>1.0</v>
      </c>
      <c r="J1849" s="12">
        <v>1.0</v>
      </c>
      <c r="K1849" s="12" t="s">
        <v>64</v>
      </c>
      <c r="L1849" s="12">
        <v>1.0</v>
      </c>
      <c r="M1849" s="12">
        <v>1.0</v>
      </c>
      <c r="N1849" s="12" t="s">
        <v>23</v>
      </c>
      <c r="P1849" s="13"/>
    </row>
    <row r="1850" ht="15.75" customHeight="1">
      <c r="A1850" s="11" t="s">
        <v>3951</v>
      </c>
      <c r="B1850" s="11" t="s">
        <v>3975</v>
      </c>
      <c r="C1850" s="11" t="s">
        <v>3953</v>
      </c>
      <c r="D1850" s="11" t="s">
        <v>3954</v>
      </c>
      <c r="E1850" s="11" t="s">
        <v>3976</v>
      </c>
      <c r="F1850" s="12">
        <v>1.0</v>
      </c>
      <c r="G1850" s="12">
        <v>1.0</v>
      </c>
      <c r="H1850" s="12" t="s">
        <v>22</v>
      </c>
      <c r="I1850" s="12">
        <v>1.0</v>
      </c>
      <c r="J1850" s="12">
        <v>1.0</v>
      </c>
      <c r="K1850" s="12" t="s">
        <v>64</v>
      </c>
      <c r="L1850" s="12">
        <v>1.0</v>
      </c>
      <c r="M1850" s="12">
        <v>1.0</v>
      </c>
      <c r="N1850" s="12" t="s">
        <v>23</v>
      </c>
      <c r="P1850" s="13"/>
    </row>
    <row r="1851" ht="15.75" customHeight="1">
      <c r="A1851" s="11" t="s">
        <v>3951</v>
      </c>
      <c r="B1851" s="11" t="s">
        <v>3977</v>
      </c>
      <c r="C1851" s="11" t="s">
        <v>3953</v>
      </c>
      <c r="D1851" s="11" t="s">
        <v>3954</v>
      </c>
      <c r="E1851" s="11" t="s">
        <v>3978</v>
      </c>
      <c r="F1851" s="12">
        <v>1.0</v>
      </c>
      <c r="G1851" s="12">
        <v>1.0</v>
      </c>
      <c r="H1851" s="12" t="s">
        <v>22</v>
      </c>
      <c r="I1851" s="12">
        <v>1.0</v>
      </c>
      <c r="J1851" s="12">
        <v>1.0</v>
      </c>
      <c r="K1851" s="12" t="s">
        <v>64</v>
      </c>
      <c r="L1851" s="12">
        <v>1.0</v>
      </c>
      <c r="M1851" s="12">
        <v>1.0</v>
      </c>
      <c r="N1851" s="12" t="s">
        <v>23</v>
      </c>
      <c r="P1851" s="13"/>
    </row>
    <row r="1852" ht="15.75" customHeight="1">
      <c r="A1852" s="11" t="s">
        <v>3951</v>
      </c>
      <c r="B1852" s="11" t="s">
        <v>3979</v>
      </c>
      <c r="C1852" s="11" t="s">
        <v>3953</v>
      </c>
      <c r="D1852" s="11" t="s">
        <v>3954</v>
      </c>
      <c r="E1852" s="11" t="s">
        <v>3980</v>
      </c>
      <c r="F1852" s="12">
        <v>1.0</v>
      </c>
      <c r="G1852" s="12">
        <v>1.0</v>
      </c>
      <c r="H1852" s="12" t="s">
        <v>22</v>
      </c>
      <c r="I1852" s="12">
        <v>1.0</v>
      </c>
      <c r="J1852" s="12">
        <v>1.0</v>
      </c>
      <c r="K1852" s="12" t="s">
        <v>64</v>
      </c>
      <c r="L1852" s="12">
        <v>2.0</v>
      </c>
      <c r="M1852" s="12">
        <v>2.0</v>
      </c>
      <c r="N1852" s="12" t="s">
        <v>23</v>
      </c>
      <c r="P1852" s="13"/>
    </row>
    <row r="1853" ht="15.75" customHeight="1">
      <c r="A1853" s="11" t="s">
        <v>3951</v>
      </c>
      <c r="B1853" s="11" t="s">
        <v>3981</v>
      </c>
      <c r="C1853" s="11" t="s">
        <v>3953</v>
      </c>
      <c r="D1853" s="11" t="s">
        <v>3954</v>
      </c>
      <c r="E1853" s="11" t="s">
        <v>3982</v>
      </c>
      <c r="F1853" s="12">
        <v>1.0</v>
      </c>
      <c r="G1853" s="12">
        <v>1.0</v>
      </c>
      <c r="H1853" s="12" t="s">
        <v>22</v>
      </c>
      <c r="I1853" s="12">
        <v>1.0</v>
      </c>
      <c r="J1853" s="12">
        <v>1.0</v>
      </c>
      <c r="K1853" s="12" t="s">
        <v>64</v>
      </c>
      <c r="L1853" s="12">
        <v>2.0</v>
      </c>
      <c r="M1853" s="12">
        <v>2.0</v>
      </c>
      <c r="N1853" s="12" t="s">
        <v>23</v>
      </c>
      <c r="P1853" s="13"/>
    </row>
    <row r="1854" ht="15.75" customHeight="1">
      <c r="A1854" s="11" t="s">
        <v>3951</v>
      </c>
      <c r="B1854" s="11" t="s">
        <v>3983</v>
      </c>
      <c r="C1854" s="11" t="s">
        <v>3953</v>
      </c>
      <c r="D1854" s="11" t="s">
        <v>3954</v>
      </c>
      <c r="E1854" s="11" t="s">
        <v>3984</v>
      </c>
      <c r="F1854" s="12">
        <v>1.0</v>
      </c>
      <c r="G1854" s="12">
        <v>1.0</v>
      </c>
      <c r="H1854" s="12" t="s">
        <v>22</v>
      </c>
      <c r="I1854" s="12">
        <v>1.0</v>
      </c>
      <c r="J1854" s="12">
        <v>1.0</v>
      </c>
      <c r="K1854" s="12" t="s">
        <v>64</v>
      </c>
      <c r="L1854" s="12">
        <v>1.0</v>
      </c>
      <c r="M1854" s="12">
        <v>1.0</v>
      </c>
      <c r="N1854" s="12" t="s">
        <v>23</v>
      </c>
      <c r="P1854" s="13"/>
    </row>
    <row r="1855" ht="15.75" customHeight="1">
      <c r="A1855" s="11" t="s">
        <v>3951</v>
      </c>
      <c r="B1855" s="11" t="s">
        <v>3985</v>
      </c>
      <c r="C1855" s="11" t="s">
        <v>3953</v>
      </c>
      <c r="D1855" s="11" t="s">
        <v>3954</v>
      </c>
      <c r="E1855" s="11" t="s">
        <v>3986</v>
      </c>
      <c r="F1855" s="12">
        <v>2.0</v>
      </c>
      <c r="G1855" s="12">
        <v>2.0</v>
      </c>
      <c r="H1855" s="12" t="s">
        <v>22</v>
      </c>
      <c r="I1855" s="12">
        <v>2.0</v>
      </c>
      <c r="J1855" s="12">
        <v>2.0</v>
      </c>
      <c r="K1855" s="12" t="s">
        <v>64</v>
      </c>
      <c r="L1855" s="12">
        <v>2.0</v>
      </c>
      <c r="M1855" s="12">
        <v>2.0</v>
      </c>
      <c r="N1855" s="12" t="s">
        <v>23</v>
      </c>
      <c r="P1855" s="13"/>
    </row>
    <row r="1856" ht="15.75" customHeight="1">
      <c r="A1856" s="11" t="s">
        <v>3951</v>
      </c>
      <c r="B1856" s="11" t="s">
        <v>3987</v>
      </c>
      <c r="C1856" s="11" t="s">
        <v>3953</v>
      </c>
      <c r="D1856" s="11" t="s">
        <v>3954</v>
      </c>
      <c r="E1856" s="11" t="s">
        <v>3988</v>
      </c>
      <c r="F1856" s="12">
        <v>1.0</v>
      </c>
      <c r="G1856" s="12">
        <v>1.0</v>
      </c>
      <c r="H1856" s="12" t="s">
        <v>22</v>
      </c>
      <c r="I1856" s="12">
        <v>1.0</v>
      </c>
      <c r="J1856" s="12">
        <v>1.0</v>
      </c>
      <c r="K1856" s="12" t="s">
        <v>64</v>
      </c>
      <c r="L1856" s="12">
        <v>2.0</v>
      </c>
      <c r="M1856" s="12">
        <v>2.0</v>
      </c>
      <c r="N1856" s="12" t="s">
        <v>23</v>
      </c>
      <c r="P1856" s="13"/>
    </row>
    <row r="1857" ht="15.75" customHeight="1">
      <c r="A1857" s="11" t="s">
        <v>3989</v>
      </c>
      <c r="B1857" s="11" t="s">
        <v>3990</v>
      </c>
      <c r="C1857" s="11" t="s">
        <v>3991</v>
      </c>
      <c r="D1857" s="11" t="s">
        <v>3992</v>
      </c>
      <c r="E1857" s="11" t="s">
        <v>3993</v>
      </c>
      <c r="F1857" s="12">
        <v>3.0</v>
      </c>
      <c r="G1857" s="12">
        <v>2.0</v>
      </c>
      <c r="H1857" s="12" t="s">
        <v>22</v>
      </c>
      <c r="I1857" s="12">
        <v>3.0</v>
      </c>
      <c r="J1857" s="12">
        <v>2.0</v>
      </c>
      <c r="K1857" s="12" t="s">
        <v>64</v>
      </c>
      <c r="L1857" s="12">
        <v>3.0</v>
      </c>
      <c r="M1857" s="12">
        <v>3.0</v>
      </c>
      <c r="N1857" s="12" t="s">
        <v>23</v>
      </c>
      <c r="P1857" s="13"/>
    </row>
    <row r="1858" ht="15.75" customHeight="1">
      <c r="A1858" s="11" t="s">
        <v>3989</v>
      </c>
      <c r="B1858" s="11" t="s">
        <v>3994</v>
      </c>
      <c r="C1858" s="11" t="s">
        <v>3991</v>
      </c>
      <c r="D1858" s="11" t="s">
        <v>3992</v>
      </c>
      <c r="E1858" s="11" t="s">
        <v>3995</v>
      </c>
      <c r="F1858" s="12">
        <v>1.0</v>
      </c>
      <c r="G1858" s="12">
        <v>1.0</v>
      </c>
      <c r="H1858" s="12" t="s">
        <v>22</v>
      </c>
      <c r="I1858" s="12">
        <v>1.0</v>
      </c>
      <c r="J1858" s="12">
        <v>1.0</v>
      </c>
      <c r="K1858" s="12" t="s">
        <v>64</v>
      </c>
      <c r="L1858" s="12">
        <v>2.0</v>
      </c>
      <c r="M1858" s="12">
        <v>2.0</v>
      </c>
      <c r="N1858" s="12" t="s">
        <v>23</v>
      </c>
      <c r="P1858" s="13"/>
    </row>
    <row r="1859" ht="15.75" customHeight="1">
      <c r="A1859" s="11" t="s">
        <v>3989</v>
      </c>
      <c r="B1859" s="11" t="s">
        <v>3996</v>
      </c>
      <c r="C1859" s="11" t="s">
        <v>3991</v>
      </c>
      <c r="D1859" s="11" t="s">
        <v>3992</v>
      </c>
      <c r="E1859" s="11" t="s">
        <v>3997</v>
      </c>
      <c r="F1859" s="12">
        <v>2.0</v>
      </c>
      <c r="G1859" s="12">
        <v>2.0</v>
      </c>
      <c r="H1859" s="12" t="s">
        <v>22</v>
      </c>
      <c r="I1859" s="12">
        <v>1.0</v>
      </c>
      <c r="J1859" s="12">
        <v>1.0</v>
      </c>
      <c r="K1859" s="12" t="s">
        <v>64</v>
      </c>
      <c r="L1859" s="12">
        <v>2.0</v>
      </c>
      <c r="M1859" s="12">
        <v>2.0</v>
      </c>
      <c r="N1859" s="12" t="s">
        <v>23</v>
      </c>
      <c r="P1859" s="13"/>
    </row>
    <row r="1860" ht="15.75" customHeight="1">
      <c r="A1860" s="11" t="s">
        <v>3989</v>
      </c>
      <c r="B1860" s="11" t="s">
        <v>3998</v>
      </c>
      <c r="C1860" s="11" t="s">
        <v>3991</v>
      </c>
      <c r="D1860" s="11" t="s">
        <v>3992</v>
      </c>
      <c r="E1860" s="11" t="s">
        <v>3999</v>
      </c>
      <c r="F1860" s="12">
        <v>1.0</v>
      </c>
      <c r="G1860" s="12">
        <v>1.0</v>
      </c>
      <c r="H1860" s="12" t="s">
        <v>22</v>
      </c>
      <c r="I1860" s="12">
        <v>1.0</v>
      </c>
      <c r="J1860" s="12">
        <v>1.0</v>
      </c>
      <c r="K1860" s="12" t="s">
        <v>64</v>
      </c>
      <c r="L1860" s="12">
        <v>1.0</v>
      </c>
      <c r="M1860" s="12">
        <v>1.0</v>
      </c>
      <c r="N1860" s="12" t="s">
        <v>23</v>
      </c>
      <c r="P1860" s="13"/>
    </row>
    <row r="1861" ht="15.75" customHeight="1">
      <c r="A1861" s="11" t="s">
        <v>3989</v>
      </c>
      <c r="B1861" s="11" t="s">
        <v>4000</v>
      </c>
      <c r="C1861" s="11" t="s">
        <v>3991</v>
      </c>
      <c r="D1861" s="11" t="s">
        <v>3992</v>
      </c>
      <c r="E1861" s="11" t="s">
        <v>4001</v>
      </c>
      <c r="F1861" s="12">
        <v>1.0</v>
      </c>
      <c r="G1861" s="12">
        <v>1.0</v>
      </c>
      <c r="H1861" s="12" t="s">
        <v>22</v>
      </c>
      <c r="I1861" s="12">
        <v>1.0</v>
      </c>
      <c r="J1861" s="12">
        <v>1.0</v>
      </c>
      <c r="K1861" s="12" t="s">
        <v>64</v>
      </c>
      <c r="L1861" s="12">
        <v>1.0</v>
      </c>
      <c r="M1861" s="12">
        <v>1.0</v>
      </c>
      <c r="N1861" s="12" t="s">
        <v>23</v>
      </c>
      <c r="P1861" s="13"/>
    </row>
    <row r="1862" ht="15.75" customHeight="1">
      <c r="A1862" s="11" t="s">
        <v>3989</v>
      </c>
      <c r="B1862" s="11" t="s">
        <v>4002</v>
      </c>
      <c r="C1862" s="11" t="s">
        <v>3991</v>
      </c>
      <c r="D1862" s="11" t="s">
        <v>3992</v>
      </c>
      <c r="E1862" s="11" t="s">
        <v>4003</v>
      </c>
      <c r="F1862" s="12">
        <v>1.0</v>
      </c>
      <c r="G1862" s="12">
        <v>1.0</v>
      </c>
      <c r="H1862" s="12" t="s">
        <v>22</v>
      </c>
      <c r="I1862" s="12">
        <v>1.0</v>
      </c>
      <c r="J1862" s="12">
        <v>1.0</v>
      </c>
      <c r="K1862" s="12" t="s">
        <v>64</v>
      </c>
      <c r="L1862" s="12">
        <v>2.0</v>
      </c>
      <c r="M1862" s="12">
        <v>2.0</v>
      </c>
      <c r="N1862" s="12" t="s">
        <v>23</v>
      </c>
      <c r="P1862" s="13"/>
    </row>
    <row r="1863" ht="15.75" customHeight="1">
      <c r="A1863" s="11" t="s">
        <v>3989</v>
      </c>
      <c r="B1863" s="11" t="s">
        <v>4004</v>
      </c>
      <c r="C1863" s="11" t="s">
        <v>3991</v>
      </c>
      <c r="D1863" s="11" t="s">
        <v>3992</v>
      </c>
      <c r="E1863" s="11" t="s">
        <v>4005</v>
      </c>
      <c r="F1863" s="12">
        <v>3.0</v>
      </c>
      <c r="G1863" s="12">
        <v>3.0</v>
      </c>
      <c r="H1863" s="12" t="s">
        <v>22</v>
      </c>
      <c r="I1863" s="12">
        <v>2.0</v>
      </c>
      <c r="J1863" s="12">
        <v>2.0</v>
      </c>
      <c r="K1863" s="12" t="s">
        <v>64</v>
      </c>
      <c r="L1863" s="12">
        <v>2.0</v>
      </c>
      <c r="M1863" s="12">
        <v>2.0</v>
      </c>
      <c r="N1863" s="12" t="s">
        <v>23</v>
      </c>
      <c r="P1863" s="13"/>
    </row>
    <row r="1864" ht="15.75" customHeight="1">
      <c r="A1864" s="11" t="s">
        <v>3989</v>
      </c>
      <c r="B1864" s="11" t="s">
        <v>4006</v>
      </c>
      <c r="C1864" s="11" t="s">
        <v>3991</v>
      </c>
      <c r="D1864" s="11" t="s">
        <v>3992</v>
      </c>
      <c r="E1864" s="11" t="s">
        <v>4007</v>
      </c>
      <c r="F1864" s="12">
        <v>1.0</v>
      </c>
      <c r="G1864" s="12">
        <v>1.0</v>
      </c>
      <c r="H1864" s="12" t="s">
        <v>22</v>
      </c>
      <c r="I1864" s="12">
        <v>1.0</v>
      </c>
      <c r="J1864" s="12">
        <v>1.0</v>
      </c>
      <c r="K1864" s="12" t="s">
        <v>64</v>
      </c>
      <c r="L1864" s="12">
        <v>1.0</v>
      </c>
      <c r="M1864" s="12">
        <v>1.0</v>
      </c>
      <c r="N1864" s="12" t="s">
        <v>23</v>
      </c>
      <c r="P1864" s="13"/>
    </row>
    <row r="1865" ht="15.75" customHeight="1">
      <c r="A1865" s="11" t="s">
        <v>3989</v>
      </c>
      <c r="B1865" s="11" t="s">
        <v>4008</v>
      </c>
      <c r="C1865" s="11" t="s">
        <v>3991</v>
      </c>
      <c r="D1865" s="11" t="s">
        <v>3992</v>
      </c>
      <c r="E1865" s="11" t="s">
        <v>4009</v>
      </c>
      <c r="F1865" s="12">
        <v>1.0</v>
      </c>
      <c r="G1865" s="12">
        <v>1.0</v>
      </c>
      <c r="H1865" s="12" t="s">
        <v>22</v>
      </c>
      <c r="I1865" s="12">
        <v>1.0</v>
      </c>
      <c r="J1865" s="12">
        <v>1.0</v>
      </c>
      <c r="K1865" s="12" t="s">
        <v>64</v>
      </c>
      <c r="L1865" s="12">
        <v>2.0</v>
      </c>
      <c r="M1865" s="12">
        <v>2.0</v>
      </c>
      <c r="N1865" s="12" t="s">
        <v>23</v>
      </c>
      <c r="P1865" s="13"/>
    </row>
    <row r="1866" ht="15.75" customHeight="1">
      <c r="A1866" s="11" t="s">
        <v>3989</v>
      </c>
      <c r="B1866" s="11" t="s">
        <v>4010</v>
      </c>
      <c r="C1866" s="11" t="s">
        <v>3991</v>
      </c>
      <c r="D1866" s="11" t="s">
        <v>3992</v>
      </c>
      <c r="E1866" s="11" t="s">
        <v>4011</v>
      </c>
      <c r="F1866" s="12">
        <v>1.0</v>
      </c>
      <c r="G1866" s="12">
        <v>1.0</v>
      </c>
      <c r="H1866" s="12" t="s">
        <v>22</v>
      </c>
      <c r="I1866" s="12">
        <v>1.0</v>
      </c>
      <c r="J1866" s="12">
        <v>1.0</v>
      </c>
      <c r="K1866" s="12" t="s">
        <v>64</v>
      </c>
      <c r="L1866" s="12">
        <v>3.0</v>
      </c>
      <c r="M1866" s="12">
        <v>3.0</v>
      </c>
      <c r="N1866" s="12" t="s">
        <v>23</v>
      </c>
      <c r="P1866" s="13"/>
    </row>
    <row r="1867" ht="15.75" customHeight="1">
      <c r="A1867" s="11" t="s">
        <v>3989</v>
      </c>
      <c r="B1867" s="11" t="s">
        <v>4012</v>
      </c>
      <c r="C1867" s="11" t="s">
        <v>3991</v>
      </c>
      <c r="D1867" s="11" t="s">
        <v>3992</v>
      </c>
      <c r="E1867" s="11" t="s">
        <v>4013</v>
      </c>
      <c r="F1867" s="12">
        <v>1.0</v>
      </c>
      <c r="G1867" s="12">
        <v>1.0</v>
      </c>
      <c r="H1867" s="12" t="s">
        <v>22</v>
      </c>
      <c r="I1867" s="12">
        <v>1.0</v>
      </c>
      <c r="J1867" s="12">
        <v>1.0</v>
      </c>
      <c r="K1867" s="12" t="s">
        <v>64</v>
      </c>
      <c r="L1867" s="12">
        <v>2.0</v>
      </c>
      <c r="M1867" s="12">
        <v>2.0</v>
      </c>
      <c r="N1867" s="12" t="s">
        <v>23</v>
      </c>
      <c r="P1867" s="13"/>
    </row>
    <row r="1868" ht="15.75" customHeight="1">
      <c r="A1868" s="11" t="s">
        <v>3989</v>
      </c>
      <c r="B1868" s="11" t="s">
        <v>4014</v>
      </c>
      <c r="C1868" s="11" t="s">
        <v>3991</v>
      </c>
      <c r="D1868" s="11" t="s">
        <v>3992</v>
      </c>
      <c r="E1868" s="11" t="s">
        <v>4015</v>
      </c>
      <c r="F1868" s="12">
        <v>1.0</v>
      </c>
      <c r="G1868" s="12">
        <v>1.0</v>
      </c>
      <c r="H1868" s="12" t="s">
        <v>22</v>
      </c>
      <c r="I1868" s="12">
        <v>1.0</v>
      </c>
      <c r="J1868" s="12">
        <v>1.0</v>
      </c>
      <c r="K1868" s="12" t="s">
        <v>64</v>
      </c>
      <c r="L1868" s="12">
        <v>2.0</v>
      </c>
      <c r="M1868" s="12">
        <v>2.0</v>
      </c>
      <c r="N1868" s="12" t="s">
        <v>23</v>
      </c>
      <c r="P1868" s="13"/>
    </row>
    <row r="1869" ht="15.75" customHeight="1">
      <c r="A1869" s="11" t="s">
        <v>3989</v>
      </c>
      <c r="B1869" s="11" t="s">
        <v>4016</v>
      </c>
      <c r="C1869" s="11" t="s">
        <v>3991</v>
      </c>
      <c r="D1869" s="11" t="s">
        <v>3992</v>
      </c>
      <c r="E1869" s="11" t="s">
        <v>4017</v>
      </c>
      <c r="F1869" s="12">
        <v>2.0</v>
      </c>
      <c r="G1869" s="12">
        <v>2.0</v>
      </c>
      <c r="H1869" s="12" t="s">
        <v>22</v>
      </c>
      <c r="I1869" s="12">
        <v>2.0</v>
      </c>
      <c r="J1869" s="12">
        <v>2.0</v>
      </c>
      <c r="K1869" s="12" t="s">
        <v>64</v>
      </c>
      <c r="L1869" s="12">
        <v>2.0</v>
      </c>
      <c r="M1869" s="12">
        <v>2.0</v>
      </c>
      <c r="N1869" s="12" t="s">
        <v>23</v>
      </c>
      <c r="P1869" s="13"/>
    </row>
    <row r="1870" ht="15.75" customHeight="1">
      <c r="A1870" s="11" t="s">
        <v>3989</v>
      </c>
      <c r="B1870" s="11" t="s">
        <v>4018</v>
      </c>
      <c r="C1870" s="11" t="s">
        <v>3991</v>
      </c>
      <c r="D1870" s="11" t="s">
        <v>3992</v>
      </c>
      <c r="E1870" s="11" t="s">
        <v>4019</v>
      </c>
      <c r="F1870" s="12">
        <v>2.0</v>
      </c>
      <c r="G1870" s="12">
        <v>1.0</v>
      </c>
      <c r="H1870" s="12" t="s">
        <v>22</v>
      </c>
      <c r="I1870" s="12">
        <v>1.0</v>
      </c>
      <c r="J1870" s="12">
        <v>1.0</v>
      </c>
      <c r="K1870" s="12" t="s">
        <v>64</v>
      </c>
      <c r="L1870" s="12">
        <v>1.0</v>
      </c>
      <c r="M1870" s="12">
        <v>1.0</v>
      </c>
      <c r="N1870" s="12" t="s">
        <v>23</v>
      </c>
      <c r="P1870" s="13"/>
    </row>
    <row r="1871" ht="15.75" customHeight="1">
      <c r="A1871" s="11" t="s">
        <v>3989</v>
      </c>
      <c r="B1871" s="11" t="s">
        <v>4020</v>
      </c>
      <c r="C1871" s="11" t="s">
        <v>3991</v>
      </c>
      <c r="D1871" s="11" t="s">
        <v>3992</v>
      </c>
      <c r="E1871" s="11" t="s">
        <v>3991</v>
      </c>
      <c r="F1871" s="12">
        <v>1.0</v>
      </c>
      <c r="G1871" s="12">
        <v>1.0</v>
      </c>
      <c r="H1871" s="12" t="s">
        <v>22</v>
      </c>
      <c r="I1871" s="12">
        <v>1.0</v>
      </c>
      <c r="J1871" s="12">
        <v>1.0</v>
      </c>
      <c r="K1871" s="12" t="s">
        <v>64</v>
      </c>
      <c r="L1871" s="12">
        <v>3.0</v>
      </c>
      <c r="M1871" s="12">
        <v>3.0</v>
      </c>
      <c r="N1871" s="12" t="s">
        <v>23</v>
      </c>
      <c r="P1871" s="13"/>
    </row>
    <row r="1872" ht="15.75" customHeight="1">
      <c r="A1872" s="11" t="s">
        <v>3989</v>
      </c>
      <c r="B1872" s="11" t="s">
        <v>4021</v>
      </c>
      <c r="C1872" s="11" t="s">
        <v>3991</v>
      </c>
      <c r="D1872" s="11" t="s">
        <v>3992</v>
      </c>
      <c r="E1872" s="11" t="s">
        <v>4022</v>
      </c>
      <c r="F1872" s="12">
        <v>1.0</v>
      </c>
      <c r="G1872" s="12">
        <v>1.0</v>
      </c>
      <c r="H1872" s="12" t="s">
        <v>22</v>
      </c>
      <c r="I1872" s="12">
        <v>1.0</v>
      </c>
      <c r="J1872" s="12">
        <v>1.0</v>
      </c>
      <c r="K1872" s="12" t="s">
        <v>64</v>
      </c>
      <c r="L1872" s="12">
        <v>2.0</v>
      </c>
      <c r="M1872" s="12">
        <v>1.0</v>
      </c>
      <c r="N1872" s="12" t="s">
        <v>23</v>
      </c>
      <c r="P1872" s="13"/>
    </row>
    <row r="1873" ht="15.75" customHeight="1">
      <c r="A1873" s="11" t="s">
        <v>3989</v>
      </c>
      <c r="B1873" s="11" t="s">
        <v>4023</v>
      </c>
      <c r="C1873" s="11" t="s">
        <v>3991</v>
      </c>
      <c r="D1873" s="11" t="s">
        <v>3992</v>
      </c>
      <c r="E1873" s="11" t="s">
        <v>4024</v>
      </c>
      <c r="F1873" s="12">
        <v>1.0</v>
      </c>
      <c r="G1873" s="12">
        <v>1.0</v>
      </c>
      <c r="H1873" s="12" t="s">
        <v>22</v>
      </c>
      <c r="I1873" s="12">
        <v>1.0</v>
      </c>
      <c r="J1873" s="12">
        <v>1.0</v>
      </c>
      <c r="K1873" s="12" t="s">
        <v>64</v>
      </c>
      <c r="L1873" s="12">
        <v>1.0</v>
      </c>
      <c r="M1873" s="12">
        <v>1.0</v>
      </c>
      <c r="N1873" s="12" t="s">
        <v>23</v>
      </c>
      <c r="P1873" s="13"/>
    </row>
    <row r="1874" ht="15.75" customHeight="1">
      <c r="A1874" s="11" t="s">
        <v>3989</v>
      </c>
      <c r="B1874" s="11" t="s">
        <v>4025</v>
      </c>
      <c r="C1874" s="11" t="s">
        <v>3991</v>
      </c>
      <c r="D1874" s="11" t="s">
        <v>3992</v>
      </c>
      <c r="E1874" s="11" t="s">
        <v>4026</v>
      </c>
      <c r="F1874" s="12">
        <v>1.0</v>
      </c>
      <c r="G1874" s="12">
        <v>1.0</v>
      </c>
      <c r="H1874" s="12" t="s">
        <v>22</v>
      </c>
      <c r="I1874" s="12">
        <v>1.0</v>
      </c>
      <c r="J1874" s="12">
        <v>1.0</v>
      </c>
      <c r="K1874" s="12" t="s">
        <v>64</v>
      </c>
      <c r="L1874" s="12">
        <v>1.0</v>
      </c>
      <c r="M1874" s="12">
        <v>1.0</v>
      </c>
      <c r="N1874" s="12" t="s">
        <v>23</v>
      </c>
      <c r="P1874" s="13"/>
    </row>
    <row r="1875" ht="15.75" customHeight="1">
      <c r="A1875" s="11" t="s">
        <v>4027</v>
      </c>
      <c r="B1875" s="11" t="s">
        <v>4028</v>
      </c>
      <c r="C1875" s="11" t="s">
        <v>4029</v>
      </c>
      <c r="D1875" s="11" t="s">
        <v>4030</v>
      </c>
      <c r="E1875" s="11" t="s">
        <v>4031</v>
      </c>
      <c r="F1875" s="12">
        <v>1.0</v>
      </c>
      <c r="G1875" s="12">
        <v>1.0</v>
      </c>
      <c r="H1875" s="12" t="s">
        <v>22</v>
      </c>
      <c r="I1875" s="12">
        <v>1.0</v>
      </c>
      <c r="J1875" s="12">
        <v>1.0</v>
      </c>
      <c r="K1875" s="12" t="s">
        <v>457</v>
      </c>
      <c r="L1875" s="12">
        <v>1.0</v>
      </c>
      <c r="M1875" s="12">
        <v>1.0</v>
      </c>
      <c r="N1875" s="12" t="s">
        <v>23</v>
      </c>
      <c r="P1875" s="13"/>
    </row>
    <row r="1876" ht="15.75" customHeight="1">
      <c r="A1876" s="11" t="s">
        <v>4027</v>
      </c>
      <c r="B1876" s="11" t="s">
        <v>4032</v>
      </c>
      <c r="C1876" s="11" t="s">
        <v>4029</v>
      </c>
      <c r="D1876" s="11" t="s">
        <v>4030</v>
      </c>
      <c r="E1876" s="11" t="s">
        <v>4033</v>
      </c>
      <c r="F1876" s="12">
        <v>1.0</v>
      </c>
      <c r="G1876" s="12">
        <v>1.0</v>
      </c>
      <c r="H1876" s="12" t="s">
        <v>22</v>
      </c>
      <c r="I1876" s="12">
        <v>1.0</v>
      </c>
      <c r="J1876" s="12">
        <v>1.0</v>
      </c>
      <c r="K1876" s="12" t="s">
        <v>457</v>
      </c>
      <c r="L1876" s="12">
        <v>1.0</v>
      </c>
      <c r="M1876" s="12">
        <v>1.0</v>
      </c>
      <c r="N1876" s="12" t="s">
        <v>23</v>
      </c>
      <c r="P1876" s="13"/>
    </row>
    <row r="1877" ht="15.75" customHeight="1">
      <c r="A1877" s="11" t="s">
        <v>4027</v>
      </c>
      <c r="B1877" s="11" t="s">
        <v>4034</v>
      </c>
      <c r="C1877" s="11" t="s">
        <v>4029</v>
      </c>
      <c r="D1877" s="11" t="s">
        <v>4030</v>
      </c>
      <c r="E1877" s="11" t="s">
        <v>4035</v>
      </c>
      <c r="F1877" s="12">
        <v>1.0</v>
      </c>
      <c r="G1877" s="12">
        <v>1.0</v>
      </c>
      <c r="H1877" s="12" t="s">
        <v>22</v>
      </c>
      <c r="I1877" s="12">
        <v>1.0</v>
      </c>
      <c r="J1877" s="12">
        <v>1.0</v>
      </c>
      <c r="K1877" s="12" t="s">
        <v>457</v>
      </c>
      <c r="L1877" s="12">
        <v>1.0</v>
      </c>
      <c r="M1877" s="12">
        <v>1.0</v>
      </c>
      <c r="N1877" s="12" t="s">
        <v>23</v>
      </c>
      <c r="P1877" s="13"/>
    </row>
    <row r="1878" ht="15.75" customHeight="1">
      <c r="A1878" s="11" t="s">
        <v>4027</v>
      </c>
      <c r="B1878" s="11" t="s">
        <v>4036</v>
      </c>
      <c r="C1878" s="11" t="s">
        <v>4029</v>
      </c>
      <c r="D1878" s="11" t="s">
        <v>4030</v>
      </c>
      <c r="E1878" s="11" t="s">
        <v>4037</v>
      </c>
      <c r="F1878" s="12">
        <v>1.0</v>
      </c>
      <c r="G1878" s="12">
        <v>1.0</v>
      </c>
      <c r="H1878" s="12" t="s">
        <v>22</v>
      </c>
      <c r="I1878" s="12">
        <v>1.0</v>
      </c>
      <c r="J1878" s="12">
        <v>1.0</v>
      </c>
      <c r="K1878" s="12" t="s">
        <v>457</v>
      </c>
      <c r="L1878" s="12">
        <v>2.0</v>
      </c>
      <c r="M1878" s="12">
        <v>2.0</v>
      </c>
      <c r="N1878" s="12" t="s">
        <v>23</v>
      </c>
      <c r="P1878" s="13"/>
    </row>
    <row r="1879" ht="15.75" customHeight="1">
      <c r="A1879" s="11" t="s">
        <v>4027</v>
      </c>
      <c r="B1879" s="11" t="s">
        <v>4038</v>
      </c>
      <c r="C1879" s="11" t="s">
        <v>4029</v>
      </c>
      <c r="D1879" s="11" t="s">
        <v>4030</v>
      </c>
      <c r="E1879" s="11" t="s">
        <v>4037</v>
      </c>
      <c r="F1879" s="12">
        <v>1.0</v>
      </c>
      <c r="G1879" s="12">
        <v>1.0</v>
      </c>
      <c r="H1879" s="12" t="s">
        <v>22</v>
      </c>
      <c r="I1879" s="12">
        <v>1.0</v>
      </c>
      <c r="J1879" s="12">
        <v>1.0</v>
      </c>
      <c r="K1879" s="12" t="s">
        <v>457</v>
      </c>
      <c r="L1879" s="12">
        <v>2.0</v>
      </c>
      <c r="M1879" s="12">
        <v>2.0</v>
      </c>
      <c r="N1879" s="12" t="s">
        <v>23</v>
      </c>
      <c r="P1879" s="13"/>
    </row>
    <row r="1880" ht="15.75" customHeight="1">
      <c r="A1880" s="11" t="s">
        <v>4027</v>
      </c>
      <c r="B1880" s="11" t="s">
        <v>4039</v>
      </c>
      <c r="C1880" s="11" t="s">
        <v>4029</v>
      </c>
      <c r="D1880" s="11" t="s">
        <v>4030</v>
      </c>
      <c r="E1880" s="11" t="s">
        <v>4040</v>
      </c>
      <c r="F1880" s="12">
        <v>1.0</v>
      </c>
      <c r="G1880" s="12">
        <v>1.0</v>
      </c>
      <c r="H1880" s="12" t="s">
        <v>22</v>
      </c>
      <c r="I1880" s="12">
        <v>1.0</v>
      </c>
      <c r="J1880" s="12">
        <v>1.0</v>
      </c>
      <c r="K1880" s="12" t="s">
        <v>457</v>
      </c>
      <c r="L1880" s="12">
        <v>1.0</v>
      </c>
      <c r="M1880" s="12">
        <v>1.0</v>
      </c>
      <c r="N1880" s="12" t="s">
        <v>23</v>
      </c>
      <c r="P1880" s="13"/>
    </row>
    <row r="1881" ht="15.75" customHeight="1">
      <c r="A1881" s="11" t="s">
        <v>4027</v>
      </c>
      <c r="B1881" s="11" t="s">
        <v>4041</v>
      </c>
      <c r="C1881" s="11" t="s">
        <v>4029</v>
      </c>
      <c r="D1881" s="11" t="s">
        <v>4030</v>
      </c>
      <c r="E1881" s="11" t="s">
        <v>4042</v>
      </c>
      <c r="F1881" s="12">
        <v>1.0</v>
      </c>
      <c r="G1881" s="12">
        <v>1.0</v>
      </c>
      <c r="H1881" s="12" t="s">
        <v>22</v>
      </c>
      <c r="I1881" s="12">
        <v>1.0</v>
      </c>
      <c r="J1881" s="12">
        <v>1.0</v>
      </c>
      <c r="K1881" s="12" t="s">
        <v>457</v>
      </c>
      <c r="L1881" s="12">
        <v>1.0</v>
      </c>
      <c r="M1881" s="12">
        <v>1.0</v>
      </c>
      <c r="N1881" s="12" t="s">
        <v>23</v>
      </c>
      <c r="P1881" s="13"/>
    </row>
    <row r="1882" ht="15.75" customHeight="1">
      <c r="A1882" s="11" t="s">
        <v>4027</v>
      </c>
      <c r="B1882" s="11" t="s">
        <v>4043</v>
      </c>
      <c r="C1882" s="11" t="s">
        <v>4029</v>
      </c>
      <c r="D1882" s="11" t="s">
        <v>4030</v>
      </c>
      <c r="E1882" s="11" t="s">
        <v>4044</v>
      </c>
      <c r="F1882" s="12">
        <v>1.0</v>
      </c>
      <c r="G1882" s="12">
        <v>1.0</v>
      </c>
      <c r="H1882" s="12" t="s">
        <v>22</v>
      </c>
      <c r="I1882" s="12">
        <v>2.0</v>
      </c>
      <c r="J1882" s="12">
        <v>1.0</v>
      </c>
      <c r="K1882" s="12" t="s">
        <v>457</v>
      </c>
      <c r="L1882" s="12">
        <v>2.0</v>
      </c>
      <c r="M1882" s="12">
        <v>2.0</v>
      </c>
      <c r="N1882" s="12" t="s">
        <v>23</v>
      </c>
      <c r="P1882" s="13"/>
    </row>
    <row r="1883" ht="15.75" customHeight="1">
      <c r="A1883" s="11" t="s">
        <v>4027</v>
      </c>
      <c r="B1883" s="11" t="s">
        <v>4045</v>
      </c>
      <c r="C1883" s="11" t="s">
        <v>4029</v>
      </c>
      <c r="D1883" s="11" t="s">
        <v>4030</v>
      </c>
      <c r="E1883" s="11" t="s">
        <v>4046</v>
      </c>
      <c r="F1883" s="12">
        <v>1.0</v>
      </c>
      <c r="G1883" s="12">
        <v>1.0</v>
      </c>
      <c r="H1883" s="12" t="s">
        <v>22</v>
      </c>
      <c r="I1883" s="12">
        <v>1.0</v>
      </c>
      <c r="J1883" s="12">
        <v>1.0</v>
      </c>
      <c r="K1883" s="12" t="s">
        <v>457</v>
      </c>
      <c r="L1883" s="12">
        <v>2.0</v>
      </c>
      <c r="M1883" s="12">
        <v>2.0</v>
      </c>
      <c r="N1883" s="12" t="s">
        <v>23</v>
      </c>
      <c r="P1883" s="13"/>
    </row>
    <row r="1884" ht="15.75" customHeight="1">
      <c r="A1884" s="11" t="s">
        <v>4027</v>
      </c>
      <c r="B1884" s="11" t="s">
        <v>4047</v>
      </c>
      <c r="C1884" s="11" t="s">
        <v>4029</v>
      </c>
      <c r="D1884" s="11" t="s">
        <v>4030</v>
      </c>
      <c r="E1884" s="11" t="s">
        <v>4048</v>
      </c>
      <c r="F1884" s="12">
        <v>1.0</v>
      </c>
      <c r="G1884" s="12">
        <v>1.0</v>
      </c>
      <c r="H1884" s="12" t="s">
        <v>22</v>
      </c>
      <c r="I1884" s="12">
        <v>1.0</v>
      </c>
      <c r="J1884" s="12">
        <v>1.0</v>
      </c>
      <c r="K1884" s="12" t="s">
        <v>457</v>
      </c>
      <c r="L1884" s="12">
        <v>1.0</v>
      </c>
      <c r="M1884" s="12">
        <v>1.0</v>
      </c>
      <c r="N1884" s="12" t="s">
        <v>23</v>
      </c>
      <c r="P1884" s="13"/>
    </row>
    <row r="1885" ht="15.75" customHeight="1">
      <c r="A1885" s="11" t="s">
        <v>4027</v>
      </c>
      <c r="B1885" s="11" t="s">
        <v>4049</v>
      </c>
      <c r="C1885" s="11" t="s">
        <v>4029</v>
      </c>
      <c r="D1885" s="11" t="s">
        <v>4030</v>
      </c>
      <c r="E1885" s="11" t="s">
        <v>4050</v>
      </c>
      <c r="F1885" s="12">
        <v>1.0</v>
      </c>
      <c r="G1885" s="12">
        <v>1.0</v>
      </c>
      <c r="H1885" s="12" t="s">
        <v>22</v>
      </c>
      <c r="I1885" s="12">
        <v>1.0</v>
      </c>
      <c r="J1885" s="12">
        <v>1.0</v>
      </c>
      <c r="K1885" s="12" t="s">
        <v>457</v>
      </c>
      <c r="L1885" s="12">
        <v>1.0</v>
      </c>
      <c r="M1885" s="12">
        <v>1.0</v>
      </c>
      <c r="N1885" s="12" t="s">
        <v>23</v>
      </c>
      <c r="P1885" s="13"/>
    </row>
    <row r="1886" ht="15.75" customHeight="1">
      <c r="A1886" s="11" t="s">
        <v>4027</v>
      </c>
      <c r="B1886" s="11" t="s">
        <v>4051</v>
      </c>
      <c r="C1886" s="11" t="s">
        <v>4029</v>
      </c>
      <c r="D1886" s="11" t="s">
        <v>4030</v>
      </c>
      <c r="E1886" s="11" t="s">
        <v>4052</v>
      </c>
      <c r="F1886" s="12">
        <v>1.0</v>
      </c>
      <c r="G1886" s="12">
        <v>1.0</v>
      </c>
      <c r="H1886" s="12" t="s">
        <v>22</v>
      </c>
      <c r="I1886" s="12">
        <v>2.0</v>
      </c>
      <c r="J1886" s="12">
        <v>1.0</v>
      </c>
      <c r="K1886" s="12" t="s">
        <v>457</v>
      </c>
      <c r="L1886" s="12">
        <v>2.0</v>
      </c>
      <c r="M1886" s="12">
        <v>2.0</v>
      </c>
      <c r="N1886" s="12" t="s">
        <v>23</v>
      </c>
      <c r="P1886" s="13"/>
    </row>
    <row r="1887" ht="15.75" customHeight="1">
      <c r="A1887" s="11" t="s">
        <v>4027</v>
      </c>
      <c r="B1887" s="11" t="s">
        <v>4053</v>
      </c>
      <c r="C1887" s="11" t="s">
        <v>4029</v>
      </c>
      <c r="D1887" s="11" t="s">
        <v>4030</v>
      </c>
      <c r="E1887" s="11" t="s">
        <v>4054</v>
      </c>
      <c r="F1887" s="12">
        <v>2.0</v>
      </c>
      <c r="G1887" s="12">
        <v>2.0</v>
      </c>
      <c r="H1887" s="12" t="s">
        <v>22</v>
      </c>
      <c r="I1887" s="12">
        <v>2.0</v>
      </c>
      <c r="J1887" s="12">
        <v>2.0</v>
      </c>
      <c r="K1887" s="12" t="s">
        <v>457</v>
      </c>
      <c r="L1887" s="12">
        <v>2.0</v>
      </c>
      <c r="M1887" s="12">
        <v>2.0</v>
      </c>
      <c r="N1887" s="12" t="s">
        <v>23</v>
      </c>
      <c r="P1887" s="13"/>
    </row>
    <row r="1888" ht="15.75" customHeight="1">
      <c r="A1888" s="11" t="s">
        <v>4027</v>
      </c>
      <c r="B1888" s="11" t="s">
        <v>4055</v>
      </c>
      <c r="C1888" s="11" t="s">
        <v>4029</v>
      </c>
      <c r="D1888" s="11" t="s">
        <v>4030</v>
      </c>
      <c r="E1888" s="11" t="s">
        <v>4056</v>
      </c>
      <c r="F1888" s="12">
        <v>1.0</v>
      </c>
      <c r="G1888" s="12">
        <v>1.0</v>
      </c>
      <c r="H1888" s="12" t="s">
        <v>22</v>
      </c>
      <c r="I1888" s="12">
        <v>1.0</v>
      </c>
      <c r="J1888" s="12">
        <v>1.0</v>
      </c>
      <c r="K1888" s="12" t="s">
        <v>457</v>
      </c>
      <c r="L1888" s="12">
        <v>1.0</v>
      </c>
      <c r="M1888" s="12">
        <v>1.0</v>
      </c>
      <c r="N1888" s="12" t="s">
        <v>23</v>
      </c>
      <c r="P1888" s="13"/>
    </row>
    <row r="1889" ht="15.75" customHeight="1">
      <c r="A1889" s="11" t="s">
        <v>4027</v>
      </c>
      <c r="B1889" s="11" t="s">
        <v>4057</v>
      </c>
      <c r="C1889" s="11" t="s">
        <v>4029</v>
      </c>
      <c r="D1889" s="11" t="s">
        <v>4030</v>
      </c>
      <c r="E1889" s="11" t="s">
        <v>4058</v>
      </c>
      <c r="F1889" s="12">
        <v>2.0</v>
      </c>
      <c r="G1889" s="12">
        <v>2.0</v>
      </c>
      <c r="H1889" s="12" t="s">
        <v>22</v>
      </c>
      <c r="I1889" s="12">
        <v>2.0</v>
      </c>
      <c r="J1889" s="12">
        <v>3.0</v>
      </c>
      <c r="K1889" s="12" t="s">
        <v>457</v>
      </c>
      <c r="L1889" s="12">
        <v>2.0</v>
      </c>
      <c r="M1889" s="12">
        <v>2.0</v>
      </c>
      <c r="N1889" s="12" t="s">
        <v>23</v>
      </c>
      <c r="P1889" s="13"/>
    </row>
    <row r="1890" ht="15.75" customHeight="1">
      <c r="A1890" s="11" t="s">
        <v>4027</v>
      </c>
      <c r="B1890" s="11" t="s">
        <v>4059</v>
      </c>
      <c r="C1890" s="11" t="s">
        <v>4029</v>
      </c>
      <c r="D1890" s="11" t="s">
        <v>4030</v>
      </c>
      <c r="E1890" s="11" t="s">
        <v>4060</v>
      </c>
      <c r="F1890" s="12">
        <v>2.0</v>
      </c>
      <c r="G1890" s="12">
        <v>2.0</v>
      </c>
      <c r="H1890" s="12" t="s">
        <v>22</v>
      </c>
      <c r="I1890" s="12">
        <v>2.0</v>
      </c>
      <c r="J1890" s="12">
        <v>2.0</v>
      </c>
      <c r="K1890" s="12" t="s">
        <v>457</v>
      </c>
      <c r="L1890" s="12">
        <v>1.0</v>
      </c>
      <c r="M1890" s="12">
        <v>1.0</v>
      </c>
      <c r="N1890" s="12" t="s">
        <v>23</v>
      </c>
      <c r="P1890" s="13"/>
    </row>
    <row r="1891" ht="15.75" customHeight="1">
      <c r="A1891" s="11" t="s">
        <v>4027</v>
      </c>
      <c r="B1891" s="11" t="s">
        <v>4061</v>
      </c>
      <c r="C1891" s="11" t="s">
        <v>4029</v>
      </c>
      <c r="D1891" s="11" t="s">
        <v>4030</v>
      </c>
      <c r="E1891" s="11" t="s">
        <v>4062</v>
      </c>
      <c r="F1891" s="12">
        <v>1.0</v>
      </c>
      <c r="G1891" s="12">
        <v>1.0</v>
      </c>
      <c r="H1891" s="12" t="s">
        <v>22</v>
      </c>
      <c r="I1891" s="12">
        <v>1.0</v>
      </c>
      <c r="J1891" s="12">
        <v>1.0</v>
      </c>
      <c r="K1891" s="12" t="s">
        <v>457</v>
      </c>
      <c r="L1891" s="12">
        <v>1.0</v>
      </c>
      <c r="M1891" s="12">
        <v>1.0</v>
      </c>
      <c r="N1891" s="12" t="s">
        <v>23</v>
      </c>
      <c r="P1891" s="13"/>
    </row>
    <row r="1892" ht="15.75" customHeight="1">
      <c r="A1892" s="11" t="s">
        <v>4027</v>
      </c>
      <c r="B1892" s="11" t="s">
        <v>4063</v>
      </c>
      <c r="C1892" s="11" t="s">
        <v>4029</v>
      </c>
      <c r="D1892" s="11" t="s">
        <v>4030</v>
      </c>
      <c r="E1892" s="11" t="s">
        <v>4064</v>
      </c>
      <c r="F1892" s="12">
        <v>1.0</v>
      </c>
      <c r="G1892" s="12">
        <v>1.0</v>
      </c>
      <c r="H1892" s="12" t="s">
        <v>22</v>
      </c>
      <c r="I1892" s="12">
        <v>1.0</v>
      </c>
      <c r="J1892" s="12">
        <v>1.0</v>
      </c>
      <c r="K1892" s="12" t="s">
        <v>457</v>
      </c>
      <c r="L1892" s="12">
        <v>1.0</v>
      </c>
      <c r="M1892" s="12">
        <v>1.0</v>
      </c>
      <c r="N1892" s="12" t="s">
        <v>23</v>
      </c>
      <c r="P1892" s="13"/>
    </row>
    <row r="1893" ht="15.75" customHeight="1">
      <c r="A1893" s="11" t="s">
        <v>4065</v>
      </c>
      <c r="B1893" s="11" t="s">
        <v>4066</v>
      </c>
      <c r="C1893" s="11" t="s">
        <v>4067</v>
      </c>
      <c r="D1893" s="11" t="s">
        <v>4068</v>
      </c>
      <c r="E1893" s="11" t="s">
        <v>4069</v>
      </c>
      <c r="F1893" s="12">
        <v>1.0</v>
      </c>
      <c r="G1893" s="12">
        <v>1.0</v>
      </c>
      <c r="H1893" s="12" t="s">
        <v>457</v>
      </c>
      <c r="I1893" s="12">
        <v>2.0</v>
      </c>
      <c r="J1893" s="12">
        <v>2.0</v>
      </c>
      <c r="K1893" s="12" t="s">
        <v>1916</v>
      </c>
      <c r="L1893" s="12">
        <v>2.0</v>
      </c>
      <c r="M1893" s="12">
        <v>2.0</v>
      </c>
      <c r="N1893" s="12" t="s">
        <v>1458</v>
      </c>
      <c r="P1893" s="13"/>
    </row>
    <row r="1894" ht="15.75" customHeight="1">
      <c r="A1894" s="11" t="s">
        <v>4065</v>
      </c>
      <c r="B1894" s="11" t="s">
        <v>4070</v>
      </c>
      <c r="C1894" s="11" t="s">
        <v>4067</v>
      </c>
      <c r="D1894" s="11" t="s">
        <v>4068</v>
      </c>
      <c r="E1894" s="11" t="s">
        <v>4071</v>
      </c>
      <c r="F1894" s="12">
        <v>1.0</v>
      </c>
      <c r="G1894" s="12">
        <v>1.0</v>
      </c>
      <c r="H1894" s="12" t="s">
        <v>457</v>
      </c>
      <c r="I1894" s="12">
        <v>2.0</v>
      </c>
      <c r="J1894" s="12">
        <v>1.0</v>
      </c>
      <c r="K1894" s="12" t="s">
        <v>1916</v>
      </c>
      <c r="L1894" s="12">
        <v>2.0</v>
      </c>
      <c r="M1894" s="12">
        <v>1.0</v>
      </c>
      <c r="N1894" s="12" t="s">
        <v>1458</v>
      </c>
      <c r="P1894" s="13"/>
    </row>
    <row r="1895" ht="15.75" customHeight="1">
      <c r="A1895" s="11" t="s">
        <v>4065</v>
      </c>
      <c r="B1895" s="11" t="s">
        <v>4072</v>
      </c>
      <c r="C1895" s="11" t="s">
        <v>4067</v>
      </c>
      <c r="D1895" s="11" t="s">
        <v>4068</v>
      </c>
      <c r="E1895" s="11" t="s">
        <v>4073</v>
      </c>
      <c r="F1895" s="12">
        <v>1.0</v>
      </c>
      <c r="G1895" s="12">
        <v>1.0</v>
      </c>
      <c r="H1895" s="12" t="s">
        <v>457</v>
      </c>
      <c r="I1895" s="12">
        <v>1.0</v>
      </c>
      <c r="J1895" s="12">
        <v>1.0</v>
      </c>
      <c r="K1895" s="12" t="s">
        <v>1916</v>
      </c>
      <c r="L1895" s="12">
        <v>1.0</v>
      </c>
      <c r="M1895" s="12">
        <v>1.0</v>
      </c>
      <c r="N1895" s="12" t="s">
        <v>1458</v>
      </c>
      <c r="P1895" s="13"/>
    </row>
    <row r="1896" ht="15.75" customHeight="1">
      <c r="A1896" s="11" t="s">
        <v>4065</v>
      </c>
      <c r="B1896" s="11" t="s">
        <v>4074</v>
      </c>
      <c r="C1896" s="11" t="s">
        <v>4067</v>
      </c>
      <c r="D1896" s="11" t="s">
        <v>4068</v>
      </c>
      <c r="E1896" s="11" t="s">
        <v>4075</v>
      </c>
      <c r="F1896" s="12">
        <v>1.0</v>
      </c>
      <c r="G1896" s="12">
        <v>1.0</v>
      </c>
      <c r="H1896" s="12" t="s">
        <v>457</v>
      </c>
      <c r="I1896" s="12">
        <v>1.0</v>
      </c>
      <c r="J1896" s="12">
        <v>2.0</v>
      </c>
      <c r="K1896" s="12" t="s">
        <v>1916</v>
      </c>
      <c r="L1896" s="12">
        <v>1.0</v>
      </c>
      <c r="M1896" s="12">
        <v>2.0</v>
      </c>
      <c r="N1896" s="12" t="s">
        <v>1458</v>
      </c>
      <c r="P1896" s="13"/>
    </row>
    <row r="1897" ht="15.75" customHeight="1">
      <c r="A1897" s="11" t="s">
        <v>4065</v>
      </c>
      <c r="B1897" s="11" t="s">
        <v>4076</v>
      </c>
      <c r="C1897" s="11" t="s">
        <v>4067</v>
      </c>
      <c r="D1897" s="11" t="s">
        <v>4068</v>
      </c>
      <c r="E1897" s="11" t="s">
        <v>4077</v>
      </c>
      <c r="F1897" s="12">
        <v>1.0</v>
      </c>
      <c r="G1897" s="12">
        <v>1.0</v>
      </c>
      <c r="H1897" s="12" t="s">
        <v>457</v>
      </c>
      <c r="I1897" s="12">
        <v>1.0</v>
      </c>
      <c r="J1897" s="12">
        <v>1.0</v>
      </c>
      <c r="K1897" s="12" t="s">
        <v>1916</v>
      </c>
      <c r="L1897" s="12">
        <v>1.0</v>
      </c>
      <c r="M1897" s="12">
        <v>1.0</v>
      </c>
      <c r="N1897" s="12" t="s">
        <v>1458</v>
      </c>
      <c r="P1897" s="13"/>
    </row>
    <row r="1898" ht="15.75" customHeight="1">
      <c r="A1898" s="11" t="s">
        <v>4065</v>
      </c>
      <c r="B1898" s="11" t="s">
        <v>4078</v>
      </c>
      <c r="C1898" s="11" t="s">
        <v>4067</v>
      </c>
      <c r="D1898" s="11" t="s">
        <v>4068</v>
      </c>
      <c r="E1898" s="11" t="s">
        <v>4079</v>
      </c>
      <c r="F1898" s="12">
        <v>1.0</v>
      </c>
      <c r="G1898" s="12">
        <v>1.0</v>
      </c>
      <c r="H1898" s="12" t="s">
        <v>457</v>
      </c>
      <c r="I1898" s="12">
        <v>2.0</v>
      </c>
      <c r="J1898" s="12">
        <v>2.0</v>
      </c>
      <c r="K1898" s="12" t="s">
        <v>1916</v>
      </c>
      <c r="L1898" s="12">
        <v>2.0</v>
      </c>
      <c r="M1898" s="12">
        <v>1.0</v>
      </c>
      <c r="N1898" s="12" t="s">
        <v>1458</v>
      </c>
      <c r="P1898" s="13"/>
    </row>
    <row r="1899" ht="15.75" customHeight="1">
      <c r="A1899" s="11" t="s">
        <v>4065</v>
      </c>
      <c r="B1899" s="11" t="s">
        <v>4080</v>
      </c>
      <c r="C1899" s="11" t="s">
        <v>4067</v>
      </c>
      <c r="D1899" s="11" t="s">
        <v>4068</v>
      </c>
      <c r="E1899" s="11" t="s">
        <v>4081</v>
      </c>
      <c r="F1899" s="12">
        <v>1.0</v>
      </c>
      <c r="G1899" s="12">
        <v>1.0</v>
      </c>
      <c r="H1899" s="12" t="s">
        <v>457</v>
      </c>
      <c r="I1899" s="12">
        <v>2.0</v>
      </c>
      <c r="J1899" s="12">
        <v>3.0</v>
      </c>
      <c r="K1899" s="12" t="s">
        <v>1916</v>
      </c>
      <c r="L1899" s="12">
        <v>2.0</v>
      </c>
      <c r="M1899" s="12">
        <v>2.0</v>
      </c>
      <c r="N1899" s="12" t="s">
        <v>1458</v>
      </c>
      <c r="P1899" s="13"/>
    </row>
    <row r="1900" ht="15.75" customHeight="1">
      <c r="A1900" s="11" t="s">
        <v>4065</v>
      </c>
      <c r="B1900" s="11" t="s">
        <v>4082</v>
      </c>
      <c r="C1900" s="11" t="s">
        <v>4067</v>
      </c>
      <c r="D1900" s="11" t="s">
        <v>4068</v>
      </c>
      <c r="E1900" s="11" t="s">
        <v>4083</v>
      </c>
      <c r="F1900" s="12">
        <v>1.0</v>
      </c>
      <c r="G1900" s="12">
        <v>1.0</v>
      </c>
      <c r="H1900" s="12" t="s">
        <v>457</v>
      </c>
      <c r="I1900" s="12">
        <v>1.0</v>
      </c>
      <c r="J1900" s="12">
        <v>1.0</v>
      </c>
      <c r="K1900" s="12" t="s">
        <v>1916</v>
      </c>
      <c r="L1900" s="12">
        <v>1.0</v>
      </c>
      <c r="M1900" s="12">
        <v>1.0</v>
      </c>
      <c r="N1900" s="12" t="s">
        <v>1458</v>
      </c>
      <c r="P1900" s="13"/>
    </row>
    <row r="1901" ht="15.75" customHeight="1">
      <c r="A1901" s="11" t="s">
        <v>4065</v>
      </c>
      <c r="B1901" s="11" t="s">
        <v>4084</v>
      </c>
      <c r="C1901" s="11" t="s">
        <v>4067</v>
      </c>
      <c r="D1901" s="11" t="s">
        <v>4068</v>
      </c>
      <c r="E1901" s="11" t="s">
        <v>4085</v>
      </c>
      <c r="F1901" s="12">
        <v>2.0</v>
      </c>
      <c r="G1901" s="12">
        <v>2.0</v>
      </c>
      <c r="H1901" s="12" t="s">
        <v>457</v>
      </c>
      <c r="I1901" s="12">
        <v>3.0</v>
      </c>
      <c r="J1901" s="12">
        <v>3.0</v>
      </c>
      <c r="K1901" s="12" t="s">
        <v>1916</v>
      </c>
      <c r="L1901" s="12">
        <v>2.0</v>
      </c>
      <c r="M1901" s="12">
        <v>2.0</v>
      </c>
      <c r="N1901" s="12" t="s">
        <v>1458</v>
      </c>
      <c r="P1901" s="13"/>
    </row>
    <row r="1902" ht="15.75" customHeight="1">
      <c r="A1902" s="11" t="s">
        <v>4065</v>
      </c>
      <c r="B1902" s="11" t="s">
        <v>4086</v>
      </c>
      <c r="C1902" s="11" t="s">
        <v>4067</v>
      </c>
      <c r="D1902" s="11" t="s">
        <v>4068</v>
      </c>
      <c r="E1902" s="11" t="s">
        <v>4087</v>
      </c>
      <c r="F1902" s="12">
        <v>2.0</v>
      </c>
      <c r="G1902" s="12">
        <v>2.0</v>
      </c>
      <c r="H1902" s="12" t="s">
        <v>457</v>
      </c>
      <c r="I1902" s="12">
        <v>2.0</v>
      </c>
      <c r="J1902" s="12">
        <v>2.0</v>
      </c>
      <c r="K1902" s="12" t="s">
        <v>1916</v>
      </c>
      <c r="L1902" s="12">
        <v>2.0</v>
      </c>
      <c r="M1902" s="12">
        <v>2.0</v>
      </c>
      <c r="N1902" s="12" t="s">
        <v>1458</v>
      </c>
      <c r="P1902" s="13"/>
    </row>
    <row r="1903" ht="15.75" customHeight="1">
      <c r="A1903" s="11" t="s">
        <v>4065</v>
      </c>
      <c r="B1903" s="11" t="s">
        <v>4088</v>
      </c>
      <c r="C1903" s="11" t="s">
        <v>4067</v>
      </c>
      <c r="D1903" s="11" t="s">
        <v>4068</v>
      </c>
      <c r="E1903" s="11" t="s">
        <v>4089</v>
      </c>
      <c r="F1903" s="12">
        <v>2.0</v>
      </c>
      <c r="G1903" s="12">
        <v>2.0</v>
      </c>
      <c r="H1903" s="12" t="s">
        <v>457</v>
      </c>
      <c r="I1903" s="12">
        <v>2.0</v>
      </c>
      <c r="J1903" s="12">
        <v>2.0</v>
      </c>
      <c r="K1903" s="12" t="s">
        <v>1916</v>
      </c>
      <c r="L1903" s="12">
        <v>2.0</v>
      </c>
      <c r="M1903" s="12">
        <v>2.0</v>
      </c>
      <c r="N1903" s="12" t="s">
        <v>1458</v>
      </c>
      <c r="P1903" s="13"/>
    </row>
    <row r="1904" ht="15.75" customHeight="1">
      <c r="A1904" s="11" t="s">
        <v>4065</v>
      </c>
      <c r="B1904" s="11" t="s">
        <v>4090</v>
      </c>
      <c r="C1904" s="11" t="s">
        <v>4067</v>
      </c>
      <c r="D1904" s="11" t="s">
        <v>4068</v>
      </c>
      <c r="E1904" s="11" t="s">
        <v>4068</v>
      </c>
      <c r="F1904" s="12">
        <v>1.0</v>
      </c>
      <c r="G1904" s="12">
        <v>1.0</v>
      </c>
      <c r="H1904" s="12" t="s">
        <v>457</v>
      </c>
      <c r="I1904" s="12">
        <v>3.0</v>
      </c>
      <c r="J1904" s="12">
        <v>3.0</v>
      </c>
      <c r="K1904" s="12" t="s">
        <v>1916</v>
      </c>
      <c r="L1904" s="12">
        <v>3.0</v>
      </c>
      <c r="M1904" s="12">
        <v>3.0</v>
      </c>
      <c r="N1904" s="12" t="s">
        <v>1458</v>
      </c>
      <c r="P1904" s="13"/>
    </row>
    <row r="1905" ht="15.75" customHeight="1">
      <c r="A1905" s="11" t="s">
        <v>4065</v>
      </c>
      <c r="B1905" s="11" t="s">
        <v>4091</v>
      </c>
      <c r="C1905" s="11" t="s">
        <v>4067</v>
      </c>
      <c r="D1905" s="11" t="s">
        <v>4068</v>
      </c>
      <c r="E1905" s="11" t="s">
        <v>4092</v>
      </c>
      <c r="F1905" s="12">
        <v>1.0</v>
      </c>
      <c r="G1905" s="12">
        <v>1.0</v>
      </c>
      <c r="H1905" s="12" t="s">
        <v>457</v>
      </c>
      <c r="I1905" s="12">
        <v>2.0</v>
      </c>
      <c r="J1905" s="12">
        <v>2.0</v>
      </c>
      <c r="K1905" s="12" t="s">
        <v>1916</v>
      </c>
      <c r="L1905" s="12">
        <v>2.0</v>
      </c>
      <c r="M1905" s="12">
        <v>3.0</v>
      </c>
      <c r="N1905" s="12" t="s">
        <v>1458</v>
      </c>
      <c r="P1905" s="13"/>
    </row>
    <row r="1906" ht="15.75" customHeight="1">
      <c r="A1906" s="11" t="s">
        <v>4065</v>
      </c>
      <c r="B1906" s="11" t="s">
        <v>4093</v>
      </c>
      <c r="C1906" s="11" t="s">
        <v>4067</v>
      </c>
      <c r="D1906" s="11" t="s">
        <v>4068</v>
      </c>
      <c r="E1906" s="11" t="s">
        <v>4094</v>
      </c>
      <c r="F1906" s="12">
        <v>3.0</v>
      </c>
      <c r="G1906" s="12">
        <v>3.0</v>
      </c>
      <c r="H1906" s="12" t="s">
        <v>457</v>
      </c>
      <c r="I1906" s="12">
        <v>3.0</v>
      </c>
      <c r="J1906" s="12">
        <v>3.0</v>
      </c>
      <c r="K1906" s="12" t="s">
        <v>1916</v>
      </c>
      <c r="L1906" s="12">
        <v>2.0</v>
      </c>
      <c r="M1906" s="12">
        <v>2.0</v>
      </c>
      <c r="N1906" s="12" t="s">
        <v>1458</v>
      </c>
      <c r="P1906" s="13"/>
    </row>
    <row r="1907" ht="15.75" customHeight="1">
      <c r="A1907" s="11" t="s">
        <v>4065</v>
      </c>
      <c r="B1907" s="11" t="s">
        <v>4095</v>
      </c>
      <c r="C1907" s="11" t="s">
        <v>4067</v>
      </c>
      <c r="D1907" s="11" t="s">
        <v>4068</v>
      </c>
      <c r="E1907" s="11" t="s">
        <v>4096</v>
      </c>
      <c r="F1907" s="12">
        <v>2.0</v>
      </c>
      <c r="G1907" s="12">
        <v>2.0</v>
      </c>
      <c r="H1907" s="12" t="s">
        <v>457</v>
      </c>
      <c r="I1907" s="12">
        <v>2.0</v>
      </c>
      <c r="J1907" s="12">
        <v>2.0</v>
      </c>
      <c r="K1907" s="12" t="s">
        <v>1916</v>
      </c>
      <c r="L1907" s="12">
        <v>2.0</v>
      </c>
      <c r="M1907" s="12">
        <v>2.0</v>
      </c>
      <c r="N1907" s="12" t="s">
        <v>1458</v>
      </c>
      <c r="P1907" s="13"/>
    </row>
    <row r="1908" ht="15.75" customHeight="1">
      <c r="A1908" s="11" t="s">
        <v>4065</v>
      </c>
      <c r="B1908" s="11" t="s">
        <v>4097</v>
      </c>
      <c r="C1908" s="11" t="s">
        <v>4067</v>
      </c>
      <c r="D1908" s="11" t="s">
        <v>4068</v>
      </c>
      <c r="E1908" s="11" t="s">
        <v>4098</v>
      </c>
      <c r="F1908" s="12">
        <v>1.0</v>
      </c>
      <c r="G1908" s="12">
        <v>1.0</v>
      </c>
      <c r="H1908" s="12" t="s">
        <v>457</v>
      </c>
      <c r="I1908" s="12">
        <v>2.0</v>
      </c>
      <c r="J1908" s="12">
        <v>2.0</v>
      </c>
      <c r="K1908" s="12" t="s">
        <v>1916</v>
      </c>
      <c r="L1908" s="12">
        <v>2.0</v>
      </c>
      <c r="M1908" s="12">
        <v>1.0</v>
      </c>
      <c r="N1908" s="12" t="s">
        <v>1458</v>
      </c>
      <c r="P1908" s="13"/>
    </row>
    <row r="1909" ht="15.75" customHeight="1">
      <c r="A1909" s="11" t="s">
        <v>4065</v>
      </c>
      <c r="B1909" s="11" t="s">
        <v>4099</v>
      </c>
      <c r="C1909" s="11" t="s">
        <v>4067</v>
      </c>
      <c r="D1909" s="11" t="s">
        <v>4068</v>
      </c>
      <c r="E1909" s="11" t="s">
        <v>4100</v>
      </c>
      <c r="F1909" s="12">
        <v>1.0</v>
      </c>
      <c r="G1909" s="12">
        <v>1.0</v>
      </c>
      <c r="H1909" s="12" t="s">
        <v>457</v>
      </c>
      <c r="I1909" s="12">
        <v>1.0</v>
      </c>
      <c r="J1909" s="12">
        <v>1.0</v>
      </c>
      <c r="K1909" s="12" t="s">
        <v>1916</v>
      </c>
      <c r="L1909" s="12">
        <v>1.0</v>
      </c>
      <c r="M1909" s="12">
        <v>2.0</v>
      </c>
      <c r="N1909" s="12" t="s">
        <v>1458</v>
      </c>
      <c r="P1909" s="13"/>
    </row>
    <row r="1910" ht="15.75" customHeight="1">
      <c r="A1910" s="11" t="s">
        <v>4065</v>
      </c>
      <c r="B1910" s="11" t="s">
        <v>4101</v>
      </c>
      <c r="C1910" s="11" t="s">
        <v>4067</v>
      </c>
      <c r="D1910" s="11" t="s">
        <v>4068</v>
      </c>
      <c r="E1910" s="11" t="s">
        <v>4102</v>
      </c>
      <c r="F1910" s="12">
        <v>1.0</v>
      </c>
      <c r="G1910" s="12">
        <v>1.0</v>
      </c>
      <c r="H1910" s="12" t="s">
        <v>457</v>
      </c>
      <c r="I1910" s="12">
        <v>3.0</v>
      </c>
      <c r="J1910" s="12">
        <v>3.0</v>
      </c>
      <c r="K1910" s="12" t="s">
        <v>1916</v>
      </c>
      <c r="L1910" s="12">
        <v>2.0</v>
      </c>
      <c r="M1910" s="12">
        <v>3.0</v>
      </c>
      <c r="N1910" s="12" t="s">
        <v>1458</v>
      </c>
      <c r="P1910" s="13"/>
    </row>
    <row r="1911" ht="15.75" customHeight="1">
      <c r="A1911" s="11" t="s">
        <v>4103</v>
      </c>
      <c r="B1911" s="11" t="s">
        <v>4104</v>
      </c>
      <c r="C1911" s="11" t="s">
        <v>4105</v>
      </c>
      <c r="D1911" s="11" t="s">
        <v>4106</v>
      </c>
      <c r="E1911" s="11" t="s">
        <v>4107</v>
      </c>
      <c r="F1911" s="12">
        <v>1.0</v>
      </c>
      <c r="G1911" s="12">
        <v>1.0</v>
      </c>
      <c r="H1911" s="12" t="s">
        <v>22</v>
      </c>
      <c r="I1911" s="12">
        <v>1.0</v>
      </c>
      <c r="J1911" s="12">
        <v>1.0</v>
      </c>
      <c r="K1911" s="12" t="s">
        <v>457</v>
      </c>
      <c r="L1911" s="12">
        <v>1.0</v>
      </c>
      <c r="M1911" s="12">
        <v>2.0</v>
      </c>
      <c r="N1911" s="12" t="s">
        <v>1458</v>
      </c>
      <c r="P1911" s="13"/>
    </row>
    <row r="1912" ht="15.75" customHeight="1">
      <c r="A1912" s="11" t="s">
        <v>4103</v>
      </c>
      <c r="B1912" s="11" t="s">
        <v>4108</v>
      </c>
      <c r="C1912" s="11" t="s">
        <v>4105</v>
      </c>
      <c r="D1912" s="11" t="s">
        <v>4106</v>
      </c>
      <c r="E1912" s="11" t="s">
        <v>4109</v>
      </c>
      <c r="F1912" s="12">
        <v>1.0</v>
      </c>
      <c r="G1912" s="12">
        <v>1.0</v>
      </c>
      <c r="H1912" s="12" t="s">
        <v>22</v>
      </c>
      <c r="I1912" s="12">
        <v>1.0</v>
      </c>
      <c r="J1912" s="12">
        <v>1.0</v>
      </c>
      <c r="K1912" s="12" t="s">
        <v>457</v>
      </c>
      <c r="L1912" s="12">
        <v>1.0</v>
      </c>
      <c r="M1912" s="12">
        <v>2.0</v>
      </c>
      <c r="N1912" s="12" t="s">
        <v>1458</v>
      </c>
      <c r="P1912" s="13"/>
    </row>
    <row r="1913" ht="15.75" customHeight="1">
      <c r="A1913" s="11" t="s">
        <v>4103</v>
      </c>
      <c r="B1913" s="11" t="s">
        <v>4110</v>
      </c>
      <c r="C1913" s="11" t="s">
        <v>4105</v>
      </c>
      <c r="D1913" s="11" t="s">
        <v>4106</v>
      </c>
      <c r="E1913" s="11" t="s">
        <v>4111</v>
      </c>
      <c r="F1913" s="12">
        <v>1.0</v>
      </c>
      <c r="G1913" s="12">
        <v>1.0</v>
      </c>
      <c r="H1913" s="12" t="s">
        <v>22</v>
      </c>
      <c r="I1913" s="12">
        <v>2.0</v>
      </c>
      <c r="J1913" s="12">
        <v>2.0</v>
      </c>
      <c r="K1913" s="12" t="s">
        <v>457</v>
      </c>
      <c r="L1913" s="12">
        <v>2.0</v>
      </c>
      <c r="M1913" s="12">
        <v>3.0</v>
      </c>
      <c r="N1913" s="12" t="s">
        <v>1458</v>
      </c>
      <c r="P1913" s="13"/>
    </row>
    <row r="1914" ht="15.75" customHeight="1">
      <c r="A1914" s="11" t="s">
        <v>4103</v>
      </c>
      <c r="B1914" s="11" t="s">
        <v>4112</v>
      </c>
      <c r="C1914" s="11" t="s">
        <v>4105</v>
      </c>
      <c r="D1914" s="11" t="s">
        <v>4106</v>
      </c>
      <c r="E1914" s="11" t="s">
        <v>4113</v>
      </c>
      <c r="F1914" s="12">
        <v>2.0</v>
      </c>
      <c r="G1914" s="12">
        <v>2.0</v>
      </c>
      <c r="H1914" s="12" t="s">
        <v>22</v>
      </c>
      <c r="I1914" s="12">
        <v>2.0</v>
      </c>
      <c r="J1914" s="12">
        <v>2.0</v>
      </c>
      <c r="K1914" s="12" t="s">
        <v>457</v>
      </c>
      <c r="L1914" s="12">
        <v>2.0</v>
      </c>
      <c r="M1914" s="12">
        <v>3.0</v>
      </c>
      <c r="N1914" s="12" t="s">
        <v>1458</v>
      </c>
      <c r="P1914" s="13"/>
    </row>
    <row r="1915" ht="15.75" customHeight="1">
      <c r="A1915" s="11" t="s">
        <v>4103</v>
      </c>
      <c r="B1915" s="11" t="s">
        <v>4114</v>
      </c>
      <c r="C1915" s="11" t="s">
        <v>4105</v>
      </c>
      <c r="D1915" s="11" t="s">
        <v>4106</v>
      </c>
      <c r="E1915" s="11" t="s">
        <v>4115</v>
      </c>
      <c r="F1915" s="12">
        <v>1.0</v>
      </c>
      <c r="G1915" s="12">
        <v>1.0</v>
      </c>
      <c r="H1915" s="12" t="s">
        <v>22</v>
      </c>
      <c r="I1915" s="12">
        <v>1.0</v>
      </c>
      <c r="J1915" s="12">
        <v>1.0</v>
      </c>
      <c r="K1915" s="12" t="s">
        <v>457</v>
      </c>
      <c r="L1915" s="12">
        <v>2.0</v>
      </c>
      <c r="M1915" s="12">
        <v>1.0</v>
      </c>
      <c r="N1915" s="12" t="s">
        <v>1458</v>
      </c>
      <c r="P1915" s="13"/>
    </row>
    <row r="1916" ht="15.75" customHeight="1">
      <c r="A1916" s="11" t="s">
        <v>4103</v>
      </c>
      <c r="B1916" s="11" t="s">
        <v>4116</v>
      </c>
      <c r="C1916" s="11" t="s">
        <v>4105</v>
      </c>
      <c r="D1916" s="11" t="s">
        <v>4106</v>
      </c>
      <c r="E1916" s="11" t="s">
        <v>4117</v>
      </c>
      <c r="F1916" s="12">
        <v>1.0</v>
      </c>
      <c r="G1916" s="12">
        <v>1.0</v>
      </c>
      <c r="H1916" s="12" t="s">
        <v>22</v>
      </c>
      <c r="I1916" s="12">
        <v>1.0</v>
      </c>
      <c r="J1916" s="12">
        <v>1.0</v>
      </c>
      <c r="K1916" s="12" t="s">
        <v>457</v>
      </c>
      <c r="L1916" s="12">
        <v>1.0</v>
      </c>
      <c r="M1916" s="12">
        <v>1.0</v>
      </c>
      <c r="N1916" s="12" t="s">
        <v>1458</v>
      </c>
      <c r="P1916" s="13"/>
    </row>
    <row r="1917" ht="15.75" customHeight="1">
      <c r="A1917" s="11" t="s">
        <v>4103</v>
      </c>
      <c r="B1917" s="11" t="s">
        <v>4118</v>
      </c>
      <c r="C1917" s="11" t="s">
        <v>4105</v>
      </c>
      <c r="D1917" s="11" t="s">
        <v>4106</v>
      </c>
      <c r="E1917" s="11" t="s">
        <v>4106</v>
      </c>
      <c r="F1917" s="12">
        <v>1.0</v>
      </c>
      <c r="G1917" s="12">
        <v>1.0</v>
      </c>
      <c r="H1917" s="12" t="s">
        <v>22</v>
      </c>
      <c r="I1917" s="12">
        <v>1.0</v>
      </c>
      <c r="J1917" s="12">
        <v>1.0</v>
      </c>
      <c r="K1917" s="12" t="s">
        <v>457</v>
      </c>
      <c r="L1917" s="12">
        <v>3.0</v>
      </c>
      <c r="M1917" s="12">
        <v>3.0</v>
      </c>
      <c r="N1917" s="12" t="s">
        <v>1458</v>
      </c>
      <c r="P1917" s="13"/>
    </row>
    <row r="1918" ht="15.75" customHeight="1">
      <c r="A1918" s="11" t="s">
        <v>4103</v>
      </c>
      <c r="B1918" s="11" t="s">
        <v>4119</v>
      </c>
      <c r="C1918" s="11" t="s">
        <v>4105</v>
      </c>
      <c r="D1918" s="11" t="s">
        <v>4106</v>
      </c>
      <c r="E1918" s="11" t="s">
        <v>4120</v>
      </c>
      <c r="F1918" s="12">
        <v>1.0</v>
      </c>
      <c r="G1918" s="12">
        <v>1.0</v>
      </c>
      <c r="H1918" s="12" t="s">
        <v>22</v>
      </c>
      <c r="I1918" s="12">
        <v>1.0</v>
      </c>
      <c r="J1918" s="12">
        <v>1.0</v>
      </c>
      <c r="K1918" s="12" t="s">
        <v>457</v>
      </c>
      <c r="L1918" s="12">
        <v>1.0</v>
      </c>
      <c r="M1918" s="12">
        <v>1.0</v>
      </c>
      <c r="N1918" s="12" t="s">
        <v>1458</v>
      </c>
      <c r="P1918" s="13"/>
    </row>
    <row r="1919" ht="15.75" customHeight="1">
      <c r="A1919" s="11" t="s">
        <v>4103</v>
      </c>
      <c r="B1919" s="11" t="s">
        <v>4121</v>
      </c>
      <c r="C1919" s="11" t="s">
        <v>4105</v>
      </c>
      <c r="D1919" s="11" t="s">
        <v>4106</v>
      </c>
      <c r="E1919" s="11" t="s">
        <v>4122</v>
      </c>
      <c r="F1919" s="12">
        <v>1.0</v>
      </c>
      <c r="G1919" s="12">
        <v>1.0</v>
      </c>
      <c r="H1919" s="12" t="s">
        <v>22</v>
      </c>
      <c r="I1919" s="12">
        <v>1.0</v>
      </c>
      <c r="J1919" s="12">
        <v>1.0</v>
      </c>
      <c r="K1919" s="12" t="s">
        <v>457</v>
      </c>
      <c r="L1919" s="12">
        <v>1.0</v>
      </c>
      <c r="M1919" s="12">
        <v>1.0</v>
      </c>
      <c r="N1919" s="12" t="s">
        <v>1458</v>
      </c>
      <c r="P1919" s="13"/>
    </row>
    <row r="1920" ht="15.75" customHeight="1">
      <c r="A1920" s="11" t="s">
        <v>4103</v>
      </c>
      <c r="B1920" s="11" t="s">
        <v>4123</v>
      </c>
      <c r="C1920" s="11" t="s">
        <v>4105</v>
      </c>
      <c r="D1920" s="11" t="s">
        <v>4106</v>
      </c>
      <c r="E1920" s="11" t="s">
        <v>4124</v>
      </c>
      <c r="F1920" s="12">
        <v>2.0</v>
      </c>
      <c r="G1920" s="12">
        <v>2.0</v>
      </c>
      <c r="H1920" s="12" t="s">
        <v>22</v>
      </c>
      <c r="I1920" s="12">
        <v>2.0</v>
      </c>
      <c r="J1920" s="12">
        <v>2.0</v>
      </c>
      <c r="K1920" s="12" t="s">
        <v>457</v>
      </c>
      <c r="L1920" s="12">
        <v>2.0</v>
      </c>
      <c r="M1920" s="12">
        <v>2.0</v>
      </c>
      <c r="N1920" s="12" t="s">
        <v>1458</v>
      </c>
      <c r="P1920" s="13"/>
    </row>
    <row r="1921" ht="15.75" customHeight="1">
      <c r="A1921" s="11" t="s">
        <v>4103</v>
      </c>
      <c r="B1921" s="11" t="s">
        <v>4125</v>
      </c>
      <c r="C1921" s="11" t="s">
        <v>4105</v>
      </c>
      <c r="D1921" s="11" t="s">
        <v>4106</v>
      </c>
      <c r="E1921" s="11" t="s">
        <v>4126</v>
      </c>
      <c r="F1921" s="12">
        <v>1.0</v>
      </c>
      <c r="G1921" s="12">
        <v>1.0</v>
      </c>
      <c r="H1921" s="12" t="s">
        <v>22</v>
      </c>
      <c r="I1921" s="12">
        <v>1.0</v>
      </c>
      <c r="J1921" s="12">
        <v>1.0</v>
      </c>
      <c r="K1921" s="12" t="s">
        <v>457</v>
      </c>
      <c r="L1921" s="12">
        <v>1.0</v>
      </c>
      <c r="M1921" s="12">
        <v>2.0</v>
      </c>
      <c r="N1921" s="12" t="s">
        <v>1458</v>
      </c>
      <c r="P1921" s="13"/>
    </row>
    <row r="1922" ht="15.75" customHeight="1">
      <c r="A1922" s="11" t="s">
        <v>4103</v>
      </c>
      <c r="B1922" s="11" t="s">
        <v>4127</v>
      </c>
      <c r="C1922" s="11" t="s">
        <v>4105</v>
      </c>
      <c r="D1922" s="11" t="s">
        <v>4106</v>
      </c>
      <c r="E1922" s="11" t="s">
        <v>4128</v>
      </c>
      <c r="F1922" s="12">
        <v>1.0</v>
      </c>
      <c r="G1922" s="12">
        <v>1.0</v>
      </c>
      <c r="H1922" s="12" t="s">
        <v>22</v>
      </c>
      <c r="I1922" s="12">
        <v>1.0</v>
      </c>
      <c r="J1922" s="12">
        <v>1.0</v>
      </c>
      <c r="K1922" s="12" t="s">
        <v>457</v>
      </c>
      <c r="L1922" s="12">
        <v>1.0</v>
      </c>
      <c r="M1922" s="12">
        <v>1.0</v>
      </c>
      <c r="N1922" s="12" t="s">
        <v>1458</v>
      </c>
      <c r="P1922" s="13"/>
    </row>
    <row r="1923" ht="15.75" customHeight="1">
      <c r="A1923" s="11" t="s">
        <v>4103</v>
      </c>
      <c r="B1923" s="11" t="s">
        <v>4129</v>
      </c>
      <c r="C1923" s="11" t="s">
        <v>4105</v>
      </c>
      <c r="D1923" s="11" t="s">
        <v>4106</v>
      </c>
      <c r="E1923" s="11" t="s">
        <v>4130</v>
      </c>
      <c r="F1923" s="12">
        <v>1.0</v>
      </c>
      <c r="G1923" s="12">
        <v>1.0</v>
      </c>
      <c r="H1923" s="12" t="s">
        <v>22</v>
      </c>
      <c r="I1923" s="12">
        <v>1.0</v>
      </c>
      <c r="J1923" s="12">
        <v>1.0</v>
      </c>
      <c r="K1923" s="12" t="s">
        <v>457</v>
      </c>
      <c r="L1923" s="12">
        <v>1.0</v>
      </c>
      <c r="M1923" s="12">
        <v>1.0</v>
      </c>
      <c r="N1923" s="12" t="s">
        <v>1458</v>
      </c>
      <c r="P1923" s="13"/>
    </row>
    <row r="1924" ht="15.75" customHeight="1">
      <c r="A1924" s="11" t="s">
        <v>4103</v>
      </c>
      <c r="B1924" s="11" t="s">
        <v>4131</v>
      </c>
      <c r="C1924" s="11" t="s">
        <v>4105</v>
      </c>
      <c r="D1924" s="11" t="s">
        <v>4106</v>
      </c>
      <c r="E1924" s="11" t="s">
        <v>4132</v>
      </c>
      <c r="F1924" s="12">
        <v>1.0</v>
      </c>
      <c r="G1924" s="12">
        <v>1.0</v>
      </c>
      <c r="H1924" s="12" t="s">
        <v>22</v>
      </c>
      <c r="I1924" s="12">
        <v>1.0</v>
      </c>
      <c r="J1924" s="12">
        <v>1.0</v>
      </c>
      <c r="K1924" s="12" t="s">
        <v>457</v>
      </c>
      <c r="L1924" s="12">
        <v>1.0</v>
      </c>
      <c r="M1924" s="12">
        <v>1.0</v>
      </c>
      <c r="N1924" s="12" t="s">
        <v>1458</v>
      </c>
      <c r="P1924" s="13"/>
    </row>
    <row r="1925" ht="15.75" customHeight="1">
      <c r="A1925" s="11" t="s">
        <v>4103</v>
      </c>
      <c r="B1925" s="11" t="s">
        <v>4133</v>
      </c>
      <c r="C1925" s="11" t="s">
        <v>4105</v>
      </c>
      <c r="D1925" s="11" t="s">
        <v>4106</v>
      </c>
      <c r="E1925" s="11" t="s">
        <v>4134</v>
      </c>
      <c r="F1925" s="12">
        <v>1.0</v>
      </c>
      <c r="G1925" s="12">
        <v>1.0</v>
      </c>
      <c r="H1925" s="12" t="s">
        <v>22</v>
      </c>
      <c r="I1925" s="12">
        <v>1.0</v>
      </c>
      <c r="J1925" s="12">
        <v>1.0</v>
      </c>
      <c r="K1925" s="12" t="s">
        <v>457</v>
      </c>
      <c r="L1925" s="12">
        <v>3.0</v>
      </c>
      <c r="M1925" s="12">
        <v>3.0</v>
      </c>
      <c r="N1925" s="12" t="s">
        <v>1458</v>
      </c>
      <c r="P1925" s="13"/>
    </row>
    <row r="1926" ht="15.75" customHeight="1">
      <c r="A1926" s="11" t="s">
        <v>4103</v>
      </c>
      <c r="B1926" s="11" t="s">
        <v>4135</v>
      </c>
      <c r="C1926" s="11" t="s">
        <v>4105</v>
      </c>
      <c r="D1926" s="11" t="s">
        <v>4106</v>
      </c>
      <c r="E1926" s="11" t="s">
        <v>4136</v>
      </c>
      <c r="F1926" s="12">
        <v>2.0</v>
      </c>
      <c r="G1926" s="12">
        <v>2.0</v>
      </c>
      <c r="H1926" s="12" t="s">
        <v>22</v>
      </c>
      <c r="I1926" s="12">
        <v>2.0</v>
      </c>
      <c r="J1926" s="12">
        <v>2.0</v>
      </c>
      <c r="K1926" s="12" t="s">
        <v>457</v>
      </c>
      <c r="L1926" s="12">
        <v>2.0</v>
      </c>
      <c r="M1926" s="12">
        <v>2.0</v>
      </c>
      <c r="N1926" s="12" t="s">
        <v>1458</v>
      </c>
      <c r="P1926" s="13"/>
    </row>
    <row r="1927" ht="15.75" customHeight="1">
      <c r="A1927" s="11" t="s">
        <v>4103</v>
      </c>
      <c r="B1927" s="11" t="s">
        <v>4137</v>
      </c>
      <c r="C1927" s="11" t="s">
        <v>4105</v>
      </c>
      <c r="D1927" s="11" t="s">
        <v>4106</v>
      </c>
      <c r="E1927" s="11" t="s">
        <v>4138</v>
      </c>
      <c r="F1927" s="12">
        <v>1.0</v>
      </c>
      <c r="G1927" s="12">
        <v>1.0</v>
      </c>
      <c r="H1927" s="12" t="s">
        <v>22</v>
      </c>
      <c r="I1927" s="12">
        <v>1.0</v>
      </c>
      <c r="J1927" s="12">
        <v>1.0</v>
      </c>
      <c r="K1927" s="12" t="s">
        <v>457</v>
      </c>
      <c r="L1927" s="12">
        <v>2.0</v>
      </c>
      <c r="M1927" s="12">
        <v>1.0</v>
      </c>
      <c r="N1927" s="12" t="s">
        <v>1458</v>
      </c>
      <c r="P1927" s="13"/>
    </row>
    <row r="1928" ht="15.75" customHeight="1">
      <c r="A1928" s="11" t="s">
        <v>4103</v>
      </c>
      <c r="B1928" s="11" t="s">
        <v>4139</v>
      </c>
      <c r="C1928" s="11" t="s">
        <v>4105</v>
      </c>
      <c r="D1928" s="11" t="s">
        <v>4106</v>
      </c>
      <c r="E1928" s="11" t="s">
        <v>4140</v>
      </c>
      <c r="F1928" s="12">
        <v>1.0</v>
      </c>
      <c r="G1928" s="12">
        <v>1.0</v>
      </c>
      <c r="H1928" s="12" t="s">
        <v>22</v>
      </c>
      <c r="I1928" s="12">
        <v>2.0</v>
      </c>
      <c r="J1928" s="12">
        <v>2.0</v>
      </c>
      <c r="K1928" s="12" t="s">
        <v>457</v>
      </c>
      <c r="L1928" s="12">
        <v>2.0</v>
      </c>
      <c r="M1928" s="12">
        <v>2.0</v>
      </c>
      <c r="N1928" s="12" t="s">
        <v>1458</v>
      </c>
      <c r="P1928" s="13"/>
    </row>
    <row r="1929" ht="15.75" customHeight="1">
      <c r="A1929" s="11" t="s">
        <v>4141</v>
      </c>
      <c r="B1929" s="11" t="s">
        <v>4142</v>
      </c>
      <c r="C1929" s="11" t="s">
        <v>4143</v>
      </c>
      <c r="D1929" s="11" t="s">
        <v>4144</v>
      </c>
      <c r="E1929" s="11" t="s">
        <v>4145</v>
      </c>
      <c r="F1929" s="12">
        <v>1.0</v>
      </c>
      <c r="G1929" s="12">
        <v>1.0</v>
      </c>
      <c r="H1929" s="12" t="s">
        <v>22</v>
      </c>
      <c r="I1929" s="12">
        <v>1.0</v>
      </c>
      <c r="J1929" s="12">
        <v>1.0</v>
      </c>
      <c r="K1929" s="12" t="s">
        <v>457</v>
      </c>
      <c r="L1929" s="12">
        <v>1.0</v>
      </c>
      <c r="M1929" s="12">
        <v>1.0</v>
      </c>
      <c r="N1929" s="12" t="s">
        <v>23</v>
      </c>
      <c r="P1929" s="13"/>
    </row>
    <row r="1930" ht="15.75" customHeight="1">
      <c r="A1930" s="11" t="s">
        <v>4141</v>
      </c>
      <c r="B1930" s="11" t="s">
        <v>4146</v>
      </c>
      <c r="C1930" s="11" t="s">
        <v>4143</v>
      </c>
      <c r="D1930" s="11" t="s">
        <v>4144</v>
      </c>
      <c r="E1930" s="11" t="s">
        <v>4147</v>
      </c>
      <c r="F1930" s="12">
        <v>1.0</v>
      </c>
      <c r="G1930" s="12">
        <v>1.0</v>
      </c>
      <c r="H1930" s="12" t="s">
        <v>22</v>
      </c>
      <c r="I1930" s="12">
        <v>1.0</v>
      </c>
      <c r="J1930" s="12">
        <v>1.0</v>
      </c>
      <c r="K1930" s="12" t="s">
        <v>457</v>
      </c>
      <c r="L1930" s="12">
        <v>2.0</v>
      </c>
      <c r="M1930" s="12">
        <v>2.0</v>
      </c>
      <c r="N1930" s="12" t="s">
        <v>23</v>
      </c>
      <c r="P1930" s="13"/>
    </row>
    <row r="1931" ht="15.75" customHeight="1">
      <c r="A1931" s="11" t="s">
        <v>4141</v>
      </c>
      <c r="B1931" s="11" t="s">
        <v>4148</v>
      </c>
      <c r="C1931" s="11" t="s">
        <v>4143</v>
      </c>
      <c r="D1931" s="11" t="s">
        <v>4144</v>
      </c>
      <c r="E1931" s="11" t="s">
        <v>4149</v>
      </c>
      <c r="F1931" s="12">
        <v>1.0</v>
      </c>
      <c r="G1931" s="12">
        <v>1.0</v>
      </c>
      <c r="H1931" s="12" t="s">
        <v>22</v>
      </c>
      <c r="I1931" s="12">
        <v>1.0</v>
      </c>
      <c r="J1931" s="12">
        <v>1.0</v>
      </c>
      <c r="K1931" s="12" t="s">
        <v>457</v>
      </c>
      <c r="L1931" s="12">
        <v>1.0</v>
      </c>
      <c r="M1931" s="12">
        <v>1.0</v>
      </c>
      <c r="N1931" s="12" t="s">
        <v>23</v>
      </c>
      <c r="P1931" s="13"/>
    </row>
    <row r="1932" ht="15.75" customHeight="1">
      <c r="A1932" s="11" t="s">
        <v>4141</v>
      </c>
      <c r="B1932" s="11" t="s">
        <v>4150</v>
      </c>
      <c r="C1932" s="11" t="s">
        <v>4143</v>
      </c>
      <c r="D1932" s="11" t="s">
        <v>4144</v>
      </c>
      <c r="E1932" s="11" t="s">
        <v>4151</v>
      </c>
      <c r="F1932" s="12">
        <v>1.0</v>
      </c>
      <c r="G1932" s="12">
        <v>1.0</v>
      </c>
      <c r="H1932" s="12" t="s">
        <v>22</v>
      </c>
      <c r="I1932" s="12">
        <v>1.0</v>
      </c>
      <c r="J1932" s="12">
        <v>1.0</v>
      </c>
      <c r="K1932" s="12" t="s">
        <v>457</v>
      </c>
      <c r="L1932" s="12">
        <v>1.0</v>
      </c>
      <c r="M1932" s="12">
        <v>1.0</v>
      </c>
      <c r="N1932" s="12" t="s">
        <v>23</v>
      </c>
      <c r="P1932" s="13"/>
    </row>
    <row r="1933" ht="15.75" customHeight="1">
      <c r="A1933" s="11" t="s">
        <v>4141</v>
      </c>
      <c r="B1933" s="11" t="s">
        <v>4152</v>
      </c>
      <c r="C1933" s="11" t="s">
        <v>4143</v>
      </c>
      <c r="D1933" s="11" t="s">
        <v>4144</v>
      </c>
      <c r="E1933" s="11" t="s">
        <v>4153</v>
      </c>
      <c r="F1933" s="12">
        <v>1.0</v>
      </c>
      <c r="G1933" s="12">
        <v>1.0</v>
      </c>
      <c r="H1933" s="12" t="s">
        <v>22</v>
      </c>
      <c r="I1933" s="12">
        <v>1.0</v>
      </c>
      <c r="J1933" s="12">
        <v>1.0</v>
      </c>
      <c r="K1933" s="12" t="s">
        <v>457</v>
      </c>
      <c r="L1933" s="12">
        <v>2.0</v>
      </c>
      <c r="M1933" s="12">
        <v>2.0</v>
      </c>
      <c r="N1933" s="12" t="s">
        <v>23</v>
      </c>
      <c r="P1933" s="13"/>
    </row>
    <row r="1934" ht="15.75" customHeight="1">
      <c r="A1934" s="11" t="s">
        <v>4141</v>
      </c>
      <c r="B1934" s="11" t="s">
        <v>4154</v>
      </c>
      <c r="C1934" s="11" t="s">
        <v>4143</v>
      </c>
      <c r="D1934" s="11" t="s">
        <v>4144</v>
      </c>
      <c r="E1934" s="11" t="s">
        <v>4155</v>
      </c>
      <c r="F1934" s="12">
        <v>1.0</v>
      </c>
      <c r="G1934" s="12">
        <v>1.0</v>
      </c>
      <c r="H1934" s="12" t="s">
        <v>22</v>
      </c>
      <c r="I1934" s="12">
        <v>1.0</v>
      </c>
      <c r="J1934" s="12">
        <v>1.0</v>
      </c>
      <c r="K1934" s="12" t="s">
        <v>457</v>
      </c>
      <c r="L1934" s="12">
        <v>1.0</v>
      </c>
      <c r="M1934" s="12">
        <v>1.0</v>
      </c>
      <c r="N1934" s="12" t="s">
        <v>23</v>
      </c>
      <c r="P1934" s="13"/>
    </row>
    <row r="1935" ht="15.75" customHeight="1">
      <c r="A1935" s="11" t="s">
        <v>4141</v>
      </c>
      <c r="B1935" s="11" t="s">
        <v>4156</v>
      </c>
      <c r="C1935" s="11" t="s">
        <v>4143</v>
      </c>
      <c r="D1935" s="11" t="s">
        <v>4144</v>
      </c>
      <c r="E1935" s="11" t="s">
        <v>4157</v>
      </c>
      <c r="F1935" s="12">
        <v>1.0</v>
      </c>
      <c r="G1935" s="12">
        <v>1.0</v>
      </c>
      <c r="H1935" s="12" t="s">
        <v>22</v>
      </c>
      <c r="I1935" s="12">
        <v>2.0</v>
      </c>
      <c r="J1935" s="12">
        <v>2.0</v>
      </c>
      <c r="K1935" s="12" t="s">
        <v>457</v>
      </c>
      <c r="L1935" s="12">
        <v>2.0</v>
      </c>
      <c r="M1935" s="12">
        <v>2.0</v>
      </c>
      <c r="N1935" s="12" t="s">
        <v>23</v>
      </c>
      <c r="P1935" s="13"/>
    </row>
    <row r="1936" ht="15.75" customHeight="1">
      <c r="A1936" s="11" t="s">
        <v>4141</v>
      </c>
      <c r="B1936" s="11" t="s">
        <v>4158</v>
      </c>
      <c r="C1936" s="11" t="s">
        <v>4143</v>
      </c>
      <c r="D1936" s="11" t="s">
        <v>4144</v>
      </c>
      <c r="E1936" s="11" t="s">
        <v>4159</v>
      </c>
      <c r="F1936" s="12">
        <v>1.0</v>
      </c>
      <c r="G1936" s="12">
        <v>1.0</v>
      </c>
      <c r="H1936" s="12" t="s">
        <v>22</v>
      </c>
      <c r="I1936" s="12">
        <v>1.0</v>
      </c>
      <c r="J1936" s="12">
        <v>1.0</v>
      </c>
      <c r="K1936" s="12" t="s">
        <v>457</v>
      </c>
      <c r="L1936" s="12">
        <v>2.0</v>
      </c>
      <c r="M1936" s="12">
        <v>2.0</v>
      </c>
      <c r="N1936" s="12" t="s">
        <v>23</v>
      </c>
      <c r="P1936" s="13"/>
    </row>
    <row r="1937" ht="15.75" customHeight="1">
      <c r="A1937" s="11" t="s">
        <v>4141</v>
      </c>
      <c r="B1937" s="11" t="s">
        <v>4160</v>
      </c>
      <c r="C1937" s="11" t="s">
        <v>4143</v>
      </c>
      <c r="D1937" s="11" t="s">
        <v>4144</v>
      </c>
      <c r="E1937" s="11" t="s">
        <v>4161</v>
      </c>
      <c r="F1937" s="12">
        <v>1.0</v>
      </c>
      <c r="G1937" s="12">
        <v>1.0</v>
      </c>
      <c r="H1937" s="12" t="s">
        <v>22</v>
      </c>
      <c r="I1937" s="12">
        <v>1.0</v>
      </c>
      <c r="J1937" s="12">
        <v>1.0</v>
      </c>
      <c r="K1937" s="12" t="s">
        <v>457</v>
      </c>
      <c r="L1937" s="12">
        <v>2.0</v>
      </c>
      <c r="M1937" s="12">
        <v>2.0</v>
      </c>
      <c r="N1937" s="12" t="s">
        <v>23</v>
      </c>
      <c r="P1937" s="13"/>
    </row>
    <row r="1938" ht="15.75" customHeight="1">
      <c r="A1938" s="11" t="s">
        <v>4141</v>
      </c>
      <c r="B1938" s="11" t="s">
        <v>4162</v>
      </c>
      <c r="C1938" s="11" t="s">
        <v>4143</v>
      </c>
      <c r="D1938" s="11" t="s">
        <v>4144</v>
      </c>
      <c r="E1938" s="11" t="s">
        <v>4163</v>
      </c>
      <c r="F1938" s="12">
        <v>1.0</v>
      </c>
      <c r="G1938" s="12">
        <v>1.0</v>
      </c>
      <c r="H1938" s="12" t="s">
        <v>22</v>
      </c>
      <c r="I1938" s="12">
        <v>1.0</v>
      </c>
      <c r="J1938" s="12">
        <v>1.0</v>
      </c>
      <c r="K1938" s="12" t="s">
        <v>457</v>
      </c>
      <c r="L1938" s="12">
        <v>2.0</v>
      </c>
      <c r="M1938" s="12">
        <v>2.0</v>
      </c>
      <c r="N1938" s="12" t="s">
        <v>23</v>
      </c>
      <c r="P1938" s="13"/>
    </row>
    <row r="1939" ht="15.75" customHeight="1">
      <c r="A1939" s="11" t="s">
        <v>4141</v>
      </c>
      <c r="B1939" s="11" t="s">
        <v>4164</v>
      </c>
      <c r="C1939" s="11" t="s">
        <v>4143</v>
      </c>
      <c r="D1939" s="11" t="s">
        <v>4144</v>
      </c>
      <c r="E1939" s="11" t="s">
        <v>4165</v>
      </c>
      <c r="F1939" s="12">
        <v>1.0</v>
      </c>
      <c r="G1939" s="12">
        <v>1.0</v>
      </c>
      <c r="H1939" s="12" t="s">
        <v>22</v>
      </c>
      <c r="I1939" s="12">
        <v>1.0</v>
      </c>
      <c r="J1939" s="12">
        <v>1.0</v>
      </c>
      <c r="K1939" s="12" t="s">
        <v>457</v>
      </c>
      <c r="L1939" s="12">
        <v>1.0</v>
      </c>
      <c r="M1939" s="12">
        <v>1.0</v>
      </c>
      <c r="N1939" s="12" t="s">
        <v>23</v>
      </c>
      <c r="P1939" s="13"/>
    </row>
    <row r="1940" ht="15.75" customHeight="1">
      <c r="A1940" s="11" t="s">
        <v>4141</v>
      </c>
      <c r="B1940" s="11" t="s">
        <v>4166</v>
      </c>
      <c r="C1940" s="11" t="s">
        <v>4143</v>
      </c>
      <c r="D1940" s="11" t="s">
        <v>4144</v>
      </c>
      <c r="E1940" s="11" t="s">
        <v>4167</v>
      </c>
      <c r="F1940" s="12">
        <v>1.0</v>
      </c>
      <c r="G1940" s="12">
        <v>1.0</v>
      </c>
      <c r="H1940" s="12" t="s">
        <v>22</v>
      </c>
      <c r="I1940" s="12">
        <v>2.0</v>
      </c>
      <c r="J1940" s="12">
        <v>2.0</v>
      </c>
      <c r="K1940" s="12" t="s">
        <v>457</v>
      </c>
      <c r="L1940" s="12">
        <v>2.0</v>
      </c>
      <c r="M1940" s="12">
        <v>2.0</v>
      </c>
      <c r="N1940" s="12" t="s">
        <v>23</v>
      </c>
      <c r="P1940" s="13"/>
    </row>
    <row r="1941" ht="15.75" customHeight="1">
      <c r="A1941" s="11" t="s">
        <v>4141</v>
      </c>
      <c r="B1941" s="11" t="s">
        <v>4168</v>
      </c>
      <c r="C1941" s="11" t="s">
        <v>4143</v>
      </c>
      <c r="D1941" s="11" t="s">
        <v>4144</v>
      </c>
      <c r="E1941" s="11" t="s">
        <v>4169</v>
      </c>
      <c r="F1941" s="12">
        <v>3.0</v>
      </c>
      <c r="G1941" s="12">
        <v>2.0</v>
      </c>
      <c r="H1941" s="12" t="s">
        <v>22</v>
      </c>
      <c r="I1941" s="12">
        <v>2.0</v>
      </c>
      <c r="J1941" s="12">
        <v>3.0</v>
      </c>
      <c r="K1941" s="12" t="s">
        <v>457</v>
      </c>
      <c r="L1941" s="12">
        <v>3.0</v>
      </c>
      <c r="M1941" s="12">
        <v>3.0</v>
      </c>
      <c r="N1941" s="12" t="s">
        <v>23</v>
      </c>
      <c r="P1941" s="13"/>
    </row>
    <row r="1942" ht="15.75" customHeight="1">
      <c r="A1942" s="11" t="s">
        <v>4141</v>
      </c>
      <c r="B1942" s="11" t="s">
        <v>4170</v>
      </c>
      <c r="C1942" s="11" t="s">
        <v>4143</v>
      </c>
      <c r="D1942" s="11" t="s">
        <v>4144</v>
      </c>
      <c r="E1942" s="11" t="s">
        <v>4171</v>
      </c>
      <c r="F1942" s="12">
        <v>1.0</v>
      </c>
      <c r="G1942" s="12">
        <v>1.0</v>
      </c>
      <c r="H1942" s="12" t="s">
        <v>22</v>
      </c>
      <c r="I1942" s="12">
        <v>1.0</v>
      </c>
      <c r="J1942" s="12">
        <v>1.0</v>
      </c>
      <c r="K1942" s="12" t="s">
        <v>457</v>
      </c>
      <c r="L1942" s="12">
        <v>2.0</v>
      </c>
      <c r="M1942" s="12">
        <v>2.0</v>
      </c>
      <c r="N1942" s="12" t="s">
        <v>23</v>
      </c>
      <c r="P1942" s="13"/>
    </row>
    <row r="1943" ht="15.75" customHeight="1">
      <c r="A1943" s="11" t="s">
        <v>4141</v>
      </c>
      <c r="B1943" s="11" t="s">
        <v>4172</v>
      </c>
      <c r="C1943" s="11" t="s">
        <v>4143</v>
      </c>
      <c r="D1943" s="11" t="s">
        <v>4144</v>
      </c>
      <c r="E1943" s="11" t="s">
        <v>4173</v>
      </c>
      <c r="F1943" s="12">
        <v>1.0</v>
      </c>
      <c r="G1943" s="12">
        <v>1.0</v>
      </c>
      <c r="H1943" s="12" t="s">
        <v>22</v>
      </c>
      <c r="I1943" s="12">
        <v>1.0</v>
      </c>
      <c r="J1943" s="12">
        <v>1.0</v>
      </c>
      <c r="K1943" s="12" t="s">
        <v>457</v>
      </c>
      <c r="L1943" s="12">
        <v>2.0</v>
      </c>
      <c r="M1943" s="12">
        <v>2.0</v>
      </c>
      <c r="N1943" s="12" t="s">
        <v>23</v>
      </c>
      <c r="P1943" s="13"/>
    </row>
    <row r="1944" ht="15.75" customHeight="1">
      <c r="A1944" s="11" t="s">
        <v>4141</v>
      </c>
      <c r="B1944" s="11" t="s">
        <v>4174</v>
      </c>
      <c r="C1944" s="11" t="s">
        <v>4143</v>
      </c>
      <c r="D1944" s="11" t="s">
        <v>4144</v>
      </c>
      <c r="E1944" s="11" t="s">
        <v>4175</v>
      </c>
      <c r="F1944" s="12">
        <v>3.0</v>
      </c>
      <c r="G1944" s="12">
        <v>2.0</v>
      </c>
      <c r="H1944" s="12" t="s">
        <v>22</v>
      </c>
      <c r="I1944" s="12">
        <v>3.0</v>
      </c>
      <c r="J1944" s="12">
        <v>2.0</v>
      </c>
      <c r="K1944" s="12" t="s">
        <v>457</v>
      </c>
      <c r="L1944" s="12">
        <v>2.0</v>
      </c>
      <c r="M1944" s="12">
        <v>2.0</v>
      </c>
      <c r="N1944" s="12" t="s">
        <v>23</v>
      </c>
      <c r="P1944" s="13"/>
    </row>
    <row r="1945" ht="15.75" customHeight="1">
      <c r="A1945" s="11" t="s">
        <v>4141</v>
      </c>
      <c r="B1945" s="11" t="s">
        <v>4176</v>
      </c>
      <c r="C1945" s="11" t="s">
        <v>4143</v>
      </c>
      <c r="D1945" s="11" t="s">
        <v>4144</v>
      </c>
      <c r="E1945" s="11" t="s">
        <v>4177</v>
      </c>
      <c r="F1945" s="12">
        <v>1.0</v>
      </c>
      <c r="G1945" s="12">
        <v>1.0</v>
      </c>
      <c r="H1945" s="12" t="s">
        <v>22</v>
      </c>
      <c r="I1945" s="12">
        <v>1.0</v>
      </c>
      <c r="J1945" s="12">
        <v>1.0</v>
      </c>
      <c r="K1945" s="12" t="s">
        <v>457</v>
      </c>
      <c r="L1945" s="12">
        <v>1.0</v>
      </c>
      <c r="M1945" s="12">
        <v>1.0</v>
      </c>
      <c r="N1945" s="12" t="s">
        <v>23</v>
      </c>
      <c r="P1945" s="13"/>
    </row>
    <row r="1946" ht="15.75" customHeight="1">
      <c r="A1946" s="11" t="s">
        <v>4141</v>
      </c>
      <c r="B1946" s="11" t="s">
        <v>4178</v>
      </c>
      <c r="C1946" s="11" t="s">
        <v>4143</v>
      </c>
      <c r="D1946" s="11" t="s">
        <v>4144</v>
      </c>
      <c r="E1946" s="11" t="s">
        <v>4179</v>
      </c>
      <c r="F1946" s="12">
        <v>1.0</v>
      </c>
      <c r="G1946" s="12">
        <v>1.0</v>
      </c>
      <c r="H1946" s="12" t="s">
        <v>22</v>
      </c>
      <c r="I1946" s="12">
        <v>1.0</v>
      </c>
      <c r="J1946" s="12">
        <v>1.0</v>
      </c>
      <c r="K1946" s="12" t="s">
        <v>457</v>
      </c>
      <c r="L1946" s="12">
        <v>1.0</v>
      </c>
      <c r="M1946" s="12">
        <v>1.0</v>
      </c>
      <c r="N1946" s="12" t="s">
        <v>23</v>
      </c>
      <c r="P1946" s="13"/>
    </row>
    <row r="1947" ht="15.75" customHeight="1">
      <c r="A1947" s="11" t="s">
        <v>4180</v>
      </c>
      <c r="B1947" s="11" t="s">
        <v>4181</v>
      </c>
      <c r="C1947" s="11" t="s">
        <v>4182</v>
      </c>
      <c r="D1947" s="11" t="s">
        <v>4183</v>
      </c>
      <c r="E1947" s="11" t="s">
        <v>4184</v>
      </c>
      <c r="F1947" s="12">
        <v>1.0</v>
      </c>
      <c r="G1947" s="12">
        <v>1.0</v>
      </c>
      <c r="H1947" s="12" t="s">
        <v>22</v>
      </c>
      <c r="I1947" s="12">
        <v>1.0</v>
      </c>
      <c r="J1947" s="12">
        <v>1.0</v>
      </c>
      <c r="K1947" s="12" t="s">
        <v>457</v>
      </c>
      <c r="L1947" s="12">
        <v>2.0</v>
      </c>
      <c r="M1947" s="12">
        <v>1.0</v>
      </c>
      <c r="N1947" s="12" t="s">
        <v>1916</v>
      </c>
      <c r="P1947" s="13"/>
    </row>
    <row r="1948" ht="15.75" customHeight="1">
      <c r="A1948" s="11" t="s">
        <v>4180</v>
      </c>
      <c r="B1948" s="11" t="s">
        <v>4185</v>
      </c>
      <c r="C1948" s="11" t="s">
        <v>4182</v>
      </c>
      <c r="D1948" s="11" t="s">
        <v>4183</v>
      </c>
      <c r="E1948" s="11" t="s">
        <v>4186</v>
      </c>
      <c r="F1948" s="12">
        <v>1.0</v>
      </c>
      <c r="G1948" s="12">
        <v>1.0</v>
      </c>
      <c r="H1948" s="12" t="s">
        <v>22</v>
      </c>
      <c r="I1948" s="12">
        <v>1.0</v>
      </c>
      <c r="J1948" s="12">
        <v>1.0</v>
      </c>
      <c r="K1948" s="12" t="s">
        <v>457</v>
      </c>
      <c r="L1948" s="12">
        <v>1.0</v>
      </c>
      <c r="M1948" s="12">
        <v>1.0</v>
      </c>
      <c r="N1948" s="12" t="s">
        <v>1916</v>
      </c>
      <c r="P1948" s="13"/>
    </row>
    <row r="1949" ht="15.75" customHeight="1">
      <c r="A1949" s="11" t="s">
        <v>4180</v>
      </c>
      <c r="B1949" s="11" t="s">
        <v>4187</v>
      </c>
      <c r="C1949" s="11" t="s">
        <v>4182</v>
      </c>
      <c r="D1949" s="11" t="s">
        <v>4183</v>
      </c>
      <c r="E1949" s="11" t="s">
        <v>4183</v>
      </c>
      <c r="F1949" s="12">
        <v>1.0</v>
      </c>
      <c r="G1949" s="12">
        <v>1.0</v>
      </c>
      <c r="H1949" s="12" t="s">
        <v>22</v>
      </c>
      <c r="I1949" s="12">
        <v>1.0</v>
      </c>
      <c r="J1949" s="12">
        <v>1.0</v>
      </c>
      <c r="K1949" s="12" t="s">
        <v>457</v>
      </c>
      <c r="L1949" s="12">
        <v>3.0</v>
      </c>
      <c r="M1949" s="12">
        <v>3.0</v>
      </c>
      <c r="N1949" s="12" t="s">
        <v>1916</v>
      </c>
      <c r="P1949" s="13"/>
    </row>
    <row r="1950" ht="15.75" customHeight="1">
      <c r="A1950" s="11" t="s">
        <v>4180</v>
      </c>
      <c r="B1950" s="11" t="s">
        <v>4188</v>
      </c>
      <c r="C1950" s="11" t="s">
        <v>4182</v>
      </c>
      <c r="D1950" s="11" t="s">
        <v>4183</v>
      </c>
      <c r="E1950" s="11" t="s">
        <v>4189</v>
      </c>
      <c r="F1950" s="12">
        <v>2.0</v>
      </c>
      <c r="G1950" s="12">
        <v>2.0</v>
      </c>
      <c r="H1950" s="12" t="s">
        <v>22</v>
      </c>
      <c r="I1950" s="12">
        <v>2.0</v>
      </c>
      <c r="J1950" s="12">
        <v>2.0</v>
      </c>
      <c r="K1950" s="12" t="s">
        <v>457</v>
      </c>
      <c r="L1950" s="12">
        <v>2.0</v>
      </c>
      <c r="M1950" s="12">
        <v>2.0</v>
      </c>
      <c r="N1950" s="12" t="s">
        <v>1916</v>
      </c>
      <c r="P1950" s="13"/>
    </row>
    <row r="1951" ht="15.75" customHeight="1">
      <c r="A1951" s="11" t="s">
        <v>4180</v>
      </c>
      <c r="B1951" s="11" t="s">
        <v>4190</v>
      </c>
      <c r="C1951" s="11" t="s">
        <v>4182</v>
      </c>
      <c r="D1951" s="11" t="s">
        <v>4183</v>
      </c>
      <c r="E1951" s="11" t="s">
        <v>4191</v>
      </c>
      <c r="F1951" s="12">
        <v>1.0</v>
      </c>
      <c r="G1951" s="12">
        <v>1.0</v>
      </c>
      <c r="H1951" s="12" t="s">
        <v>22</v>
      </c>
      <c r="I1951" s="12">
        <v>1.0</v>
      </c>
      <c r="J1951" s="12">
        <v>1.0</v>
      </c>
      <c r="K1951" s="12" t="s">
        <v>457</v>
      </c>
      <c r="L1951" s="12">
        <v>1.0</v>
      </c>
      <c r="M1951" s="12">
        <v>2.0</v>
      </c>
      <c r="N1951" s="12" t="s">
        <v>1916</v>
      </c>
      <c r="P1951" s="13"/>
    </row>
    <row r="1952" ht="15.75" customHeight="1">
      <c r="A1952" s="11" t="s">
        <v>4180</v>
      </c>
      <c r="B1952" s="11" t="s">
        <v>4192</v>
      </c>
      <c r="C1952" s="11" t="s">
        <v>4182</v>
      </c>
      <c r="D1952" s="11" t="s">
        <v>4183</v>
      </c>
      <c r="E1952" s="11" t="s">
        <v>4193</v>
      </c>
      <c r="F1952" s="12">
        <v>1.0</v>
      </c>
      <c r="G1952" s="12">
        <v>1.0</v>
      </c>
      <c r="H1952" s="12" t="s">
        <v>22</v>
      </c>
      <c r="I1952" s="12">
        <v>1.0</v>
      </c>
      <c r="J1952" s="12">
        <v>1.0</v>
      </c>
      <c r="K1952" s="12" t="s">
        <v>457</v>
      </c>
      <c r="L1952" s="12">
        <v>2.0</v>
      </c>
      <c r="M1952" s="12">
        <v>2.0</v>
      </c>
      <c r="N1952" s="12" t="s">
        <v>1916</v>
      </c>
      <c r="P1952" s="13"/>
    </row>
    <row r="1953" ht="15.75" customHeight="1">
      <c r="A1953" s="11" t="s">
        <v>4180</v>
      </c>
      <c r="B1953" s="11" t="s">
        <v>4194</v>
      </c>
      <c r="C1953" s="11" t="s">
        <v>4182</v>
      </c>
      <c r="D1953" s="11" t="s">
        <v>4183</v>
      </c>
      <c r="E1953" s="11" t="s">
        <v>4195</v>
      </c>
      <c r="F1953" s="12">
        <v>2.0</v>
      </c>
      <c r="G1953" s="12">
        <v>2.0</v>
      </c>
      <c r="H1953" s="12" t="s">
        <v>22</v>
      </c>
      <c r="I1953" s="12">
        <v>3.0</v>
      </c>
      <c r="J1953" s="12">
        <v>2.0</v>
      </c>
      <c r="K1953" s="12" t="s">
        <v>457</v>
      </c>
      <c r="L1953" s="12">
        <v>2.0</v>
      </c>
      <c r="M1953" s="12">
        <v>2.0</v>
      </c>
      <c r="N1953" s="12" t="s">
        <v>1916</v>
      </c>
      <c r="P1953" s="13"/>
    </row>
    <row r="1954" ht="15.75" customHeight="1">
      <c r="A1954" s="11" t="s">
        <v>4180</v>
      </c>
      <c r="B1954" s="11" t="s">
        <v>4196</v>
      </c>
      <c r="C1954" s="11" t="s">
        <v>4182</v>
      </c>
      <c r="D1954" s="11" t="s">
        <v>4183</v>
      </c>
      <c r="E1954" s="11" t="s">
        <v>4197</v>
      </c>
      <c r="F1954" s="12">
        <v>1.0</v>
      </c>
      <c r="G1954" s="12">
        <v>1.0</v>
      </c>
      <c r="H1954" s="12" t="s">
        <v>22</v>
      </c>
      <c r="I1954" s="12">
        <v>1.0</v>
      </c>
      <c r="J1954" s="12">
        <v>1.0</v>
      </c>
      <c r="K1954" s="12" t="s">
        <v>457</v>
      </c>
      <c r="L1954" s="12">
        <v>2.0</v>
      </c>
      <c r="M1954" s="12">
        <v>1.0</v>
      </c>
      <c r="N1954" s="12" t="s">
        <v>1916</v>
      </c>
      <c r="P1954" s="13"/>
    </row>
    <row r="1955" ht="15.75" customHeight="1">
      <c r="A1955" s="11" t="s">
        <v>4180</v>
      </c>
      <c r="B1955" s="11" t="s">
        <v>4198</v>
      </c>
      <c r="C1955" s="11" t="s">
        <v>4182</v>
      </c>
      <c r="D1955" s="11" t="s">
        <v>4183</v>
      </c>
      <c r="E1955" s="11" t="s">
        <v>4199</v>
      </c>
      <c r="F1955" s="12">
        <v>1.0</v>
      </c>
      <c r="G1955" s="12">
        <v>1.0</v>
      </c>
      <c r="H1955" s="12" t="s">
        <v>22</v>
      </c>
      <c r="I1955" s="12">
        <v>1.0</v>
      </c>
      <c r="J1955" s="12">
        <v>1.0</v>
      </c>
      <c r="K1955" s="12" t="s">
        <v>457</v>
      </c>
      <c r="L1955" s="12">
        <v>2.0</v>
      </c>
      <c r="M1955" s="12">
        <v>2.0</v>
      </c>
      <c r="N1955" s="12" t="s">
        <v>1916</v>
      </c>
      <c r="P1955" s="13"/>
    </row>
    <row r="1956" ht="15.75" customHeight="1">
      <c r="A1956" s="11" t="s">
        <v>4180</v>
      </c>
      <c r="B1956" s="11" t="s">
        <v>4200</v>
      </c>
      <c r="C1956" s="11" t="s">
        <v>4182</v>
      </c>
      <c r="D1956" s="11" t="s">
        <v>4183</v>
      </c>
      <c r="E1956" s="11" t="s">
        <v>4201</v>
      </c>
      <c r="F1956" s="12">
        <v>1.0</v>
      </c>
      <c r="G1956" s="12">
        <v>1.0</v>
      </c>
      <c r="H1956" s="12" t="s">
        <v>22</v>
      </c>
      <c r="I1956" s="12">
        <v>1.0</v>
      </c>
      <c r="J1956" s="12">
        <v>1.0</v>
      </c>
      <c r="K1956" s="12" t="s">
        <v>457</v>
      </c>
      <c r="L1956" s="12">
        <v>2.0</v>
      </c>
      <c r="M1956" s="12">
        <v>1.0</v>
      </c>
      <c r="N1956" s="12" t="s">
        <v>1916</v>
      </c>
      <c r="P1956" s="13"/>
    </row>
    <row r="1957" ht="15.75" customHeight="1">
      <c r="A1957" s="11" t="s">
        <v>4180</v>
      </c>
      <c r="B1957" s="11" t="s">
        <v>4202</v>
      </c>
      <c r="C1957" s="11" t="s">
        <v>4182</v>
      </c>
      <c r="D1957" s="11" t="s">
        <v>4183</v>
      </c>
      <c r="E1957" s="11" t="s">
        <v>4203</v>
      </c>
      <c r="F1957" s="12">
        <v>1.0</v>
      </c>
      <c r="G1957" s="12">
        <v>1.0</v>
      </c>
      <c r="H1957" s="12" t="s">
        <v>22</v>
      </c>
      <c r="I1957" s="12">
        <v>1.0</v>
      </c>
      <c r="J1957" s="12">
        <v>1.0</v>
      </c>
      <c r="K1957" s="12" t="s">
        <v>457</v>
      </c>
      <c r="L1957" s="12">
        <v>1.0</v>
      </c>
      <c r="M1957" s="12">
        <v>1.0</v>
      </c>
      <c r="N1957" s="12" t="s">
        <v>1916</v>
      </c>
      <c r="P1957" s="13"/>
    </row>
    <row r="1958" ht="15.75" customHeight="1">
      <c r="A1958" s="11" t="s">
        <v>4180</v>
      </c>
      <c r="B1958" s="11" t="s">
        <v>4204</v>
      </c>
      <c r="C1958" s="11" t="s">
        <v>4182</v>
      </c>
      <c r="D1958" s="11" t="s">
        <v>4183</v>
      </c>
      <c r="E1958" s="11" t="s">
        <v>4205</v>
      </c>
      <c r="F1958" s="12">
        <v>1.0</v>
      </c>
      <c r="G1958" s="12">
        <v>1.0</v>
      </c>
      <c r="H1958" s="12" t="s">
        <v>22</v>
      </c>
      <c r="I1958" s="12">
        <v>1.0</v>
      </c>
      <c r="J1958" s="12">
        <v>1.0</v>
      </c>
      <c r="K1958" s="12" t="s">
        <v>457</v>
      </c>
      <c r="L1958" s="12">
        <v>2.0</v>
      </c>
      <c r="M1958" s="12">
        <v>2.0</v>
      </c>
      <c r="N1958" s="12" t="s">
        <v>1916</v>
      </c>
      <c r="P1958" s="13"/>
    </row>
    <row r="1959" ht="15.75" customHeight="1">
      <c r="A1959" s="11" t="s">
        <v>4180</v>
      </c>
      <c r="B1959" s="11" t="s">
        <v>4206</v>
      </c>
      <c r="C1959" s="11" t="s">
        <v>4182</v>
      </c>
      <c r="D1959" s="11" t="s">
        <v>4183</v>
      </c>
      <c r="E1959" s="11" t="s">
        <v>4207</v>
      </c>
      <c r="F1959" s="12">
        <v>2.0</v>
      </c>
      <c r="G1959" s="12">
        <v>2.0</v>
      </c>
      <c r="H1959" s="12" t="s">
        <v>22</v>
      </c>
      <c r="I1959" s="12">
        <v>2.0</v>
      </c>
      <c r="J1959" s="12">
        <v>2.0</v>
      </c>
      <c r="K1959" s="12" t="s">
        <v>457</v>
      </c>
      <c r="L1959" s="12">
        <v>2.0</v>
      </c>
      <c r="M1959" s="12">
        <v>2.0</v>
      </c>
      <c r="N1959" s="12" t="s">
        <v>1916</v>
      </c>
      <c r="P1959" s="13"/>
    </row>
    <row r="1960" ht="15.75" customHeight="1">
      <c r="A1960" s="11" t="s">
        <v>4180</v>
      </c>
      <c r="B1960" s="11" t="s">
        <v>4208</v>
      </c>
      <c r="C1960" s="11" t="s">
        <v>4182</v>
      </c>
      <c r="D1960" s="11" t="s">
        <v>4183</v>
      </c>
      <c r="E1960" s="11" t="s">
        <v>4209</v>
      </c>
      <c r="F1960" s="12">
        <v>1.0</v>
      </c>
      <c r="G1960" s="12">
        <v>1.0</v>
      </c>
      <c r="H1960" s="12" t="s">
        <v>22</v>
      </c>
      <c r="I1960" s="12">
        <v>1.0</v>
      </c>
      <c r="J1960" s="12">
        <v>1.0</v>
      </c>
      <c r="K1960" s="12" t="s">
        <v>457</v>
      </c>
      <c r="L1960" s="12">
        <v>2.0</v>
      </c>
      <c r="M1960" s="12">
        <v>1.0</v>
      </c>
      <c r="N1960" s="12" t="s">
        <v>1916</v>
      </c>
      <c r="P1960" s="13"/>
    </row>
    <row r="1961" ht="15.75" customHeight="1">
      <c r="A1961" s="11" t="s">
        <v>4180</v>
      </c>
      <c r="B1961" s="11" t="s">
        <v>4210</v>
      </c>
      <c r="C1961" s="11" t="s">
        <v>4182</v>
      </c>
      <c r="D1961" s="11" t="s">
        <v>4183</v>
      </c>
      <c r="E1961" s="11" t="s">
        <v>4211</v>
      </c>
      <c r="F1961" s="12">
        <v>1.0</v>
      </c>
      <c r="G1961" s="12">
        <v>1.0</v>
      </c>
      <c r="H1961" s="12" t="s">
        <v>22</v>
      </c>
      <c r="I1961" s="12">
        <v>1.0</v>
      </c>
      <c r="J1961" s="12">
        <v>1.0</v>
      </c>
      <c r="K1961" s="12" t="s">
        <v>457</v>
      </c>
      <c r="L1961" s="12">
        <v>2.0</v>
      </c>
      <c r="M1961" s="12">
        <v>2.0</v>
      </c>
      <c r="N1961" s="12" t="s">
        <v>1916</v>
      </c>
      <c r="P1961" s="13"/>
    </row>
    <row r="1962" ht="15.75" customHeight="1">
      <c r="A1962" s="11" t="s">
        <v>4180</v>
      </c>
      <c r="B1962" s="11" t="s">
        <v>4212</v>
      </c>
      <c r="C1962" s="11" t="s">
        <v>4182</v>
      </c>
      <c r="D1962" s="11" t="s">
        <v>4183</v>
      </c>
      <c r="E1962" s="11" t="s">
        <v>4213</v>
      </c>
      <c r="F1962" s="12">
        <v>1.0</v>
      </c>
      <c r="G1962" s="12">
        <v>1.0</v>
      </c>
      <c r="H1962" s="12" t="s">
        <v>22</v>
      </c>
      <c r="I1962" s="12">
        <v>1.0</v>
      </c>
      <c r="J1962" s="12">
        <v>1.0</v>
      </c>
      <c r="K1962" s="12" t="s">
        <v>457</v>
      </c>
      <c r="L1962" s="12">
        <v>2.0</v>
      </c>
      <c r="M1962" s="12">
        <v>2.0</v>
      </c>
      <c r="N1962" s="12" t="s">
        <v>1916</v>
      </c>
      <c r="P1962" s="13"/>
    </row>
    <row r="1963" ht="15.75" customHeight="1">
      <c r="A1963" s="11" t="s">
        <v>4180</v>
      </c>
      <c r="B1963" s="11" t="s">
        <v>4214</v>
      </c>
      <c r="C1963" s="11" t="s">
        <v>4182</v>
      </c>
      <c r="D1963" s="11" t="s">
        <v>4183</v>
      </c>
      <c r="E1963" s="11" t="s">
        <v>4215</v>
      </c>
      <c r="F1963" s="12">
        <v>1.0</v>
      </c>
      <c r="G1963" s="12">
        <v>1.0</v>
      </c>
      <c r="H1963" s="12" t="s">
        <v>22</v>
      </c>
      <c r="I1963" s="12">
        <v>1.0</v>
      </c>
      <c r="J1963" s="12">
        <v>1.0</v>
      </c>
      <c r="K1963" s="12" t="s">
        <v>457</v>
      </c>
      <c r="L1963" s="12">
        <v>2.0</v>
      </c>
      <c r="M1963" s="12">
        <v>2.0</v>
      </c>
      <c r="N1963" s="12" t="s">
        <v>1916</v>
      </c>
      <c r="P1963" s="13"/>
    </row>
    <row r="1964" ht="15.75" customHeight="1">
      <c r="A1964" s="11" t="s">
        <v>4180</v>
      </c>
      <c r="B1964" s="11" t="s">
        <v>4216</v>
      </c>
      <c r="C1964" s="11" t="s">
        <v>4182</v>
      </c>
      <c r="D1964" s="11" t="s">
        <v>4183</v>
      </c>
      <c r="E1964" s="11" t="s">
        <v>4217</v>
      </c>
      <c r="F1964" s="12">
        <v>1.0</v>
      </c>
      <c r="G1964" s="12">
        <v>1.0</v>
      </c>
      <c r="H1964" s="12" t="s">
        <v>22</v>
      </c>
      <c r="I1964" s="12">
        <v>1.0</v>
      </c>
      <c r="J1964" s="12">
        <v>1.0</v>
      </c>
      <c r="K1964" s="12" t="s">
        <v>457</v>
      </c>
      <c r="L1964" s="12">
        <v>2.0</v>
      </c>
      <c r="M1964" s="12">
        <v>2.0</v>
      </c>
      <c r="N1964" s="12" t="s">
        <v>1916</v>
      </c>
      <c r="P1964" s="13"/>
    </row>
    <row r="1965" ht="15.75" customHeight="1">
      <c r="A1965" s="11" t="s">
        <v>4218</v>
      </c>
      <c r="B1965" s="11" t="s">
        <v>4219</v>
      </c>
      <c r="C1965" s="11" t="s">
        <v>4220</v>
      </c>
      <c r="D1965" s="11" t="s">
        <v>4221</v>
      </c>
      <c r="E1965" s="11" t="s">
        <v>4222</v>
      </c>
      <c r="F1965" s="12">
        <v>3.0</v>
      </c>
      <c r="G1965" s="12">
        <v>2.0</v>
      </c>
      <c r="H1965" s="12" t="s">
        <v>22</v>
      </c>
      <c r="I1965" s="12">
        <v>3.0</v>
      </c>
      <c r="J1965" s="12">
        <v>3.0</v>
      </c>
      <c r="K1965" s="12" t="s">
        <v>457</v>
      </c>
      <c r="L1965" s="12">
        <v>2.0</v>
      </c>
      <c r="M1965" s="12">
        <v>3.0</v>
      </c>
      <c r="N1965" s="12" t="s">
        <v>1916</v>
      </c>
      <c r="P1965" s="13"/>
    </row>
    <row r="1966" ht="15.75" customHeight="1">
      <c r="A1966" s="11" t="s">
        <v>4218</v>
      </c>
      <c r="B1966" s="11" t="s">
        <v>4223</v>
      </c>
      <c r="C1966" s="11" t="s">
        <v>4220</v>
      </c>
      <c r="D1966" s="11" t="s">
        <v>4221</v>
      </c>
      <c r="E1966" s="11" t="s">
        <v>4224</v>
      </c>
      <c r="F1966" s="12">
        <v>2.0</v>
      </c>
      <c r="G1966" s="12">
        <v>2.0</v>
      </c>
      <c r="H1966" s="12" t="s">
        <v>22</v>
      </c>
      <c r="I1966" s="12">
        <v>2.0</v>
      </c>
      <c r="J1966" s="12">
        <v>2.0</v>
      </c>
      <c r="K1966" s="12" t="s">
        <v>457</v>
      </c>
      <c r="L1966" s="12">
        <v>2.0</v>
      </c>
      <c r="M1966" s="12">
        <v>2.0</v>
      </c>
      <c r="N1966" s="12" t="s">
        <v>1916</v>
      </c>
      <c r="P1966" s="13"/>
    </row>
    <row r="1967" ht="15.75" customHeight="1">
      <c r="A1967" s="11" t="s">
        <v>4218</v>
      </c>
      <c r="B1967" s="11" t="s">
        <v>4225</v>
      </c>
      <c r="C1967" s="11" t="s">
        <v>4220</v>
      </c>
      <c r="D1967" s="11" t="s">
        <v>4221</v>
      </c>
      <c r="E1967" s="11" t="s">
        <v>4226</v>
      </c>
      <c r="F1967" s="12">
        <v>2.0</v>
      </c>
      <c r="G1967" s="12">
        <v>1.0</v>
      </c>
      <c r="H1967" s="12" t="s">
        <v>22</v>
      </c>
      <c r="I1967" s="12">
        <v>2.0</v>
      </c>
      <c r="J1967" s="12">
        <v>2.0</v>
      </c>
      <c r="K1967" s="12" t="s">
        <v>457</v>
      </c>
      <c r="L1967" s="12">
        <v>2.0</v>
      </c>
      <c r="M1967" s="12">
        <v>2.0</v>
      </c>
      <c r="N1967" s="12" t="s">
        <v>1916</v>
      </c>
      <c r="P1967" s="13"/>
    </row>
    <row r="1968" ht="15.75" customHeight="1">
      <c r="A1968" s="11" t="s">
        <v>4218</v>
      </c>
      <c r="B1968" s="11" t="s">
        <v>4227</v>
      </c>
      <c r="C1968" s="11" t="s">
        <v>4220</v>
      </c>
      <c r="D1968" s="11" t="s">
        <v>4221</v>
      </c>
      <c r="E1968" s="11" t="s">
        <v>4228</v>
      </c>
      <c r="F1968" s="12">
        <v>1.0</v>
      </c>
      <c r="G1968" s="12">
        <v>1.0</v>
      </c>
      <c r="H1968" s="12" t="s">
        <v>22</v>
      </c>
      <c r="I1968" s="12">
        <v>1.0</v>
      </c>
      <c r="J1968" s="12">
        <v>1.0</v>
      </c>
      <c r="K1968" s="12" t="s">
        <v>457</v>
      </c>
      <c r="L1968" s="12">
        <v>2.0</v>
      </c>
      <c r="M1968" s="12">
        <v>2.0</v>
      </c>
      <c r="N1968" s="12" t="s">
        <v>1916</v>
      </c>
      <c r="P1968" s="13"/>
    </row>
    <row r="1969" ht="15.75" customHeight="1">
      <c r="A1969" s="11" t="s">
        <v>4218</v>
      </c>
      <c r="B1969" s="11" t="s">
        <v>4229</v>
      </c>
      <c r="C1969" s="11" t="s">
        <v>4220</v>
      </c>
      <c r="D1969" s="11" t="s">
        <v>4221</v>
      </c>
      <c r="E1969" s="11" t="s">
        <v>4230</v>
      </c>
      <c r="F1969" s="12">
        <v>1.0</v>
      </c>
      <c r="G1969" s="12">
        <v>1.0</v>
      </c>
      <c r="H1969" s="12" t="s">
        <v>22</v>
      </c>
      <c r="I1969" s="12">
        <v>1.0</v>
      </c>
      <c r="J1969" s="12">
        <v>1.0</v>
      </c>
      <c r="K1969" s="12" t="s">
        <v>457</v>
      </c>
      <c r="L1969" s="12">
        <v>2.0</v>
      </c>
      <c r="M1969" s="12">
        <v>1.0</v>
      </c>
      <c r="N1969" s="12" t="s">
        <v>1916</v>
      </c>
      <c r="P1969" s="13"/>
    </row>
    <row r="1970" ht="15.75" customHeight="1">
      <c r="A1970" s="11" t="s">
        <v>4218</v>
      </c>
      <c r="B1970" s="11" t="s">
        <v>4231</v>
      </c>
      <c r="C1970" s="11" t="s">
        <v>4220</v>
      </c>
      <c r="D1970" s="11" t="s">
        <v>4221</v>
      </c>
      <c r="E1970" s="11" t="s">
        <v>4232</v>
      </c>
      <c r="F1970" s="12">
        <v>1.0</v>
      </c>
      <c r="G1970" s="12">
        <v>1.0</v>
      </c>
      <c r="H1970" s="12" t="s">
        <v>22</v>
      </c>
      <c r="I1970" s="12">
        <v>1.0</v>
      </c>
      <c r="J1970" s="12">
        <v>1.0</v>
      </c>
      <c r="K1970" s="12" t="s">
        <v>457</v>
      </c>
      <c r="L1970" s="12">
        <v>2.0</v>
      </c>
      <c r="M1970" s="12">
        <v>2.0</v>
      </c>
      <c r="N1970" s="12" t="s">
        <v>1916</v>
      </c>
      <c r="P1970" s="13"/>
    </row>
    <row r="1971" ht="15.75" customHeight="1">
      <c r="A1971" s="11" t="s">
        <v>4218</v>
      </c>
      <c r="B1971" s="11" t="s">
        <v>4233</v>
      </c>
      <c r="C1971" s="11" t="s">
        <v>4220</v>
      </c>
      <c r="D1971" s="11" t="s">
        <v>4221</v>
      </c>
      <c r="E1971" s="11" t="s">
        <v>4234</v>
      </c>
      <c r="F1971" s="12">
        <v>2.0</v>
      </c>
      <c r="G1971" s="12">
        <v>2.0</v>
      </c>
      <c r="H1971" s="12" t="s">
        <v>22</v>
      </c>
      <c r="I1971" s="12">
        <v>2.0</v>
      </c>
      <c r="J1971" s="12">
        <v>3.0</v>
      </c>
      <c r="K1971" s="12" t="s">
        <v>457</v>
      </c>
      <c r="L1971" s="12">
        <v>2.0</v>
      </c>
      <c r="M1971" s="12">
        <v>2.0</v>
      </c>
      <c r="N1971" s="12" t="s">
        <v>1916</v>
      </c>
      <c r="P1971" s="13"/>
    </row>
    <row r="1972" ht="15.75" customHeight="1">
      <c r="A1972" s="11" t="s">
        <v>4218</v>
      </c>
      <c r="B1972" s="11" t="s">
        <v>4235</v>
      </c>
      <c r="C1972" s="11" t="s">
        <v>4220</v>
      </c>
      <c r="D1972" s="11" t="s">
        <v>4221</v>
      </c>
      <c r="E1972" s="11" t="s">
        <v>4236</v>
      </c>
      <c r="F1972" s="12">
        <v>1.0</v>
      </c>
      <c r="G1972" s="12">
        <v>1.0</v>
      </c>
      <c r="H1972" s="12" t="s">
        <v>22</v>
      </c>
      <c r="I1972" s="12">
        <v>1.0</v>
      </c>
      <c r="J1972" s="12">
        <v>1.0</v>
      </c>
      <c r="K1972" s="12" t="s">
        <v>457</v>
      </c>
      <c r="L1972" s="12">
        <v>2.0</v>
      </c>
      <c r="M1972" s="12">
        <v>2.0</v>
      </c>
      <c r="N1972" s="12" t="s">
        <v>1916</v>
      </c>
      <c r="P1972" s="13"/>
    </row>
    <row r="1973" ht="15.75" customHeight="1">
      <c r="A1973" s="11" t="s">
        <v>4218</v>
      </c>
      <c r="B1973" s="11" t="s">
        <v>4237</v>
      </c>
      <c r="C1973" s="11" t="s">
        <v>4220</v>
      </c>
      <c r="D1973" s="11" t="s">
        <v>4221</v>
      </c>
      <c r="E1973" s="11" t="s">
        <v>4238</v>
      </c>
      <c r="F1973" s="12">
        <v>1.0</v>
      </c>
      <c r="G1973" s="12">
        <v>1.0</v>
      </c>
      <c r="H1973" s="12" t="s">
        <v>22</v>
      </c>
      <c r="I1973" s="12">
        <v>1.0</v>
      </c>
      <c r="J1973" s="12">
        <v>1.0</v>
      </c>
      <c r="K1973" s="12" t="s">
        <v>457</v>
      </c>
      <c r="L1973" s="12">
        <v>2.0</v>
      </c>
      <c r="M1973" s="12">
        <v>2.0</v>
      </c>
      <c r="N1973" s="12" t="s">
        <v>1916</v>
      </c>
      <c r="P1973" s="13"/>
    </row>
    <row r="1974" ht="15.75" customHeight="1">
      <c r="A1974" s="11" t="s">
        <v>4218</v>
      </c>
      <c r="B1974" s="11" t="s">
        <v>4239</v>
      </c>
      <c r="C1974" s="11" t="s">
        <v>4220</v>
      </c>
      <c r="D1974" s="11" t="s">
        <v>4221</v>
      </c>
      <c r="E1974" s="11" t="s">
        <v>4240</v>
      </c>
      <c r="F1974" s="12">
        <v>1.0</v>
      </c>
      <c r="G1974" s="12">
        <v>1.0</v>
      </c>
      <c r="H1974" s="12" t="s">
        <v>22</v>
      </c>
      <c r="I1974" s="12">
        <v>1.0</v>
      </c>
      <c r="J1974" s="12">
        <v>1.0</v>
      </c>
      <c r="K1974" s="12" t="s">
        <v>457</v>
      </c>
      <c r="L1974" s="12">
        <v>1.0</v>
      </c>
      <c r="M1974" s="12">
        <v>1.0</v>
      </c>
      <c r="N1974" s="12" t="s">
        <v>1916</v>
      </c>
      <c r="P1974" s="13"/>
    </row>
    <row r="1975" ht="15.75" customHeight="1">
      <c r="A1975" s="11" t="s">
        <v>4218</v>
      </c>
      <c r="B1975" s="11" t="s">
        <v>4241</v>
      </c>
      <c r="C1975" s="11" t="s">
        <v>4220</v>
      </c>
      <c r="D1975" s="11" t="s">
        <v>4221</v>
      </c>
      <c r="E1975" s="11" t="s">
        <v>4242</v>
      </c>
      <c r="F1975" s="12">
        <v>1.0</v>
      </c>
      <c r="G1975" s="12">
        <v>1.0</v>
      </c>
      <c r="H1975" s="12" t="s">
        <v>22</v>
      </c>
      <c r="I1975" s="12">
        <v>1.0</v>
      </c>
      <c r="J1975" s="12">
        <v>1.0</v>
      </c>
      <c r="K1975" s="12" t="s">
        <v>457</v>
      </c>
      <c r="L1975" s="12">
        <v>2.0</v>
      </c>
      <c r="M1975" s="12">
        <v>2.0</v>
      </c>
      <c r="N1975" s="12" t="s">
        <v>1916</v>
      </c>
      <c r="P1975" s="13"/>
    </row>
    <row r="1976" ht="15.75" customHeight="1">
      <c r="A1976" s="11" t="s">
        <v>4218</v>
      </c>
      <c r="B1976" s="11" t="s">
        <v>4243</v>
      </c>
      <c r="C1976" s="11" t="s">
        <v>4220</v>
      </c>
      <c r="D1976" s="11" t="s">
        <v>4221</v>
      </c>
      <c r="E1976" s="11" t="s">
        <v>4244</v>
      </c>
      <c r="F1976" s="12">
        <v>1.0</v>
      </c>
      <c r="G1976" s="12">
        <v>1.0</v>
      </c>
      <c r="H1976" s="12" t="s">
        <v>22</v>
      </c>
      <c r="I1976" s="12">
        <v>1.0</v>
      </c>
      <c r="J1976" s="12">
        <v>1.0</v>
      </c>
      <c r="K1976" s="12" t="s">
        <v>457</v>
      </c>
      <c r="L1976" s="12">
        <v>3.0</v>
      </c>
      <c r="M1976" s="12">
        <v>3.0</v>
      </c>
      <c r="N1976" s="12" t="s">
        <v>1916</v>
      </c>
      <c r="P1976" s="13"/>
    </row>
    <row r="1977" ht="15.75" customHeight="1">
      <c r="A1977" s="11" t="s">
        <v>4218</v>
      </c>
      <c r="B1977" s="11" t="s">
        <v>4245</v>
      </c>
      <c r="C1977" s="11" t="s">
        <v>4220</v>
      </c>
      <c r="D1977" s="11" t="s">
        <v>4221</v>
      </c>
      <c r="E1977" s="11" t="s">
        <v>4246</v>
      </c>
      <c r="F1977" s="12">
        <v>1.0</v>
      </c>
      <c r="G1977" s="12">
        <v>1.0</v>
      </c>
      <c r="H1977" s="12" t="s">
        <v>22</v>
      </c>
      <c r="I1977" s="12">
        <v>1.0</v>
      </c>
      <c r="J1977" s="12">
        <v>2.0</v>
      </c>
      <c r="K1977" s="12" t="s">
        <v>457</v>
      </c>
      <c r="L1977" s="12">
        <v>2.0</v>
      </c>
      <c r="M1977" s="12">
        <v>1.0</v>
      </c>
      <c r="N1977" s="12" t="s">
        <v>1916</v>
      </c>
      <c r="P1977" s="13"/>
    </row>
    <row r="1978" ht="15.75" customHeight="1">
      <c r="A1978" s="11" t="s">
        <v>4218</v>
      </c>
      <c r="B1978" s="11" t="s">
        <v>4247</v>
      </c>
      <c r="C1978" s="11" t="s">
        <v>4220</v>
      </c>
      <c r="D1978" s="11" t="s">
        <v>4221</v>
      </c>
      <c r="E1978" s="11" t="s">
        <v>4248</v>
      </c>
      <c r="F1978" s="12">
        <v>2.0</v>
      </c>
      <c r="G1978" s="12">
        <v>2.0</v>
      </c>
      <c r="H1978" s="12" t="s">
        <v>22</v>
      </c>
      <c r="I1978" s="12">
        <v>2.0</v>
      </c>
      <c r="J1978" s="12">
        <v>2.0</v>
      </c>
      <c r="K1978" s="12" t="s">
        <v>457</v>
      </c>
      <c r="L1978" s="12">
        <v>2.0</v>
      </c>
      <c r="M1978" s="12">
        <v>2.0</v>
      </c>
      <c r="N1978" s="12" t="s">
        <v>1916</v>
      </c>
      <c r="P1978" s="13"/>
    </row>
    <row r="1979" ht="15.75" customHeight="1">
      <c r="A1979" s="11" t="s">
        <v>4218</v>
      </c>
      <c r="B1979" s="11" t="s">
        <v>4249</v>
      </c>
      <c r="C1979" s="11" t="s">
        <v>4220</v>
      </c>
      <c r="D1979" s="11" t="s">
        <v>4221</v>
      </c>
      <c r="E1979" s="11" t="s">
        <v>4250</v>
      </c>
      <c r="F1979" s="12">
        <v>1.0</v>
      </c>
      <c r="G1979" s="12">
        <v>1.0</v>
      </c>
      <c r="H1979" s="12" t="s">
        <v>22</v>
      </c>
      <c r="I1979" s="12">
        <v>1.0</v>
      </c>
      <c r="J1979" s="12">
        <v>1.0</v>
      </c>
      <c r="K1979" s="12" t="s">
        <v>457</v>
      </c>
      <c r="L1979" s="12">
        <v>1.0</v>
      </c>
      <c r="M1979" s="12">
        <v>1.0</v>
      </c>
      <c r="N1979" s="12" t="s">
        <v>1916</v>
      </c>
      <c r="P1979" s="13"/>
    </row>
    <row r="1980" ht="15.75" customHeight="1">
      <c r="A1980" s="11" t="s">
        <v>4218</v>
      </c>
      <c r="B1980" s="11" t="s">
        <v>4251</v>
      </c>
      <c r="C1980" s="11" t="s">
        <v>4220</v>
      </c>
      <c r="D1980" s="11" t="s">
        <v>4221</v>
      </c>
      <c r="E1980" s="11" t="s">
        <v>4252</v>
      </c>
      <c r="F1980" s="12">
        <v>1.0</v>
      </c>
      <c r="G1980" s="12">
        <v>1.0</v>
      </c>
      <c r="H1980" s="12" t="s">
        <v>22</v>
      </c>
      <c r="I1980" s="12">
        <v>1.0</v>
      </c>
      <c r="J1980" s="12">
        <v>1.0</v>
      </c>
      <c r="K1980" s="12" t="s">
        <v>457</v>
      </c>
      <c r="L1980" s="12">
        <v>2.0</v>
      </c>
      <c r="M1980" s="12">
        <v>2.0</v>
      </c>
      <c r="N1980" s="12" t="s">
        <v>1916</v>
      </c>
      <c r="P1980" s="13"/>
    </row>
    <row r="1981" ht="15.75" customHeight="1">
      <c r="A1981" s="11" t="s">
        <v>4218</v>
      </c>
      <c r="B1981" s="11" t="s">
        <v>4253</v>
      </c>
      <c r="C1981" s="11" t="s">
        <v>4220</v>
      </c>
      <c r="D1981" s="11" t="s">
        <v>4221</v>
      </c>
      <c r="E1981" s="11" t="s">
        <v>4254</v>
      </c>
      <c r="F1981" s="12">
        <v>1.0</v>
      </c>
      <c r="G1981" s="12">
        <v>1.0</v>
      </c>
      <c r="H1981" s="12" t="s">
        <v>22</v>
      </c>
      <c r="I1981" s="12">
        <v>1.0</v>
      </c>
      <c r="J1981" s="12">
        <v>1.0</v>
      </c>
      <c r="K1981" s="12" t="s">
        <v>457</v>
      </c>
      <c r="L1981" s="12">
        <v>2.0</v>
      </c>
      <c r="M1981" s="12">
        <v>2.0</v>
      </c>
      <c r="N1981" s="12" t="s">
        <v>1916</v>
      </c>
      <c r="P1981" s="13"/>
    </row>
    <row r="1982" ht="15.75" customHeight="1">
      <c r="A1982" s="11" t="s">
        <v>4218</v>
      </c>
      <c r="B1982" s="11" t="s">
        <v>4255</v>
      </c>
      <c r="C1982" s="11" t="s">
        <v>4220</v>
      </c>
      <c r="D1982" s="11" t="s">
        <v>4221</v>
      </c>
      <c r="E1982" s="11" t="s">
        <v>4256</v>
      </c>
      <c r="F1982" s="12">
        <v>1.0</v>
      </c>
      <c r="G1982" s="12">
        <v>1.0</v>
      </c>
      <c r="H1982" s="12" t="s">
        <v>22</v>
      </c>
      <c r="I1982" s="12">
        <v>1.0</v>
      </c>
      <c r="J1982" s="12">
        <v>1.0</v>
      </c>
      <c r="K1982" s="12" t="s">
        <v>457</v>
      </c>
      <c r="L1982" s="12">
        <v>2.0</v>
      </c>
      <c r="M1982" s="12">
        <v>2.0</v>
      </c>
      <c r="N1982" s="12" t="s">
        <v>1916</v>
      </c>
      <c r="P1982" s="13"/>
    </row>
    <row r="1983" ht="15.75" customHeight="1">
      <c r="A1983" s="11" t="s">
        <v>4257</v>
      </c>
      <c r="B1983" s="11" t="s">
        <v>4258</v>
      </c>
      <c r="C1983" s="11" t="s">
        <v>4259</v>
      </c>
      <c r="D1983" s="11" t="s">
        <v>4260</v>
      </c>
      <c r="E1983" s="11" t="s">
        <v>4261</v>
      </c>
      <c r="F1983" s="12">
        <v>1.0</v>
      </c>
      <c r="G1983" s="12">
        <v>1.0</v>
      </c>
      <c r="H1983" s="12" t="s">
        <v>457</v>
      </c>
      <c r="I1983" s="12">
        <v>1.0</v>
      </c>
      <c r="J1983" s="12">
        <v>1.0</v>
      </c>
      <c r="K1983" s="12" t="s">
        <v>1458</v>
      </c>
      <c r="L1983" s="12">
        <v>2.0</v>
      </c>
      <c r="M1983" s="12">
        <v>1.0</v>
      </c>
      <c r="N1983" s="12" t="s">
        <v>1916</v>
      </c>
      <c r="P1983" s="13"/>
    </row>
    <row r="1984" ht="15.75" customHeight="1">
      <c r="A1984" s="11" t="s">
        <v>4257</v>
      </c>
      <c r="B1984" s="11" t="s">
        <v>4262</v>
      </c>
      <c r="C1984" s="11" t="s">
        <v>4259</v>
      </c>
      <c r="D1984" s="11" t="s">
        <v>4260</v>
      </c>
      <c r="E1984" s="11" t="s">
        <v>4263</v>
      </c>
      <c r="F1984" s="12">
        <v>1.0</v>
      </c>
      <c r="G1984" s="12">
        <v>1.0</v>
      </c>
      <c r="H1984" s="12" t="s">
        <v>457</v>
      </c>
      <c r="I1984" s="12">
        <v>1.0</v>
      </c>
      <c r="J1984" s="12">
        <v>3.0</v>
      </c>
      <c r="K1984" s="12" t="s">
        <v>1458</v>
      </c>
      <c r="L1984" s="12">
        <v>2.0</v>
      </c>
      <c r="M1984" s="12">
        <v>2.0</v>
      </c>
      <c r="N1984" s="12" t="s">
        <v>1916</v>
      </c>
      <c r="P1984" s="13"/>
    </row>
    <row r="1985" ht="15.75" customHeight="1">
      <c r="A1985" s="11" t="s">
        <v>4257</v>
      </c>
      <c r="B1985" s="11" t="s">
        <v>4264</v>
      </c>
      <c r="C1985" s="11" t="s">
        <v>4259</v>
      </c>
      <c r="D1985" s="11" t="s">
        <v>4260</v>
      </c>
      <c r="E1985" s="11" t="s">
        <v>4265</v>
      </c>
      <c r="F1985" s="12">
        <v>1.0</v>
      </c>
      <c r="G1985" s="12">
        <v>1.0</v>
      </c>
      <c r="H1985" s="12" t="s">
        <v>457</v>
      </c>
      <c r="I1985" s="12">
        <v>2.0</v>
      </c>
      <c r="J1985" s="12">
        <v>2.0</v>
      </c>
      <c r="K1985" s="12" t="s">
        <v>1458</v>
      </c>
      <c r="L1985" s="12">
        <v>2.0</v>
      </c>
      <c r="M1985" s="12">
        <v>1.0</v>
      </c>
      <c r="N1985" s="12" t="s">
        <v>1916</v>
      </c>
      <c r="P1985" s="13"/>
    </row>
    <row r="1986" ht="15.75" customHeight="1">
      <c r="A1986" s="11" t="s">
        <v>4257</v>
      </c>
      <c r="B1986" s="11" t="s">
        <v>4266</v>
      </c>
      <c r="C1986" s="11" t="s">
        <v>4259</v>
      </c>
      <c r="D1986" s="11" t="s">
        <v>4260</v>
      </c>
      <c r="E1986" s="11" t="s">
        <v>4267</v>
      </c>
      <c r="F1986" s="12">
        <v>2.0</v>
      </c>
      <c r="G1986" s="12">
        <v>2.0</v>
      </c>
      <c r="H1986" s="12" t="s">
        <v>457</v>
      </c>
      <c r="I1986" s="12">
        <v>2.0</v>
      </c>
      <c r="J1986" s="12">
        <v>2.0</v>
      </c>
      <c r="K1986" s="12" t="s">
        <v>1458</v>
      </c>
      <c r="L1986" s="12">
        <v>2.0</v>
      </c>
      <c r="M1986" s="12">
        <v>2.0</v>
      </c>
      <c r="N1986" s="12" t="s">
        <v>1916</v>
      </c>
      <c r="P1986" s="13"/>
    </row>
    <row r="1987" ht="15.75" customHeight="1">
      <c r="A1987" s="11" t="s">
        <v>4257</v>
      </c>
      <c r="B1987" s="11" t="s">
        <v>4268</v>
      </c>
      <c r="C1987" s="11" t="s">
        <v>4259</v>
      </c>
      <c r="D1987" s="11" t="s">
        <v>4260</v>
      </c>
      <c r="E1987" s="11" t="s">
        <v>4269</v>
      </c>
      <c r="F1987" s="12">
        <v>1.0</v>
      </c>
      <c r="G1987" s="12">
        <v>1.0</v>
      </c>
      <c r="H1987" s="12" t="s">
        <v>457</v>
      </c>
      <c r="I1987" s="12">
        <v>1.0</v>
      </c>
      <c r="J1987" s="12">
        <v>1.0</v>
      </c>
      <c r="K1987" s="12" t="s">
        <v>1458</v>
      </c>
      <c r="L1987" s="12">
        <v>2.0</v>
      </c>
      <c r="M1987" s="12">
        <v>1.0</v>
      </c>
      <c r="N1987" s="12" t="s">
        <v>1916</v>
      </c>
      <c r="P1987" s="13"/>
    </row>
    <row r="1988" ht="15.75" customHeight="1">
      <c r="A1988" s="11" t="s">
        <v>4257</v>
      </c>
      <c r="B1988" s="11" t="s">
        <v>4270</v>
      </c>
      <c r="C1988" s="11" t="s">
        <v>4259</v>
      </c>
      <c r="D1988" s="11" t="s">
        <v>4260</v>
      </c>
      <c r="E1988" s="11" t="s">
        <v>4271</v>
      </c>
      <c r="F1988" s="12">
        <v>1.0</v>
      </c>
      <c r="G1988" s="12">
        <v>1.0</v>
      </c>
      <c r="H1988" s="12" t="s">
        <v>457</v>
      </c>
      <c r="I1988" s="12">
        <v>2.0</v>
      </c>
      <c r="J1988" s="12">
        <v>2.0</v>
      </c>
      <c r="K1988" s="12" t="s">
        <v>1458</v>
      </c>
      <c r="L1988" s="12">
        <v>2.0</v>
      </c>
      <c r="M1988" s="12">
        <v>2.0</v>
      </c>
      <c r="N1988" s="12" t="s">
        <v>1916</v>
      </c>
      <c r="P1988" s="13"/>
    </row>
    <row r="1989" ht="15.75" customHeight="1">
      <c r="A1989" s="11" t="s">
        <v>4257</v>
      </c>
      <c r="B1989" s="11" t="s">
        <v>4272</v>
      </c>
      <c r="C1989" s="11" t="s">
        <v>4259</v>
      </c>
      <c r="D1989" s="11" t="s">
        <v>4260</v>
      </c>
      <c r="E1989" s="11" t="s">
        <v>4273</v>
      </c>
      <c r="F1989" s="12">
        <v>1.0</v>
      </c>
      <c r="G1989" s="12">
        <v>1.0</v>
      </c>
      <c r="H1989" s="12" t="s">
        <v>457</v>
      </c>
      <c r="I1989" s="12">
        <v>1.0</v>
      </c>
      <c r="J1989" s="12">
        <v>3.0</v>
      </c>
      <c r="K1989" s="12" t="s">
        <v>1458</v>
      </c>
      <c r="L1989" s="12">
        <v>2.0</v>
      </c>
      <c r="M1989" s="12">
        <v>2.0</v>
      </c>
      <c r="N1989" s="12" t="s">
        <v>1916</v>
      </c>
      <c r="P1989" s="13"/>
    </row>
    <row r="1990" ht="15.75" customHeight="1">
      <c r="A1990" s="11" t="s">
        <v>4257</v>
      </c>
      <c r="B1990" s="11" t="s">
        <v>4274</v>
      </c>
      <c r="C1990" s="11" t="s">
        <v>4259</v>
      </c>
      <c r="D1990" s="11" t="s">
        <v>4260</v>
      </c>
      <c r="E1990" s="11" t="s">
        <v>4275</v>
      </c>
      <c r="F1990" s="12">
        <v>1.0</v>
      </c>
      <c r="G1990" s="12">
        <v>1.0</v>
      </c>
      <c r="H1990" s="12" t="s">
        <v>457</v>
      </c>
      <c r="I1990" s="12">
        <v>1.0</v>
      </c>
      <c r="J1990" s="12">
        <v>1.0</v>
      </c>
      <c r="K1990" s="12" t="s">
        <v>1458</v>
      </c>
      <c r="L1990" s="12">
        <v>1.0</v>
      </c>
      <c r="M1990" s="12">
        <v>1.0</v>
      </c>
      <c r="N1990" s="12" t="s">
        <v>1916</v>
      </c>
      <c r="P1990" s="13"/>
    </row>
    <row r="1991" ht="15.75" customHeight="1">
      <c r="A1991" s="11" t="s">
        <v>4257</v>
      </c>
      <c r="B1991" s="11" t="s">
        <v>4276</v>
      </c>
      <c r="C1991" s="11" t="s">
        <v>4259</v>
      </c>
      <c r="D1991" s="11" t="s">
        <v>4260</v>
      </c>
      <c r="E1991" s="11" t="s">
        <v>4277</v>
      </c>
      <c r="F1991" s="12">
        <v>1.0</v>
      </c>
      <c r="G1991" s="12">
        <v>1.0</v>
      </c>
      <c r="H1991" s="12" t="s">
        <v>457</v>
      </c>
      <c r="I1991" s="12">
        <v>1.0</v>
      </c>
      <c r="J1991" s="12">
        <v>1.0</v>
      </c>
      <c r="K1991" s="12" t="s">
        <v>1458</v>
      </c>
      <c r="L1991" s="12">
        <v>1.0</v>
      </c>
      <c r="M1991" s="12">
        <v>1.0</v>
      </c>
      <c r="N1991" s="12" t="s">
        <v>1916</v>
      </c>
      <c r="P1991" s="13"/>
    </row>
    <row r="1992" ht="15.75" customHeight="1">
      <c r="A1992" s="11" t="s">
        <v>4257</v>
      </c>
      <c r="B1992" s="11" t="s">
        <v>4278</v>
      </c>
      <c r="C1992" s="11" t="s">
        <v>4259</v>
      </c>
      <c r="D1992" s="11" t="s">
        <v>4260</v>
      </c>
      <c r="E1992" s="11" t="s">
        <v>4279</v>
      </c>
      <c r="F1992" s="12">
        <v>2.0</v>
      </c>
      <c r="G1992" s="12">
        <v>2.0</v>
      </c>
      <c r="H1992" s="12" t="s">
        <v>457</v>
      </c>
      <c r="I1992" s="12">
        <v>2.0</v>
      </c>
      <c r="J1992" s="12">
        <v>3.0</v>
      </c>
      <c r="K1992" s="12" t="s">
        <v>1458</v>
      </c>
      <c r="L1992" s="12">
        <v>2.0</v>
      </c>
      <c r="M1992" s="12">
        <v>2.0</v>
      </c>
      <c r="N1992" s="12" t="s">
        <v>1916</v>
      </c>
      <c r="P1992" s="13"/>
    </row>
    <row r="1993" ht="15.75" customHeight="1">
      <c r="A1993" s="11" t="s">
        <v>4257</v>
      </c>
      <c r="B1993" s="11" t="s">
        <v>4280</v>
      </c>
      <c r="C1993" s="11" t="s">
        <v>4259</v>
      </c>
      <c r="D1993" s="11" t="s">
        <v>4260</v>
      </c>
      <c r="E1993" s="11" t="s">
        <v>4281</v>
      </c>
      <c r="F1993" s="12">
        <v>1.0</v>
      </c>
      <c r="G1993" s="12">
        <v>1.0</v>
      </c>
      <c r="H1993" s="12" t="s">
        <v>457</v>
      </c>
      <c r="I1993" s="12">
        <v>1.0</v>
      </c>
      <c r="J1993" s="12">
        <v>1.0</v>
      </c>
      <c r="K1993" s="12" t="s">
        <v>1458</v>
      </c>
      <c r="L1993" s="12">
        <v>1.0</v>
      </c>
      <c r="M1993" s="12">
        <v>1.0</v>
      </c>
      <c r="N1993" s="12" t="s">
        <v>1916</v>
      </c>
      <c r="P1993" s="13"/>
    </row>
    <row r="1994" ht="15.75" customHeight="1">
      <c r="A1994" s="11" t="s">
        <v>4257</v>
      </c>
      <c r="B1994" s="11" t="s">
        <v>4282</v>
      </c>
      <c r="C1994" s="11" t="s">
        <v>4259</v>
      </c>
      <c r="D1994" s="11" t="s">
        <v>4260</v>
      </c>
      <c r="E1994" s="11" t="s">
        <v>4283</v>
      </c>
      <c r="F1994" s="12">
        <v>1.0</v>
      </c>
      <c r="G1994" s="12">
        <v>1.0</v>
      </c>
      <c r="H1994" s="12" t="s">
        <v>457</v>
      </c>
      <c r="I1994" s="12">
        <v>1.0</v>
      </c>
      <c r="J1994" s="12">
        <v>1.0</v>
      </c>
      <c r="K1994" s="12" t="s">
        <v>1458</v>
      </c>
      <c r="L1994" s="12">
        <v>1.0</v>
      </c>
      <c r="M1994" s="12">
        <v>1.0</v>
      </c>
      <c r="N1994" s="12" t="s">
        <v>1916</v>
      </c>
      <c r="P1994" s="13"/>
    </row>
    <row r="1995" ht="15.75" customHeight="1">
      <c r="A1995" s="11" t="s">
        <v>4257</v>
      </c>
      <c r="B1995" s="11" t="s">
        <v>4284</v>
      </c>
      <c r="C1995" s="11" t="s">
        <v>4259</v>
      </c>
      <c r="D1995" s="11" t="s">
        <v>4260</v>
      </c>
      <c r="E1995" s="11" t="s">
        <v>4285</v>
      </c>
      <c r="F1995" s="12">
        <v>1.0</v>
      </c>
      <c r="G1995" s="12">
        <v>1.0</v>
      </c>
      <c r="H1995" s="12" t="s">
        <v>457</v>
      </c>
      <c r="I1995" s="12">
        <v>1.0</v>
      </c>
      <c r="J1995" s="12">
        <v>1.0</v>
      </c>
      <c r="K1995" s="12" t="s">
        <v>1458</v>
      </c>
      <c r="L1995" s="12">
        <v>1.0</v>
      </c>
      <c r="M1995" s="12">
        <v>1.0</v>
      </c>
      <c r="N1995" s="12" t="s">
        <v>1916</v>
      </c>
      <c r="P1995" s="13"/>
    </row>
    <row r="1996" ht="15.75" customHeight="1">
      <c r="A1996" s="11" t="s">
        <v>4257</v>
      </c>
      <c r="B1996" s="11" t="s">
        <v>4286</v>
      </c>
      <c r="C1996" s="11" t="s">
        <v>4259</v>
      </c>
      <c r="D1996" s="11" t="s">
        <v>4260</v>
      </c>
      <c r="E1996" s="11" t="s">
        <v>4287</v>
      </c>
      <c r="F1996" s="12">
        <v>1.0</v>
      </c>
      <c r="G1996" s="12">
        <v>1.0</v>
      </c>
      <c r="H1996" s="12" t="s">
        <v>457</v>
      </c>
      <c r="I1996" s="12">
        <v>2.0</v>
      </c>
      <c r="J1996" s="12">
        <v>2.0</v>
      </c>
      <c r="K1996" s="12" t="s">
        <v>1458</v>
      </c>
      <c r="L1996" s="12">
        <v>2.0</v>
      </c>
      <c r="M1996" s="12">
        <v>2.0</v>
      </c>
      <c r="N1996" s="12" t="s">
        <v>1916</v>
      </c>
      <c r="P1996" s="13"/>
    </row>
    <row r="1997" ht="15.75" customHeight="1">
      <c r="A1997" s="11" t="s">
        <v>4257</v>
      </c>
      <c r="B1997" s="11" t="s">
        <v>4288</v>
      </c>
      <c r="C1997" s="11" t="s">
        <v>4259</v>
      </c>
      <c r="D1997" s="11" t="s">
        <v>4260</v>
      </c>
      <c r="E1997" s="11" t="s">
        <v>4289</v>
      </c>
      <c r="F1997" s="12">
        <v>1.0</v>
      </c>
      <c r="G1997" s="12">
        <v>1.0</v>
      </c>
      <c r="H1997" s="12" t="s">
        <v>457</v>
      </c>
      <c r="I1997" s="12">
        <v>3.0</v>
      </c>
      <c r="J1997" s="12">
        <v>3.0</v>
      </c>
      <c r="K1997" s="12" t="s">
        <v>1458</v>
      </c>
      <c r="L1997" s="12">
        <v>3.0</v>
      </c>
      <c r="M1997" s="12">
        <v>3.0</v>
      </c>
      <c r="N1997" s="12" t="s">
        <v>1916</v>
      </c>
      <c r="P1997" s="13"/>
    </row>
    <row r="1998" ht="15.75" customHeight="1">
      <c r="A1998" s="11" t="s">
        <v>4257</v>
      </c>
      <c r="B1998" s="11" t="s">
        <v>4290</v>
      </c>
      <c r="C1998" s="11" t="s">
        <v>4259</v>
      </c>
      <c r="D1998" s="11" t="s">
        <v>4260</v>
      </c>
      <c r="E1998" s="11" t="s">
        <v>4291</v>
      </c>
      <c r="F1998" s="12">
        <v>2.0</v>
      </c>
      <c r="G1998" s="12">
        <v>1.0</v>
      </c>
      <c r="H1998" s="12" t="s">
        <v>457</v>
      </c>
      <c r="I1998" s="12">
        <v>2.0</v>
      </c>
      <c r="J1998" s="12">
        <v>2.0</v>
      </c>
      <c r="K1998" s="12" t="s">
        <v>1458</v>
      </c>
      <c r="L1998" s="12">
        <v>2.0</v>
      </c>
      <c r="M1998" s="12">
        <v>2.0</v>
      </c>
      <c r="N1998" s="12" t="s">
        <v>1916</v>
      </c>
      <c r="P1998" s="13"/>
    </row>
    <row r="1999" ht="15.75" customHeight="1">
      <c r="A1999" s="11" t="s">
        <v>4257</v>
      </c>
      <c r="B1999" s="11" t="s">
        <v>4292</v>
      </c>
      <c r="C1999" s="11" t="s">
        <v>4259</v>
      </c>
      <c r="D1999" s="11" t="s">
        <v>4260</v>
      </c>
      <c r="E1999" s="11" t="s">
        <v>4293</v>
      </c>
      <c r="F1999" s="12">
        <v>1.0</v>
      </c>
      <c r="G1999" s="12">
        <v>1.0</v>
      </c>
      <c r="H1999" s="12" t="s">
        <v>457</v>
      </c>
      <c r="I1999" s="12">
        <v>1.0</v>
      </c>
      <c r="J1999" s="12">
        <v>1.0</v>
      </c>
      <c r="K1999" s="12" t="s">
        <v>1458</v>
      </c>
      <c r="L1999" s="12">
        <v>1.0</v>
      </c>
      <c r="M1999" s="12">
        <v>1.0</v>
      </c>
      <c r="N1999" s="12" t="s">
        <v>1916</v>
      </c>
      <c r="P1999" s="13"/>
    </row>
    <row r="2000" ht="15.75" customHeight="1">
      <c r="A2000" s="11" t="s">
        <v>4257</v>
      </c>
      <c r="B2000" s="11" t="s">
        <v>4294</v>
      </c>
      <c r="C2000" s="11" t="s">
        <v>4259</v>
      </c>
      <c r="D2000" s="11" t="s">
        <v>4260</v>
      </c>
      <c r="E2000" s="11" t="s">
        <v>4295</v>
      </c>
      <c r="F2000" s="12">
        <v>1.0</v>
      </c>
      <c r="G2000" s="12">
        <v>1.0</v>
      </c>
      <c r="H2000" s="12" t="s">
        <v>457</v>
      </c>
      <c r="I2000" s="12">
        <v>2.0</v>
      </c>
      <c r="J2000" s="12">
        <v>2.0</v>
      </c>
      <c r="K2000" s="12" t="s">
        <v>1458</v>
      </c>
      <c r="L2000" s="12">
        <v>2.0</v>
      </c>
      <c r="M2000" s="12">
        <v>2.0</v>
      </c>
      <c r="N2000" s="12" t="s">
        <v>1916</v>
      </c>
      <c r="P2000" s="13"/>
    </row>
    <row r="2001" ht="15.75" customHeight="1">
      <c r="A2001" s="11" t="s">
        <v>4296</v>
      </c>
      <c r="B2001" s="11" t="s">
        <v>4297</v>
      </c>
      <c r="C2001" s="11" t="s">
        <v>4298</v>
      </c>
      <c r="D2001" s="11" t="s">
        <v>4299</v>
      </c>
      <c r="E2001" s="11" t="s">
        <v>4300</v>
      </c>
      <c r="F2001" s="12">
        <v>1.0</v>
      </c>
      <c r="G2001" s="12">
        <v>1.0</v>
      </c>
      <c r="H2001" s="12" t="s">
        <v>457</v>
      </c>
      <c r="I2001" s="12">
        <v>1.0</v>
      </c>
      <c r="J2001" s="12">
        <v>2.0</v>
      </c>
      <c r="K2001" s="12" t="s">
        <v>1916</v>
      </c>
      <c r="L2001" s="12">
        <v>1.0</v>
      </c>
      <c r="M2001" s="12">
        <v>2.0</v>
      </c>
      <c r="N2001" s="12" t="s">
        <v>1458</v>
      </c>
      <c r="P2001" s="13"/>
    </row>
    <row r="2002" ht="15.75" customHeight="1">
      <c r="A2002" s="11" t="s">
        <v>4296</v>
      </c>
      <c r="B2002" s="11" t="s">
        <v>4301</v>
      </c>
      <c r="C2002" s="11" t="s">
        <v>4298</v>
      </c>
      <c r="D2002" s="11" t="s">
        <v>4299</v>
      </c>
      <c r="E2002" s="11" t="s">
        <v>4302</v>
      </c>
      <c r="F2002" s="12">
        <v>1.0</v>
      </c>
      <c r="G2002" s="12">
        <v>1.0</v>
      </c>
      <c r="H2002" s="12" t="s">
        <v>457</v>
      </c>
      <c r="I2002" s="12">
        <v>2.0</v>
      </c>
      <c r="J2002" s="12">
        <v>1.0</v>
      </c>
      <c r="K2002" s="12" t="s">
        <v>1916</v>
      </c>
      <c r="L2002" s="12">
        <v>1.0</v>
      </c>
      <c r="M2002" s="12">
        <v>1.0</v>
      </c>
      <c r="N2002" s="12" t="s">
        <v>1458</v>
      </c>
      <c r="P2002" s="13"/>
    </row>
    <row r="2003" ht="15.75" customHeight="1">
      <c r="A2003" s="11" t="s">
        <v>4296</v>
      </c>
      <c r="B2003" s="11" t="s">
        <v>4303</v>
      </c>
      <c r="C2003" s="11" t="s">
        <v>4298</v>
      </c>
      <c r="D2003" s="11" t="s">
        <v>4299</v>
      </c>
      <c r="E2003" s="11" t="s">
        <v>4298</v>
      </c>
      <c r="F2003" s="12">
        <v>1.0</v>
      </c>
      <c r="G2003" s="12">
        <v>1.0</v>
      </c>
      <c r="H2003" s="12" t="s">
        <v>457</v>
      </c>
      <c r="I2003" s="12">
        <v>3.0</v>
      </c>
      <c r="J2003" s="12">
        <v>3.0</v>
      </c>
      <c r="K2003" s="12" t="s">
        <v>1916</v>
      </c>
      <c r="L2003" s="12">
        <v>3.0</v>
      </c>
      <c r="M2003" s="12">
        <v>3.0</v>
      </c>
      <c r="N2003" s="12" t="s">
        <v>1458</v>
      </c>
      <c r="P2003" s="13"/>
    </row>
    <row r="2004" ht="15.75" customHeight="1">
      <c r="A2004" s="11" t="s">
        <v>4296</v>
      </c>
      <c r="B2004" s="11" t="s">
        <v>4304</v>
      </c>
      <c r="C2004" s="11" t="s">
        <v>4298</v>
      </c>
      <c r="D2004" s="11" t="s">
        <v>4299</v>
      </c>
      <c r="E2004" s="11" t="s">
        <v>4305</v>
      </c>
      <c r="F2004" s="12">
        <v>1.0</v>
      </c>
      <c r="G2004" s="12">
        <v>1.0</v>
      </c>
      <c r="H2004" s="12" t="s">
        <v>457</v>
      </c>
      <c r="I2004" s="12">
        <v>1.0</v>
      </c>
      <c r="J2004" s="12">
        <v>2.0</v>
      </c>
      <c r="K2004" s="12" t="s">
        <v>1916</v>
      </c>
      <c r="L2004" s="12">
        <v>1.0</v>
      </c>
      <c r="M2004" s="12">
        <v>1.0</v>
      </c>
      <c r="N2004" s="12" t="s">
        <v>1458</v>
      </c>
      <c r="P2004" s="13"/>
    </row>
    <row r="2005" ht="15.75" customHeight="1">
      <c r="A2005" s="11" t="s">
        <v>4296</v>
      </c>
      <c r="B2005" s="11" t="s">
        <v>4306</v>
      </c>
      <c r="C2005" s="11" t="s">
        <v>4298</v>
      </c>
      <c r="D2005" s="11" t="s">
        <v>4299</v>
      </c>
      <c r="E2005" s="11" t="s">
        <v>4307</v>
      </c>
      <c r="F2005" s="12">
        <v>1.0</v>
      </c>
      <c r="G2005" s="12">
        <v>1.0</v>
      </c>
      <c r="H2005" s="12" t="s">
        <v>457</v>
      </c>
      <c r="I2005" s="12">
        <v>1.0</v>
      </c>
      <c r="J2005" s="12">
        <v>1.0</v>
      </c>
      <c r="K2005" s="12" t="s">
        <v>1916</v>
      </c>
      <c r="L2005" s="12">
        <v>1.0</v>
      </c>
      <c r="M2005" s="12">
        <v>1.0</v>
      </c>
      <c r="N2005" s="12" t="s">
        <v>1458</v>
      </c>
      <c r="P2005" s="13"/>
    </row>
    <row r="2006" ht="15.75" customHeight="1">
      <c r="A2006" s="11" t="s">
        <v>4296</v>
      </c>
      <c r="B2006" s="11" t="s">
        <v>4308</v>
      </c>
      <c r="C2006" s="11" t="s">
        <v>4298</v>
      </c>
      <c r="D2006" s="11" t="s">
        <v>4299</v>
      </c>
      <c r="E2006" s="11" t="s">
        <v>4309</v>
      </c>
      <c r="F2006" s="12">
        <v>1.0</v>
      </c>
      <c r="G2006" s="12">
        <v>1.0</v>
      </c>
      <c r="H2006" s="12" t="s">
        <v>457</v>
      </c>
      <c r="I2006" s="12">
        <v>1.0</v>
      </c>
      <c r="J2006" s="12">
        <v>1.0</v>
      </c>
      <c r="K2006" s="12" t="s">
        <v>1916</v>
      </c>
      <c r="L2006" s="12">
        <v>1.0</v>
      </c>
      <c r="M2006" s="12">
        <v>1.0</v>
      </c>
      <c r="N2006" s="12" t="s">
        <v>1458</v>
      </c>
      <c r="P2006" s="13"/>
    </row>
    <row r="2007" ht="15.75" customHeight="1">
      <c r="A2007" s="11" t="s">
        <v>4296</v>
      </c>
      <c r="B2007" s="11" t="s">
        <v>4310</v>
      </c>
      <c r="C2007" s="11" t="s">
        <v>4298</v>
      </c>
      <c r="D2007" s="11" t="s">
        <v>4299</v>
      </c>
      <c r="E2007" s="11" t="s">
        <v>4311</v>
      </c>
      <c r="F2007" s="12">
        <v>1.0</v>
      </c>
      <c r="G2007" s="12">
        <v>1.0</v>
      </c>
      <c r="H2007" s="12" t="s">
        <v>457</v>
      </c>
      <c r="I2007" s="12">
        <v>2.0</v>
      </c>
      <c r="J2007" s="12">
        <v>1.0</v>
      </c>
      <c r="K2007" s="12" t="s">
        <v>1916</v>
      </c>
      <c r="L2007" s="12">
        <v>1.0</v>
      </c>
      <c r="M2007" s="12">
        <v>1.0</v>
      </c>
      <c r="N2007" s="12" t="s">
        <v>1458</v>
      </c>
      <c r="P2007" s="13"/>
    </row>
    <row r="2008" ht="15.75" customHeight="1">
      <c r="A2008" s="11" t="s">
        <v>4296</v>
      </c>
      <c r="B2008" s="11" t="s">
        <v>4312</v>
      </c>
      <c r="C2008" s="11" t="s">
        <v>4298</v>
      </c>
      <c r="D2008" s="11" t="s">
        <v>4299</v>
      </c>
      <c r="E2008" s="11" t="s">
        <v>4313</v>
      </c>
      <c r="F2008" s="12">
        <v>1.0</v>
      </c>
      <c r="G2008" s="12">
        <v>1.0</v>
      </c>
      <c r="H2008" s="12" t="s">
        <v>457</v>
      </c>
      <c r="I2008" s="12">
        <v>2.0</v>
      </c>
      <c r="J2008" s="12">
        <v>1.0</v>
      </c>
      <c r="K2008" s="12" t="s">
        <v>1916</v>
      </c>
      <c r="L2008" s="12">
        <v>1.0</v>
      </c>
      <c r="M2008" s="12">
        <v>1.0</v>
      </c>
      <c r="N2008" s="12" t="s">
        <v>1458</v>
      </c>
      <c r="P2008" s="13"/>
    </row>
    <row r="2009" ht="15.75" customHeight="1">
      <c r="A2009" s="11" t="s">
        <v>4296</v>
      </c>
      <c r="B2009" s="11" t="s">
        <v>4314</v>
      </c>
      <c r="C2009" s="11" t="s">
        <v>4298</v>
      </c>
      <c r="D2009" s="11" t="s">
        <v>4299</v>
      </c>
      <c r="E2009" s="11" t="s">
        <v>4315</v>
      </c>
      <c r="F2009" s="12">
        <v>2.0</v>
      </c>
      <c r="G2009" s="12">
        <v>2.0</v>
      </c>
      <c r="H2009" s="12" t="s">
        <v>457</v>
      </c>
      <c r="I2009" s="12">
        <v>2.0</v>
      </c>
      <c r="J2009" s="12">
        <v>2.0</v>
      </c>
      <c r="K2009" s="12" t="s">
        <v>1916</v>
      </c>
      <c r="L2009" s="12">
        <v>2.0</v>
      </c>
      <c r="M2009" s="12">
        <v>2.0</v>
      </c>
      <c r="N2009" s="12" t="s">
        <v>1458</v>
      </c>
      <c r="P2009" s="13"/>
    </row>
    <row r="2010" ht="15.75" customHeight="1">
      <c r="A2010" s="11" t="s">
        <v>4296</v>
      </c>
      <c r="B2010" s="11" t="s">
        <v>4316</v>
      </c>
      <c r="C2010" s="11" t="s">
        <v>4298</v>
      </c>
      <c r="D2010" s="11" t="s">
        <v>4299</v>
      </c>
      <c r="E2010" s="11" t="s">
        <v>4317</v>
      </c>
      <c r="F2010" s="12">
        <v>2.0</v>
      </c>
      <c r="G2010" s="12">
        <v>2.0</v>
      </c>
      <c r="H2010" s="12" t="s">
        <v>457</v>
      </c>
      <c r="I2010" s="12">
        <v>2.0</v>
      </c>
      <c r="J2010" s="12">
        <v>3.0</v>
      </c>
      <c r="K2010" s="12" t="s">
        <v>1916</v>
      </c>
      <c r="L2010" s="12">
        <v>2.0</v>
      </c>
      <c r="M2010" s="12">
        <v>2.0</v>
      </c>
      <c r="N2010" s="12" t="s">
        <v>1458</v>
      </c>
      <c r="P2010" s="13"/>
    </row>
    <row r="2011" ht="15.75" customHeight="1">
      <c r="A2011" s="11" t="s">
        <v>4296</v>
      </c>
      <c r="B2011" s="11" t="s">
        <v>4318</v>
      </c>
      <c r="C2011" s="11" t="s">
        <v>4298</v>
      </c>
      <c r="D2011" s="11" t="s">
        <v>4299</v>
      </c>
      <c r="E2011" s="11" t="s">
        <v>4319</v>
      </c>
      <c r="F2011" s="12">
        <v>2.0</v>
      </c>
      <c r="G2011" s="12">
        <v>1.0</v>
      </c>
      <c r="H2011" s="12" t="s">
        <v>457</v>
      </c>
      <c r="I2011" s="12">
        <v>2.0</v>
      </c>
      <c r="J2011" s="12">
        <v>2.0</v>
      </c>
      <c r="K2011" s="12" t="s">
        <v>1916</v>
      </c>
      <c r="L2011" s="12">
        <v>2.0</v>
      </c>
      <c r="M2011" s="12">
        <v>2.0</v>
      </c>
      <c r="N2011" s="12" t="s">
        <v>1458</v>
      </c>
      <c r="P2011" s="13"/>
    </row>
    <row r="2012" ht="15.75" customHeight="1">
      <c r="A2012" s="11" t="s">
        <v>4296</v>
      </c>
      <c r="B2012" s="11" t="s">
        <v>4320</v>
      </c>
      <c r="C2012" s="11" t="s">
        <v>4298</v>
      </c>
      <c r="D2012" s="11" t="s">
        <v>4299</v>
      </c>
      <c r="E2012" s="11" t="s">
        <v>4321</v>
      </c>
      <c r="F2012" s="12">
        <v>1.0</v>
      </c>
      <c r="G2012" s="12">
        <v>1.0</v>
      </c>
      <c r="H2012" s="12" t="s">
        <v>457</v>
      </c>
      <c r="I2012" s="12">
        <v>1.0</v>
      </c>
      <c r="J2012" s="12">
        <v>2.0</v>
      </c>
      <c r="K2012" s="12" t="s">
        <v>1916</v>
      </c>
      <c r="L2012" s="12">
        <v>1.0</v>
      </c>
      <c r="M2012" s="12">
        <v>3.0</v>
      </c>
      <c r="N2012" s="12" t="s">
        <v>1458</v>
      </c>
      <c r="P2012" s="13"/>
    </row>
    <row r="2013" ht="15.75" customHeight="1">
      <c r="A2013" s="11" t="s">
        <v>4296</v>
      </c>
      <c r="B2013" s="11" t="s">
        <v>4322</v>
      </c>
      <c r="C2013" s="11" t="s">
        <v>4298</v>
      </c>
      <c r="D2013" s="11" t="s">
        <v>4299</v>
      </c>
      <c r="E2013" s="11" t="s">
        <v>4323</v>
      </c>
      <c r="F2013" s="12">
        <v>1.0</v>
      </c>
      <c r="G2013" s="12">
        <v>1.0</v>
      </c>
      <c r="H2013" s="12" t="s">
        <v>457</v>
      </c>
      <c r="I2013" s="12">
        <v>1.0</v>
      </c>
      <c r="J2013" s="12">
        <v>1.0</v>
      </c>
      <c r="K2013" s="12" t="s">
        <v>1916</v>
      </c>
      <c r="L2013" s="12">
        <v>1.0</v>
      </c>
      <c r="M2013" s="12">
        <v>1.0</v>
      </c>
      <c r="N2013" s="12" t="s">
        <v>1458</v>
      </c>
      <c r="P2013" s="13"/>
    </row>
    <row r="2014" ht="15.75" customHeight="1">
      <c r="A2014" s="11" t="s">
        <v>4296</v>
      </c>
      <c r="B2014" s="11" t="s">
        <v>4324</v>
      </c>
      <c r="C2014" s="11" t="s">
        <v>4298</v>
      </c>
      <c r="D2014" s="11" t="s">
        <v>4299</v>
      </c>
      <c r="E2014" s="11" t="s">
        <v>4325</v>
      </c>
      <c r="F2014" s="12">
        <v>2.0</v>
      </c>
      <c r="G2014" s="12">
        <v>3.0</v>
      </c>
      <c r="H2014" s="12" t="s">
        <v>457</v>
      </c>
      <c r="I2014" s="12">
        <v>2.0</v>
      </c>
      <c r="J2014" s="12">
        <v>2.0</v>
      </c>
      <c r="K2014" s="12" t="s">
        <v>1916</v>
      </c>
      <c r="L2014" s="12">
        <v>2.0</v>
      </c>
      <c r="M2014" s="12">
        <v>2.0</v>
      </c>
      <c r="N2014" s="12" t="s">
        <v>1458</v>
      </c>
      <c r="P2014" s="13"/>
    </row>
    <row r="2015" ht="15.75" customHeight="1">
      <c r="A2015" s="11" t="s">
        <v>4296</v>
      </c>
      <c r="B2015" s="11" t="s">
        <v>4326</v>
      </c>
      <c r="C2015" s="11" t="s">
        <v>4298</v>
      </c>
      <c r="D2015" s="11" t="s">
        <v>4299</v>
      </c>
      <c r="E2015" s="11" t="s">
        <v>4327</v>
      </c>
      <c r="F2015" s="12">
        <v>2.0</v>
      </c>
      <c r="G2015" s="12">
        <v>2.0</v>
      </c>
      <c r="H2015" s="12" t="s">
        <v>457</v>
      </c>
      <c r="I2015" s="12">
        <v>2.0</v>
      </c>
      <c r="J2015" s="12">
        <v>2.0</v>
      </c>
      <c r="K2015" s="12" t="s">
        <v>1916</v>
      </c>
      <c r="L2015" s="12">
        <v>2.0</v>
      </c>
      <c r="M2015" s="12">
        <v>2.0</v>
      </c>
      <c r="N2015" s="12" t="s">
        <v>1458</v>
      </c>
      <c r="P2015" s="13"/>
    </row>
    <row r="2016" ht="15.75" customHeight="1">
      <c r="A2016" s="11" t="s">
        <v>4296</v>
      </c>
      <c r="B2016" s="11" t="s">
        <v>4328</v>
      </c>
      <c r="C2016" s="11" t="s">
        <v>4298</v>
      </c>
      <c r="D2016" s="11" t="s">
        <v>4299</v>
      </c>
      <c r="E2016" s="11" t="s">
        <v>4329</v>
      </c>
      <c r="F2016" s="12">
        <v>2.0</v>
      </c>
      <c r="G2016" s="12">
        <v>2.0</v>
      </c>
      <c r="H2016" s="12" t="s">
        <v>457</v>
      </c>
      <c r="I2016" s="12">
        <v>2.0</v>
      </c>
      <c r="J2016" s="12">
        <v>2.0</v>
      </c>
      <c r="K2016" s="12" t="s">
        <v>1916</v>
      </c>
      <c r="L2016" s="12">
        <v>2.0</v>
      </c>
      <c r="M2016" s="12">
        <v>2.0</v>
      </c>
      <c r="N2016" s="12" t="s">
        <v>1458</v>
      </c>
      <c r="P2016" s="13"/>
    </row>
    <row r="2017" ht="15.75" customHeight="1">
      <c r="A2017" s="11" t="s">
        <v>4296</v>
      </c>
      <c r="B2017" s="11" t="s">
        <v>4330</v>
      </c>
      <c r="C2017" s="11" t="s">
        <v>4298</v>
      </c>
      <c r="D2017" s="11" t="s">
        <v>4299</v>
      </c>
      <c r="E2017" s="11" t="s">
        <v>4331</v>
      </c>
      <c r="F2017" s="12">
        <v>1.0</v>
      </c>
      <c r="G2017" s="12">
        <v>1.0</v>
      </c>
      <c r="H2017" s="12" t="s">
        <v>457</v>
      </c>
      <c r="I2017" s="12">
        <v>2.0</v>
      </c>
      <c r="J2017" s="12">
        <v>2.0</v>
      </c>
      <c r="K2017" s="12" t="s">
        <v>1916</v>
      </c>
      <c r="L2017" s="12">
        <v>1.0</v>
      </c>
      <c r="M2017" s="12">
        <v>2.0</v>
      </c>
      <c r="N2017" s="12" t="s">
        <v>1458</v>
      </c>
      <c r="P2017" s="13"/>
    </row>
    <row r="2018" ht="15.75" customHeight="1">
      <c r="A2018" s="11" t="s">
        <v>4296</v>
      </c>
      <c r="B2018" s="11" t="s">
        <v>4332</v>
      </c>
      <c r="C2018" s="11" t="s">
        <v>4298</v>
      </c>
      <c r="D2018" s="11" t="s">
        <v>4299</v>
      </c>
      <c r="E2018" s="11" t="s">
        <v>4333</v>
      </c>
      <c r="F2018" s="12">
        <v>1.0</v>
      </c>
      <c r="G2018" s="12">
        <v>2.0</v>
      </c>
      <c r="H2018" s="12" t="s">
        <v>457</v>
      </c>
      <c r="I2018" s="12">
        <v>2.0</v>
      </c>
      <c r="J2018" s="12">
        <v>2.0</v>
      </c>
      <c r="K2018" s="12" t="s">
        <v>1916</v>
      </c>
      <c r="L2018" s="12">
        <v>2.0</v>
      </c>
      <c r="M2018" s="12">
        <v>1.0</v>
      </c>
      <c r="N2018" s="12" t="s">
        <v>1458</v>
      </c>
      <c r="P2018" s="13"/>
    </row>
    <row r="2019" ht="15.75" customHeight="1">
      <c r="A2019" s="11" t="s">
        <v>4334</v>
      </c>
      <c r="B2019" s="11" t="s">
        <v>4335</v>
      </c>
      <c r="C2019" s="11" t="s">
        <v>4336</v>
      </c>
      <c r="D2019" s="11" t="s">
        <v>4337</v>
      </c>
      <c r="E2019" s="11" t="s">
        <v>4338</v>
      </c>
      <c r="F2019" s="12">
        <v>3.0</v>
      </c>
      <c r="G2019" s="12">
        <v>3.0</v>
      </c>
      <c r="H2019" s="12" t="s">
        <v>457</v>
      </c>
      <c r="I2019" s="12">
        <v>3.0</v>
      </c>
      <c r="J2019" s="12">
        <v>3.0</v>
      </c>
      <c r="K2019" s="12" t="s">
        <v>1916</v>
      </c>
      <c r="L2019" s="12">
        <v>2.0</v>
      </c>
      <c r="M2019" s="12">
        <v>2.0</v>
      </c>
      <c r="N2019" s="12" t="s">
        <v>1458</v>
      </c>
      <c r="P2019" s="13"/>
    </row>
    <row r="2020" ht="15.75" customHeight="1">
      <c r="A2020" s="11" t="s">
        <v>4334</v>
      </c>
      <c r="B2020" s="11" t="s">
        <v>4339</v>
      </c>
      <c r="C2020" s="11" t="s">
        <v>4336</v>
      </c>
      <c r="D2020" s="11" t="s">
        <v>4337</v>
      </c>
      <c r="E2020" s="11" t="s">
        <v>4340</v>
      </c>
      <c r="F2020" s="12">
        <v>1.0</v>
      </c>
      <c r="G2020" s="12">
        <v>1.0</v>
      </c>
      <c r="H2020" s="12" t="s">
        <v>457</v>
      </c>
      <c r="I2020" s="12">
        <v>1.0</v>
      </c>
      <c r="J2020" s="12">
        <v>1.0</v>
      </c>
      <c r="K2020" s="12" t="s">
        <v>1916</v>
      </c>
      <c r="L2020" s="12">
        <v>1.0</v>
      </c>
      <c r="M2020" s="12">
        <v>1.0</v>
      </c>
      <c r="N2020" s="12" t="s">
        <v>1458</v>
      </c>
      <c r="P2020" s="13"/>
    </row>
    <row r="2021" ht="15.75" customHeight="1">
      <c r="A2021" s="11" t="s">
        <v>4334</v>
      </c>
      <c r="B2021" s="11" t="s">
        <v>4341</v>
      </c>
      <c r="C2021" s="11" t="s">
        <v>4336</v>
      </c>
      <c r="D2021" s="11" t="s">
        <v>4337</v>
      </c>
      <c r="E2021" s="11" t="s">
        <v>4342</v>
      </c>
      <c r="F2021" s="12">
        <v>1.0</v>
      </c>
      <c r="G2021" s="12">
        <v>1.0</v>
      </c>
      <c r="H2021" s="12" t="s">
        <v>457</v>
      </c>
      <c r="I2021" s="12">
        <v>2.0</v>
      </c>
      <c r="J2021" s="12">
        <v>2.0</v>
      </c>
      <c r="K2021" s="12" t="s">
        <v>1916</v>
      </c>
      <c r="L2021" s="12">
        <v>2.0</v>
      </c>
      <c r="M2021" s="12">
        <v>1.0</v>
      </c>
      <c r="N2021" s="12" t="s">
        <v>1458</v>
      </c>
      <c r="P2021" s="13"/>
    </row>
    <row r="2022" ht="15.75" customHeight="1">
      <c r="A2022" s="11" t="s">
        <v>4334</v>
      </c>
      <c r="B2022" s="11" t="s">
        <v>4343</v>
      </c>
      <c r="C2022" s="11" t="s">
        <v>4336</v>
      </c>
      <c r="D2022" s="11" t="s">
        <v>4337</v>
      </c>
      <c r="E2022" s="11" t="s">
        <v>4344</v>
      </c>
      <c r="F2022" s="12">
        <v>2.0</v>
      </c>
      <c r="G2022" s="12">
        <v>2.0</v>
      </c>
      <c r="H2022" s="12" t="s">
        <v>457</v>
      </c>
      <c r="I2022" s="12">
        <v>2.0</v>
      </c>
      <c r="J2022" s="12">
        <v>2.0</v>
      </c>
      <c r="K2022" s="12" t="s">
        <v>1916</v>
      </c>
      <c r="L2022" s="12">
        <v>2.0</v>
      </c>
      <c r="M2022" s="12">
        <v>2.0</v>
      </c>
      <c r="N2022" s="12" t="s">
        <v>1458</v>
      </c>
      <c r="P2022" s="13"/>
    </row>
    <row r="2023" ht="15.75" customHeight="1">
      <c r="A2023" s="11" t="s">
        <v>4334</v>
      </c>
      <c r="B2023" s="11" t="s">
        <v>4345</v>
      </c>
      <c r="C2023" s="11" t="s">
        <v>4336</v>
      </c>
      <c r="D2023" s="11" t="s">
        <v>4337</v>
      </c>
      <c r="E2023" s="11" t="s">
        <v>4346</v>
      </c>
      <c r="F2023" s="12">
        <v>2.0</v>
      </c>
      <c r="G2023" s="12">
        <v>2.0</v>
      </c>
      <c r="H2023" s="12" t="s">
        <v>457</v>
      </c>
      <c r="I2023" s="12">
        <v>2.0</v>
      </c>
      <c r="J2023" s="12">
        <v>2.0</v>
      </c>
      <c r="K2023" s="12" t="s">
        <v>1916</v>
      </c>
      <c r="L2023" s="12">
        <v>2.0</v>
      </c>
      <c r="M2023" s="12">
        <v>2.0</v>
      </c>
      <c r="N2023" s="12" t="s">
        <v>1458</v>
      </c>
      <c r="P2023" s="13"/>
    </row>
    <row r="2024" ht="15.75" customHeight="1">
      <c r="A2024" s="11" t="s">
        <v>4334</v>
      </c>
      <c r="B2024" s="11" t="s">
        <v>4347</v>
      </c>
      <c r="C2024" s="11" t="s">
        <v>4336</v>
      </c>
      <c r="D2024" s="11" t="s">
        <v>4337</v>
      </c>
      <c r="E2024" s="11" t="s">
        <v>4348</v>
      </c>
      <c r="F2024" s="12">
        <v>1.0</v>
      </c>
      <c r="G2024" s="12">
        <v>1.0</v>
      </c>
      <c r="H2024" s="12" t="s">
        <v>457</v>
      </c>
      <c r="I2024" s="12">
        <v>2.0</v>
      </c>
      <c r="J2024" s="12">
        <v>1.0</v>
      </c>
      <c r="K2024" s="12" t="s">
        <v>1916</v>
      </c>
      <c r="L2024" s="12">
        <v>2.0</v>
      </c>
      <c r="M2024" s="12">
        <v>1.0</v>
      </c>
      <c r="N2024" s="12" t="s">
        <v>1458</v>
      </c>
      <c r="P2024" s="13"/>
    </row>
    <row r="2025" ht="15.75" customHeight="1">
      <c r="A2025" s="11" t="s">
        <v>4334</v>
      </c>
      <c r="B2025" s="11" t="s">
        <v>4349</v>
      </c>
      <c r="C2025" s="11" t="s">
        <v>4336</v>
      </c>
      <c r="D2025" s="11" t="s">
        <v>4337</v>
      </c>
      <c r="E2025" s="11" t="s">
        <v>4350</v>
      </c>
      <c r="F2025" s="12">
        <v>1.0</v>
      </c>
      <c r="G2025" s="12">
        <v>1.0</v>
      </c>
      <c r="H2025" s="12" t="s">
        <v>457</v>
      </c>
      <c r="I2025" s="12">
        <v>2.0</v>
      </c>
      <c r="J2025" s="12">
        <v>1.0</v>
      </c>
      <c r="K2025" s="12" t="s">
        <v>1916</v>
      </c>
      <c r="L2025" s="12">
        <v>1.0</v>
      </c>
      <c r="M2025" s="12">
        <v>1.0</v>
      </c>
      <c r="N2025" s="12" t="s">
        <v>1458</v>
      </c>
      <c r="P2025" s="13"/>
    </row>
    <row r="2026" ht="15.75" customHeight="1">
      <c r="A2026" s="11" t="s">
        <v>4334</v>
      </c>
      <c r="B2026" s="11" t="s">
        <v>4351</v>
      </c>
      <c r="C2026" s="11" t="s">
        <v>4336</v>
      </c>
      <c r="D2026" s="11" t="s">
        <v>4337</v>
      </c>
      <c r="E2026" s="11" t="s">
        <v>4352</v>
      </c>
      <c r="F2026" s="12">
        <v>1.0</v>
      </c>
      <c r="G2026" s="12">
        <v>1.0</v>
      </c>
      <c r="H2026" s="12" t="s">
        <v>457</v>
      </c>
      <c r="I2026" s="12">
        <v>3.0</v>
      </c>
      <c r="J2026" s="12">
        <v>3.0</v>
      </c>
      <c r="K2026" s="12" t="s">
        <v>1916</v>
      </c>
      <c r="L2026" s="12">
        <v>3.0</v>
      </c>
      <c r="M2026" s="12">
        <v>3.0</v>
      </c>
      <c r="N2026" s="12" t="s">
        <v>1458</v>
      </c>
      <c r="P2026" s="13"/>
    </row>
    <row r="2027" ht="15.75" customHeight="1">
      <c r="A2027" s="11" t="s">
        <v>4334</v>
      </c>
      <c r="B2027" s="11" t="s">
        <v>4353</v>
      </c>
      <c r="C2027" s="11" t="s">
        <v>4336</v>
      </c>
      <c r="D2027" s="11" t="s">
        <v>4337</v>
      </c>
      <c r="E2027" s="11" t="s">
        <v>4354</v>
      </c>
      <c r="F2027" s="12">
        <v>1.0</v>
      </c>
      <c r="G2027" s="12">
        <v>1.0</v>
      </c>
      <c r="H2027" s="12" t="s">
        <v>457</v>
      </c>
      <c r="I2027" s="12">
        <v>1.0</v>
      </c>
      <c r="J2027" s="12">
        <v>1.0</v>
      </c>
      <c r="K2027" s="12" t="s">
        <v>1916</v>
      </c>
      <c r="L2027" s="12">
        <v>1.0</v>
      </c>
      <c r="M2027" s="12">
        <v>2.0</v>
      </c>
      <c r="N2027" s="12" t="s">
        <v>1458</v>
      </c>
      <c r="P2027" s="13"/>
    </row>
    <row r="2028" ht="15.75" customHeight="1">
      <c r="A2028" s="11" t="s">
        <v>4334</v>
      </c>
      <c r="B2028" s="11" t="s">
        <v>4355</v>
      </c>
      <c r="C2028" s="11" t="s">
        <v>4336</v>
      </c>
      <c r="D2028" s="11" t="s">
        <v>4337</v>
      </c>
      <c r="E2028" s="11" t="s">
        <v>4356</v>
      </c>
      <c r="F2028" s="12">
        <v>2.0</v>
      </c>
      <c r="G2028" s="12">
        <v>2.0</v>
      </c>
      <c r="H2028" s="12" t="s">
        <v>457</v>
      </c>
      <c r="I2028" s="12">
        <v>2.0</v>
      </c>
      <c r="J2028" s="12">
        <v>2.0</v>
      </c>
      <c r="K2028" s="12" t="s">
        <v>1916</v>
      </c>
      <c r="L2028" s="12">
        <v>2.0</v>
      </c>
      <c r="M2028" s="12">
        <v>2.0</v>
      </c>
      <c r="N2028" s="12" t="s">
        <v>1458</v>
      </c>
      <c r="P2028" s="13"/>
    </row>
    <row r="2029" ht="15.75" customHeight="1">
      <c r="A2029" s="11" t="s">
        <v>4334</v>
      </c>
      <c r="B2029" s="11" t="s">
        <v>4357</v>
      </c>
      <c r="C2029" s="11" t="s">
        <v>4336</v>
      </c>
      <c r="D2029" s="11" t="s">
        <v>4337</v>
      </c>
      <c r="E2029" s="11" t="s">
        <v>4358</v>
      </c>
      <c r="F2029" s="12">
        <v>1.0</v>
      </c>
      <c r="G2029" s="12">
        <v>1.0</v>
      </c>
      <c r="H2029" s="12" t="s">
        <v>457</v>
      </c>
      <c r="I2029" s="12">
        <v>2.0</v>
      </c>
      <c r="J2029" s="12">
        <v>1.0</v>
      </c>
      <c r="K2029" s="12" t="s">
        <v>1916</v>
      </c>
      <c r="L2029" s="12">
        <v>2.0</v>
      </c>
      <c r="M2029" s="12">
        <v>2.0</v>
      </c>
      <c r="N2029" s="12" t="s">
        <v>1458</v>
      </c>
      <c r="P2029" s="13"/>
    </row>
    <row r="2030" ht="15.75" customHeight="1">
      <c r="A2030" s="11" t="s">
        <v>4334</v>
      </c>
      <c r="B2030" s="11" t="s">
        <v>4359</v>
      </c>
      <c r="C2030" s="11" t="s">
        <v>4336</v>
      </c>
      <c r="D2030" s="11" t="s">
        <v>4337</v>
      </c>
      <c r="E2030" s="11" t="s">
        <v>4360</v>
      </c>
      <c r="F2030" s="12">
        <v>1.0</v>
      </c>
      <c r="G2030" s="12">
        <v>1.0</v>
      </c>
      <c r="H2030" s="12" t="s">
        <v>457</v>
      </c>
      <c r="I2030" s="12">
        <v>1.0</v>
      </c>
      <c r="J2030" s="12">
        <v>1.0</v>
      </c>
      <c r="K2030" s="12" t="s">
        <v>1916</v>
      </c>
      <c r="L2030" s="12">
        <v>1.0</v>
      </c>
      <c r="M2030" s="12">
        <v>1.0</v>
      </c>
      <c r="N2030" s="12" t="s">
        <v>1458</v>
      </c>
      <c r="P2030" s="13"/>
    </row>
    <row r="2031" ht="15.75" customHeight="1">
      <c r="A2031" s="11" t="s">
        <v>4334</v>
      </c>
      <c r="B2031" s="11" t="s">
        <v>4361</v>
      </c>
      <c r="C2031" s="11" t="s">
        <v>4336</v>
      </c>
      <c r="D2031" s="11" t="s">
        <v>4337</v>
      </c>
      <c r="E2031" s="11" t="s">
        <v>4362</v>
      </c>
      <c r="F2031" s="12">
        <v>1.0</v>
      </c>
      <c r="G2031" s="12">
        <v>1.0</v>
      </c>
      <c r="H2031" s="12" t="s">
        <v>457</v>
      </c>
      <c r="I2031" s="12">
        <v>1.0</v>
      </c>
      <c r="J2031" s="12">
        <v>1.0</v>
      </c>
      <c r="K2031" s="12" t="s">
        <v>1916</v>
      </c>
      <c r="L2031" s="12">
        <v>1.0</v>
      </c>
      <c r="M2031" s="12">
        <v>1.0</v>
      </c>
      <c r="N2031" s="12" t="s">
        <v>1458</v>
      </c>
      <c r="P2031" s="13"/>
    </row>
    <row r="2032" ht="15.75" customHeight="1">
      <c r="A2032" s="11" t="s">
        <v>4334</v>
      </c>
      <c r="B2032" s="11" t="s">
        <v>4363</v>
      </c>
      <c r="C2032" s="11" t="s">
        <v>4336</v>
      </c>
      <c r="D2032" s="11" t="s">
        <v>4337</v>
      </c>
      <c r="E2032" s="11" t="s">
        <v>4364</v>
      </c>
      <c r="F2032" s="12">
        <v>1.0</v>
      </c>
      <c r="G2032" s="12">
        <v>1.0</v>
      </c>
      <c r="H2032" s="12" t="s">
        <v>457</v>
      </c>
      <c r="I2032" s="12">
        <v>2.0</v>
      </c>
      <c r="J2032" s="12">
        <v>1.0</v>
      </c>
      <c r="K2032" s="12" t="s">
        <v>1916</v>
      </c>
      <c r="L2032" s="12">
        <v>2.0</v>
      </c>
      <c r="M2032" s="12">
        <v>1.0</v>
      </c>
      <c r="N2032" s="12" t="s">
        <v>1458</v>
      </c>
      <c r="P2032" s="13"/>
    </row>
    <row r="2033" ht="15.75" customHeight="1">
      <c r="A2033" s="11" t="s">
        <v>4334</v>
      </c>
      <c r="B2033" s="11" t="s">
        <v>4365</v>
      </c>
      <c r="C2033" s="11" t="s">
        <v>4336</v>
      </c>
      <c r="D2033" s="11" t="s">
        <v>4337</v>
      </c>
      <c r="E2033" s="11" t="s">
        <v>4366</v>
      </c>
      <c r="F2033" s="12">
        <v>1.0</v>
      </c>
      <c r="G2033" s="12">
        <v>1.0</v>
      </c>
      <c r="H2033" s="12" t="s">
        <v>457</v>
      </c>
      <c r="I2033" s="12">
        <v>1.0</v>
      </c>
      <c r="J2033" s="12">
        <v>1.0</v>
      </c>
      <c r="K2033" s="12" t="s">
        <v>1916</v>
      </c>
      <c r="L2033" s="12">
        <v>1.0</v>
      </c>
      <c r="M2033" s="12">
        <v>1.0</v>
      </c>
      <c r="N2033" s="12" t="s">
        <v>1458</v>
      </c>
      <c r="P2033" s="13"/>
    </row>
    <row r="2034" ht="15.75" customHeight="1">
      <c r="A2034" s="11" t="s">
        <v>4334</v>
      </c>
      <c r="B2034" s="11" t="s">
        <v>4367</v>
      </c>
      <c r="C2034" s="11" t="s">
        <v>4336</v>
      </c>
      <c r="D2034" s="11" t="s">
        <v>4337</v>
      </c>
      <c r="E2034" s="11" t="s">
        <v>4368</v>
      </c>
      <c r="F2034" s="12">
        <v>1.0</v>
      </c>
      <c r="G2034" s="12">
        <v>1.0</v>
      </c>
      <c r="H2034" s="12" t="s">
        <v>457</v>
      </c>
      <c r="I2034" s="12">
        <v>1.0</v>
      </c>
      <c r="J2034" s="12">
        <v>1.0</v>
      </c>
      <c r="K2034" s="12" t="s">
        <v>1916</v>
      </c>
      <c r="L2034" s="12">
        <v>1.0</v>
      </c>
      <c r="M2034" s="12">
        <v>1.0</v>
      </c>
      <c r="N2034" s="12" t="s">
        <v>1458</v>
      </c>
      <c r="P2034" s="13"/>
    </row>
    <row r="2035" ht="15.75" customHeight="1">
      <c r="A2035" s="11" t="s">
        <v>4334</v>
      </c>
      <c r="B2035" s="11" t="s">
        <v>4369</v>
      </c>
      <c r="C2035" s="11" t="s">
        <v>4336</v>
      </c>
      <c r="D2035" s="11" t="s">
        <v>4337</v>
      </c>
      <c r="E2035" s="11" t="s">
        <v>4370</v>
      </c>
      <c r="F2035" s="12">
        <v>1.0</v>
      </c>
      <c r="G2035" s="12">
        <v>1.0</v>
      </c>
      <c r="H2035" s="12" t="s">
        <v>457</v>
      </c>
      <c r="I2035" s="12">
        <v>1.0</v>
      </c>
      <c r="J2035" s="12">
        <v>1.0</v>
      </c>
      <c r="K2035" s="12" t="s">
        <v>1916</v>
      </c>
      <c r="L2035" s="12">
        <v>1.0</v>
      </c>
      <c r="M2035" s="12">
        <v>1.0</v>
      </c>
      <c r="N2035" s="12" t="s">
        <v>1458</v>
      </c>
      <c r="P2035" s="13"/>
    </row>
    <row r="2036" ht="15.75" customHeight="1">
      <c r="A2036" s="11" t="s">
        <v>4334</v>
      </c>
      <c r="B2036" s="11" t="s">
        <v>4371</v>
      </c>
      <c r="C2036" s="11" t="s">
        <v>4336</v>
      </c>
      <c r="D2036" s="11" t="s">
        <v>4337</v>
      </c>
      <c r="E2036" s="11" t="s">
        <v>4372</v>
      </c>
      <c r="F2036" s="12">
        <v>3.0</v>
      </c>
      <c r="G2036" s="12">
        <v>2.0</v>
      </c>
      <c r="H2036" s="12" t="s">
        <v>457</v>
      </c>
      <c r="I2036" s="12">
        <v>2.0</v>
      </c>
      <c r="J2036" s="12">
        <v>3.0</v>
      </c>
      <c r="K2036" s="12" t="s">
        <v>1916</v>
      </c>
      <c r="L2036" s="12">
        <v>2.0</v>
      </c>
      <c r="M2036" s="12">
        <v>2.0</v>
      </c>
      <c r="N2036" s="12" t="s">
        <v>1458</v>
      </c>
      <c r="P2036" s="13"/>
    </row>
    <row r="2037" ht="15.75" customHeight="1">
      <c r="A2037" s="11" t="s">
        <v>4373</v>
      </c>
      <c r="B2037" s="11" t="s">
        <v>4374</v>
      </c>
      <c r="C2037" s="11" t="s">
        <v>4375</v>
      </c>
      <c r="D2037" s="11" t="s">
        <v>4376</v>
      </c>
      <c r="E2037" s="11" t="s">
        <v>4377</v>
      </c>
      <c r="F2037" s="12">
        <v>1.0</v>
      </c>
      <c r="G2037" s="12">
        <v>1.0</v>
      </c>
      <c r="H2037" s="12" t="s">
        <v>457</v>
      </c>
      <c r="I2037" s="12">
        <v>3.0</v>
      </c>
      <c r="J2037" s="12">
        <v>3.0</v>
      </c>
      <c r="K2037" s="12" t="s">
        <v>1458</v>
      </c>
      <c r="L2037" s="12">
        <v>3.0</v>
      </c>
      <c r="M2037" s="12">
        <v>3.0</v>
      </c>
      <c r="N2037" s="12" t="s">
        <v>1916</v>
      </c>
      <c r="P2037" s="13"/>
    </row>
    <row r="2038" ht="15.75" customHeight="1">
      <c r="A2038" s="11" t="s">
        <v>4373</v>
      </c>
      <c r="B2038" s="11" t="s">
        <v>4378</v>
      </c>
      <c r="C2038" s="11" t="s">
        <v>4375</v>
      </c>
      <c r="D2038" s="11" t="s">
        <v>4376</v>
      </c>
      <c r="E2038" s="11" t="s">
        <v>4379</v>
      </c>
      <c r="F2038" s="12">
        <v>1.0</v>
      </c>
      <c r="G2038" s="12">
        <v>2.0</v>
      </c>
      <c r="H2038" s="12" t="s">
        <v>457</v>
      </c>
      <c r="I2038" s="12">
        <v>2.0</v>
      </c>
      <c r="J2038" s="12">
        <v>1.0</v>
      </c>
      <c r="K2038" s="12" t="s">
        <v>1458</v>
      </c>
      <c r="L2038" s="12">
        <v>2.0</v>
      </c>
      <c r="M2038" s="12">
        <v>1.0</v>
      </c>
      <c r="N2038" s="12" t="s">
        <v>1916</v>
      </c>
      <c r="P2038" s="13"/>
    </row>
    <row r="2039" ht="15.75" customHeight="1">
      <c r="A2039" s="11" t="s">
        <v>4373</v>
      </c>
      <c r="B2039" s="11" t="s">
        <v>4380</v>
      </c>
      <c r="C2039" s="11" t="s">
        <v>4375</v>
      </c>
      <c r="D2039" s="11" t="s">
        <v>4376</v>
      </c>
      <c r="E2039" s="11" t="s">
        <v>4381</v>
      </c>
      <c r="F2039" s="12">
        <v>2.0</v>
      </c>
      <c r="G2039" s="12">
        <v>2.0</v>
      </c>
      <c r="H2039" s="12" t="s">
        <v>457</v>
      </c>
      <c r="I2039" s="12">
        <v>2.0</v>
      </c>
      <c r="J2039" s="12">
        <v>2.0</v>
      </c>
      <c r="K2039" s="12" t="s">
        <v>1458</v>
      </c>
      <c r="L2039" s="12">
        <v>2.0</v>
      </c>
      <c r="M2039" s="12">
        <v>2.0</v>
      </c>
      <c r="N2039" s="12" t="s">
        <v>1916</v>
      </c>
      <c r="P2039" s="13"/>
    </row>
    <row r="2040" ht="15.75" customHeight="1">
      <c r="A2040" s="11" t="s">
        <v>4373</v>
      </c>
      <c r="B2040" s="11" t="s">
        <v>4382</v>
      </c>
      <c r="C2040" s="11" t="s">
        <v>4375</v>
      </c>
      <c r="D2040" s="11" t="s">
        <v>4376</v>
      </c>
      <c r="E2040" s="11" t="s">
        <v>4383</v>
      </c>
      <c r="F2040" s="12">
        <v>1.0</v>
      </c>
      <c r="G2040" s="12">
        <v>1.0</v>
      </c>
      <c r="H2040" s="12" t="s">
        <v>457</v>
      </c>
      <c r="I2040" s="12">
        <v>1.0</v>
      </c>
      <c r="J2040" s="12">
        <v>3.0</v>
      </c>
      <c r="K2040" s="12" t="s">
        <v>1458</v>
      </c>
      <c r="L2040" s="12">
        <v>2.0</v>
      </c>
      <c r="M2040" s="12">
        <v>2.0</v>
      </c>
      <c r="N2040" s="12" t="s">
        <v>1916</v>
      </c>
      <c r="P2040" s="13"/>
    </row>
    <row r="2041" ht="15.75" customHeight="1">
      <c r="A2041" s="11" t="s">
        <v>4373</v>
      </c>
      <c r="B2041" s="11" t="s">
        <v>4384</v>
      </c>
      <c r="C2041" s="11" t="s">
        <v>4375</v>
      </c>
      <c r="D2041" s="11" t="s">
        <v>4376</v>
      </c>
      <c r="E2041" s="11" t="s">
        <v>4385</v>
      </c>
      <c r="F2041" s="12">
        <v>1.0</v>
      </c>
      <c r="G2041" s="12">
        <v>1.0</v>
      </c>
      <c r="H2041" s="12" t="s">
        <v>457</v>
      </c>
      <c r="I2041" s="12">
        <v>1.0</v>
      </c>
      <c r="J2041" s="12">
        <v>1.0</v>
      </c>
      <c r="K2041" s="12" t="s">
        <v>1458</v>
      </c>
      <c r="L2041" s="12">
        <v>2.0</v>
      </c>
      <c r="M2041" s="12">
        <v>1.0</v>
      </c>
      <c r="N2041" s="12" t="s">
        <v>1916</v>
      </c>
      <c r="P2041" s="13"/>
    </row>
    <row r="2042" ht="15.75" customHeight="1">
      <c r="A2042" s="11" t="s">
        <v>4373</v>
      </c>
      <c r="B2042" s="11" t="s">
        <v>4386</v>
      </c>
      <c r="C2042" s="11" t="s">
        <v>4375</v>
      </c>
      <c r="D2042" s="11" t="s">
        <v>4376</v>
      </c>
      <c r="E2042" s="11" t="s">
        <v>4387</v>
      </c>
      <c r="F2042" s="12">
        <v>1.0</v>
      </c>
      <c r="G2042" s="12">
        <v>1.0</v>
      </c>
      <c r="H2042" s="12" t="s">
        <v>457</v>
      </c>
      <c r="I2042" s="12">
        <v>2.0</v>
      </c>
      <c r="J2042" s="12">
        <v>1.0</v>
      </c>
      <c r="K2042" s="12" t="s">
        <v>1458</v>
      </c>
      <c r="L2042" s="12">
        <v>2.0</v>
      </c>
      <c r="M2042" s="12">
        <v>2.0</v>
      </c>
      <c r="N2042" s="12" t="s">
        <v>1916</v>
      </c>
      <c r="P2042" s="13"/>
    </row>
    <row r="2043" ht="15.75" customHeight="1">
      <c r="A2043" s="11" t="s">
        <v>4373</v>
      </c>
      <c r="B2043" s="11" t="s">
        <v>4388</v>
      </c>
      <c r="C2043" s="11" t="s">
        <v>4375</v>
      </c>
      <c r="D2043" s="11" t="s">
        <v>4376</v>
      </c>
      <c r="E2043" s="11" t="s">
        <v>4389</v>
      </c>
      <c r="F2043" s="12">
        <v>2.0</v>
      </c>
      <c r="G2043" s="12">
        <v>2.0</v>
      </c>
      <c r="H2043" s="12" t="s">
        <v>457</v>
      </c>
      <c r="I2043" s="12">
        <v>2.0</v>
      </c>
      <c r="J2043" s="12">
        <v>1.0</v>
      </c>
      <c r="K2043" s="12" t="s">
        <v>1458</v>
      </c>
      <c r="L2043" s="12">
        <v>3.0</v>
      </c>
      <c r="M2043" s="12">
        <v>2.0</v>
      </c>
      <c r="N2043" s="12" t="s">
        <v>1916</v>
      </c>
      <c r="P2043" s="13"/>
    </row>
    <row r="2044" ht="15.75" customHeight="1">
      <c r="A2044" s="11" t="s">
        <v>4373</v>
      </c>
      <c r="B2044" s="11" t="s">
        <v>4390</v>
      </c>
      <c r="C2044" s="11" t="s">
        <v>4375</v>
      </c>
      <c r="D2044" s="11" t="s">
        <v>4376</v>
      </c>
      <c r="E2044" s="11" t="s">
        <v>4391</v>
      </c>
      <c r="F2044" s="12">
        <v>1.0</v>
      </c>
      <c r="G2044" s="12">
        <v>1.0</v>
      </c>
      <c r="H2044" s="12" t="s">
        <v>457</v>
      </c>
      <c r="I2044" s="12">
        <v>1.0</v>
      </c>
      <c r="J2044" s="12">
        <v>1.0</v>
      </c>
      <c r="K2044" s="12" t="s">
        <v>1458</v>
      </c>
      <c r="L2044" s="12">
        <v>2.0</v>
      </c>
      <c r="M2044" s="12">
        <v>2.0</v>
      </c>
      <c r="N2044" s="12" t="s">
        <v>1916</v>
      </c>
      <c r="P2044" s="13"/>
    </row>
    <row r="2045" ht="15.75" customHeight="1">
      <c r="A2045" s="11" t="s">
        <v>4373</v>
      </c>
      <c r="B2045" s="11" t="s">
        <v>4392</v>
      </c>
      <c r="C2045" s="11" t="s">
        <v>4375</v>
      </c>
      <c r="D2045" s="11" t="s">
        <v>4376</v>
      </c>
      <c r="E2045" s="11" t="s">
        <v>4393</v>
      </c>
      <c r="F2045" s="12">
        <v>1.0</v>
      </c>
      <c r="G2045" s="12">
        <v>1.0</v>
      </c>
      <c r="H2045" s="12" t="s">
        <v>457</v>
      </c>
      <c r="I2045" s="12">
        <v>1.0</v>
      </c>
      <c r="J2045" s="12">
        <v>1.0</v>
      </c>
      <c r="K2045" s="12" t="s">
        <v>1458</v>
      </c>
      <c r="L2045" s="12">
        <v>2.0</v>
      </c>
      <c r="M2045" s="12">
        <v>1.0</v>
      </c>
      <c r="N2045" s="12" t="s">
        <v>1916</v>
      </c>
      <c r="P2045" s="13"/>
    </row>
    <row r="2046" ht="15.75" customHeight="1">
      <c r="A2046" s="11" t="s">
        <v>4373</v>
      </c>
      <c r="B2046" s="11" t="s">
        <v>4394</v>
      </c>
      <c r="C2046" s="11" t="s">
        <v>4375</v>
      </c>
      <c r="D2046" s="11" t="s">
        <v>4376</v>
      </c>
      <c r="E2046" s="11" t="s">
        <v>4395</v>
      </c>
      <c r="F2046" s="12">
        <v>1.0</v>
      </c>
      <c r="G2046" s="12">
        <v>1.0</v>
      </c>
      <c r="H2046" s="12" t="s">
        <v>457</v>
      </c>
      <c r="I2046" s="12">
        <v>1.0</v>
      </c>
      <c r="J2046" s="12">
        <v>1.0</v>
      </c>
      <c r="K2046" s="12" t="s">
        <v>1458</v>
      </c>
      <c r="L2046" s="12">
        <v>2.0</v>
      </c>
      <c r="M2046" s="12">
        <v>1.0</v>
      </c>
      <c r="N2046" s="12" t="s">
        <v>1916</v>
      </c>
      <c r="P2046" s="13"/>
    </row>
    <row r="2047" ht="15.75" customHeight="1">
      <c r="A2047" s="11" t="s">
        <v>4373</v>
      </c>
      <c r="B2047" s="11" t="s">
        <v>4396</v>
      </c>
      <c r="C2047" s="11" t="s">
        <v>4375</v>
      </c>
      <c r="D2047" s="11" t="s">
        <v>4376</v>
      </c>
      <c r="E2047" s="11" t="s">
        <v>4397</v>
      </c>
      <c r="F2047" s="12">
        <v>1.0</v>
      </c>
      <c r="G2047" s="12">
        <v>1.0</v>
      </c>
      <c r="H2047" s="12" t="s">
        <v>457</v>
      </c>
      <c r="I2047" s="12">
        <v>1.0</v>
      </c>
      <c r="J2047" s="12">
        <v>2.0</v>
      </c>
      <c r="K2047" s="12" t="s">
        <v>1458</v>
      </c>
      <c r="L2047" s="12">
        <v>2.0</v>
      </c>
      <c r="M2047" s="12">
        <v>2.0</v>
      </c>
      <c r="N2047" s="12" t="s">
        <v>1916</v>
      </c>
      <c r="P2047" s="13"/>
    </row>
    <row r="2048" ht="15.75" customHeight="1">
      <c r="A2048" s="11" t="s">
        <v>4373</v>
      </c>
      <c r="B2048" s="11" t="s">
        <v>4398</v>
      </c>
      <c r="C2048" s="11" t="s">
        <v>4375</v>
      </c>
      <c r="D2048" s="11" t="s">
        <v>4376</v>
      </c>
      <c r="E2048" s="11" t="s">
        <v>4399</v>
      </c>
      <c r="F2048" s="12">
        <v>1.0</v>
      </c>
      <c r="G2048" s="12">
        <v>1.0</v>
      </c>
      <c r="H2048" s="12" t="s">
        <v>457</v>
      </c>
      <c r="I2048" s="12">
        <v>1.0</v>
      </c>
      <c r="J2048" s="12">
        <v>2.0</v>
      </c>
      <c r="K2048" s="12" t="s">
        <v>1458</v>
      </c>
      <c r="L2048" s="12">
        <v>2.0</v>
      </c>
      <c r="M2048" s="12">
        <v>2.0</v>
      </c>
      <c r="N2048" s="12" t="s">
        <v>1916</v>
      </c>
      <c r="P2048" s="13"/>
    </row>
    <row r="2049" ht="15.75" customHeight="1">
      <c r="A2049" s="11" t="s">
        <v>4373</v>
      </c>
      <c r="B2049" s="11" t="s">
        <v>4400</v>
      </c>
      <c r="C2049" s="11" t="s">
        <v>4375</v>
      </c>
      <c r="D2049" s="11" t="s">
        <v>4376</v>
      </c>
      <c r="E2049" s="11" t="s">
        <v>4401</v>
      </c>
      <c r="F2049" s="12">
        <v>1.0</v>
      </c>
      <c r="G2049" s="12">
        <v>1.0</v>
      </c>
      <c r="H2049" s="12" t="s">
        <v>457</v>
      </c>
      <c r="I2049" s="12">
        <v>1.0</v>
      </c>
      <c r="J2049" s="12">
        <v>1.0</v>
      </c>
      <c r="K2049" s="12" t="s">
        <v>1458</v>
      </c>
      <c r="L2049" s="12">
        <v>2.0</v>
      </c>
      <c r="M2049" s="12">
        <v>1.0</v>
      </c>
      <c r="N2049" s="12" t="s">
        <v>1916</v>
      </c>
      <c r="P2049" s="13"/>
    </row>
    <row r="2050" ht="15.75" customHeight="1">
      <c r="A2050" s="11" t="s">
        <v>4373</v>
      </c>
      <c r="B2050" s="11" t="s">
        <v>4402</v>
      </c>
      <c r="C2050" s="11" t="s">
        <v>4375</v>
      </c>
      <c r="D2050" s="11" t="s">
        <v>4376</v>
      </c>
      <c r="E2050" s="11" t="s">
        <v>4403</v>
      </c>
      <c r="F2050" s="12">
        <v>1.0</v>
      </c>
      <c r="G2050" s="12">
        <v>1.0</v>
      </c>
      <c r="H2050" s="12" t="s">
        <v>457</v>
      </c>
      <c r="I2050" s="12">
        <v>1.0</v>
      </c>
      <c r="J2050" s="12">
        <v>1.0</v>
      </c>
      <c r="K2050" s="12" t="s">
        <v>1458</v>
      </c>
      <c r="L2050" s="12">
        <v>2.0</v>
      </c>
      <c r="M2050" s="12">
        <v>2.0</v>
      </c>
      <c r="N2050" s="12" t="s">
        <v>1916</v>
      </c>
      <c r="P2050" s="13"/>
    </row>
    <row r="2051" ht="15.75" customHeight="1">
      <c r="A2051" s="11" t="s">
        <v>4373</v>
      </c>
      <c r="B2051" s="11" t="s">
        <v>4404</v>
      </c>
      <c r="C2051" s="11" t="s">
        <v>4375</v>
      </c>
      <c r="D2051" s="11" t="s">
        <v>4376</v>
      </c>
      <c r="E2051" s="11" t="s">
        <v>4405</v>
      </c>
      <c r="F2051" s="12">
        <v>1.0</v>
      </c>
      <c r="G2051" s="12">
        <v>1.0</v>
      </c>
      <c r="H2051" s="12" t="s">
        <v>457</v>
      </c>
      <c r="I2051" s="12">
        <v>1.0</v>
      </c>
      <c r="J2051" s="12">
        <v>1.0</v>
      </c>
      <c r="K2051" s="12" t="s">
        <v>1458</v>
      </c>
      <c r="L2051" s="12">
        <v>2.0</v>
      </c>
      <c r="M2051" s="12">
        <v>1.0</v>
      </c>
      <c r="N2051" s="12" t="s">
        <v>1916</v>
      </c>
      <c r="P2051" s="13"/>
    </row>
    <row r="2052" ht="15.75" customHeight="1">
      <c r="A2052" s="11" t="s">
        <v>4373</v>
      </c>
      <c r="B2052" s="11" t="s">
        <v>4406</v>
      </c>
      <c r="C2052" s="11" t="s">
        <v>4375</v>
      </c>
      <c r="D2052" s="11" t="s">
        <v>4376</v>
      </c>
      <c r="E2052" s="11" t="s">
        <v>4407</v>
      </c>
      <c r="F2052" s="12">
        <v>2.0</v>
      </c>
      <c r="G2052" s="12">
        <v>1.0</v>
      </c>
      <c r="H2052" s="12" t="s">
        <v>457</v>
      </c>
      <c r="I2052" s="12">
        <v>1.0</v>
      </c>
      <c r="J2052" s="12">
        <v>1.0</v>
      </c>
      <c r="K2052" s="12" t="s">
        <v>1458</v>
      </c>
      <c r="L2052" s="12">
        <v>2.0</v>
      </c>
      <c r="M2052" s="12">
        <v>2.0</v>
      </c>
      <c r="N2052" s="12" t="s">
        <v>1916</v>
      </c>
      <c r="P2052" s="13"/>
    </row>
    <row r="2053" ht="15.75" customHeight="1">
      <c r="A2053" s="11" t="s">
        <v>4373</v>
      </c>
      <c r="B2053" s="11" t="s">
        <v>4408</v>
      </c>
      <c r="C2053" s="11" t="s">
        <v>4375</v>
      </c>
      <c r="D2053" s="11" t="s">
        <v>4376</v>
      </c>
      <c r="E2053" s="11" t="s">
        <v>4409</v>
      </c>
      <c r="F2053" s="12">
        <v>2.0</v>
      </c>
      <c r="G2053" s="12">
        <v>2.0</v>
      </c>
      <c r="H2053" s="12" t="s">
        <v>457</v>
      </c>
      <c r="I2053" s="12">
        <v>1.0</v>
      </c>
      <c r="J2053" s="12">
        <v>2.0</v>
      </c>
      <c r="K2053" s="12" t="s">
        <v>1458</v>
      </c>
      <c r="L2053" s="12">
        <v>2.0</v>
      </c>
      <c r="M2053" s="12">
        <v>2.0</v>
      </c>
      <c r="N2053" s="12" t="s">
        <v>1916</v>
      </c>
      <c r="P2053" s="13"/>
    </row>
    <row r="2054" ht="15.75" customHeight="1">
      <c r="A2054" s="11" t="s">
        <v>4373</v>
      </c>
      <c r="B2054" s="11" t="s">
        <v>4410</v>
      </c>
      <c r="C2054" s="11" t="s">
        <v>4375</v>
      </c>
      <c r="D2054" s="11" t="s">
        <v>4376</v>
      </c>
      <c r="E2054" s="11" t="s">
        <v>4411</v>
      </c>
      <c r="F2054" s="12">
        <v>1.0</v>
      </c>
      <c r="G2054" s="12">
        <v>1.0</v>
      </c>
      <c r="H2054" s="12" t="s">
        <v>457</v>
      </c>
      <c r="I2054" s="12">
        <v>1.0</v>
      </c>
      <c r="J2054" s="12">
        <v>2.0</v>
      </c>
      <c r="K2054" s="12" t="s">
        <v>1458</v>
      </c>
      <c r="L2054" s="12">
        <v>1.0</v>
      </c>
      <c r="M2054" s="12">
        <v>1.0</v>
      </c>
      <c r="N2054" s="12" t="s">
        <v>1916</v>
      </c>
      <c r="P2054" s="13"/>
    </row>
    <row r="2055" ht="15.75" customHeight="1">
      <c r="A2055" s="11" t="s">
        <v>4412</v>
      </c>
      <c r="B2055" s="11" t="s">
        <v>4413</v>
      </c>
      <c r="C2055" s="11" t="s">
        <v>4414</v>
      </c>
      <c r="D2055" s="11" t="s">
        <v>4415</v>
      </c>
      <c r="E2055" s="11" t="s">
        <v>4416</v>
      </c>
      <c r="F2055" s="12">
        <v>1.0</v>
      </c>
      <c r="G2055" s="12">
        <v>1.0</v>
      </c>
      <c r="H2055" s="12" t="s">
        <v>457</v>
      </c>
      <c r="I2055" s="12">
        <v>2.0</v>
      </c>
      <c r="J2055" s="12">
        <v>2.0</v>
      </c>
      <c r="K2055" s="12" t="s">
        <v>1458</v>
      </c>
      <c r="L2055" s="12">
        <v>2.0</v>
      </c>
      <c r="M2055" s="12">
        <v>3.0</v>
      </c>
      <c r="N2055" s="12" t="s">
        <v>1916</v>
      </c>
      <c r="P2055" s="13"/>
    </row>
    <row r="2056" ht="15.75" customHeight="1">
      <c r="A2056" s="11" t="s">
        <v>4412</v>
      </c>
      <c r="B2056" s="11" t="s">
        <v>4417</v>
      </c>
      <c r="C2056" s="11" t="s">
        <v>4414</v>
      </c>
      <c r="D2056" s="11" t="s">
        <v>4415</v>
      </c>
      <c r="E2056" s="11" t="s">
        <v>4418</v>
      </c>
      <c r="F2056" s="12">
        <v>2.0</v>
      </c>
      <c r="G2056" s="12">
        <v>2.0</v>
      </c>
      <c r="H2056" s="12" t="s">
        <v>457</v>
      </c>
      <c r="I2056" s="12">
        <v>2.0</v>
      </c>
      <c r="J2056" s="12">
        <v>2.0</v>
      </c>
      <c r="K2056" s="12" t="s">
        <v>1458</v>
      </c>
      <c r="L2056" s="12">
        <v>2.0</v>
      </c>
      <c r="M2056" s="12">
        <v>2.0</v>
      </c>
      <c r="N2056" s="12" t="s">
        <v>1916</v>
      </c>
      <c r="P2056" s="13"/>
    </row>
    <row r="2057" ht="15.75" customHeight="1">
      <c r="A2057" s="11" t="s">
        <v>4412</v>
      </c>
      <c r="B2057" s="11" t="s">
        <v>4419</v>
      </c>
      <c r="C2057" s="11" t="s">
        <v>4414</v>
      </c>
      <c r="D2057" s="11" t="s">
        <v>4415</v>
      </c>
      <c r="E2057" s="11" t="s">
        <v>4420</v>
      </c>
      <c r="F2057" s="12">
        <v>1.0</v>
      </c>
      <c r="G2057" s="12">
        <v>1.0</v>
      </c>
      <c r="H2057" s="12" t="s">
        <v>457</v>
      </c>
      <c r="I2057" s="12">
        <v>2.0</v>
      </c>
      <c r="J2057" s="12">
        <v>2.0</v>
      </c>
      <c r="K2057" s="12" t="s">
        <v>1458</v>
      </c>
      <c r="L2057" s="12">
        <v>2.0</v>
      </c>
      <c r="M2057" s="12">
        <v>2.0</v>
      </c>
      <c r="N2057" s="12" t="s">
        <v>1916</v>
      </c>
      <c r="P2057" s="13"/>
    </row>
    <row r="2058" ht="15.75" customHeight="1">
      <c r="A2058" s="11" t="s">
        <v>4412</v>
      </c>
      <c r="B2058" s="11" t="s">
        <v>4421</v>
      </c>
      <c r="C2058" s="11" t="s">
        <v>4414</v>
      </c>
      <c r="D2058" s="11" t="s">
        <v>4415</v>
      </c>
      <c r="E2058" s="11" t="s">
        <v>4422</v>
      </c>
      <c r="F2058" s="12">
        <v>2.0</v>
      </c>
      <c r="G2058" s="12">
        <v>2.0</v>
      </c>
      <c r="H2058" s="12" t="s">
        <v>457</v>
      </c>
      <c r="I2058" s="12">
        <v>1.0</v>
      </c>
      <c r="J2058" s="12">
        <v>1.0</v>
      </c>
      <c r="K2058" s="12" t="s">
        <v>1458</v>
      </c>
      <c r="L2058" s="12">
        <v>2.0</v>
      </c>
      <c r="M2058" s="12">
        <v>2.0</v>
      </c>
      <c r="N2058" s="12" t="s">
        <v>1916</v>
      </c>
      <c r="P2058" s="13"/>
    </row>
    <row r="2059" ht="15.75" customHeight="1">
      <c r="A2059" s="11" t="s">
        <v>4412</v>
      </c>
      <c r="B2059" s="11" t="s">
        <v>4423</v>
      </c>
      <c r="C2059" s="11" t="s">
        <v>4414</v>
      </c>
      <c r="D2059" s="11" t="s">
        <v>4415</v>
      </c>
      <c r="E2059" s="11" t="s">
        <v>4424</v>
      </c>
      <c r="F2059" s="12">
        <v>1.0</v>
      </c>
      <c r="G2059" s="12">
        <v>1.0</v>
      </c>
      <c r="H2059" s="12" t="s">
        <v>457</v>
      </c>
      <c r="I2059" s="12">
        <v>1.0</v>
      </c>
      <c r="J2059" s="12">
        <v>1.0</v>
      </c>
      <c r="K2059" s="12" t="s">
        <v>1458</v>
      </c>
      <c r="L2059" s="12">
        <v>2.0</v>
      </c>
      <c r="M2059" s="12">
        <v>1.0</v>
      </c>
      <c r="N2059" s="12" t="s">
        <v>1916</v>
      </c>
      <c r="P2059" s="13"/>
    </row>
    <row r="2060" ht="15.75" customHeight="1">
      <c r="A2060" s="11" t="s">
        <v>4412</v>
      </c>
      <c r="B2060" s="11" t="s">
        <v>4425</v>
      </c>
      <c r="C2060" s="11" t="s">
        <v>4414</v>
      </c>
      <c r="D2060" s="11" t="s">
        <v>4415</v>
      </c>
      <c r="E2060" s="11" t="s">
        <v>4426</v>
      </c>
      <c r="F2060" s="12">
        <v>1.0</v>
      </c>
      <c r="G2060" s="12">
        <v>1.0</v>
      </c>
      <c r="H2060" s="12" t="s">
        <v>457</v>
      </c>
      <c r="I2060" s="12">
        <v>1.0</v>
      </c>
      <c r="J2060" s="12">
        <v>1.0</v>
      </c>
      <c r="K2060" s="12" t="s">
        <v>1458</v>
      </c>
      <c r="L2060" s="12">
        <v>2.0</v>
      </c>
      <c r="M2060" s="12">
        <v>1.0</v>
      </c>
      <c r="N2060" s="12" t="s">
        <v>1916</v>
      </c>
      <c r="P2060" s="13"/>
    </row>
    <row r="2061" ht="15.75" customHeight="1">
      <c r="A2061" s="11" t="s">
        <v>4412</v>
      </c>
      <c r="B2061" s="11" t="s">
        <v>4427</v>
      </c>
      <c r="C2061" s="11" t="s">
        <v>4414</v>
      </c>
      <c r="D2061" s="11" t="s">
        <v>4415</v>
      </c>
      <c r="E2061" s="11" t="s">
        <v>4428</v>
      </c>
      <c r="F2061" s="12">
        <v>1.0</v>
      </c>
      <c r="G2061" s="12">
        <v>1.0</v>
      </c>
      <c r="H2061" s="12" t="s">
        <v>457</v>
      </c>
      <c r="I2061" s="12">
        <v>2.0</v>
      </c>
      <c r="J2061" s="12">
        <v>2.0</v>
      </c>
      <c r="K2061" s="12" t="s">
        <v>1458</v>
      </c>
      <c r="L2061" s="12">
        <v>2.0</v>
      </c>
      <c r="M2061" s="12">
        <v>2.0</v>
      </c>
      <c r="N2061" s="12" t="s">
        <v>1916</v>
      </c>
      <c r="P2061" s="13"/>
    </row>
    <row r="2062" ht="15.75" customHeight="1">
      <c r="A2062" s="11" t="s">
        <v>4412</v>
      </c>
      <c r="B2062" s="11" t="s">
        <v>4429</v>
      </c>
      <c r="C2062" s="11" t="s">
        <v>4414</v>
      </c>
      <c r="D2062" s="11" t="s">
        <v>4415</v>
      </c>
      <c r="E2062" s="11" t="s">
        <v>4430</v>
      </c>
      <c r="F2062" s="12">
        <v>1.0</v>
      </c>
      <c r="G2062" s="12">
        <v>1.0</v>
      </c>
      <c r="H2062" s="12" t="s">
        <v>457</v>
      </c>
      <c r="I2062" s="12">
        <v>1.0</v>
      </c>
      <c r="J2062" s="12">
        <v>1.0</v>
      </c>
      <c r="K2062" s="12" t="s">
        <v>1458</v>
      </c>
      <c r="L2062" s="12">
        <v>1.0</v>
      </c>
      <c r="M2062" s="12">
        <v>1.0</v>
      </c>
      <c r="N2062" s="12" t="s">
        <v>1916</v>
      </c>
      <c r="P2062" s="13"/>
    </row>
    <row r="2063" ht="15.75" customHeight="1">
      <c r="A2063" s="11" t="s">
        <v>4412</v>
      </c>
      <c r="B2063" s="11" t="s">
        <v>4431</v>
      </c>
      <c r="C2063" s="11" t="s">
        <v>4414</v>
      </c>
      <c r="D2063" s="11" t="s">
        <v>4415</v>
      </c>
      <c r="E2063" s="11" t="s">
        <v>4432</v>
      </c>
      <c r="F2063" s="12">
        <v>2.0</v>
      </c>
      <c r="G2063" s="12">
        <v>2.0</v>
      </c>
      <c r="H2063" s="12" t="s">
        <v>457</v>
      </c>
      <c r="I2063" s="12">
        <v>2.0</v>
      </c>
      <c r="J2063" s="12">
        <v>2.0</v>
      </c>
      <c r="K2063" s="12" t="s">
        <v>1458</v>
      </c>
      <c r="L2063" s="12">
        <v>2.0</v>
      </c>
      <c r="M2063" s="12">
        <v>2.0</v>
      </c>
      <c r="N2063" s="12" t="s">
        <v>1916</v>
      </c>
      <c r="P2063" s="13"/>
    </row>
    <row r="2064" ht="15.75" customHeight="1">
      <c r="A2064" s="11" t="s">
        <v>4412</v>
      </c>
      <c r="B2064" s="11" t="s">
        <v>4433</v>
      </c>
      <c r="C2064" s="11" t="s">
        <v>4414</v>
      </c>
      <c r="D2064" s="11" t="s">
        <v>4415</v>
      </c>
      <c r="E2064" s="11" t="s">
        <v>4434</v>
      </c>
      <c r="F2064" s="12">
        <v>3.0</v>
      </c>
      <c r="G2064" s="12">
        <v>3.0</v>
      </c>
      <c r="H2064" s="12" t="s">
        <v>457</v>
      </c>
      <c r="I2064" s="12">
        <v>2.0</v>
      </c>
      <c r="J2064" s="12">
        <v>1.0</v>
      </c>
      <c r="K2064" s="12" t="s">
        <v>1458</v>
      </c>
      <c r="L2064" s="12">
        <v>2.0</v>
      </c>
      <c r="M2064" s="12">
        <v>2.0</v>
      </c>
      <c r="N2064" s="12" t="s">
        <v>1916</v>
      </c>
      <c r="P2064" s="13"/>
    </row>
    <row r="2065" ht="15.75" customHeight="1">
      <c r="A2065" s="11" t="s">
        <v>4412</v>
      </c>
      <c r="B2065" s="11" t="s">
        <v>4435</v>
      </c>
      <c r="C2065" s="11" t="s">
        <v>4414</v>
      </c>
      <c r="D2065" s="11" t="s">
        <v>4415</v>
      </c>
      <c r="E2065" s="11" t="s">
        <v>4436</v>
      </c>
      <c r="F2065" s="12">
        <v>1.0</v>
      </c>
      <c r="G2065" s="12">
        <v>1.0</v>
      </c>
      <c r="H2065" s="12" t="s">
        <v>457</v>
      </c>
      <c r="I2065" s="12">
        <v>1.0</v>
      </c>
      <c r="J2065" s="12">
        <v>1.0</v>
      </c>
      <c r="K2065" s="12" t="s">
        <v>1458</v>
      </c>
      <c r="L2065" s="12">
        <v>2.0</v>
      </c>
      <c r="M2065" s="12">
        <v>1.0</v>
      </c>
      <c r="N2065" s="12" t="s">
        <v>1916</v>
      </c>
      <c r="P2065" s="13"/>
    </row>
    <row r="2066" ht="15.75" customHeight="1">
      <c r="A2066" s="11" t="s">
        <v>4412</v>
      </c>
      <c r="B2066" s="11" t="s">
        <v>4437</v>
      </c>
      <c r="C2066" s="11" t="s">
        <v>4414</v>
      </c>
      <c r="D2066" s="11" t="s">
        <v>4415</v>
      </c>
      <c r="E2066" s="11" t="s">
        <v>4438</v>
      </c>
      <c r="F2066" s="12">
        <v>1.0</v>
      </c>
      <c r="G2066" s="12">
        <v>1.0</v>
      </c>
      <c r="H2066" s="12" t="s">
        <v>457</v>
      </c>
      <c r="I2066" s="12">
        <v>1.0</v>
      </c>
      <c r="J2066" s="12">
        <v>2.0</v>
      </c>
      <c r="K2066" s="12" t="s">
        <v>1458</v>
      </c>
      <c r="L2066" s="12">
        <v>2.0</v>
      </c>
      <c r="M2066" s="12">
        <v>2.0</v>
      </c>
      <c r="N2066" s="12" t="s">
        <v>1916</v>
      </c>
      <c r="P2066" s="13"/>
    </row>
    <row r="2067" ht="15.75" customHeight="1">
      <c r="A2067" s="11" t="s">
        <v>4412</v>
      </c>
      <c r="B2067" s="11" t="s">
        <v>4439</v>
      </c>
      <c r="C2067" s="11" t="s">
        <v>4414</v>
      </c>
      <c r="D2067" s="11" t="s">
        <v>4415</v>
      </c>
      <c r="E2067" s="11" t="s">
        <v>4440</v>
      </c>
      <c r="F2067" s="12">
        <v>1.0</v>
      </c>
      <c r="G2067" s="12">
        <v>1.0</v>
      </c>
      <c r="H2067" s="12" t="s">
        <v>457</v>
      </c>
      <c r="I2067" s="12">
        <v>1.0</v>
      </c>
      <c r="J2067" s="12">
        <v>1.0</v>
      </c>
      <c r="K2067" s="12" t="s">
        <v>1458</v>
      </c>
      <c r="L2067" s="12">
        <v>2.0</v>
      </c>
      <c r="M2067" s="12">
        <v>1.0</v>
      </c>
      <c r="N2067" s="12" t="s">
        <v>1916</v>
      </c>
      <c r="P2067" s="13"/>
    </row>
    <row r="2068" ht="15.75" customHeight="1">
      <c r="A2068" s="11" t="s">
        <v>4412</v>
      </c>
      <c r="B2068" s="11" t="s">
        <v>4441</v>
      </c>
      <c r="C2068" s="11" t="s">
        <v>4414</v>
      </c>
      <c r="D2068" s="11" t="s">
        <v>4415</v>
      </c>
      <c r="E2068" s="11" t="s">
        <v>4442</v>
      </c>
      <c r="F2068" s="12">
        <v>1.0</v>
      </c>
      <c r="G2068" s="12">
        <v>1.0</v>
      </c>
      <c r="H2068" s="12" t="s">
        <v>457</v>
      </c>
      <c r="I2068" s="12">
        <v>2.0</v>
      </c>
      <c r="J2068" s="12">
        <v>1.0</v>
      </c>
      <c r="K2068" s="12" t="s">
        <v>1458</v>
      </c>
      <c r="L2068" s="12">
        <v>2.0</v>
      </c>
      <c r="M2068" s="12">
        <v>1.0</v>
      </c>
      <c r="N2068" s="12" t="s">
        <v>1916</v>
      </c>
      <c r="P2068" s="13"/>
    </row>
    <row r="2069" ht="15.75" customHeight="1">
      <c r="A2069" s="11" t="s">
        <v>4412</v>
      </c>
      <c r="B2069" s="11" t="s">
        <v>4443</v>
      </c>
      <c r="C2069" s="11" t="s">
        <v>4414</v>
      </c>
      <c r="D2069" s="11" t="s">
        <v>4415</v>
      </c>
      <c r="E2069" s="11" t="s">
        <v>4444</v>
      </c>
      <c r="F2069" s="12">
        <v>1.0</v>
      </c>
      <c r="G2069" s="12">
        <v>1.0</v>
      </c>
      <c r="H2069" s="12" t="s">
        <v>457</v>
      </c>
      <c r="I2069" s="12">
        <v>2.0</v>
      </c>
      <c r="J2069" s="12">
        <v>2.0</v>
      </c>
      <c r="K2069" s="12" t="s">
        <v>1458</v>
      </c>
      <c r="L2069" s="12">
        <v>2.0</v>
      </c>
      <c r="M2069" s="12">
        <v>2.0</v>
      </c>
      <c r="N2069" s="12" t="s">
        <v>1916</v>
      </c>
      <c r="P2069" s="13"/>
    </row>
    <row r="2070" ht="15.75" customHeight="1">
      <c r="A2070" s="11" t="s">
        <v>4412</v>
      </c>
      <c r="B2070" s="11" t="s">
        <v>4445</v>
      </c>
      <c r="C2070" s="11" t="s">
        <v>4414</v>
      </c>
      <c r="D2070" s="11" t="s">
        <v>4415</v>
      </c>
      <c r="E2070" s="11" t="s">
        <v>4446</v>
      </c>
      <c r="F2070" s="12">
        <v>1.0</v>
      </c>
      <c r="G2070" s="12">
        <v>1.0</v>
      </c>
      <c r="H2070" s="12" t="s">
        <v>457</v>
      </c>
      <c r="I2070" s="12">
        <v>2.0</v>
      </c>
      <c r="J2070" s="12">
        <v>1.0</v>
      </c>
      <c r="K2070" s="12" t="s">
        <v>1458</v>
      </c>
      <c r="L2070" s="12">
        <v>2.0</v>
      </c>
      <c r="M2070" s="12">
        <v>2.0</v>
      </c>
      <c r="N2070" s="12" t="s">
        <v>1916</v>
      </c>
      <c r="P2070" s="13"/>
    </row>
    <row r="2071" ht="15.75" customHeight="1">
      <c r="A2071" s="11" t="s">
        <v>4412</v>
      </c>
      <c r="B2071" s="11" t="s">
        <v>4447</v>
      </c>
      <c r="C2071" s="11" t="s">
        <v>4414</v>
      </c>
      <c r="D2071" s="11" t="s">
        <v>4415</v>
      </c>
      <c r="E2071" s="11" t="s">
        <v>4448</v>
      </c>
      <c r="F2071" s="12">
        <v>1.0</v>
      </c>
      <c r="G2071" s="12">
        <v>1.0</v>
      </c>
      <c r="H2071" s="12" t="s">
        <v>457</v>
      </c>
      <c r="I2071" s="12">
        <v>1.0</v>
      </c>
      <c r="J2071" s="12">
        <v>2.0</v>
      </c>
      <c r="K2071" s="12" t="s">
        <v>1458</v>
      </c>
      <c r="L2071" s="12">
        <v>2.0</v>
      </c>
      <c r="M2071" s="12">
        <v>1.0</v>
      </c>
      <c r="N2071" s="12" t="s">
        <v>1916</v>
      </c>
      <c r="P2071" s="13"/>
    </row>
    <row r="2072" ht="15.75" customHeight="1">
      <c r="A2072" s="11" t="s">
        <v>4412</v>
      </c>
      <c r="B2072" s="11" t="s">
        <v>4449</v>
      </c>
      <c r="C2072" s="11" t="s">
        <v>4414</v>
      </c>
      <c r="D2072" s="11" t="s">
        <v>4415</v>
      </c>
      <c r="E2072" s="11" t="s">
        <v>4450</v>
      </c>
      <c r="F2072" s="12">
        <v>1.0</v>
      </c>
      <c r="G2072" s="12">
        <v>1.0</v>
      </c>
      <c r="H2072" s="12" t="s">
        <v>457</v>
      </c>
      <c r="I2072" s="12">
        <v>1.0</v>
      </c>
      <c r="J2072" s="12">
        <v>2.0</v>
      </c>
      <c r="K2072" s="12" t="s">
        <v>1458</v>
      </c>
      <c r="L2072" s="12">
        <v>2.0</v>
      </c>
      <c r="M2072" s="12">
        <v>1.0</v>
      </c>
      <c r="N2072" s="12" t="s">
        <v>1916</v>
      </c>
      <c r="P2072" s="13"/>
    </row>
    <row r="2073" ht="15.75" customHeight="1">
      <c r="A2073" s="11" t="s">
        <v>4451</v>
      </c>
      <c r="B2073" s="11" t="s">
        <v>4452</v>
      </c>
      <c r="C2073" s="11" t="s">
        <v>4453</v>
      </c>
      <c r="D2073" s="11" t="s">
        <v>4454</v>
      </c>
      <c r="E2073" s="11" t="s">
        <v>4455</v>
      </c>
      <c r="F2073" s="12">
        <v>1.0</v>
      </c>
      <c r="G2073" s="12">
        <v>1.0</v>
      </c>
      <c r="H2073" s="12" t="s">
        <v>457</v>
      </c>
      <c r="I2073" s="12">
        <v>2.0</v>
      </c>
      <c r="J2073" s="12">
        <v>2.0</v>
      </c>
      <c r="K2073" s="12" t="s">
        <v>1916</v>
      </c>
      <c r="L2073" s="12">
        <v>2.0</v>
      </c>
      <c r="M2073" s="12">
        <v>1.0</v>
      </c>
      <c r="N2073" s="12" t="s">
        <v>1458</v>
      </c>
      <c r="P2073" s="13"/>
    </row>
    <row r="2074" ht="15.75" customHeight="1">
      <c r="A2074" s="11" t="s">
        <v>4451</v>
      </c>
      <c r="B2074" s="11" t="s">
        <v>4456</v>
      </c>
      <c r="C2074" s="11" t="s">
        <v>4453</v>
      </c>
      <c r="D2074" s="11" t="s">
        <v>4454</v>
      </c>
      <c r="E2074" s="11" t="s">
        <v>4457</v>
      </c>
      <c r="F2074" s="12">
        <v>2.0</v>
      </c>
      <c r="G2074" s="12">
        <v>1.0</v>
      </c>
      <c r="H2074" s="12" t="s">
        <v>457</v>
      </c>
      <c r="I2074" s="12">
        <v>2.0</v>
      </c>
      <c r="J2074" s="12">
        <v>2.0</v>
      </c>
      <c r="K2074" s="12" t="s">
        <v>1916</v>
      </c>
      <c r="L2074" s="12">
        <v>2.0</v>
      </c>
      <c r="M2074" s="12">
        <v>1.0</v>
      </c>
      <c r="N2074" s="12" t="s">
        <v>1458</v>
      </c>
      <c r="P2074" s="13"/>
    </row>
    <row r="2075" ht="15.75" customHeight="1">
      <c r="A2075" s="11" t="s">
        <v>4451</v>
      </c>
      <c r="B2075" s="11" t="s">
        <v>4458</v>
      </c>
      <c r="C2075" s="11" t="s">
        <v>4453</v>
      </c>
      <c r="D2075" s="11" t="s">
        <v>4454</v>
      </c>
      <c r="E2075" s="11" t="s">
        <v>4459</v>
      </c>
      <c r="F2075" s="12">
        <v>1.0</v>
      </c>
      <c r="G2075" s="12">
        <v>1.0</v>
      </c>
      <c r="H2075" s="12" t="s">
        <v>457</v>
      </c>
      <c r="I2075" s="12">
        <v>2.0</v>
      </c>
      <c r="J2075" s="12">
        <v>2.0</v>
      </c>
      <c r="K2075" s="12" t="s">
        <v>1916</v>
      </c>
      <c r="L2075" s="12">
        <v>1.0</v>
      </c>
      <c r="M2075" s="12">
        <v>2.0</v>
      </c>
      <c r="N2075" s="12" t="s">
        <v>1458</v>
      </c>
      <c r="P2075" s="13"/>
    </row>
    <row r="2076" ht="15.75" customHeight="1">
      <c r="A2076" s="11" t="s">
        <v>4451</v>
      </c>
      <c r="B2076" s="11" t="s">
        <v>4460</v>
      </c>
      <c r="C2076" s="11" t="s">
        <v>4453</v>
      </c>
      <c r="D2076" s="11" t="s">
        <v>4454</v>
      </c>
      <c r="E2076" s="11" t="s">
        <v>4461</v>
      </c>
      <c r="F2076" s="12">
        <v>2.0</v>
      </c>
      <c r="G2076" s="12">
        <v>2.0</v>
      </c>
      <c r="H2076" s="12" t="s">
        <v>457</v>
      </c>
      <c r="I2076" s="12">
        <v>2.0</v>
      </c>
      <c r="J2076" s="12">
        <v>3.0</v>
      </c>
      <c r="K2076" s="12" t="s">
        <v>1916</v>
      </c>
      <c r="L2076" s="12">
        <v>2.0</v>
      </c>
      <c r="M2076" s="12">
        <v>1.0</v>
      </c>
      <c r="N2076" s="12" t="s">
        <v>1458</v>
      </c>
      <c r="P2076" s="13"/>
    </row>
    <row r="2077" ht="15.75" customHeight="1">
      <c r="A2077" s="11" t="s">
        <v>4451</v>
      </c>
      <c r="B2077" s="11" t="s">
        <v>4462</v>
      </c>
      <c r="C2077" s="11" t="s">
        <v>4453</v>
      </c>
      <c r="D2077" s="11" t="s">
        <v>4454</v>
      </c>
      <c r="E2077" s="11" t="s">
        <v>4463</v>
      </c>
      <c r="F2077" s="12">
        <v>1.0</v>
      </c>
      <c r="G2077" s="12">
        <v>1.0</v>
      </c>
      <c r="H2077" s="12" t="s">
        <v>457</v>
      </c>
      <c r="I2077" s="12">
        <v>2.0</v>
      </c>
      <c r="J2077" s="12">
        <v>2.0</v>
      </c>
      <c r="K2077" s="12" t="s">
        <v>1916</v>
      </c>
      <c r="L2077" s="12">
        <v>1.0</v>
      </c>
      <c r="M2077" s="12">
        <v>1.0</v>
      </c>
      <c r="N2077" s="12" t="s">
        <v>1458</v>
      </c>
      <c r="P2077" s="13"/>
    </row>
    <row r="2078" ht="15.75" customHeight="1">
      <c r="A2078" s="11" t="s">
        <v>4451</v>
      </c>
      <c r="B2078" s="11" t="s">
        <v>4464</v>
      </c>
      <c r="C2078" s="11" t="s">
        <v>4453</v>
      </c>
      <c r="D2078" s="11" t="s">
        <v>4454</v>
      </c>
      <c r="E2078" s="11" t="s">
        <v>4465</v>
      </c>
      <c r="F2078" s="12">
        <v>1.0</v>
      </c>
      <c r="G2078" s="12">
        <v>1.0</v>
      </c>
      <c r="H2078" s="12" t="s">
        <v>457</v>
      </c>
      <c r="I2078" s="12">
        <v>1.0</v>
      </c>
      <c r="J2078" s="12">
        <v>1.0</v>
      </c>
      <c r="K2078" s="12" t="s">
        <v>1916</v>
      </c>
      <c r="L2078" s="12">
        <v>1.0</v>
      </c>
      <c r="M2078" s="12">
        <v>1.0</v>
      </c>
      <c r="N2078" s="12" t="s">
        <v>1458</v>
      </c>
      <c r="P2078" s="13"/>
    </row>
    <row r="2079" ht="15.75" customHeight="1">
      <c r="A2079" s="11" t="s">
        <v>4451</v>
      </c>
      <c r="B2079" s="11" t="s">
        <v>4466</v>
      </c>
      <c r="C2079" s="11" t="s">
        <v>4453</v>
      </c>
      <c r="D2079" s="11" t="s">
        <v>4454</v>
      </c>
      <c r="E2079" s="11" t="s">
        <v>4467</v>
      </c>
      <c r="F2079" s="12">
        <v>1.0</v>
      </c>
      <c r="G2079" s="12">
        <v>1.0</v>
      </c>
      <c r="H2079" s="12" t="s">
        <v>457</v>
      </c>
      <c r="I2079" s="12">
        <v>1.0</v>
      </c>
      <c r="J2079" s="12">
        <v>1.0</v>
      </c>
      <c r="K2079" s="12" t="s">
        <v>1916</v>
      </c>
      <c r="L2079" s="12">
        <v>1.0</v>
      </c>
      <c r="M2079" s="12">
        <v>1.0</v>
      </c>
      <c r="N2079" s="12" t="s">
        <v>1458</v>
      </c>
      <c r="P2079" s="13"/>
    </row>
    <row r="2080" ht="15.75" customHeight="1">
      <c r="A2080" s="11" t="s">
        <v>4451</v>
      </c>
      <c r="B2080" s="11" t="s">
        <v>4468</v>
      </c>
      <c r="C2080" s="11" t="s">
        <v>4453</v>
      </c>
      <c r="D2080" s="11" t="s">
        <v>4454</v>
      </c>
      <c r="E2080" s="11" t="s">
        <v>4469</v>
      </c>
      <c r="F2080" s="12">
        <v>1.0</v>
      </c>
      <c r="G2080" s="12">
        <v>1.0</v>
      </c>
      <c r="H2080" s="12" t="s">
        <v>457</v>
      </c>
      <c r="I2080" s="12">
        <v>2.0</v>
      </c>
      <c r="J2080" s="12">
        <v>1.0</v>
      </c>
      <c r="K2080" s="12" t="s">
        <v>1916</v>
      </c>
      <c r="L2080" s="12">
        <v>2.0</v>
      </c>
      <c r="M2080" s="12">
        <v>1.0</v>
      </c>
      <c r="N2080" s="12" t="s">
        <v>1458</v>
      </c>
      <c r="P2080" s="13"/>
    </row>
    <row r="2081" ht="15.75" customHeight="1">
      <c r="A2081" s="11" t="s">
        <v>4451</v>
      </c>
      <c r="B2081" s="11" t="s">
        <v>4470</v>
      </c>
      <c r="C2081" s="11" t="s">
        <v>4453</v>
      </c>
      <c r="D2081" s="11" t="s">
        <v>4454</v>
      </c>
      <c r="E2081" s="11" t="s">
        <v>4471</v>
      </c>
      <c r="F2081" s="12">
        <v>1.0</v>
      </c>
      <c r="G2081" s="12">
        <v>1.0</v>
      </c>
      <c r="H2081" s="12" t="s">
        <v>457</v>
      </c>
      <c r="I2081" s="12">
        <v>1.0</v>
      </c>
      <c r="J2081" s="12">
        <v>1.0</v>
      </c>
      <c r="K2081" s="12" t="s">
        <v>1916</v>
      </c>
      <c r="L2081" s="12">
        <v>1.0</v>
      </c>
      <c r="M2081" s="12">
        <v>2.0</v>
      </c>
      <c r="N2081" s="12" t="s">
        <v>1458</v>
      </c>
      <c r="P2081" s="13"/>
    </row>
    <row r="2082" ht="15.75" customHeight="1">
      <c r="A2082" s="11" t="s">
        <v>4451</v>
      </c>
      <c r="B2082" s="11" t="s">
        <v>4472</v>
      </c>
      <c r="C2082" s="11" t="s">
        <v>4453</v>
      </c>
      <c r="D2082" s="11" t="s">
        <v>4454</v>
      </c>
      <c r="E2082" s="11" t="s">
        <v>4473</v>
      </c>
      <c r="F2082" s="12">
        <v>1.0</v>
      </c>
      <c r="G2082" s="12">
        <v>1.0</v>
      </c>
      <c r="H2082" s="12" t="s">
        <v>457</v>
      </c>
      <c r="I2082" s="12">
        <v>1.0</v>
      </c>
      <c r="J2082" s="12">
        <v>2.0</v>
      </c>
      <c r="K2082" s="12" t="s">
        <v>1916</v>
      </c>
      <c r="L2082" s="12">
        <v>1.0</v>
      </c>
      <c r="M2082" s="12">
        <v>2.0</v>
      </c>
      <c r="N2082" s="12" t="s">
        <v>1458</v>
      </c>
      <c r="P2082" s="13"/>
    </row>
    <row r="2083" ht="15.75" customHeight="1">
      <c r="A2083" s="11" t="s">
        <v>4451</v>
      </c>
      <c r="B2083" s="11" t="s">
        <v>4474</v>
      </c>
      <c r="C2083" s="11" t="s">
        <v>4453</v>
      </c>
      <c r="D2083" s="11" t="s">
        <v>4454</v>
      </c>
      <c r="E2083" s="11" t="s">
        <v>4475</v>
      </c>
      <c r="F2083" s="12">
        <v>3.0</v>
      </c>
      <c r="G2083" s="12">
        <v>2.0</v>
      </c>
      <c r="H2083" s="12" t="s">
        <v>457</v>
      </c>
      <c r="I2083" s="12">
        <v>2.0</v>
      </c>
      <c r="J2083" s="12">
        <v>2.0</v>
      </c>
      <c r="K2083" s="12" t="s">
        <v>1916</v>
      </c>
      <c r="L2083" s="12">
        <v>2.0</v>
      </c>
      <c r="M2083" s="12">
        <v>2.0</v>
      </c>
      <c r="N2083" s="12" t="s">
        <v>1458</v>
      </c>
      <c r="P2083" s="13"/>
    </row>
    <row r="2084" ht="15.75" customHeight="1">
      <c r="A2084" s="11" t="s">
        <v>4451</v>
      </c>
      <c r="B2084" s="11" t="s">
        <v>4476</v>
      </c>
      <c r="C2084" s="11" t="s">
        <v>4453</v>
      </c>
      <c r="D2084" s="11" t="s">
        <v>4454</v>
      </c>
      <c r="E2084" s="11" t="s">
        <v>4477</v>
      </c>
      <c r="F2084" s="12">
        <v>1.0</v>
      </c>
      <c r="G2084" s="12">
        <v>1.0</v>
      </c>
      <c r="H2084" s="12" t="s">
        <v>457</v>
      </c>
      <c r="I2084" s="12">
        <v>2.0</v>
      </c>
      <c r="J2084" s="12">
        <v>2.0</v>
      </c>
      <c r="K2084" s="12" t="s">
        <v>1916</v>
      </c>
      <c r="L2084" s="12">
        <v>1.0</v>
      </c>
      <c r="M2084" s="12">
        <v>2.0</v>
      </c>
      <c r="N2084" s="12" t="s">
        <v>1458</v>
      </c>
      <c r="P2084" s="13"/>
    </row>
    <row r="2085" ht="15.75" customHeight="1">
      <c r="A2085" s="11" t="s">
        <v>4451</v>
      </c>
      <c r="B2085" s="11" t="s">
        <v>4478</v>
      </c>
      <c r="C2085" s="11" t="s">
        <v>4453</v>
      </c>
      <c r="D2085" s="11" t="s">
        <v>4454</v>
      </c>
      <c r="E2085" s="11" t="s">
        <v>4479</v>
      </c>
      <c r="F2085" s="12">
        <v>1.0</v>
      </c>
      <c r="G2085" s="12">
        <v>1.0</v>
      </c>
      <c r="H2085" s="12" t="s">
        <v>457</v>
      </c>
      <c r="I2085" s="12">
        <v>1.0</v>
      </c>
      <c r="J2085" s="12">
        <v>1.0</v>
      </c>
      <c r="K2085" s="12" t="s">
        <v>1916</v>
      </c>
      <c r="L2085" s="12">
        <v>1.0</v>
      </c>
      <c r="M2085" s="12">
        <v>2.0</v>
      </c>
      <c r="N2085" s="12" t="s">
        <v>1458</v>
      </c>
      <c r="P2085" s="13"/>
    </row>
    <row r="2086" ht="15.75" customHeight="1">
      <c r="A2086" s="11" t="s">
        <v>4451</v>
      </c>
      <c r="B2086" s="11" t="s">
        <v>4480</v>
      </c>
      <c r="C2086" s="11" t="s">
        <v>4453</v>
      </c>
      <c r="D2086" s="11" t="s">
        <v>4454</v>
      </c>
      <c r="E2086" s="11" t="s">
        <v>4481</v>
      </c>
      <c r="F2086" s="12">
        <v>1.0</v>
      </c>
      <c r="G2086" s="12">
        <v>1.0</v>
      </c>
      <c r="H2086" s="12" t="s">
        <v>457</v>
      </c>
      <c r="I2086" s="12">
        <v>1.0</v>
      </c>
      <c r="J2086" s="12">
        <v>1.0</v>
      </c>
      <c r="K2086" s="12" t="s">
        <v>1916</v>
      </c>
      <c r="L2086" s="12">
        <v>2.0</v>
      </c>
      <c r="M2086" s="12">
        <v>1.0</v>
      </c>
      <c r="N2086" s="12" t="s">
        <v>1458</v>
      </c>
      <c r="P2086" s="13"/>
    </row>
    <row r="2087" ht="15.75" customHeight="1">
      <c r="A2087" s="11" t="s">
        <v>4451</v>
      </c>
      <c r="B2087" s="11" t="s">
        <v>4482</v>
      </c>
      <c r="C2087" s="11" t="s">
        <v>4453</v>
      </c>
      <c r="D2087" s="11" t="s">
        <v>4454</v>
      </c>
      <c r="E2087" s="11" t="s">
        <v>4483</v>
      </c>
      <c r="F2087" s="12">
        <v>1.0</v>
      </c>
      <c r="G2087" s="12">
        <v>1.0</v>
      </c>
      <c r="H2087" s="12" t="s">
        <v>457</v>
      </c>
      <c r="I2087" s="12">
        <v>2.0</v>
      </c>
      <c r="J2087" s="12">
        <v>2.0</v>
      </c>
      <c r="K2087" s="12" t="s">
        <v>1916</v>
      </c>
      <c r="L2087" s="12">
        <v>1.0</v>
      </c>
      <c r="M2087" s="12">
        <v>1.0</v>
      </c>
      <c r="N2087" s="12" t="s">
        <v>1458</v>
      </c>
      <c r="P2087" s="13"/>
    </row>
    <row r="2088" ht="15.75" customHeight="1">
      <c r="A2088" s="11" t="s">
        <v>4451</v>
      </c>
      <c r="B2088" s="11" t="s">
        <v>4484</v>
      </c>
      <c r="C2088" s="11" t="s">
        <v>4453</v>
      </c>
      <c r="D2088" s="11" t="s">
        <v>4454</v>
      </c>
      <c r="E2088" s="11" t="s">
        <v>4485</v>
      </c>
      <c r="F2088" s="12">
        <v>1.0</v>
      </c>
      <c r="G2088" s="12">
        <v>1.0</v>
      </c>
      <c r="H2088" s="12" t="s">
        <v>457</v>
      </c>
      <c r="I2088" s="12">
        <v>2.0</v>
      </c>
      <c r="J2088" s="12">
        <v>2.0</v>
      </c>
      <c r="K2088" s="12" t="s">
        <v>1916</v>
      </c>
      <c r="L2088" s="12">
        <v>1.0</v>
      </c>
      <c r="M2088" s="12">
        <v>2.0</v>
      </c>
      <c r="N2088" s="12" t="s">
        <v>1458</v>
      </c>
      <c r="P2088" s="13"/>
    </row>
    <row r="2089" ht="15.75" customHeight="1">
      <c r="A2089" s="11" t="s">
        <v>4451</v>
      </c>
      <c r="B2089" s="11" t="s">
        <v>4486</v>
      </c>
      <c r="C2089" s="11" t="s">
        <v>4453</v>
      </c>
      <c r="D2089" s="11" t="s">
        <v>4454</v>
      </c>
      <c r="E2089" s="11" t="s">
        <v>4487</v>
      </c>
      <c r="F2089" s="12">
        <v>1.0</v>
      </c>
      <c r="G2089" s="12">
        <v>1.0</v>
      </c>
      <c r="H2089" s="12" t="s">
        <v>457</v>
      </c>
      <c r="I2089" s="12">
        <v>2.0</v>
      </c>
      <c r="J2089" s="12">
        <v>2.0</v>
      </c>
      <c r="K2089" s="12" t="s">
        <v>1916</v>
      </c>
      <c r="L2089" s="12">
        <v>1.0</v>
      </c>
      <c r="M2089" s="12">
        <v>1.0</v>
      </c>
      <c r="N2089" s="12" t="s">
        <v>1458</v>
      </c>
      <c r="P2089" s="13"/>
    </row>
    <row r="2090" ht="15.75" customHeight="1">
      <c r="A2090" s="11" t="s">
        <v>4451</v>
      </c>
      <c r="B2090" s="11" t="s">
        <v>4488</v>
      </c>
      <c r="C2090" s="11" t="s">
        <v>4453</v>
      </c>
      <c r="D2090" s="11" t="s">
        <v>4454</v>
      </c>
      <c r="E2090" s="11" t="s">
        <v>4489</v>
      </c>
      <c r="F2090" s="12">
        <v>2.0</v>
      </c>
      <c r="G2090" s="12">
        <v>3.0</v>
      </c>
      <c r="H2090" s="12" t="s">
        <v>457</v>
      </c>
      <c r="I2090" s="12">
        <v>2.0</v>
      </c>
      <c r="J2090" s="12">
        <v>2.0</v>
      </c>
      <c r="K2090" s="12" t="s">
        <v>1916</v>
      </c>
      <c r="L2090" s="12">
        <v>2.0</v>
      </c>
      <c r="M2090" s="12">
        <v>2.0</v>
      </c>
      <c r="N2090" s="12" t="s">
        <v>1458</v>
      </c>
      <c r="P2090" s="13"/>
    </row>
    <row r="2091" ht="15.75" customHeight="1">
      <c r="A2091" s="11" t="s">
        <v>4490</v>
      </c>
      <c r="B2091" s="11" t="s">
        <v>4491</v>
      </c>
      <c r="C2091" s="11" t="s">
        <v>4492</v>
      </c>
      <c r="D2091" s="11" t="s">
        <v>4493</v>
      </c>
      <c r="E2091" s="11" t="s">
        <v>4494</v>
      </c>
      <c r="F2091" s="12">
        <v>1.0</v>
      </c>
      <c r="G2091" s="12">
        <v>1.0</v>
      </c>
      <c r="H2091" s="12" t="s">
        <v>457</v>
      </c>
      <c r="I2091" s="12">
        <v>1.0</v>
      </c>
      <c r="J2091" s="12">
        <v>1.0</v>
      </c>
      <c r="K2091" s="12" t="s">
        <v>1916</v>
      </c>
      <c r="L2091" s="12">
        <v>1.0</v>
      </c>
      <c r="M2091" s="12">
        <v>1.0</v>
      </c>
      <c r="N2091" s="12" t="s">
        <v>1458</v>
      </c>
      <c r="P2091" s="13"/>
    </row>
    <row r="2092" ht="15.75" customHeight="1">
      <c r="A2092" s="11" t="s">
        <v>4490</v>
      </c>
      <c r="B2092" s="11" t="s">
        <v>4495</v>
      </c>
      <c r="C2092" s="11" t="s">
        <v>4492</v>
      </c>
      <c r="D2092" s="11" t="s">
        <v>4493</v>
      </c>
      <c r="E2092" s="11" t="s">
        <v>4496</v>
      </c>
      <c r="F2092" s="12">
        <v>1.0</v>
      </c>
      <c r="G2092" s="12">
        <v>1.0</v>
      </c>
      <c r="H2092" s="12" t="s">
        <v>457</v>
      </c>
      <c r="I2092" s="12">
        <v>2.0</v>
      </c>
      <c r="J2092" s="12">
        <v>1.0</v>
      </c>
      <c r="K2092" s="12" t="s">
        <v>1916</v>
      </c>
      <c r="L2092" s="12">
        <v>1.0</v>
      </c>
      <c r="M2092" s="12">
        <v>1.0</v>
      </c>
      <c r="N2092" s="12" t="s">
        <v>1458</v>
      </c>
      <c r="P2092" s="13"/>
    </row>
    <row r="2093" ht="15.75" customHeight="1">
      <c r="A2093" s="11" t="s">
        <v>4490</v>
      </c>
      <c r="B2093" s="11" t="s">
        <v>4497</v>
      </c>
      <c r="C2093" s="11" t="s">
        <v>4492</v>
      </c>
      <c r="D2093" s="11" t="s">
        <v>4493</v>
      </c>
      <c r="E2093" s="11" t="s">
        <v>4498</v>
      </c>
      <c r="F2093" s="12">
        <v>1.0</v>
      </c>
      <c r="G2093" s="12">
        <v>1.0</v>
      </c>
      <c r="H2093" s="12" t="s">
        <v>457</v>
      </c>
      <c r="I2093" s="12">
        <v>2.0</v>
      </c>
      <c r="J2093" s="12">
        <v>2.0</v>
      </c>
      <c r="K2093" s="12" t="s">
        <v>1916</v>
      </c>
      <c r="L2093" s="12">
        <v>2.0</v>
      </c>
      <c r="M2093" s="12">
        <v>2.0</v>
      </c>
      <c r="N2093" s="12" t="s">
        <v>1458</v>
      </c>
      <c r="P2093" s="13"/>
    </row>
    <row r="2094" ht="15.75" customHeight="1">
      <c r="A2094" s="11" t="s">
        <v>4490</v>
      </c>
      <c r="B2094" s="11" t="s">
        <v>4499</v>
      </c>
      <c r="C2094" s="11" t="s">
        <v>4492</v>
      </c>
      <c r="D2094" s="11" t="s">
        <v>4493</v>
      </c>
      <c r="E2094" s="11" t="s">
        <v>4500</v>
      </c>
      <c r="F2094" s="12">
        <v>1.0</v>
      </c>
      <c r="G2094" s="12">
        <v>1.0</v>
      </c>
      <c r="H2094" s="12" t="s">
        <v>457</v>
      </c>
      <c r="I2094" s="12">
        <v>2.0</v>
      </c>
      <c r="J2094" s="12">
        <v>1.0</v>
      </c>
      <c r="K2094" s="12" t="s">
        <v>1916</v>
      </c>
      <c r="L2094" s="12">
        <v>1.0</v>
      </c>
      <c r="M2094" s="12">
        <v>1.0</v>
      </c>
      <c r="N2094" s="12" t="s">
        <v>1458</v>
      </c>
      <c r="P2094" s="13"/>
    </row>
    <row r="2095" ht="15.75" customHeight="1">
      <c r="A2095" s="11" t="s">
        <v>4490</v>
      </c>
      <c r="B2095" s="11" t="s">
        <v>4501</v>
      </c>
      <c r="C2095" s="11" t="s">
        <v>4492</v>
      </c>
      <c r="D2095" s="11" t="s">
        <v>4493</v>
      </c>
      <c r="E2095" s="11" t="s">
        <v>4502</v>
      </c>
      <c r="F2095" s="12">
        <v>1.0</v>
      </c>
      <c r="G2095" s="12">
        <v>1.0</v>
      </c>
      <c r="H2095" s="12" t="s">
        <v>457</v>
      </c>
      <c r="I2095" s="12">
        <v>1.0</v>
      </c>
      <c r="J2095" s="12">
        <v>1.0</v>
      </c>
      <c r="K2095" s="12" t="s">
        <v>1916</v>
      </c>
      <c r="L2095" s="12">
        <v>1.0</v>
      </c>
      <c r="M2095" s="12">
        <v>2.0</v>
      </c>
      <c r="N2095" s="12" t="s">
        <v>1458</v>
      </c>
      <c r="P2095" s="13"/>
    </row>
    <row r="2096" ht="15.75" customHeight="1">
      <c r="A2096" s="11" t="s">
        <v>4490</v>
      </c>
      <c r="B2096" s="11" t="s">
        <v>4503</v>
      </c>
      <c r="C2096" s="11" t="s">
        <v>4492</v>
      </c>
      <c r="D2096" s="11" t="s">
        <v>4493</v>
      </c>
      <c r="E2096" s="11" t="s">
        <v>4504</v>
      </c>
      <c r="F2096" s="12">
        <v>1.0</v>
      </c>
      <c r="G2096" s="12">
        <v>1.0</v>
      </c>
      <c r="H2096" s="12" t="s">
        <v>457</v>
      </c>
      <c r="I2096" s="12">
        <v>1.0</v>
      </c>
      <c r="J2096" s="12">
        <v>1.0</v>
      </c>
      <c r="K2096" s="12" t="s">
        <v>1916</v>
      </c>
      <c r="L2096" s="12">
        <v>1.0</v>
      </c>
      <c r="M2096" s="12">
        <v>1.0</v>
      </c>
      <c r="N2096" s="12" t="s">
        <v>1458</v>
      </c>
      <c r="P2096" s="13"/>
    </row>
    <row r="2097" ht="15.75" customHeight="1">
      <c r="A2097" s="11" t="s">
        <v>4490</v>
      </c>
      <c r="B2097" s="11" t="s">
        <v>4505</v>
      </c>
      <c r="C2097" s="11" t="s">
        <v>4492</v>
      </c>
      <c r="D2097" s="11" t="s">
        <v>4493</v>
      </c>
      <c r="E2097" s="11" t="s">
        <v>4506</v>
      </c>
      <c r="F2097" s="12">
        <v>1.0</v>
      </c>
      <c r="G2097" s="12">
        <v>1.0</v>
      </c>
      <c r="H2097" s="12" t="s">
        <v>457</v>
      </c>
      <c r="I2097" s="12">
        <v>1.0</v>
      </c>
      <c r="J2097" s="12">
        <v>1.0</v>
      </c>
      <c r="K2097" s="12" t="s">
        <v>1916</v>
      </c>
      <c r="L2097" s="12">
        <v>1.0</v>
      </c>
      <c r="M2097" s="12">
        <v>1.0</v>
      </c>
      <c r="N2097" s="12" t="s">
        <v>1458</v>
      </c>
      <c r="P2097" s="13"/>
    </row>
    <row r="2098" ht="15.75" customHeight="1">
      <c r="A2098" s="11" t="s">
        <v>4490</v>
      </c>
      <c r="B2098" s="11" t="s">
        <v>4507</v>
      </c>
      <c r="C2098" s="11" t="s">
        <v>4492</v>
      </c>
      <c r="D2098" s="11" t="s">
        <v>4493</v>
      </c>
      <c r="E2098" s="11" t="s">
        <v>4508</v>
      </c>
      <c r="F2098" s="12">
        <v>1.0</v>
      </c>
      <c r="G2098" s="12">
        <v>1.0</v>
      </c>
      <c r="H2098" s="12" t="s">
        <v>457</v>
      </c>
      <c r="I2098" s="12">
        <v>1.0</v>
      </c>
      <c r="J2098" s="12">
        <v>2.0</v>
      </c>
      <c r="K2098" s="12" t="s">
        <v>1916</v>
      </c>
      <c r="L2098" s="12">
        <v>1.0</v>
      </c>
      <c r="M2098" s="12">
        <v>2.0</v>
      </c>
      <c r="N2098" s="12" t="s">
        <v>1458</v>
      </c>
      <c r="P2098" s="13"/>
    </row>
    <row r="2099" ht="15.75" customHeight="1">
      <c r="A2099" s="11" t="s">
        <v>4490</v>
      </c>
      <c r="B2099" s="11" t="s">
        <v>4509</v>
      </c>
      <c r="C2099" s="11" t="s">
        <v>4492</v>
      </c>
      <c r="D2099" s="11" t="s">
        <v>4493</v>
      </c>
      <c r="E2099" s="11" t="s">
        <v>4510</v>
      </c>
      <c r="F2099" s="12">
        <v>3.0</v>
      </c>
      <c r="G2099" s="12">
        <v>3.0</v>
      </c>
      <c r="H2099" s="12" t="s">
        <v>457</v>
      </c>
      <c r="I2099" s="12">
        <v>2.0</v>
      </c>
      <c r="J2099" s="12">
        <v>2.0</v>
      </c>
      <c r="K2099" s="12" t="s">
        <v>1916</v>
      </c>
      <c r="L2099" s="12">
        <v>2.0</v>
      </c>
      <c r="M2099" s="12">
        <v>2.0</v>
      </c>
      <c r="N2099" s="12" t="s">
        <v>1458</v>
      </c>
      <c r="P2099" s="13"/>
    </row>
    <row r="2100" ht="15.75" customHeight="1">
      <c r="A2100" s="11" t="s">
        <v>4490</v>
      </c>
      <c r="B2100" s="11" t="s">
        <v>4511</v>
      </c>
      <c r="C2100" s="11" t="s">
        <v>4492</v>
      </c>
      <c r="D2100" s="11" t="s">
        <v>4493</v>
      </c>
      <c r="E2100" s="11" t="s">
        <v>4512</v>
      </c>
      <c r="F2100" s="12">
        <v>1.0</v>
      </c>
      <c r="G2100" s="12">
        <v>1.0</v>
      </c>
      <c r="H2100" s="12" t="s">
        <v>457</v>
      </c>
      <c r="I2100" s="12">
        <v>2.0</v>
      </c>
      <c r="J2100" s="12">
        <v>2.0</v>
      </c>
      <c r="K2100" s="12" t="s">
        <v>1916</v>
      </c>
      <c r="L2100" s="12">
        <v>2.0</v>
      </c>
      <c r="M2100" s="12">
        <v>1.0</v>
      </c>
      <c r="N2100" s="12" t="s">
        <v>1458</v>
      </c>
      <c r="P2100" s="13"/>
    </row>
    <row r="2101" ht="15.75" customHeight="1">
      <c r="A2101" s="11" t="s">
        <v>4490</v>
      </c>
      <c r="B2101" s="11" t="s">
        <v>4513</v>
      </c>
      <c r="C2101" s="11" t="s">
        <v>4492</v>
      </c>
      <c r="D2101" s="11" t="s">
        <v>4493</v>
      </c>
      <c r="E2101" s="11" t="s">
        <v>4514</v>
      </c>
      <c r="F2101" s="12">
        <v>1.0</v>
      </c>
      <c r="G2101" s="12">
        <v>1.0</v>
      </c>
      <c r="H2101" s="12" t="s">
        <v>457</v>
      </c>
      <c r="I2101" s="12">
        <v>2.0</v>
      </c>
      <c r="J2101" s="12">
        <v>1.0</v>
      </c>
      <c r="K2101" s="12" t="s">
        <v>1916</v>
      </c>
      <c r="L2101" s="12">
        <v>1.0</v>
      </c>
      <c r="M2101" s="12">
        <v>1.0</v>
      </c>
      <c r="N2101" s="12" t="s">
        <v>1458</v>
      </c>
      <c r="P2101" s="13"/>
    </row>
    <row r="2102" ht="15.75" customHeight="1">
      <c r="A2102" s="11" t="s">
        <v>4490</v>
      </c>
      <c r="B2102" s="11" t="s">
        <v>4515</v>
      </c>
      <c r="C2102" s="11" t="s">
        <v>4492</v>
      </c>
      <c r="D2102" s="11" t="s">
        <v>4493</v>
      </c>
      <c r="E2102" s="11" t="s">
        <v>4516</v>
      </c>
      <c r="F2102" s="12">
        <v>3.0</v>
      </c>
      <c r="G2102" s="12">
        <v>2.0</v>
      </c>
      <c r="H2102" s="12" t="s">
        <v>457</v>
      </c>
      <c r="I2102" s="12">
        <v>2.0</v>
      </c>
      <c r="J2102" s="12">
        <v>2.0</v>
      </c>
      <c r="K2102" s="12" t="s">
        <v>1916</v>
      </c>
      <c r="L2102" s="12">
        <v>2.0</v>
      </c>
      <c r="M2102" s="12">
        <v>2.0</v>
      </c>
      <c r="N2102" s="12" t="s">
        <v>1458</v>
      </c>
      <c r="P2102" s="13"/>
    </row>
    <row r="2103" ht="15.75" customHeight="1">
      <c r="A2103" s="11" t="s">
        <v>4490</v>
      </c>
      <c r="B2103" s="11" t="s">
        <v>4517</v>
      </c>
      <c r="C2103" s="11" t="s">
        <v>4492</v>
      </c>
      <c r="D2103" s="11" t="s">
        <v>4493</v>
      </c>
      <c r="E2103" s="11" t="s">
        <v>4518</v>
      </c>
      <c r="F2103" s="12">
        <v>2.0</v>
      </c>
      <c r="G2103" s="12">
        <v>2.0</v>
      </c>
      <c r="H2103" s="12" t="s">
        <v>457</v>
      </c>
      <c r="I2103" s="12">
        <v>2.0</v>
      </c>
      <c r="J2103" s="12">
        <v>2.0</v>
      </c>
      <c r="K2103" s="12" t="s">
        <v>1916</v>
      </c>
      <c r="L2103" s="12">
        <v>2.0</v>
      </c>
      <c r="M2103" s="12">
        <v>2.0</v>
      </c>
      <c r="N2103" s="12" t="s">
        <v>1458</v>
      </c>
      <c r="P2103" s="13"/>
    </row>
    <row r="2104" ht="15.75" customHeight="1">
      <c r="A2104" s="11" t="s">
        <v>4490</v>
      </c>
      <c r="B2104" s="11" t="s">
        <v>4519</v>
      </c>
      <c r="C2104" s="11" t="s">
        <v>4492</v>
      </c>
      <c r="D2104" s="11" t="s">
        <v>4493</v>
      </c>
      <c r="E2104" s="11" t="s">
        <v>4520</v>
      </c>
      <c r="F2104" s="12">
        <v>1.0</v>
      </c>
      <c r="G2104" s="12">
        <v>1.0</v>
      </c>
      <c r="H2104" s="12" t="s">
        <v>457</v>
      </c>
      <c r="I2104" s="12">
        <v>2.0</v>
      </c>
      <c r="J2104" s="12">
        <v>1.0</v>
      </c>
      <c r="K2104" s="12" t="s">
        <v>1916</v>
      </c>
      <c r="L2104" s="12">
        <v>1.0</v>
      </c>
      <c r="M2104" s="12">
        <v>1.0</v>
      </c>
      <c r="N2104" s="12" t="s">
        <v>1458</v>
      </c>
      <c r="P2104" s="13"/>
    </row>
    <row r="2105" ht="15.75" customHeight="1">
      <c r="A2105" s="11" t="s">
        <v>4490</v>
      </c>
      <c r="B2105" s="11" t="s">
        <v>4521</v>
      </c>
      <c r="C2105" s="11" t="s">
        <v>4492</v>
      </c>
      <c r="D2105" s="11" t="s">
        <v>4493</v>
      </c>
      <c r="E2105" s="11" t="s">
        <v>4522</v>
      </c>
      <c r="F2105" s="12">
        <v>2.0</v>
      </c>
      <c r="G2105" s="12">
        <v>2.0</v>
      </c>
      <c r="H2105" s="12" t="s">
        <v>457</v>
      </c>
      <c r="I2105" s="12">
        <v>2.0</v>
      </c>
      <c r="J2105" s="12">
        <v>2.0</v>
      </c>
      <c r="K2105" s="12" t="s">
        <v>1916</v>
      </c>
      <c r="L2105" s="12">
        <v>2.0</v>
      </c>
      <c r="M2105" s="12">
        <v>2.0</v>
      </c>
      <c r="N2105" s="12" t="s">
        <v>1458</v>
      </c>
      <c r="P2105" s="13"/>
    </row>
    <row r="2106" ht="15.75" customHeight="1">
      <c r="A2106" s="11" t="s">
        <v>4490</v>
      </c>
      <c r="B2106" s="11" t="s">
        <v>4523</v>
      </c>
      <c r="C2106" s="11" t="s">
        <v>4492</v>
      </c>
      <c r="D2106" s="11" t="s">
        <v>4493</v>
      </c>
      <c r="E2106" s="11" t="s">
        <v>4524</v>
      </c>
      <c r="F2106" s="12">
        <v>1.0</v>
      </c>
      <c r="G2106" s="12">
        <v>1.0</v>
      </c>
      <c r="H2106" s="12" t="s">
        <v>457</v>
      </c>
      <c r="I2106" s="12">
        <v>3.0</v>
      </c>
      <c r="J2106" s="12">
        <v>3.0</v>
      </c>
      <c r="K2106" s="12" t="s">
        <v>1916</v>
      </c>
      <c r="L2106" s="12">
        <v>3.0</v>
      </c>
      <c r="M2106" s="12">
        <v>3.0</v>
      </c>
      <c r="N2106" s="12" t="s">
        <v>1458</v>
      </c>
      <c r="P2106" s="13"/>
    </row>
    <row r="2107" ht="15.75" customHeight="1">
      <c r="A2107" s="11" t="s">
        <v>4490</v>
      </c>
      <c r="B2107" s="11" t="s">
        <v>4525</v>
      </c>
      <c r="C2107" s="11" t="s">
        <v>4492</v>
      </c>
      <c r="D2107" s="11" t="s">
        <v>4493</v>
      </c>
      <c r="E2107" s="11" t="s">
        <v>4526</v>
      </c>
      <c r="F2107" s="12">
        <v>1.0</v>
      </c>
      <c r="G2107" s="12">
        <v>1.0</v>
      </c>
      <c r="H2107" s="12" t="s">
        <v>457</v>
      </c>
      <c r="I2107" s="12">
        <v>2.0</v>
      </c>
      <c r="J2107" s="12">
        <v>2.0</v>
      </c>
      <c r="K2107" s="12" t="s">
        <v>1916</v>
      </c>
      <c r="L2107" s="12">
        <v>2.0</v>
      </c>
      <c r="M2107" s="12">
        <v>2.0</v>
      </c>
      <c r="N2107" s="12" t="s">
        <v>1458</v>
      </c>
      <c r="P2107" s="13"/>
    </row>
    <row r="2108" ht="15.75" customHeight="1">
      <c r="A2108" s="11" t="s">
        <v>4490</v>
      </c>
      <c r="B2108" s="11" t="s">
        <v>4527</v>
      </c>
      <c r="C2108" s="11" t="s">
        <v>4492</v>
      </c>
      <c r="D2108" s="11" t="s">
        <v>4493</v>
      </c>
      <c r="E2108" s="11" t="s">
        <v>4528</v>
      </c>
      <c r="F2108" s="12">
        <v>1.0</v>
      </c>
      <c r="G2108" s="12">
        <v>1.0</v>
      </c>
      <c r="H2108" s="12" t="s">
        <v>457</v>
      </c>
      <c r="I2108" s="12">
        <v>1.0</v>
      </c>
      <c r="J2108" s="12">
        <v>1.0</v>
      </c>
      <c r="K2108" s="12" t="s">
        <v>1916</v>
      </c>
      <c r="L2108" s="12">
        <v>1.0</v>
      </c>
      <c r="M2108" s="12">
        <v>1.0</v>
      </c>
      <c r="N2108" s="12" t="s">
        <v>1458</v>
      </c>
      <c r="P2108" s="13"/>
    </row>
    <row r="2109" ht="15.75" customHeight="1">
      <c r="A2109" s="11" t="s">
        <v>4529</v>
      </c>
      <c r="B2109" s="11" t="s">
        <v>4530</v>
      </c>
      <c r="C2109" s="11" t="s">
        <v>4531</v>
      </c>
      <c r="D2109" s="11" t="s">
        <v>4532</v>
      </c>
      <c r="E2109" s="11" t="s">
        <v>4533</v>
      </c>
      <c r="F2109" s="12">
        <v>1.0</v>
      </c>
      <c r="G2109" s="12">
        <v>1.0</v>
      </c>
      <c r="H2109" s="12" t="s">
        <v>457</v>
      </c>
      <c r="I2109" s="12">
        <v>1.0</v>
      </c>
      <c r="J2109" s="12">
        <v>1.0</v>
      </c>
      <c r="K2109" s="12" t="s">
        <v>1458</v>
      </c>
      <c r="L2109" s="12">
        <v>1.0</v>
      </c>
      <c r="M2109" s="12">
        <v>1.0</v>
      </c>
      <c r="N2109" s="12" t="s">
        <v>1916</v>
      </c>
      <c r="P2109" s="13"/>
    </row>
    <row r="2110" ht="15.75" customHeight="1">
      <c r="A2110" s="11" t="s">
        <v>4529</v>
      </c>
      <c r="B2110" s="11" t="s">
        <v>4534</v>
      </c>
      <c r="C2110" s="11" t="s">
        <v>4531</v>
      </c>
      <c r="D2110" s="11" t="s">
        <v>4532</v>
      </c>
      <c r="E2110" s="11" t="s">
        <v>4535</v>
      </c>
      <c r="F2110" s="12">
        <v>1.0</v>
      </c>
      <c r="G2110" s="12">
        <v>1.0</v>
      </c>
      <c r="H2110" s="12" t="s">
        <v>457</v>
      </c>
      <c r="I2110" s="12">
        <v>3.0</v>
      </c>
      <c r="J2110" s="12">
        <v>3.0</v>
      </c>
      <c r="K2110" s="12" t="s">
        <v>1458</v>
      </c>
      <c r="L2110" s="12">
        <v>3.0</v>
      </c>
      <c r="M2110" s="12">
        <v>3.0</v>
      </c>
      <c r="N2110" s="12" t="s">
        <v>1916</v>
      </c>
      <c r="P2110" s="13"/>
    </row>
    <row r="2111" ht="15.75" customHeight="1">
      <c r="A2111" s="11" t="s">
        <v>4529</v>
      </c>
      <c r="B2111" s="11" t="s">
        <v>4536</v>
      </c>
      <c r="C2111" s="11" t="s">
        <v>4531</v>
      </c>
      <c r="D2111" s="11" t="s">
        <v>4532</v>
      </c>
      <c r="E2111" s="11" t="s">
        <v>4537</v>
      </c>
      <c r="F2111" s="12">
        <v>1.0</v>
      </c>
      <c r="G2111" s="12">
        <v>1.0</v>
      </c>
      <c r="H2111" s="12" t="s">
        <v>457</v>
      </c>
      <c r="I2111" s="12">
        <v>2.0</v>
      </c>
      <c r="J2111" s="12">
        <v>1.0</v>
      </c>
      <c r="K2111" s="12" t="s">
        <v>1458</v>
      </c>
      <c r="L2111" s="12">
        <v>2.0</v>
      </c>
      <c r="M2111" s="12">
        <v>2.0</v>
      </c>
      <c r="N2111" s="12" t="s">
        <v>1916</v>
      </c>
      <c r="P2111" s="13"/>
    </row>
    <row r="2112" ht="15.75" customHeight="1">
      <c r="A2112" s="11" t="s">
        <v>4529</v>
      </c>
      <c r="B2112" s="11" t="s">
        <v>4538</v>
      </c>
      <c r="C2112" s="11" t="s">
        <v>4531</v>
      </c>
      <c r="D2112" s="11" t="s">
        <v>4532</v>
      </c>
      <c r="E2112" s="11" t="s">
        <v>4539</v>
      </c>
      <c r="F2112" s="12">
        <v>1.0</v>
      </c>
      <c r="G2112" s="12">
        <v>1.0</v>
      </c>
      <c r="H2112" s="12" t="s">
        <v>457</v>
      </c>
      <c r="I2112" s="12">
        <v>1.0</v>
      </c>
      <c r="J2112" s="12">
        <v>2.0</v>
      </c>
      <c r="K2112" s="12" t="s">
        <v>1458</v>
      </c>
      <c r="L2112" s="12">
        <v>1.0</v>
      </c>
      <c r="M2112" s="12">
        <v>1.0</v>
      </c>
      <c r="N2112" s="12" t="s">
        <v>1916</v>
      </c>
      <c r="P2112" s="13"/>
    </row>
    <row r="2113" ht="15.75" customHeight="1">
      <c r="A2113" s="11" t="s">
        <v>4529</v>
      </c>
      <c r="B2113" s="11" t="s">
        <v>4540</v>
      </c>
      <c r="C2113" s="11" t="s">
        <v>4531</v>
      </c>
      <c r="D2113" s="11" t="s">
        <v>4532</v>
      </c>
      <c r="E2113" s="11" t="s">
        <v>4541</v>
      </c>
      <c r="F2113" s="12">
        <v>3.0</v>
      </c>
      <c r="G2113" s="12">
        <v>2.0</v>
      </c>
      <c r="H2113" s="12" t="s">
        <v>457</v>
      </c>
      <c r="I2113" s="12">
        <v>2.0</v>
      </c>
      <c r="J2113" s="12">
        <v>2.0</v>
      </c>
      <c r="K2113" s="12" t="s">
        <v>1458</v>
      </c>
      <c r="L2113" s="12">
        <v>2.0</v>
      </c>
      <c r="M2113" s="12">
        <v>2.0</v>
      </c>
      <c r="N2113" s="12" t="s">
        <v>1916</v>
      </c>
      <c r="P2113" s="13"/>
    </row>
    <row r="2114" ht="15.75" customHeight="1">
      <c r="A2114" s="11" t="s">
        <v>4529</v>
      </c>
      <c r="B2114" s="11" t="s">
        <v>4542</v>
      </c>
      <c r="C2114" s="11" t="s">
        <v>4531</v>
      </c>
      <c r="D2114" s="11" t="s">
        <v>4532</v>
      </c>
      <c r="E2114" s="11" t="s">
        <v>4543</v>
      </c>
      <c r="F2114" s="12">
        <v>2.0</v>
      </c>
      <c r="G2114" s="12">
        <v>2.0</v>
      </c>
      <c r="H2114" s="12" t="s">
        <v>457</v>
      </c>
      <c r="I2114" s="12">
        <v>2.0</v>
      </c>
      <c r="J2114" s="12">
        <v>2.0</v>
      </c>
      <c r="K2114" s="12" t="s">
        <v>1458</v>
      </c>
      <c r="L2114" s="12">
        <v>2.0</v>
      </c>
      <c r="M2114" s="12">
        <v>2.0</v>
      </c>
      <c r="N2114" s="12" t="s">
        <v>1916</v>
      </c>
      <c r="P2114" s="13"/>
    </row>
    <row r="2115" ht="15.75" customHeight="1">
      <c r="A2115" s="11" t="s">
        <v>4529</v>
      </c>
      <c r="B2115" s="11" t="s">
        <v>4544</v>
      </c>
      <c r="C2115" s="11" t="s">
        <v>4531</v>
      </c>
      <c r="D2115" s="11" t="s">
        <v>4532</v>
      </c>
      <c r="E2115" s="11" t="s">
        <v>4545</v>
      </c>
      <c r="F2115" s="12">
        <v>2.0</v>
      </c>
      <c r="G2115" s="12">
        <v>2.0</v>
      </c>
      <c r="H2115" s="12" t="s">
        <v>457</v>
      </c>
      <c r="I2115" s="12">
        <v>1.0</v>
      </c>
      <c r="J2115" s="12">
        <v>2.0</v>
      </c>
      <c r="K2115" s="12" t="s">
        <v>1458</v>
      </c>
      <c r="L2115" s="12">
        <v>2.0</v>
      </c>
      <c r="M2115" s="12">
        <v>2.0</v>
      </c>
      <c r="N2115" s="12" t="s">
        <v>1916</v>
      </c>
      <c r="P2115" s="13"/>
    </row>
    <row r="2116" ht="15.75" customHeight="1">
      <c r="A2116" s="11" t="s">
        <v>4529</v>
      </c>
      <c r="B2116" s="11" t="s">
        <v>4546</v>
      </c>
      <c r="C2116" s="11" t="s">
        <v>4531</v>
      </c>
      <c r="D2116" s="11" t="s">
        <v>4532</v>
      </c>
      <c r="E2116" s="11" t="s">
        <v>4547</v>
      </c>
      <c r="F2116" s="12">
        <v>1.0</v>
      </c>
      <c r="G2116" s="12">
        <v>1.0</v>
      </c>
      <c r="H2116" s="12" t="s">
        <v>457</v>
      </c>
      <c r="I2116" s="12">
        <v>1.0</v>
      </c>
      <c r="J2116" s="12">
        <v>1.0</v>
      </c>
      <c r="K2116" s="12" t="s">
        <v>1458</v>
      </c>
      <c r="L2116" s="12">
        <v>2.0</v>
      </c>
      <c r="M2116" s="12">
        <v>2.0</v>
      </c>
      <c r="N2116" s="12" t="s">
        <v>1916</v>
      </c>
      <c r="P2116" s="13"/>
    </row>
    <row r="2117" ht="15.75" customHeight="1">
      <c r="A2117" s="11" t="s">
        <v>4529</v>
      </c>
      <c r="B2117" s="11" t="s">
        <v>4548</v>
      </c>
      <c r="C2117" s="11" t="s">
        <v>4531</v>
      </c>
      <c r="D2117" s="11" t="s">
        <v>4532</v>
      </c>
      <c r="E2117" s="11" t="s">
        <v>4549</v>
      </c>
      <c r="F2117" s="12">
        <v>1.0</v>
      </c>
      <c r="G2117" s="12">
        <v>1.0</v>
      </c>
      <c r="H2117" s="12" t="s">
        <v>457</v>
      </c>
      <c r="I2117" s="12">
        <v>2.0</v>
      </c>
      <c r="J2117" s="12">
        <v>2.0</v>
      </c>
      <c r="K2117" s="12" t="s">
        <v>1458</v>
      </c>
      <c r="L2117" s="12">
        <v>2.0</v>
      </c>
      <c r="M2117" s="12">
        <v>2.0</v>
      </c>
      <c r="N2117" s="12" t="s">
        <v>1916</v>
      </c>
      <c r="P2117" s="13"/>
    </row>
    <row r="2118" ht="15.75" customHeight="1">
      <c r="A2118" s="11" t="s">
        <v>4529</v>
      </c>
      <c r="B2118" s="11" t="s">
        <v>4550</v>
      </c>
      <c r="C2118" s="11" t="s">
        <v>4531</v>
      </c>
      <c r="D2118" s="11" t="s">
        <v>4532</v>
      </c>
      <c r="E2118" s="11" t="s">
        <v>4551</v>
      </c>
      <c r="F2118" s="12">
        <v>1.0</v>
      </c>
      <c r="G2118" s="12">
        <v>1.0</v>
      </c>
      <c r="H2118" s="12" t="s">
        <v>457</v>
      </c>
      <c r="I2118" s="12">
        <v>1.0</v>
      </c>
      <c r="J2118" s="12">
        <v>1.0</v>
      </c>
      <c r="K2118" s="12" t="s">
        <v>1458</v>
      </c>
      <c r="L2118" s="12">
        <v>2.0</v>
      </c>
      <c r="M2118" s="12">
        <v>1.0</v>
      </c>
      <c r="N2118" s="12" t="s">
        <v>1916</v>
      </c>
      <c r="P2118" s="13"/>
    </row>
    <row r="2119" ht="15.75" customHeight="1">
      <c r="A2119" s="11" t="s">
        <v>4529</v>
      </c>
      <c r="B2119" s="11" t="s">
        <v>4552</v>
      </c>
      <c r="C2119" s="11" t="s">
        <v>4531</v>
      </c>
      <c r="D2119" s="11" t="s">
        <v>4532</v>
      </c>
      <c r="E2119" s="11" t="s">
        <v>4553</v>
      </c>
      <c r="F2119" s="12">
        <v>1.0</v>
      </c>
      <c r="G2119" s="12">
        <v>1.0</v>
      </c>
      <c r="H2119" s="12" t="s">
        <v>457</v>
      </c>
      <c r="I2119" s="12">
        <v>1.0</v>
      </c>
      <c r="J2119" s="12">
        <v>1.0</v>
      </c>
      <c r="K2119" s="12" t="s">
        <v>1458</v>
      </c>
      <c r="L2119" s="12">
        <v>2.0</v>
      </c>
      <c r="M2119" s="12">
        <v>1.0</v>
      </c>
      <c r="N2119" s="12" t="s">
        <v>1916</v>
      </c>
      <c r="P2119" s="13"/>
    </row>
    <row r="2120" ht="15.75" customHeight="1">
      <c r="A2120" s="11" t="s">
        <v>4529</v>
      </c>
      <c r="B2120" s="11" t="s">
        <v>4554</v>
      </c>
      <c r="C2120" s="11" t="s">
        <v>4531</v>
      </c>
      <c r="D2120" s="11" t="s">
        <v>4532</v>
      </c>
      <c r="E2120" s="11" t="s">
        <v>4555</v>
      </c>
      <c r="F2120" s="12">
        <v>1.0</v>
      </c>
      <c r="G2120" s="12">
        <v>1.0</v>
      </c>
      <c r="H2120" s="12" t="s">
        <v>457</v>
      </c>
      <c r="I2120" s="12">
        <v>1.0</v>
      </c>
      <c r="J2120" s="12">
        <v>1.0</v>
      </c>
      <c r="K2120" s="12" t="s">
        <v>1458</v>
      </c>
      <c r="L2120" s="12">
        <v>2.0</v>
      </c>
      <c r="M2120" s="12">
        <v>1.0</v>
      </c>
      <c r="N2120" s="12" t="s">
        <v>1916</v>
      </c>
      <c r="P2120" s="13"/>
    </row>
    <row r="2121" ht="15.75" customHeight="1">
      <c r="A2121" s="11" t="s">
        <v>4529</v>
      </c>
      <c r="B2121" s="11" t="s">
        <v>4556</v>
      </c>
      <c r="C2121" s="11" t="s">
        <v>4531</v>
      </c>
      <c r="D2121" s="11" t="s">
        <v>4532</v>
      </c>
      <c r="E2121" s="11" t="s">
        <v>4557</v>
      </c>
      <c r="F2121" s="12">
        <v>1.0</v>
      </c>
      <c r="G2121" s="12">
        <v>1.0</v>
      </c>
      <c r="H2121" s="12" t="s">
        <v>457</v>
      </c>
      <c r="I2121" s="12">
        <v>2.0</v>
      </c>
      <c r="J2121" s="12">
        <v>1.0</v>
      </c>
      <c r="K2121" s="12" t="s">
        <v>1458</v>
      </c>
      <c r="L2121" s="12">
        <v>2.0</v>
      </c>
      <c r="M2121" s="12">
        <v>2.0</v>
      </c>
      <c r="N2121" s="12" t="s">
        <v>1916</v>
      </c>
      <c r="P2121" s="13"/>
    </row>
    <row r="2122" ht="15.75" customHeight="1">
      <c r="A2122" s="11" t="s">
        <v>4529</v>
      </c>
      <c r="B2122" s="11" t="s">
        <v>4558</v>
      </c>
      <c r="C2122" s="11" t="s">
        <v>4531</v>
      </c>
      <c r="D2122" s="11" t="s">
        <v>4532</v>
      </c>
      <c r="E2122" s="11" t="s">
        <v>4559</v>
      </c>
      <c r="F2122" s="12">
        <v>1.0</v>
      </c>
      <c r="G2122" s="12">
        <v>1.0</v>
      </c>
      <c r="H2122" s="12" t="s">
        <v>457</v>
      </c>
      <c r="I2122" s="12">
        <v>1.0</v>
      </c>
      <c r="J2122" s="12">
        <v>1.0</v>
      </c>
      <c r="K2122" s="12" t="s">
        <v>1458</v>
      </c>
      <c r="L2122" s="12">
        <v>1.0</v>
      </c>
      <c r="M2122" s="12">
        <v>1.0</v>
      </c>
      <c r="N2122" s="12" t="s">
        <v>1916</v>
      </c>
      <c r="P2122" s="13"/>
    </row>
    <row r="2123" ht="15.75" customHeight="1">
      <c r="A2123" s="11" t="s">
        <v>4529</v>
      </c>
      <c r="B2123" s="11" t="s">
        <v>4560</v>
      </c>
      <c r="C2123" s="11" t="s">
        <v>4531</v>
      </c>
      <c r="D2123" s="11" t="s">
        <v>4532</v>
      </c>
      <c r="E2123" s="11" t="s">
        <v>4561</v>
      </c>
      <c r="F2123" s="12">
        <v>1.0</v>
      </c>
      <c r="G2123" s="12">
        <v>1.0</v>
      </c>
      <c r="H2123" s="12" t="s">
        <v>457</v>
      </c>
      <c r="I2123" s="12">
        <v>2.0</v>
      </c>
      <c r="J2123" s="12">
        <v>3.0</v>
      </c>
      <c r="K2123" s="12" t="s">
        <v>1458</v>
      </c>
      <c r="L2123" s="12">
        <v>3.0</v>
      </c>
      <c r="M2123" s="12">
        <v>3.0</v>
      </c>
      <c r="N2123" s="12" t="s">
        <v>1916</v>
      </c>
      <c r="P2123" s="13"/>
    </row>
    <row r="2124" ht="15.75" customHeight="1">
      <c r="A2124" s="11" t="s">
        <v>4529</v>
      </c>
      <c r="B2124" s="11" t="s">
        <v>4562</v>
      </c>
      <c r="C2124" s="11" t="s">
        <v>4531</v>
      </c>
      <c r="D2124" s="11" t="s">
        <v>4532</v>
      </c>
      <c r="E2124" s="11" t="s">
        <v>4563</v>
      </c>
      <c r="F2124" s="12">
        <v>1.0</v>
      </c>
      <c r="G2124" s="12">
        <v>1.0</v>
      </c>
      <c r="H2124" s="12" t="s">
        <v>457</v>
      </c>
      <c r="I2124" s="12">
        <v>2.0</v>
      </c>
      <c r="J2124" s="12">
        <v>3.0</v>
      </c>
      <c r="K2124" s="12" t="s">
        <v>1458</v>
      </c>
      <c r="L2124" s="12">
        <v>3.0</v>
      </c>
      <c r="M2124" s="12">
        <v>3.0</v>
      </c>
      <c r="N2124" s="12" t="s">
        <v>1916</v>
      </c>
      <c r="P2124" s="13"/>
    </row>
    <row r="2125" ht="15.75" customHeight="1">
      <c r="A2125" s="11" t="s">
        <v>4529</v>
      </c>
      <c r="B2125" s="11" t="s">
        <v>4564</v>
      </c>
      <c r="C2125" s="11" t="s">
        <v>4531</v>
      </c>
      <c r="D2125" s="11" t="s">
        <v>4532</v>
      </c>
      <c r="E2125" s="11" t="s">
        <v>4565</v>
      </c>
      <c r="F2125" s="12">
        <v>1.0</v>
      </c>
      <c r="G2125" s="12">
        <v>1.0</v>
      </c>
      <c r="H2125" s="12" t="s">
        <v>457</v>
      </c>
      <c r="I2125" s="12">
        <v>1.0</v>
      </c>
      <c r="J2125" s="12">
        <v>1.0</v>
      </c>
      <c r="K2125" s="12" t="s">
        <v>1458</v>
      </c>
      <c r="L2125" s="12">
        <v>1.0</v>
      </c>
      <c r="M2125" s="12">
        <v>2.0</v>
      </c>
      <c r="N2125" s="12" t="s">
        <v>1916</v>
      </c>
      <c r="P2125" s="13"/>
    </row>
    <row r="2126" ht="15.75" customHeight="1">
      <c r="A2126" s="11" t="s">
        <v>4529</v>
      </c>
      <c r="B2126" s="11" t="s">
        <v>4566</v>
      </c>
      <c r="C2126" s="11" t="s">
        <v>4531</v>
      </c>
      <c r="D2126" s="11" t="s">
        <v>4532</v>
      </c>
      <c r="E2126" s="11" t="s">
        <v>4567</v>
      </c>
      <c r="F2126" s="12">
        <v>1.0</v>
      </c>
      <c r="G2126" s="12">
        <v>2.0</v>
      </c>
      <c r="H2126" s="12" t="s">
        <v>457</v>
      </c>
      <c r="I2126" s="12">
        <v>2.0</v>
      </c>
      <c r="J2126" s="12">
        <v>1.0</v>
      </c>
      <c r="K2126" s="12" t="s">
        <v>1458</v>
      </c>
      <c r="L2126" s="12">
        <v>2.0</v>
      </c>
      <c r="M2126" s="12">
        <v>2.0</v>
      </c>
      <c r="N2126" s="12" t="s">
        <v>1916</v>
      </c>
      <c r="P2126" s="13"/>
    </row>
    <row r="2127" ht="15.75" customHeight="1">
      <c r="A2127" s="11" t="s">
        <v>4568</v>
      </c>
      <c r="B2127" s="11" t="s">
        <v>4569</v>
      </c>
      <c r="C2127" s="11" t="s">
        <v>4570</v>
      </c>
      <c r="D2127" s="11" t="s">
        <v>4571</v>
      </c>
      <c r="E2127" s="11" t="s">
        <v>4572</v>
      </c>
      <c r="F2127" s="12">
        <v>1.0</v>
      </c>
      <c r="G2127" s="12">
        <v>1.0</v>
      </c>
      <c r="H2127" s="12" t="s">
        <v>457</v>
      </c>
      <c r="I2127" s="12">
        <v>2.0</v>
      </c>
      <c r="J2127" s="12">
        <v>2.0</v>
      </c>
      <c r="K2127" s="12" t="s">
        <v>1458</v>
      </c>
      <c r="L2127" s="12">
        <v>1.0</v>
      </c>
      <c r="M2127" s="12">
        <v>2.0</v>
      </c>
      <c r="N2127" s="12" t="s">
        <v>1916</v>
      </c>
      <c r="P2127" s="13"/>
    </row>
    <row r="2128" ht="15.75" customHeight="1">
      <c r="A2128" s="11" t="s">
        <v>4568</v>
      </c>
      <c r="B2128" s="11" t="s">
        <v>4573</v>
      </c>
      <c r="C2128" s="11" t="s">
        <v>4570</v>
      </c>
      <c r="D2128" s="11" t="s">
        <v>4571</v>
      </c>
      <c r="E2128" s="11" t="s">
        <v>4574</v>
      </c>
      <c r="F2128" s="12">
        <v>2.0</v>
      </c>
      <c r="G2128" s="12">
        <v>1.0</v>
      </c>
      <c r="H2128" s="12" t="s">
        <v>457</v>
      </c>
      <c r="I2128" s="12">
        <v>1.0</v>
      </c>
      <c r="J2128" s="12">
        <v>1.0</v>
      </c>
      <c r="K2128" s="12" t="s">
        <v>1458</v>
      </c>
      <c r="L2128" s="12">
        <v>2.0</v>
      </c>
      <c r="M2128" s="12">
        <v>2.0</v>
      </c>
      <c r="N2128" s="12" t="s">
        <v>1916</v>
      </c>
      <c r="P2128" s="13"/>
    </row>
    <row r="2129" ht="15.75" customHeight="1">
      <c r="A2129" s="11" t="s">
        <v>4568</v>
      </c>
      <c r="B2129" s="11" t="s">
        <v>4575</v>
      </c>
      <c r="C2129" s="11" t="s">
        <v>4570</v>
      </c>
      <c r="D2129" s="11" t="s">
        <v>4571</v>
      </c>
      <c r="E2129" s="11" t="s">
        <v>4576</v>
      </c>
      <c r="F2129" s="12">
        <v>1.0</v>
      </c>
      <c r="G2129" s="12">
        <v>1.0</v>
      </c>
      <c r="H2129" s="12" t="s">
        <v>457</v>
      </c>
      <c r="I2129" s="12">
        <v>1.0</v>
      </c>
      <c r="J2129" s="12">
        <v>3.0</v>
      </c>
      <c r="K2129" s="12" t="s">
        <v>1458</v>
      </c>
      <c r="L2129" s="12">
        <v>2.0</v>
      </c>
      <c r="M2129" s="12">
        <v>2.0</v>
      </c>
      <c r="N2129" s="12" t="s">
        <v>1916</v>
      </c>
      <c r="P2129" s="13"/>
    </row>
    <row r="2130" ht="15.75" customHeight="1">
      <c r="A2130" s="11" t="s">
        <v>4568</v>
      </c>
      <c r="B2130" s="11" t="s">
        <v>4577</v>
      </c>
      <c r="C2130" s="11" t="s">
        <v>4570</v>
      </c>
      <c r="D2130" s="11" t="s">
        <v>4571</v>
      </c>
      <c r="E2130" s="11" t="s">
        <v>4578</v>
      </c>
      <c r="F2130" s="12">
        <v>2.0</v>
      </c>
      <c r="G2130" s="12">
        <v>2.0</v>
      </c>
      <c r="H2130" s="12" t="s">
        <v>457</v>
      </c>
      <c r="I2130" s="12">
        <v>2.0</v>
      </c>
      <c r="J2130" s="12">
        <v>1.0</v>
      </c>
      <c r="K2130" s="12" t="s">
        <v>1458</v>
      </c>
      <c r="L2130" s="12">
        <v>2.0</v>
      </c>
      <c r="M2130" s="12">
        <v>2.0</v>
      </c>
      <c r="N2130" s="12" t="s">
        <v>1916</v>
      </c>
      <c r="P2130" s="13"/>
    </row>
    <row r="2131" ht="15.75" customHeight="1">
      <c r="A2131" s="11" t="s">
        <v>4568</v>
      </c>
      <c r="B2131" s="11" t="s">
        <v>4579</v>
      </c>
      <c r="C2131" s="11" t="s">
        <v>4570</v>
      </c>
      <c r="D2131" s="11" t="s">
        <v>4571</v>
      </c>
      <c r="E2131" s="11" t="s">
        <v>4580</v>
      </c>
      <c r="F2131" s="12">
        <v>2.0</v>
      </c>
      <c r="G2131" s="12">
        <v>1.0</v>
      </c>
      <c r="H2131" s="12" t="s">
        <v>457</v>
      </c>
      <c r="I2131" s="12">
        <v>2.0</v>
      </c>
      <c r="J2131" s="12">
        <v>1.0</v>
      </c>
      <c r="K2131" s="12" t="s">
        <v>1458</v>
      </c>
      <c r="L2131" s="12">
        <v>2.0</v>
      </c>
      <c r="M2131" s="12">
        <v>2.0</v>
      </c>
      <c r="N2131" s="12" t="s">
        <v>1916</v>
      </c>
      <c r="P2131" s="13"/>
    </row>
    <row r="2132" ht="15.75" customHeight="1">
      <c r="A2132" s="11" t="s">
        <v>4568</v>
      </c>
      <c r="B2132" s="11" t="s">
        <v>4581</v>
      </c>
      <c r="C2132" s="11" t="s">
        <v>4570</v>
      </c>
      <c r="D2132" s="11" t="s">
        <v>4571</v>
      </c>
      <c r="E2132" s="11" t="s">
        <v>4582</v>
      </c>
      <c r="F2132" s="12">
        <v>2.0</v>
      </c>
      <c r="G2132" s="12">
        <v>1.0</v>
      </c>
      <c r="H2132" s="12" t="s">
        <v>457</v>
      </c>
      <c r="I2132" s="12">
        <v>3.0</v>
      </c>
      <c r="J2132" s="12">
        <v>3.0</v>
      </c>
      <c r="K2132" s="12" t="s">
        <v>1458</v>
      </c>
      <c r="L2132" s="12">
        <v>2.0</v>
      </c>
      <c r="M2132" s="12">
        <v>3.0</v>
      </c>
      <c r="N2132" s="12" t="s">
        <v>1916</v>
      </c>
      <c r="P2132" s="13"/>
    </row>
    <row r="2133" ht="15.75" customHeight="1">
      <c r="A2133" s="11" t="s">
        <v>4568</v>
      </c>
      <c r="B2133" s="11" t="s">
        <v>4583</v>
      </c>
      <c r="C2133" s="11" t="s">
        <v>4570</v>
      </c>
      <c r="D2133" s="11" t="s">
        <v>4571</v>
      </c>
      <c r="E2133" s="11" t="s">
        <v>4584</v>
      </c>
      <c r="F2133" s="12">
        <v>2.0</v>
      </c>
      <c r="G2133" s="12">
        <v>2.0</v>
      </c>
      <c r="H2133" s="12" t="s">
        <v>457</v>
      </c>
      <c r="I2133" s="12">
        <v>2.0</v>
      </c>
      <c r="J2133" s="12">
        <v>2.0</v>
      </c>
      <c r="K2133" s="12" t="s">
        <v>1458</v>
      </c>
      <c r="L2133" s="12">
        <v>2.0</v>
      </c>
      <c r="M2133" s="12">
        <v>2.0</v>
      </c>
      <c r="N2133" s="12" t="s">
        <v>1916</v>
      </c>
      <c r="P2133" s="13"/>
    </row>
    <row r="2134" ht="15.75" customHeight="1">
      <c r="A2134" s="11" t="s">
        <v>4568</v>
      </c>
      <c r="B2134" s="11" t="s">
        <v>4585</v>
      </c>
      <c r="C2134" s="11" t="s">
        <v>4570</v>
      </c>
      <c r="D2134" s="11" t="s">
        <v>4571</v>
      </c>
      <c r="E2134" s="11" t="s">
        <v>4586</v>
      </c>
      <c r="F2134" s="12">
        <v>1.0</v>
      </c>
      <c r="G2134" s="12">
        <v>1.0</v>
      </c>
      <c r="H2134" s="12" t="s">
        <v>457</v>
      </c>
      <c r="I2134" s="12">
        <v>2.0</v>
      </c>
      <c r="J2134" s="12">
        <v>2.0</v>
      </c>
      <c r="K2134" s="12" t="s">
        <v>1458</v>
      </c>
      <c r="L2134" s="12">
        <v>2.0</v>
      </c>
      <c r="M2134" s="12">
        <v>2.0</v>
      </c>
      <c r="N2134" s="12" t="s">
        <v>1916</v>
      </c>
      <c r="P2134" s="13"/>
    </row>
    <row r="2135" ht="15.75" customHeight="1">
      <c r="A2135" s="11" t="s">
        <v>4568</v>
      </c>
      <c r="B2135" s="11" t="s">
        <v>4587</v>
      </c>
      <c r="C2135" s="11" t="s">
        <v>4570</v>
      </c>
      <c r="D2135" s="11" t="s">
        <v>4571</v>
      </c>
      <c r="E2135" s="11" t="s">
        <v>4588</v>
      </c>
      <c r="F2135" s="12">
        <v>2.0</v>
      </c>
      <c r="G2135" s="12">
        <v>1.0</v>
      </c>
      <c r="H2135" s="12" t="s">
        <v>457</v>
      </c>
      <c r="I2135" s="12">
        <v>2.0</v>
      </c>
      <c r="J2135" s="12">
        <v>2.0</v>
      </c>
      <c r="K2135" s="12" t="s">
        <v>1458</v>
      </c>
      <c r="L2135" s="12">
        <v>3.0</v>
      </c>
      <c r="M2135" s="12">
        <v>3.0</v>
      </c>
      <c r="N2135" s="12" t="s">
        <v>1916</v>
      </c>
      <c r="P2135" s="13"/>
    </row>
    <row r="2136" ht="15.75" customHeight="1">
      <c r="A2136" s="11" t="s">
        <v>4568</v>
      </c>
      <c r="B2136" s="11" t="s">
        <v>4589</v>
      </c>
      <c r="C2136" s="11" t="s">
        <v>4570</v>
      </c>
      <c r="D2136" s="11" t="s">
        <v>4571</v>
      </c>
      <c r="E2136" s="11" t="s">
        <v>4590</v>
      </c>
      <c r="F2136" s="12">
        <v>1.0</v>
      </c>
      <c r="G2136" s="12">
        <v>1.0</v>
      </c>
      <c r="H2136" s="12" t="s">
        <v>457</v>
      </c>
      <c r="I2136" s="12">
        <v>2.0</v>
      </c>
      <c r="J2136" s="12">
        <v>2.0</v>
      </c>
      <c r="K2136" s="12" t="s">
        <v>1458</v>
      </c>
      <c r="L2136" s="12">
        <v>2.0</v>
      </c>
      <c r="M2136" s="12">
        <v>2.0</v>
      </c>
      <c r="N2136" s="12" t="s">
        <v>1916</v>
      </c>
      <c r="P2136" s="13"/>
    </row>
    <row r="2137" ht="15.75" customHeight="1">
      <c r="A2137" s="11" t="s">
        <v>4568</v>
      </c>
      <c r="B2137" s="11" t="s">
        <v>4591</v>
      </c>
      <c r="C2137" s="11" t="s">
        <v>4570</v>
      </c>
      <c r="D2137" s="11" t="s">
        <v>4571</v>
      </c>
      <c r="E2137" s="11" t="s">
        <v>4592</v>
      </c>
      <c r="F2137" s="12">
        <v>2.0</v>
      </c>
      <c r="G2137" s="12">
        <v>1.0</v>
      </c>
      <c r="H2137" s="12" t="s">
        <v>457</v>
      </c>
      <c r="I2137" s="12">
        <v>2.0</v>
      </c>
      <c r="J2137" s="12">
        <v>2.0</v>
      </c>
      <c r="K2137" s="12" t="s">
        <v>1458</v>
      </c>
      <c r="L2137" s="12">
        <v>2.0</v>
      </c>
      <c r="M2137" s="12">
        <v>2.0</v>
      </c>
      <c r="N2137" s="12" t="s">
        <v>1916</v>
      </c>
      <c r="P2137" s="13"/>
    </row>
    <row r="2138" ht="15.75" customHeight="1">
      <c r="A2138" s="11" t="s">
        <v>4568</v>
      </c>
      <c r="B2138" s="11" t="s">
        <v>4593</v>
      </c>
      <c r="C2138" s="11" t="s">
        <v>4570</v>
      </c>
      <c r="D2138" s="11" t="s">
        <v>4571</v>
      </c>
      <c r="E2138" s="11" t="s">
        <v>4594</v>
      </c>
      <c r="F2138" s="12">
        <v>1.0</v>
      </c>
      <c r="G2138" s="12">
        <v>1.0</v>
      </c>
      <c r="H2138" s="12" t="s">
        <v>457</v>
      </c>
      <c r="I2138" s="12">
        <v>2.0</v>
      </c>
      <c r="J2138" s="12">
        <v>2.0</v>
      </c>
      <c r="K2138" s="12" t="s">
        <v>1458</v>
      </c>
      <c r="L2138" s="12">
        <v>2.0</v>
      </c>
      <c r="M2138" s="12">
        <v>2.0</v>
      </c>
      <c r="N2138" s="12" t="s">
        <v>1916</v>
      </c>
      <c r="P2138" s="13"/>
    </row>
    <row r="2139" ht="15.75" customHeight="1">
      <c r="A2139" s="11" t="s">
        <v>4568</v>
      </c>
      <c r="B2139" s="11" t="s">
        <v>4595</v>
      </c>
      <c r="C2139" s="11" t="s">
        <v>4570</v>
      </c>
      <c r="D2139" s="11" t="s">
        <v>4571</v>
      </c>
      <c r="E2139" s="11" t="s">
        <v>4596</v>
      </c>
      <c r="F2139" s="12">
        <v>1.0</v>
      </c>
      <c r="G2139" s="12">
        <v>1.0</v>
      </c>
      <c r="H2139" s="12" t="s">
        <v>457</v>
      </c>
      <c r="I2139" s="12">
        <v>2.0</v>
      </c>
      <c r="J2139" s="12">
        <v>1.0</v>
      </c>
      <c r="K2139" s="12" t="s">
        <v>1458</v>
      </c>
      <c r="L2139" s="12">
        <v>2.0</v>
      </c>
      <c r="M2139" s="12">
        <v>2.0</v>
      </c>
      <c r="N2139" s="12" t="s">
        <v>1916</v>
      </c>
      <c r="P2139" s="13"/>
    </row>
    <row r="2140" ht="15.75" customHeight="1">
      <c r="A2140" s="11" t="s">
        <v>4568</v>
      </c>
      <c r="B2140" s="11" t="s">
        <v>4597</v>
      </c>
      <c r="C2140" s="11" t="s">
        <v>4570</v>
      </c>
      <c r="D2140" s="11" t="s">
        <v>4571</v>
      </c>
      <c r="E2140" s="11" t="s">
        <v>4598</v>
      </c>
      <c r="F2140" s="12">
        <v>1.0</v>
      </c>
      <c r="G2140" s="12">
        <v>1.0</v>
      </c>
      <c r="H2140" s="12" t="s">
        <v>457</v>
      </c>
      <c r="I2140" s="12">
        <v>2.0</v>
      </c>
      <c r="J2140" s="12">
        <v>3.0</v>
      </c>
      <c r="K2140" s="12" t="s">
        <v>1458</v>
      </c>
      <c r="L2140" s="12">
        <v>2.0</v>
      </c>
      <c r="M2140" s="12">
        <v>2.0</v>
      </c>
      <c r="N2140" s="12" t="s">
        <v>1916</v>
      </c>
      <c r="P2140" s="13"/>
    </row>
    <row r="2141" ht="15.75" customHeight="1">
      <c r="A2141" s="11" t="s">
        <v>4568</v>
      </c>
      <c r="B2141" s="11" t="s">
        <v>4599</v>
      </c>
      <c r="C2141" s="11" t="s">
        <v>4570</v>
      </c>
      <c r="D2141" s="11" t="s">
        <v>4571</v>
      </c>
      <c r="E2141" s="11" t="s">
        <v>4600</v>
      </c>
      <c r="F2141" s="12">
        <v>1.0</v>
      </c>
      <c r="G2141" s="12">
        <v>1.0</v>
      </c>
      <c r="H2141" s="12" t="s">
        <v>457</v>
      </c>
      <c r="I2141" s="12">
        <v>2.0</v>
      </c>
      <c r="J2141" s="12">
        <v>3.0</v>
      </c>
      <c r="K2141" s="12" t="s">
        <v>1458</v>
      </c>
      <c r="L2141" s="12">
        <v>2.0</v>
      </c>
      <c r="M2141" s="12">
        <v>2.0</v>
      </c>
      <c r="N2141" s="12" t="s">
        <v>1916</v>
      </c>
      <c r="P2141" s="13"/>
    </row>
    <row r="2142" ht="15.75" customHeight="1">
      <c r="A2142" s="11" t="s">
        <v>4568</v>
      </c>
      <c r="B2142" s="11" t="s">
        <v>4601</v>
      </c>
      <c r="C2142" s="11" t="s">
        <v>4570</v>
      </c>
      <c r="D2142" s="11" t="s">
        <v>4571</v>
      </c>
      <c r="E2142" s="11" t="s">
        <v>4602</v>
      </c>
      <c r="F2142" s="12">
        <v>1.0</v>
      </c>
      <c r="G2142" s="12">
        <v>1.0</v>
      </c>
      <c r="H2142" s="12" t="s">
        <v>457</v>
      </c>
      <c r="I2142" s="12">
        <v>2.0</v>
      </c>
      <c r="J2142" s="12">
        <v>1.0</v>
      </c>
      <c r="K2142" s="12" t="s">
        <v>1458</v>
      </c>
      <c r="L2142" s="12">
        <v>2.0</v>
      </c>
      <c r="M2142" s="12">
        <v>2.0</v>
      </c>
      <c r="N2142" s="12" t="s">
        <v>1916</v>
      </c>
      <c r="P2142" s="13"/>
    </row>
    <row r="2143" ht="15.75" customHeight="1">
      <c r="A2143" s="11" t="s">
        <v>4568</v>
      </c>
      <c r="B2143" s="11" t="s">
        <v>4603</v>
      </c>
      <c r="C2143" s="11" t="s">
        <v>4570</v>
      </c>
      <c r="D2143" s="11" t="s">
        <v>4571</v>
      </c>
      <c r="E2143" s="11" t="s">
        <v>4604</v>
      </c>
      <c r="F2143" s="12">
        <v>1.0</v>
      </c>
      <c r="G2143" s="12">
        <v>1.0</v>
      </c>
      <c r="H2143" s="12" t="s">
        <v>457</v>
      </c>
      <c r="I2143" s="12">
        <v>1.0</v>
      </c>
      <c r="J2143" s="12">
        <v>1.0</v>
      </c>
      <c r="K2143" s="12" t="s">
        <v>1458</v>
      </c>
      <c r="L2143" s="12">
        <v>2.0</v>
      </c>
      <c r="M2143" s="12">
        <v>2.0</v>
      </c>
      <c r="N2143" s="12" t="s">
        <v>1916</v>
      </c>
      <c r="P2143" s="13"/>
    </row>
    <row r="2144" ht="15.75" customHeight="1">
      <c r="A2144" s="11" t="s">
        <v>4568</v>
      </c>
      <c r="B2144" s="11" t="s">
        <v>4605</v>
      </c>
      <c r="C2144" s="11" t="s">
        <v>4570</v>
      </c>
      <c r="D2144" s="11" t="s">
        <v>4571</v>
      </c>
      <c r="E2144" s="11" t="s">
        <v>4606</v>
      </c>
      <c r="F2144" s="12">
        <v>1.0</v>
      </c>
      <c r="G2144" s="12">
        <v>1.0</v>
      </c>
      <c r="H2144" s="12" t="s">
        <v>457</v>
      </c>
      <c r="I2144" s="12">
        <v>2.0</v>
      </c>
      <c r="J2144" s="12">
        <v>1.0</v>
      </c>
      <c r="K2144" s="12" t="s">
        <v>1458</v>
      </c>
      <c r="L2144" s="12">
        <v>2.0</v>
      </c>
      <c r="M2144" s="12">
        <v>2.0</v>
      </c>
      <c r="N2144" s="12" t="s">
        <v>1916</v>
      </c>
      <c r="P2144" s="13"/>
    </row>
    <row r="2145" ht="15.75" customHeight="1">
      <c r="A2145" s="11" t="s">
        <v>4607</v>
      </c>
      <c r="B2145" s="11" t="s">
        <v>4608</v>
      </c>
      <c r="C2145" s="11" t="s">
        <v>4609</v>
      </c>
      <c r="D2145" s="11" t="s">
        <v>4610</v>
      </c>
      <c r="E2145" s="11" t="s">
        <v>4611</v>
      </c>
      <c r="F2145" s="12">
        <v>1.0</v>
      </c>
      <c r="G2145" s="12">
        <v>1.0</v>
      </c>
      <c r="H2145" s="12" t="s">
        <v>457</v>
      </c>
      <c r="I2145" s="12">
        <v>1.0</v>
      </c>
      <c r="J2145" s="12">
        <v>1.0</v>
      </c>
      <c r="K2145" s="12" t="s">
        <v>23</v>
      </c>
      <c r="L2145" s="12">
        <v>1.0</v>
      </c>
      <c r="M2145" s="12">
        <v>1.0</v>
      </c>
      <c r="N2145" s="12" t="s">
        <v>1916</v>
      </c>
      <c r="P2145" s="13"/>
    </row>
    <row r="2146" ht="15.75" customHeight="1">
      <c r="A2146" s="11" t="s">
        <v>4607</v>
      </c>
      <c r="B2146" s="11" t="s">
        <v>4612</v>
      </c>
      <c r="C2146" s="11" t="s">
        <v>4609</v>
      </c>
      <c r="D2146" s="11" t="s">
        <v>4610</v>
      </c>
      <c r="E2146" s="11" t="s">
        <v>4613</v>
      </c>
      <c r="F2146" s="12">
        <v>2.0</v>
      </c>
      <c r="G2146" s="12">
        <v>2.0</v>
      </c>
      <c r="H2146" s="12" t="s">
        <v>457</v>
      </c>
      <c r="I2146" s="12">
        <v>2.0</v>
      </c>
      <c r="J2146" s="12">
        <v>1.0</v>
      </c>
      <c r="K2146" s="12" t="s">
        <v>23</v>
      </c>
      <c r="L2146" s="12">
        <v>2.0</v>
      </c>
      <c r="M2146" s="12">
        <v>2.0</v>
      </c>
      <c r="N2146" s="12" t="s">
        <v>1916</v>
      </c>
      <c r="P2146" s="13"/>
    </row>
    <row r="2147" ht="15.75" customHeight="1">
      <c r="A2147" s="11" t="s">
        <v>4607</v>
      </c>
      <c r="B2147" s="11" t="s">
        <v>4614</v>
      </c>
      <c r="C2147" s="11" t="s">
        <v>4609</v>
      </c>
      <c r="D2147" s="11" t="s">
        <v>4610</v>
      </c>
      <c r="E2147" s="11" t="s">
        <v>4615</v>
      </c>
      <c r="F2147" s="12">
        <v>1.0</v>
      </c>
      <c r="G2147" s="12">
        <v>1.0</v>
      </c>
      <c r="H2147" s="12" t="s">
        <v>457</v>
      </c>
      <c r="I2147" s="12">
        <v>2.0</v>
      </c>
      <c r="J2147" s="12">
        <v>1.0</v>
      </c>
      <c r="K2147" s="12" t="s">
        <v>23</v>
      </c>
      <c r="L2147" s="12">
        <v>2.0</v>
      </c>
      <c r="M2147" s="12">
        <v>2.0</v>
      </c>
      <c r="N2147" s="12" t="s">
        <v>1916</v>
      </c>
      <c r="P2147" s="13"/>
    </row>
    <row r="2148" ht="15.75" customHeight="1">
      <c r="A2148" s="11" t="s">
        <v>4607</v>
      </c>
      <c r="B2148" s="11" t="s">
        <v>4616</v>
      </c>
      <c r="C2148" s="11" t="s">
        <v>4609</v>
      </c>
      <c r="D2148" s="11" t="s">
        <v>4610</v>
      </c>
      <c r="E2148" s="11" t="s">
        <v>4617</v>
      </c>
      <c r="F2148" s="12">
        <v>3.0</v>
      </c>
      <c r="G2148" s="12">
        <v>3.0</v>
      </c>
      <c r="H2148" s="12" t="s">
        <v>457</v>
      </c>
      <c r="I2148" s="12">
        <v>2.0</v>
      </c>
      <c r="J2148" s="12">
        <v>2.0</v>
      </c>
      <c r="K2148" s="12" t="s">
        <v>23</v>
      </c>
      <c r="L2148" s="12">
        <v>2.0</v>
      </c>
      <c r="M2148" s="12">
        <v>2.0</v>
      </c>
      <c r="N2148" s="12" t="s">
        <v>1916</v>
      </c>
      <c r="P2148" s="13"/>
    </row>
    <row r="2149" ht="15.75" customHeight="1">
      <c r="A2149" s="11" t="s">
        <v>4607</v>
      </c>
      <c r="B2149" s="11" t="s">
        <v>4618</v>
      </c>
      <c r="C2149" s="11" t="s">
        <v>4609</v>
      </c>
      <c r="D2149" s="11" t="s">
        <v>4610</v>
      </c>
      <c r="E2149" s="11" t="s">
        <v>4619</v>
      </c>
      <c r="F2149" s="12">
        <v>1.0</v>
      </c>
      <c r="G2149" s="12">
        <v>1.0</v>
      </c>
      <c r="H2149" s="12" t="s">
        <v>457</v>
      </c>
      <c r="I2149" s="12">
        <v>1.0</v>
      </c>
      <c r="J2149" s="12">
        <v>1.0</v>
      </c>
      <c r="K2149" s="12" t="s">
        <v>23</v>
      </c>
      <c r="L2149" s="12">
        <v>2.0</v>
      </c>
      <c r="M2149" s="12">
        <v>1.0</v>
      </c>
      <c r="N2149" s="12" t="s">
        <v>1916</v>
      </c>
      <c r="P2149" s="13"/>
    </row>
    <row r="2150" ht="15.75" customHeight="1">
      <c r="A2150" s="11" t="s">
        <v>4607</v>
      </c>
      <c r="B2150" s="11" t="s">
        <v>4620</v>
      </c>
      <c r="C2150" s="11" t="s">
        <v>4609</v>
      </c>
      <c r="D2150" s="11" t="s">
        <v>4610</v>
      </c>
      <c r="E2150" s="11" t="s">
        <v>4621</v>
      </c>
      <c r="F2150" s="12">
        <v>1.0</v>
      </c>
      <c r="G2150" s="12">
        <v>1.0</v>
      </c>
      <c r="H2150" s="12" t="s">
        <v>457</v>
      </c>
      <c r="I2150" s="12">
        <v>1.0</v>
      </c>
      <c r="J2150" s="12">
        <v>1.0</v>
      </c>
      <c r="K2150" s="12" t="s">
        <v>23</v>
      </c>
      <c r="L2150" s="12">
        <v>2.0</v>
      </c>
      <c r="M2150" s="12">
        <v>1.0</v>
      </c>
      <c r="N2150" s="12" t="s">
        <v>1916</v>
      </c>
      <c r="P2150" s="13"/>
    </row>
    <row r="2151" ht="15.75" customHeight="1">
      <c r="A2151" s="11" t="s">
        <v>4607</v>
      </c>
      <c r="B2151" s="11" t="s">
        <v>4622</v>
      </c>
      <c r="C2151" s="11" t="s">
        <v>4609</v>
      </c>
      <c r="D2151" s="11" t="s">
        <v>4610</v>
      </c>
      <c r="E2151" s="11" t="s">
        <v>4623</v>
      </c>
      <c r="F2151" s="12">
        <v>1.0</v>
      </c>
      <c r="G2151" s="12">
        <v>1.0</v>
      </c>
      <c r="H2151" s="12" t="s">
        <v>457</v>
      </c>
      <c r="I2151" s="12">
        <v>2.0</v>
      </c>
      <c r="J2151" s="12">
        <v>2.0</v>
      </c>
      <c r="K2151" s="12" t="s">
        <v>23</v>
      </c>
      <c r="L2151" s="12">
        <v>3.0</v>
      </c>
      <c r="M2151" s="12">
        <v>2.0</v>
      </c>
      <c r="N2151" s="12" t="s">
        <v>1916</v>
      </c>
      <c r="P2151" s="13"/>
    </row>
    <row r="2152" ht="15.75" customHeight="1">
      <c r="A2152" s="11" t="s">
        <v>4607</v>
      </c>
      <c r="B2152" s="11" t="s">
        <v>4624</v>
      </c>
      <c r="C2152" s="11" t="s">
        <v>4609</v>
      </c>
      <c r="D2152" s="11" t="s">
        <v>4610</v>
      </c>
      <c r="E2152" s="11" t="s">
        <v>4625</v>
      </c>
      <c r="F2152" s="12">
        <v>1.0</v>
      </c>
      <c r="G2152" s="12">
        <v>1.0</v>
      </c>
      <c r="H2152" s="12" t="s">
        <v>457</v>
      </c>
      <c r="I2152" s="12">
        <v>2.0</v>
      </c>
      <c r="J2152" s="12">
        <v>1.0</v>
      </c>
      <c r="K2152" s="12" t="s">
        <v>23</v>
      </c>
      <c r="L2152" s="12">
        <v>2.0</v>
      </c>
      <c r="M2152" s="12">
        <v>2.0</v>
      </c>
      <c r="N2152" s="12" t="s">
        <v>1916</v>
      </c>
      <c r="P2152" s="13"/>
    </row>
    <row r="2153" ht="15.75" customHeight="1">
      <c r="A2153" s="11" t="s">
        <v>4607</v>
      </c>
      <c r="B2153" s="11" t="s">
        <v>4626</v>
      </c>
      <c r="C2153" s="11" t="s">
        <v>4609</v>
      </c>
      <c r="D2153" s="11" t="s">
        <v>4610</v>
      </c>
      <c r="E2153" s="11" t="s">
        <v>4627</v>
      </c>
      <c r="F2153" s="12">
        <v>1.0</v>
      </c>
      <c r="G2153" s="12">
        <v>1.0</v>
      </c>
      <c r="H2153" s="12" t="s">
        <v>457</v>
      </c>
      <c r="I2153" s="12">
        <v>1.0</v>
      </c>
      <c r="J2153" s="12">
        <v>1.0</v>
      </c>
      <c r="K2153" s="12" t="s">
        <v>23</v>
      </c>
      <c r="L2153" s="12">
        <v>1.0</v>
      </c>
      <c r="M2153" s="12">
        <v>2.0</v>
      </c>
      <c r="N2153" s="12" t="s">
        <v>1916</v>
      </c>
      <c r="P2153" s="13"/>
    </row>
    <row r="2154" ht="15.75" customHeight="1">
      <c r="A2154" s="11" t="s">
        <v>4607</v>
      </c>
      <c r="B2154" s="11" t="s">
        <v>4628</v>
      </c>
      <c r="C2154" s="11" t="s">
        <v>4609</v>
      </c>
      <c r="D2154" s="11" t="s">
        <v>4610</v>
      </c>
      <c r="E2154" s="11" t="s">
        <v>4629</v>
      </c>
      <c r="F2154" s="12">
        <v>1.0</v>
      </c>
      <c r="G2154" s="12">
        <v>1.0</v>
      </c>
      <c r="H2154" s="12" t="s">
        <v>457</v>
      </c>
      <c r="I2154" s="12">
        <v>2.0</v>
      </c>
      <c r="J2154" s="12">
        <v>2.0</v>
      </c>
      <c r="K2154" s="12" t="s">
        <v>23</v>
      </c>
      <c r="L2154" s="12">
        <v>1.0</v>
      </c>
      <c r="M2154" s="12">
        <v>1.0</v>
      </c>
      <c r="N2154" s="12" t="s">
        <v>1916</v>
      </c>
      <c r="P2154" s="13"/>
    </row>
    <row r="2155" ht="15.75" customHeight="1">
      <c r="A2155" s="11" t="s">
        <v>4607</v>
      </c>
      <c r="B2155" s="11" t="s">
        <v>4630</v>
      </c>
      <c r="C2155" s="11" t="s">
        <v>4609</v>
      </c>
      <c r="D2155" s="11" t="s">
        <v>4610</v>
      </c>
      <c r="E2155" s="11" t="s">
        <v>4631</v>
      </c>
      <c r="F2155" s="12">
        <v>1.0</v>
      </c>
      <c r="G2155" s="12">
        <v>1.0</v>
      </c>
      <c r="H2155" s="12" t="s">
        <v>457</v>
      </c>
      <c r="I2155" s="12">
        <v>1.0</v>
      </c>
      <c r="J2155" s="12">
        <v>1.0</v>
      </c>
      <c r="K2155" s="12" t="s">
        <v>23</v>
      </c>
      <c r="L2155" s="12">
        <v>1.0</v>
      </c>
      <c r="M2155" s="12">
        <v>1.0</v>
      </c>
      <c r="N2155" s="12" t="s">
        <v>1916</v>
      </c>
      <c r="P2155" s="13"/>
    </row>
    <row r="2156" ht="15.75" customHeight="1">
      <c r="A2156" s="11" t="s">
        <v>4607</v>
      </c>
      <c r="B2156" s="11" t="s">
        <v>4632</v>
      </c>
      <c r="C2156" s="11" t="s">
        <v>4609</v>
      </c>
      <c r="D2156" s="11" t="s">
        <v>4610</v>
      </c>
      <c r="E2156" s="11" t="s">
        <v>4633</v>
      </c>
      <c r="F2156" s="12">
        <v>1.0</v>
      </c>
      <c r="G2156" s="12">
        <v>1.0</v>
      </c>
      <c r="H2156" s="12" t="s">
        <v>457</v>
      </c>
      <c r="I2156" s="12">
        <v>1.0</v>
      </c>
      <c r="J2156" s="12">
        <v>1.0</v>
      </c>
      <c r="K2156" s="12" t="s">
        <v>23</v>
      </c>
      <c r="L2156" s="12">
        <v>2.0</v>
      </c>
      <c r="M2156" s="12">
        <v>2.0</v>
      </c>
      <c r="N2156" s="12" t="s">
        <v>1916</v>
      </c>
      <c r="P2156" s="13"/>
    </row>
    <row r="2157" ht="15.75" customHeight="1">
      <c r="A2157" s="11" t="s">
        <v>4607</v>
      </c>
      <c r="B2157" s="11" t="s">
        <v>4634</v>
      </c>
      <c r="C2157" s="11" t="s">
        <v>4609</v>
      </c>
      <c r="D2157" s="11" t="s">
        <v>4610</v>
      </c>
      <c r="E2157" s="11" t="s">
        <v>4635</v>
      </c>
      <c r="F2157" s="12">
        <v>2.0</v>
      </c>
      <c r="G2157" s="12">
        <v>1.0</v>
      </c>
      <c r="H2157" s="12" t="s">
        <v>457</v>
      </c>
      <c r="I2157" s="12">
        <v>1.0</v>
      </c>
      <c r="J2157" s="12">
        <v>1.0</v>
      </c>
      <c r="K2157" s="12" t="s">
        <v>23</v>
      </c>
      <c r="L2157" s="12">
        <v>2.0</v>
      </c>
      <c r="M2157" s="12">
        <v>2.0</v>
      </c>
      <c r="N2157" s="12" t="s">
        <v>1916</v>
      </c>
      <c r="P2157" s="13"/>
    </row>
    <row r="2158" ht="15.75" customHeight="1">
      <c r="A2158" s="11" t="s">
        <v>4607</v>
      </c>
      <c r="B2158" s="11" t="s">
        <v>4636</v>
      </c>
      <c r="C2158" s="11" t="s">
        <v>4609</v>
      </c>
      <c r="D2158" s="11" t="s">
        <v>4610</v>
      </c>
      <c r="E2158" s="11" t="s">
        <v>4637</v>
      </c>
      <c r="F2158" s="12">
        <v>2.0</v>
      </c>
      <c r="G2158" s="12">
        <v>3.0</v>
      </c>
      <c r="H2158" s="12" t="s">
        <v>457</v>
      </c>
      <c r="I2158" s="12">
        <v>2.0</v>
      </c>
      <c r="J2158" s="12">
        <v>1.0</v>
      </c>
      <c r="K2158" s="12" t="s">
        <v>23</v>
      </c>
      <c r="L2158" s="12">
        <v>2.0</v>
      </c>
      <c r="M2158" s="12">
        <v>1.0</v>
      </c>
      <c r="N2158" s="12" t="s">
        <v>1916</v>
      </c>
      <c r="P2158" s="13"/>
    </row>
    <row r="2159" ht="15.75" customHeight="1">
      <c r="A2159" s="11" t="s">
        <v>4607</v>
      </c>
      <c r="B2159" s="11" t="s">
        <v>4638</v>
      </c>
      <c r="C2159" s="11" t="s">
        <v>4609</v>
      </c>
      <c r="D2159" s="11" t="s">
        <v>4610</v>
      </c>
      <c r="E2159" s="11" t="s">
        <v>4639</v>
      </c>
      <c r="F2159" s="12">
        <v>2.0</v>
      </c>
      <c r="G2159" s="12">
        <v>2.0</v>
      </c>
      <c r="H2159" s="12" t="s">
        <v>457</v>
      </c>
      <c r="I2159" s="12">
        <v>1.0</v>
      </c>
      <c r="J2159" s="12">
        <v>1.0</v>
      </c>
      <c r="K2159" s="12" t="s">
        <v>23</v>
      </c>
      <c r="L2159" s="12">
        <v>2.0</v>
      </c>
      <c r="M2159" s="12">
        <v>1.0</v>
      </c>
      <c r="N2159" s="12" t="s">
        <v>1916</v>
      </c>
      <c r="P2159" s="13"/>
    </row>
    <row r="2160" ht="15.75" customHeight="1">
      <c r="A2160" s="11" t="s">
        <v>4607</v>
      </c>
      <c r="B2160" s="11" t="s">
        <v>4640</v>
      </c>
      <c r="C2160" s="11" t="s">
        <v>4609</v>
      </c>
      <c r="D2160" s="11" t="s">
        <v>4610</v>
      </c>
      <c r="E2160" s="11" t="s">
        <v>4641</v>
      </c>
      <c r="F2160" s="12">
        <v>1.0</v>
      </c>
      <c r="G2160" s="12">
        <v>1.0</v>
      </c>
      <c r="H2160" s="12" t="s">
        <v>457</v>
      </c>
      <c r="I2160" s="12">
        <v>1.0</v>
      </c>
      <c r="J2160" s="12">
        <v>1.0</v>
      </c>
      <c r="K2160" s="12" t="s">
        <v>23</v>
      </c>
      <c r="L2160" s="12">
        <v>2.0</v>
      </c>
      <c r="M2160" s="12">
        <v>2.0</v>
      </c>
      <c r="N2160" s="12" t="s">
        <v>1916</v>
      </c>
      <c r="P2160" s="13"/>
    </row>
    <row r="2161" ht="15.75" customHeight="1">
      <c r="A2161" s="11" t="s">
        <v>4607</v>
      </c>
      <c r="B2161" s="11" t="s">
        <v>4642</v>
      </c>
      <c r="C2161" s="11" t="s">
        <v>4609</v>
      </c>
      <c r="D2161" s="11" t="s">
        <v>4610</v>
      </c>
      <c r="E2161" s="11" t="s">
        <v>4643</v>
      </c>
      <c r="F2161" s="12">
        <v>1.0</v>
      </c>
      <c r="G2161" s="12">
        <v>1.0</v>
      </c>
      <c r="H2161" s="12" t="s">
        <v>457</v>
      </c>
      <c r="I2161" s="12">
        <v>1.0</v>
      </c>
      <c r="J2161" s="12">
        <v>1.0</v>
      </c>
      <c r="K2161" s="12" t="s">
        <v>23</v>
      </c>
      <c r="L2161" s="12">
        <v>1.0</v>
      </c>
      <c r="M2161" s="12">
        <v>1.0</v>
      </c>
      <c r="N2161" s="12" t="s">
        <v>1916</v>
      </c>
      <c r="P2161" s="13"/>
    </row>
    <row r="2162" ht="15.75" customHeight="1">
      <c r="A2162" s="11" t="s">
        <v>4607</v>
      </c>
      <c r="B2162" s="11" t="s">
        <v>4644</v>
      </c>
      <c r="C2162" s="11" t="s">
        <v>4609</v>
      </c>
      <c r="D2162" s="11" t="s">
        <v>4610</v>
      </c>
      <c r="E2162" s="11" t="s">
        <v>4645</v>
      </c>
      <c r="F2162" s="12">
        <v>1.0</v>
      </c>
      <c r="G2162" s="12">
        <v>1.0</v>
      </c>
      <c r="H2162" s="12" t="s">
        <v>457</v>
      </c>
      <c r="I2162" s="12">
        <v>1.0</v>
      </c>
      <c r="J2162" s="12">
        <v>1.0</v>
      </c>
      <c r="K2162" s="12" t="s">
        <v>23</v>
      </c>
      <c r="L2162" s="12">
        <v>1.0</v>
      </c>
      <c r="M2162" s="12">
        <v>2.0</v>
      </c>
      <c r="N2162" s="12" t="s">
        <v>1916</v>
      </c>
      <c r="P2162" s="13"/>
    </row>
    <row r="2163" ht="15.75" customHeight="1">
      <c r="A2163" s="11" t="s">
        <v>4646</v>
      </c>
      <c r="B2163" s="11" t="s">
        <v>4647</v>
      </c>
      <c r="C2163" s="11" t="s">
        <v>4648</v>
      </c>
      <c r="D2163" s="11" t="s">
        <v>4649</v>
      </c>
      <c r="E2163" s="11" t="s">
        <v>4650</v>
      </c>
      <c r="F2163" s="12">
        <v>3.0</v>
      </c>
      <c r="G2163" s="12">
        <v>2.0</v>
      </c>
      <c r="H2163" s="12" t="s">
        <v>24</v>
      </c>
      <c r="I2163" s="12">
        <v>1.0</v>
      </c>
      <c r="J2163" s="12">
        <v>1.0</v>
      </c>
      <c r="K2163" s="12" t="s">
        <v>457</v>
      </c>
      <c r="L2163" s="12">
        <v>2.0</v>
      </c>
      <c r="M2163" s="12">
        <v>3.0</v>
      </c>
      <c r="N2163" s="12" t="s">
        <v>1458</v>
      </c>
      <c r="P2163" s="13"/>
    </row>
    <row r="2164" ht="15.75" customHeight="1">
      <c r="A2164" s="11" t="s">
        <v>4646</v>
      </c>
      <c r="B2164" s="11" t="s">
        <v>4651</v>
      </c>
      <c r="C2164" s="11" t="s">
        <v>4648</v>
      </c>
      <c r="D2164" s="11" t="s">
        <v>4649</v>
      </c>
      <c r="E2164" s="11" t="s">
        <v>4652</v>
      </c>
      <c r="F2164" s="12">
        <v>2.0</v>
      </c>
      <c r="G2164" s="12">
        <v>2.0</v>
      </c>
      <c r="H2164" s="12" t="s">
        <v>24</v>
      </c>
      <c r="I2164" s="12">
        <v>1.0</v>
      </c>
      <c r="J2164" s="12">
        <v>1.0</v>
      </c>
      <c r="K2164" s="12" t="s">
        <v>457</v>
      </c>
      <c r="L2164" s="12">
        <v>3.0</v>
      </c>
      <c r="M2164" s="12">
        <v>2.0</v>
      </c>
      <c r="N2164" s="12" t="s">
        <v>1458</v>
      </c>
      <c r="P2164" s="13"/>
    </row>
    <row r="2165" ht="15.75" customHeight="1">
      <c r="A2165" s="11" t="s">
        <v>4646</v>
      </c>
      <c r="B2165" s="11" t="s">
        <v>4653</v>
      </c>
      <c r="C2165" s="11" t="s">
        <v>4648</v>
      </c>
      <c r="D2165" s="11" t="s">
        <v>4649</v>
      </c>
      <c r="E2165" s="11" t="s">
        <v>4654</v>
      </c>
      <c r="F2165" s="12">
        <v>1.0</v>
      </c>
      <c r="G2165" s="12">
        <v>1.0</v>
      </c>
      <c r="H2165" s="12" t="s">
        <v>24</v>
      </c>
      <c r="I2165" s="12">
        <v>1.0</v>
      </c>
      <c r="J2165" s="12">
        <v>1.0</v>
      </c>
      <c r="K2165" s="12" t="s">
        <v>457</v>
      </c>
      <c r="L2165" s="12">
        <v>1.0</v>
      </c>
      <c r="M2165" s="12">
        <v>1.0</v>
      </c>
      <c r="N2165" s="12" t="s">
        <v>1458</v>
      </c>
      <c r="P2165" s="13"/>
    </row>
    <row r="2166" ht="15.75" customHeight="1">
      <c r="A2166" s="11" t="s">
        <v>4646</v>
      </c>
      <c r="B2166" s="11" t="s">
        <v>4655</v>
      </c>
      <c r="C2166" s="11" t="s">
        <v>4648</v>
      </c>
      <c r="D2166" s="11" t="s">
        <v>4649</v>
      </c>
      <c r="E2166" s="11" t="s">
        <v>4656</v>
      </c>
      <c r="F2166" s="12">
        <v>1.0</v>
      </c>
      <c r="G2166" s="12">
        <v>1.0</v>
      </c>
      <c r="H2166" s="12" t="s">
        <v>24</v>
      </c>
      <c r="I2166" s="12">
        <v>1.0</v>
      </c>
      <c r="J2166" s="12">
        <v>1.0</v>
      </c>
      <c r="K2166" s="12" t="s">
        <v>457</v>
      </c>
      <c r="L2166" s="12">
        <v>1.0</v>
      </c>
      <c r="M2166" s="12">
        <v>1.0</v>
      </c>
      <c r="N2166" s="12" t="s">
        <v>1458</v>
      </c>
      <c r="P2166" s="13"/>
    </row>
    <row r="2167" ht="15.75" customHeight="1">
      <c r="A2167" s="11" t="s">
        <v>4646</v>
      </c>
      <c r="B2167" s="11" t="s">
        <v>4657</v>
      </c>
      <c r="C2167" s="11" t="s">
        <v>4648</v>
      </c>
      <c r="D2167" s="11" t="s">
        <v>4649</v>
      </c>
      <c r="E2167" s="11" t="s">
        <v>4658</v>
      </c>
      <c r="F2167" s="12">
        <v>3.0</v>
      </c>
      <c r="G2167" s="12">
        <v>2.0</v>
      </c>
      <c r="H2167" s="12" t="s">
        <v>24</v>
      </c>
      <c r="I2167" s="12">
        <v>1.0</v>
      </c>
      <c r="J2167" s="12">
        <v>1.0</v>
      </c>
      <c r="K2167" s="12" t="s">
        <v>457</v>
      </c>
      <c r="L2167" s="12">
        <v>3.0</v>
      </c>
      <c r="M2167" s="12">
        <v>3.0</v>
      </c>
      <c r="N2167" s="12" t="s">
        <v>1458</v>
      </c>
      <c r="P2167" s="13"/>
    </row>
    <row r="2168" ht="15.75" customHeight="1">
      <c r="A2168" s="11" t="s">
        <v>4646</v>
      </c>
      <c r="B2168" s="11" t="s">
        <v>4659</v>
      </c>
      <c r="C2168" s="11" t="s">
        <v>4648</v>
      </c>
      <c r="D2168" s="11" t="s">
        <v>4649</v>
      </c>
      <c r="E2168" s="11" t="s">
        <v>4660</v>
      </c>
      <c r="F2168" s="12">
        <v>1.0</v>
      </c>
      <c r="G2168" s="12">
        <v>2.0</v>
      </c>
      <c r="H2168" s="12" t="s">
        <v>24</v>
      </c>
      <c r="I2168" s="12">
        <v>1.0</v>
      </c>
      <c r="J2168" s="12">
        <v>1.0</v>
      </c>
      <c r="K2168" s="12" t="s">
        <v>457</v>
      </c>
      <c r="L2168" s="12">
        <v>2.0</v>
      </c>
      <c r="M2168" s="12">
        <v>2.0</v>
      </c>
      <c r="N2168" s="12" t="s">
        <v>1458</v>
      </c>
      <c r="P2168" s="13"/>
    </row>
    <row r="2169" ht="15.75" customHeight="1">
      <c r="A2169" s="11" t="s">
        <v>4646</v>
      </c>
      <c r="B2169" s="11" t="s">
        <v>4661</v>
      </c>
      <c r="C2169" s="11" t="s">
        <v>4648</v>
      </c>
      <c r="D2169" s="11" t="s">
        <v>4649</v>
      </c>
      <c r="E2169" s="11" t="s">
        <v>4662</v>
      </c>
      <c r="F2169" s="12">
        <v>1.0</v>
      </c>
      <c r="G2169" s="12">
        <v>2.0</v>
      </c>
      <c r="H2169" s="12" t="s">
        <v>24</v>
      </c>
      <c r="I2169" s="12">
        <v>1.0</v>
      </c>
      <c r="J2169" s="12">
        <v>1.0</v>
      </c>
      <c r="K2169" s="12" t="s">
        <v>457</v>
      </c>
      <c r="L2169" s="12">
        <v>1.0</v>
      </c>
      <c r="M2169" s="12">
        <v>2.0</v>
      </c>
      <c r="N2169" s="12" t="s">
        <v>1458</v>
      </c>
      <c r="P2169" s="13"/>
    </row>
    <row r="2170" ht="15.75" customHeight="1">
      <c r="A2170" s="11" t="s">
        <v>4646</v>
      </c>
      <c r="B2170" s="11" t="s">
        <v>4663</v>
      </c>
      <c r="C2170" s="11" t="s">
        <v>4648</v>
      </c>
      <c r="D2170" s="11" t="s">
        <v>4649</v>
      </c>
      <c r="E2170" s="11" t="s">
        <v>4664</v>
      </c>
      <c r="F2170" s="12">
        <v>1.0</v>
      </c>
      <c r="G2170" s="12">
        <v>2.0</v>
      </c>
      <c r="H2170" s="12" t="s">
        <v>24</v>
      </c>
      <c r="I2170" s="12">
        <v>1.0</v>
      </c>
      <c r="J2170" s="12">
        <v>1.0</v>
      </c>
      <c r="K2170" s="12" t="s">
        <v>457</v>
      </c>
      <c r="L2170" s="12">
        <v>2.0</v>
      </c>
      <c r="M2170" s="12">
        <v>2.0</v>
      </c>
      <c r="N2170" s="12" t="s">
        <v>1458</v>
      </c>
      <c r="P2170" s="13"/>
    </row>
    <row r="2171" ht="15.75" customHeight="1">
      <c r="A2171" s="11" t="s">
        <v>4646</v>
      </c>
      <c r="B2171" s="11" t="s">
        <v>4665</v>
      </c>
      <c r="C2171" s="11" t="s">
        <v>4648</v>
      </c>
      <c r="D2171" s="11" t="s">
        <v>4649</v>
      </c>
      <c r="E2171" s="11" t="s">
        <v>4666</v>
      </c>
      <c r="F2171" s="12">
        <v>2.0</v>
      </c>
      <c r="G2171" s="12">
        <v>1.0</v>
      </c>
      <c r="H2171" s="12" t="s">
        <v>24</v>
      </c>
      <c r="I2171" s="12">
        <v>2.0</v>
      </c>
      <c r="J2171" s="12">
        <v>2.0</v>
      </c>
      <c r="K2171" s="12" t="s">
        <v>457</v>
      </c>
      <c r="L2171" s="12">
        <v>2.0</v>
      </c>
      <c r="M2171" s="12">
        <v>2.0</v>
      </c>
      <c r="N2171" s="12" t="s">
        <v>1458</v>
      </c>
      <c r="P2171" s="13"/>
    </row>
    <row r="2172" ht="15.75" customHeight="1">
      <c r="A2172" s="11" t="s">
        <v>4646</v>
      </c>
      <c r="B2172" s="11" t="s">
        <v>4667</v>
      </c>
      <c r="C2172" s="11" t="s">
        <v>4648</v>
      </c>
      <c r="D2172" s="11" t="s">
        <v>4649</v>
      </c>
      <c r="E2172" s="11" t="s">
        <v>4668</v>
      </c>
      <c r="F2172" s="12">
        <v>2.0</v>
      </c>
      <c r="G2172" s="12">
        <v>1.0</v>
      </c>
      <c r="H2172" s="12" t="s">
        <v>24</v>
      </c>
      <c r="I2172" s="12">
        <v>2.0</v>
      </c>
      <c r="J2172" s="12">
        <v>2.0</v>
      </c>
      <c r="K2172" s="12" t="s">
        <v>457</v>
      </c>
      <c r="L2172" s="12">
        <v>2.0</v>
      </c>
      <c r="M2172" s="12">
        <v>2.0</v>
      </c>
      <c r="N2172" s="12" t="s">
        <v>1458</v>
      </c>
      <c r="P2172" s="13"/>
    </row>
    <row r="2173" ht="15.75" customHeight="1">
      <c r="A2173" s="11" t="s">
        <v>4646</v>
      </c>
      <c r="B2173" s="11" t="s">
        <v>4669</v>
      </c>
      <c r="C2173" s="11" t="s">
        <v>4648</v>
      </c>
      <c r="D2173" s="11" t="s">
        <v>4649</v>
      </c>
      <c r="E2173" s="11" t="s">
        <v>4670</v>
      </c>
      <c r="F2173" s="12">
        <v>2.0</v>
      </c>
      <c r="G2173" s="12">
        <v>1.0</v>
      </c>
      <c r="H2173" s="12" t="s">
        <v>24</v>
      </c>
      <c r="I2173" s="12">
        <v>2.0</v>
      </c>
      <c r="J2173" s="12">
        <v>2.0</v>
      </c>
      <c r="K2173" s="12" t="s">
        <v>457</v>
      </c>
      <c r="L2173" s="12">
        <v>2.0</v>
      </c>
      <c r="M2173" s="12">
        <v>2.0</v>
      </c>
      <c r="N2173" s="12" t="s">
        <v>1458</v>
      </c>
      <c r="P2173" s="13"/>
    </row>
    <row r="2174" ht="15.75" customHeight="1">
      <c r="A2174" s="11" t="s">
        <v>4646</v>
      </c>
      <c r="B2174" s="11" t="s">
        <v>4671</v>
      </c>
      <c r="C2174" s="11" t="s">
        <v>4648</v>
      </c>
      <c r="D2174" s="11" t="s">
        <v>4649</v>
      </c>
      <c r="E2174" s="11" t="s">
        <v>4672</v>
      </c>
      <c r="F2174" s="12">
        <v>3.0</v>
      </c>
      <c r="G2174" s="12">
        <v>2.0</v>
      </c>
      <c r="H2174" s="12" t="s">
        <v>24</v>
      </c>
      <c r="I2174" s="12">
        <v>2.0</v>
      </c>
      <c r="J2174" s="12">
        <v>2.0</v>
      </c>
      <c r="K2174" s="12" t="s">
        <v>457</v>
      </c>
      <c r="L2174" s="12">
        <v>2.0</v>
      </c>
      <c r="M2174" s="12">
        <v>2.0</v>
      </c>
      <c r="N2174" s="12" t="s">
        <v>1458</v>
      </c>
      <c r="P2174" s="13"/>
    </row>
    <row r="2175" ht="15.75" customHeight="1">
      <c r="A2175" s="11" t="s">
        <v>4646</v>
      </c>
      <c r="B2175" s="11" t="s">
        <v>4673</v>
      </c>
      <c r="C2175" s="11" t="s">
        <v>4648</v>
      </c>
      <c r="D2175" s="11" t="s">
        <v>4649</v>
      </c>
      <c r="E2175" s="11" t="s">
        <v>4674</v>
      </c>
      <c r="F2175" s="12">
        <v>3.0</v>
      </c>
      <c r="G2175" s="12">
        <v>2.0</v>
      </c>
      <c r="H2175" s="12" t="s">
        <v>24</v>
      </c>
      <c r="I2175" s="12">
        <v>1.0</v>
      </c>
      <c r="J2175" s="12">
        <v>1.0</v>
      </c>
      <c r="K2175" s="12" t="s">
        <v>457</v>
      </c>
      <c r="L2175" s="12">
        <v>2.0</v>
      </c>
      <c r="M2175" s="12">
        <v>2.0</v>
      </c>
      <c r="N2175" s="12" t="s">
        <v>1458</v>
      </c>
      <c r="P2175" s="13"/>
    </row>
    <row r="2176" ht="15.75" customHeight="1">
      <c r="A2176" s="11" t="s">
        <v>4646</v>
      </c>
      <c r="B2176" s="11" t="s">
        <v>4675</v>
      </c>
      <c r="C2176" s="11" t="s">
        <v>4648</v>
      </c>
      <c r="D2176" s="11" t="s">
        <v>4649</v>
      </c>
      <c r="E2176" s="11" t="s">
        <v>4676</v>
      </c>
      <c r="F2176" s="12">
        <v>1.0</v>
      </c>
      <c r="G2176" s="12">
        <v>2.0</v>
      </c>
      <c r="H2176" s="12" t="s">
        <v>24</v>
      </c>
      <c r="I2176" s="12">
        <v>1.0</v>
      </c>
      <c r="J2176" s="12">
        <v>1.0</v>
      </c>
      <c r="K2176" s="12" t="s">
        <v>457</v>
      </c>
      <c r="L2176" s="12">
        <v>1.0</v>
      </c>
      <c r="M2176" s="12">
        <v>1.0</v>
      </c>
      <c r="N2176" s="12" t="s">
        <v>1458</v>
      </c>
      <c r="P2176" s="13"/>
    </row>
    <row r="2177" ht="15.75" customHeight="1">
      <c r="A2177" s="11" t="s">
        <v>4646</v>
      </c>
      <c r="B2177" s="11" t="s">
        <v>4677</v>
      </c>
      <c r="C2177" s="11" t="s">
        <v>4648</v>
      </c>
      <c r="D2177" s="11" t="s">
        <v>4649</v>
      </c>
      <c r="E2177" s="11" t="s">
        <v>4678</v>
      </c>
      <c r="F2177" s="12">
        <v>1.0</v>
      </c>
      <c r="G2177" s="12">
        <v>2.0</v>
      </c>
      <c r="H2177" s="12" t="s">
        <v>24</v>
      </c>
      <c r="I2177" s="12">
        <v>1.0</v>
      </c>
      <c r="J2177" s="12">
        <v>1.0</v>
      </c>
      <c r="K2177" s="12" t="s">
        <v>457</v>
      </c>
      <c r="L2177" s="12">
        <v>2.0</v>
      </c>
      <c r="M2177" s="12">
        <v>3.0</v>
      </c>
      <c r="N2177" s="12" t="s">
        <v>1458</v>
      </c>
      <c r="P2177" s="13"/>
    </row>
    <row r="2178" ht="15.75" customHeight="1">
      <c r="A2178" s="11" t="s">
        <v>4646</v>
      </c>
      <c r="B2178" s="11" t="s">
        <v>4679</v>
      </c>
      <c r="C2178" s="11" t="s">
        <v>4648</v>
      </c>
      <c r="D2178" s="11" t="s">
        <v>4649</v>
      </c>
      <c r="E2178" s="11" t="s">
        <v>4680</v>
      </c>
      <c r="F2178" s="12">
        <v>1.0</v>
      </c>
      <c r="G2178" s="12">
        <v>2.0</v>
      </c>
      <c r="H2178" s="12" t="s">
        <v>24</v>
      </c>
      <c r="I2178" s="12">
        <v>1.0</v>
      </c>
      <c r="J2178" s="12">
        <v>1.0</v>
      </c>
      <c r="K2178" s="12" t="s">
        <v>457</v>
      </c>
      <c r="L2178" s="12">
        <v>1.0</v>
      </c>
      <c r="M2178" s="12">
        <v>2.0</v>
      </c>
      <c r="N2178" s="12" t="s">
        <v>1458</v>
      </c>
      <c r="P2178" s="13"/>
    </row>
    <row r="2179" ht="15.75" customHeight="1">
      <c r="A2179" s="11" t="s">
        <v>4646</v>
      </c>
      <c r="B2179" s="11" t="s">
        <v>4681</v>
      </c>
      <c r="C2179" s="11" t="s">
        <v>4648</v>
      </c>
      <c r="D2179" s="11" t="s">
        <v>4649</v>
      </c>
      <c r="E2179" s="11" t="s">
        <v>4682</v>
      </c>
      <c r="F2179" s="12">
        <v>2.0</v>
      </c>
      <c r="G2179" s="12">
        <v>2.0</v>
      </c>
      <c r="H2179" s="12" t="s">
        <v>24</v>
      </c>
      <c r="I2179" s="12">
        <v>2.0</v>
      </c>
      <c r="J2179" s="12">
        <v>2.0</v>
      </c>
      <c r="K2179" s="12" t="s">
        <v>457</v>
      </c>
      <c r="L2179" s="12">
        <v>2.0</v>
      </c>
      <c r="M2179" s="12">
        <v>2.0</v>
      </c>
      <c r="N2179" s="12" t="s">
        <v>1458</v>
      </c>
      <c r="P2179" s="13"/>
    </row>
    <row r="2180" ht="15.75" customHeight="1">
      <c r="A2180" s="11" t="s">
        <v>4646</v>
      </c>
      <c r="B2180" s="11" t="s">
        <v>4683</v>
      </c>
      <c r="C2180" s="11" t="s">
        <v>4648</v>
      </c>
      <c r="D2180" s="11" t="s">
        <v>4649</v>
      </c>
      <c r="E2180" s="11" t="s">
        <v>4684</v>
      </c>
      <c r="F2180" s="12">
        <v>1.0</v>
      </c>
      <c r="G2180" s="12">
        <v>1.0</v>
      </c>
      <c r="H2180" s="12" t="s">
        <v>24</v>
      </c>
      <c r="I2180" s="12">
        <v>1.0</v>
      </c>
      <c r="J2180" s="12">
        <v>1.0</v>
      </c>
      <c r="K2180" s="12" t="s">
        <v>457</v>
      </c>
      <c r="L2180" s="12">
        <v>1.0</v>
      </c>
      <c r="M2180" s="12">
        <v>1.0</v>
      </c>
      <c r="N2180" s="12" t="s">
        <v>1458</v>
      </c>
      <c r="P2180" s="13"/>
    </row>
    <row r="2181" ht="15.75" customHeight="1">
      <c r="A2181" s="11" t="s">
        <v>4685</v>
      </c>
      <c r="B2181" s="11" t="s">
        <v>4686</v>
      </c>
      <c r="C2181" s="11" t="s">
        <v>4687</v>
      </c>
      <c r="D2181" s="11" t="s">
        <v>4688</v>
      </c>
      <c r="E2181" s="11" t="s">
        <v>4689</v>
      </c>
      <c r="F2181" s="12">
        <v>3.0</v>
      </c>
      <c r="G2181" s="12">
        <v>3.0</v>
      </c>
      <c r="H2181" s="12" t="s">
        <v>24</v>
      </c>
      <c r="I2181" s="12">
        <v>2.0</v>
      </c>
      <c r="J2181" s="12">
        <v>2.0</v>
      </c>
      <c r="K2181" s="12" t="s">
        <v>457</v>
      </c>
      <c r="L2181" s="12">
        <v>2.0</v>
      </c>
      <c r="M2181" s="12">
        <v>2.0</v>
      </c>
      <c r="N2181" s="12" t="s">
        <v>1916</v>
      </c>
      <c r="P2181" s="13"/>
    </row>
    <row r="2182" ht="15.75" customHeight="1">
      <c r="A2182" s="11" t="s">
        <v>4685</v>
      </c>
      <c r="B2182" s="11" t="s">
        <v>4690</v>
      </c>
      <c r="C2182" s="11" t="s">
        <v>4687</v>
      </c>
      <c r="D2182" s="11" t="s">
        <v>4688</v>
      </c>
      <c r="E2182" s="11" t="s">
        <v>4691</v>
      </c>
      <c r="F2182" s="12">
        <v>3.0</v>
      </c>
      <c r="G2182" s="12">
        <v>3.0</v>
      </c>
      <c r="H2182" s="12" t="s">
        <v>24</v>
      </c>
      <c r="I2182" s="12">
        <v>3.0</v>
      </c>
      <c r="J2182" s="12">
        <v>3.0</v>
      </c>
      <c r="K2182" s="12" t="s">
        <v>457</v>
      </c>
      <c r="L2182" s="12">
        <v>3.0</v>
      </c>
      <c r="M2182" s="12">
        <v>2.0</v>
      </c>
      <c r="N2182" s="12" t="s">
        <v>1916</v>
      </c>
      <c r="P2182" s="13"/>
    </row>
    <row r="2183" ht="15.75" customHeight="1">
      <c r="A2183" s="11" t="s">
        <v>4685</v>
      </c>
      <c r="B2183" s="11" t="s">
        <v>4692</v>
      </c>
      <c r="C2183" s="11" t="s">
        <v>4687</v>
      </c>
      <c r="D2183" s="11" t="s">
        <v>4688</v>
      </c>
      <c r="E2183" s="11" t="s">
        <v>4693</v>
      </c>
      <c r="F2183" s="12">
        <v>2.0</v>
      </c>
      <c r="G2183" s="12">
        <v>3.0</v>
      </c>
      <c r="H2183" s="12" t="s">
        <v>24</v>
      </c>
      <c r="I2183" s="12">
        <v>3.0</v>
      </c>
      <c r="J2183" s="12">
        <v>2.0</v>
      </c>
      <c r="K2183" s="12" t="s">
        <v>457</v>
      </c>
      <c r="L2183" s="12">
        <v>2.0</v>
      </c>
      <c r="M2183" s="12">
        <v>2.0</v>
      </c>
      <c r="N2183" s="12" t="s">
        <v>1916</v>
      </c>
      <c r="P2183" s="13"/>
    </row>
    <row r="2184" ht="15.75" customHeight="1">
      <c r="A2184" s="11" t="s">
        <v>4685</v>
      </c>
      <c r="B2184" s="11" t="s">
        <v>4694</v>
      </c>
      <c r="C2184" s="11" t="s">
        <v>4687</v>
      </c>
      <c r="D2184" s="11" t="s">
        <v>4688</v>
      </c>
      <c r="E2184" s="11" t="s">
        <v>4695</v>
      </c>
      <c r="F2184" s="12">
        <v>2.0</v>
      </c>
      <c r="G2184" s="12">
        <v>3.0</v>
      </c>
      <c r="H2184" s="12" t="s">
        <v>24</v>
      </c>
      <c r="I2184" s="12">
        <v>3.0</v>
      </c>
      <c r="J2184" s="12">
        <v>3.0</v>
      </c>
      <c r="K2184" s="12" t="s">
        <v>457</v>
      </c>
      <c r="L2184" s="12">
        <v>2.0</v>
      </c>
      <c r="M2184" s="12">
        <v>3.0</v>
      </c>
      <c r="N2184" s="12" t="s">
        <v>1916</v>
      </c>
      <c r="P2184" s="13"/>
    </row>
    <row r="2185" ht="15.75" customHeight="1">
      <c r="A2185" s="11" t="s">
        <v>4685</v>
      </c>
      <c r="B2185" s="11" t="s">
        <v>4696</v>
      </c>
      <c r="C2185" s="11" t="s">
        <v>4687</v>
      </c>
      <c r="D2185" s="11" t="s">
        <v>4688</v>
      </c>
      <c r="E2185" s="11" t="s">
        <v>4697</v>
      </c>
      <c r="F2185" s="12">
        <v>1.0</v>
      </c>
      <c r="G2185" s="12">
        <v>3.0</v>
      </c>
      <c r="H2185" s="12" t="s">
        <v>24</v>
      </c>
      <c r="I2185" s="12">
        <v>1.0</v>
      </c>
      <c r="J2185" s="12">
        <v>1.0</v>
      </c>
      <c r="K2185" s="12" t="s">
        <v>457</v>
      </c>
      <c r="L2185" s="12">
        <v>2.0</v>
      </c>
      <c r="M2185" s="12">
        <v>2.0</v>
      </c>
      <c r="N2185" s="12" t="s">
        <v>1916</v>
      </c>
      <c r="P2185" s="13"/>
    </row>
    <row r="2186" ht="15.75" customHeight="1">
      <c r="A2186" s="11" t="s">
        <v>4685</v>
      </c>
      <c r="B2186" s="11" t="s">
        <v>4698</v>
      </c>
      <c r="C2186" s="11" t="s">
        <v>4687</v>
      </c>
      <c r="D2186" s="11" t="s">
        <v>4688</v>
      </c>
      <c r="E2186" s="11" t="s">
        <v>4688</v>
      </c>
      <c r="F2186" s="12">
        <v>3.0</v>
      </c>
      <c r="G2186" s="12">
        <v>3.0</v>
      </c>
      <c r="H2186" s="12" t="s">
        <v>24</v>
      </c>
      <c r="I2186" s="12">
        <v>1.0</v>
      </c>
      <c r="J2186" s="12">
        <v>1.0</v>
      </c>
      <c r="K2186" s="12" t="s">
        <v>457</v>
      </c>
      <c r="L2186" s="12">
        <v>3.0</v>
      </c>
      <c r="M2186" s="12">
        <v>3.0</v>
      </c>
      <c r="N2186" s="12" t="s">
        <v>1916</v>
      </c>
      <c r="P2186" s="13"/>
    </row>
    <row r="2187" ht="15.75" customHeight="1">
      <c r="A2187" s="11" t="s">
        <v>4685</v>
      </c>
      <c r="B2187" s="11" t="s">
        <v>4699</v>
      </c>
      <c r="C2187" s="11" t="s">
        <v>4687</v>
      </c>
      <c r="D2187" s="11" t="s">
        <v>4688</v>
      </c>
      <c r="E2187" s="11" t="s">
        <v>4700</v>
      </c>
      <c r="F2187" s="12">
        <v>1.0</v>
      </c>
      <c r="G2187" s="12">
        <v>1.0</v>
      </c>
      <c r="H2187" s="12" t="s">
        <v>24</v>
      </c>
      <c r="I2187" s="12">
        <v>1.0</v>
      </c>
      <c r="J2187" s="12">
        <v>1.0</v>
      </c>
      <c r="K2187" s="12" t="s">
        <v>457</v>
      </c>
      <c r="L2187" s="12">
        <v>2.0</v>
      </c>
      <c r="M2187" s="12">
        <v>1.0</v>
      </c>
      <c r="N2187" s="12" t="s">
        <v>1916</v>
      </c>
      <c r="P2187" s="13"/>
    </row>
    <row r="2188" ht="15.75" customHeight="1">
      <c r="A2188" s="11" t="s">
        <v>4685</v>
      </c>
      <c r="B2188" s="11" t="s">
        <v>4701</v>
      </c>
      <c r="C2188" s="11" t="s">
        <v>4687</v>
      </c>
      <c r="D2188" s="11" t="s">
        <v>4688</v>
      </c>
      <c r="E2188" s="11" t="s">
        <v>4702</v>
      </c>
      <c r="F2188" s="12">
        <v>1.0</v>
      </c>
      <c r="G2188" s="12">
        <v>1.0</v>
      </c>
      <c r="H2188" s="12" t="s">
        <v>24</v>
      </c>
      <c r="I2188" s="12">
        <v>2.0</v>
      </c>
      <c r="J2188" s="12">
        <v>1.0</v>
      </c>
      <c r="K2188" s="12" t="s">
        <v>457</v>
      </c>
      <c r="L2188" s="12">
        <v>2.0</v>
      </c>
      <c r="M2188" s="12">
        <v>2.0</v>
      </c>
      <c r="N2188" s="12" t="s">
        <v>1916</v>
      </c>
      <c r="P2188" s="13"/>
    </row>
    <row r="2189" ht="15.75" customHeight="1">
      <c r="A2189" s="11" t="s">
        <v>4685</v>
      </c>
      <c r="B2189" s="11" t="s">
        <v>4703</v>
      </c>
      <c r="C2189" s="11" t="s">
        <v>4687</v>
      </c>
      <c r="D2189" s="11" t="s">
        <v>4688</v>
      </c>
      <c r="E2189" s="11" t="s">
        <v>4704</v>
      </c>
      <c r="F2189" s="12">
        <v>1.0</v>
      </c>
      <c r="G2189" s="12">
        <v>2.0</v>
      </c>
      <c r="H2189" s="12" t="s">
        <v>24</v>
      </c>
      <c r="I2189" s="12">
        <v>1.0</v>
      </c>
      <c r="J2189" s="12">
        <v>1.0</v>
      </c>
      <c r="K2189" s="12" t="s">
        <v>457</v>
      </c>
      <c r="L2189" s="12">
        <v>2.0</v>
      </c>
      <c r="M2189" s="12">
        <v>1.0</v>
      </c>
      <c r="N2189" s="12" t="s">
        <v>1916</v>
      </c>
      <c r="P2189" s="13"/>
    </row>
    <row r="2190" ht="15.75" customHeight="1">
      <c r="A2190" s="11" t="s">
        <v>4685</v>
      </c>
      <c r="B2190" s="11" t="s">
        <v>4705</v>
      </c>
      <c r="C2190" s="11" t="s">
        <v>4687</v>
      </c>
      <c r="D2190" s="11" t="s">
        <v>4688</v>
      </c>
      <c r="E2190" s="11" t="s">
        <v>4706</v>
      </c>
      <c r="F2190" s="12">
        <v>2.0</v>
      </c>
      <c r="G2190" s="12">
        <v>3.0</v>
      </c>
      <c r="H2190" s="12" t="s">
        <v>24</v>
      </c>
      <c r="I2190" s="12">
        <v>2.0</v>
      </c>
      <c r="J2190" s="12">
        <v>2.0</v>
      </c>
      <c r="K2190" s="12" t="s">
        <v>457</v>
      </c>
      <c r="L2190" s="12">
        <v>2.0</v>
      </c>
      <c r="M2190" s="12">
        <v>2.0</v>
      </c>
      <c r="N2190" s="12" t="s">
        <v>1916</v>
      </c>
      <c r="P2190" s="13"/>
    </row>
    <row r="2191" ht="15.75" customHeight="1">
      <c r="A2191" s="11" t="s">
        <v>4685</v>
      </c>
      <c r="B2191" s="11" t="s">
        <v>4707</v>
      </c>
      <c r="C2191" s="11" t="s">
        <v>4687</v>
      </c>
      <c r="D2191" s="11" t="s">
        <v>4688</v>
      </c>
      <c r="E2191" s="11" t="s">
        <v>4708</v>
      </c>
      <c r="F2191" s="12">
        <v>1.0</v>
      </c>
      <c r="G2191" s="12">
        <v>1.0</v>
      </c>
      <c r="H2191" s="12" t="s">
        <v>24</v>
      </c>
      <c r="I2191" s="12">
        <v>1.0</v>
      </c>
      <c r="J2191" s="12">
        <v>1.0</v>
      </c>
      <c r="K2191" s="12" t="s">
        <v>457</v>
      </c>
      <c r="L2191" s="12">
        <v>2.0</v>
      </c>
      <c r="M2191" s="12">
        <v>1.0</v>
      </c>
      <c r="N2191" s="12" t="s">
        <v>1916</v>
      </c>
      <c r="P2191" s="13"/>
    </row>
    <row r="2192" ht="15.75" customHeight="1">
      <c r="A2192" s="11" t="s">
        <v>4685</v>
      </c>
      <c r="B2192" s="11" t="s">
        <v>4709</v>
      </c>
      <c r="C2192" s="11" t="s">
        <v>4687</v>
      </c>
      <c r="D2192" s="11" t="s">
        <v>4688</v>
      </c>
      <c r="E2192" s="11" t="s">
        <v>4710</v>
      </c>
      <c r="F2192" s="12">
        <v>1.0</v>
      </c>
      <c r="G2192" s="12">
        <v>1.0</v>
      </c>
      <c r="H2192" s="12" t="s">
        <v>24</v>
      </c>
      <c r="I2192" s="12">
        <v>1.0</v>
      </c>
      <c r="J2192" s="12">
        <v>1.0</v>
      </c>
      <c r="K2192" s="12" t="s">
        <v>457</v>
      </c>
      <c r="L2192" s="12">
        <v>1.0</v>
      </c>
      <c r="M2192" s="12">
        <v>1.0</v>
      </c>
      <c r="N2192" s="12" t="s">
        <v>1916</v>
      </c>
      <c r="P2192" s="13"/>
    </row>
    <row r="2193" ht="15.75" customHeight="1">
      <c r="A2193" s="11" t="s">
        <v>4685</v>
      </c>
      <c r="B2193" s="11" t="s">
        <v>4711</v>
      </c>
      <c r="C2193" s="11" t="s">
        <v>4687</v>
      </c>
      <c r="D2193" s="11" t="s">
        <v>4688</v>
      </c>
      <c r="E2193" s="11" t="s">
        <v>4712</v>
      </c>
      <c r="F2193" s="12">
        <v>1.0</v>
      </c>
      <c r="G2193" s="12">
        <v>1.0</v>
      </c>
      <c r="H2193" s="12" t="s">
        <v>24</v>
      </c>
      <c r="I2193" s="12">
        <v>1.0</v>
      </c>
      <c r="J2193" s="12">
        <v>1.0</v>
      </c>
      <c r="K2193" s="12" t="s">
        <v>457</v>
      </c>
      <c r="L2193" s="12">
        <v>2.0</v>
      </c>
      <c r="M2193" s="12">
        <v>1.0</v>
      </c>
      <c r="N2193" s="12" t="s">
        <v>1916</v>
      </c>
      <c r="P2193" s="13"/>
    </row>
    <row r="2194" ht="15.75" customHeight="1">
      <c r="A2194" s="11" t="s">
        <v>4685</v>
      </c>
      <c r="B2194" s="11" t="s">
        <v>4713</v>
      </c>
      <c r="C2194" s="11" t="s">
        <v>4687</v>
      </c>
      <c r="D2194" s="11" t="s">
        <v>4688</v>
      </c>
      <c r="E2194" s="11" t="s">
        <v>4714</v>
      </c>
      <c r="F2194" s="12">
        <v>1.0</v>
      </c>
      <c r="G2194" s="12">
        <v>1.0</v>
      </c>
      <c r="H2194" s="12" t="s">
        <v>24</v>
      </c>
      <c r="I2194" s="12">
        <v>1.0</v>
      </c>
      <c r="J2194" s="12">
        <v>1.0</v>
      </c>
      <c r="K2194" s="12" t="s">
        <v>457</v>
      </c>
      <c r="L2194" s="12">
        <v>2.0</v>
      </c>
      <c r="M2194" s="12">
        <v>2.0</v>
      </c>
      <c r="N2194" s="12" t="s">
        <v>1916</v>
      </c>
      <c r="P2194" s="13"/>
    </row>
    <row r="2195" ht="15.75" customHeight="1">
      <c r="A2195" s="11" t="s">
        <v>4685</v>
      </c>
      <c r="B2195" s="11" t="s">
        <v>4715</v>
      </c>
      <c r="C2195" s="11" t="s">
        <v>4687</v>
      </c>
      <c r="D2195" s="11" t="s">
        <v>4688</v>
      </c>
      <c r="E2195" s="11" t="s">
        <v>4716</v>
      </c>
      <c r="F2195" s="12">
        <v>2.0</v>
      </c>
      <c r="G2195" s="12">
        <v>3.0</v>
      </c>
      <c r="H2195" s="12" t="s">
        <v>24</v>
      </c>
      <c r="I2195" s="12">
        <v>1.0</v>
      </c>
      <c r="J2195" s="12">
        <v>1.0</v>
      </c>
      <c r="K2195" s="12" t="s">
        <v>457</v>
      </c>
      <c r="L2195" s="12">
        <v>2.0</v>
      </c>
      <c r="M2195" s="12">
        <v>2.0</v>
      </c>
      <c r="N2195" s="12" t="s">
        <v>1916</v>
      </c>
      <c r="P2195" s="13"/>
    </row>
    <row r="2196" ht="15.75" customHeight="1">
      <c r="A2196" s="11" t="s">
        <v>4685</v>
      </c>
      <c r="B2196" s="11" t="s">
        <v>4717</v>
      </c>
      <c r="C2196" s="11" t="s">
        <v>4687</v>
      </c>
      <c r="D2196" s="11" t="s">
        <v>4688</v>
      </c>
      <c r="E2196" s="11" t="s">
        <v>4718</v>
      </c>
      <c r="F2196" s="12">
        <v>1.0</v>
      </c>
      <c r="G2196" s="12">
        <v>2.0</v>
      </c>
      <c r="H2196" s="12" t="s">
        <v>24</v>
      </c>
      <c r="I2196" s="12">
        <v>1.0</v>
      </c>
      <c r="J2196" s="12">
        <v>1.0</v>
      </c>
      <c r="K2196" s="12" t="s">
        <v>457</v>
      </c>
      <c r="L2196" s="12">
        <v>1.0</v>
      </c>
      <c r="M2196" s="12">
        <v>1.0</v>
      </c>
      <c r="N2196" s="12" t="s">
        <v>1916</v>
      </c>
      <c r="P2196" s="13"/>
    </row>
    <row r="2197" ht="15.75" customHeight="1">
      <c r="A2197" s="11" t="s">
        <v>4685</v>
      </c>
      <c r="B2197" s="11" t="s">
        <v>4719</v>
      </c>
      <c r="C2197" s="11" t="s">
        <v>4687</v>
      </c>
      <c r="D2197" s="11" t="s">
        <v>4688</v>
      </c>
      <c r="E2197" s="11" t="s">
        <v>4720</v>
      </c>
      <c r="F2197" s="12">
        <v>3.0</v>
      </c>
      <c r="G2197" s="12">
        <v>3.0</v>
      </c>
      <c r="H2197" s="12" t="s">
        <v>24</v>
      </c>
      <c r="I2197" s="12">
        <v>1.0</v>
      </c>
      <c r="J2197" s="12">
        <v>1.0</v>
      </c>
      <c r="K2197" s="12" t="s">
        <v>457</v>
      </c>
      <c r="L2197" s="12">
        <v>2.0</v>
      </c>
      <c r="M2197" s="12">
        <v>2.0</v>
      </c>
      <c r="N2197" s="12" t="s">
        <v>1916</v>
      </c>
      <c r="P2197" s="13"/>
    </row>
    <row r="2198" ht="15.75" customHeight="1">
      <c r="A2198" s="11" t="s">
        <v>4685</v>
      </c>
      <c r="B2198" s="11" t="s">
        <v>4721</v>
      </c>
      <c r="C2198" s="11" t="s">
        <v>4687</v>
      </c>
      <c r="D2198" s="11" t="s">
        <v>4688</v>
      </c>
      <c r="E2198" s="11" t="s">
        <v>4722</v>
      </c>
      <c r="F2198" s="12">
        <v>1.0</v>
      </c>
      <c r="G2198" s="12">
        <v>2.0</v>
      </c>
      <c r="H2198" s="12" t="s">
        <v>24</v>
      </c>
      <c r="I2198" s="12">
        <v>1.0</v>
      </c>
      <c r="J2198" s="12">
        <v>1.0</v>
      </c>
      <c r="K2198" s="12" t="s">
        <v>457</v>
      </c>
      <c r="L2198" s="12">
        <v>1.0</v>
      </c>
      <c r="M2198" s="12">
        <v>2.0</v>
      </c>
      <c r="N2198" s="12" t="s">
        <v>1916</v>
      </c>
      <c r="P2198" s="13"/>
    </row>
    <row r="2199" ht="15.75" customHeight="1">
      <c r="A2199" s="11" t="s">
        <v>4723</v>
      </c>
      <c r="B2199" s="11" t="s">
        <v>4724</v>
      </c>
      <c r="C2199" s="11" t="s">
        <v>4725</v>
      </c>
      <c r="D2199" s="11" t="s">
        <v>4726</v>
      </c>
      <c r="E2199" s="11" t="s">
        <v>4727</v>
      </c>
      <c r="F2199" s="12">
        <v>3.0</v>
      </c>
      <c r="G2199" s="12">
        <v>2.0</v>
      </c>
      <c r="H2199" s="12" t="s">
        <v>24</v>
      </c>
      <c r="I2199" s="12">
        <v>1.0</v>
      </c>
      <c r="J2199" s="12">
        <v>1.0</v>
      </c>
      <c r="K2199" s="12" t="s">
        <v>457</v>
      </c>
      <c r="L2199" s="12">
        <v>2.0</v>
      </c>
      <c r="M2199" s="12">
        <v>2.0</v>
      </c>
      <c r="N2199" s="12" t="s">
        <v>1916</v>
      </c>
      <c r="P2199" s="13"/>
    </row>
    <row r="2200" ht="15.75" customHeight="1">
      <c r="A2200" s="11" t="s">
        <v>4723</v>
      </c>
      <c r="B2200" s="11" t="s">
        <v>4728</v>
      </c>
      <c r="C2200" s="11" t="s">
        <v>4725</v>
      </c>
      <c r="D2200" s="11" t="s">
        <v>4726</v>
      </c>
      <c r="E2200" s="11" t="s">
        <v>4729</v>
      </c>
      <c r="F2200" s="12">
        <v>3.0</v>
      </c>
      <c r="G2200" s="12">
        <v>3.0</v>
      </c>
      <c r="H2200" s="12" t="s">
        <v>24</v>
      </c>
      <c r="I2200" s="12">
        <v>1.0</v>
      </c>
      <c r="J2200" s="12">
        <v>1.0</v>
      </c>
      <c r="K2200" s="12" t="s">
        <v>457</v>
      </c>
      <c r="L2200" s="12">
        <v>3.0</v>
      </c>
      <c r="M2200" s="12">
        <v>2.0</v>
      </c>
      <c r="N2200" s="12" t="s">
        <v>1916</v>
      </c>
      <c r="P2200" s="13"/>
    </row>
    <row r="2201" ht="15.75" customHeight="1">
      <c r="A2201" s="11" t="s">
        <v>4723</v>
      </c>
      <c r="B2201" s="11" t="s">
        <v>4730</v>
      </c>
      <c r="C2201" s="11" t="s">
        <v>4725</v>
      </c>
      <c r="D2201" s="11" t="s">
        <v>4726</v>
      </c>
      <c r="E2201" s="11" t="s">
        <v>4731</v>
      </c>
      <c r="F2201" s="12">
        <v>3.0</v>
      </c>
      <c r="G2201" s="12">
        <v>3.0</v>
      </c>
      <c r="H2201" s="12" t="s">
        <v>24</v>
      </c>
      <c r="I2201" s="12">
        <v>2.0</v>
      </c>
      <c r="J2201" s="12">
        <v>2.0</v>
      </c>
      <c r="K2201" s="12" t="s">
        <v>457</v>
      </c>
      <c r="L2201" s="12">
        <v>2.0</v>
      </c>
      <c r="M2201" s="12">
        <v>2.0</v>
      </c>
      <c r="N2201" s="12" t="s">
        <v>1916</v>
      </c>
      <c r="P2201" s="13"/>
    </row>
    <row r="2202" ht="15.75" customHeight="1">
      <c r="A2202" s="11" t="s">
        <v>4723</v>
      </c>
      <c r="B2202" s="11" t="s">
        <v>4732</v>
      </c>
      <c r="C2202" s="11" t="s">
        <v>4725</v>
      </c>
      <c r="D2202" s="11" t="s">
        <v>4726</v>
      </c>
      <c r="E2202" s="11" t="s">
        <v>4733</v>
      </c>
      <c r="F2202" s="12">
        <v>1.0</v>
      </c>
      <c r="G2202" s="12">
        <v>1.0</v>
      </c>
      <c r="H2202" s="12" t="s">
        <v>24</v>
      </c>
      <c r="I2202" s="12">
        <v>1.0</v>
      </c>
      <c r="J2202" s="12">
        <v>1.0</v>
      </c>
      <c r="K2202" s="12" t="s">
        <v>457</v>
      </c>
      <c r="L2202" s="12">
        <v>1.0</v>
      </c>
      <c r="M2202" s="12">
        <v>1.0</v>
      </c>
      <c r="N2202" s="12" t="s">
        <v>1916</v>
      </c>
      <c r="P2202" s="13"/>
    </row>
    <row r="2203" ht="15.75" customHeight="1">
      <c r="A2203" s="11" t="s">
        <v>4723</v>
      </c>
      <c r="B2203" s="11" t="s">
        <v>4734</v>
      </c>
      <c r="C2203" s="11" t="s">
        <v>4725</v>
      </c>
      <c r="D2203" s="11" t="s">
        <v>4726</v>
      </c>
      <c r="E2203" s="11" t="s">
        <v>4735</v>
      </c>
      <c r="F2203" s="12">
        <v>1.0</v>
      </c>
      <c r="G2203" s="12">
        <v>3.0</v>
      </c>
      <c r="H2203" s="12" t="s">
        <v>24</v>
      </c>
      <c r="I2203" s="12">
        <v>1.0</v>
      </c>
      <c r="J2203" s="12">
        <v>1.0</v>
      </c>
      <c r="K2203" s="12" t="s">
        <v>457</v>
      </c>
      <c r="L2203" s="12">
        <v>2.0</v>
      </c>
      <c r="M2203" s="12">
        <v>2.0</v>
      </c>
      <c r="N2203" s="12" t="s">
        <v>1916</v>
      </c>
      <c r="P2203" s="13"/>
    </row>
    <row r="2204" ht="15.75" customHeight="1">
      <c r="A2204" s="11" t="s">
        <v>4723</v>
      </c>
      <c r="B2204" s="11" t="s">
        <v>4736</v>
      </c>
      <c r="C2204" s="11" t="s">
        <v>4725</v>
      </c>
      <c r="D2204" s="11" t="s">
        <v>4726</v>
      </c>
      <c r="E2204" s="11" t="s">
        <v>4737</v>
      </c>
      <c r="F2204" s="12">
        <v>1.0</v>
      </c>
      <c r="G2204" s="12">
        <v>3.0</v>
      </c>
      <c r="H2204" s="12" t="s">
        <v>24</v>
      </c>
      <c r="I2204" s="12">
        <v>1.0</v>
      </c>
      <c r="J2204" s="12">
        <v>1.0</v>
      </c>
      <c r="K2204" s="12" t="s">
        <v>457</v>
      </c>
      <c r="L2204" s="12">
        <v>2.0</v>
      </c>
      <c r="M2204" s="12">
        <v>2.0</v>
      </c>
      <c r="N2204" s="12" t="s">
        <v>1916</v>
      </c>
      <c r="P2204" s="13"/>
    </row>
    <row r="2205" ht="15.75" customHeight="1">
      <c r="A2205" s="11" t="s">
        <v>4723</v>
      </c>
      <c r="B2205" s="11" t="s">
        <v>4738</v>
      </c>
      <c r="C2205" s="11" t="s">
        <v>4725</v>
      </c>
      <c r="D2205" s="11" t="s">
        <v>4726</v>
      </c>
      <c r="E2205" s="11" t="s">
        <v>4739</v>
      </c>
      <c r="F2205" s="12">
        <v>3.0</v>
      </c>
      <c r="G2205" s="12">
        <v>3.0</v>
      </c>
      <c r="H2205" s="12" t="s">
        <v>24</v>
      </c>
      <c r="I2205" s="12">
        <v>2.0</v>
      </c>
      <c r="J2205" s="12">
        <v>2.0</v>
      </c>
      <c r="K2205" s="12" t="s">
        <v>457</v>
      </c>
      <c r="L2205" s="12">
        <v>2.0</v>
      </c>
      <c r="M2205" s="12">
        <v>2.0</v>
      </c>
      <c r="N2205" s="12" t="s">
        <v>1916</v>
      </c>
      <c r="P2205" s="13"/>
    </row>
    <row r="2206" ht="15.75" customHeight="1">
      <c r="A2206" s="11" t="s">
        <v>4723</v>
      </c>
      <c r="B2206" s="11" t="s">
        <v>4740</v>
      </c>
      <c r="C2206" s="11" t="s">
        <v>4725</v>
      </c>
      <c r="D2206" s="11" t="s">
        <v>4726</v>
      </c>
      <c r="E2206" s="11" t="s">
        <v>4727</v>
      </c>
      <c r="F2206" s="12">
        <v>3.0</v>
      </c>
      <c r="G2206" s="12">
        <v>2.0</v>
      </c>
      <c r="H2206" s="12" t="s">
        <v>24</v>
      </c>
      <c r="I2206" s="12">
        <v>1.0</v>
      </c>
      <c r="J2206" s="12">
        <v>1.0</v>
      </c>
      <c r="K2206" s="12" t="s">
        <v>457</v>
      </c>
      <c r="L2206" s="12">
        <v>2.0</v>
      </c>
      <c r="M2206" s="12">
        <v>2.0</v>
      </c>
      <c r="N2206" s="12" t="s">
        <v>1916</v>
      </c>
      <c r="P2206" s="13"/>
    </row>
    <row r="2207" ht="15.75" customHeight="1">
      <c r="A2207" s="11" t="s">
        <v>4723</v>
      </c>
      <c r="B2207" s="11" t="s">
        <v>4741</v>
      </c>
      <c r="C2207" s="11" t="s">
        <v>4725</v>
      </c>
      <c r="D2207" s="11" t="s">
        <v>4726</v>
      </c>
      <c r="E2207" s="11" t="s">
        <v>4742</v>
      </c>
      <c r="F2207" s="12">
        <v>1.0</v>
      </c>
      <c r="G2207" s="12">
        <v>2.0</v>
      </c>
      <c r="H2207" s="12" t="s">
        <v>24</v>
      </c>
      <c r="I2207" s="12">
        <v>1.0</v>
      </c>
      <c r="J2207" s="12">
        <v>1.0</v>
      </c>
      <c r="K2207" s="12" t="s">
        <v>457</v>
      </c>
      <c r="L2207" s="12">
        <v>2.0</v>
      </c>
      <c r="M2207" s="12">
        <v>2.0</v>
      </c>
      <c r="N2207" s="12" t="s">
        <v>1916</v>
      </c>
      <c r="P2207" s="13"/>
    </row>
    <row r="2208" ht="15.75" customHeight="1">
      <c r="A2208" s="11" t="s">
        <v>4723</v>
      </c>
      <c r="B2208" s="11" t="s">
        <v>4743</v>
      </c>
      <c r="C2208" s="11" t="s">
        <v>4725</v>
      </c>
      <c r="D2208" s="11" t="s">
        <v>4726</v>
      </c>
      <c r="E2208" s="11" t="s">
        <v>4744</v>
      </c>
      <c r="F2208" s="12">
        <v>1.0</v>
      </c>
      <c r="G2208" s="12">
        <v>2.0</v>
      </c>
      <c r="H2208" s="12" t="s">
        <v>24</v>
      </c>
      <c r="I2208" s="12">
        <v>1.0</v>
      </c>
      <c r="J2208" s="12">
        <v>1.0</v>
      </c>
      <c r="K2208" s="12" t="s">
        <v>457</v>
      </c>
      <c r="L2208" s="12">
        <v>2.0</v>
      </c>
      <c r="M2208" s="12">
        <v>1.0</v>
      </c>
      <c r="N2208" s="12" t="s">
        <v>1916</v>
      </c>
      <c r="P2208" s="13"/>
    </row>
    <row r="2209" ht="15.75" customHeight="1">
      <c r="A2209" s="11" t="s">
        <v>4723</v>
      </c>
      <c r="B2209" s="11" t="s">
        <v>4745</v>
      </c>
      <c r="C2209" s="11" t="s">
        <v>4725</v>
      </c>
      <c r="D2209" s="11" t="s">
        <v>4726</v>
      </c>
      <c r="E2209" s="11" t="s">
        <v>4746</v>
      </c>
      <c r="F2209" s="12">
        <v>1.0</v>
      </c>
      <c r="G2209" s="12">
        <v>1.0</v>
      </c>
      <c r="H2209" s="12" t="s">
        <v>24</v>
      </c>
      <c r="I2209" s="12">
        <v>1.0</v>
      </c>
      <c r="J2209" s="12">
        <v>1.0</v>
      </c>
      <c r="K2209" s="12" t="s">
        <v>457</v>
      </c>
      <c r="L2209" s="12">
        <v>2.0</v>
      </c>
      <c r="M2209" s="12">
        <v>2.0</v>
      </c>
      <c r="N2209" s="12" t="s">
        <v>1916</v>
      </c>
      <c r="P2209" s="13"/>
    </row>
    <row r="2210" ht="15.75" customHeight="1">
      <c r="A2210" s="11" t="s">
        <v>4723</v>
      </c>
      <c r="B2210" s="11" t="s">
        <v>4747</v>
      </c>
      <c r="C2210" s="11" t="s">
        <v>4725</v>
      </c>
      <c r="D2210" s="11" t="s">
        <v>4726</v>
      </c>
      <c r="E2210" s="11" t="s">
        <v>4748</v>
      </c>
      <c r="F2210" s="12">
        <v>1.0</v>
      </c>
      <c r="G2210" s="12">
        <v>1.0</v>
      </c>
      <c r="H2210" s="12" t="s">
        <v>24</v>
      </c>
      <c r="I2210" s="12">
        <v>1.0</v>
      </c>
      <c r="J2210" s="12">
        <v>1.0</v>
      </c>
      <c r="K2210" s="12" t="s">
        <v>457</v>
      </c>
      <c r="L2210" s="12">
        <v>1.0</v>
      </c>
      <c r="M2210" s="12">
        <v>1.0</v>
      </c>
      <c r="N2210" s="12" t="s">
        <v>1916</v>
      </c>
      <c r="P2210" s="13"/>
    </row>
    <row r="2211" ht="15.75" customHeight="1">
      <c r="A2211" s="11" t="s">
        <v>4723</v>
      </c>
      <c r="B2211" s="11" t="s">
        <v>4749</v>
      </c>
      <c r="C2211" s="11" t="s">
        <v>4725</v>
      </c>
      <c r="D2211" s="11" t="s">
        <v>4726</v>
      </c>
      <c r="E2211" s="11" t="s">
        <v>4750</v>
      </c>
      <c r="F2211" s="12">
        <v>1.0</v>
      </c>
      <c r="G2211" s="12">
        <v>3.0</v>
      </c>
      <c r="H2211" s="12" t="s">
        <v>24</v>
      </c>
      <c r="I2211" s="12">
        <v>1.0</v>
      </c>
      <c r="J2211" s="12">
        <v>1.0</v>
      </c>
      <c r="K2211" s="12" t="s">
        <v>457</v>
      </c>
      <c r="L2211" s="12">
        <v>2.0</v>
      </c>
      <c r="M2211" s="12">
        <v>2.0</v>
      </c>
      <c r="N2211" s="12" t="s">
        <v>1916</v>
      </c>
      <c r="P2211" s="13"/>
    </row>
    <row r="2212" ht="15.75" customHeight="1">
      <c r="A2212" s="11" t="s">
        <v>4723</v>
      </c>
      <c r="B2212" s="11" t="s">
        <v>4751</v>
      </c>
      <c r="C2212" s="11" t="s">
        <v>4725</v>
      </c>
      <c r="D2212" s="11" t="s">
        <v>4726</v>
      </c>
      <c r="E2212" s="11" t="s">
        <v>4752</v>
      </c>
      <c r="F2212" s="12">
        <v>3.0</v>
      </c>
      <c r="G2212" s="12">
        <v>2.0</v>
      </c>
      <c r="H2212" s="12" t="s">
        <v>24</v>
      </c>
      <c r="I2212" s="12">
        <v>2.0</v>
      </c>
      <c r="J2212" s="12">
        <v>2.0</v>
      </c>
      <c r="K2212" s="12" t="s">
        <v>457</v>
      </c>
      <c r="L2212" s="12">
        <v>2.0</v>
      </c>
      <c r="M2212" s="12">
        <v>2.0</v>
      </c>
      <c r="N2212" s="12" t="s">
        <v>1916</v>
      </c>
      <c r="P2212" s="13"/>
    </row>
    <row r="2213" ht="15.75" customHeight="1">
      <c r="A2213" s="11" t="s">
        <v>4723</v>
      </c>
      <c r="B2213" s="11" t="s">
        <v>4753</v>
      </c>
      <c r="C2213" s="11" t="s">
        <v>4725</v>
      </c>
      <c r="D2213" s="11" t="s">
        <v>4726</v>
      </c>
      <c r="E2213" s="11" t="s">
        <v>4754</v>
      </c>
      <c r="F2213" s="12">
        <v>3.0</v>
      </c>
      <c r="G2213" s="12">
        <v>3.0</v>
      </c>
      <c r="H2213" s="12" t="s">
        <v>24</v>
      </c>
      <c r="I2213" s="12">
        <v>1.0</v>
      </c>
      <c r="J2213" s="12">
        <v>1.0</v>
      </c>
      <c r="K2213" s="12" t="s">
        <v>457</v>
      </c>
      <c r="L2213" s="12">
        <v>2.0</v>
      </c>
      <c r="M2213" s="12">
        <v>2.0</v>
      </c>
      <c r="N2213" s="12" t="s">
        <v>1916</v>
      </c>
      <c r="P2213" s="13"/>
    </row>
    <row r="2214" ht="15.75" customHeight="1">
      <c r="A2214" s="11" t="s">
        <v>4723</v>
      </c>
      <c r="B2214" s="11" t="s">
        <v>4755</v>
      </c>
      <c r="C2214" s="11" t="s">
        <v>4725</v>
      </c>
      <c r="D2214" s="11" t="s">
        <v>4726</v>
      </c>
      <c r="E2214" s="11" t="s">
        <v>4756</v>
      </c>
      <c r="F2214" s="12">
        <v>1.0</v>
      </c>
      <c r="G2214" s="12">
        <v>2.0</v>
      </c>
      <c r="H2214" s="12" t="s">
        <v>24</v>
      </c>
      <c r="I2214" s="12">
        <v>1.0</v>
      </c>
      <c r="J2214" s="12">
        <v>1.0</v>
      </c>
      <c r="K2214" s="12" t="s">
        <v>457</v>
      </c>
      <c r="L2214" s="12">
        <v>1.0</v>
      </c>
      <c r="M2214" s="12">
        <v>1.0</v>
      </c>
      <c r="N2214" s="12" t="s">
        <v>1916</v>
      </c>
      <c r="P2214" s="13"/>
    </row>
    <row r="2215" ht="15.75" customHeight="1">
      <c r="A2215" s="11" t="s">
        <v>4723</v>
      </c>
      <c r="B2215" s="11" t="s">
        <v>4757</v>
      </c>
      <c r="C2215" s="11" t="s">
        <v>4725</v>
      </c>
      <c r="D2215" s="11" t="s">
        <v>4726</v>
      </c>
      <c r="E2215" s="11" t="s">
        <v>4758</v>
      </c>
      <c r="F2215" s="12">
        <v>1.0</v>
      </c>
      <c r="G2215" s="12">
        <v>1.0</v>
      </c>
      <c r="H2215" s="12" t="s">
        <v>24</v>
      </c>
      <c r="I2215" s="12">
        <v>1.0</v>
      </c>
      <c r="J2215" s="12">
        <v>1.0</v>
      </c>
      <c r="K2215" s="12" t="s">
        <v>457</v>
      </c>
      <c r="L2215" s="12">
        <v>1.0</v>
      </c>
      <c r="M2215" s="12">
        <v>1.0</v>
      </c>
      <c r="N2215" s="12" t="s">
        <v>1916</v>
      </c>
      <c r="P2215" s="13"/>
    </row>
    <row r="2216" ht="15.75" customHeight="1">
      <c r="A2216" s="11" t="s">
        <v>4723</v>
      </c>
      <c r="B2216" s="11" t="s">
        <v>4759</v>
      </c>
      <c r="C2216" s="11" t="s">
        <v>4725</v>
      </c>
      <c r="D2216" s="11" t="s">
        <v>4726</v>
      </c>
      <c r="E2216" s="11" t="s">
        <v>4760</v>
      </c>
      <c r="F2216" s="12">
        <v>1.0</v>
      </c>
      <c r="G2216" s="12">
        <v>1.0</v>
      </c>
      <c r="H2216" s="12" t="s">
        <v>24</v>
      </c>
      <c r="I2216" s="12">
        <v>1.0</v>
      </c>
      <c r="J2216" s="12">
        <v>1.0</v>
      </c>
      <c r="K2216" s="12" t="s">
        <v>457</v>
      </c>
      <c r="L2216" s="12">
        <v>1.0</v>
      </c>
      <c r="M2216" s="12">
        <v>1.0</v>
      </c>
      <c r="N2216" s="12" t="s">
        <v>1916</v>
      </c>
      <c r="P2216" s="13"/>
    </row>
    <row r="2217" ht="15.75" customHeight="1">
      <c r="A2217" s="11" t="s">
        <v>4761</v>
      </c>
      <c r="B2217" s="11" t="s">
        <v>4762</v>
      </c>
      <c r="C2217" s="11" t="s">
        <v>4763</v>
      </c>
      <c r="D2217" s="11" t="s">
        <v>4764</v>
      </c>
      <c r="E2217" s="11" t="s">
        <v>4765</v>
      </c>
      <c r="F2217" s="12">
        <v>1.0</v>
      </c>
      <c r="G2217" s="12">
        <v>1.0</v>
      </c>
      <c r="H2217" s="12" t="s">
        <v>24</v>
      </c>
      <c r="I2217" s="12">
        <v>1.0</v>
      </c>
      <c r="J2217" s="12">
        <v>1.0</v>
      </c>
      <c r="K2217" s="12" t="s">
        <v>457</v>
      </c>
      <c r="L2217" s="12">
        <v>1.0</v>
      </c>
      <c r="M2217" s="12">
        <v>3.0</v>
      </c>
      <c r="N2217" s="12" t="s">
        <v>1458</v>
      </c>
      <c r="P2217" s="13"/>
    </row>
    <row r="2218" ht="15.75" customHeight="1">
      <c r="A2218" s="11" t="s">
        <v>4761</v>
      </c>
      <c r="B2218" s="11" t="s">
        <v>4766</v>
      </c>
      <c r="C2218" s="11" t="s">
        <v>4763</v>
      </c>
      <c r="D2218" s="11" t="s">
        <v>4764</v>
      </c>
      <c r="E2218" s="11" t="s">
        <v>4767</v>
      </c>
      <c r="F2218" s="12">
        <v>1.0</v>
      </c>
      <c r="G2218" s="12">
        <v>1.0</v>
      </c>
      <c r="H2218" s="12" t="s">
        <v>24</v>
      </c>
      <c r="I2218" s="12">
        <v>1.0</v>
      </c>
      <c r="J2218" s="12">
        <v>1.0</v>
      </c>
      <c r="K2218" s="12" t="s">
        <v>457</v>
      </c>
      <c r="L2218" s="12">
        <v>1.0</v>
      </c>
      <c r="M2218" s="12">
        <v>2.0</v>
      </c>
      <c r="N2218" s="12" t="s">
        <v>1458</v>
      </c>
      <c r="P2218" s="13"/>
    </row>
    <row r="2219" ht="15.75" customHeight="1">
      <c r="A2219" s="11" t="s">
        <v>4761</v>
      </c>
      <c r="B2219" s="11" t="s">
        <v>4768</v>
      </c>
      <c r="C2219" s="11" t="s">
        <v>4763</v>
      </c>
      <c r="D2219" s="11" t="s">
        <v>4764</v>
      </c>
      <c r="E2219" s="11" t="s">
        <v>4769</v>
      </c>
      <c r="F2219" s="12">
        <v>3.0</v>
      </c>
      <c r="G2219" s="12">
        <v>2.0</v>
      </c>
      <c r="H2219" s="12" t="s">
        <v>24</v>
      </c>
      <c r="I2219" s="12">
        <v>1.0</v>
      </c>
      <c r="J2219" s="12">
        <v>1.0</v>
      </c>
      <c r="K2219" s="12" t="s">
        <v>457</v>
      </c>
      <c r="L2219" s="12">
        <v>2.0</v>
      </c>
      <c r="M2219" s="12">
        <v>2.0</v>
      </c>
      <c r="N2219" s="12" t="s">
        <v>1458</v>
      </c>
      <c r="P2219" s="13"/>
    </row>
    <row r="2220" ht="15.75" customHeight="1">
      <c r="A2220" s="11" t="s">
        <v>4761</v>
      </c>
      <c r="B2220" s="11" t="s">
        <v>4770</v>
      </c>
      <c r="C2220" s="11" t="s">
        <v>4763</v>
      </c>
      <c r="D2220" s="11" t="s">
        <v>4764</v>
      </c>
      <c r="E2220" s="11" t="s">
        <v>4771</v>
      </c>
      <c r="F2220" s="12">
        <v>2.0</v>
      </c>
      <c r="G2220" s="12">
        <v>3.0</v>
      </c>
      <c r="H2220" s="12" t="s">
        <v>24</v>
      </c>
      <c r="I2220" s="12">
        <v>2.0</v>
      </c>
      <c r="J2220" s="12">
        <v>2.0</v>
      </c>
      <c r="K2220" s="12" t="s">
        <v>457</v>
      </c>
      <c r="L2220" s="12">
        <v>3.0</v>
      </c>
      <c r="M2220" s="12">
        <v>3.0</v>
      </c>
      <c r="N2220" s="12" t="s">
        <v>1458</v>
      </c>
      <c r="P2220" s="13"/>
    </row>
    <row r="2221" ht="15.75" customHeight="1">
      <c r="A2221" s="11" t="s">
        <v>4761</v>
      </c>
      <c r="B2221" s="11" t="s">
        <v>4772</v>
      </c>
      <c r="C2221" s="11" t="s">
        <v>4763</v>
      </c>
      <c r="D2221" s="11" t="s">
        <v>4764</v>
      </c>
      <c r="E2221" s="11" t="s">
        <v>4773</v>
      </c>
      <c r="F2221" s="12">
        <v>2.0</v>
      </c>
      <c r="G2221" s="12">
        <v>2.0</v>
      </c>
      <c r="H2221" s="12" t="s">
        <v>24</v>
      </c>
      <c r="I2221" s="12">
        <v>1.0</v>
      </c>
      <c r="J2221" s="12">
        <v>1.0</v>
      </c>
      <c r="K2221" s="12" t="s">
        <v>457</v>
      </c>
      <c r="L2221" s="12">
        <v>2.0</v>
      </c>
      <c r="M2221" s="12">
        <v>1.0</v>
      </c>
      <c r="N2221" s="12" t="s">
        <v>1458</v>
      </c>
      <c r="P2221" s="13"/>
    </row>
    <row r="2222" ht="15.75" customHeight="1">
      <c r="A2222" s="11" t="s">
        <v>4761</v>
      </c>
      <c r="B2222" s="11" t="s">
        <v>4774</v>
      </c>
      <c r="C2222" s="11" t="s">
        <v>4763</v>
      </c>
      <c r="D2222" s="11" t="s">
        <v>4764</v>
      </c>
      <c r="E2222" s="11" t="s">
        <v>4775</v>
      </c>
      <c r="F2222" s="12">
        <v>2.0</v>
      </c>
      <c r="G2222" s="12">
        <v>1.0</v>
      </c>
      <c r="H2222" s="12" t="s">
        <v>24</v>
      </c>
      <c r="I2222" s="12">
        <v>1.0</v>
      </c>
      <c r="J2222" s="12">
        <v>1.0</v>
      </c>
      <c r="K2222" s="12" t="s">
        <v>457</v>
      </c>
      <c r="L2222" s="12">
        <v>2.0</v>
      </c>
      <c r="M2222" s="12">
        <v>2.0</v>
      </c>
      <c r="N2222" s="12" t="s">
        <v>1458</v>
      </c>
      <c r="P2222" s="13"/>
    </row>
    <row r="2223" ht="15.75" customHeight="1">
      <c r="A2223" s="11" t="s">
        <v>4761</v>
      </c>
      <c r="B2223" s="11" t="s">
        <v>4776</v>
      </c>
      <c r="C2223" s="11" t="s">
        <v>4763</v>
      </c>
      <c r="D2223" s="11" t="s">
        <v>4764</v>
      </c>
      <c r="E2223" s="11" t="s">
        <v>4777</v>
      </c>
      <c r="F2223" s="12">
        <v>1.0</v>
      </c>
      <c r="G2223" s="12">
        <v>3.0</v>
      </c>
      <c r="H2223" s="12" t="s">
        <v>24</v>
      </c>
      <c r="I2223" s="12">
        <v>1.0</v>
      </c>
      <c r="J2223" s="12">
        <v>1.0</v>
      </c>
      <c r="K2223" s="12" t="s">
        <v>457</v>
      </c>
      <c r="L2223" s="12">
        <v>1.0</v>
      </c>
      <c r="M2223" s="12">
        <v>3.0</v>
      </c>
      <c r="N2223" s="12" t="s">
        <v>1458</v>
      </c>
      <c r="P2223" s="13"/>
    </row>
    <row r="2224" ht="15.75" customHeight="1">
      <c r="A2224" s="11" t="s">
        <v>4761</v>
      </c>
      <c r="B2224" s="11" t="s">
        <v>4778</v>
      </c>
      <c r="C2224" s="11" t="s">
        <v>4763</v>
      </c>
      <c r="D2224" s="11" t="s">
        <v>4764</v>
      </c>
      <c r="E2224" s="11" t="s">
        <v>4779</v>
      </c>
      <c r="F2224" s="12">
        <v>2.0</v>
      </c>
      <c r="G2224" s="12">
        <v>2.0</v>
      </c>
      <c r="H2224" s="12" t="s">
        <v>24</v>
      </c>
      <c r="I2224" s="12">
        <v>1.0</v>
      </c>
      <c r="J2224" s="12">
        <v>1.0</v>
      </c>
      <c r="K2224" s="12" t="s">
        <v>457</v>
      </c>
      <c r="L2224" s="12">
        <v>1.0</v>
      </c>
      <c r="M2224" s="12">
        <v>3.0</v>
      </c>
      <c r="N2224" s="12" t="s">
        <v>1458</v>
      </c>
      <c r="P2224" s="13"/>
    </row>
    <row r="2225" ht="15.75" customHeight="1">
      <c r="A2225" s="11" t="s">
        <v>4761</v>
      </c>
      <c r="B2225" s="11" t="s">
        <v>4780</v>
      </c>
      <c r="C2225" s="11" t="s">
        <v>4763</v>
      </c>
      <c r="D2225" s="11" t="s">
        <v>4764</v>
      </c>
      <c r="E2225" s="11" t="s">
        <v>4781</v>
      </c>
      <c r="F2225" s="12">
        <v>1.0</v>
      </c>
      <c r="G2225" s="12">
        <v>1.0</v>
      </c>
      <c r="H2225" s="12" t="s">
        <v>24</v>
      </c>
      <c r="I2225" s="12">
        <v>1.0</v>
      </c>
      <c r="J2225" s="12">
        <v>1.0</v>
      </c>
      <c r="K2225" s="12" t="s">
        <v>457</v>
      </c>
      <c r="L2225" s="12">
        <v>1.0</v>
      </c>
      <c r="M2225" s="12">
        <v>1.0</v>
      </c>
      <c r="N2225" s="12" t="s">
        <v>1458</v>
      </c>
      <c r="P2225" s="13"/>
    </row>
    <row r="2226" ht="15.75" customHeight="1">
      <c r="A2226" s="11" t="s">
        <v>4761</v>
      </c>
      <c r="B2226" s="11" t="s">
        <v>4782</v>
      </c>
      <c r="C2226" s="11" t="s">
        <v>4763</v>
      </c>
      <c r="D2226" s="11" t="s">
        <v>4764</v>
      </c>
      <c r="E2226" s="11" t="s">
        <v>4783</v>
      </c>
      <c r="F2226" s="12">
        <v>3.0</v>
      </c>
      <c r="G2226" s="12">
        <v>3.0</v>
      </c>
      <c r="H2226" s="12" t="s">
        <v>24</v>
      </c>
      <c r="I2226" s="12">
        <v>2.0</v>
      </c>
      <c r="J2226" s="12">
        <v>2.0</v>
      </c>
      <c r="K2226" s="12" t="s">
        <v>457</v>
      </c>
      <c r="L2226" s="12">
        <v>2.0</v>
      </c>
      <c r="M2226" s="12">
        <v>3.0</v>
      </c>
      <c r="N2226" s="12" t="s">
        <v>1458</v>
      </c>
      <c r="P2226" s="13"/>
    </row>
    <row r="2227" ht="15.75" customHeight="1">
      <c r="A2227" s="11" t="s">
        <v>4761</v>
      </c>
      <c r="B2227" s="11" t="s">
        <v>4784</v>
      </c>
      <c r="C2227" s="11" t="s">
        <v>4763</v>
      </c>
      <c r="D2227" s="11" t="s">
        <v>4764</v>
      </c>
      <c r="E2227" s="11" t="s">
        <v>4785</v>
      </c>
      <c r="F2227" s="12">
        <v>1.0</v>
      </c>
      <c r="G2227" s="12">
        <v>2.0</v>
      </c>
      <c r="H2227" s="12" t="s">
        <v>24</v>
      </c>
      <c r="I2227" s="12">
        <v>1.0</v>
      </c>
      <c r="J2227" s="12">
        <v>1.0</v>
      </c>
      <c r="K2227" s="12" t="s">
        <v>457</v>
      </c>
      <c r="L2227" s="12">
        <v>1.0</v>
      </c>
      <c r="M2227" s="12">
        <v>3.0</v>
      </c>
      <c r="N2227" s="12" t="s">
        <v>1458</v>
      </c>
      <c r="P2227" s="13"/>
    </row>
    <row r="2228" ht="15.75" customHeight="1">
      <c r="A2228" s="11" t="s">
        <v>4761</v>
      </c>
      <c r="B2228" s="11" t="s">
        <v>4786</v>
      </c>
      <c r="C2228" s="11" t="s">
        <v>4763</v>
      </c>
      <c r="D2228" s="11" t="s">
        <v>4764</v>
      </c>
      <c r="E2228" s="11" t="s">
        <v>4787</v>
      </c>
      <c r="F2228" s="12">
        <v>3.0</v>
      </c>
      <c r="G2228" s="12">
        <v>3.0</v>
      </c>
      <c r="H2228" s="12" t="s">
        <v>24</v>
      </c>
      <c r="I2228" s="12">
        <v>1.0</v>
      </c>
      <c r="J2228" s="12">
        <v>1.0</v>
      </c>
      <c r="K2228" s="12" t="s">
        <v>457</v>
      </c>
      <c r="L2228" s="12">
        <v>2.0</v>
      </c>
      <c r="M2228" s="12">
        <v>1.0</v>
      </c>
      <c r="N2228" s="12" t="s">
        <v>1458</v>
      </c>
      <c r="P2228" s="13"/>
    </row>
    <row r="2229" ht="15.75" customHeight="1">
      <c r="A2229" s="11" t="s">
        <v>4761</v>
      </c>
      <c r="B2229" s="11" t="s">
        <v>4788</v>
      </c>
      <c r="C2229" s="11" t="s">
        <v>4763</v>
      </c>
      <c r="D2229" s="11" t="s">
        <v>4764</v>
      </c>
      <c r="E2229" s="11" t="s">
        <v>4789</v>
      </c>
      <c r="F2229" s="12">
        <v>1.0</v>
      </c>
      <c r="G2229" s="12">
        <v>1.0</v>
      </c>
      <c r="H2229" s="12" t="s">
        <v>24</v>
      </c>
      <c r="I2229" s="12">
        <v>1.0</v>
      </c>
      <c r="J2229" s="12">
        <v>1.0</v>
      </c>
      <c r="K2229" s="12" t="s">
        <v>457</v>
      </c>
      <c r="L2229" s="12">
        <v>1.0</v>
      </c>
      <c r="M2229" s="12">
        <v>1.0</v>
      </c>
      <c r="N2229" s="12" t="s">
        <v>1458</v>
      </c>
      <c r="P2229" s="13"/>
    </row>
    <row r="2230" ht="15.75" customHeight="1">
      <c r="A2230" s="11" t="s">
        <v>4761</v>
      </c>
      <c r="B2230" s="11" t="s">
        <v>4790</v>
      </c>
      <c r="C2230" s="11" t="s">
        <v>4763</v>
      </c>
      <c r="D2230" s="11" t="s">
        <v>4764</v>
      </c>
      <c r="E2230" s="11" t="s">
        <v>4791</v>
      </c>
      <c r="F2230" s="12">
        <v>1.0</v>
      </c>
      <c r="G2230" s="12">
        <v>2.0</v>
      </c>
      <c r="H2230" s="12" t="s">
        <v>24</v>
      </c>
      <c r="I2230" s="12">
        <v>1.0</v>
      </c>
      <c r="J2230" s="12">
        <v>1.0</v>
      </c>
      <c r="K2230" s="12" t="s">
        <v>457</v>
      </c>
      <c r="L2230" s="12">
        <v>1.0</v>
      </c>
      <c r="M2230" s="12">
        <v>2.0</v>
      </c>
      <c r="N2230" s="12" t="s">
        <v>1458</v>
      </c>
      <c r="P2230" s="13"/>
    </row>
    <row r="2231" ht="15.75" customHeight="1">
      <c r="A2231" s="11" t="s">
        <v>4761</v>
      </c>
      <c r="B2231" s="11" t="s">
        <v>4792</v>
      </c>
      <c r="C2231" s="11" t="s">
        <v>4763</v>
      </c>
      <c r="D2231" s="11" t="s">
        <v>4764</v>
      </c>
      <c r="E2231" s="11" t="s">
        <v>4793</v>
      </c>
      <c r="F2231" s="12">
        <v>3.0</v>
      </c>
      <c r="G2231" s="12">
        <v>2.0</v>
      </c>
      <c r="H2231" s="12" t="s">
        <v>24</v>
      </c>
      <c r="I2231" s="12">
        <v>2.0</v>
      </c>
      <c r="J2231" s="12">
        <v>2.0</v>
      </c>
      <c r="K2231" s="12" t="s">
        <v>457</v>
      </c>
      <c r="L2231" s="12">
        <v>2.0</v>
      </c>
      <c r="M2231" s="12">
        <v>2.0</v>
      </c>
      <c r="N2231" s="12" t="s">
        <v>1458</v>
      </c>
      <c r="P2231" s="13"/>
    </row>
    <row r="2232" ht="15.75" customHeight="1">
      <c r="A2232" s="11" t="s">
        <v>4761</v>
      </c>
      <c r="B2232" s="11" t="s">
        <v>4794</v>
      </c>
      <c r="C2232" s="11" t="s">
        <v>4763</v>
      </c>
      <c r="D2232" s="11" t="s">
        <v>4764</v>
      </c>
      <c r="E2232" s="11" t="s">
        <v>4795</v>
      </c>
      <c r="F2232" s="12">
        <v>3.0</v>
      </c>
      <c r="G2232" s="12">
        <v>3.0</v>
      </c>
      <c r="H2232" s="12" t="s">
        <v>24</v>
      </c>
      <c r="I2232" s="12">
        <v>2.0</v>
      </c>
      <c r="J2232" s="12">
        <v>2.0</v>
      </c>
      <c r="K2232" s="12" t="s">
        <v>457</v>
      </c>
      <c r="L2232" s="12">
        <v>2.0</v>
      </c>
      <c r="M2232" s="12">
        <v>1.0</v>
      </c>
      <c r="N2232" s="12" t="s">
        <v>1458</v>
      </c>
      <c r="P2232" s="13"/>
    </row>
    <row r="2233" ht="15.75" customHeight="1">
      <c r="A2233" s="11" t="s">
        <v>4761</v>
      </c>
      <c r="B2233" s="11" t="s">
        <v>4796</v>
      </c>
      <c r="C2233" s="11" t="s">
        <v>4763</v>
      </c>
      <c r="D2233" s="11" t="s">
        <v>4764</v>
      </c>
      <c r="E2233" s="11" t="s">
        <v>4797</v>
      </c>
      <c r="F2233" s="12">
        <v>1.0</v>
      </c>
      <c r="G2233" s="12">
        <v>1.0</v>
      </c>
      <c r="H2233" s="12" t="s">
        <v>24</v>
      </c>
      <c r="I2233" s="12">
        <v>1.0</v>
      </c>
      <c r="J2233" s="12">
        <v>1.0</v>
      </c>
      <c r="K2233" s="12" t="s">
        <v>457</v>
      </c>
      <c r="L2233" s="12">
        <v>2.0</v>
      </c>
      <c r="M2233" s="12">
        <v>2.0</v>
      </c>
      <c r="N2233" s="12" t="s">
        <v>1458</v>
      </c>
      <c r="P2233" s="13"/>
    </row>
    <row r="2234" ht="15.75" customHeight="1">
      <c r="A2234" s="11" t="s">
        <v>4761</v>
      </c>
      <c r="B2234" s="11" t="s">
        <v>4798</v>
      </c>
      <c r="C2234" s="11" t="s">
        <v>4763</v>
      </c>
      <c r="D2234" s="11" t="s">
        <v>4764</v>
      </c>
      <c r="E2234" s="11" t="s">
        <v>4799</v>
      </c>
      <c r="F2234" s="12">
        <v>2.0</v>
      </c>
      <c r="G2234" s="12">
        <v>3.0</v>
      </c>
      <c r="H2234" s="12" t="s">
        <v>24</v>
      </c>
      <c r="I2234" s="12">
        <v>1.0</v>
      </c>
      <c r="J2234" s="12">
        <v>1.0</v>
      </c>
      <c r="K2234" s="12" t="s">
        <v>457</v>
      </c>
      <c r="L2234" s="12">
        <v>2.0</v>
      </c>
      <c r="M2234" s="12">
        <v>2.0</v>
      </c>
      <c r="N2234" s="12" t="s">
        <v>1458</v>
      </c>
      <c r="P2234" s="13"/>
    </row>
    <row r="2235" ht="15.75" customHeight="1">
      <c r="A2235" s="11" t="s">
        <v>4800</v>
      </c>
      <c r="B2235" s="11" t="s">
        <v>4801</v>
      </c>
      <c r="C2235" s="11" t="s">
        <v>4802</v>
      </c>
      <c r="D2235" s="11" t="s">
        <v>4803</v>
      </c>
      <c r="E2235" s="11" t="s">
        <v>4804</v>
      </c>
      <c r="F2235" s="12">
        <v>1.0</v>
      </c>
      <c r="G2235" s="12">
        <v>3.0</v>
      </c>
      <c r="H2235" s="12" t="s">
        <v>24</v>
      </c>
      <c r="I2235" s="12">
        <v>1.0</v>
      </c>
      <c r="J2235" s="12">
        <v>1.0</v>
      </c>
      <c r="K2235" s="12" t="s">
        <v>457</v>
      </c>
      <c r="L2235" s="12">
        <v>1.0</v>
      </c>
      <c r="M2235" s="12">
        <v>2.0</v>
      </c>
      <c r="N2235" s="12" t="s">
        <v>1458</v>
      </c>
      <c r="P2235" s="13"/>
    </row>
    <row r="2236" ht="15.75" customHeight="1">
      <c r="A2236" s="11" t="s">
        <v>4800</v>
      </c>
      <c r="B2236" s="11" t="s">
        <v>4805</v>
      </c>
      <c r="C2236" s="11" t="s">
        <v>4802</v>
      </c>
      <c r="D2236" s="11" t="s">
        <v>4803</v>
      </c>
      <c r="E2236" s="11" t="s">
        <v>4806</v>
      </c>
      <c r="F2236" s="12">
        <v>1.0</v>
      </c>
      <c r="G2236" s="12">
        <v>1.0</v>
      </c>
      <c r="H2236" s="12" t="s">
        <v>24</v>
      </c>
      <c r="I2236" s="12">
        <v>1.0</v>
      </c>
      <c r="J2236" s="12">
        <v>1.0</v>
      </c>
      <c r="K2236" s="12" t="s">
        <v>457</v>
      </c>
      <c r="L2236" s="12">
        <v>1.0</v>
      </c>
      <c r="M2236" s="12">
        <v>2.0</v>
      </c>
      <c r="N2236" s="12" t="s">
        <v>1458</v>
      </c>
      <c r="P2236" s="13"/>
    </row>
    <row r="2237" ht="15.75" customHeight="1">
      <c r="A2237" s="11" t="s">
        <v>4800</v>
      </c>
      <c r="B2237" s="11" t="s">
        <v>4807</v>
      </c>
      <c r="C2237" s="11" t="s">
        <v>4802</v>
      </c>
      <c r="D2237" s="11" t="s">
        <v>4803</v>
      </c>
      <c r="E2237" s="11" t="s">
        <v>4808</v>
      </c>
      <c r="F2237" s="12">
        <v>3.0</v>
      </c>
      <c r="G2237" s="12">
        <v>2.0</v>
      </c>
      <c r="H2237" s="12" t="s">
        <v>24</v>
      </c>
      <c r="I2237" s="12">
        <v>2.0</v>
      </c>
      <c r="J2237" s="12">
        <v>2.0</v>
      </c>
      <c r="K2237" s="12" t="s">
        <v>457</v>
      </c>
      <c r="L2237" s="12">
        <v>2.0</v>
      </c>
      <c r="M2237" s="12">
        <v>2.0</v>
      </c>
      <c r="N2237" s="12" t="s">
        <v>1458</v>
      </c>
      <c r="P2237" s="13"/>
    </row>
    <row r="2238" ht="15.75" customHeight="1">
      <c r="A2238" s="11" t="s">
        <v>4800</v>
      </c>
      <c r="B2238" s="11" t="s">
        <v>4809</v>
      </c>
      <c r="C2238" s="11" t="s">
        <v>4802</v>
      </c>
      <c r="D2238" s="11" t="s">
        <v>4803</v>
      </c>
      <c r="E2238" s="11" t="s">
        <v>4810</v>
      </c>
      <c r="F2238" s="12">
        <v>1.0</v>
      </c>
      <c r="G2238" s="12">
        <v>2.0</v>
      </c>
      <c r="H2238" s="12" t="s">
        <v>24</v>
      </c>
      <c r="I2238" s="12">
        <v>1.0</v>
      </c>
      <c r="J2238" s="12">
        <v>1.0</v>
      </c>
      <c r="K2238" s="12" t="s">
        <v>457</v>
      </c>
      <c r="L2238" s="12">
        <v>1.0</v>
      </c>
      <c r="M2238" s="12">
        <v>2.0</v>
      </c>
      <c r="N2238" s="12" t="s">
        <v>1458</v>
      </c>
      <c r="P2238" s="13"/>
    </row>
    <row r="2239" ht="15.75" customHeight="1">
      <c r="A2239" s="11" t="s">
        <v>4800</v>
      </c>
      <c r="B2239" s="11" t="s">
        <v>4811</v>
      </c>
      <c r="C2239" s="11" t="s">
        <v>4802</v>
      </c>
      <c r="D2239" s="11" t="s">
        <v>4803</v>
      </c>
      <c r="E2239" s="11" t="s">
        <v>4812</v>
      </c>
      <c r="F2239" s="12">
        <v>2.0</v>
      </c>
      <c r="G2239" s="12">
        <v>3.0</v>
      </c>
      <c r="H2239" s="12" t="s">
        <v>24</v>
      </c>
      <c r="I2239" s="12">
        <v>2.0</v>
      </c>
      <c r="J2239" s="12">
        <v>2.0</v>
      </c>
      <c r="K2239" s="12" t="s">
        <v>457</v>
      </c>
      <c r="L2239" s="12">
        <v>2.0</v>
      </c>
      <c r="M2239" s="12">
        <v>2.0</v>
      </c>
      <c r="N2239" s="12" t="s">
        <v>1458</v>
      </c>
      <c r="P2239" s="13"/>
    </row>
    <row r="2240" ht="15.75" customHeight="1">
      <c r="A2240" s="11" t="s">
        <v>4800</v>
      </c>
      <c r="B2240" s="11" t="s">
        <v>4813</v>
      </c>
      <c r="C2240" s="11" t="s">
        <v>4802</v>
      </c>
      <c r="D2240" s="11" t="s">
        <v>4803</v>
      </c>
      <c r="E2240" s="11" t="s">
        <v>4814</v>
      </c>
      <c r="F2240" s="12">
        <v>1.0</v>
      </c>
      <c r="G2240" s="12">
        <v>2.0</v>
      </c>
      <c r="H2240" s="12" t="s">
        <v>24</v>
      </c>
      <c r="I2240" s="12">
        <v>1.0</v>
      </c>
      <c r="J2240" s="12">
        <v>1.0</v>
      </c>
      <c r="K2240" s="12" t="s">
        <v>457</v>
      </c>
      <c r="L2240" s="12">
        <v>1.0</v>
      </c>
      <c r="M2240" s="12">
        <v>1.0</v>
      </c>
      <c r="N2240" s="12" t="s">
        <v>1458</v>
      </c>
      <c r="P2240" s="13"/>
    </row>
    <row r="2241" ht="15.75" customHeight="1">
      <c r="A2241" s="11" t="s">
        <v>4800</v>
      </c>
      <c r="B2241" s="11" t="s">
        <v>4815</v>
      </c>
      <c r="C2241" s="11" t="s">
        <v>4802</v>
      </c>
      <c r="D2241" s="11" t="s">
        <v>4803</v>
      </c>
      <c r="E2241" s="11" t="s">
        <v>4816</v>
      </c>
      <c r="F2241" s="12">
        <v>2.0</v>
      </c>
      <c r="G2241" s="12">
        <v>2.0</v>
      </c>
      <c r="H2241" s="12" t="s">
        <v>24</v>
      </c>
      <c r="I2241" s="12">
        <v>1.0</v>
      </c>
      <c r="J2241" s="12">
        <v>1.0</v>
      </c>
      <c r="K2241" s="12" t="s">
        <v>457</v>
      </c>
      <c r="L2241" s="12">
        <v>1.0</v>
      </c>
      <c r="M2241" s="12">
        <v>1.0</v>
      </c>
      <c r="N2241" s="12" t="s">
        <v>1458</v>
      </c>
      <c r="P2241" s="13"/>
    </row>
    <row r="2242" ht="15.75" customHeight="1">
      <c r="A2242" s="11" t="s">
        <v>4800</v>
      </c>
      <c r="B2242" s="11" t="s">
        <v>4817</v>
      </c>
      <c r="C2242" s="11" t="s">
        <v>4802</v>
      </c>
      <c r="D2242" s="11" t="s">
        <v>4803</v>
      </c>
      <c r="E2242" s="11" t="s">
        <v>4818</v>
      </c>
      <c r="F2242" s="12">
        <v>2.0</v>
      </c>
      <c r="G2242" s="12">
        <v>1.0</v>
      </c>
      <c r="H2242" s="12" t="s">
        <v>24</v>
      </c>
      <c r="I2242" s="12">
        <v>1.0</v>
      </c>
      <c r="J2242" s="12">
        <v>1.0</v>
      </c>
      <c r="K2242" s="12" t="s">
        <v>457</v>
      </c>
      <c r="L2242" s="12">
        <v>2.0</v>
      </c>
      <c r="M2242" s="12">
        <v>1.0</v>
      </c>
      <c r="N2242" s="12" t="s">
        <v>1458</v>
      </c>
      <c r="P2242" s="13"/>
    </row>
    <row r="2243" ht="15.75" customHeight="1">
      <c r="A2243" s="11" t="s">
        <v>4800</v>
      </c>
      <c r="B2243" s="11" t="s">
        <v>4819</v>
      </c>
      <c r="C2243" s="11" t="s">
        <v>4802</v>
      </c>
      <c r="D2243" s="11" t="s">
        <v>4803</v>
      </c>
      <c r="E2243" s="11" t="s">
        <v>4803</v>
      </c>
      <c r="F2243" s="12">
        <v>3.0</v>
      </c>
      <c r="G2243" s="12">
        <v>3.0</v>
      </c>
      <c r="H2243" s="12" t="s">
        <v>24</v>
      </c>
      <c r="I2243" s="12">
        <v>1.0</v>
      </c>
      <c r="J2243" s="12">
        <v>1.0</v>
      </c>
      <c r="K2243" s="12" t="s">
        <v>457</v>
      </c>
      <c r="L2243" s="12">
        <v>3.0</v>
      </c>
      <c r="M2243" s="12">
        <v>3.0</v>
      </c>
      <c r="N2243" s="12" t="s">
        <v>1458</v>
      </c>
      <c r="P2243" s="13"/>
    </row>
    <row r="2244" ht="15.75" customHeight="1">
      <c r="A2244" s="11" t="s">
        <v>4800</v>
      </c>
      <c r="B2244" s="11" t="s">
        <v>4820</v>
      </c>
      <c r="C2244" s="11" t="s">
        <v>4802</v>
      </c>
      <c r="D2244" s="11" t="s">
        <v>4803</v>
      </c>
      <c r="E2244" s="11" t="s">
        <v>4821</v>
      </c>
      <c r="F2244" s="12">
        <v>2.0</v>
      </c>
      <c r="G2244" s="12">
        <v>1.0</v>
      </c>
      <c r="H2244" s="12" t="s">
        <v>24</v>
      </c>
      <c r="I2244" s="12">
        <v>1.0</v>
      </c>
      <c r="J2244" s="12">
        <v>1.0</v>
      </c>
      <c r="K2244" s="12" t="s">
        <v>457</v>
      </c>
      <c r="L2244" s="12">
        <v>1.0</v>
      </c>
      <c r="M2244" s="12">
        <v>1.0</v>
      </c>
      <c r="N2244" s="12" t="s">
        <v>1458</v>
      </c>
      <c r="P2244" s="13"/>
    </row>
    <row r="2245" ht="15.75" customHeight="1">
      <c r="A2245" s="11" t="s">
        <v>4800</v>
      </c>
      <c r="B2245" s="11" t="s">
        <v>4822</v>
      </c>
      <c r="C2245" s="11" t="s">
        <v>4802</v>
      </c>
      <c r="D2245" s="11" t="s">
        <v>4803</v>
      </c>
      <c r="E2245" s="11" t="s">
        <v>4823</v>
      </c>
      <c r="F2245" s="12">
        <v>1.0</v>
      </c>
      <c r="G2245" s="12">
        <v>1.0</v>
      </c>
      <c r="H2245" s="12" t="s">
        <v>24</v>
      </c>
      <c r="I2245" s="12">
        <v>1.0</v>
      </c>
      <c r="J2245" s="12">
        <v>1.0</v>
      </c>
      <c r="K2245" s="12" t="s">
        <v>457</v>
      </c>
      <c r="L2245" s="12">
        <v>1.0</v>
      </c>
      <c r="M2245" s="12">
        <v>1.0</v>
      </c>
      <c r="N2245" s="12" t="s">
        <v>1458</v>
      </c>
      <c r="P2245" s="13"/>
    </row>
    <row r="2246" ht="15.75" customHeight="1">
      <c r="A2246" s="11" t="s">
        <v>4800</v>
      </c>
      <c r="B2246" s="11" t="s">
        <v>4824</v>
      </c>
      <c r="C2246" s="11" t="s">
        <v>4802</v>
      </c>
      <c r="D2246" s="11" t="s">
        <v>4803</v>
      </c>
      <c r="E2246" s="11" t="s">
        <v>4825</v>
      </c>
      <c r="F2246" s="12">
        <v>1.0</v>
      </c>
      <c r="G2246" s="12">
        <v>1.0</v>
      </c>
      <c r="H2246" s="12" t="s">
        <v>24</v>
      </c>
      <c r="I2246" s="12">
        <v>1.0</v>
      </c>
      <c r="J2246" s="12">
        <v>1.0</v>
      </c>
      <c r="K2246" s="12" t="s">
        <v>457</v>
      </c>
      <c r="L2246" s="12">
        <v>1.0</v>
      </c>
      <c r="M2246" s="12">
        <v>1.0</v>
      </c>
      <c r="N2246" s="12" t="s">
        <v>1458</v>
      </c>
      <c r="P2246" s="13"/>
    </row>
    <row r="2247" ht="15.75" customHeight="1">
      <c r="A2247" s="11" t="s">
        <v>4800</v>
      </c>
      <c r="B2247" s="11" t="s">
        <v>4826</v>
      </c>
      <c r="C2247" s="11" t="s">
        <v>4802</v>
      </c>
      <c r="D2247" s="11" t="s">
        <v>4803</v>
      </c>
      <c r="E2247" s="11" t="s">
        <v>4827</v>
      </c>
      <c r="F2247" s="12">
        <v>1.0</v>
      </c>
      <c r="G2247" s="12">
        <v>1.0</v>
      </c>
      <c r="H2247" s="12" t="s">
        <v>24</v>
      </c>
      <c r="I2247" s="12">
        <v>1.0</v>
      </c>
      <c r="J2247" s="12">
        <v>1.0</v>
      </c>
      <c r="K2247" s="12" t="s">
        <v>457</v>
      </c>
      <c r="L2247" s="12">
        <v>1.0</v>
      </c>
      <c r="M2247" s="12">
        <v>1.0</v>
      </c>
      <c r="N2247" s="12" t="s">
        <v>1458</v>
      </c>
      <c r="P2247" s="13"/>
    </row>
    <row r="2248" ht="15.75" customHeight="1">
      <c r="A2248" s="11" t="s">
        <v>4800</v>
      </c>
      <c r="B2248" s="11" t="s">
        <v>4828</v>
      </c>
      <c r="C2248" s="11" t="s">
        <v>4802</v>
      </c>
      <c r="D2248" s="11" t="s">
        <v>4803</v>
      </c>
      <c r="E2248" s="11" t="s">
        <v>4829</v>
      </c>
      <c r="F2248" s="12">
        <v>1.0</v>
      </c>
      <c r="G2248" s="12">
        <v>1.0</v>
      </c>
      <c r="H2248" s="12" t="s">
        <v>24</v>
      </c>
      <c r="I2248" s="12">
        <v>1.0</v>
      </c>
      <c r="J2248" s="12">
        <v>1.0</v>
      </c>
      <c r="K2248" s="12" t="s">
        <v>457</v>
      </c>
      <c r="L2248" s="12">
        <v>1.0</v>
      </c>
      <c r="M2248" s="12">
        <v>1.0</v>
      </c>
      <c r="N2248" s="12" t="s">
        <v>1458</v>
      </c>
      <c r="P2248" s="13"/>
    </row>
    <row r="2249" ht="15.75" customHeight="1">
      <c r="A2249" s="11" t="s">
        <v>4800</v>
      </c>
      <c r="B2249" s="11" t="s">
        <v>4830</v>
      </c>
      <c r="C2249" s="11" t="s">
        <v>4802</v>
      </c>
      <c r="D2249" s="11" t="s">
        <v>4803</v>
      </c>
      <c r="E2249" s="11" t="s">
        <v>4831</v>
      </c>
      <c r="F2249" s="12">
        <v>2.0</v>
      </c>
      <c r="G2249" s="12">
        <v>2.0</v>
      </c>
      <c r="H2249" s="12" t="s">
        <v>24</v>
      </c>
      <c r="I2249" s="12">
        <v>1.0</v>
      </c>
      <c r="J2249" s="12">
        <v>1.0</v>
      </c>
      <c r="K2249" s="12" t="s">
        <v>457</v>
      </c>
      <c r="L2249" s="12">
        <v>1.0</v>
      </c>
      <c r="M2249" s="12">
        <v>2.0</v>
      </c>
      <c r="N2249" s="12" t="s">
        <v>1458</v>
      </c>
      <c r="P2249" s="13"/>
    </row>
    <row r="2250" ht="15.75" customHeight="1">
      <c r="A2250" s="11" t="s">
        <v>4800</v>
      </c>
      <c r="B2250" s="11" t="s">
        <v>4832</v>
      </c>
      <c r="C2250" s="11" t="s">
        <v>4802</v>
      </c>
      <c r="D2250" s="11" t="s">
        <v>4803</v>
      </c>
      <c r="E2250" s="11" t="s">
        <v>4803</v>
      </c>
      <c r="F2250" s="12">
        <v>3.0</v>
      </c>
      <c r="G2250" s="12">
        <v>3.0</v>
      </c>
      <c r="H2250" s="12" t="s">
        <v>24</v>
      </c>
      <c r="I2250" s="12">
        <v>1.0</v>
      </c>
      <c r="J2250" s="12">
        <v>1.0</v>
      </c>
      <c r="K2250" s="12" t="s">
        <v>457</v>
      </c>
      <c r="L2250" s="12">
        <v>3.0</v>
      </c>
      <c r="M2250" s="12">
        <v>3.0</v>
      </c>
      <c r="N2250" s="12" t="s">
        <v>1458</v>
      </c>
      <c r="P2250" s="13"/>
    </row>
    <row r="2251" ht="15.75" customHeight="1">
      <c r="A2251" s="11" t="s">
        <v>4800</v>
      </c>
      <c r="B2251" s="11" t="s">
        <v>4833</v>
      </c>
      <c r="C2251" s="11" t="s">
        <v>4802</v>
      </c>
      <c r="D2251" s="11" t="s">
        <v>4803</v>
      </c>
      <c r="E2251" s="11" t="s">
        <v>4834</v>
      </c>
      <c r="F2251" s="12">
        <v>1.0</v>
      </c>
      <c r="G2251" s="12">
        <v>2.0</v>
      </c>
      <c r="H2251" s="12" t="s">
        <v>24</v>
      </c>
      <c r="I2251" s="12">
        <v>1.0</v>
      </c>
      <c r="J2251" s="12">
        <v>1.0</v>
      </c>
      <c r="K2251" s="12" t="s">
        <v>457</v>
      </c>
      <c r="L2251" s="12">
        <v>1.0</v>
      </c>
      <c r="M2251" s="12">
        <v>2.0</v>
      </c>
      <c r="N2251" s="12" t="s">
        <v>1458</v>
      </c>
      <c r="P2251" s="13"/>
    </row>
    <row r="2252" ht="15.75" customHeight="1">
      <c r="A2252" s="11" t="s">
        <v>4800</v>
      </c>
      <c r="B2252" s="11" t="s">
        <v>4835</v>
      </c>
      <c r="C2252" s="11" t="s">
        <v>4802</v>
      </c>
      <c r="D2252" s="11" t="s">
        <v>4803</v>
      </c>
      <c r="E2252" s="11" t="s">
        <v>4836</v>
      </c>
      <c r="F2252" s="12">
        <v>1.0</v>
      </c>
      <c r="G2252" s="12">
        <v>1.0</v>
      </c>
      <c r="H2252" s="12" t="s">
        <v>24</v>
      </c>
      <c r="I2252" s="12">
        <v>1.0</v>
      </c>
      <c r="J2252" s="12">
        <v>2.0</v>
      </c>
      <c r="K2252" s="12" t="s">
        <v>457</v>
      </c>
      <c r="L2252" s="12">
        <v>1.0</v>
      </c>
      <c r="M2252" s="12">
        <v>1.0</v>
      </c>
      <c r="N2252" s="12" t="s">
        <v>1458</v>
      </c>
      <c r="P2252" s="13"/>
    </row>
    <row r="2253" ht="15.75" customHeight="1">
      <c r="A2253" s="11" t="s">
        <v>4837</v>
      </c>
      <c r="B2253" s="11" t="s">
        <v>4838</v>
      </c>
      <c r="C2253" s="11" t="s">
        <v>4839</v>
      </c>
      <c r="D2253" s="11" t="s">
        <v>4840</v>
      </c>
      <c r="E2253" s="11" t="s">
        <v>4841</v>
      </c>
      <c r="F2253" s="12">
        <v>1.0</v>
      </c>
      <c r="G2253" s="12">
        <v>3.0</v>
      </c>
      <c r="H2253" s="12" t="s">
        <v>24</v>
      </c>
      <c r="I2253" s="12">
        <v>1.0</v>
      </c>
      <c r="J2253" s="12">
        <v>1.0</v>
      </c>
      <c r="K2253" s="12" t="s">
        <v>457</v>
      </c>
      <c r="L2253" s="12">
        <v>1.0</v>
      </c>
      <c r="M2253" s="12">
        <v>3.0</v>
      </c>
      <c r="N2253" s="12" t="s">
        <v>1458</v>
      </c>
      <c r="P2253" s="13"/>
    </row>
    <row r="2254" ht="15.75" customHeight="1">
      <c r="A2254" s="11" t="s">
        <v>4837</v>
      </c>
      <c r="B2254" s="11" t="s">
        <v>4842</v>
      </c>
      <c r="C2254" s="11" t="s">
        <v>4839</v>
      </c>
      <c r="D2254" s="11" t="s">
        <v>4840</v>
      </c>
      <c r="E2254" s="11" t="s">
        <v>4843</v>
      </c>
      <c r="F2254" s="12">
        <v>3.0</v>
      </c>
      <c r="G2254" s="12">
        <v>3.0</v>
      </c>
      <c r="H2254" s="12" t="s">
        <v>24</v>
      </c>
      <c r="I2254" s="12">
        <v>1.0</v>
      </c>
      <c r="J2254" s="12">
        <v>1.0</v>
      </c>
      <c r="K2254" s="12" t="s">
        <v>457</v>
      </c>
      <c r="L2254" s="12">
        <v>2.0</v>
      </c>
      <c r="M2254" s="12">
        <v>3.0</v>
      </c>
      <c r="N2254" s="12" t="s">
        <v>1458</v>
      </c>
      <c r="P2254" s="13"/>
    </row>
    <row r="2255" ht="15.75" customHeight="1">
      <c r="A2255" s="11" t="s">
        <v>4837</v>
      </c>
      <c r="B2255" s="11" t="s">
        <v>4844</v>
      </c>
      <c r="C2255" s="11" t="s">
        <v>4839</v>
      </c>
      <c r="D2255" s="11" t="s">
        <v>4840</v>
      </c>
      <c r="E2255" s="11" t="s">
        <v>4845</v>
      </c>
      <c r="F2255" s="12">
        <v>1.0</v>
      </c>
      <c r="G2255" s="12">
        <v>1.0</v>
      </c>
      <c r="H2255" s="12" t="s">
        <v>24</v>
      </c>
      <c r="I2255" s="12">
        <v>1.0</v>
      </c>
      <c r="J2255" s="12">
        <v>1.0</v>
      </c>
      <c r="K2255" s="12" t="s">
        <v>457</v>
      </c>
      <c r="L2255" s="12">
        <v>1.0</v>
      </c>
      <c r="M2255" s="12">
        <v>2.0</v>
      </c>
      <c r="N2255" s="12" t="s">
        <v>1458</v>
      </c>
      <c r="P2255" s="13"/>
    </row>
    <row r="2256" ht="15.75" customHeight="1">
      <c r="A2256" s="11" t="s">
        <v>4837</v>
      </c>
      <c r="B2256" s="11" t="s">
        <v>4846</v>
      </c>
      <c r="C2256" s="11" t="s">
        <v>4839</v>
      </c>
      <c r="D2256" s="11" t="s">
        <v>4840</v>
      </c>
      <c r="E2256" s="11" t="s">
        <v>4847</v>
      </c>
      <c r="F2256" s="12">
        <v>1.0</v>
      </c>
      <c r="G2256" s="12">
        <v>1.0</v>
      </c>
      <c r="H2256" s="12" t="s">
        <v>24</v>
      </c>
      <c r="I2256" s="12">
        <v>1.0</v>
      </c>
      <c r="J2256" s="12">
        <v>1.0</v>
      </c>
      <c r="K2256" s="12" t="s">
        <v>457</v>
      </c>
      <c r="L2256" s="12">
        <v>1.0</v>
      </c>
      <c r="M2256" s="12">
        <v>2.0</v>
      </c>
      <c r="N2256" s="12" t="s">
        <v>1458</v>
      </c>
      <c r="P2256" s="13"/>
    </row>
    <row r="2257" ht="15.75" customHeight="1">
      <c r="A2257" s="11" t="s">
        <v>4837</v>
      </c>
      <c r="B2257" s="11" t="s">
        <v>4848</v>
      </c>
      <c r="C2257" s="11" t="s">
        <v>4839</v>
      </c>
      <c r="D2257" s="11" t="s">
        <v>4840</v>
      </c>
      <c r="E2257" s="11" t="s">
        <v>4849</v>
      </c>
      <c r="F2257" s="12">
        <v>3.0</v>
      </c>
      <c r="G2257" s="12">
        <v>2.0</v>
      </c>
      <c r="H2257" s="12" t="s">
        <v>24</v>
      </c>
      <c r="I2257" s="12">
        <v>2.0</v>
      </c>
      <c r="J2257" s="12">
        <v>2.0</v>
      </c>
      <c r="K2257" s="12" t="s">
        <v>457</v>
      </c>
      <c r="L2257" s="12">
        <v>2.0</v>
      </c>
      <c r="M2257" s="12">
        <v>2.0</v>
      </c>
      <c r="N2257" s="12" t="s">
        <v>1458</v>
      </c>
      <c r="P2257" s="13"/>
    </row>
    <row r="2258" ht="15.75" customHeight="1">
      <c r="A2258" s="11" t="s">
        <v>4837</v>
      </c>
      <c r="B2258" s="11" t="s">
        <v>4850</v>
      </c>
      <c r="C2258" s="11" t="s">
        <v>4839</v>
      </c>
      <c r="D2258" s="11" t="s">
        <v>4840</v>
      </c>
      <c r="E2258" s="11" t="s">
        <v>4851</v>
      </c>
      <c r="F2258" s="12">
        <v>3.0</v>
      </c>
      <c r="G2258" s="12">
        <v>2.0</v>
      </c>
      <c r="H2258" s="12" t="s">
        <v>24</v>
      </c>
      <c r="I2258" s="12">
        <v>1.0</v>
      </c>
      <c r="J2258" s="12">
        <v>1.0</v>
      </c>
      <c r="K2258" s="12" t="s">
        <v>457</v>
      </c>
      <c r="L2258" s="12">
        <v>2.0</v>
      </c>
      <c r="M2258" s="12">
        <v>1.0</v>
      </c>
      <c r="N2258" s="12" t="s">
        <v>1458</v>
      </c>
      <c r="P2258" s="13"/>
    </row>
    <row r="2259" ht="15.75" customHeight="1">
      <c r="A2259" s="11" t="s">
        <v>4837</v>
      </c>
      <c r="B2259" s="11" t="s">
        <v>4852</v>
      </c>
      <c r="C2259" s="11" t="s">
        <v>4839</v>
      </c>
      <c r="D2259" s="11" t="s">
        <v>4840</v>
      </c>
      <c r="E2259" s="11" t="s">
        <v>4853</v>
      </c>
      <c r="F2259" s="12">
        <v>2.0</v>
      </c>
      <c r="G2259" s="12">
        <v>1.0</v>
      </c>
      <c r="H2259" s="12" t="s">
        <v>24</v>
      </c>
      <c r="I2259" s="12">
        <v>2.0</v>
      </c>
      <c r="J2259" s="12">
        <v>1.0</v>
      </c>
      <c r="K2259" s="12" t="s">
        <v>457</v>
      </c>
      <c r="L2259" s="12">
        <v>1.0</v>
      </c>
      <c r="M2259" s="12">
        <v>1.0</v>
      </c>
      <c r="N2259" s="12" t="s">
        <v>1458</v>
      </c>
      <c r="P2259" s="13"/>
    </row>
    <row r="2260" ht="15.75" customHeight="1">
      <c r="A2260" s="11" t="s">
        <v>4837</v>
      </c>
      <c r="B2260" s="11" t="s">
        <v>4854</v>
      </c>
      <c r="C2260" s="11" t="s">
        <v>4839</v>
      </c>
      <c r="D2260" s="11" t="s">
        <v>4840</v>
      </c>
      <c r="E2260" s="11" t="s">
        <v>4855</v>
      </c>
      <c r="F2260" s="12">
        <v>2.0</v>
      </c>
      <c r="G2260" s="12">
        <v>1.0</v>
      </c>
      <c r="H2260" s="12" t="s">
        <v>24</v>
      </c>
      <c r="I2260" s="12">
        <v>1.0</v>
      </c>
      <c r="J2260" s="12">
        <v>1.0</v>
      </c>
      <c r="K2260" s="12" t="s">
        <v>457</v>
      </c>
      <c r="L2260" s="12">
        <v>1.0</v>
      </c>
      <c r="M2260" s="12">
        <v>1.0</v>
      </c>
      <c r="N2260" s="12" t="s">
        <v>1458</v>
      </c>
      <c r="P2260" s="13"/>
    </row>
    <row r="2261" ht="15.75" customHeight="1">
      <c r="A2261" s="11" t="s">
        <v>4837</v>
      </c>
      <c r="B2261" s="11" t="s">
        <v>4856</v>
      </c>
      <c r="C2261" s="11" t="s">
        <v>4839</v>
      </c>
      <c r="D2261" s="11" t="s">
        <v>4840</v>
      </c>
      <c r="E2261" s="11" t="s">
        <v>4857</v>
      </c>
      <c r="F2261" s="12">
        <v>2.0</v>
      </c>
      <c r="G2261" s="12">
        <v>2.0</v>
      </c>
      <c r="H2261" s="12" t="s">
        <v>24</v>
      </c>
      <c r="I2261" s="12">
        <v>2.0</v>
      </c>
      <c r="J2261" s="12">
        <v>1.0</v>
      </c>
      <c r="K2261" s="12" t="s">
        <v>457</v>
      </c>
      <c r="L2261" s="12">
        <v>2.0</v>
      </c>
      <c r="M2261" s="12">
        <v>1.0</v>
      </c>
      <c r="N2261" s="12" t="s">
        <v>1458</v>
      </c>
      <c r="P2261" s="13"/>
    </row>
    <row r="2262" ht="15.75" customHeight="1">
      <c r="A2262" s="11" t="s">
        <v>4837</v>
      </c>
      <c r="B2262" s="11" t="s">
        <v>4858</v>
      </c>
      <c r="C2262" s="11" t="s">
        <v>4839</v>
      </c>
      <c r="D2262" s="11" t="s">
        <v>4840</v>
      </c>
      <c r="E2262" s="11" t="s">
        <v>4859</v>
      </c>
      <c r="F2262" s="12">
        <v>1.0</v>
      </c>
      <c r="G2262" s="12">
        <v>1.0</v>
      </c>
      <c r="H2262" s="12" t="s">
        <v>24</v>
      </c>
      <c r="I2262" s="12">
        <v>1.0</v>
      </c>
      <c r="J2262" s="12">
        <v>1.0</v>
      </c>
      <c r="K2262" s="12" t="s">
        <v>457</v>
      </c>
      <c r="L2262" s="12">
        <v>1.0</v>
      </c>
      <c r="M2262" s="12">
        <v>1.0</v>
      </c>
      <c r="N2262" s="12" t="s">
        <v>1458</v>
      </c>
      <c r="P2262" s="13"/>
    </row>
    <row r="2263" ht="15.75" customHeight="1">
      <c r="A2263" s="11" t="s">
        <v>4837</v>
      </c>
      <c r="B2263" s="11" t="s">
        <v>4860</v>
      </c>
      <c r="C2263" s="11" t="s">
        <v>4839</v>
      </c>
      <c r="D2263" s="11" t="s">
        <v>4840</v>
      </c>
      <c r="E2263" s="11" t="s">
        <v>4861</v>
      </c>
      <c r="F2263" s="12">
        <v>3.0</v>
      </c>
      <c r="G2263" s="12">
        <v>2.0</v>
      </c>
      <c r="H2263" s="12" t="s">
        <v>24</v>
      </c>
      <c r="I2263" s="12">
        <v>2.0</v>
      </c>
      <c r="J2263" s="12">
        <v>2.0</v>
      </c>
      <c r="K2263" s="12" t="s">
        <v>457</v>
      </c>
      <c r="L2263" s="12">
        <v>2.0</v>
      </c>
      <c r="M2263" s="12">
        <v>2.0</v>
      </c>
      <c r="N2263" s="12" t="s">
        <v>1458</v>
      </c>
      <c r="P2263" s="13"/>
    </row>
    <row r="2264" ht="15.75" customHeight="1">
      <c r="A2264" s="11" t="s">
        <v>4837</v>
      </c>
      <c r="B2264" s="11" t="s">
        <v>4862</v>
      </c>
      <c r="C2264" s="11" t="s">
        <v>4839</v>
      </c>
      <c r="D2264" s="11" t="s">
        <v>4840</v>
      </c>
      <c r="E2264" s="11" t="s">
        <v>4863</v>
      </c>
      <c r="F2264" s="12">
        <v>2.0</v>
      </c>
      <c r="G2264" s="12">
        <v>2.0</v>
      </c>
      <c r="H2264" s="12" t="s">
        <v>24</v>
      </c>
      <c r="I2264" s="12">
        <v>2.0</v>
      </c>
      <c r="J2264" s="12">
        <v>1.0</v>
      </c>
      <c r="K2264" s="12" t="s">
        <v>457</v>
      </c>
      <c r="L2264" s="12">
        <v>1.0</v>
      </c>
      <c r="M2264" s="12">
        <v>1.0</v>
      </c>
      <c r="N2264" s="12" t="s">
        <v>1458</v>
      </c>
      <c r="P2264" s="13"/>
    </row>
    <row r="2265" ht="15.75" customHeight="1">
      <c r="A2265" s="11" t="s">
        <v>4837</v>
      </c>
      <c r="B2265" s="11" t="s">
        <v>4864</v>
      </c>
      <c r="C2265" s="11" t="s">
        <v>4839</v>
      </c>
      <c r="D2265" s="11" t="s">
        <v>4840</v>
      </c>
      <c r="E2265" s="11" t="s">
        <v>4865</v>
      </c>
      <c r="F2265" s="12">
        <v>3.0</v>
      </c>
      <c r="G2265" s="12">
        <v>3.0</v>
      </c>
      <c r="H2265" s="12" t="s">
        <v>24</v>
      </c>
      <c r="I2265" s="12">
        <v>1.0</v>
      </c>
      <c r="J2265" s="12">
        <v>1.0</v>
      </c>
      <c r="K2265" s="12" t="s">
        <v>457</v>
      </c>
      <c r="L2265" s="12">
        <v>3.0</v>
      </c>
      <c r="M2265" s="12">
        <v>3.0</v>
      </c>
      <c r="N2265" s="12" t="s">
        <v>1458</v>
      </c>
      <c r="P2265" s="13"/>
    </row>
    <row r="2266" ht="15.75" customHeight="1">
      <c r="A2266" s="11" t="s">
        <v>4837</v>
      </c>
      <c r="B2266" s="11" t="s">
        <v>4866</v>
      </c>
      <c r="C2266" s="11" t="s">
        <v>4839</v>
      </c>
      <c r="D2266" s="11" t="s">
        <v>4840</v>
      </c>
      <c r="E2266" s="11" t="s">
        <v>4867</v>
      </c>
      <c r="F2266" s="12">
        <v>1.0</v>
      </c>
      <c r="G2266" s="12">
        <v>1.0</v>
      </c>
      <c r="H2266" s="12" t="s">
        <v>24</v>
      </c>
      <c r="I2266" s="12">
        <v>1.0</v>
      </c>
      <c r="J2266" s="12">
        <v>1.0</v>
      </c>
      <c r="K2266" s="12" t="s">
        <v>457</v>
      </c>
      <c r="L2266" s="12">
        <v>1.0</v>
      </c>
      <c r="M2266" s="12">
        <v>1.0</v>
      </c>
      <c r="N2266" s="12" t="s">
        <v>1458</v>
      </c>
      <c r="P2266" s="13"/>
    </row>
    <row r="2267" ht="15.75" customHeight="1">
      <c r="A2267" s="11" t="s">
        <v>4837</v>
      </c>
      <c r="B2267" s="11" t="s">
        <v>4868</v>
      </c>
      <c r="C2267" s="11" t="s">
        <v>4839</v>
      </c>
      <c r="D2267" s="11" t="s">
        <v>4840</v>
      </c>
      <c r="E2267" s="11" t="s">
        <v>4869</v>
      </c>
      <c r="F2267" s="12">
        <v>2.0</v>
      </c>
      <c r="G2267" s="12">
        <v>1.0</v>
      </c>
      <c r="H2267" s="12" t="s">
        <v>24</v>
      </c>
      <c r="I2267" s="12">
        <v>1.0</v>
      </c>
      <c r="J2267" s="12">
        <v>1.0</v>
      </c>
      <c r="K2267" s="12" t="s">
        <v>457</v>
      </c>
      <c r="L2267" s="12">
        <v>2.0</v>
      </c>
      <c r="M2267" s="12">
        <v>1.0</v>
      </c>
      <c r="N2267" s="12" t="s">
        <v>1458</v>
      </c>
      <c r="P2267" s="13"/>
    </row>
    <row r="2268" ht="15.75" customHeight="1">
      <c r="A2268" s="11" t="s">
        <v>4837</v>
      </c>
      <c r="B2268" s="11" t="s">
        <v>4870</v>
      </c>
      <c r="C2268" s="11" t="s">
        <v>4839</v>
      </c>
      <c r="D2268" s="11" t="s">
        <v>4840</v>
      </c>
      <c r="E2268" s="11" t="s">
        <v>4871</v>
      </c>
      <c r="F2268" s="12">
        <v>1.0</v>
      </c>
      <c r="G2268" s="12">
        <v>1.0</v>
      </c>
      <c r="H2268" s="12" t="s">
        <v>24</v>
      </c>
      <c r="I2268" s="12">
        <v>1.0</v>
      </c>
      <c r="J2268" s="12">
        <v>1.0</v>
      </c>
      <c r="K2268" s="12" t="s">
        <v>457</v>
      </c>
      <c r="L2268" s="12">
        <v>1.0</v>
      </c>
      <c r="M2268" s="12">
        <v>1.0</v>
      </c>
      <c r="N2268" s="12" t="s">
        <v>1458</v>
      </c>
      <c r="P2268" s="13"/>
    </row>
    <row r="2269" ht="15.75" customHeight="1">
      <c r="A2269" s="11" t="s">
        <v>4837</v>
      </c>
      <c r="B2269" s="11" t="s">
        <v>4872</v>
      </c>
      <c r="C2269" s="11" t="s">
        <v>4839</v>
      </c>
      <c r="D2269" s="11" t="s">
        <v>4840</v>
      </c>
      <c r="E2269" s="11" t="s">
        <v>4873</v>
      </c>
      <c r="F2269" s="12">
        <v>3.0</v>
      </c>
      <c r="G2269" s="12">
        <v>3.0</v>
      </c>
      <c r="H2269" s="12" t="s">
        <v>24</v>
      </c>
      <c r="I2269" s="12">
        <v>2.0</v>
      </c>
      <c r="J2269" s="12">
        <v>2.0</v>
      </c>
      <c r="K2269" s="12" t="s">
        <v>457</v>
      </c>
      <c r="L2269" s="12">
        <v>2.0</v>
      </c>
      <c r="M2269" s="12">
        <v>2.0</v>
      </c>
      <c r="N2269" s="12" t="s">
        <v>1458</v>
      </c>
      <c r="P2269" s="13"/>
    </row>
    <row r="2270" ht="15.75" customHeight="1">
      <c r="A2270" s="11" t="s">
        <v>4837</v>
      </c>
      <c r="B2270" s="11" t="s">
        <v>4874</v>
      </c>
      <c r="C2270" s="11" t="s">
        <v>4839</v>
      </c>
      <c r="D2270" s="11" t="s">
        <v>4840</v>
      </c>
      <c r="E2270" s="11" t="s">
        <v>4875</v>
      </c>
      <c r="F2270" s="12">
        <v>1.0</v>
      </c>
      <c r="G2270" s="12">
        <v>1.0</v>
      </c>
      <c r="H2270" s="12" t="s">
        <v>24</v>
      </c>
      <c r="I2270" s="12">
        <v>1.0</v>
      </c>
      <c r="J2270" s="12">
        <v>1.0</v>
      </c>
      <c r="K2270" s="12" t="s">
        <v>457</v>
      </c>
      <c r="L2270" s="12">
        <v>1.0</v>
      </c>
      <c r="M2270" s="12">
        <v>1.0</v>
      </c>
      <c r="N2270" s="12" t="s">
        <v>1458</v>
      </c>
      <c r="P2270" s="13"/>
    </row>
    <row r="2271" ht="15.75" customHeight="1">
      <c r="A2271" s="11" t="s">
        <v>4876</v>
      </c>
      <c r="B2271" s="11" t="s">
        <v>4877</v>
      </c>
      <c r="C2271" s="11" t="s">
        <v>4878</v>
      </c>
      <c r="D2271" s="11" t="s">
        <v>4879</v>
      </c>
      <c r="E2271" s="11" t="s">
        <v>4880</v>
      </c>
      <c r="F2271" s="12">
        <v>1.0</v>
      </c>
      <c r="G2271" s="12">
        <v>1.0</v>
      </c>
      <c r="H2271" s="12" t="s">
        <v>24</v>
      </c>
      <c r="I2271" s="12">
        <v>1.0</v>
      </c>
      <c r="J2271" s="12">
        <v>1.0</v>
      </c>
      <c r="K2271" s="12" t="s">
        <v>457</v>
      </c>
      <c r="L2271" s="12">
        <v>1.0</v>
      </c>
      <c r="M2271" s="12">
        <v>1.0</v>
      </c>
      <c r="N2271" s="12" t="s">
        <v>1916</v>
      </c>
      <c r="P2271" s="13"/>
    </row>
    <row r="2272" ht="15.75" customHeight="1">
      <c r="A2272" s="11" t="s">
        <v>4876</v>
      </c>
      <c r="B2272" s="11" t="s">
        <v>4881</v>
      </c>
      <c r="C2272" s="11" t="s">
        <v>4878</v>
      </c>
      <c r="D2272" s="11" t="s">
        <v>4879</v>
      </c>
      <c r="E2272" s="11" t="s">
        <v>4882</v>
      </c>
      <c r="F2272" s="12">
        <v>1.0</v>
      </c>
      <c r="G2272" s="12">
        <v>1.0</v>
      </c>
      <c r="H2272" s="12" t="s">
        <v>24</v>
      </c>
      <c r="I2272" s="12">
        <v>1.0</v>
      </c>
      <c r="J2272" s="12">
        <v>1.0</v>
      </c>
      <c r="K2272" s="12" t="s">
        <v>457</v>
      </c>
      <c r="L2272" s="12">
        <v>1.0</v>
      </c>
      <c r="M2272" s="12">
        <v>1.0</v>
      </c>
      <c r="N2272" s="12" t="s">
        <v>1916</v>
      </c>
      <c r="P2272" s="13"/>
    </row>
    <row r="2273" ht="15.75" customHeight="1">
      <c r="A2273" s="11" t="s">
        <v>4876</v>
      </c>
      <c r="B2273" s="11" t="s">
        <v>4883</v>
      </c>
      <c r="C2273" s="11" t="s">
        <v>4878</v>
      </c>
      <c r="D2273" s="11" t="s">
        <v>4879</v>
      </c>
      <c r="E2273" s="11" t="s">
        <v>4884</v>
      </c>
      <c r="F2273" s="12">
        <v>3.0</v>
      </c>
      <c r="G2273" s="12">
        <v>2.0</v>
      </c>
      <c r="H2273" s="12" t="s">
        <v>24</v>
      </c>
      <c r="I2273" s="12">
        <v>2.0</v>
      </c>
      <c r="J2273" s="12">
        <v>2.0</v>
      </c>
      <c r="K2273" s="12" t="s">
        <v>457</v>
      </c>
      <c r="L2273" s="12">
        <v>2.0</v>
      </c>
      <c r="M2273" s="12">
        <v>2.0</v>
      </c>
      <c r="N2273" s="12" t="s">
        <v>1916</v>
      </c>
      <c r="P2273" s="13"/>
    </row>
    <row r="2274" ht="15.75" customHeight="1">
      <c r="A2274" s="11" t="s">
        <v>4876</v>
      </c>
      <c r="B2274" s="11" t="s">
        <v>4885</v>
      </c>
      <c r="C2274" s="11" t="s">
        <v>4878</v>
      </c>
      <c r="D2274" s="11" t="s">
        <v>4879</v>
      </c>
      <c r="E2274" s="11" t="s">
        <v>4886</v>
      </c>
      <c r="F2274" s="12">
        <v>1.0</v>
      </c>
      <c r="G2274" s="12">
        <v>2.0</v>
      </c>
      <c r="H2274" s="12" t="s">
        <v>24</v>
      </c>
      <c r="I2274" s="12">
        <v>1.0</v>
      </c>
      <c r="J2274" s="12">
        <v>1.0</v>
      </c>
      <c r="K2274" s="12" t="s">
        <v>457</v>
      </c>
      <c r="L2274" s="12">
        <v>2.0</v>
      </c>
      <c r="M2274" s="12">
        <v>1.0</v>
      </c>
      <c r="N2274" s="12" t="s">
        <v>1916</v>
      </c>
      <c r="P2274" s="13"/>
    </row>
    <row r="2275" ht="15.75" customHeight="1">
      <c r="A2275" s="11" t="s">
        <v>4876</v>
      </c>
      <c r="B2275" s="11" t="s">
        <v>4887</v>
      </c>
      <c r="C2275" s="11" t="s">
        <v>4878</v>
      </c>
      <c r="D2275" s="11" t="s">
        <v>4879</v>
      </c>
      <c r="E2275" s="11" t="s">
        <v>4888</v>
      </c>
      <c r="F2275" s="12">
        <v>2.0</v>
      </c>
      <c r="G2275" s="12">
        <v>1.0</v>
      </c>
      <c r="H2275" s="12" t="s">
        <v>24</v>
      </c>
      <c r="I2275" s="12">
        <v>1.0</v>
      </c>
      <c r="J2275" s="12">
        <v>1.0</v>
      </c>
      <c r="K2275" s="12" t="s">
        <v>457</v>
      </c>
      <c r="L2275" s="12">
        <v>2.0</v>
      </c>
      <c r="M2275" s="12">
        <v>2.0</v>
      </c>
      <c r="N2275" s="12" t="s">
        <v>1916</v>
      </c>
      <c r="P2275" s="13"/>
    </row>
    <row r="2276" ht="15.75" customHeight="1">
      <c r="A2276" s="11" t="s">
        <v>4876</v>
      </c>
      <c r="B2276" s="11" t="s">
        <v>4889</v>
      </c>
      <c r="C2276" s="11" t="s">
        <v>4878</v>
      </c>
      <c r="D2276" s="11" t="s">
        <v>4879</v>
      </c>
      <c r="E2276" s="11" t="s">
        <v>4890</v>
      </c>
      <c r="F2276" s="12">
        <v>3.0</v>
      </c>
      <c r="G2276" s="12">
        <v>3.0</v>
      </c>
      <c r="H2276" s="12" t="s">
        <v>24</v>
      </c>
      <c r="I2276" s="12">
        <v>1.0</v>
      </c>
      <c r="J2276" s="12">
        <v>1.0</v>
      </c>
      <c r="K2276" s="12" t="s">
        <v>457</v>
      </c>
      <c r="L2276" s="12">
        <v>3.0</v>
      </c>
      <c r="M2276" s="12">
        <v>3.0</v>
      </c>
      <c r="N2276" s="12" t="s">
        <v>1916</v>
      </c>
      <c r="P2276" s="13"/>
    </row>
    <row r="2277" ht="15.75" customHeight="1">
      <c r="A2277" s="11" t="s">
        <v>4876</v>
      </c>
      <c r="B2277" s="11" t="s">
        <v>4891</v>
      </c>
      <c r="C2277" s="11" t="s">
        <v>4878</v>
      </c>
      <c r="D2277" s="11" t="s">
        <v>4879</v>
      </c>
      <c r="E2277" s="11" t="s">
        <v>4892</v>
      </c>
      <c r="F2277" s="12">
        <v>2.0</v>
      </c>
      <c r="G2277" s="12">
        <v>1.0</v>
      </c>
      <c r="H2277" s="12" t="s">
        <v>24</v>
      </c>
      <c r="I2277" s="12">
        <v>1.0</v>
      </c>
      <c r="J2277" s="12">
        <v>1.0</v>
      </c>
      <c r="K2277" s="12" t="s">
        <v>457</v>
      </c>
      <c r="L2277" s="12">
        <v>2.0</v>
      </c>
      <c r="M2277" s="12">
        <v>1.0</v>
      </c>
      <c r="N2277" s="12" t="s">
        <v>1916</v>
      </c>
      <c r="P2277" s="13"/>
    </row>
    <row r="2278" ht="15.75" customHeight="1">
      <c r="A2278" s="11" t="s">
        <v>4876</v>
      </c>
      <c r="B2278" s="11" t="s">
        <v>4893</v>
      </c>
      <c r="C2278" s="11" t="s">
        <v>4878</v>
      </c>
      <c r="D2278" s="11" t="s">
        <v>4879</v>
      </c>
      <c r="E2278" s="11" t="s">
        <v>4894</v>
      </c>
      <c r="F2278" s="12">
        <v>3.0</v>
      </c>
      <c r="G2278" s="12">
        <v>3.0</v>
      </c>
      <c r="H2278" s="12" t="s">
        <v>24</v>
      </c>
      <c r="I2278" s="12">
        <v>2.0</v>
      </c>
      <c r="J2278" s="12">
        <v>2.0</v>
      </c>
      <c r="K2278" s="12" t="s">
        <v>457</v>
      </c>
      <c r="L2278" s="12">
        <v>2.0</v>
      </c>
      <c r="M2278" s="12">
        <v>2.0</v>
      </c>
      <c r="N2278" s="12" t="s">
        <v>1916</v>
      </c>
      <c r="P2278" s="13"/>
    </row>
    <row r="2279" ht="15.75" customHeight="1">
      <c r="A2279" s="11" t="s">
        <v>4876</v>
      </c>
      <c r="B2279" s="11" t="s">
        <v>4895</v>
      </c>
      <c r="C2279" s="11" t="s">
        <v>4878</v>
      </c>
      <c r="D2279" s="11" t="s">
        <v>4879</v>
      </c>
      <c r="E2279" s="11" t="s">
        <v>4896</v>
      </c>
      <c r="F2279" s="12">
        <v>3.0</v>
      </c>
      <c r="G2279" s="12">
        <v>2.0</v>
      </c>
      <c r="H2279" s="12" t="s">
        <v>24</v>
      </c>
      <c r="I2279" s="12">
        <v>1.0</v>
      </c>
      <c r="J2279" s="12">
        <v>1.0</v>
      </c>
      <c r="K2279" s="12" t="s">
        <v>457</v>
      </c>
      <c r="L2279" s="12">
        <v>2.0</v>
      </c>
      <c r="M2279" s="12">
        <v>2.0</v>
      </c>
      <c r="N2279" s="12" t="s">
        <v>1916</v>
      </c>
      <c r="P2279" s="13"/>
    </row>
    <row r="2280" ht="15.75" customHeight="1">
      <c r="A2280" s="11" t="s">
        <v>4876</v>
      </c>
      <c r="B2280" s="11" t="s">
        <v>4897</v>
      </c>
      <c r="C2280" s="11" t="s">
        <v>4878</v>
      </c>
      <c r="D2280" s="11" t="s">
        <v>4879</v>
      </c>
      <c r="E2280" s="11" t="s">
        <v>4898</v>
      </c>
      <c r="F2280" s="12">
        <v>1.0</v>
      </c>
      <c r="G2280" s="12">
        <v>1.0</v>
      </c>
      <c r="H2280" s="12" t="s">
        <v>24</v>
      </c>
      <c r="I2280" s="12">
        <v>1.0</v>
      </c>
      <c r="J2280" s="12">
        <v>1.0</v>
      </c>
      <c r="K2280" s="12" t="s">
        <v>457</v>
      </c>
      <c r="L2280" s="12">
        <v>2.0</v>
      </c>
      <c r="M2280" s="12">
        <v>1.0</v>
      </c>
      <c r="N2280" s="12" t="s">
        <v>1916</v>
      </c>
      <c r="P2280" s="13"/>
    </row>
    <row r="2281" ht="15.75" customHeight="1">
      <c r="A2281" s="11" t="s">
        <v>4876</v>
      </c>
      <c r="B2281" s="11" t="s">
        <v>4899</v>
      </c>
      <c r="C2281" s="11" t="s">
        <v>4878</v>
      </c>
      <c r="D2281" s="11" t="s">
        <v>4879</v>
      </c>
      <c r="E2281" s="11" t="s">
        <v>4900</v>
      </c>
      <c r="F2281" s="12">
        <v>1.0</v>
      </c>
      <c r="G2281" s="12">
        <v>1.0</v>
      </c>
      <c r="H2281" s="12" t="s">
        <v>24</v>
      </c>
      <c r="I2281" s="12">
        <v>1.0</v>
      </c>
      <c r="J2281" s="12">
        <v>1.0</v>
      </c>
      <c r="K2281" s="12" t="s">
        <v>457</v>
      </c>
      <c r="L2281" s="12">
        <v>1.0</v>
      </c>
      <c r="M2281" s="12">
        <v>1.0</v>
      </c>
      <c r="N2281" s="12" t="s">
        <v>1916</v>
      </c>
      <c r="P2281" s="13"/>
    </row>
    <row r="2282" ht="15.75" customHeight="1">
      <c r="A2282" s="11" t="s">
        <v>4876</v>
      </c>
      <c r="B2282" s="11" t="s">
        <v>4901</v>
      </c>
      <c r="C2282" s="11" t="s">
        <v>4878</v>
      </c>
      <c r="D2282" s="11" t="s">
        <v>4879</v>
      </c>
      <c r="E2282" s="11" t="s">
        <v>4902</v>
      </c>
      <c r="F2282" s="12">
        <v>3.0</v>
      </c>
      <c r="G2282" s="12">
        <v>3.0</v>
      </c>
      <c r="H2282" s="12" t="s">
        <v>24</v>
      </c>
      <c r="I2282" s="12">
        <v>2.0</v>
      </c>
      <c r="J2282" s="12">
        <v>2.0</v>
      </c>
      <c r="K2282" s="12" t="s">
        <v>457</v>
      </c>
      <c r="L2282" s="12">
        <v>2.0</v>
      </c>
      <c r="M2282" s="12">
        <v>3.0</v>
      </c>
      <c r="N2282" s="12" t="s">
        <v>1916</v>
      </c>
      <c r="P2282" s="13"/>
    </row>
    <row r="2283" ht="15.75" customHeight="1">
      <c r="A2283" s="11" t="s">
        <v>4876</v>
      </c>
      <c r="B2283" s="11" t="s">
        <v>4903</v>
      </c>
      <c r="C2283" s="11" t="s">
        <v>4878</v>
      </c>
      <c r="D2283" s="11" t="s">
        <v>4879</v>
      </c>
      <c r="E2283" s="11" t="s">
        <v>4904</v>
      </c>
      <c r="F2283" s="12">
        <v>2.0</v>
      </c>
      <c r="G2283" s="12">
        <v>2.0</v>
      </c>
      <c r="H2283" s="12" t="s">
        <v>24</v>
      </c>
      <c r="I2283" s="12">
        <v>1.0</v>
      </c>
      <c r="J2283" s="12">
        <v>1.0</v>
      </c>
      <c r="K2283" s="12" t="s">
        <v>457</v>
      </c>
      <c r="L2283" s="12">
        <v>2.0</v>
      </c>
      <c r="M2283" s="12">
        <v>2.0</v>
      </c>
      <c r="N2283" s="12" t="s">
        <v>1916</v>
      </c>
      <c r="P2283" s="13"/>
    </row>
    <row r="2284" ht="15.75" customHeight="1">
      <c r="A2284" s="11" t="s">
        <v>4876</v>
      </c>
      <c r="B2284" s="11" t="s">
        <v>4905</v>
      </c>
      <c r="C2284" s="11" t="s">
        <v>4878</v>
      </c>
      <c r="D2284" s="11" t="s">
        <v>4879</v>
      </c>
      <c r="E2284" s="11" t="s">
        <v>4906</v>
      </c>
      <c r="F2284" s="12">
        <v>3.0</v>
      </c>
      <c r="G2284" s="12">
        <v>3.0</v>
      </c>
      <c r="H2284" s="12" t="s">
        <v>24</v>
      </c>
      <c r="I2284" s="12">
        <v>1.0</v>
      </c>
      <c r="J2284" s="12">
        <v>1.0</v>
      </c>
      <c r="K2284" s="12" t="s">
        <v>457</v>
      </c>
      <c r="L2284" s="12">
        <v>2.0</v>
      </c>
      <c r="M2284" s="12">
        <v>3.0</v>
      </c>
      <c r="N2284" s="12" t="s">
        <v>1916</v>
      </c>
      <c r="P2284" s="13"/>
    </row>
    <row r="2285" ht="15.75" customHeight="1">
      <c r="A2285" s="11" t="s">
        <v>4876</v>
      </c>
      <c r="B2285" s="11" t="s">
        <v>4907</v>
      </c>
      <c r="C2285" s="11" t="s">
        <v>4878</v>
      </c>
      <c r="D2285" s="11" t="s">
        <v>4879</v>
      </c>
      <c r="E2285" s="11" t="s">
        <v>4908</v>
      </c>
      <c r="F2285" s="12">
        <v>2.0</v>
      </c>
      <c r="G2285" s="12">
        <v>2.0</v>
      </c>
      <c r="H2285" s="12" t="s">
        <v>24</v>
      </c>
      <c r="I2285" s="12">
        <v>1.0</v>
      </c>
      <c r="J2285" s="12">
        <v>1.0</v>
      </c>
      <c r="K2285" s="12" t="s">
        <v>457</v>
      </c>
      <c r="L2285" s="12">
        <v>2.0</v>
      </c>
      <c r="M2285" s="12">
        <v>2.0</v>
      </c>
      <c r="N2285" s="12" t="s">
        <v>1916</v>
      </c>
      <c r="P2285" s="13"/>
    </row>
    <row r="2286" ht="15.75" customHeight="1">
      <c r="A2286" s="11" t="s">
        <v>4876</v>
      </c>
      <c r="B2286" s="11" t="s">
        <v>4909</v>
      </c>
      <c r="C2286" s="11" t="s">
        <v>4878</v>
      </c>
      <c r="D2286" s="11" t="s">
        <v>4879</v>
      </c>
      <c r="E2286" s="11" t="s">
        <v>4910</v>
      </c>
      <c r="F2286" s="12">
        <v>2.0</v>
      </c>
      <c r="G2286" s="12">
        <v>3.0</v>
      </c>
      <c r="H2286" s="12" t="s">
        <v>24</v>
      </c>
      <c r="I2286" s="12">
        <v>1.0</v>
      </c>
      <c r="J2286" s="12">
        <v>1.0</v>
      </c>
      <c r="K2286" s="12" t="s">
        <v>457</v>
      </c>
      <c r="L2286" s="12">
        <v>2.0</v>
      </c>
      <c r="M2286" s="12">
        <v>2.0</v>
      </c>
      <c r="N2286" s="12" t="s">
        <v>1916</v>
      </c>
      <c r="P2286" s="13"/>
    </row>
    <row r="2287" ht="15.75" customHeight="1">
      <c r="A2287" s="11" t="s">
        <v>4876</v>
      </c>
      <c r="B2287" s="11" t="s">
        <v>4911</v>
      </c>
      <c r="C2287" s="11" t="s">
        <v>4878</v>
      </c>
      <c r="D2287" s="11" t="s">
        <v>4879</v>
      </c>
      <c r="E2287" s="11" t="s">
        <v>4912</v>
      </c>
      <c r="F2287" s="12">
        <v>3.0</v>
      </c>
      <c r="G2287" s="12">
        <v>3.0</v>
      </c>
      <c r="H2287" s="12" t="s">
        <v>24</v>
      </c>
      <c r="I2287" s="12">
        <v>2.0</v>
      </c>
      <c r="J2287" s="12">
        <v>1.0</v>
      </c>
      <c r="K2287" s="12" t="s">
        <v>457</v>
      </c>
      <c r="L2287" s="12">
        <v>2.0</v>
      </c>
      <c r="M2287" s="12">
        <v>2.0</v>
      </c>
      <c r="N2287" s="12" t="s">
        <v>1916</v>
      </c>
      <c r="P2287" s="13"/>
    </row>
    <row r="2288" ht="15.75" customHeight="1">
      <c r="A2288" s="11" t="s">
        <v>4876</v>
      </c>
      <c r="B2288" s="11" t="s">
        <v>4913</v>
      </c>
      <c r="C2288" s="11" t="s">
        <v>4878</v>
      </c>
      <c r="D2288" s="11" t="s">
        <v>4879</v>
      </c>
      <c r="E2288" s="11" t="s">
        <v>4914</v>
      </c>
      <c r="F2288" s="12">
        <v>3.0</v>
      </c>
      <c r="G2288" s="12">
        <v>3.0</v>
      </c>
      <c r="H2288" s="12" t="s">
        <v>24</v>
      </c>
      <c r="I2288" s="12">
        <v>2.0</v>
      </c>
      <c r="J2288" s="12">
        <v>2.0</v>
      </c>
      <c r="K2288" s="12" t="s">
        <v>457</v>
      </c>
      <c r="L2288" s="12">
        <v>2.0</v>
      </c>
      <c r="M2288" s="12">
        <v>3.0</v>
      </c>
      <c r="N2288" s="12" t="s">
        <v>1916</v>
      </c>
      <c r="P2288" s="13"/>
    </row>
    <row r="2289" ht="15.75" customHeight="1">
      <c r="A2289" s="11" t="s">
        <v>4915</v>
      </c>
      <c r="B2289" s="11" t="s">
        <v>4916</v>
      </c>
      <c r="C2289" s="11" t="s">
        <v>4917</v>
      </c>
      <c r="D2289" s="11" t="s">
        <v>4918</v>
      </c>
      <c r="E2289" s="11" t="s">
        <v>4919</v>
      </c>
      <c r="F2289" s="12">
        <v>1.0</v>
      </c>
      <c r="G2289" s="12">
        <v>1.0</v>
      </c>
      <c r="H2289" s="12" t="s">
        <v>24</v>
      </c>
      <c r="I2289" s="12">
        <v>1.0</v>
      </c>
      <c r="J2289" s="12">
        <v>1.0</v>
      </c>
      <c r="K2289" s="12" t="s">
        <v>457</v>
      </c>
      <c r="L2289" s="12">
        <v>1.0</v>
      </c>
      <c r="M2289" s="12">
        <v>1.0</v>
      </c>
      <c r="N2289" s="12" t="s">
        <v>1458</v>
      </c>
      <c r="P2289" s="13"/>
    </row>
    <row r="2290" ht="15.75" customHeight="1">
      <c r="A2290" s="11" t="s">
        <v>4915</v>
      </c>
      <c r="B2290" s="11" t="s">
        <v>4920</v>
      </c>
      <c r="C2290" s="11" t="s">
        <v>4917</v>
      </c>
      <c r="D2290" s="11" t="s">
        <v>4918</v>
      </c>
      <c r="E2290" s="11" t="s">
        <v>4921</v>
      </c>
      <c r="F2290" s="12">
        <v>2.0</v>
      </c>
      <c r="G2290" s="12">
        <v>3.0</v>
      </c>
      <c r="H2290" s="12" t="s">
        <v>24</v>
      </c>
      <c r="I2290" s="12">
        <v>1.0</v>
      </c>
      <c r="J2290" s="12">
        <v>1.0</v>
      </c>
      <c r="K2290" s="12" t="s">
        <v>457</v>
      </c>
      <c r="L2290" s="12">
        <v>2.0</v>
      </c>
      <c r="M2290" s="12">
        <v>2.0</v>
      </c>
      <c r="N2290" s="12" t="s">
        <v>1458</v>
      </c>
      <c r="P2290" s="13"/>
    </row>
    <row r="2291" ht="15.75" customHeight="1">
      <c r="A2291" s="11" t="s">
        <v>4915</v>
      </c>
      <c r="B2291" s="11" t="s">
        <v>4922</v>
      </c>
      <c r="C2291" s="11" t="s">
        <v>4917</v>
      </c>
      <c r="D2291" s="11" t="s">
        <v>4918</v>
      </c>
      <c r="E2291" s="11" t="s">
        <v>4923</v>
      </c>
      <c r="F2291" s="12">
        <v>3.0</v>
      </c>
      <c r="G2291" s="12">
        <v>3.0</v>
      </c>
      <c r="H2291" s="12" t="s">
        <v>24</v>
      </c>
      <c r="I2291" s="12">
        <v>3.0</v>
      </c>
      <c r="J2291" s="12">
        <v>3.0</v>
      </c>
      <c r="K2291" s="12" t="s">
        <v>457</v>
      </c>
      <c r="L2291" s="12">
        <v>3.0</v>
      </c>
      <c r="M2291" s="12">
        <v>3.0</v>
      </c>
      <c r="N2291" s="12" t="s">
        <v>1458</v>
      </c>
      <c r="P2291" s="13"/>
    </row>
    <row r="2292" ht="15.75" customHeight="1">
      <c r="A2292" s="11" t="s">
        <v>4915</v>
      </c>
      <c r="B2292" s="11" t="s">
        <v>4924</v>
      </c>
      <c r="C2292" s="11" t="s">
        <v>4917</v>
      </c>
      <c r="D2292" s="11" t="s">
        <v>4918</v>
      </c>
      <c r="E2292" s="11" t="s">
        <v>4925</v>
      </c>
      <c r="F2292" s="12">
        <v>3.0</v>
      </c>
      <c r="G2292" s="12">
        <v>3.0</v>
      </c>
      <c r="H2292" s="12" t="s">
        <v>24</v>
      </c>
      <c r="I2292" s="12">
        <v>3.0</v>
      </c>
      <c r="J2292" s="12">
        <v>3.0</v>
      </c>
      <c r="K2292" s="12" t="s">
        <v>457</v>
      </c>
      <c r="L2292" s="12">
        <v>2.0</v>
      </c>
      <c r="M2292" s="12">
        <v>2.0</v>
      </c>
      <c r="N2292" s="12" t="s">
        <v>1458</v>
      </c>
      <c r="P2292" s="13"/>
    </row>
    <row r="2293" ht="15.75" customHeight="1">
      <c r="A2293" s="11" t="s">
        <v>4915</v>
      </c>
      <c r="B2293" s="11" t="s">
        <v>4926</v>
      </c>
      <c r="C2293" s="11" t="s">
        <v>4917</v>
      </c>
      <c r="D2293" s="11" t="s">
        <v>4918</v>
      </c>
      <c r="E2293" s="11" t="s">
        <v>4927</v>
      </c>
      <c r="F2293" s="12">
        <v>2.0</v>
      </c>
      <c r="G2293" s="12">
        <v>2.0</v>
      </c>
      <c r="H2293" s="12" t="s">
        <v>24</v>
      </c>
      <c r="I2293" s="12">
        <v>1.0</v>
      </c>
      <c r="J2293" s="12">
        <v>1.0</v>
      </c>
      <c r="K2293" s="12" t="s">
        <v>457</v>
      </c>
      <c r="L2293" s="12">
        <v>1.0</v>
      </c>
      <c r="M2293" s="12">
        <v>1.0</v>
      </c>
      <c r="N2293" s="12" t="s">
        <v>1458</v>
      </c>
      <c r="P2293" s="13"/>
    </row>
    <row r="2294" ht="15.75" customHeight="1">
      <c r="A2294" s="11" t="s">
        <v>4915</v>
      </c>
      <c r="B2294" s="11" t="s">
        <v>4928</v>
      </c>
      <c r="C2294" s="11" t="s">
        <v>4917</v>
      </c>
      <c r="D2294" s="11" t="s">
        <v>4918</v>
      </c>
      <c r="E2294" s="11" t="s">
        <v>4929</v>
      </c>
      <c r="F2294" s="12">
        <v>1.0</v>
      </c>
      <c r="G2294" s="12">
        <v>3.0</v>
      </c>
      <c r="H2294" s="12" t="s">
        <v>24</v>
      </c>
      <c r="I2294" s="12">
        <v>1.0</v>
      </c>
      <c r="J2294" s="12">
        <v>1.0</v>
      </c>
      <c r="K2294" s="12" t="s">
        <v>457</v>
      </c>
      <c r="L2294" s="12">
        <v>1.0</v>
      </c>
      <c r="M2294" s="12">
        <v>1.0</v>
      </c>
      <c r="N2294" s="12" t="s">
        <v>1458</v>
      </c>
      <c r="P2294" s="13"/>
    </row>
    <row r="2295" ht="15.75" customHeight="1">
      <c r="A2295" s="11" t="s">
        <v>4915</v>
      </c>
      <c r="B2295" s="11" t="s">
        <v>4930</v>
      </c>
      <c r="C2295" s="11" t="s">
        <v>4917</v>
      </c>
      <c r="D2295" s="11" t="s">
        <v>4918</v>
      </c>
      <c r="E2295" s="11" t="s">
        <v>4931</v>
      </c>
      <c r="F2295" s="12">
        <v>3.0</v>
      </c>
      <c r="G2295" s="12">
        <v>3.0</v>
      </c>
      <c r="H2295" s="12" t="s">
        <v>24</v>
      </c>
      <c r="I2295" s="12">
        <v>1.0</v>
      </c>
      <c r="J2295" s="12">
        <v>1.0</v>
      </c>
      <c r="K2295" s="12" t="s">
        <v>457</v>
      </c>
      <c r="L2295" s="12">
        <v>1.0</v>
      </c>
      <c r="M2295" s="12">
        <v>3.0</v>
      </c>
      <c r="N2295" s="12" t="s">
        <v>1458</v>
      </c>
      <c r="P2295" s="13"/>
    </row>
    <row r="2296" ht="15.75" customHeight="1">
      <c r="A2296" s="11" t="s">
        <v>4915</v>
      </c>
      <c r="B2296" s="11" t="s">
        <v>4932</v>
      </c>
      <c r="C2296" s="11" t="s">
        <v>4917</v>
      </c>
      <c r="D2296" s="11" t="s">
        <v>4918</v>
      </c>
      <c r="E2296" s="11" t="s">
        <v>4933</v>
      </c>
      <c r="F2296" s="12">
        <v>1.0</v>
      </c>
      <c r="G2296" s="12">
        <v>1.0</v>
      </c>
      <c r="H2296" s="12" t="s">
        <v>24</v>
      </c>
      <c r="I2296" s="12">
        <v>1.0</v>
      </c>
      <c r="J2296" s="12">
        <v>1.0</v>
      </c>
      <c r="K2296" s="12" t="s">
        <v>457</v>
      </c>
      <c r="L2296" s="12">
        <v>1.0</v>
      </c>
      <c r="M2296" s="12">
        <v>1.0</v>
      </c>
      <c r="N2296" s="12" t="s">
        <v>1458</v>
      </c>
      <c r="P2296" s="13"/>
    </row>
    <row r="2297" ht="15.75" customHeight="1">
      <c r="A2297" s="11" t="s">
        <v>4915</v>
      </c>
      <c r="B2297" s="11" t="s">
        <v>4934</v>
      </c>
      <c r="C2297" s="11" t="s">
        <v>4917</v>
      </c>
      <c r="D2297" s="11" t="s">
        <v>4918</v>
      </c>
      <c r="E2297" s="11" t="s">
        <v>4935</v>
      </c>
      <c r="F2297" s="12">
        <v>1.0</v>
      </c>
      <c r="G2297" s="12">
        <v>2.0</v>
      </c>
      <c r="H2297" s="12" t="s">
        <v>24</v>
      </c>
      <c r="I2297" s="12">
        <v>1.0</v>
      </c>
      <c r="J2297" s="12">
        <v>1.0</v>
      </c>
      <c r="K2297" s="12" t="s">
        <v>457</v>
      </c>
      <c r="L2297" s="12">
        <v>1.0</v>
      </c>
      <c r="M2297" s="12">
        <v>1.0</v>
      </c>
      <c r="N2297" s="12" t="s">
        <v>1458</v>
      </c>
      <c r="P2297" s="13"/>
    </row>
    <row r="2298" ht="15.75" customHeight="1">
      <c r="A2298" s="11" t="s">
        <v>4915</v>
      </c>
      <c r="B2298" s="11" t="s">
        <v>4936</v>
      </c>
      <c r="C2298" s="11" t="s">
        <v>4917</v>
      </c>
      <c r="D2298" s="11" t="s">
        <v>4918</v>
      </c>
      <c r="E2298" s="11" t="s">
        <v>4937</v>
      </c>
      <c r="F2298" s="12">
        <v>3.0</v>
      </c>
      <c r="G2298" s="12">
        <v>3.0</v>
      </c>
      <c r="H2298" s="12" t="s">
        <v>24</v>
      </c>
      <c r="I2298" s="12">
        <v>3.0</v>
      </c>
      <c r="J2298" s="12">
        <v>3.0</v>
      </c>
      <c r="K2298" s="12" t="s">
        <v>457</v>
      </c>
      <c r="L2298" s="12">
        <v>3.0</v>
      </c>
      <c r="M2298" s="12">
        <v>3.0</v>
      </c>
      <c r="N2298" s="12" t="s">
        <v>1458</v>
      </c>
      <c r="P2298" s="13"/>
    </row>
    <row r="2299" ht="15.75" customHeight="1">
      <c r="A2299" s="11" t="s">
        <v>4915</v>
      </c>
      <c r="B2299" s="11" t="s">
        <v>4938</v>
      </c>
      <c r="C2299" s="11" t="s">
        <v>4917</v>
      </c>
      <c r="D2299" s="11" t="s">
        <v>4918</v>
      </c>
      <c r="E2299" s="11" t="s">
        <v>4939</v>
      </c>
      <c r="F2299" s="12">
        <v>1.0</v>
      </c>
      <c r="G2299" s="12">
        <v>3.0</v>
      </c>
      <c r="H2299" s="12" t="s">
        <v>24</v>
      </c>
      <c r="I2299" s="12">
        <v>1.0</v>
      </c>
      <c r="J2299" s="12">
        <v>1.0</v>
      </c>
      <c r="K2299" s="12" t="s">
        <v>457</v>
      </c>
      <c r="L2299" s="12">
        <v>1.0</v>
      </c>
      <c r="M2299" s="12">
        <v>3.0</v>
      </c>
      <c r="N2299" s="12" t="s">
        <v>1458</v>
      </c>
      <c r="P2299" s="13"/>
    </row>
    <row r="2300" ht="15.75" customHeight="1">
      <c r="A2300" s="11" t="s">
        <v>4915</v>
      </c>
      <c r="B2300" s="11" t="s">
        <v>4940</v>
      </c>
      <c r="C2300" s="11" t="s">
        <v>4917</v>
      </c>
      <c r="D2300" s="11" t="s">
        <v>4918</v>
      </c>
      <c r="E2300" s="11" t="s">
        <v>4941</v>
      </c>
      <c r="F2300" s="12">
        <v>2.0</v>
      </c>
      <c r="G2300" s="12">
        <v>3.0</v>
      </c>
      <c r="H2300" s="12" t="s">
        <v>24</v>
      </c>
      <c r="I2300" s="12">
        <v>1.0</v>
      </c>
      <c r="J2300" s="12">
        <v>1.0</v>
      </c>
      <c r="K2300" s="12" t="s">
        <v>457</v>
      </c>
      <c r="L2300" s="12">
        <v>1.0</v>
      </c>
      <c r="M2300" s="12">
        <v>2.0</v>
      </c>
      <c r="N2300" s="12" t="s">
        <v>1458</v>
      </c>
      <c r="P2300" s="13"/>
    </row>
    <row r="2301" ht="15.75" customHeight="1">
      <c r="A2301" s="11" t="s">
        <v>4915</v>
      </c>
      <c r="B2301" s="11" t="s">
        <v>4942</v>
      </c>
      <c r="C2301" s="11" t="s">
        <v>4917</v>
      </c>
      <c r="D2301" s="11" t="s">
        <v>4918</v>
      </c>
      <c r="E2301" s="11" t="s">
        <v>4943</v>
      </c>
      <c r="F2301" s="12">
        <v>3.0</v>
      </c>
      <c r="G2301" s="12">
        <v>3.0</v>
      </c>
      <c r="H2301" s="12" t="s">
        <v>24</v>
      </c>
      <c r="I2301" s="12">
        <v>1.0</v>
      </c>
      <c r="J2301" s="12">
        <v>1.0</v>
      </c>
      <c r="K2301" s="12" t="s">
        <v>457</v>
      </c>
      <c r="L2301" s="12">
        <v>1.0</v>
      </c>
      <c r="M2301" s="12">
        <v>2.0</v>
      </c>
      <c r="N2301" s="12" t="s">
        <v>1458</v>
      </c>
      <c r="P2301" s="13"/>
    </row>
    <row r="2302" ht="15.75" customHeight="1">
      <c r="A2302" s="11" t="s">
        <v>4915</v>
      </c>
      <c r="B2302" s="11" t="s">
        <v>4944</v>
      </c>
      <c r="C2302" s="11" t="s">
        <v>4917</v>
      </c>
      <c r="D2302" s="11" t="s">
        <v>4918</v>
      </c>
      <c r="E2302" s="11" t="s">
        <v>4945</v>
      </c>
      <c r="F2302" s="12">
        <v>3.0</v>
      </c>
      <c r="G2302" s="12">
        <v>3.0</v>
      </c>
      <c r="H2302" s="12" t="s">
        <v>24</v>
      </c>
      <c r="I2302" s="12">
        <v>1.0</v>
      </c>
      <c r="J2302" s="12">
        <v>1.0</v>
      </c>
      <c r="K2302" s="12" t="s">
        <v>457</v>
      </c>
      <c r="L2302" s="12">
        <v>1.0</v>
      </c>
      <c r="M2302" s="12">
        <v>2.0</v>
      </c>
      <c r="N2302" s="12" t="s">
        <v>1458</v>
      </c>
      <c r="P2302" s="13"/>
    </row>
    <row r="2303" ht="15.75" customHeight="1">
      <c r="A2303" s="11" t="s">
        <v>4915</v>
      </c>
      <c r="B2303" s="11" t="s">
        <v>4946</v>
      </c>
      <c r="C2303" s="11" t="s">
        <v>4917</v>
      </c>
      <c r="D2303" s="11" t="s">
        <v>4918</v>
      </c>
      <c r="E2303" s="11" t="s">
        <v>4947</v>
      </c>
      <c r="F2303" s="12">
        <v>3.0</v>
      </c>
      <c r="G2303" s="12">
        <v>3.0</v>
      </c>
      <c r="H2303" s="12" t="s">
        <v>24</v>
      </c>
      <c r="I2303" s="12">
        <v>3.0</v>
      </c>
      <c r="J2303" s="12">
        <v>3.0</v>
      </c>
      <c r="K2303" s="12" t="s">
        <v>457</v>
      </c>
      <c r="L2303" s="12">
        <v>2.0</v>
      </c>
      <c r="M2303" s="12">
        <v>1.0</v>
      </c>
      <c r="N2303" s="12" t="s">
        <v>1458</v>
      </c>
      <c r="P2303" s="13"/>
    </row>
    <row r="2304" ht="15.75" customHeight="1">
      <c r="A2304" s="11" t="s">
        <v>4915</v>
      </c>
      <c r="B2304" s="11" t="s">
        <v>4948</v>
      </c>
      <c r="C2304" s="11" t="s">
        <v>4917</v>
      </c>
      <c r="D2304" s="11" t="s">
        <v>4918</v>
      </c>
      <c r="E2304" s="11" t="s">
        <v>4949</v>
      </c>
      <c r="F2304" s="12">
        <v>3.0</v>
      </c>
      <c r="G2304" s="12">
        <v>3.0</v>
      </c>
      <c r="H2304" s="12" t="s">
        <v>24</v>
      </c>
      <c r="I2304" s="12">
        <v>3.0</v>
      </c>
      <c r="J2304" s="12">
        <v>3.0</v>
      </c>
      <c r="K2304" s="12" t="s">
        <v>457</v>
      </c>
      <c r="L2304" s="12">
        <v>2.0</v>
      </c>
      <c r="M2304" s="12">
        <v>2.0</v>
      </c>
      <c r="N2304" s="12" t="s">
        <v>1458</v>
      </c>
      <c r="P2304" s="13"/>
    </row>
    <row r="2305" ht="15.75" customHeight="1">
      <c r="A2305" s="11" t="s">
        <v>4915</v>
      </c>
      <c r="B2305" s="11" t="s">
        <v>4950</v>
      </c>
      <c r="C2305" s="11" t="s">
        <v>4917</v>
      </c>
      <c r="D2305" s="11" t="s">
        <v>4918</v>
      </c>
      <c r="E2305" s="11" t="s">
        <v>4951</v>
      </c>
      <c r="F2305" s="12">
        <v>3.0</v>
      </c>
      <c r="G2305" s="12">
        <v>2.0</v>
      </c>
      <c r="H2305" s="12" t="s">
        <v>24</v>
      </c>
      <c r="I2305" s="12">
        <v>1.0</v>
      </c>
      <c r="J2305" s="12">
        <v>1.0</v>
      </c>
      <c r="K2305" s="12" t="s">
        <v>457</v>
      </c>
      <c r="L2305" s="12">
        <v>1.0</v>
      </c>
      <c r="M2305" s="12">
        <v>2.0</v>
      </c>
      <c r="N2305" s="12" t="s">
        <v>1458</v>
      </c>
      <c r="P2305" s="13"/>
    </row>
    <row r="2306" ht="15.75" customHeight="1">
      <c r="A2306" s="11" t="s">
        <v>4915</v>
      </c>
      <c r="B2306" s="11" t="s">
        <v>4952</v>
      </c>
      <c r="C2306" s="11" t="s">
        <v>4917</v>
      </c>
      <c r="D2306" s="11" t="s">
        <v>4918</v>
      </c>
      <c r="E2306" s="11" t="s">
        <v>4953</v>
      </c>
      <c r="F2306" s="12">
        <v>3.0</v>
      </c>
      <c r="G2306" s="12">
        <v>3.0</v>
      </c>
      <c r="H2306" s="12" t="s">
        <v>24</v>
      </c>
      <c r="I2306" s="12">
        <v>3.0</v>
      </c>
      <c r="J2306" s="12">
        <v>3.0</v>
      </c>
      <c r="K2306" s="12" t="s">
        <v>457</v>
      </c>
      <c r="L2306" s="12">
        <v>2.0</v>
      </c>
      <c r="M2306" s="12">
        <v>2.0</v>
      </c>
      <c r="N2306" s="12" t="s">
        <v>1458</v>
      </c>
      <c r="P2306" s="13"/>
    </row>
    <row r="2307" ht="15.75" customHeight="1">
      <c r="A2307" s="11" t="s">
        <v>4954</v>
      </c>
      <c r="B2307" s="11" t="s">
        <v>4955</v>
      </c>
      <c r="C2307" s="11" t="s">
        <v>4956</v>
      </c>
      <c r="D2307" s="11" t="s">
        <v>4957</v>
      </c>
      <c r="E2307" s="11" t="s">
        <v>4958</v>
      </c>
      <c r="F2307" s="12">
        <v>3.0</v>
      </c>
      <c r="G2307" s="12">
        <v>2.0</v>
      </c>
      <c r="H2307" s="12" t="s">
        <v>24</v>
      </c>
      <c r="I2307" s="12">
        <v>1.0</v>
      </c>
      <c r="J2307" s="12">
        <v>1.0</v>
      </c>
      <c r="K2307" s="12" t="s">
        <v>457</v>
      </c>
      <c r="L2307" s="12">
        <v>2.0</v>
      </c>
      <c r="M2307" s="12">
        <v>2.0</v>
      </c>
      <c r="N2307" s="12" t="s">
        <v>1916</v>
      </c>
      <c r="P2307" s="13"/>
    </row>
    <row r="2308" ht="15.75" customHeight="1">
      <c r="A2308" s="11" t="s">
        <v>4954</v>
      </c>
      <c r="B2308" s="11" t="s">
        <v>4959</v>
      </c>
      <c r="C2308" s="11" t="s">
        <v>4956</v>
      </c>
      <c r="D2308" s="11" t="s">
        <v>4957</v>
      </c>
      <c r="E2308" s="11" t="s">
        <v>4960</v>
      </c>
      <c r="F2308" s="12">
        <v>3.0</v>
      </c>
      <c r="G2308" s="12">
        <v>2.0</v>
      </c>
      <c r="H2308" s="12" t="s">
        <v>24</v>
      </c>
      <c r="I2308" s="12">
        <v>2.0</v>
      </c>
      <c r="J2308" s="12">
        <v>3.0</v>
      </c>
      <c r="K2308" s="12" t="s">
        <v>457</v>
      </c>
      <c r="L2308" s="12">
        <v>2.0</v>
      </c>
      <c r="M2308" s="12">
        <v>3.0</v>
      </c>
      <c r="N2308" s="12" t="s">
        <v>1916</v>
      </c>
      <c r="P2308" s="13"/>
    </row>
    <row r="2309" ht="15.75" customHeight="1">
      <c r="A2309" s="11" t="s">
        <v>4954</v>
      </c>
      <c r="B2309" s="11" t="s">
        <v>4961</v>
      </c>
      <c r="C2309" s="11" t="s">
        <v>4956</v>
      </c>
      <c r="D2309" s="11" t="s">
        <v>4957</v>
      </c>
      <c r="E2309" s="11" t="s">
        <v>4962</v>
      </c>
      <c r="F2309" s="12">
        <v>1.0</v>
      </c>
      <c r="G2309" s="12">
        <v>1.0</v>
      </c>
      <c r="H2309" s="12" t="s">
        <v>24</v>
      </c>
      <c r="I2309" s="12">
        <v>1.0</v>
      </c>
      <c r="J2309" s="12">
        <v>1.0</v>
      </c>
      <c r="K2309" s="12" t="s">
        <v>457</v>
      </c>
      <c r="L2309" s="12">
        <v>1.0</v>
      </c>
      <c r="M2309" s="12">
        <v>1.0</v>
      </c>
      <c r="N2309" s="12" t="s">
        <v>1916</v>
      </c>
      <c r="P2309" s="13"/>
    </row>
    <row r="2310" ht="15.75" customHeight="1">
      <c r="A2310" s="11" t="s">
        <v>4954</v>
      </c>
      <c r="B2310" s="11" t="s">
        <v>4963</v>
      </c>
      <c r="C2310" s="11" t="s">
        <v>4956</v>
      </c>
      <c r="D2310" s="11" t="s">
        <v>4957</v>
      </c>
      <c r="E2310" s="11" t="s">
        <v>4964</v>
      </c>
      <c r="F2310" s="12">
        <v>1.0</v>
      </c>
      <c r="G2310" s="12">
        <v>1.0</v>
      </c>
      <c r="H2310" s="12" t="s">
        <v>24</v>
      </c>
      <c r="I2310" s="12">
        <v>1.0</v>
      </c>
      <c r="J2310" s="12">
        <v>1.0</v>
      </c>
      <c r="K2310" s="12" t="s">
        <v>457</v>
      </c>
      <c r="L2310" s="12">
        <v>1.0</v>
      </c>
      <c r="M2310" s="12">
        <v>1.0</v>
      </c>
      <c r="N2310" s="12" t="s">
        <v>1916</v>
      </c>
      <c r="P2310" s="13"/>
    </row>
    <row r="2311" ht="15.75" customHeight="1">
      <c r="A2311" s="11" t="s">
        <v>4954</v>
      </c>
      <c r="B2311" s="11" t="s">
        <v>4965</v>
      </c>
      <c r="C2311" s="11" t="s">
        <v>4956</v>
      </c>
      <c r="D2311" s="11" t="s">
        <v>4957</v>
      </c>
      <c r="E2311" s="11" t="s">
        <v>4966</v>
      </c>
      <c r="F2311" s="12">
        <v>3.0</v>
      </c>
      <c r="G2311" s="12">
        <v>2.0</v>
      </c>
      <c r="H2311" s="12" t="s">
        <v>24</v>
      </c>
      <c r="I2311" s="12">
        <v>1.0</v>
      </c>
      <c r="J2311" s="12">
        <v>1.0</v>
      </c>
      <c r="K2311" s="12" t="s">
        <v>457</v>
      </c>
      <c r="L2311" s="12">
        <v>2.0</v>
      </c>
      <c r="M2311" s="12">
        <v>2.0</v>
      </c>
      <c r="N2311" s="12" t="s">
        <v>1916</v>
      </c>
      <c r="P2311" s="13"/>
    </row>
    <row r="2312" ht="15.75" customHeight="1">
      <c r="A2312" s="11" t="s">
        <v>4954</v>
      </c>
      <c r="B2312" s="11" t="s">
        <v>4967</v>
      </c>
      <c r="C2312" s="11" t="s">
        <v>4956</v>
      </c>
      <c r="D2312" s="11" t="s">
        <v>4957</v>
      </c>
      <c r="E2312" s="11" t="s">
        <v>4968</v>
      </c>
      <c r="F2312" s="12">
        <v>2.0</v>
      </c>
      <c r="G2312" s="12">
        <v>2.0</v>
      </c>
      <c r="H2312" s="12" t="s">
        <v>24</v>
      </c>
      <c r="I2312" s="12">
        <v>1.0</v>
      </c>
      <c r="J2312" s="12">
        <v>1.0</v>
      </c>
      <c r="K2312" s="12" t="s">
        <v>457</v>
      </c>
      <c r="L2312" s="12">
        <v>2.0</v>
      </c>
      <c r="M2312" s="12">
        <v>1.0</v>
      </c>
      <c r="N2312" s="12" t="s">
        <v>1916</v>
      </c>
      <c r="P2312" s="13"/>
    </row>
    <row r="2313" ht="15.75" customHeight="1">
      <c r="A2313" s="11" t="s">
        <v>4954</v>
      </c>
      <c r="B2313" s="11" t="s">
        <v>4969</v>
      </c>
      <c r="C2313" s="11" t="s">
        <v>4956</v>
      </c>
      <c r="D2313" s="11" t="s">
        <v>4957</v>
      </c>
      <c r="E2313" s="11" t="s">
        <v>4970</v>
      </c>
      <c r="F2313" s="12">
        <v>3.0</v>
      </c>
      <c r="G2313" s="12">
        <v>3.0</v>
      </c>
      <c r="H2313" s="12" t="s">
        <v>24</v>
      </c>
      <c r="I2313" s="12">
        <v>2.0</v>
      </c>
      <c r="J2313" s="12">
        <v>2.0</v>
      </c>
      <c r="K2313" s="12" t="s">
        <v>457</v>
      </c>
      <c r="L2313" s="12">
        <v>2.0</v>
      </c>
      <c r="M2313" s="12">
        <v>2.0</v>
      </c>
      <c r="N2313" s="12" t="s">
        <v>1916</v>
      </c>
      <c r="P2313" s="13"/>
    </row>
    <row r="2314" ht="15.75" customHeight="1">
      <c r="A2314" s="11" t="s">
        <v>4954</v>
      </c>
      <c r="B2314" s="11" t="s">
        <v>4971</v>
      </c>
      <c r="C2314" s="11" t="s">
        <v>4956</v>
      </c>
      <c r="D2314" s="11" t="s">
        <v>4957</v>
      </c>
      <c r="E2314" s="11" t="s">
        <v>4972</v>
      </c>
      <c r="F2314" s="12">
        <v>2.0</v>
      </c>
      <c r="G2314" s="12">
        <v>2.0</v>
      </c>
      <c r="H2314" s="12" t="s">
        <v>24</v>
      </c>
      <c r="I2314" s="12">
        <v>1.0</v>
      </c>
      <c r="J2314" s="12">
        <v>1.0</v>
      </c>
      <c r="K2314" s="12" t="s">
        <v>457</v>
      </c>
      <c r="L2314" s="12">
        <v>2.0</v>
      </c>
      <c r="M2314" s="12">
        <v>1.0</v>
      </c>
      <c r="N2314" s="12" t="s">
        <v>1916</v>
      </c>
      <c r="P2314" s="13"/>
    </row>
    <row r="2315" ht="15.75" customHeight="1">
      <c r="A2315" s="11" t="s">
        <v>4954</v>
      </c>
      <c r="B2315" s="11" t="s">
        <v>4973</v>
      </c>
      <c r="C2315" s="11" t="s">
        <v>4956</v>
      </c>
      <c r="D2315" s="11" t="s">
        <v>4957</v>
      </c>
      <c r="E2315" s="11" t="s">
        <v>4957</v>
      </c>
      <c r="F2315" s="12">
        <v>3.0</v>
      </c>
      <c r="G2315" s="12">
        <v>3.0</v>
      </c>
      <c r="H2315" s="12" t="s">
        <v>24</v>
      </c>
      <c r="I2315" s="12">
        <v>1.0</v>
      </c>
      <c r="J2315" s="12">
        <v>1.0</v>
      </c>
      <c r="K2315" s="12" t="s">
        <v>457</v>
      </c>
      <c r="L2315" s="12">
        <v>3.0</v>
      </c>
      <c r="M2315" s="12">
        <v>3.0</v>
      </c>
      <c r="N2315" s="12" t="s">
        <v>1916</v>
      </c>
      <c r="P2315" s="13"/>
    </row>
    <row r="2316" ht="15.75" customHeight="1">
      <c r="A2316" s="11" t="s">
        <v>4954</v>
      </c>
      <c r="B2316" s="11" t="s">
        <v>4974</v>
      </c>
      <c r="C2316" s="11" t="s">
        <v>4956</v>
      </c>
      <c r="D2316" s="11" t="s">
        <v>4957</v>
      </c>
      <c r="E2316" s="11" t="s">
        <v>4975</v>
      </c>
      <c r="F2316" s="12">
        <v>3.0</v>
      </c>
      <c r="G2316" s="12">
        <v>2.0</v>
      </c>
      <c r="H2316" s="12" t="s">
        <v>24</v>
      </c>
      <c r="I2316" s="12">
        <v>1.0</v>
      </c>
      <c r="J2316" s="12">
        <v>1.0</v>
      </c>
      <c r="K2316" s="12" t="s">
        <v>457</v>
      </c>
      <c r="L2316" s="12">
        <v>2.0</v>
      </c>
      <c r="M2316" s="12">
        <v>2.0</v>
      </c>
      <c r="N2316" s="12" t="s">
        <v>1916</v>
      </c>
      <c r="P2316" s="13"/>
    </row>
    <row r="2317" ht="15.75" customHeight="1">
      <c r="A2317" s="11" t="s">
        <v>4954</v>
      </c>
      <c r="B2317" s="11" t="s">
        <v>4976</v>
      </c>
      <c r="C2317" s="11" t="s">
        <v>4956</v>
      </c>
      <c r="D2317" s="11" t="s">
        <v>4957</v>
      </c>
      <c r="E2317" s="11" t="s">
        <v>4977</v>
      </c>
      <c r="F2317" s="12">
        <v>3.0</v>
      </c>
      <c r="G2317" s="12">
        <v>3.0</v>
      </c>
      <c r="H2317" s="12" t="s">
        <v>24</v>
      </c>
      <c r="I2317" s="12">
        <v>2.0</v>
      </c>
      <c r="J2317" s="12">
        <v>3.0</v>
      </c>
      <c r="K2317" s="12" t="s">
        <v>457</v>
      </c>
      <c r="L2317" s="12">
        <v>2.0</v>
      </c>
      <c r="M2317" s="12">
        <v>2.0</v>
      </c>
      <c r="N2317" s="12" t="s">
        <v>1916</v>
      </c>
      <c r="P2317" s="13"/>
    </row>
    <row r="2318" ht="15.75" customHeight="1">
      <c r="A2318" s="11" t="s">
        <v>4954</v>
      </c>
      <c r="B2318" s="11" t="s">
        <v>4978</v>
      </c>
      <c r="C2318" s="11" t="s">
        <v>4956</v>
      </c>
      <c r="D2318" s="11" t="s">
        <v>4957</v>
      </c>
      <c r="E2318" s="11" t="s">
        <v>4979</v>
      </c>
      <c r="F2318" s="12">
        <v>2.0</v>
      </c>
      <c r="G2318" s="12">
        <v>2.0</v>
      </c>
      <c r="H2318" s="12" t="s">
        <v>24</v>
      </c>
      <c r="I2318" s="12">
        <v>1.0</v>
      </c>
      <c r="J2318" s="12">
        <v>1.0</v>
      </c>
      <c r="K2318" s="12" t="s">
        <v>457</v>
      </c>
      <c r="L2318" s="12">
        <v>2.0</v>
      </c>
      <c r="M2318" s="12">
        <v>2.0</v>
      </c>
      <c r="N2318" s="12" t="s">
        <v>1916</v>
      </c>
      <c r="P2318" s="13"/>
    </row>
    <row r="2319" ht="15.75" customHeight="1">
      <c r="A2319" s="11" t="s">
        <v>4954</v>
      </c>
      <c r="B2319" s="11" t="s">
        <v>4980</v>
      </c>
      <c r="C2319" s="11" t="s">
        <v>4956</v>
      </c>
      <c r="D2319" s="11" t="s">
        <v>4957</v>
      </c>
      <c r="E2319" s="11" t="s">
        <v>4981</v>
      </c>
      <c r="F2319" s="12">
        <v>1.0</v>
      </c>
      <c r="G2319" s="12">
        <v>1.0</v>
      </c>
      <c r="H2319" s="12" t="s">
        <v>24</v>
      </c>
      <c r="I2319" s="12">
        <v>1.0</v>
      </c>
      <c r="J2319" s="12">
        <v>1.0</v>
      </c>
      <c r="K2319" s="12" t="s">
        <v>457</v>
      </c>
      <c r="L2319" s="12">
        <v>1.0</v>
      </c>
      <c r="M2319" s="12">
        <v>1.0</v>
      </c>
      <c r="N2319" s="12" t="s">
        <v>1916</v>
      </c>
      <c r="P2319" s="13"/>
    </row>
    <row r="2320" ht="15.75" customHeight="1">
      <c r="A2320" s="11" t="s">
        <v>4954</v>
      </c>
      <c r="B2320" s="11" t="s">
        <v>4982</v>
      </c>
      <c r="C2320" s="11" t="s">
        <v>4956</v>
      </c>
      <c r="D2320" s="11" t="s">
        <v>4957</v>
      </c>
      <c r="E2320" s="11" t="s">
        <v>4983</v>
      </c>
      <c r="F2320" s="12">
        <v>1.0</v>
      </c>
      <c r="G2320" s="12">
        <v>1.0</v>
      </c>
      <c r="H2320" s="12" t="s">
        <v>24</v>
      </c>
      <c r="I2320" s="12">
        <v>1.0</v>
      </c>
      <c r="J2320" s="12">
        <v>1.0</v>
      </c>
      <c r="K2320" s="12" t="s">
        <v>457</v>
      </c>
      <c r="L2320" s="12">
        <v>1.0</v>
      </c>
      <c r="M2320" s="12">
        <v>1.0</v>
      </c>
      <c r="N2320" s="12" t="s">
        <v>1916</v>
      </c>
      <c r="P2320" s="13"/>
    </row>
    <row r="2321" ht="15.75" customHeight="1">
      <c r="A2321" s="11" t="s">
        <v>4954</v>
      </c>
      <c r="B2321" s="11" t="s">
        <v>4984</v>
      </c>
      <c r="C2321" s="11" t="s">
        <v>4956</v>
      </c>
      <c r="D2321" s="11" t="s">
        <v>4957</v>
      </c>
      <c r="E2321" s="11" t="s">
        <v>4985</v>
      </c>
      <c r="F2321" s="12">
        <v>1.0</v>
      </c>
      <c r="G2321" s="12">
        <v>1.0</v>
      </c>
      <c r="H2321" s="12" t="s">
        <v>24</v>
      </c>
      <c r="I2321" s="12">
        <v>1.0</v>
      </c>
      <c r="J2321" s="12">
        <v>1.0</v>
      </c>
      <c r="K2321" s="12" t="s">
        <v>457</v>
      </c>
      <c r="L2321" s="12">
        <v>1.0</v>
      </c>
      <c r="M2321" s="12">
        <v>1.0</v>
      </c>
      <c r="N2321" s="12" t="s">
        <v>1916</v>
      </c>
      <c r="P2321" s="13"/>
    </row>
    <row r="2322" ht="15.75" customHeight="1">
      <c r="A2322" s="11" t="s">
        <v>4954</v>
      </c>
      <c r="B2322" s="11" t="s">
        <v>4986</v>
      </c>
      <c r="C2322" s="11" t="s">
        <v>4956</v>
      </c>
      <c r="D2322" s="11" t="s">
        <v>4957</v>
      </c>
      <c r="E2322" s="11" t="s">
        <v>4987</v>
      </c>
      <c r="F2322" s="12">
        <v>3.0</v>
      </c>
      <c r="G2322" s="12">
        <v>3.0</v>
      </c>
      <c r="H2322" s="12" t="s">
        <v>24</v>
      </c>
      <c r="I2322" s="12">
        <v>3.0</v>
      </c>
      <c r="J2322" s="12">
        <v>3.0</v>
      </c>
      <c r="K2322" s="12" t="s">
        <v>457</v>
      </c>
      <c r="L2322" s="12">
        <v>2.0</v>
      </c>
      <c r="M2322" s="12">
        <v>2.0</v>
      </c>
      <c r="N2322" s="12" t="s">
        <v>1916</v>
      </c>
      <c r="P2322" s="13"/>
    </row>
    <row r="2323" ht="15.75" customHeight="1">
      <c r="A2323" s="11" t="s">
        <v>4954</v>
      </c>
      <c r="B2323" s="11" t="s">
        <v>4988</v>
      </c>
      <c r="C2323" s="11" t="s">
        <v>4956</v>
      </c>
      <c r="D2323" s="11" t="s">
        <v>4957</v>
      </c>
      <c r="E2323" s="11" t="s">
        <v>4989</v>
      </c>
      <c r="F2323" s="12">
        <v>3.0</v>
      </c>
      <c r="G2323" s="12">
        <v>1.0</v>
      </c>
      <c r="H2323" s="12" t="s">
        <v>24</v>
      </c>
      <c r="I2323" s="12">
        <v>2.0</v>
      </c>
      <c r="J2323" s="12">
        <v>2.0</v>
      </c>
      <c r="K2323" s="12" t="s">
        <v>457</v>
      </c>
      <c r="L2323" s="12">
        <v>2.0</v>
      </c>
      <c r="M2323" s="12">
        <v>2.0</v>
      </c>
      <c r="N2323" s="12" t="s">
        <v>1916</v>
      </c>
      <c r="P2323" s="13"/>
    </row>
    <row r="2324" ht="15.75" customHeight="1">
      <c r="A2324" s="11" t="s">
        <v>4954</v>
      </c>
      <c r="B2324" s="11" t="s">
        <v>4990</v>
      </c>
      <c r="C2324" s="11" t="s">
        <v>4956</v>
      </c>
      <c r="D2324" s="11" t="s">
        <v>4957</v>
      </c>
      <c r="E2324" s="11" t="s">
        <v>4991</v>
      </c>
      <c r="F2324" s="12">
        <v>2.0</v>
      </c>
      <c r="G2324" s="12">
        <v>1.0</v>
      </c>
      <c r="H2324" s="12" t="s">
        <v>24</v>
      </c>
      <c r="I2324" s="12">
        <v>1.0</v>
      </c>
      <c r="J2324" s="12">
        <v>1.0</v>
      </c>
      <c r="K2324" s="12" t="s">
        <v>457</v>
      </c>
      <c r="L2324" s="12">
        <v>2.0</v>
      </c>
      <c r="M2324" s="12">
        <v>1.0</v>
      </c>
      <c r="N2324" s="12" t="s">
        <v>1916</v>
      </c>
      <c r="P2324" s="13"/>
    </row>
    <row r="2325" ht="15.75" customHeight="1">
      <c r="A2325" s="11" t="s">
        <v>4992</v>
      </c>
      <c r="B2325" s="11" t="s">
        <v>4993</v>
      </c>
      <c r="C2325" s="11" t="s">
        <v>4994</v>
      </c>
      <c r="D2325" s="11" t="s">
        <v>4995</v>
      </c>
      <c r="E2325" s="11" t="s">
        <v>4996</v>
      </c>
      <c r="F2325" s="12">
        <v>1.0</v>
      </c>
      <c r="G2325" s="12">
        <v>1.0</v>
      </c>
      <c r="H2325" s="12" t="s">
        <v>24</v>
      </c>
      <c r="I2325" s="12">
        <v>1.0</v>
      </c>
      <c r="J2325" s="12">
        <v>1.0</v>
      </c>
      <c r="K2325" s="12" t="s">
        <v>457</v>
      </c>
      <c r="L2325" s="12">
        <v>1.0</v>
      </c>
      <c r="M2325" s="12">
        <v>1.0</v>
      </c>
      <c r="N2325" s="12" t="s">
        <v>1458</v>
      </c>
      <c r="P2325" s="13"/>
    </row>
    <row r="2326" ht="15.75" customHeight="1">
      <c r="A2326" s="11" t="s">
        <v>4992</v>
      </c>
      <c r="B2326" s="11" t="s">
        <v>4997</v>
      </c>
      <c r="C2326" s="11" t="s">
        <v>4994</v>
      </c>
      <c r="D2326" s="11" t="s">
        <v>4995</v>
      </c>
      <c r="E2326" s="11" t="s">
        <v>4998</v>
      </c>
      <c r="F2326" s="12">
        <v>1.0</v>
      </c>
      <c r="G2326" s="12">
        <v>1.0</v>
      </c>
      <c r="H2326" s="12" t="s">
        <v>24</v>
      </c>
      <c r="I2326" s="12">
        <v>1.0</v>
      </c>
      <c r="J2326" s="12">
        <v>1.0</v>
      </c>
      <c r="K2326" s="12" t="s">
        <v>457</v>
      </c>
      <c r="L2326" s="12">
        <v>1.0</v>
      </c>
      <c r="M2326" s="12">
        <v>1.0</v>
      </c>
      <c r="N2326" s="12" t="s">
        <v>1458</v>
      </c>
      <c r="P2326" s="13"/>
    </row>
    <row r="2327" ht="15.75" customHeight="1">
      <c r="A2327" s="11" t="s">
        <v>4992</v>
      </c>
      <c r="B2327" s="11" t="s">
        <v>4999</v>
      </c>
      <c r="C2327" s="11" t="s">
        <v>4994</v>
      </c>
      <c r="D2327" s="11" t="s">
        <v>4995</v>
      </c>
      <c r="E2327" s="11" t="s">
        <v>5000</v>
      </c>
      <c r="F2327" s="12">
        <v>3.0</v>
      </c>
      <c r="G2327" s="12">
        <v>3.0</v>
      </c>
      <c r="H2327" s="12" t="s">
        <v>24</v>
      </c>
      <c r="I2327" s="12">
        <v>1.0</v>
      </c>
      <c r="J2327" s="12">
        <v>1.0</v>
      </c>
      <c r="K2327" s="12" t="s">
        <v>457</v>
      </c>
      <c r="L2327" s="12">
        <v>2.0</v>
      </c>
      <c r="M2327" s="12">
        <v>2.0</v>
      </c>
      <c r="N2327" s="12" t="s">
        <v>1458</v>
      </c>
      <c r="P2327" s="13"/>
    </row>
    <row r="2328" ht="15.75" customHeight="1">
      <c r="A2328" s="11" t="s">
        <v>4992</v>
      </c>
      <c r="B2328" s="11" t="s">
        <v>5001</v>
      </c>
      <c r="C2328" s="11" t="s">
        <v>4994</v>
      </c>
      <c r="D2328" s="11" t="s">
        <v>4995</v>
      </c>
      <c r="E2328" s="11" t="s">
        <v>5002</v>
      </c>
      <c r="F2328" s="12">
        <v>3.0</v>
      </c>
      <c r="G2328" s="12">
        <v>2.0</v>
      </c>
      <c r="H2328" s="12" t="s">
        <v>24</v>
      </c>
      <c r="I2328" s="12">
        <v>1.0</v>
      </c>
      <c r="J2328" s="12">
        <v>1.0</v>
      </c>
      <c r="K2328" s="12" t="s">
        <v>457</v>
      </c>
      <c r="L2328" s="12">
        <v>2.0</v>
      </c>
      <c r="M2328" s="12">
        <v>2.0</v>
      </c>
      <c r="N2328" s="12" t="s">
        <v>1458</v>
      </c>
      <c r="P2328" s="13"/>
    </row>
    <row r="2329" ht="15.75" customHeight="1">
      <c r="A2329" s="11" t="s">
        <v>4992</v>
      </c>
      <c r="B2329" s="11" t="s">
        <v>5003</v>
      </c>
      <c r="C2329" s="11" t="s">
        <v>4994</v>
      </c>
      <c r="D2329" s="11" t="s">
        <v>4995</v>
      </c>
      <c r="E2329" s="11" t="s">
        <v>5004</v>
      </c>
      <c r="F2329" s="12">
        <v>1.0</v>
      </c>
      <c r="G2329" s="12">
        <v>2.0</v>
      </c>
      <c r="H2329" s="12" t="s">
        <v>24</v>
      </c>
      <c r="I2329" s="12">
        <v>1.0</v>
      </c>
      <c r="J2329" s="12">
        <v>1.0</v>
      </c>
      <c r="K2329" s="12" t="s">
        <v>457</v>
      </c>
      <c r="L2329" s="12">
        <v>1.0</v>
      </c>
      <c r="M2329" s="12">
        <v>2.0</v>
      </c>
      <c r="N2329" s="12" t="s">
        <v>1458</v>
      </c>
      <c r="P2329" s="13"/>
    </row>
    <row r="2330" ht="15.75" customHeight="1">
      <c r="A2330" s="11" t="s">
        <v>4992</v>
      </c>
      <c r="B2330" s="11" t="s">
        <v>5005</v>
      </c>
      <c r="C2330" s="11" t="s">
        <v>4994</v>
      </c>
      <c r="D2330" s="11" t="s">
        <v>4995</v>
      </c>
      <c r="E2330" s="11" t="s">
        <v>5006</v>
      </c>
      <c r="F2330" s="12">
        <v>3.0</v>
      </c>
      <c r="G2330" s="12">
        <v>3.0</v>
      </c>
      <c r="H2330" s="12" t="s">
        <v>24</v>
      </c>
      <c r="I2330" s="12">
        <v>1.0</v>
      </c>
      <c r="J2330" s="12">
        <v>1.0</v>
      </c>
      <c r="K2330" s="12" t="s">
        <v>457</v>
      </c>
      <c r="L2330" s="12">
        <v>2.0</v>
      </c>
      <c r="M2330" s="12">
        <v>3.0</v>
      </c>
      <c r="N2330" s="12" t="s">
        <v>1458</v>
      </c>
      <c r="P2330" s="13"/>
    </row>
    <row r="2331" ht="15.75" customHeight="1">
      <c r="A2331" s="11" t="s">
        <v>4992</v>
      </c>
      <c r="B2331" s="11" t="s">
        <v>5007</v>
      </c>
      <c r="C2331" s="11" t="s">
        <v>4994</v>
      </c>
      <c r="D2331" s="11" t="s">
        <v>4995</v>
      </c>
      <c r="E2331" s="11" t="s">
        <v>5008</v>
      </c>
      <c r="F2331" s="12">
        <v>2.0</v>
      </c>
      <c r="G2331" s="12">
        <v>3.0</v>
      </c>
      <c r="H2331" s="12" t="s">
        <v>24</v>
      </c>
      <c r="I2331" s="12">
        <v>1.0</v>
      </c>
      <c r="J2331" s="12">
        <v>1.0</v>
      </c>
      <c r="K2331" s="12" t="s">
        <v>457</v>
      </c>
      <c r="L2331" s="12">
        <v>1.0</v>
      </c>
      <c r="M2331" s="12">
        <v>2.0</v>
      </c>
      <c r="N2331" s="12" t="s">
        <v>1458</v>
      </c>
      <c r="P2331" s="13"/>
    </row>
    <row r="2332" ht="15.75" customHeight="1">
      <c r="A2332" s="11" t="s">
        <v>4992</v>
      </c>
      <c r="B2332" s="11" t="s">
        <v>5009</v>
      </c>
      <c r="C2332" s="11" t="s">
        <v>4994</v>
      </c>
      <c r="D2332" s="11" t="s">
        <v>4995</v>
      </c>
      <c r="E2332" s="11" t="s">
        <v>5010</v>
      </c>
      <c r="F2332" s="12">
        <v>1.0</v>
      </c>
      <c r="G2332" s="12">
        <v>2.0</v>
      </c>
      <c r="H2332" s="12" t="s">
        <v>24</v>
      </c>
      <c r="I2332" s="12">
        <v>1.0</v>
      </c>
      <c r="J2332" s="12">
        <v>1.0</v>
      </c>
      <c r="K2332" s="12" t="s">
        <v>457</v>
      </c>
      <c r="L2332" s="12">
        <v>1.0</v>
      </c>
      <c r="M2332" s="12">
        <v>1.0</v>
      </c>
      <c r="N2332" s="12" t="s">
        <v>1458</v>
      </c>
      <c r="P2332" s="13"/>
    </row>
    <row r="2333" ht="15.75" customHeight="1">
      <c r="A2333" s="11" t="s">
        <v>4992</v>
      </c>
      <c r="B2333" s="11" t="s">
        <v>5011</v>
      </c>
      <c r="C2333" s="11" t="s">
        <v>4994</v>
      </c>
      <c r="D2333" s="11" t="s">
        <v>4995</v>
      </c>
      <c r="E2333" s="11" t="s">
        <v>5012</v>
      </c>
      <c r="F2333" s="12">
        <v>2.0</v>
      </c>
      <c r="G2333" s="12">
        <v>1.0</v>
      </c>
      <c r="H2333" s="12" t="s">
        <v>24</v>
      </c>
      <c r="I2333" s="12">
        <v>1.0</v>
      </c>
      <c r="J2333" s="12">
        <v>1.0</v>
      </c>
      <c r="K2333" s="12" t="s">
        <v>457</v>
      </c>
      <c r="L2333" s="12">
        <v>1.0</v>
      </c>
      <c r="M2333" s="12">
        <v>1.0</v>
      </c>
      <c r="N2333" s="12" t="s">
        <v>1458</v>
      </c>
      <c r="P2333" s="13"/>
    </row>
    <row r="2334" ht="15.75" customHeight="1">
      <c r="A2334" s="11" t="s">
        <v>4992</v>
      </c>
      <c r="B2334" s="11" t="s">
        <v>5013</v>
      </c>
      <c r="C2334" s="11" t="s">
        <v>4994</v>
      </c>
      <c r="D2334" s="11" t="s">
        <v>4995</v>
      </c>
      <c r="E2334" s="11" t="s">
        <v>5014</v>
      </c>
      <c r="F2334" s="12">
        <v>2.0</v>
      </c>
      <c r="G2334" s="12">
        <v>2.0</v>
      </c>
      <c r="H2334" s="12" t="s">
        <v>24</v>
      </c>
      <c r="I2334" s="12">
        <v>2.0</v>
      </c>
      <c r="J2334" s="12">
        <v>1.0</v>
      </c>
      <c r="K2334" s="12" t="s">
        <v>457</v>
      </c>
      <c r="L2334" s="12">
        <v>1.0</v>
      </c>
      <c r="M2334" s="12">
        <v>1.0</v>
      </c>
      <c r="N2334" s="12" t="s">
        <v>1458</v>
      </c>
      <c r="P2334" s="13"/>
    </row>
    <row r="2335" ht="15.75" customHeight="1">
      <c r="A2335" s="11" t="s">
        <v>4992</v>
      </c>
      <c r="B2335" s="11" t="s">
        <v>5015</v>
      </c>
      <c r="C2335" s="11" t="s">
        <v>4994</v>
      </c>
      <c r="D2335" s="11" t="s">
        <v>4995</v>
      </c>
      <c r="E2335" s="11" t="s">
        <v>5016</v>
      </c>
      <c r="F2335" s="12">
        <v>1.0</v>
      </c>
      <c r="G2335" s="12">
        <v>3.0</v>
      </c>
      <c r="H2335" s="12" t="s">
        <v>24</v>
      </c>
      <c r="I2335" s="12">
        <v>1.0</v>
      </c>
      <c r="J2335" s="12">
        <v>1.0</v>
      </c>
      <c r="K2335" s="12" t="s">
        <v>457</v>
      </c>
      <c r="L2335" s="12">
        <v>1.0</v>
      </c>
      <c r="M2335" s="12">
        <v>2.0</v>
      </c>
      <c r="N2335" s="12" t="s">
        <v>1458</v>
      </c>
      <c r="P2335" s="13"/>
    </row>
    <row r="2336" ht="15.75" customHeight="1">
      <c r="A2336" s="11" t="s">
        <v>4992</v>
      </c>
      <c r="B2336" s="11" t="s">
        <v>5017</v>
      </c>
      <c r="C2336" s="11" t="s">
        <v>4994</v>
      </c>
      <c r="D2336" s="11" t="s">
        <v>4995</v>
      </c>
      <c r="E2336" s="11" t="s">
        <v>5018</v>
      </c>
      <c r="F2336" s="12">
        <v>3.0</v>
      </c>
      <c r="G2336" s="12">
        <v>3.0</v>
      </c>
      <c r="H2336" s="12" t="s">
        <v>24</v>
      </c>
      <c r="I2336" s="12">
        <v>3.0</v>
      </c>
      <c r="J2336" s="12">
        <v>3.0</v>
      </c>
      <c r="K2336" s="12" t="s">
        <v>457</v>
      </c>
      <c r="L2336" s="12">
        <v>2.0</v>
      </c>
      <c r="M2336" s="12">
        <v>2.0</v>
      </c>
      <c r="N2336" s="12" t="s">
        <v>1458</v>
      </c>
      <c r="P2336" s="13"/>
    </row>
    <row r="2337" ht="15.75" customHeight="1">
      <c r="A2337" s="11" t="s">
        <v>4992</v>
      </c>
      <c r="B2337" s="11" t="s">
        <v>5019</v>
      </c>
      <c r="C2337" s="11" t="s">
        <v>4994</v>
      </c>
      <c r="D2337" s="11" t="s">
        <v>4995</v>
      </c>
      <c r="E2337" s="11" t="s">
        <v>5020</v>
      </c>
      <c r="F2337" s="12">
        <v>3.0</v>
      </c>
      <c r="G2337" s="12">
        <v>2.0</v>
      </c>
      <c r="H2337" s="12" t="s">
        <v>24</v>
      </c>
      <c r="I2337" s="12">
        <v>2.0</v>
      </c>
      <c r="J2337" s="12">
        <v>2.0</v>
      </c>
      <c r="K2337" s="12" t="s">
        <v>457</v>
      </c>
      <c r="L2337" s="12">
        <v>1.0</v>
      </c>
      <c r="M2337" s="12">
        <v>1.0</v>
      </c>
      <c r="N2337" s="12" t="s">
        <v>1458</v>
      </c>
      <c r="P2337" s="13"/>
    </row>
    <row r="2338" ht="15.75" customHeight="1">
      <c r="A2338" s="11" t="s">
        <v>4992</v>
      </c>
      <c r="B2338" s="11" t="s">
        <v>5021</v>
      </c>
      <c r="C2338" s="11" t="s">
        <v>4994</v>
      </c>
      <c r="D2338" s="11" t="s">
        <v>4995</v>
      </c>
      <c r="E2338" s="11" t="s">
        <v>5022</v>
      </c>
      <c r="F2338" s="12">
        <v>1.0</v>
      </c>
      <c r="G2338" s="12">
        <v>2.0</v>
      </c>
      <c r="H2338" s="12" t="s">
        <v>24</v>
      </c>
      <c r="I2338" s="12">
        <v>1.0</v>
      </c>
      <c r="J2338" s="12">
        <v>1.0</v>
      </c>
      <c r="K2338" s="12" t="s">
        <v>457</v>
      </c>
      <c r="L2338" s="12">
        <v>1.0</v>
      </c>
      <c r="M2338" s="12">
        <v>2.0</v>
      </c>
      <c r="N2338" s="12" t="s">
        <v>1458</v>
      </c>
      <c r="P2338" s="13"/>
    </row>
    <row r="2339" ht="15.75" customHeight="1">
      <c r="A2339" s="11" t="s">
        <v>4992</v>
      </c>
      <c r="B2339" s="11" t="s">
        <v>5023</v>
      </c>
      <c r="C2339" s="11" t="s">
        <v>4994</v>
      </c>
      <c r="D2339" s="11" t="s">
        <v>4995</v>
      </c>
      <c r="E2339" s="11" t="s">
        <v>5024</v>
      </c>
      <c r="F2339" s="12">
        <v>3.0</v>
      </c>
      <c r="G2339" s="12">
        <v>3.0</v>
      </c>
      <c r="H2339" s="12" t="s">
        <v>24</v>
      </c>
      <c r="I2339" s="12">
        <v>2.0</v>
      </c>
      <c r="J2339" s="12">
        <v>2.0</v>
      </c>
      <c r="K2339" s="12" t="s">
        <v>457</v>
      </c>
      <c r="L2339" s="12">
        <v>2.0</v>
      </c>
      <c r="M2339" s="12">
        <v>2.0</v>
      </c>
      <c r="N2339" s="12" t="s">
        <v>1458</v>
      </c>
      <c r="P2339" s="13"/>
    </row>
    <row r="2340" ht="15.75" customHeight="1">
      <c r="A2340" s="11" t="s">
        <v>4992</v>
      </c>
      <c r="B2340" s="11" t="s">
        <v>5025</v>
      </c>
      <c r="C2340" s="11" t="s">
        <v>4994</v>
      </c>
      <c r="D2340" s="11" t="s">
        <v>4995</v>
      </c>
      <c r="E2340" s="11" t="s">
        <v>5026</v>
      </c>
      <c r="F2340" s="12">
        <v>2.0</v>
      </c>
      <c r="G2340" s="12">
        <v>2.0</v>
      </c>
      <c r="H2340" s="12" t="s">
        <v>24</v>
      </c>
      <c r="I2340" s="12">
        <v>2.0</v>
      </c>
      <c r="J2340" s="12">
        <v>2.0</v>
      </c>
      <c r="K2340" s="12" t="s">
        <v>457</v>
      </c>
      <c r="L2340" s="12">
        <v>2.0</v>
      </c>
      <c r="M2340" s="12">
        <v>1.0</v>
      </c>
      <c r="N2340" s="12" t="s">
        <v>1458</v>
      </c>
      <c r="P2340" s="13"/>
    </row>
    <row r="2341" ht="15.75" customHeight="1">
      <c r="A2341" s="11" t="s">
        <v>4992</v>
      </c>
      <c r="B2341" s="11" t="s">
        <v>5027</v>
      </c>
      <c r="C2341" s="11" t="s">
        <v>4994</v>
      </c>
      <c r="D2341" s="11" t="s">
        <v>4995</v>
      </c>
      <c r="E2341" s="11" t="s">
        <v>5028</v>
      </c>
      <c r="F2341" s="12">
        <v>3.0</v>
      </c>
      <c r="G2341" s="12">
        <v>2.0</v>
      </c>
      <c r="H2341" s="12" t="s">
        <v>24</v>
      </c>
      <c r="I2341" s="12">
        <v>1.0</v>
      </c>
      <c r="J2341" s="12">
        <v>1.0</v>
      </c>
      <c r="K2341" s="12" t="s">
        <v>457</v>
      </c>
      <c r="L2341" s="12">
        <v>1.0</v>
      </c>
      <c r="M2341" s="12">
        <v>1.0</v>
      </c>
      <c r="N2341" s="12" t="s">
        <v>1458</v>
      </c>
      <c r="P2341" s="13"/>
    </row>
    <row r="2342" ht="15.75" customHeight="1">
      <c r="A2342" s="11" t="s">
        <v>4992</v>
      </c>
      <c r="B2342" s="11" t="s">
        <v>5029</v>
      </c>
      <c r="C2342" s="11" t="s">
        <v>4994</v>
      </c>
      <c r="D2342" s="11" t="s">
        <v>4995</v>
      </c>
      <c r="E2342" s="11" t="s">
        <v>5030</v>
      </c>
      <c r="F2342" s="12">
        <v>3.0</v>
      </c>
      <c r="G2342" s="12">
        <v>3.0</v>
      </c>
      <c r="H2342" s="12" t="s">
        <v>24</v>
      </c>
      <c r="I2342" s="12">
        <v>1.0</v>
      </c>
      <c r="J2342" s="12">
        <v>1.0</v>
      </c>
      <c r="K2342" s="12" t="s">
        <v>457</v>
      </c>
      <c r="L2342" s="12">
        <v>2.0</v>
      </c>
      <c r="M2342" s="12">
        <v>3.0</v>
      </c>
      <c r="N2342" s="12" t="s">
        <v>1458</v>
      </c>
      <c r="P2342" s="13"/>
    </row>
    <row r="2343" ht="15.75" customHeight="1">
      <c r="A2343" s="11" t="s">
        <v>5031</v>
      </c>
      <c r="B2343" s="11" t="s">
        <v>5032</v>
      </c>
      <c r="C2343" s="11" t="s">
        <v>5033</v>
      </c>
      <c r="D2343" s="11" t="s">
        <v>5034</v>
      </c>
      <c r="E2343" s="11" t="s">
        <v>5035</v>
      </c>
      <c r="F2343" s="12">
        <v>3.0</v>
      </c>
      <c r="G2343" s="12">
        <v>2.0</v>
      </c>
      <c r="H2343" s="12" t="s">
        <v>24</v>
      </c>
      <c r="I2343" s="12">
        <v>1.0</v>
      </c>
      <c r="J2343" s="12">
        <v>1.0</v>
      </c>
      <c r="K2343" s="12" t="s">
        <v>457</v>
      </c>
      <c r="L2343" s="12">
        <v>1.0</v>
      </c>
      <c r="M2343" s="12">
        <v>2.0</v>
      </c>
      <c r="N2343" s="12" t="s">
        <v>1458</v>
      </c>
      <c r="P2343" s="13"/>
    </row>
    <row r="2344" ht="15.75" customHeight="1">
      <c r="A2344" s="11" t="s">
        <v>5031</v>
      </c>
      <c r="B2344" s="11" t="s">
        <v>5036</v>
      </c>
      <c r="C2344" s="11" t="s">
        <v>5033</v>
      </c>
      <c r="D2344" s="11" t="s">
        <v>5034</v>
      </c>
      <c r="E2344" s="11" t="s">
        <v>5037</v>
      </c>
      <c r="F2344" s="12">
        <v>1.0</v>
      </c>
      <c r="G2344" s="12">
        <v>1.0</v>
      </c>
      <c r="H2344" s="12" t="s">
        <v>24</v>
      </c>
      <c r="I2344" s="12">
        <v>1.0</v>
      </c>
      <c r="J2344" s="12">
        <v>1.0</v>
      </c>
      <c r="K2344" s="12" t="s">
        <v>457</v>
      </c>
      <c r="L2344" s="12">
        <v>1.0</v>
      </c>
      <c r="M2344" s="12">
        <v>1.0</v>
      </c>
      <c r="N2344" s="12" t="s">
        <v>1458</v>
      </c>
      <c r="P2344" s="13"/>
    </row>
    <row r="2345" ht="15.75" customHeight="1">
      <c r="A2345" s="11" t="s">
        <v>5031</v>
      </c>
      <c r="B2345" s="11" t="s">
        <v>5038</v>
      </c>
      <c r="C2345" s="11" t="s">
        <v>5033</v>
      </c>
      <c r="D2345" s="11" t="s">
        <v>5034</v>
      </c>
      <c r="E2345" s="11" t="s">
        <v>5039</v>
      </c>
      <c r="F2345" s="12">
        <v>1.0</v>
      </c>
      <c r="G2345" s="12">
        <v>1.0</v>
      </c>
      <c r="H2345" s="12" t="s">
        <v>24</v>
      </c>
      <c r="I2345" s="12">
        <v>1.0</v>
      </c>
      <c r="J2345" s="12">
        <v>1.0</v>
      </c>
      <c r="K2345" s="12" t="s">
        <v>457</v>
      </c>
      <c r="L2345" s="12">
        <v>1.0</v>
      </c>
      <c r="M2345" s="12">
        <v>1.0</v>
      </c>
      <c r="N2345" s="12" t="s">
        <v>1458</v>
      </c>
      <c r="P2345" s="13"/>
    </row>
    <row r="2346" ht="15.75" customHeight="1">
      <c r="A2346" s="11" t="s">
        <v>5031</v>
      </c>
      <c r="B2346" s="11" t="s">
        <v>5040</v>
      </c>
      <c r="C2346" s="11" t="s">
        <v>5033</v>
      </c>
      <c r="D2346" s="11" t="s">
        <v>5034</v>
      </c>
      <c r="E2346" s="11" t="s">
        <v>5041</v>
      </c>
      <c r="F2346" s="12">
        <v>2.0</v>
      </c>
      <c r="G2346" s="12">
        <v>3.0</v>
      </c>
      <c r="H2346" s="12" t="s">
        <v>24</v>
      </c>
      <c r="I2346" s="12">
        <v>1.0</v>
      </c>
      <c r="J2346" s="12">
        <v>1.0</v>
      </c>
      <c r="K2346" s="12" t="s">
        <v>457</v>
      </c>
      <c r="L2346" s="12">
        <v>2.0</v>
      </c>
      <c r="M2346" s="12">
        <v>3.0</v>
      </c>
      <c r="N2346" s="12" t="s">
        <v>1458</v>
      </c>
      <c r="P2346" s="13"/>
    </row>
    <row r="2347" ht="15.75" customHeight="1">
      <c r="A2347" s="11" t="s">
        <v>5031</v>
      </c>
      <c r="B2347" s="11" t="s">
        <v>5042</v>
      </c>
      <c r="C2347" s="11" t="s">
        <v>5033</v>
      </c>
      <c r="D2347" s="11" t="s">
        <v>5034</v>
      </c>
      <c r="E2347" s="11" t="s">
        <v>5043</v>
      </c>
      <c r="F2347" s="12">
        <v>3.0</v>
      </c>
      <c r="G2347" s="12">
        <v>2.0</v>
      </c>
      <c r="H2347" s="12" t="s">
        <v>24</v>
      </c>
      <c r="I2347" s="12">
        <v>2.0</v>
      </c>
      <c r="J2347" s="12">
        <v>2.0</v>
      </c>
      <c r="K2347" s="12" t="s">
        <v>457</v>
      </c>
      <c r="L2347" s="12">
        <v>2.0</v>
      </c>
      <c r="M2347" s="12">
        <v>2.0</v>
      </c>
      <c r="N2347" s="12" t="s">
        <v>1458</v>
      </c>
      <c r="P2347" s="13"/>
    </row>
    <row r="2348" ht="15.75" customHeight="1">
      <c r="A2348" s="11" t="s">
        <v>5031</v>
      </c>
      <c r="B2348" s="11" t="s">
        <v>5044</v>
      </c>
      <c r="C2348" s="11" t="s">
        <v>5033</v>
      </c>
      <c r="D2348" s="11" t="s">
        <v>5034</v>
      </c>
      <c r="E2348" s="11" t="s">
        <v>5045</v>
      </c>
      <c r="F2348" s="12">
        <v>1.0</v>
      </c>
      <c r="G2348" s="12">
        <v>1.0</v>
      </c>
      <c r="H2348" s="12" t="s">
        <v>24</v>
      </c>
      <c r="I2348" s="12">
        <v>1.0</v>
      </c>
      <c r="J2348" s="12">
        <v>1.0</v>
      </c>
      <c r="K2348" s="12" t="s">
        <v>457</v>
      </c>
      <c r="L2348" s="12">
        <v>1.0</v>
      </c>
      <c r="M2348" s="12">
        <v>1.0</v>
      </c>
      <c r="N2348" s="12" t="s">
        <v>1458</v>
      </c>
      <c r="P2348" s="13"/>
    </row>
    <row r="2349" ht="15.75" customHeight="1">
      <c r="A2349" s="11" t="s">
        <v>5031</v>
      </c>
      <c r="B2349" s="11" t="s">
        <v>5046</v>
      </c>
      <c r="C2349" s="11" t="s">
        <v>5033</v>
      </c>
      <c r="D2349" s="11" t="s">
        <v>5034</v>
      </c>
      <c r="E2349" s="11" t="s">
        <v>5047</v>
      </c>
      <c r="F2349" s="12">
        <v>1.0</v>
      </c>
      <c r="G2349" s="12">
        <v>1.0</v>
      </c>
      <c r="H2349" s="12" t="s">
        <v>24</v>
      </c>
      <c r="I2349" s="12">
        <v>1.0</v>
      </c>
      <c r="J2349" s="12">
        <v>1.0</v>
      </c>
      <c r="K2349" s="12" t="s">
        <v>457</v>
      </c>
      <c r="L2349" s="12">
        <v>1.0</v>
      </c>
      <c r="M2349" s="12">
        <v>1.0</v>
      </c>
      <c r="N2349" s="12" t="s">
        <v>1458</v>
      </c>
      <c r="P2349" s="13"/>
    </row>
    <row r="2350" ht="15.75" customHeight="1">
      <c r="A2350" s="11" t="s">
        <v>5031</v>
      </c>
      <c r="B2350" s="11" t="s">
        <v>5048</v>
      </c>
      <c r="C2350" s="11" t="s">
        <v>5033</v>
      </c>
      <c r="D2350" s="11" t="s">
        <v>5034</v>
      </c>
      <c r="E2350" s="11" t="s">
        <v>5049</v>
      </c>
      <c r="F2350" s="12">
        <v>3.0</v>
      </c>
      <c r="G2350" s="12">
        <v>3.0</v>
      </c>
      <c r="H2350" s="12" t="s">
        <v>24</v>
      </c>
      <c r="I2350" s="12">
        <v>1.0</v>
      </c>
      <c r="J2350" s="12">
        <v>1.0</v>
      </c>
      <c r="K2350" s="12" t="s">
        <v>457</v>
      </c>
      <c r="L2350" s="12">
        <v>2.0</v>
      </c>
      <c r="M2350" s="12">
        <v>2.0</v>
      </c>
      <c r="N2350" s="12" t="s">
        <v>1458</v>
      </c>
      <c r="P2350" s="13"/>
    </row>
    <row r="2351" ht="15.75" customHeight="1">
      <c r="A2351" s="11" t="s">
        <v>5031</v>
      </c>
      <c r="B2351" s="11" t="s">
        <v>5050</v>
      </c>
      <c r="C2351" s="11" t="s">
        <v>5033</v>
      </c>
      <c r="D2351" s="11" t="s">
        <v>5034</v>
      </c>
      <c r="E2351" s="11" t="s">
        <v>5051</v>
      </c>
      <c r="F2351" s="12">
        <v>1.0</v>
      </c>
      <c r="G2351" s="12">
        <v>3.0</v>
      </c>
      <c r="H2351" s="12" t="s">
        <v>24</v>
      </c>
      <c r="I2351" s="12">
        <v>1.0</v>
      </c>
      <c r="J2351" s="12">
        <v>1.0</v>
      </c>
      <c r="K2351" s="12" t="s">
        <v>457</v>
      </c>
      <c r="L2351" s="12">
        <v>1.0</v>
      </c>
      <c r="M2351" s="12">
        <v>2.0</v>
      </c>
      <c r="N2351" s="12" t="s">
        <v>1458</v>
      </c>
      <c r="P2351" s="13"/>
    </row>
    <row r="2352" ht="15.75" customHeight="1">
      <c r="A2352" s="11" t="s">
        <v>5031</v>
      </c>
      <c r="B2352" s="11" t="s">
        <v>5052</v>
      </c>
      <c r="C2352" s="11" t="s">
        <v>5033</v>
      </c>
      <c r="D2352" s="11" t="s">
        <v>5034</v>
      </c>
      <c r="E2352" s="11" t="s">
        <v>5053</v>
      </c>
      <c r="F2352" s="12">
        <v>1.0</v>
      </c>
      <c r="G2352" s="12">
        <v>1.0</v>
      </c>
      <c r="H2352" s="12" t="s">
        <v>24</v>
      </c>
      <c r="I2352" s="12">
        <v>1.0</v>
      </c>
      <c r="J2352" s="12">
        <v>1.0</v>
      </c>
      <c r="K2352" s="12" t="s">
        <v>457</v>
      </c>
      <c r="L2352" s="12">
        <v>1.0</v>
      </c>
      <c r="M2352" s="12">
        <v>1.0</v>
      </c>
      <c r="N2352" s="12" t="s">
        <v>1458</v>
      </c>
      <c r="P2352" s="13"/>
    </row>
    <row r="2353" ht="15.75" customHeight="1">
      <c r="A2353" s="11" t="s">
        <v>5031</v>
      </c>
      <c r="B2353" s="11" t="s">
        <v>5054</v>
      </c>
      <c r="C2353" s="11" t="s">
        <v>5033</v>
      </c>
      <c r="D2353" s="11" t="s">
        <v>5034</v>
      </c>
      <c r="E2353" s="11" t="s">
        <v>5055</v>
      </c>
      <c r="F2353" s="12">
        <v>2.0</v>
      </c>
      <c r="G2353" s="12">
        <v>2.0</v>
      </c>
      <c r="H2353" s="12" t="s">
        <v>24</v>
      </c>
      <c r="I2353" s="12">
        <v>2.0</v>
      </c>
      <c r="J2353" s="12">
        <v>2.0</v>
      </c>
      <c r="K2353" s="12" t="s">
        <v>457</v>
      </c>
      <c r="L2353" s="12">
        <v>2.0</v>
      </c>
      <c r="M2353" s="12">
        <v>2.0</v>
      </c>
      <c r="N2353" s="12" t="s">
        <v>1458</v>
      </c>
      <c r="P2353" s="13"/>
    </row>
    <row r="2354" ht="15.75" customHeight="1">
      <c r="A2354" s="11" t="s">
        <v>5031</v>
      </c>
      <c r="B2354" s="11" t="s">
        <v>5056</v>
      </c>
      <c r="C2354" s="11" t="s">
        <v>5033</v>
      </c>
      <c r="D2354" s="11" t="s">
        <v>5034</v>
      </c>
      <c r="E2354" s="11" t="s">
        <v>5034</v>
      </c>
      <c r="F2354" s="12">
        <v>3.0</v>
      </c>
      <c r="G2354" s="12">
        <v>3.0</v>
      </c>
      <c r="H2354" s="12" t="s">
        <v>24</v>
      </c>
      <c r="I2354" s="12">
        <v>1.0</v>
      </c>
      <c r="J2354" s="12">
        <v>1.0</v>
      </c>
      <c r="K2354" s="12" t="s">
        <v>457</v>
      </c>
      <c r="L2354" s="12">
        <v>3.0</v>
      </c>
      <c r="M2354" s="12">
        <v>3.0</v>
      </c>
      <c r="N2354" s="12" t="s">
        <v>1458</v>
      </c>
      <c r="P2354" s="13"/>
    </row>
    <row r="2355" ht="15.75" customHeight="1">
      <c r="A2355" s="11" t="s">
        <v>5031</v>
      </c>
      <c r="B2355" s="11" t="s">
        <v>5057</v>
      </c>
      <c r="C2355" s="11" t="s">
        <v>5033</v>
      </c>
      <c r="D2355" s="11" t="s">
        <v>5034</v>
      </c>
      <c r="E2355" s="11" t="s">
        <v>5058</v>
      </c>
      <c r="F2355" s="12">
        <v>1.0</v>
      </c>
      <c r="G2355" s="12">
        <v>3.0</v>
      </c>
      <c r="H2355" s="12" t="s">
        <v>24</v>
      </c>
      <c r="I2355" s="12">
        <v>1.0</v>
      </c>
      <c r="J2355" s="12">
        <v>1.0</v>
      </c>
      <c r="K2355" s="12" t="s">
        <v>457</v>
      </c>
      <c r="L2355" s="12">
        <v>1.0</v>
      </c>
      <c r="M2355" s="12">
        <v>2.0</v>
      </c>
      <c r="N2355" s="12" t="s">
        <v>1458</v>
      </c>
      <c r="P2355" s="13"/>
    </row>
    <row r="2356" ht="15.75" customHeight="1">
      <c r="A2356" s="11" t="s">
        <v>5031</v>
      </c>
      <c r="B2356" s="11" t="s">
        <v>5059</v>
      </c>
      <c r="C2356" s="11" t="s">
        <v>5033</v>
      </c>
      <c r="D2356" s="11" t="s">
        <v>5034</v>
      </c>
      <c r="E2356" s="11" t="s">
        <v>5060</v>
      </c>
      <c r="F2356" s="12">
        <v>1.0</v>
      </c>
      <c r="G2356" s="12">
        <v>2.0</v>
      </c>
      <c r="H2356" s="12" t="s">
        <v>24</v>
      </c>
      <c r="I2356" s="12">
        <v>1.0</v>
      </c>
      <c r="J2356" s="12">
        <v>1.0</v>
      </c>
      <c r="K2356" s="12" t="s">
        <v>457</v>
      </c>
      <c r="L2356" s="12">
        <v>1.0</v>
      </c>
      <c r="M2356" s="12">
        <v>1.0</v>
      </c>
      <c r="N2356" s="12" t="s">
        <v>1458</v>
      </c>
      <c r="P2356" s="13"/>
    </row>
    <row r="2357" ht="15.75" customHeight="1">
      <c r="A2357" s="11" t="s">
        <v>5031</v>
      </c>
      <c r="B2357" s="11" t="s">
        <v>5061</v>
      </c>
      <c r="C2357" s="11" t="s">
        <v>5033</v>
      </c>
      <c r="D2357" s="11" t="s">
        <v>5034</v>
      </c>
      <c r="E2357" s="11" t="s">
        <v>5062</v>
      </c>
      <c r="F2357" s="12">
        <v>1.0</v>
      </c>
      <c r="G2357" s="12">
        <v>1.0</v>
      </c>
      <c r="H2357" s="12" t="s">
        <v>24</v>
      </c>
      <c r="I2357" s="12">
        <v>1.0</v>
      </c>
      <c r="J2357" s="12">
        <v>1.0</v>
      </c>
      <c r="K2357" s="12" t="s">
        <v>457</v>
      </c>
      <c r="L2357" s="12">
        <v>1.0</v>
      </c>
      <c r="M2357" s="12">
        <v>1.0</v>
      </c>
      <c r="N2357" s="12" t="s">
        <v>1458</v>
      </c>
      <c r="P2357" s="13"/>
    </row>
    <row r="2358" ht="15.75" customHeight="1">
      <c r="A2358" s="11" t="s">
        <v>5031</v>
      </c>
      <c r="B2358" s="11" t="s">
        <v>5063</v>
      </c>
      <c r="C2358" s="11" t="s">
        <v>5033</v>
      </c>
      <c r="D2358" s="11" t="s">
        <v>5034</v>
      </c>
      <c r="E2358" s="11" t="s">
        <v>5064</v>
      </c>
      <c r="F2358" s="12">
        <v>3.0</v>
      </c>
      <c r="G2358" s="12">
        <v>3.0</v>
      </c>
      <c r="H2358" s="12" t="s">
        <v>24</v>
      </c>
      <c r="I2358" s="12">
        <v>1.0</v>
      </c>
      <c r="J2358" s="12">
        <v>1.0</v>
      </c>
      <c r="K2358" s="12" t="s">
        <v>457</v>
      </c>
      <c r="L2358" s="12">
        <v>2.0</v>
      </c>
      <c r="M2358" s="12">
        <v>2.0</v>
      </c>
      <c r="N2358" s="12" t="s">
        <v>1458</v>
      </c>
      <c r="P2358" s="13"/>
    </row>
    <row r="2359" ht="15.75" customHeight="1">
      <c r="A2359" s="11" t="s">
        <v>5031</v>
      </c>
      <c r="B2359" s="11" t="s">
        <v>5065</v>
      </c>
      <c r="C2359" s="11" t="s">
        <v>5033</v>
      </c>
      <c r="D2359" s="11" t="s">
        <v>5034</v>
      </c>
      <c r="E2359" s="11" t="s">
        <v>5066</v>
      </c>
      <c r="F2359" s="12">
        <v>3.0</v>
      </c>
      <c r="G2359" s="12">
        <v>3.0</v>
      </c>
      <c r="H2359" s="12" t="s">
        <v>24</v>
      </c>
      <c r="I2359" s="12">
        <v>2.0</v>
      </c>
      <c r="J2359" s="12">
        <v>3.0</v>
      </c>
      <c r="K2359" s="12" t="s">
        <v>457</v>
      </c>
      <c r="L2359" s="12">
        <v>2.0</v>
      </c>
      <c r="M2359" s="12">
        <v>2.0</v>
      </c>
      <c r="N2359" s="12" t="s">
        <v>1458</v>
      </c>
      <c r="P2359" s="13"/>
    </row>
    <row r="2360" ht="15.75" customHeight="1">
      <c r="A2360" s="11" t="s">
        <v>5031</v>
      </c>
      <c r="B2360" s="11" t="s">
        <v>5067</v>
      </c>
      <c r="C2360" s="11" t="s">
        <v>5033</v>
      </c>
      <c r="D2360" s="11" t="s">
        <v>5034</v>
      </c>
      <c r="E2360" s="11" t="s">
        <v>5068</v>
      </c>
      <c r="F2360" s="12">
        <v>3.0</v>
      </c>
      <c r="G2360" s="12">
        <v>2.0</v>
      </c>
      <c r="H2360" s="12" t="s">
        <v>24</v>
      </c>
      <c r="I2360" s="12">
        <v>2.0</v>
      </c>
      <c r="J2360" s="12">
        <v>2.0</v>
      </c>
      <c r="K2360" s="12" t="s">
        <v>457</v>
      </c>
      <c r="L2360" s="12">
        <v>2.0</v>
      </c>
      <c r="M2360" s="12">
        <v>2.0</v>
      </c>
      <c r="N2360" s="12" t="s">
        <v>1458</v>
      </c>
      <c r="P2360" s="13"/>
    </row>
    <row r="2361" ht="15.75" customHeight="1">
      <c r="A2361" s="11" t="s">
        <v>5069</v>
      </c>
      <c r="B2361" s="11" t="s">
        <v>5070</v>
      </c>
      <c r="C2361" s="11" t="s">
        <v>5071</v>
      </c>
      <c r="D2361" s="11" t="s">
        <v>5072</v>
      </c>
      <c r="E2361" s="11" t="s">
        <v>5073</v>
      </c>
      <c r="F2361" s="12">
        <v>2.0</v>
      </c>
      <c r="G2361" s="12">
        <v>2.0</v>
      </c>
      <c r="H2361" s="12" t="s">
        <v>24</v>
      </c>
      <c r="I2361" s="12">
        <v>1.0</v>
      </c>
      <c r="J2361" s="12">
        <v>1.0</v>
      </c>
      <c r="K2361" s="12" t="s">
        <v>457</v>
      </c>
      <c r="L2361" s="12">
        <v>2.0</v>
      </c>
      <c r="M2361" s="12">
        <v>2.0</v>
      </c>
      <c r="N2361" s="12" t="s">
        <v>1916</v>
      </c>
      <c r="P2361" s="13"/>
    </row>
    <row r="2362" ht="15.75" customHeight="1">
      <c r="A2362" s="11" t="s">
        <v>5069</v>
      </c>
      <c r="B2362" s="11" t="s">
        <v>5074</v>
      </c>
      <c r="C2362" s="11" t="s">
        <v>5071</v>
      </c>
      <c r="D2362" s="11" t="s">
        <v>5072</v>
      </c>
      <c r="E2362" s="11" t="s">
        <v>5075</v>
      </c>
      <c r="F2362" s="12">
        <v>3.0</v>
      </c>
      <c r="G2362" s="12">
        <v>3.0</v>
      </c>
      <c r="H2362" s="12" t="s">
        <v>24</v>
      </c>
      <c r="I2362" s="12">
        <v>1.0</v>
      </c>
      <c r="J2362" s="12">
        <v>1.0</v>
      </c>
      <c r="K2362" s="12" t="s">
        <v>457</v>
      </c>
      <c r="L2362" s="12">
        <v>3.0</v>
      </c>
      <c r="M2362" s="12">
        <v>2.0</v>
      </c>
      <c r="N2362" s="12" t="s">
        <v>1916</v>
      </c>
      <c r="P2362" s="13"/>
    </row>
    <row r="2363" ht="15.75" customHeight="1">
      <c r="A2363" s="11" t="s">
        <v>5069</v>
      </c>
      <c r="B2363" s="11" t="s">
        <v>5076</v>
      </c>
      <c r="C2363" s="11" t="s">
        <v>5071</v>
      </c>
      <c r="D2363" s="11" t="s">
        <v>5072</v>
      </c>
      <c r="E2363" s="11" t="s">
        <v>5077</v>
      </c>
      <c r="F2363" s="12">
        <v>2.0</v>
      </c>
      <c r="G2363" s="12">
        <v>2.0</v>
      </c>
      <c r="H2363" s="12" t="s">
        <v>24</v>
      </c>
      <c r="I2363" s="12">
        <v>1.0</v>
      </c>
      <c r="J2363" s="12">
        <v>1.0</v>
      </c>
      <c r="K2363" s="12" t="s">
        <v>457</v>
      </c>
      <c r="L2363" s="12">
        <v>2.0</v>
      </c>
      <c r="M2363" s="12">
        <v>2.0</v>
      </c>
      <c r="N2363" s="12" t="s">
        <v>1916</v>
      </c>
      <c r="P2363" s="13"/>
    </row>
    <row r="2364" ht="15.75" customHeight="1">
      <c r="A2364" s="11" t="s">
        <v>5069</v>
      </c>
      <c r="B2364" s="11" t="s">
        <v>5078</v>
      </c>
      <c r="C2364" s="11" t="s">
        <v>5071</v>
      </c>
      <c r="D2364" s="11" t="s">
        <v>5072</v>
      </c>
      <c r="E2364" s="11" t="s">
        <v>5072</v>
      </c>
      <c r="F2364" s="12">
        <v>3.0</v>
      </c>
      <c r="G2364" s="12">
        <v>3.0</v>
      </c>
      <c r="H2364" s="12" t="s">
        <v>24</v>
      </c>
      <c r="I2364" s="12">
        <v>1.0</v>
      </c>
      <c r="J2364" s="12">
        <v>1.0</v>
      </c>
      <c r="K2364" s="12" t="s">
        <v>457</v>
      </c>
      <c r="L2364" s="12">
        <v>3.0</v>
      </c>
      <c r="M2364" s="12">
        <v>3.0</v>
      </c>
      <c r="N2364" s="12" t="s">
        <v>1916</v>
      </c>
      <c r="P2364" s="13"/>
    </row>
    <row r="2365" ht="15.75" customHeight="1">
      <c r="A2365" s="11" t="s">
        <v>5069</v>
      </c>
      <c r="B2365" s="11" t="s">
        <v>5079</v>
      </c>
      <c r="C2365" s="11" t="s">
        <v>5071</v>
      </c>
      <c r="D2365" s="11" t="s">
        <v>5072</v>
      </c>
      <c r="E2365" s="11" t="s">
        <v>5080</v>
      </c>
      <c r="F2365" s="12">
        <v>1.0</v>
      </c>
      <c r="G2365" s="12">
        <v>1.0</v>
      </c>
      <c r="H2365" s="12" t="s">
        <v>24</v>
      </c>
      <c r="I2365" s="12">
        <v>1.0</v>
      </c>
      <c r="J2365" s="12">
        <v>1.0</v>
      </c>
      <c r="K2365" s="12" t="s">
        <v>457</v>
      </c>
      <c r="L2365" s="12">
        <v>2.0</v>
      </c>
      <c r="M2365" s="12">
        <v>1.0</v>
      </c>
      <c r="N2365" s="12" t="s">
        <v>1916</v>
      </c>
      <c r="P2365" s="13"/>
    </row>
    <row r="2366" ht="15.75" customHeight="1">
      <c r="A2366" s="11" t="s">
        <v>5069</v>
      </c>
      <c r="B2366" s="11" t="s">
        <v>5081</v>
      </c>
      <c r="C2366" s="11" t="s">
        <v>5071</v>
      </c>
      <c r="D2366" s="11" t="s">
        <v>5072</v>
      </c>
      <c r="E2366" s="11" t="s">
        <v>5082</v>
      </c>
      <c r="F2366" s="12">
        <v>3.0</v>
      </c>
      <c r="G2366" s="12">
        <v>3.0</v>
      </c>
      <c r="H2366" s="12" t="s">
        <v>24</v>
      </c>
      <c r="I2366" s="12">
        <v>2.0</v>
      </c>
      <c r="J2366" s="12">
        <v>2.0</v>
      </c>
      <c r="K2366" s="12" t="s">
        <v>457</v>
      </c>
      <c r="L2366" s="12">
        <v>2.0</v>
      </c>
      <c r="M2366" s="12">
        <v>3.0</v>
      </c>
      <c r="N2366" s="12" t="s">
        <v>1916</v>
      </c>
      <c r="P2366" s="13"/>
    </row>
    <row r="2367" ht="15.75" customHeight="1">
      <c r="A2367" s="11" t="s">
        <v>5069</v>
      </c>
      <c r="B2367" s="11" t="s">
        <v>5083</v>
      </c>
      <c r="C2367" s="11" t="s">
        <v>5071</v>
      </c>
      <c r="D2367" s="11" t="s">
        <v>5072</v>
      </c>
      <c r="E2367" s="11" t="s">
        <v>5084</v>
      </c>
      <c r="F2367" s="12">
        <v>3.0</v>
      </c>
      <c r="G2367" s="12">
        <v>2.0</v>
      </c>
      <c r="H2367" s="12" t="s">
        <v>24</v>
      </c>
      <c r="I2367" s="12">
        <v>2.0</v>
      </c>
      <c r="J2367" s="12">
        <v>1.0</v>
      </c>
      <c r="K2367" s="12" t="s">
        <v>457</v>
      </c>
      <c r="L2367" s="12">
        <v>2.0</v>
      </c>
      <c r="M2367" s="12">
        <v>2.0</v>
      </c>
      <c r="N2367" s="12" t="s">
        <v>1916</v>
      </c>
      <c r="P2367" s="13"/>
    </row>
    <row r="2368" ht="15.75" customHeight="1">
      <c r="A2368" s="11" t="s">
        <v>5069</v>
      </c>
      <c r="B2368" s="11" t="s">
        <v>5085</v>
      </c>
      <c r="C2368" s="11" t="s">
        <v>5071</v>
      </c>
      <c r="D2368" s="11" t="s">
        <v>5072</v>
      </c>
      <c r="E2368" s="11" t="s">
        <v>5086</v>
      </c>
      <c r="F2368" s="12">
        <v>1.0</v>
      </c>
      <c r="G2368" s="12">
        <v>1.0</v>
      </c>
      <c r="H2368" s="12" t="s">
        <v>24</v>
      </c>
      <c r="I2368" s="12">
        <v>1.0</v>
      </c>
      <c r="J2368" s="12">
        <v>1.0</v>
      </c>
      <c r="K2368" s="12" t="s">
        <v>457</v>
      </c>
      <c r="L2368" s="12">
        <v>1.0</v>
      </c>
      <c r="M2368" s="12">
        <v>1.0</v>
      </c>
      <c r="N2368" s="12" t="s">
        <v>1916</v>
      </c>
      <c r="P2368" s="13"/>
    </row>
    <row r="2369" ht="15.75" customHeight="1">
      <c r="A2369" s="11" t="s">
        <v>5069</v>
      </c>
      <c r="B2369" s="11" t="s">
        <v>5087</v>
      </c>
      <c r="C2369" s="11" t="s">
        <v>5071</v>
      </c>
      <c r="D2369" s="11" t="s">
        <v>5072</v>
      </c>
      <c r="E2369" s="11" t="s">
        <v>5088</v>
      </c>
      <c r="F2369" s="12">
        <v>1.0</v>
      </c>
      <c r="G2369" s="12">
        <v>1.0</v>
      </c>
      <c r="H2369" s="12" t="s">
        <v>24</v>
      </c>
      <c r="I2369" s="12">
        <v>1.0</v>
      </c>
      <c r="J2369" s="12">
        <v>1.0</v>
      </c>
      <c r="K2369" s="12" t="s">
        <v>457</v>
      </c>
      <c r="L2369" s="12">
        <v>2.0</v>
      </c>
      <c r="M2369" s="12">
        <v>1.0</v>
      </c>
      <c r="N2369" s="12" t="s">
        <v>1916</v>
      </c>
      <c r="P2369" s="13"/>
    </row>
    <row r="2370" ht="15.75" customHeight="1">
      <c r="A2370" s="11" t="s">
        <v>5069</v>
      </c>
      <c r="B2370" s="11" t="s">
        <v>5089</v>
      </c>
      <c r="C2370" s="11" t="s">
        <v>5071</v>
      </c>
      <c r="D2370" s="11" t="s">
        <v>5072</v>
      </c>
      <c r="E2370" s="11" t="s">
        <v>5090</v>
      </c>
      <c r="F2370" s="12">
        <v>2.0</v>
      </c>
      <c r="G2370" s="12">
        <v>2.0</v>
      </c>
      <c r="H2370" s="12" t="s">
        <v>24</v>
      </c>
      <c r="I2370" s="12">
        <v>1.0</v>
      </c>
      <c r="J2370" s="12">
        <v>1.0</v>
      </c>
      <c r="K2370" s="12" t="s">
        <v>457</v>
      </c>
      <c r="L2370" s="12">
        <v>2.0</v>
      </c>
      <c r="M2370" s="12">
        <v>1.0</v>
      </c>
      <c r="N2370" s="12" t="s">
        <v>1916</v>
      </c>
      <c r="P2370" s="13"/>
    </row>
    <row r="2371" ht="15.75" customHeight="1">
      <c r="A2371" s="11" t="s">
        <v>5069</v>
      </c>
      <c r="B2371" s="11" t="s">
        <v>5091</v>
      </c>
      <c r="C2371" s="11" t="s">
        <v>5071</v>
      </c>
      <c r="D2371" s="11" t="s">
        <v>5072</v>
      </c>
      <c r="E2371" s="11" t="s">
        <v>5092</v>
      </c>
      <c r="F2371" s="12">
        <v>1.0</v>
      </c>
      <c r="G2371" s="12">
        <v>2.0</v>
      </c>
      <c r="H2371" s="12" t="s">
        <v>24</v>
      </c>
      <c r="I2371" s="12">
        <v>1.0</v>
      </c>
      <c r="J2371" s="12">
        <v>1.0</v>
      </c>
      <c r="K2371" s="12" t="s">
        <v>457</v>
      </c>
      <c r="L2371" s="12">
        <v>2.0</v>
      </c>
      <c r="M2371" s="12">
        <v>2.0</v>
      </c>
      <c r="N2371" s="12" t="s">
        <v>1916</v>
      </c>
      <c r="P2371" s="13"/>
    </row>
    <row r="2372" ht="15.75" customHeight="1">
      <c r="A2372" s="11" t="s">
        <v>5069</v>
      </c>
      <c r="B2372" s="11" t="s">
        <v>5093</v>
      </c>
      <c r="C2372" s="11" t="s">
        <v>5071</v>
      </c>
      <c r="D2372" s="11" t="s">
        <v>5072</v>
      </c>
      <c r="E2372" s="11" t="s">
        <v>5094</v>
      </c>
      <c r="F2372" s="12">
        <v>3.0</v>
      </c>
      <c r="G2372" s="12">
        <v>3.0</v>
      </c>
      <c r="H2372" s="12" t="s">
        <v>24</v>
      </c>
      <c r="I2372" s="12">
        <v>3.0</v>
      </c>
      <c r="J2372" s="12">
        <v>3.0</v>
      </c>
      <c r="K2372" s="12" t="s">
        <v>457</v>
      </c>
      <c r="L2372" s="12">
        <v>2.0</v>
      </c>
      <c r="M2372" s="12">
        <v>3.0</v>
      </c>
      <c r="N2372" s="12" t="s">
        <v>1916</v>
      </c>
      <c r="P2372" s="13"/>
    </row>
    <row r="2373" ht="15.75" customHeight="1">
      <c r="A2373" s="11" t="s">
        <v>5069</v>
      </c>
      <c r="B2373" s="11" t="s">
        <v>5095</v>
      </c>
      <c r="C2373" s="11" t="s">
        <v>5071</v>
      </c>
      <c r="D2373" s="11" t="s">
        <v>5072</v>
      </c>
      <c r="E2373" s="11" t="s">
        <v>5096</v>
      </c>
      <c r="F2373" s="12">
        <v>1.0</v>
      </c>
      <c r="G2373" s="12">
        <v>1.0</v>
      </c>
      <c r="H2373" s="12" t="s">
        <v>24</v>
      </c>
      <c r="I2373" s="12">
        <v>1.0</v>
      </c>
      <c r="J2373" s="12">
        <v>1.0</v>
      </c>
      <c r="K2373" s="12" t="s">
        <v>457</v>
      </c>
      <c r="L2373" s="12">
        <v>2.0</v>
      </c>
      <c r="M2373" s="12">
        <v>1.0</v>
      </c>
      <c r="N2373" s="12" t="s">
        <v>1916</v>
      </c>
      <c r="P2373" s="13"/>
    </row>
    <row r="2374" ht="15.75" customHeight="1">
      <c r="A2374" s="11" t="s">
        <v>5069</v>
      </c>
      <c r="B2374" s="11" t="s">
        <v>5097</v>
      </c>
      <c r="C2374" s="11" t="s">
        <v>5071</v>
      </c>
      <c r="D2374" s="11" t="s">
        <v>5072</v>
      </c>
      <c r="E2374" s="11" t="s">
        <v>5098</v>
      </c>
      <c r="F2374" s="12">
        <v>1.0</v>
      </c>
      <c r="G2374" s="12">
        <v>1.0</v>
      </c>
      <c r="H2374" s="12" t="s">
        <v>24</v>
      </c>
      <c r="I2374" s="12">
        <v>2.0</v>
      </c>
      <c r="J2374" s="12">
        <v>1.0</v>
      </c>
      <c r="K2374" s="12" t="s">
        <v>457</v>
      </c>
      <c r="L2374" s="12">
        <v>2.0</v>
      </c>
      <c r="M2374" s="12">
        <v>2.0</v>
      </c>
      <c r="N2374" s="12" t="s">
        <v>1916</v>
      </c>
      <c r="P2374" s="13"/>
    </row>
    <row r="2375" ht="15.75" customHeight="1">
      <c r="A2375" s="11" t="s">
        <v>5069</v>
      </c>
      <c r="B2375" s="11" t="s">
        <v>5099</v>
      </c>
      <c r="C2375" s="11" t="s">
        <v>5071</v>
      </c>
      <c r="D2375" s="11" t="s">
        <v>5072</v>
      </c>
      <c r="E2375" s="11" t="s">
        <v>5100</v>
      </c>
      <c r="F2375" s="12">
        <v>1.0</v>
      </c>
      <c r="G2375" s="12">
        <v>3.0</v>
      </c>
      <c r="H2375" s="12" t="s">
        <v>24</v>
      </c>
      <c r="I2375" s="12">
        <v>1.0</v>
      </c>
      <c r="J2375" s="12">
        <v>1.0</v>
      </c>
      <c r="K2375" s="12" t="s">
        <v>457</v>
      </c>
      <c r="L2375" s="12">
        <v>2.0</v>
      </c>
      <c r="M2375" s="12">
        <v>2.0</v>
      </c>
      <c r="N2375" s="12" t="s">
        <v>1916</v>
      </c>
      <c r="P2375" s="13"/>
    </row>
    <row r="2376" ht="15.75" customHeight="1">
      <c r="A2376" s="11" t="s">
        <v>5069</v>
      </c>
      <c r="B2376" s="11" t="s">
        <v>5101</v>
      </c>
      <c r="C2376" s="11" t="s">
        <v>5071</v>
      </c>
      <c r="D2376" s="11" t="s">
        <v>5072</v>
      </c>
      <c r="E2376" s="11" t="s">
        <v>5102</v>
      </c>
      <c r="F2376" s="12">
        <v>1.0</v>
      </c>
      <c r="G2376" s="12">
        <v>1.0</v>
      </c>
      <c r="H2376" s="12" t="s">
        <v>24</v>
      </c>
      <c r="I2376" s="12">
        <v>1.0</v>
      </c>
      <c r="J2376" s="12">
        <v>1.0</v>
      </c>
      <c r="K2376" s="12" t="s">
        <v>457</v>
      </c>
      <c r="L2376" s="12">
        <v>2.0</v>
      </c>
      <c r="M2376" s="12">
        <v>1.0</v>
      </c>
      <c r="N2376" s="12" t="s">
        <v>1916</v>
      </c>
      <c r="P2376" s="13"/>
    </row>
    <row r="2377" ht="15.75" customHeight="1">
      <c r="A2377" s="11" t="s">
        <v>5069</v>
      </c>
      <c r="B2377" s="11" t="s">
        <v>5103</v>
      </c>
      <c r="C2377" s="11" t="s">
        <v>5071</v>
      </c>
      <c r="D2377" s="11" t="s">
        <v>5072</v>
      </c>
      <c r="E2377" s="11" t="s">
        <v>5104</v>
      </c>
      <c r="F2377" s="12">
        <v>3.0</v>
      </c>
      <c r="G2377" s="12">
        <v>2.0</v>
      </c>
      <c r="H2377" s="12" t="s">
        <v>24</v>
      </c>
      <c r="I2377" s="12">
        <v>2.0</v>
      </c>
      <c r="J2377" s="12">
        <v>2.0</v>
      </c>
      <c r="K2377" s="12" t="s">
        <v>457</v>
      </c>
      <c r="L2377" s="12">
        <v>2.0</v>
      </c>
      <c r="M2377" s="12">
        <v>2.0</v>
      </c>
      <c r="N2377" s="12" t="s">
        <v>1916</v>
      </c>
      <c r="P2377" s="13"/>
    </row>
    <row r="2378" ht="15.75" customHeight="1">
      <c r="A2378" s="11" t="s">
        <v>5069</v>
      </c>
      <c r="B2378" s="11" t="s">
        <v>5105</v>
      </c>
      <c r="C2378" s="11" t="s">
        <v>5071</v>
      </c>
      <c r="D2378" s="11" t="s">
        <v>5072</v>
      </c>
      <c r="E2378" s="11" t="s">
        <v>5106</v>
      </c>
      <c r="F2378" s="12">
        <v>3.0</v>
      </c>
      <c r="G2378" s="12">
        <v>3.0</v>
      </c>
      <c r="H2378" s="12" t="s">
        <v>24</v>
      </c>
      <c r="I2378" s="12">
        <v>3.0</v>
      </c>
      <c r="J2378" s="12">
        <v>3.0</v>
      </c>
      <c r="K2378" s="12" t="s">
        <v>457</v>
      </c>
      <c r="L2378" s="12">
        <v>3.0</v>
      </c>
      <c r="M2378" s="12">
        <v>3.0</v>
      </c>
      <c r="N2378" s="12" t="s">
        <v>1916</v>
      </c>
      <c r="P2378" s="13"/>
    </row>
    <row r="2379" ht="15.75" customHeight="1">
      <c r="A2379" s="11" t="s">
        <v>5107</v>
      </c>
      <c r="B2379" s="11" t="s">
        <v>5108</v>
      </c>
      <c r="C2379" s="11" t="s">
        <v>5109</v>
      </c>
      <c r="D2379" s="11" t="s">
        <v>5110</v>
      </c>
      <c r="E2379" s="11" t="s">
        <v>5111</v>
      </c>
      <c r="F2379" s="12">
        <v>1.0</v>
      </c>
      <c r="G2379" s="12">
        <v>1.0</v>
      </c>
      <c r="H2379" s="12" t="s">
        <v>24</v>
      </c>
      <c r="I2379" s="12">
        <v>1.0</v>
      </c>
      <c r="J2379" s="12">
        <v>1.0</v>
      </c>
      <c r="K2379" s="12" t="s">
        <v>23</v>
      </c>
      <c r="L2379" s="12">
        <v>1.0</v>
      </c>
      <c r="M2379" s="12">
        <v>1.0</v>
      </c>
      <c r="N2379" s="12" t="s">
        <v>1458</v>
      </c>
      <c r="P2379" s="13"/>
    </row>
    <row r="2380" ht="15.75" customHeight="1">
      <c r="A2380" s="11" t="s">
        <v>5107</v>
      </c>
      <c r="B2380" s="11" t="s">
        <v>5112</v>
      </c>
      <c r="C2380" s="11" t="s">
        <v>5109</v>
      </c>
      <c r="D2380" s="11" t="s">
        <v>5110</v>
      </c>
      <c r="E2380" s="11" t="s">
        <v>5113</v>
      </c>
      <c r="F2380" s="12">
        <v>1.0</v>
      </c>
      <c r="G2380" s="12">
        <v>1.0</v>
      </c>
      <c r="H2380" s="12" t="s">
        <v>24</v>
      </c>
      <c r="I2380" s="12">
        <v>1.0</v>
      </c>
      <c r="J2380" s="12">
        <v>1.0</v>
      </c>
      <c r="K2380" s="12" t="s">
        <v>23</v>
      </c>
      <c r="L2380" s="12">
        <v>1.0</v>
      </c>
      <c r="M2380" s="12">
        <v>1.0</v>
      </c>
      <c r="N2380" s="12" t="s">
        <v>1458</v>
      </c>
      <c r="P2380" s="13"/>
    </row>
    <row r="2381" ht="15.75" customHeight="1">
      <c r="A2381" s="11" t="s">
        <v>5107</v>
      </c>
      <c r="B2381" s="11" t="s">
        <v>5114</v>
      </c>
      <c r="C2381" s="11" t="s">
        <v>5109</v>
      </c>
      <c r="D2381" s="11" t="s">
        <v>5110</v>
      </c>
      <c r="E2381" s="11" t="s">
        <v>5115</v>
      </c>
      <c r="F2381" s="12">
        <v>3.0</v>
      </c>
      <c r="G2381" s="12">
        <v>2.0</v>
      </c>
      <c r="H2381" s="12" t="s">
        <v>24</v>
      </c>
      <c r="I2381" s="12">
        <v>1.0</v>
      </c>
      <c r="J2381" s="12">
        <v>1.0</v>
      </c>
      <c r="K2381" s="12" t="s">
        <v>23</v>
      </c>
      <c r="L2381" s="12">
        <v>2.0</v>
      </c>
      <c r="M2381" s="12">
        <v>3.0</v>
      </c>
      <c r="N2381" s="12" t="s">
        <v>1458</v>
      </c>
      <c r="P2381" s="13"/>
    </row>
    <row r="2382" ht="15.75" customHeight="1">
      <c r="A2382" s="11" t="s">
        <v>5107</v>
      </c>
      <c r="B2382" s="11" t="s">
        <v>5116</v>
      </c>
      <c r="C2382" s="11" t="s">
        <v>5109</v>
      </c>
      <c r="D2382" s="11" t="s">
        <v>5110</v>
      </c>
      <c r="E2382" s="11" t="s">
        <v>5117</v>
      </c>
      <c r="F2382" s="12">
        <v>1.0</v>
      </c>
      <c r="G2382" s="12">
        <v>1.0</v>
      </c>
      <c r="H2382" s="12" t="s">
        <v>24</v>
      </c>
      <c r="I2382" s="12">
        <v>1.0</v>
      </c>
      <c r="J2382" s="12">
        <v>1.0</v>
      </c>
      <c r="K2382" s="12" t="s">
        <v>23</v>
      </c>
      <c r="L2382" s="12">
        <v>2.0</v>
      </c>
      <c r="M2382" s="12">
        <v>1.0</v>
      </c>
      <c r="N2382" s="12" t="s">
        <v>1458</v>
      </c>
      <c r="P2382" s="13"/>
    </row>
    <row r="2383" ht="15.75" customHeight="1">
      <c r="A2383" s="11" t="s">
        <v>5107</v>
      </c>
      <c r="B2383" s="11" t="s">
        <v>5118</v>
      </c>
      <c r="C2383" s="11" t="s">
        <v>5109</v>
      </c>
      <c r="D2383" s="11" t="s">
        <v>5110</v>
      </c>
      <c r="E2383" s="11" t="s">
        <v>5119</v>
      </c>
      <c r="F2383" s="12">
        <v>1.0</v>
      </c>
      <c r="G2383" s="12">
        <v>1.0</v>
      </c>
      <c r="H2383" s="12" t="s">
        <v>24</v>
      </c>
      <c r="I2383" s="12">
        <v>1.0</v>
      </c>
      <c r="J2383" s="12">
        <v>1.0</v>
      </c>
      <c r="K2383" s="12" t="s">
        <v>23</v>
      </c>
      <c r="L2383" s="12">
        <v>1.0</v>
      </c>
      <c r="M2383" s="12">
        <v>1.0</v>
      </c>
      <c r="N2383" s="12" t="s">
        <v>1458</v>
      </c>
      <c r="P2383" s="13"/>
    </row>
    <row r="2384" ht="15.75" customHeight="1">
      <c r="A2384" s="11" t="s">
        <v>5107</v>
      </c>
      <c r="B2384" s="11" t="s">
        <v>5120</v>
      </c>
      <c r="C2384" s="11" t="s">
        <v>5109</v>
      </c>
      <c r="D2384" s="11" t="s">
        <v>5110</v>
      </c>
      <c r="E2384" s="11" t="s">
        <v>5121</v>
      </c>
      <c r="F2384" s="12">
        <v>3.0</v>
      </c>
      <c r="G2384" s="12">
        <v>3.0</v>
      </c>
      <c r="H2384" s="12" t="s">
        <v>24</v>
      </c>
      <c r="I2384" s="12">
        <v>3.0</v>
      </c>
      <c r="J2384" s="12">
        <v>3.0</v>
      </c>
      <c r="K2384" s="12" t="s">
        <v>23</v>
      </c>
      <c r="L2384" s="12">
        <v>2.0</v>
      </c>
      <c r="M2384" s="12">
        <v>3.0</v>
      </c>
      <c r="N2384" s="12" t="s">
        <v>1458</v>
      </c>
      <c r="P2384" s="13"/>
    </row>
    <row r="2385" ht="15.75" customHeight="1">
      <c r="A2385" s="11" t="s">
        <v>5107</v>
      </c>
      <c r="B2385" s="11" t="s">
        <v>5122</v>
      </c>
      <c r="C2385" s="11" t="s">
        <v>5109</v>
      </c>
      <c r="D2385" s="11" t="s">
        <v>5110</v>
      </c>
      <c r="E2385" s="11" t="s">
        <v>5123</v>
      </c>
      <c r="F2385" s="12">
        <v>1.0</v>
      </c>
      <c r="G2385" s="12">
        <v>1.0</v>
      </c>
      <c r="H2385" s="12" t="s">
        <v>24</v>
      </c>
      <c r="I2385" s="12">
        <v>1.0</v>
      </c>
      <c r="J2385" s="12">
        <v>1.0</v>
      </c>
      <c r="K2385" s="12" t="s">
        <v>23</v>
      </c>
      <c r="L2385" s="12">
        <v>2.0</v>
      </c>
      <c r="M2385" s="12">
        <v>1.0</v>
      </c>
      <c r="N2385" s="12" t="s">
        <v>1458</v>
      </c>
      <c r="P2385" s="13"/>
    </row>
    <row r="2386" ht="15.75" customHeight="1">
      <c r="A2386" s="11" t="s">
        <v>5107</v>
      </c>
      <c r="B2386" s="11" t="s">
        <v>5124</v>
      </c>
      <c r="C2386" s="11" t="s">
        <v>5109</v>
      </c>
      <c r="D2386" s="11" t="s">
        <v>5110</v>
      </c>
      <c r="E2386" s="11" t="s">
        <v>5125</v>
      </c>
      <c r="F2386" s="12">
        <v>1.0</v>
      </c>
      <c r="G2386" s="12">
        <v>1.0</v>
      </c>
      <c r="H2386" s="12" t="s">
        <v>24</v>
      </c>
      <c r="I2386" s="12">
        <v>1.0</v>
      </c>
      <c r="J2386" s="12">
        <v>1.0</v>
      </c>
      <c r="K2386" s="12" t="s">
        <v>23</v>
      </c>
      <c r="L2386" s="12">
        <v>1.0</v>
      </c>
      <c r="M2386" s="12">
        <v>1.0</v>
      </c>
      <c r="N2386" s="12" t="s">
        <v>1458</v>
      </c>
      <c r="P2386" s="13"/>
    </row>
    <row r="2387" ht="15.75" customHeight="1">
      <c r="A2387" s="11" t="s">
        <v>5107</v>
      </c>
      <c r="B2387" s="11" t="s">
        <v>5126</v>
      </c>
      <c r="C2387" s="11" t="s">
        <v>5109</v>
      </c>
      <c r="D2387" s="11" t="s">
        <v>5110</v>
      </c>
      <c r="E2387" s="11" t="s">
        <v>5127</v>
      </c>
      <c r="F2387" s="12">
        <v>1.0</v>
      </c>
      <c r="G2387" s="12">
        <v>1.0</v>
      </c>
      <c r="H2387" s="12" t="s">
        <v>24</v>
      </c>
      <c r="I2387" s="12">
        <v>1.0</v>
      </c>
      <c r="J2387" s="12">
        <v>1.0</v>
      </c>
      <c r="K2387" s="12" t="s">
        <v>23</v>
      </c>
      <c r="L2387" s="12">
        <v>1.0</v>
      </c>
      <c r="M2387" s="12">
        <v>1.0</v>
      </c>
      <c r="N2387" s="12" t="s">
        <v>1458</v>
      </c>
      <c r="P2387" s="13"/>
    </row>
    <row r="2388" ht="15.75" customHeight="1">
      <c r="A2388" s="11" t="s">
        <v>5107</v>
      </c>
      <c r="B2388" s="11" t="s">
        <v>5128</v>
      </c>
      <c r="C2388" s="11" t="s">
        <v>5109</v>
      </c>
      <c r="D2388" s="11" t="s">
        <v>5110</v>
      </c>
      <c r="E2388" s="11" t="s">
        <v>5129</v>
      </c>
      <c r="F2388" s="12">
        <v>1.0</v>
      </c>
      <c r="G2388" s="12">
        <v>3.0</v>
      </c>
      <c r="H2388" s="12" t="s">
        <v>24</v>
      </c>
      <c r="I2388" s="12">
        <v>1.0</v>
      </c>
      <c r="J2388" s="12">
        <v>1.0</v>
      </c>
      <c r="K2388" s="12" t="s">
        <v>23</v>
      </c>
      <c r="L2388" s="12">
        <v>1.0</v>
      </c>
      <c r="M2388" s="12">
        <v>3.0</v>
      </c>
      <c r="N2388" s="12" t="s">
        <v>1458</v>
      </c>
      <c r="P2388" s="13"/>
    </row>
    <row r="2389" ht="15.75" customHeight="1">
      <c r="A2389" s="11" t="s">
        <v>5107</v>
      </c>
      <c r="B2389" s="11" t="s">
        <v>5130</v>
      </c>
      <c r="C2389" s="11" t="s">
        <v>5109</v>
      </c>
      <c r="D2389" s="11" t="s">
        <v>5110</v>
      </c>
      <c r="E2389" s="11" t="s">
        <v>5131</v>
      </c>
      <c r="F2389" s="12">
        <v>1.0</v>
      </c>
      <c r="G2389" s="12">
        <v>1.0</v>
      </c>
      <c r="H2389" s="12" t="s">
        <v>24</v>
      </c>
      <c r="I2389" s="12">
        <v>1.0</v>
      </c>
      <c r="J2389" s="12">
        <v>1.0</v>
      </c>
      <c r="K2389" s="12" t="s">
        <v>23</v>
      </c>
      <c r="L2389" s="12">
        <v>1.0</v>
      </c>
      <c r="M2389" s="12">
        <v>1.0</v>
      </c>
      <c r="N2389" s="12" t="s">
        <v>1458</v>
      </c>
      <c r="P2389" s="13"/>
    </row>
    <row r="2390" ht="15.75" customHeight="1">
      <c r="A2390" s="11" t="s">
        <v>5107</v>
      </c>
      <c r="B2390" s="11" t="s">
        <v>5132</v>
      </c>
      <c r="C2390" s="11" t="s">
        <v>5109</v>
      </c>
      <c r="D2390" s="11" t="s">
        <v>5110</v>
      </c>
      <c r="E2390" s="11" t="s">
        <v>5133</v>
      </c>
      <c r="F2390" s="12">
        <v>3.0</v>
      </c>
      <c r="G2390" s="12">
        <v>2.0</v>
      </c>
      <c r="H2390" s="12" t="s">
        <v>24</v>
      </c>
      <c r="I2390" s="12">
        <v>2.0</v>
      </c>
      <c r="J2390" s="12">
        <v>1.0</v>
      </c>
      <c r="K2390" s="12" t="s">
        <v>23</v>
      </c>
      <c r="L2390" s="12">
        <v>2.0</v>
      </c>
      <c r="M2390" s="12">
        <v>2.0</v>
      </c>
      <c r="N2390" s="12" t="s">
        <v>1458</v>
      </c>
      <c r="P2390" s="13"/>
    </row>
    <row r="2391" ht="15.75" customHeight="1">
      <c r="A2391" s="11" t="s">
        <v>5107</v>
      </c>
      <c r="B2391" s="11" t="s">
        <v>5134</v>
      </c>
      <c r="C2391" s="11" t="s">
        <v>5109</v>
      </c>
      <c r="D2391" s="11" t="s">
        <v>5110</v>
      </c>
      <c r="E2391" s="11" t="s">
        <v>5135</v>
      </c>
      <c r="F2391" s="12">
        <v>1.0</v>
      </c>
      <c r="G2391" s="12">
        <v>2.0</v>
      </c>
      <c r="H2391" s="12" t="s">
        <v>24</v>
      </c>
      <c r="I2391" s="12">
        <v>1.0</v>
      </c>
      <c r="J2391" s="12">
        <v>1.0</v>
      </c>
      <c r="K2391" s="12" t="s">
        <v>23</v>
      </c>
      <c r="L2391" s="12">
        <v>1.0</v>
      </c>
      <c r="M2391" s="12">
        <v>2.0</v>
      </c>
      <c r="N2391" s="12" t="s">
        <v>1458</v>
      </c>
      <c r="P2391" s="13"/>
    </row>
    <row r="2392" ht="15.75" customHeight="1">
      <c r="A2392" s="11" t="s">
        <v>5107</v>
      </c>
      <c r="B2392" s="11" t="s">
        <v>5136</v>
      </c>
      <c r="C2392" s="11" t="s">
        <v>5109</v>
      </c>
      <c r="D2392" s="11" t="s">
        <v>5110</v>
      </c>
      <c r="E2392" s="11" t="s">
        <v>5137</v>
      </c>
      <c r="F2392" s="12">
        <v>1.0</v>
      </c>
      <c r="G2392" s="12">
        <v>1.0</v>
      </c>
      <c r="H2392" s="12" t="s">
        <v>24</v>
      </c>
      <c r="I2392" s="12">
        <v>1.0</v>
      </c>
      <c r="J2392" s="12">
        <v>1.0</v>
      </c>
      <c r="K2392" s="12" t="s">
        <v>23</v>
      </c>
      <c r="L2392" s="12">
        <v>1.0</v>
      </c>
      <c r="M2392" s="12">
        <v>1.0</v>
      </c>
      <c r="N2392" s="12" t="s">
        <v>1458</v>
      </c>
      <c r="P2392" s="13"/>
    </row>
    <row r="2393" ht="15.75" customHeight="1">
      <c r="A2393" s="11" t="s">
        <v>5107</v>
      </c>
      <c r="B2393" s="11" t="s">
        <v>5138</v>
      </c>
      <c r="C2393" s="11" t="s">
        <v>5109</v>
      </c>
      <c r="D2393" s="11" t="s">
        <v>5110</v>
      </c>
      <c r="E2393" s="11" t="s">
        <v>5139</v>
      </c>
      <c r="F2393" s="12">
        <v>1.0</v>
      </c>
      <c r="G2393" s="12">
        <v>1.0</v>
      </c>
      <c r="H2393" s="12" t="s">
        <v>24</v>
      </c>
      <c r="I2393" s="12">
        <v>1.0</v>
      </c>
      <c r="J2393" s="12">
        <v>1.0</v>
      </c>
      <c r="K2393" s="12" t="s">
        <v>23</v>
      </c>
      <c r="L2393" s="12">
        <v>1.0</v>
      </c>
      <c r="M2393" s="12">
        <v>1.0</v>
      </c>
      <c r="N2393" s="12" t="s">
        <v>1458</v>
      </c>
      <c r="P2393" s="13"/>
    </row>
    <row r="2394" ht="15.75" customHeight="1">
      <c r="A2394" s="11" t="s">
        <v>5107</v>
      </c>
      <c r="B2394" s="11" t="s">
        <v>5140</v>
      </c>
      <c r="C2394" s="11" t="s">
        <v>5109</v>
      </c>
      <c r="D2394" s="11" t="s">
        <v>5110</v>
      </c>
      <c r="E2394" s="11" t="s">
        <v>5141</v>
      </c>
      <c r="F2394" s="12">
        <v>3.0</v>
      </c>
      <c r="G2394" s="12">
        <v>2.0</v>
      </c>
      <c r="H2394" s="12" t="s">
        <v>24</v>
      </c>
      <c r="I2394" s="12">
        <v>1.0</v>
      </c>
      <c r="J2394" s="12">
        <v>1.0</v>
      </c>
      <c r="K2394" s="12" t="s">
        <v>23</v>
      </c>
      <c r="L2394" s="12">
        <v>2.0</v>
      </c>
      <c r="M2394" s="12">
        <v>1.0</v>
      </c>
      <c r="N2394" s="12" t="s">
        <v>1458</v>
      </c>
      <c r="P2394" s="13"/>
    </row>
    <row r="2395" ht="15.75" customHeight="1">
      <c r="A2395" s="11" t="s">
        <v>5107</v>
      </c>
      <c r="B2395" s="11" t="s">
        <v>5142</v>
      </c>
      <c r="C2395" s="11" t="s">
        <v>5109</v>
      </c>
      <c r="D2395" s="11" t="s">
        <v>5110</v>
      </c>
      <c r="E2395" s="11" t="s">
        <v>5143</v>
      </c>
      <c r="F2395" s="12">
        <v>1.0</v>
      </c>
      <c r="G2395" s="12">
        <v>1.0</v>
      </c>
      <c r="H2395" s="12" t="s">
        <v>24</v>
      </c>
      <c r="I2395" s="12">
        <v>1.0</v>
      </c>
      <c r="J2395" s="12">
        <v>1.0</v>
      </c>
      <c r="K2395" s="12" t="s">
        <v>23</v>
      </c>
      <c r="L2395" s="12">
        <v>1.0</v>
      </c>
      <c r="M2395" s="12">
        <v>1.0</v>
      </c>
      <c r="N2395" s="12" t="s">
        <v>1458</v>
      </c>
      <c r="P2395" s="13"/>
    </row>
    <row r="2396" ht="15.75" customHeight="1">
      <c r="A2396" s="11" t="s">
        <v>5107</v>
      </c>
      <c r="B2396" s="11" t="s">
        <v>5144</v>
      </c>
      <c r="C2396" s="11" t="s">
        <v>5109</v>
      </c>
      <c r="D2396" s="11" t="s">
        <v>5110</v>
      </c>
      <c r="E2396" s="11" t="s">
        <v>5145</v>
      </c>
      <c r="F2396" s="12">
        <v>1.0</v>
      </c>
      <c r="G2396" s="12">
        <v>1.0</v>
      </c>
      <c r="H2396" s="12" t="s">
        <v>24</v>
      </c>
      <c r="I2396" s="12">
        <v>1.0</v>
      </c>
      <c r="J2396" s="12">
        <v>1.0</v>
      </c>
      <c r="K2396" s="12" t="s">
        <v>23</v>
      </c>
      <c r="L2396" s="12">
        <v>1.0</v>
      </c>
      <c r="M2396" s="12">
        <v>1.0</v>
      </c>
      <c r="N2396" s="12" t="s">
        <v>1458</v>
      </c>
      <c r="P2396" s="13"/>
    </row>
    <row r="2397" ht="15.75" customHeight="1">
      <c r="A2397" s="11" t="s">
        <v>5146</v>
      </c>
      <c r="B2397" s="11" t="s">
        <v>5147</v>
      </c>
      <c r="C2397" s="11" t="s">
        <v>5148</v>
      </c>
      <c r="D2397" s="11" t="s">
        <v>5149</v>
      </c>
      <c r="E2397" s="11" t="s">
        <v>5150</v>
      </c>
      <c r="F2397" s="12">
        <v>1.0</v>
      </c>
      <c r="G2397" s="12">
        <v>1.0</v>
      </c>
      <c r="H2397" s="12" t="s">
        <v>24</v>
      </c>
      <c r="I2397" s="12">
        <v>1.0</v>
      </c>
      <c r="J2397" s="12">
        <v>1.0</v>
      </c>
      <c r="K2397" s="12" t="s">
        <v>23</v>
      </c>
      <c r="L2397" s="12">
        <v>2.0</v>
      </c>
      <c r="M2397" s="12">
        <v>2.0</v>
      </c>
      <c r="N2397" s="12" t="s">
        <v>1916</v>
      </c>
      <c r="P2397" s="13"/>
    </row>
    <row r="2398" ht="15.75" customHeight="1">
      <c r="A2398" s="11" t="s">
        <v>5146</v>
      </c>
      <c r="B2398" s="11" t="s">
        <v>5151</v>
      </c>
      <c r="C2398" s="11" t="s">
        <v>5148</v>
      </c>
      <c r="D2398" s="11" t="s">
        <v>5149</v>
      </c>
      <c r="E2398" s="11" t="s">
        <v>5152</v>
      </c>
      <c r="F2398" s="12">
        <v>3.0</v>
      </c>
      <c r="G2398" s="12">
        <v>2.0</v>
      </c>
      <c r="H2398" s="12" t="s">
        <v>24</v>
      </c>
      <c r="I2398" s="12">
        <v>1.0</v>
      </c>
      <c r="J2398" s="12">
        <v>1.0</v>
      </c>
      <c r="K2398" s="12" t="s">
        <v>23</v>
      </c>
      <c r="L2398" s="12">
        <v>2.0</v>
      </c>
      <c r="M2398" s="12">
        <v>2.0</v>
      </c>
      <c r="N2398" s="12" t="s">
        <v>1916</v>
      </c>
      <c r="P2398" s="13"/>
    </row>
    <row r="2399" ht="15.75" customHeight="1">
      <c r="A2399" s="11" t="s">
        <v>5146</v>
      </c>
      <c r="B2399" s="11" t="s">
        <v>5153</v>
      </c>
      <c r="C2399" s="11" t="s">
        <v>5148</v>
      </c>
      <c r="D2399" s="11" t="s">
        <v>5149</v>
      </c>
      <c r="E2399" s="11" t="s">
        <v>5154</v>
      </c>
      <c r="F2399" s="12">
        <v>3.0</v>
      </c>
      <c r="G2399" s="12">
        <v>2.0</v>
      </c>
      <c r="H2399" s="12" t="s">
        <v>24</v>
      </c>
      <c r="I2399" s="12">
        <v>1.0</v>
      </c>
      <c r="J2399" s="12">
        <v>1.0</v>
      </c>
      <c r="K2399" s="12" t="s">
        <v>23</v>
      </c>
      <c r="L2399" s="12">
        <v>2.0</v>
      </c>
      <c r="M2399" s="12">
        <v>1.0</v>
      </c>
      <c r="N2399" s="12" t="s">
        <v>1916</v>
      </c>
      <c r="P2399" s="13"/>
    </row>
    <row r="2400" ht="15.75" customHeight="1">
      <c r="A2400" s="11" t="s">
        <v>5146</v>
      </c>
      <c r="B2400" s="11" t="s">
        <v>5155</v>
      </c>
      <c r="C2400" s="11" t="s">
        <v>5148</v>
      </c>
      <c r="D2400" s="11" t="s">
        <v>5149</v>
      </c>
      <c r="E2400" s="11" t="s">
        <v>5148</v>
      </c>
      <c r="F2400" s="12">
        <v>3.0</v>
      </c>
      <c r="G2400" s="12">
        <v>3.0</v>
      </c>
      <c r="H2400" s="12" t="s">
        <v>24</v>
      </c>
      <c r="I2400" s="12">
        <v>3.0</v>
      </c>
      <c r="J2400" s="12">
        <v>3.0</v>
      </c>
      <c r="K2400" s="12" t="s">
        <v>23</v>
      </c>
      <c r="L2400" s="12">
        <v>3.0</v>
      </c>
      <c r="M2400" s="12">
        <v>3.0</v>
      </c>
      <c r="N2400" s="12" t="s">
        <v>1916</v>
      </c>
      <c r="P2400" s="13"/>
    </row>
    <row r="2401" ht="15.75" customHeight="1">
      <c r="A2401" s="11" t="s">
        <v>5146</v>
      </c>
      <c r="B2401" s="11" t="s">
        <v>5156</v>
      </c>
      <c r="C2401" s="11" t="s">
        <v>5148</v>
      </c>
      <c r="D2401" s="11" t="s">
        <v>5149</v>
      </c>
      <c r="E2401" s="11" t="s">
        <v>5157</v>
      </c>
      <c r="F2401" s="12">
        <v>3.0</v>
      </c>
      <c r="G2401" s="12">
        <v>2.0</v>
      </c>
      <c r="H2401" s="12" t="s">
        <v>24</v>
      </c>
      <c r="I2401" s="12">
        <v>2.0</v>
      </c>
      <c r="J2401" s="12">
        <v>2.0</v>
      </c>
      <c r="K2401" s="12" t="s">
        <v>23</v>
      </c>
      <c r="L2401" s="12">
        <v>2.0</v>
      </c>
      <c r="M2401" s="12">
        <v>3.0</v>
      </c>
      <c r="N2401" s="12" t="s">
        <v>1916</v>
      </c>
      <c r="P2401" s="13"/>
    </row>
    <row r="2402" ht="15.75" customHeight="1">
      <c r="A2402" s="11" t="s">
        <v>5146</v>
      </c>
      <c r="B2402" s="11" t="s">
        <v>5158</v>
      </c>
      <c r="C2402" s="11" t="s">
        <v>5148</v>
      </c>
      <c r="D2402" s="11" t="s">
        <v>5149</v>
      </c>
      <c r="E2402" s="11" t="s">
        <v>5159</v>
      </c>
      <c r="F2402" s="12">
        <v>3.0</v>
      </c>
      <c r="G2402" s="12">
        <v>3.0</v>
      </c>
      <c r="H2402" s="12" t="s">
        <v>24</v>
      </c>
      <c r="I2402" s="12">
        <v>3.0</v>
      </c>
      <c r="J2402" s="12">
        <v>3.0</v>
      </c>
      <c r="K2402" s="12" t="s">
        <v>23</v>
      </c>
      <c r="L2402" s="12">
        <v>3.0</v>
      </c>
      <c r="M2402" s="12">
        <v>3.0</v>
      </c>
      <c r="N2402" s="12" t="s">
        <v>1916</v>
      </c>
      <c r="P2402" s="13"/>
    </row>
    <row r="2403" ht="15.75" customHeight="1">
      <c r="A2403" s="11" t="s">
        <v>5146</v>
      </c>
      <c r="B2403" s="11" t="s">
        <v>5160</v>
      </c>
      <c r="C2403" s="11" t="s">
        <v>5148</v>
      </c>
      <c r="D2403" s="11" t="s">
        <v>5149</v>
      </c>
      <c r="E2403" s="11" t="s">
        <v>5161</v>
      </c>
      <c r="F2403" s="12">
        <v>3.0</v>
      </c>
      <c r="G2403" s="12">
        <v>2.0</v>
      </c>
      <c r="H2403" s="12" t="s">
        <v>24</v>
      </c>
      <c r="I2403" s="12">
        <v>1.0</v>
      </c>
      <c r="J2403" s="12">
        <v>1.0</v>
      </c>
      <c r="K2403" s="12" t="s">
        <v>23</v>
      </c>
      <c r="L2403" s="12">
        <v>2.0</v>
      </c>
      <c r="M2403" s="12">
        <v>2.0</v>
      </c>
      <c r="N2403" s="12" t="s">
        <v>1916</v>
      </c>
      <c r="P2403" s="13"/>
    </row>
    <row r="2404" ht="15.75" customHeight="1">
      <c r="A2404" s="11" t="s">
        <v>5146</v>
      </c>
      <c r="B2404" s="11" t="s">
        <v>5162</v>
      </c>
      <c r="C2404" s="11" t="s">
        <v>5148</v>
      </c>
      <c r="D2404" s="11" t="s">
        <v>5149</v>
      </c>
      <c r="E2404" s="11" t="s">
        <v>5163</v>
      </c>
      <c r="F2404" s="12">
        <v>2.0</v>
      </c>
      <c r="G2404" s="12">
        <v>3.0</v>
      </c>
      <c r="H2404" s="12" t="s">
        <v>24</v>
      </c>
      <c r="I2404" s="12">
        <v>1.0</v>
      </c>
      <c r="J2404" s="12">
        <v>1.0</v>
      </c>
      <c r="K2404" s="12" t="s">
        <v>23</v>
      </c>
      <c r="L2404" s="12">
        <v>3.0</v>
      </c>
      <c r="M2404" s="12">
        <v>2.0</v>
      </c>
      <c r="N2404" s="12" t="s">
        <v>1916</v>
      </c>
      <c r="P2404" s="13"/>
    </row>
    <row r="2405" ht="15.75" customHeight="1">
      <c r="A2405" s="11" t="s">
        <v>5146</v>
      </c>
      <c r="B2405" s="11" t="s">
        <v>5164</v>
      </c>
      <c r="C2405" s="11" t="s">
        <v>5148</v>
      </c>
      <c r="D2405" s="11" t="s">
        <v>5149</v>
      </c>
      <c r="E2405" s="11" t="s">
        <v>5165</v>
      </c>
      <c r="F2405" s="12">
        <v>3.0</v>
      </c>
      <c r="G2405" s="12">
        <v>2.0</v>
      </c>
      <c r="H2405" s="12" t="s">
        <v>24</v>
      </c>
      <c r="I2405" s="12">
        <v>2.0</v>
      </c>
      <c r="J2405" s="12">
        <v>2.0</v>
      </c>
      <c r="K2405" s="12" t="s">
        <v>23</v>
      </c>
      <c r="L2405" s="12">
        <v>3.0</v>
      </c>
      <c r="M2405" s="12">
        <v>3.0</v>
      </c>
      <c r="N2405" s="12" t="s">
        <v>1916</v>
      </c>
      <c r="P2405" s="13"/>
    </row>
    <row r="2406" ht="15.75" customHeight="1">
      <c r="A2406" s="11" t="s">
        <v>5146</v>
      </c>
      <c r="B2406" s="11" t="s">
        <v>5166</v>
      </c>
      <c r="C2406" s="11" t="s">
        <v>5148</v>
      </c>
      <c r="D2406" s="11" t="s">
        <v>5149</v>
      </c>
      <c r="E2406" s="11" t="s">
        <v>5167</v>
      </c>
      <c r="F2406" s="12">
        <v>3.0</v>
      </c>
      <c r="G2406" s="12">
        <v>2.0</v>
      </c>
      <c r="H2406" s="12" t="s">
        <v>24</v>
      </c>
      <c r="I2406" s="12">
        <v>1.0</v>
      </c>
      <c r="J2406" s="12">
        <v>1.0</v>
      </c>
      <c r="K2406" s="12" t="s">
        <v>23</v>
      </c>
      <c r="L2406" s="12">
        <v>2.0</v>
      </c>
      <c r="M2406" s="12">
        <v>2.0</v>
      </c>
      <c r="N2406" s="12" t="s">
        <v>1916</v>
      </c>
      <c r="P2406" s="13"/>
    </row>
    <row r="2407" ht="15.75" customHeight="1">
      <c r="A2407" s="11" t="s">
        <v>5146</v>
      </c>
      <c r="B2407" s="11" t="s">
        <v>5168</v>
      </c>
      <c r="C2407" s="11" t="s">
        <v>5148</v>
      </c>
      <c r="D2407" s="11" t="s">
        <v>5149</v>
      </c>
      <c r="E2407" s="11" t="s">
        <v>5169</v>
      </c>
      <c r="F2407" s="12">
        <v>1.0</v>
      </c>
      <c r="G2407" s="12">
        <v>1.0</v>
      </c>
      <c r="H2407" s="12" t="s">
        <v>24</v>
      </c>
      <c r="I2407" s="12">
        <v>1.0</v>
      </c>
      <c r="J2407" s="12">
        <v>1.0</v>
      </c>
      <c r="K2407" s="12" t="s">
        <v>23</v>
      </c>
      <c r="L2407" s="12">
        <v>2.0</v>
      </c>
      <c r="M2407" s="12">
        <v>2.0</v>
      </c>
      <c r="N2407" s="12" t="s">
        <v>1916</v>
      </c>
      <c r="P2407" s="13"/>
    </row>
    <row r="2408" ht="15.75" customHeight="1">
      <c r="A2408" s="11" t="s">
        <v>5146</v>
      </c>
      <c r="B2408" s="11" t="s">
        <v>5170</v>
      </c>
      <c r="C2408" s="11" t="s">
        <v>5148</v>
      </c>
      <c r="D2408" s="11" t="s">
        <v>5149</v>
      </c>
      <c r="E2408" s="11" t="s">
        <v>5171</v>
      </c>
      <c r="F2408" s="12">
        <v>2.0</v>
      </c>
      <c r="G2408" s="12">
        <v>1.0</v>
      </c>
      <c r="H2408" s="12" t="s">
        <v>24</v>
      </c>
      <c r="I2408" s="12">
        <v>1.0</v>
      </c>
      <c r="J2408" s="12">
        <v>1.0</v>
      </c>
      <c r="K2408" s="12" t="s">
        <v>23</v>
      </c>
      <c r="L2408" s="12">
        <v>2.0</v>
      </c>
      <c r="M2408" s="12">
        <v>2.0</v>
      </c>
      <c r="N2408" s="12" t="s">
        <v>1916</v>
      </c>
      <c r="P2408" s="13"/>
    </row>
    <row r="2409" ht="15.75" customHeight="1">
      <c r="A2409" s="11" t="s">
        <v>5146</v>
      </c>
      <c r="B2409" s="11" t="s">
        <v>5172</v>
      </c>
      <c r="C2409" s="11" t="s">
        <v>5148</v>
      </c>
      <c r="D2409" s="11" t="s">
        <v>5149</v>
      </c>
      <c r="E2409" s="11" t="s">
        <v>5173</v>
      </c>
      <c r="F2409" s="12">
        <v>2.0</v>
      </c>
      <c r="G2409" s="12">
        <v>2.0</v>
      </c>
      <c r="H2409" s="12" t="s">
        <v>24</v>
      </c>
      <c r="I2409" s="12">
        <v>2.0</v>
      </c>
      <c r="J2409" s="12">
        <v>2.0</v>
      </c>
      <c r="K2409" s="12" t="s">
        <v>23</v>
      </c>
      <c r="L2409" s="12">
        <v>2.0</v>
      </c>
      <c r="M2409" s="12">
        <v>2.0</v>
      </c>
      <c r="N2409" s="12" t="s">
        <v>1916</v>
      </c>
      <c r="P2409" s="13"/>
    </row>
    <row r="2410" ht="15.75" customHeight="1">
      <c r="A2410" s="11" t="s">
        <v>5146</v>
      </c>
      <c r="B2410" s="11" t="s">
        <v>5174</v>
      </c>
      <c r="C2410" s="11" t="s">
        <v>5148</v>
      </c>
      <c r="D2410" s="11" t="s">
        <v>5149</v>
      </c>
      <c r="E2410" s="11" t="s">
        <v>5175</v>
      </c>
      <c r="F2410" s="12">
        <v>1.0</v>
      </c>
      <c r="G2410" s="12">
        <v>3.0</v>
      </c>
      <c r="H2410" s="12" t="s">
        <v>24</v>
      </c>
      <c r="I2410" s="12">
        <v>2.0</v>
      </c>
      <c r="J2410" s="12">
        <v>2.0</v>
      </c>
      <c r="K2410" s="12" t="s">
        <v>23</v>
      </c>
      <c r="L2410" s="12">
        <v>1.0</v>
      </c>
      <c r="M2410" s="12">
        <v>2.0</v>
      </c>
      <c r="N2410" s="12" t="s">
        <v>1916</v>
      </c>
      <c r="P2410" s="13"/>
    </row>
    <row r="2411" ht="15.75" customHeight="1">
      <c r="A2411" s="11" t="s">
        <v>5146</v>
      </c>
      <c r="B2411" s="11" t="s">
        <v>5176</v>
      </c>
      <c r="C2411" s="11" t="s">
        <v>5148</v>
      </c>
      <c r="D2411" s="11" t="s">
        <v>5149</v>
      </c>
      <c r="E2411" s="11" t="s">
        <v>5177</v>
      </c>
      <c r="F2411" s="12">
        <v>3.0</v>
      </c>
      <c r="G2411" s="12">
        <v>3.0</v>
      </c>
      <c r="H2411" s="12" t="s">
        <v>24</v>
      </c>
      <c r="I2411" s="12">
        <v>2.0</v>
      </c>
      <c r="J2411" s="12">
        <v>2.0</v>
      </c>
      <c r="K2411" s="12" t="s">
        <v>23</v>
      </c>
      <c r="L2411" s="12">
        <v>2.0</v>
      </c>
      <c r="M2411" s="12">
        <v>2.0</v>
      </c>
      <c r="N2411" s="12" t="s">
        <v>1916</v>
      </c>
      <c r="P2411" s="13"/>
    </row>
    <row r="2412" ht="15.75" customHeight="1">
      <c r="A2412" s="11" t="s">
        <v>5146</v>
      </c>
      <c r="B2412" s="11" t="s">
        <v>5178</v>
      </c>
      <c r="C2412" s="11" t="s">
        <v>5148</v>
      </c>
      <c r="D2412" s="11" t="s">
        <v>5149</v>
      </c>
      <c r="E2412" s="11" t="s">
        <v>5179</v>
      </c>
      <c r="F2412" s="12">
        <v>3.0</v>
      </c>
      <c r="G2412" s="12">
        <v>3.0</v>
      </c>
      <c r="H2412" s="12" t="s">
        <v>24</v>
      </c>
      <c r="I2412" s="12">
        <v>1.0</v>
      </c>
      <c r="J2412" s="12">
        <v>1.0</v>
      </c>
      <c r="K2412" s="12" t="s">
        <v>23</v>
      </c>
      <c r="L2412" s="12">
        <v>2.0</v>
      </c>
      <c r="M2412" s="12">
        <v>2.0</v>
      </c>
      <c r="N2412" s="12" t="s">
        <v>1916</v>
      </c>
      <c r="P2412" s="13"/>
    </row>
    <row r="2413" ht="15.75" customHeight="1">
      <c r="A2413" s="11" t="s">
        <v>5146</v>
      </c>
      <c r="B2413" s="11" t="s">
        <v>5180</v>
      </c>
      <c r="C2413" s="11" t="s">
        <v>5148</v>
      </c>
      <c r="D2413" s="11" t="s">
        <v>5149</v>
      </c>
      <c r="E2413" s="11" t="s">
        <v>5181</v>
      </c>
      <c r="F2413" s="12">
        <v>1.0</v>
      </c>
      <c r="G2413" s="12">
        <v>2.0</v>
      </c>
      <c r="H2413" s="12" t="s">
        <v>24</v>
      </c>
      <c r="I2413" s="12">
        <v>2.0</v>
      </c>
      <c r="J2413" s="12">
        <v>2.0</v>
      </c>
      <c r="K2413" s="12" t="s">
        <v>23</v>
      </c>
      <c r="L2413" s="12">
        <v>1.0</v>
      </c>
      <c r="M2413" s="12">
        <v>2.0</v>
      </c>
      <c r="N2413" s="12" t="s">
        <v>1916</v>
      </c>
      <c r="P2413" s="13"/>
    </row>
    <row r="2414" ht="15.75" customHeight="1">
      <c r="A2414" s="11" t="s">
        <v>5146</v>
      </c>
      <c r="B2414" s="11" t="s">
        <v>5182</v>
      </c>
      <c r="C2414" s="11" t="s">
        <v>5148</v>
      </c>
      <c r="D2414" s="11" t="s">
        <v>5149</v>
      </c>
      <c r="E2414" s="11" t="s">
        <v>5183</v>
      </c>
      <c r="F2414" s="12">
        <v>3.0</v>
      </c>
      <c r="G2414" s="12">
        <v>3.0</v>
      </c>
      <c r="H2414" s="12" t="s">
        <v>24</v>
      </c>
      <c r="I2414" s="12">
        <v>3.0</v>
      </c>
      <c r="J2414" s="12">
        <v>3.0</v>
      </c>
      <c r="K2414" s="12" t="s">
        <v>23</v>
      </c>
      <c r="L2414" s="12">
        <v>2.0</v>
      </c>
      <c r="M2414" s="12">
        <v>3.0</v>
      </c>
      <c r="N2414" s="12" t="s">
        <v>1916</v>
      </c>
      <c r="P2414" s="13"/>
    </row>
    <row r="2415" ht="15.75" customHeight="1">
      <c r="A2415" s="11" t="s">
        <v>5184</v>
      </c>
      <c r="B2415" s="11" t="s">
        <v>5185</v>
      </c>
      <c r="C2415" s="11" t="s">
        <v>5186</v>
      </c>
      <c r="D2415" s="11" t="s">
        <v>5187</v>
      </c>
      <c r="E2415" s="11" t="s">
        <v>5188</v>
      </c>
      <c r="F2415" s="12">
        <v>1.0</v>
      </c>
      <c r="G2415" s="12">
        <v>1.0</v>
      </c>
      <c r="H2415" s="12" t="s">
        <v>24</v>
      </c>
      <c r="I2415" s="12">
        <v>1.0</v>
      </c>
      <c r="J2415" s="12">
        <v>1.0</v>
      </c>
      <c r="K2415" s="12" t="s">
        <v>23</v>
      </c>
      <c r="L2415" s="12">
        <v>2.0</v>
      </c>
      <c r="M2415" s="12">
        <v>1.0</v>
      </c>
      <c r="N2415" s="12" t="s">
        <v>1916</v>
      </c>
      <c r="P2415" s="13"/>
    </row>
    <row r="2416" ht="15.75" customHeight="1">
      <c r="A2416" s="11" t="s">
        <v>5184</v>
      </c>
      <c r="B2416" s="11" t="s">
        <v>5189</v>
      </c>
      <c r="C2416" s="11" t="s">
        <v>5186</v>
      </c>
      <c r="D2416" s="11" t="s">
        <v>5187</v>
      </c>
      <c r="E2416" s="11" t="s">
        <v>5190</v>
      </c>
      <c r="F2416" s="12">
        <v>1.0</v>
      </c>
      <c r="G2416" s="12">
        <v>1.0</v>
      </c>
      <c r="H2416" s="12" t="s">
        <v>24</v>
      </c>
      <c r="I2416" s="12">
        <v>1.0</v>
      </c>
      <c r="J2416" s="12">
        <v>1.0</v>
      </c>
      <c r="K2416" s="12" t="s">
        <v>23</v>
      </c>
      <c r="L2416" s="12">
        <v>2.0</v>
      </c>
      <c r="M2416" s="12">
        <v>1.0</v>
      </c>
      <c r="N2416" s="12" t="s">
        <v>1916</v>
      </c>
      <c r="P2416" s="13"/>
    </row>
    <row r="2417" ht="15.75" customHeight="1">
      <c r="A2417" s="11" t="s">
        <v>5184</v>
      </c>
      <c r="B2417" s="11" t="s">
        <v>5191</v>
      </c>
      <c r="C2417" s="11" t="s">
        <v>5186</v>
      </c>
      <c r="D2417" s="11" t="s">
        <v>5187</v>
      </c>
      <c r="E2417" s="11" t="s">
        <v>5192</v>
      </c>
      <c r="F2417" s="12">
        <v>3.0</v>
      </c>
      <c r="G2417" s="12">
        <v>2.0</v>
      </c>
      <c r="H2417" s="12" t="s">
        <v>24</v>
      </c>
      <c r="I2417" s="12">
        <v>2.0</v>
      </c>
      <c r="J2417" s="12">
        <v>1.0</v>
      </c>
      <c r="K2417" s="12" t="s">
        <v>23</v>
      </c>
      <c r="L2417" s="12">
        <v>2.0</v>
      </c>
      <c r="M2417" s="12">
        <v>2.0</v>
      </c>
      <c r="N2417" s="12" t="s">
        <v>1916</v>
      </c>
      <c r="P2417" s="13"/>
    </row>
    <row r="2418" ht="15.75" customHeight="1">
      <c r="A2418" s="11" t="s">
        <v>5184</v>
      </c>
      <c r="B2418" s="11" t="s">
        <v>5193</v>
      </c>
      <c r="C2418" s="11" t="s">
        <v>5186</v>
      </c>
      <c r="D2418" s="11" t="s">
        <v>5187</v>
      </c>
      <c r="E2418" s="11" t="s">
        <v>5194</v>
      </c>
      <c r="F2418" s="12">
        <v>1.0</v>
      </c>
      <c r="G2418" s="12">
        <v>3.0</v>
      </c>
      <c r="H2418" s="12" t="s">
        <v>24</v>
      </c>
      <c r="I2418" s="12">
        <v>1.0</v>
      </c>
      <c r="J2418" s="12">
        <v>1.0</v>
      </c>
      <c r="K2418" s="12" t="s">
        <v>23</v>
      </c>
      <c r="L2418" s="12">
        <v>2.0</v>
      </c>
      <c r="M2418" s="12">
        <v>2.0</v>
      </c>
      <c r="N2418" s="12" t="s">
        <v>1916</v>
      </c>
      <c r="P2418" s="13"/>
    </row>
    <row r="2419" ht="15.75" customHeight="1">
      <c r="A2419" s="11" t="s">
        <v>5184</v>
      </c>
      <c r="B2419" s="11" t="s">
        <v>5195</v>
      </c>
      <c r="C2419" s="11" t="s">
        <v>5186</v>
      </c>
      <c r="D2419" s="11" t="s">
        <v>5187</v>
      </c>
      <c r="E2419" s="11" t="s">
        <v>5196</v>
      </c>
      <c r="F2419" s="12">
        <v>1.0</v>
      </c>
      <c r="G2419" s="12">
        <v>1.0</v>
      </c>
      <c r="H2419" s="12" t="s">
        <v>24</v>
      </c>
      <c r="I2419" s="12">
        <v>1.0</v>
      </c>
      <c r="J2419" s="12">
        <v>1.0</v>
      </c>
      <c r="K2419" s="12" t="s">
        <v>23</v>
      </c>
      <c r="L2419" s="12">
        <v>1.0</v>
      </c>
      <c r="M2419" s="12">
        <v>1.0</v>
      </c>
      <c r="N2419" s="12" t="s">
        <v>1916</v>
      </c>
      <c r="P2419" s="13"/>
    </row>
    <row r="2420" ht="15.75" customHeight="1">
      <c r="A2420" s="11" t="s">
        <v>5184</v>
      </c>
      <c r="B2420" s="11" t="s">
        <v>5197</v>
      </c>
      <c r="C2420" s="11" t="s">
        <v>5186</v>
      </c>
      <c r="D2420" s="11" t="s">
        <v>5187</v>
      </c>
      <c r="E2420" s="11" t="s">
        <v>5198</v>
      </c>
      <c r="F2420" s="12">
        <v>2.0</v>
      </c>
      <c r="G2420" s="12">
        <v>2.0</v>
      </c>
      <c r="H2420" s="12" t="s">
        <v>24</v>
      </c>
      <c r="I2420" s="12">
        <v>2.0</v>
      </c>
      <c r="J2420" s="12">
        <v>2.0</v>
      </c>
      <c r="K2420" s="12" t="s">
        <v>23</v>
      </c>
      <c r="L2420" s="12">
        <v>2.0</v>
      </c>
      <c r="M2420" s="12">
        <v>2.0</v>
      </c>
      <c r="N2420" s="12" t="s">
        <v>1916</v>
      </c>
      <c r="P2420" s="13"/>
    </row>
    <row r="2421" ht="15.75" customHeight="1">
      <c r="A2421" s="11" t="s">
        <v>5184</v>
      </c>
      <c r="B2421" s="11" t="s">
        <v>5199</v>
      </c>
      <c r="C2421" s="11" t="s">
        <v>5186</v>
      </c>
      <c r="D2421" s="11" t="s">
        <v>5187</v>
      </c>
      <c r="E2421" s="11" t="s">
        <v>5200</v>
      </c>
      <c r="F2421" s="12">
        <v>3.0</v>
      </c>
      <c r="G2421" s="12">
        <v>2.0</v>
      </c>
      <c r="H2421" s="12" t="s">
        <v>24</v>
      </c>
      <c r="I2421" s="12">
        <v>1.0</v>
      </c>
      <c r="J2421" s="12">
        <v>1.0</v>
      </c>
      <c r="K2421" s="12" t="s">
        <v>23</v>
      </c>
      <c r="L2421" s="12">
        <v>2.0</v>
      </c>
      <c r="M2421" s="12">
        <v>2.0</v>
      </c>
      <c r="N2421" s="12" t="s">
        <v>1916</v>
      </c>
      <c r="P2421" s="13"/>
    </row>
    <row r="2422" ht="15.75" customHeight="1">
      <c r="A2422" s="11" t="s">
        <v>5184</v>
      </c>
      <c r="B2422" s="11" t="s">
        <v>5201</v>
      </c>
      <c r="C2422" s="11" t="s">
        <v>5186</v>
      </c>
      <c r="D2422" s="11" t="s">
        <v>5187</v>
      </c>
      <c r="E2422" s="11" t="s">
        <v>5202</v>
      </c>
      <c r="F2422" s="12">
        <v>2.0</v>
      </c>
      <c r="G2422" s="12">
        <v>1.0</v>
      </c>
      <c r="H2422" s="12" t="s">
        <v>24</v>
      </c>
      <c r="I2422" s="12">
        <v>1.0</v>
      </c>
      <c r="J2422" s="12">
        <v>1.0</v>
      </c>
      <c r="K2422" s="12" t="s">
        <v>23</v>
      </c>
      <c r="L2422" s="12">
        <v>1.0</v>
      </c>
      <c r="M2422" s="12">
        <v>1.0</v>
      </c>
      <c r="N2422" s="12" t="s">
        <v>1916</v>
      </c>
      <c r="P2422" s="13"/>
    </row>
    <row r="2423" ht="15.75" customHeight="1">
      <c r="A2423" s="11" t="s">
        <v>5184</v>
      </c>
      <c r="B2423" s="11" t="s">
        <v>5203</v>
      </c>
      <c r="C2423" s="11" t="s">
        <v>5186</v>
      </c>
      <c r="D2423" s="11" t="s">
        <v>5187</v>
      </c>
      <c r="E2423" s="11" t="s">
        <v>5204</v>
      </c>
      <c r="F2423" s="12">
        <v>1.0</v>
      </c>
      <c r="G2423" s="12">
        <v>1.0</v>
      </c>
      <c r="H2423" s="12" t="s">
        <v>24</v>
      </c>
      <c r="I2423" s="12">
        <v>1.0</v>
      </c>
      <c r="J2423" s="12">
        <v>1.0</v>
      </c>
      <c r="K2423" s="12" t="s">
        <v>23</v>
      </c>
      <c r="L2423" s="12">
        <v>1.0</v>
      </c>
      <c r="M2423" s="12">
        <v>1.0</v>
      </c>
      <c r="N2423" s="12" t="s">
        <v>1916</v>
      </c>
      <c r="P2423" s="13"/>
    </row>
    <row r="2424" ht="15.75" customHeight="1">
      <c r="A2424" s="11" t="s">
        <v>5184</v>
      </c>
      <c r="B2424" s="11" t="s">
        <v>5205</v>
      </c>
      <c r="C2424" s="11" t="s">
        <v>5186</v>
      </c>
      <c r="D2424" s="11" t="s">
        <v>5187</v>
      </c>
      <c r="E2424" s="11" t="s">
        <v>5206</v>
      </c>
      <c r="F2424" s="12">
        <v>1.0</v>
      </c>
      <c r="G2424" s="12">
        <v>1.0</v>
      </c>
      <c r="H2424" s="12" t="s">
        <v>24</v>
      </c>
      <c r="I2424" s="12">
        <v>1.0</v>
      </c>
      <c r="J2424" s="12">
        <v>1.0</v>
      </c>
      <c r="K2424" s="12" t="s">
        <v>23</v>
      </c>
      <c r="L2424" s="12">
        <v>1.0</v>
      </c>
      <c r="M2424" s="12">
        <v>1.0</v>
      </c>
      <c r="N2424" s="12" t="s">
        <v>1916</v>
      </c>
      <c r="P2424" s="13"/>
    </row>
    <row r="2425" ht="15.75" customHeight="1">
      <c r="A2425" s="11" t="s">
        <v>5184</v>
      </c>
      <c r="B2425" s="11" t="s">
        <v>5207</v>
      </c>
      <c r="C2425" s="11" t="s">
        <v>5186</v>
      </c>
      <c r="D2425" s="11" t="s">
        <v>5187</v>
      </c>
      <c r="E2425" s="11" t="s">
        <v>5208</v>
      </c>
      <c r="F2425" s="12">
        <v>3.0</v>
      </c>
      <c r="G2425" s="12">
        <v>3.0</v>
      </c>
      <c r="H2425" s="12" t="s">
        <v>24</v>
      </c>
      <c r="I2425" s="12">
        <v>2.0</v>
      </c>
      <c r="J2425" s="12">
        <v>2.0</v>
      </c>
      <c r="K2425" s="12" t="s">
        <v>23</v>
      </c>
      <c r="L2425" s="12">
        <v>2.0</v>
      </c>
      <c r="M2425" s="12">
        <v>2.0</v>
      </c>
      <c r="N2425" s="12" t="s">
        <v>1916</v>
      </c>
      <c r="P2425" s="13"/>
    </row>
    <row r="2426" ht="15.75" customHeight="1">
      <c r="A2426" s="11" t="s">
        <v>5184</v>
      </c>
      <c r="B2426" s="11" t="s">
        <v>5209</v>
      </c>
      <c r="C2426" s="11" t="s">
        <v>5186</v>
      </c>
      <c r="D2426" s="11" t="s">
        <v>5187</v>
      </c>
      <c r="E2426" s="11" t="s">
        <v>5210</v>
      </c>
      <c r="F2426" s="12">
        <v>1.0</v>
      </c>
      <c r="G2426" s="12">
        <v>1.0</v>
      </c>
      <c r="H2426" s="12" t="s">
        <v>24</v>
      </c>
      <c r="I2426" s="12">
        <v>1.0</v>
      </c>
      <c r="J2426" s="12">
        <v>1.0</v>
      </c>
      <c r="K2426" s="12" t="s">
        <v>23</v>
      </c>
      <c r="L2426" s="12">
        <v>2.0</v>
      </c>
      <c r="M2426" s="12">
        <v>1.0</v>
      </c>
      <c r="N2426" s="12" t="s">
        <v>1916</v>
      </c>
      <c r="P2426" s="13"/>
    </row>
    <row r="2427" ht="15.75" customHeight="1">
      <c r="A2427" s="11" t="s">
        <v>5184</v>
      </c>
      <c r="B2427" s="11" t="s">
        <v>5211</v>
      </c>
      <c r="C2427" s="11" t="s">
        <v>5186</v>
      </c>
      <c r="D2427" s="11" t="s">
        <v>5187</v>
      </c>
      <c r="E2427" s="11" t="s">
        <v>5212</v>
      </c>
      <c r="F2427" s="12">
        <v>1.0</v>
      </c>
      <c r="G2427" s="12">
        <v>1.0</v>
      </c>
      <c r="H2427" s="12" t="s">
        <v>24</v>
      </c>
      <c r="I2427" s="12">
        <v>1.0</v>
      </c>
      <c r="J2427" s="12">
        <v>1.0</v>
      </c>
      <c r="K2427" s="12" t="s">
        <v>23</v>
      </c>
      <c r="L2427" s="12">
        <v>1.0</v>
      </c>
      <c r="M2427" s="12">
        <v>1.0</v>
      </c>
      <c r="N2427" s="12" t="s">
        <v>1916</v>
      </c>
      <c r="P2427" s="13"/>
    </row>
    <row r="2428" ht="15.75" customHeight="1">
      <c r="A2428" s="11" t="s">
        <v>5184</v>
      </c>
      <c r="B2428" s="11" t="s">
        <v>5213</v>
      </c>
      <c r="C2428" s="11" t="s">
        <v>5186</v>
      </c>
      <c r="D2428" s="11" t="s">
        <v>5187</v>
      </c>
      <c r="E2428" s="11" t="s">
        <v>5214</v>
      </c>
      <c r="F2428" s="12">
        <v>1.0</v>
      </c>
      <c r="G2428" s="12">
        <v>1.0</v>
      </c>
      <c r="H2428" s="12" t="s">
        <v>24</v>
      </c>
      <c r="I2428" s="12">
        <v>1.0</v>
      </c>
      <c r="J2428" s="12">
        <v>1.0</v>
      </c>
      <c r="K2428" s="12" t="s">
        <v>23</v>
      </c>
      <c r="L2428" s="12">
        <v>1.0</v>
      </c>
      <c r="M2428" s="12">
        <v>1.0</v>
      </c>
      <c r="N2428" s="12" t="s">
        <v>1916</v>
      </c>
      <c r="P2428" s="13"/>
    </row>
    <row r="2429" ht="15.75" customHeight="1">
      <c r="A2429" s="11" t="s">
        <v>5184</v>
      </c>
      <c r="B2429" s="11" t="s">
        <v>5215</v>
      </c>
      <c r="C2429" s="11" t="s">
        <v>5186</v>
      </c>
      <c r="D2429" s="11" t="s">
        <v>5187</v>
      </c>
      <c r="E2429" s="11" t="s">
        <v>5216</v>
      </c>
      <c r="F2429" s="12">
        <v>1.0</v>
      </c>
      <c r="G2429" s="12">
        <v>1.0</v>
      </c>
      <c r="H2429" s="12" t="s">
        <v>24</v>
      </c>
      <c r="I2429" s="12">
        <v>1.0</v>
      </c>
      <c r="J2429" s="12">
        <v>1.0</v>
      </c>
      <c r="K2429" s="12" t="s">
        <v>23</v>
      </c>
      <c r="L2429" s="12">
        <v>1.0</v>
      </c>
      <c r="M2429" s="12">
        <v>1.0</v>
      </c>
      <c r="N2429" s="12" t="s">
        <v>1916</v>
      </c>
      <c r="P2429" s="13"/>
    </row>
    <row r="2430" ht="15.75" customHeight="1">
      <c r="A2430" s="11" t="s">
        <v>5184</v>
      </c>
      <c r="B2430" s="11" t="s">
        <v>5217</v>
      </c>
      <c r="C2430" s="11" t="s">
        <v>5186</v>
      </c>
      <c r="D2430" s="11" t="s">
        <v>5187</v>
      </c>
      <c r="E2430" s="11" t="s">
        <v>5218</v>
      </c>
      <c r="F2430" s="12">
        <v>1.0</v>
      </c>
      <c r="G2430" s="12">
        <v>1.0</v>
      </c>
      <c r="H2430" s="12" t="s">
        <v>24</v>
      </c>
      <c r="I2430" s="12">
        <v>1.0</v>
      </c>
      <c r="J2430" s="12">
        <v>1.0</v>
      </c>
      <c r="K2430" s="12" t="s">
        <v>23</v>
      </c>
      <c r="L2430" s="12">
        <v>2.0</v>
      </c>
      <c r="M2430" s="12">
        <v>1.0</v>
      </c>
      <c r="N2430" s="12" t="s">
        <v>1916</v>
      </c>
      <c r="P2430" s="13"/>
    </row>
    <row r="2431" ht="15.75" customHeight="1">
      <c r="A2431" s="11" t="s">
        <v>5184</v>
      </c>
      <c r="B2431" s="11" t="s">
        <v>5219</v>
      </c>
      <c r="C2431" s="11" t="s">
        <v>5186</v>
      </c>
      <c r="D2431" s="11" t="s">
        <v>5187</v>
      </c>
      <c r="E2431" s="11" t="s">
        <v>5220</v>
      </c>
      <c r="F2431" s="12">
        <v>3.0</v>
      </c>
      <c r="G2431" s="12">
        <v>3.0</v>
      </c>
      <c r="H2431" s="12" t="s">
        <v>24</v>
      </c>
      <c r="I2431" s="12">
        <v>2.0</v>
      </c>
      <c r="J2431" s="12">
        <v>1.0</v>
      </c>
      <c r="K2431" s="12" t="s">
        <v>23</v>
      </c>
      <c r="L2431" s="12">
        <v>2.0</v>
      </c>
      <c r="M2431" s="12">
        <v>2.0</v>
      </c>
      <c r="N2431" s="12" t="s">
        <v>1916</v>
      </c>
      <c r="P2431" s="13"/>
    </row>
    <row r="2432" ht="15.75" customHeight="1">
      <c r="A2432" s="11" t="s">
        <v>5184</v>
      </c>
      <c r="B2432" s="11" t="s">
        <v>5221</v>
      </c>
      <c r="C2432" s="11" t="s">
        <v>5186</v>
      </c>
      <c r="D2432" s="11" t="s">
        <v>5187</v>
      </c>
      <c r="E2432" s="11" t="s">
        <v>5222</v>
      </c>
      <c r="F2432" s="12">
        <v>1.0</v>
      </c>
      <c r="G2432" s="12">
        <v>3.0</v>
      </c>
      <c r="H2432" s="12" t="s">
        <v>24</v>
      </c>
      <c r="I2432" s="12">
        <v>1.0</v>
      </c>
      <c r="J2432" s="12">
        <v>1.0</v>
      </c>
      <c r="K2432" s="12" t="s">
        <v>23</v>
      </c>
      <c r="L2432" s="12">
        <v>2.0</v>
      </c>
      <c r="M2432" s="12">
        <v>2.0</v>
      </c>
      <c r="N2432" s="12" t="s">
        <v>1916</v>
      </c>
      <c r="P2432" s="13"/>
    </row>
    <row r="2433" ht="15.75" customHeight="1">
      <c r="A2433" s="11" t="s">
        <v>5223</v>
      </c>
      <c r="B2433" s="11" t="s">
        <v>5224</v>
      </c>
      <c r="C2433" s="11" t="s">
        <v>5225</v>
      </c>
      <c r="D2433" s="11" t="s">
        <v>5226</v>
      </c>
      <c r="E2433" s="11" t="s">
        <v>5227</v>
      </c>
      <c r="F2433" s="12">
        <v>1.0</v>
      </c>
      <c r="G2433" s="12">
        <v>1.0</v>
      </c>
      <c r="H2433" s="12" t="s">
        <v>24</v>
      </c>
      <c r="I2433" s="12">
        <v>1.0</v>
      </c>
      <c r="J2433" s="12">
        <v>1.0</v>
      </c>
      <c r="K2433" s="12" t="s">
        <v>23</v>
      </c>
      <c r="L2433" s="12">
        <v>1.0</v>
      </c>
      <c r="M2433" s="12">
        <v>1.0</v>
      </c>
      <c r="N2433" s="12" t="s">
        <v>1458</v>
      </c>
      <c r="P2433" s="13"/>
    </row>
    <row r="2434" ht="15.75" customHeight="1">
      <c r="A2434" s="11" t="s">
        <v>5223</v>
      </c>
      <c r="B2434" s="11" t="s">
        <v>5228</v>
      </c>
      <c r="C2434" s="11" t="s">
        <v>5225</v>
      </c>
      <c r="D2434" s="11" t="s">
        <v>5226</v>
      </c>
      <c r="E2434" s="11" t="s">
        <v>5229</v>
      </c>
      <c r="F2434" s="12">
        <v>3.0</v>
      </c>
      <c r="G2434" s="12">
        <v>2.0</v>
      </c>
      <c r="H2434" s="12" t="s">
        <v>24</v>
      </c>
      <c r="I2434" s="12">
        <v>2.0</v>
      </c>
      <c r="J2434" s="12">
        <v>2.0</v>
      </c>
      <c r="K2434" s="12" t="s">
        <v>23</v>
      </c>
      <c r="L2434" s="12">
        <v>2.0</v>
      </c>
      <c r="M2434" s="12">
        <v>2.0</v>
      </c>
      <c r="N2434" s="12" t="s">
        <v>1458</v>
      </c>
      <c r="P2434" s="13"/>
    </row>
    <row r="2435" ht="15.75" customHeight="1">
      <c r="A2435" s="11" t="s">
        <v>5223</v>
      </c>
      <c r="B2435" s="11" t="s">
        <v>5230</v>
      </c>
      <c r="C2435" s="11" t="s">
        <v>5225</v>
      </c>
      <c r="D2435" s="11" t="s">
        <v>5226</v>
      </c>
      <c r="E2435" s="11" t="s">
        <v>5231</v>
      </c>
      <c r="F2435" s="12">
        <v>3.0</v>
      </c>
      <c r="G2435" s="12">
        <v>2.0</v>
      </c>
      <c r="H2435" s="12" t="s">
        <v>24</v>
      </c>
      <c r="I2435" s="12">
        <v>2.0</v>
      </c>
      <c r="J2435" s="12">
        <v>2.0</v>
      </c>
      <c r="K2435" s="12" t="s">
        <v>23</v>
      </c>
      <c r="L2435" s="12">
        <v>2.0</v>
      </c>
      <c r="M2435" s="12">
        <v>2.0</v>
      </c>
      <c r="N2435" s="12" t="s">
        <v>1458</v>
      </c>
      <c r="P2435" s="13"/>
    </row>
    <row r="2436" ht="15.75" customHeight="1">
      <c r="A2436" s="11" t="s">
        <v>5223</v>
      </c>
      <c r="B2436" s="11" t="s">
        <v>5232</v>
      </c>
      <c r="C2436" s="11" t="s">
        <v>5225</v>
      </c>
      <c r="D2436" s="11" t="s">
        <v>5226</v>
      </c>
      <c r="E2436" s="11" t="s">
        <v>5233</v>
      </c>
      <c r="F2436" s="12">
        <v>3.0</v>
      </c>
      <c r="G2436" s="12">
        <v>3.0</v>
      </c>
      <c r="H2436" s="12" t="s">
        <v>24</v>
      </c>
      <c r="I2436" s="12">
        <v>1.0</v>
      </c>
      <c r="J2436" s="12">
        <v>1.0</v>
      </c>
      <c r="K2436" s="12" t="s">
        <v>23</v>
      </c>
      <c r="L2436" s="12">
        <v>2.0</v>
      </c>
      <c r="M2436" s="12">
        <v>2.0</v>
      </c>
      <c r="N2436" s="12" t="s">
        <v>1458</v>
      </c>
      <c r="P2436" s="13"/>
    </row>
    <row r="2437" ht="15.75" customHeight="1">
      <c r="A2437" s="11" t="s">
        <v>5223</v>
      </c>
      <c r="B2437" s="11" t="s">
        <v>5234</v>
      </c>
      <c r="C2437" s="11" t="s">
        <v>5225</v>
      </c>
      <c r="D2437" s="11" t="s">
        <v>5226</v>
      </c>
      <c r="E2437" s="11" t="s">
        <v>5235</v>
      </c>
      <c r="F2437" s="12">
        <v>1.0</v>
      </c>
      <c r="G2437" s="12">
        <v>1.0</v>
      </c>
      <c r="H2437" s="12" t="s">
        <v>24</v>
      </c>
      <c r="I2437" s="12">
        <v>1.0</v>
      </c>
      <c r="J2437" s="12">
        <v>1.0</v>
      </c>
      <c r="K2437" s="12" t="s">
        <v>23</v>
      </c>
      <c r="L2437" s="12">
        <v>1.0</v>
      </c>
      <c r="M2437" s="12">
        <v>1.0</v>
      </c>
      <c r="N2437" s="12" t="s">
        <v>1458</v>
      </c>
      <c r="P2437" s="13"/>
    </row>
    <row r="2438" ht="15.75" customHeight="1">
      <c r="A2438" s="11" t="s">
        <v>5223</v>
      </c>
      <c r="B2438" s="11" t="s">
        <v>5236</v>
      </c>
      <c r="C2438" s="11" t="s">
        <v>5225</v>
      </c>
      <c r="D2438" s="11" t="s">
        <v>5226</v>
      </c>
      <c r="E2438" s="11" t="s">
        <v>5237</v>
      </c>
      <c r="F2438" s="12">
        <v>1.0</v>
      </c>
      <c r="G2438" s="12">
        <v>1.0</v>
      </c>
      <c r="H2438" s="12" t="s">
        <v>24</v>
      </c>
      <c r="I2438" s="12">
        <v>1.0</v>
      </c>
      <c r="J2438" s="12">
        <v>1.0</v>
      </c>
      <c r="K2438" s="12" t="s">
        <v>23</v>
      </c>
      <c r="L2438" s="12">
        <v>1.0</v>
      </c>
      <c r="M2438" s="12">
        <v>2.0</v>
      </c>
      <c r="N2438" s="12" t="s">
        <v>1458</v>
      </c>
      <c r="P2438" s="13"/>
    </row>
    <row r="2439" ht="15.75" customHeight="1">
      <c r="A2439" s="11" t="s">
        <v>5223</v>
      </c>
      <c r="B2439" s="11" t="s">
        <v>5238</v>
      </c>
      <c r="C2439" s="11" t="s">
        <v>5225</v>
      </c>
      <c r="D2439" s="11" t="s">
        <v>5226</v>
      </c>
      <c r="E2439" s="11" t="s">
        <v>5239</v>
      </c>
      <c r="F2439" s="12">
        <v>3.0</v>
      </c>
      <c r="G2439" s="12">
        <v>2.0</v>
      </c>
      <c r="H2439" s="12" t="s">
        <v>24</v>
      </c>
      <c r="I2439" s="12">
        <v>2.0</v>
      </c>
      <c r="J2439" s="12">
        <v>2.0</v>
      </c>
      <c r="K2439" s="12" t="s">
        <v>23</v>
      </c>
      <c r="L2439" s="12">
        <v>2.0</v>
      </c>
      <c r="M2439" s="12">
        <v>2.0</v>
      </c>
      <c r="N2439" s="12" t="s">
        <v>1458</v>
      </c>
      <c r="P2439" s="13"/>
    </row>
    <row r="2440" ht="15.75" customHeight="1">
      <c r="A2440" s="11" t="s">
        <v>5223</v>
      </c>
      <c r="B2440" s="11" t="s">
        <v>5240</v>
      </c>
      <c r="C2440" s="11" t="s">
        <v>5225</v>
      </c>
      <c r="D2440" s="11" t="s">
        <v>5226</v>
      </c>
      <c r="E2440" s="11" t="s">
        <v>5241</v>
      </c>
      <c r="F2440" s="12">
        <v>3.0</v>
      </c>
      <c r="G2440" s="12">
        <v>3.0</v>
      </c>
      <c r="H2440" s="12" t="s">
        <v>24</v>
      </c>
      <c r="I2440" s="12">
        <v>3.0</v>
      </c>
      <c r="J2440" s="12">
        <v>2.0</v>
      </c>
      <c r="K2440" s="12" t="s">
        <v>23</v>
      </c>
      <c r="L2440" s="12">
        <v>2.0</v>
      </c>
      <c r="M2440" s="12">
        <v>2.0</v>
      </c>
      <c r="N2440" s="12" t="s">
        <v>1458</v>
      </c>
      <c r="P2440" s="13"/>
    </row>
    <row r="2441" ht="15.75" customHeight="1">
      <c r="A2441" s="11" t="s">
        <v>5223</v>
      </c>
      <c r="B2441" s="11" t="s">
        <v>5242</v>
      </c>
      <c r="C2441" s="11" t="s">
        <v>5225</v>
      </c>
      <c r="D2441" s="11" t="s">
        <v>5226</v>
      </c>
      <c r="E2441" s="11" t="s">
        <v>5243</v>
      </c>
      <c r="F2441" s="12">
        <v>1.0</v>
      </c>
      <c r="G2441" s="12">
        <v>1.0</v>
      </c>
      <c r="H2441" s="12" t="s">
        <v>24</v>
      </c>
      <c r="I2441" s="12">
        <v>1.0</v>
      </c>
      <c r="J2441" s="12">
        <v>1.0</v>
      </c>
      <c r="K2441" s="12" t="s">
        <v>23</v>
      </c>
      <c r="L2441" s="12">
        <v>1.0</v>
      </c>
      <c r="M2441" s="12">
        <v>1.0</v>
      </c>
      <c r="N2441" s="12" t="s">
        <v>1458</v>
      </c>
      <c r="P2441" s="13"/>
    </row>
    <row r="2442" ht="15.75" customHeight="1">
      <c r="A2442" s="11" t="s">
        <v>5223</v>
      </c>
      <c r="B2442" s="11" t="s">
        <v>5244</v>
      </c>
      <c r="C2442" s="11" t="s">
        <v>5225</v>
      </c>
      <c r="D2442" s="11" t="s">
        <v>5226</v>
      </c>
      <c r="E2442" s="11" t="s">
        <v>5245</v>
      </c>
      <c r="F2442" s="12">
        <v>1.0</v>
      </c>
      <c r="G2442" s="12">
        <v>1.0</v>
      </c>
      <c r="H2442" s="12" t="s">
        <v>24</v>
      </c>
      <c r="I2442" s="12">
        <v>1.0</v>
      </c>
      <c r="J2442" s="12">
        <v>1.0</v>
      </c>
      <c r="K2442" s="12" t="s">
        <v>23</v>
      </c>
      <c r="L2442" s="12">
        <v>1.0</v>
      </c>
      <c r="M2442" s="12">
        <v>1.0</v>
      </c>
      <c r="N2442" s="12" t="s">
        <v>1458</v>
      </c>
      <c r="P2442" s="13"/>
    </row>
    <row r="2443" ht="15.75" customHeight="1">
      <c r="A2443" s="11" t="s">
        <v>5223</v>
      </c>
      <c r="B2443" s="11" t="s">
        <v>5246</v>
      </c>
      <c r="C2443" s="11" t="s">
        <v>5225</v>
      </c>
      <c r="D2443" s="11" t="s">
        <v>5226</v>
      </c>
      <c r="E2443" s="11" t="s">
        <v>5247</v>
      </c>
      <c r="F2443" s="12">
        <v>1.0</v>
      </c>
      <c r="G2443" s="12">
        <v>1.0</v>
      </c>
      <c r="H2443" s="12" t="s">
        <v>24</v>
      </c>
      <c r="I2443" s="12">
        <v>1.0</v>
      </c>
      <c r="J2443" s="12">
        <v>1.0</v>
      </c>
      <c r="K2443" s="12" t="s">
        <v>23</v>
      </c>
      <c r="L2443" s="12">
        <v>1.0</v>
      </c>
      <c r="M2443" s="12">
        <v>1.0</v>
      </c>
      <c r="N2443" s="12" t="s">
        <v>1458</v>
      </c>
      <c r="P2443" s="13"/>
    </row>
    <row r="2444" ht="15.75" customHeight="1">
      <c r="A2444" s="11" t="s">
        <v>5223</v>
      </c>
      <c r="B2444" s="11" t="s">
        <v>5248</v>
      </c>
      <c r="C2444" s="11" t="s">
        <v>5225</v>
      </c>
      <c r="D2444" s="11" t="s">
        <v>5226</v>
      </c>
      <c r="E2444" s="11" t="s">
        <v>5249</v>
      </c>
      <c r="F2444" s="12">
        <v>2.0</v>
      </c>
      <c r="G2444" s="12">
        <v>2.0</v>
      </c>
      <c r="H2444" s="12" t="s">
        <v>24</v>
      </c>
      <c r="I2444" s="12">
        <v>1.0</v>
      </c>
      <c r="J2444" s="12">
        <v>1.0</v>
      </c>
      <c r="K2444" s="12" t="s">
        <v>23</v>
      </c>
      <c r="L2444" s="12">
        <v>2.0</v>
      </c>
      <c r="M2444" s="12">
        <v>1.0</v>
      </c>
      <c r="N2444" s="12" t="s">
        <v>1458</v>
      </c>
      <c r="P2444" s="13"/>
    </row>
    <row r="2445" ht="15.75" customHeight="1">
      <c r="A2445" s="11" t="s">
        <v>5223</v>
      </c>
      <c r="B2445" s="11" t="s">
        <v>5250</v>
      </c>
      <c r="C2445" s="11" t="s">
        <v>5225</v>
      </c>
      <c r="D2445" s="11" t="s">
        <v>5226</v>
      </c>
      <c r="E2445" s="11" t="s">
        <v>5251</v>
      </c>
      <c r="F2445" s="12">
        <v>2.0</v>
      </c>
      <c r="G2445" s="12">
        <v>2.0</v>
      </c>
      <c r="H2445" s="12" t="s">
        <v>24</v>
      </c>
      <c r="I2445" s="12">
        <v>2.0</v>
      </c>
      <c r="J2445" s="12">
        <v>1.0</v>
      </c>
      <c r="K2445" s="12" t="s">
        <v>23</v>
      </c>
      <c r="L2445" s="12">
        <v>2.0</v>
      </c>
      <c r="M2445" s="12">
        <v>2.0</v>
      </c>
      <c r="N2445" s="12" t="s">
        <v>1458</v>
      </c>
      <c r="P2445" s="13"/>
    </row>
    <row r="2446" ht="15.75" customHeight="1">
      <c r="A2446" s="11" t="s">
        <v>5223</v>
      </c>
      <c r="B2446" s="11" t="s">
        <v>5252</v>
      </c>
      <c r="C2446" s="11" t="s">
        <v>5225</v>
      </c>
      <c r="D2446" s="11" t="s">
        <v>5226</v>
      </c>
      <c r="E2446" s="11" t="s">
        <v>5253</v>
      </c>
      <c r="F2446" s="12">
        <v>3.0</v>
      </c>
      <c r="G2446" s="12">
        <v>3.0</v>
      </c>
      <c r="H2446" s="12" t="s">
        <v>24</v>
      </c>
      <c r="I2446" s="12">
        <v>2.0</v>
      </c>
      <c r="J2446" s="12">
        <v>2.0</v>
      </c>
      <c r="K2446" s="12" t="s">
        <v>23</v>
      </c>
      <c r="L2446" s="12">
        <v>2.0</v>
      </c>
      <c r="M2446" s="12">
        <v>2.0</v>
      </c>
      <c r="N2446" s="12" t="s">
        <v>1458</v>
      </c>
      <c r="P2446" s="13"/>
    </row>
    <row r="2447" ht="15.75" customHeight="1">
      <c r="A2447" s="11" t="s">
        <v>5223</v>
      </c>
      <c r="B2447" s="11" t="s">
        <v>5254</v>
      </c>
      <c r="C2447" s="11" t="s">
        <v>5225</v>
      </c>
      <c r="D2447" s="11" t="s">
        <v>5226</v>
      </c>
      <c r="E2447" s="11" t="s">
        <v>5255</v>
      </c>
      <c r="F2447" s="12">
        <v>2.0</v>
      </c>
      <c r="G2447" s="12">
        <v>2.0</v>
      </c>
      <c r="H2447" s="12" t="s">
        <v>24</v>
      </c>
      <c r="I2447" s="12">
        <v>1.0</v>
      </c>
      <c r="J2447" s="12">
        <v>1.0</v>
      </c>
      <c r="K2447" s="12" t="s">
        <v>23</v>
      </c>
      <c r="L2447" s="12">
        <v>2.0</v>
      </c>
      <c r="M2447" s="12">
        <v>1.0</v>
      </c>
      <c r="N2447" s="12" t="s">
        <v>1458</v>
      </c>
      <c r="P2447" s="13"/>
    </row>
    <row r="2448" ht="15.75" customHeight="1">
      <c r="A2448" s="11" t="s">
        <v>5223</v>
      </c>
      <c r="B2448" s="11" t="s">
        <v>5256</v>
      </c>
      <c r="C2448" s="11" t="s">
        <v>5225</v>
      </c>
      <c r="D2448" s="11" t="s">
        <v>5226</v>
      </c>
      <c r="E2448" s="11" t="s">
        <v>5257</v>
      </c>
      <c r="F2448" s="12">
        <v>1.0</v>
      </c>
      <c r="G2448" s="12">
        <v>1.0</v>
      </c>
      <c r="H2448" s="12" t="s">
        <v>24</v>
      </c>
      <c r="I2448" s="12">
        <v>1.0</v>
      </c>
      <c r="J2448" s="12">
        <v>1.0</v>
      </c>
      <c r="K2448" s="12" t="s">
        <v>23</v>
      </c>
      <c r="L2448" s="12">
        <v>1.0</v>
      </c>
      <c r="M2448" s="12">
        <v>1.0</v>
      </c>
      <c r="N2448" s="12" t="s">
        <v>1458</v>
      </c>
      <c r="P2448" s="13"/>
    </row>
    <row r="2449" ht="15.75" customHeight="1">
      <c r="A2449" s="11" t="s">
        <v>5223</v>
      </c>
      <c r="B2449" s="11" t="s">
        <v>5258</v>
      </c>
      <c r="C2449" s="11" t="s">
        <v>5225</v>
      </c>
      <c r="D2449" s="11" t="s">
        <v>5226</v>
      </c>
      <c r="E2449" s="11" t="s">
        <v>5259</v>
      </c>
      <c r="F2449" s="12">
        <v>1.0</v>
      </c>
      <c r="G2449" s="12">
        <v>1.0</v>
      </c>
      <c r="H2449" s="12" t="s">
        <v>24</v>
      </c>
      <c r="I2449" s="12">
        <v>1.0</v>
      </c>
      <c r="J2449" s="12">
        <v>1.0</v>
      </c>
      <c r="K2449" s="12" t="s">
        <v>23</v>
      </c>
      <c r="L2449" s="12">
        <v>1.0</v>
      </c>
      <c r="M2449" s="12">
        <v>2.0</v>
      </c>
      <c r="N2449" s="12" t="s">
        <v>1458</v>
      </c>
      <c r="P2449" s="13"/>
    </row>
    <row r="2450" ht="15.75" customHeight="1">
      <c r="A2450" s="11" t="s">
        <v>5223</v>
      </c>
      <c r="B2450" s="11" t="s">
        <v>5260</v>
      </c>
      <c r="C2450" s="11" t="s">
        <v>5225</v>
      </c>
      <c r="D2450" s="11" t="s">
        <v>5226</v>
      </c>
      <c r="E2450" s="11" t="s">
        <v>5261</v>
      </c>
      <c r="F2450" s="12">
        <v>1.0</v>
      </c>
      <c r="G2450" s="12">
        <v>1.0</v>
      </c>
      <c r="H2450" s="12" t="s">
        <v>24</v>
      </c>
      <c r="I2450" s="12">
        <v>1.0</v>
      </c>
      <c r="J2450" s="12">
        <v>1.0</v>
      </c>
      <c r="K2450" s="12" t="s">
        <v>23</v>
      </c>
      <c r="L2450" s="12">
        <v>1.0</v>
      </c>
      <c r="M2450" s="12">
        <v>1.0</v>
      </c>
      <c r="N2450" s="12" t="s">
        <v>1458</v>
      </c>
      <c r="P2450" s="13"/>
    </row>
    <row r="2451" ht="15.75" customHeight="1">
      <c r="A2451" s="11" t="s">
        <v>5262</v>
      </c>
      <c r="B2451" s="11" t="s">
        <v>5263</v>
      </c>
      <c r="C2451" s="11" t="s">
        <v>5264</v>
      </c>
      <c r="D2451" s="11" t="s">
        <v>5265</v>
      </c>
      <c r="E2451" s="11" t="s">
        <v>5266</v>
      </c>
      <c r="F2451" s="12">
        <v>1.0</v>
      </c>
      <c r="G2451" s="12">
        <v>1.0</v>
      </c>
      <c r="H2451" s="12" t="s">
        <v>24</v>
      </c>
      <c r="I2451" s="12">
        <v>1.0</v>
      </c>
      <c r="J2451" s="12">
        <v>1.0</v>
      </c>
      <c r="K2451" s="12" t="s">
        <v>23</v>
      </c>
      <c r="L2451" s="12">
        <v>1.0</v>
      </c>
      <c r="M2451" s="12">
        <v>1.0</v>
      </c>
      <c r="N2451" s="12" t="s">
        <v>1916</v>
      </c>
      <c r="P2451" s="13"/>
    </row>
    <row r="2452" ht="15.75" customHeight="1">
      <c r="A2452" s="11" t="s">
        <v>5262</v>
      </c>
      <c r="B2452" s="11" t="s">
        <v>5267</v>
      </c>
      <c r="C2452" s="11" t="s">
        <v>5264</v>
      </c>
      <c r="D2452" s="11" t="s">
        <v>5265</v>
      </c>
      <c r="E2452" s="11" t="s">
        <v>5268</v>
      </c>
      <c r="F2452" s="12">
        <v>3.0</v>
      </c>
      <c r="G2452" s="12">
        <v>2.0</v>
      </c>
      <c r="H2452" s="12" t="s">
        <v>24</v>
      </c>
      <c r="I2452" s="12">
        <v>2.0</v>
      </c>
      <c r="J2452" s="12">
        <v>2.0</v>
      </c>
      <c r="K2452" s="12" t="s">
        <v>23</v>
      </c>
      <c r="L2452" s="12">
        <v>2.0</v>
      </c>
      <c r="M2452" s="12">
        <v>2.0</v>
      </c>
      <c r="N2452" s="12" t="s">
        <v>1916</v>
      </c>
      <c r="P2452" s="13"/>
    </row>
    <row r="2453" ht="15.75" customHeight="1">
      <c r="A2453" s="11" t="s">
        <v>5262</v>
      </c>
      <c r="B2453" s="11" t="s">
        <v>5269</v>
      </c>
      <c r="C2453" s="11" t="s">
        <v>5264</v>
      </c>
      <c r="D2453" s="11" t="s">
        <v>5265</v>
      </c>
      <c r="E2453" s="11" t="s">
        <v>5270</v>
      </c>
      <c r="F2453" s="12">
        <v>1.0</v>
      </c>
      <c r="G2453" s="12">
        <v>1.0</v>
      </c>
      <c r="H2453" s="12" t="s">
        <v>24</v>
      </c>
      <c r="I2453" s="12">
        <v>1.0</v>
      </c>
      <c r="J2453" s="12">
        <v>1.0</v>
      </c>
      <c r="K2453" s="12" t="s">
        <v>23</v>
      </c>
      <c r="L2453" s="12">
        <v>1.0</v>
      </c>
      <c r="M2453" s="12">
        <v>1.0</v>
      </c>
      <c r="N2453" s="12" t="s">
        <v>1916</v>
      </c>
      <c r="P2453" s="13"/>
    </row>
    <row r="2454" ht="15.75" customHeight="1">
      <c r="A2454" s="11" t="s">
        <v>5262</v>
      </c>
      <c r="B2454" s="11" t="s">
        <v>5271</v>
      </c>
      <c r="C2454" s="11" t="s">
        <v>5264</v>
      </c>
      <c r="D2454" s="11" t="s">
        <v>5265</v>
      </c>
      <c r="E2454" s="11" t="s">
        <v>5272</v>
      </c>
      <c r="F2454" s="12">
        <v>2.0</v>
      </c>
      <c r="G2454" s="12">
        <v>1.0</v>
      </c>
      <c r="H2454" s="12" t="s">
        <v>24</v>
      </c>
      <c r="I2454" s="12">
        <v>1.0</v>
      </c>
      <c r="J2454" s="12">
        <v>1.0</v>
      </c>
      <c r="K2454" s="12" t="s">
        <v>23</v>
      </c>
      <c r="L2454" s="12">
        <v>2.0</v>
      </c>
      <c r="M2454" s="12">
        <v>1.0</v>
      </c>
      <c r="N2454" s="12" t="s">
        <v>1916</v>
      </c>
      <c r="P2454" s="13"/>
    </row>
    <row r="2455" ht="15.75" customHeight="1">
      <c r="A2455" s="11" t="s">
        <v>5262</v>
      </c>
      <c r="B2455" s="11" t="s">
        <v>5273</v>
      </c>
      <c r="C2455" s="11" t="s">
        <v>5264</v>
      </c>
      <c r="D2455" s="11" t="s">
        <v>5265</v>
      </c>
      <c r="E2455" s="11" t="s">
        <v>5274</v>
      </c>
      <c r="F2455" s="12">
        <v>1.0</v>
      </c>
      <c r="G2455" s="12">
        <v>1.0</v>
      </c>
      <c r="H2455" s="12" t="s">
        <v>24</v>
      </c>
      <c r="I2455" s="12">
        <v>1.0</v>
      </c>
      <c r="J2455" s="12">
        <v>1.0</v>
      </c>
      <c r="K2455" s="12" t="s">
        <v>23</v>
      </c>
      <c r="L2455" s="12">
        <v>1.0</v>
      </c>
      <c r="M2455" s="12">
        <v>1.0</v>
      </c>
      <c r="N2455" s="12" t="s">
        <v>1916</v>
      </c>
      <c r="P2455" s="13"/>
    </row>
    <row r="2456" ht="15.75" customHeight="1">
      <c r="A2456" s="11" t="s">
        <v>5262</v>
      </c>
      <c r="B2456" s="11" t="s">
        <v>5275</v>
      </c>
      <c r="C2456" s="11" t="s">
        <v>5264</v>
      </c>
      <c r="D2456" s="11" t="s">
        <v>5265</v>
      </c>
      <c r="E2456" s="11" t="s">
        <v>5276</v>
      </c>
      <c r="F2456" s="12">
        <v>1.0</v>
      </c>
      <c r="G2456" s="12">
        <v>1.0</v>
      </c>
      <c r="H2456" s="12" t="s">
        <v>24</v>
      </c>
      <c r="I2456" s="12">
        <v>1.0</v>
      </c>
      <c r="J2456" s="12">
        <v>1.0</v>
      </c>
      <c r="K2456" s="12" t="s">
        <v>23</v>
      </c>
      <c r="L2456" s="12">
        <v>2.0</v>
      </c>
      <c r="M2456" s="12">
        <v>1.0</v>
      </c>
      <c r="N2456" s="12" t="s">
        <v>1916</v>
      </c>
      <c r="P2456" s="13"/>
    </row>
    <row r="2457" ht="15.75" customHeight="1">
      <c r="A2457" s="11" t="s">
        <v>5262</v>
      </c>
      <c r="B2457" s="11" t="s">
        <v>5277</v>
      </c>
      <c r="C2457" s="11" t="s">
        <v>5264</v>
      </c>
      <c r="D2457" s="11" t="s">
        <v>5265</v>
      </c>
      <c r="E2457" s="11" t="s">
        <v>5278</v>
      </c>
      <c r="F2457" s="12">
        <v>2.0</v>
      </c>
      <c r="G2457" s="12">
        <v>1.0</v>
      </c>
      <c r="H2457" s="12" t="s">
        <v>24</v>
      </c>
      <c r="I2457" s="12">
        <v>1.0</v>
      </c>
      <c r="J2457" s="12">
        <v>1.0</v>
      </c>
      <c r="K2457" s="12" t="s">
        <v>23</v>
      </c>
      <c r="L2457" s="12">
        <v>2.0</v>
      </c>
      <c r="M2457" s="12">
        <v>2.0</v>
      </c>
      <c r="N2457" s="12" t="s">
        <v>1916</v>
      </c>
      <c r="P2457" s="13"/>
    </row>
    <row r="2458" ht="15.75" customHeight="1">
      <c r="A2458" s="11" t="s">
        <v>5262</v>
      </c>
      <c r="B2458" s="11" t="s">
        <v>5279</v>
      </c>
      <c r="C2458" s="11" t="s">
        <v>5264</v>
      </c>
      <c r="D2458" s="11" t="s">
        <v>5265</v>
      </c>
      <c r="E2458" s="11" t="s">
        <v>5280</v>
      </c>
      <c r="F2458" s="12">
        <v>1.0</v>
      </c>
      <c r="G2458" s="12">
        <v>1.0</v>
      </c>
      <c r="H2458" s="12" t="s">
        <v>24</v>
      </c>
      <c r="I2458" s="12">
        <v>1.0</v>
      </c>
      <c r="J2458" s="12">
        <v>1.0</v>
      </c>
      <c r="K2458" s="12" t="s">
        <v>23</v>
      </c>
      <c r="L2458" s="12">
        <v>2.0</v>
      </c>
      <c r="M2458" s="12">
        <v>1.0</v>
      </c>
      <c r="N2458" s="12" t="s">
        <v>1916</v>
      </c>
      <c r="P2458" s="13"/>
    </row>
    <row r="2459" ht="15.75" customHeight="1">
      <c r="A2459" s="11" t="s">
        <v>5262</v>
      </c>
      <c r="B2459" s="11" t="s">
        <v>5281</v>
      </c>
      <c r="C2459" s="11" t="s">
        <v>5264</v>
      </c>
      <c r="D2459" s="11" t="s">
        <v>5265</v>
      </c>
      <c r="E2459" s="11" t="s">
        <v>5282</v>
      </c>
      <c r="F2459" s="12">
        <v>3.0</v>
      </c>
      <c r="G2459" s="12">
        <v>2.0</v>
      </c>
      <c r="H2459" s="12" t="s">
        <v>24</v>
      </c>
      <c r="I2459" s="12">
        <v>2.0</v>
      </c>
      <c r="J2459" s="12">
        <v>2.0</v>
      </c>
      <c r="K2459" s="12" t="s">
        <v>23</v>
      </c>
      <c r="L2459" s="12">
        <v>2.0</v>
      </c>
      <c r="M2459" s="12">
        <v>2.0</v>
      </c>
      <c r="N2459" s="12" t="s">
        <v>1916</v>
      </c>
      <c r="P2459" s="13"/>
    </row>
    <row r="2460" ht="15.75" customHeight="1">
      <c r="A2460" s="11" t="s">
        <v>5262</v>
      </c>
      <c r="B2460" s="11" t="s">
        <v>5283</v>
      </c>
      <c r="C2460" s="11" t="s">
        <v>5264</v>
      </c>
      <c r="D2460" s="11" t="s">
        <v>5265</v>
      </c>
      <c r="E2460" s="11" t="s">
        <v>5284</v>
      </c>
      <c r="F2460" s="12">
        <v>3.0</v>
      </c>
      <c r="G2460" s="12">
        <v>3.0</v>
      </c>
      <c r="H2460" s="12" t="s">
        <v>24</v>
      </c>
      <c r="I2460" s="12">
        <v>2.0</v>
      </c>
      <c r="J2460" s="12">
        <v>2.0</v>
      </c>
      <c r="K2460" s="12" t="s">
        <v>23</v>
      </c>
      <c r="L2460" s="12">
        <v>2.0</v>
      </c>
      <c r="M2460" s="12">
        <v>2.0</v>
      </c>
      <c r="N2460" s="12" t="s">
        <v>1916</v>
      </c>
      <c r="P2460" s="13"/>
    </row>
    <row r="2461" ht="15.75" customHeight="1">
      <c r="A2461" s="11" t="s">
        <v>5262</v>
      </c>
      <c r="B2461" s="11" t="s">
        <v>5285</v>
      </c>
      <c r="C2461" s="11" t="s">
        <v>5264</v>
      </c>
      <c r="D2461" s="11" t="s">
        <v>5265</v>
      </c>
      <c r="E2461" s="11" t="s">
        <v>5286</v>
      </c>
      <c r="F2461" s="12">
        <v>3.0</v>
      </c>
      <c r="G2461" s="12">
        <v>2.0</v>
      </c>
      <c r="H2461" s="12" t="s">
        <v>24</v>
      </c>
      <c r="I2461" s="12">
        <v>1.0</v>
      </c>
      <c r="J2461" s="12">
        <v>1.0</v>
      </c>
      <c r="K2461" s="12" t="s">
        <v>23</v>
      </c>
      <c r="L2461" s="12">
        <v>2.0</v>
      </c>
      <c r="M2461" s="12">
        <v>3.0</v>
      </c>
      <c r="N2461" s="12" t="s">
        <v>1916</v>
      </c>
      <c r="P2461" s="13"/>
    </row>
    <row r="2462" ht="15.75" customHeight="1">
      <c r="A2462" s="11" t="s">
        <v>5262</v>
      </c>
      <c r="B2462" s="11" t="s">
        <v>5287</v>
      </c>
      <c r="C2462" s="11" t="s">
        <v>5264</v>
      </c>
      <c r="D2462" s="11" t="s">
        <v>5265</v>
      </c>
      <c r="E2462" s="11" t="s">
        <v>5288</v>
      </c>
      <c r="F2462" s="12">
        <v>1.0</v>
      </c>
      <c r="G2462" s="12">
        <v>2.0</v>
      </c>
      <c r="H2462" s="12" t="s">
        <v>24</v>
      </c>
      <c r="I2462" s="12">
        <v>1.0</v>
      </c>
      <c r="J2462" s="12">
        <v>1.0</v>
      </c>
      <c r="K2462" s="12" t="s">
        <v>23</v>
      </c>
      <c r="L2462" s="12">
        <v>2.0</v>
      </c>
      <c r="M2462" s="12">
        <v>2.0</v>
      </c>
      <c r="N2462" s="12" t="s">
        <v>1916</v>
      </c>
      <c r="P2462" s="13"/>
    </row>
    <row r="2463" ht="15.75" customHeight="1">
      <c r="A2463" s="11" t="s">
        <v>5262</v>
      </c>
      <c r="B2463" s="11" t="s">
        <v>5289</v>
      </c>
      <c r="C2463" s="11" t="s">
        <v>5264</v>
      </c>
      <c r="D2463" s="11" t="s">
        <v>5265</v>
      </c>
      <c r="E2463" s="11" t="s">
        <v>5290</v>
      </c>
      <c r="F2463" s="12">
        <v>2.0</v>
      </c>
      <c r="G2463" s="12">
        <v>1.0</v>
      </c>
      <c r="H2463" s="12" t="s">
        <v>24</v>
      </c>
      <c r="I2463" s="12">
        <v>1.0</v>
      </c>
      <c r="J2463" s="12">
        <v>1.0</v>
      </c>
      <c r="K2463" s="12" t="s">
        <v>23</v>
      </c>
      <c r="L2463" s="12">
        <v>2.0</v>
      </c>
      <c r="M2463" s="12">
        <v>2.0</v>
      </c>
      <c r="N2463" s="12" t="s">
        <v>1916</v>
      </c>
      <c r="P2463" s="13"/>
    </row>
    <row r="2464" ht="15.75" customHeight="1">
      <c r="A2464" s="11" t="s">
        <v>5262</v>
      </c>
      <c r="B2464" s="11" t="s">
        <v>5291</v>
      </c>
      <c r="C2464" s="11" t="s">
        <v>5264</v>
      </c>
      <c r="D2464" s="11" t="s">
        <v>5265</v>
      </c>
      <c r="E2464" s="11" t="s">
        <v>5292</v>
      </c>
      <c r="F2464" s="12">
        <v>1.0</v>
      </c>
      <c r="G2464" s="12">
        <v>1.0</v>
      </c>
      <c r="H2464" s="12" t="s">
        <v>24</v>
      </c>
      <c r="I2464" s="12">
        <v>1.0</v>
      </c>
      <c r="J2464" s="12">
        <v>1.0</v>
      </c>
      <c r="K2464" s="12" t="s">
        <v>23</v>
      </c>
      <c r="L2464" s="12">
        <v>2.0</v>
      </c>
      <c r="M2464" s="12">
        <v>1.0</v>
      </c>
      <c r="N2464" s="12" t="s">
        <v>1916</v>
      </c>
      <c r="P2464" s="13"/>
    </row>
    <row r="2465" ht="15.75" customHeight="1">
      <c r="A2465" s="11" t="s">
        <v>5262</v>
      </c>
      <c r="B2465" s="11" t="s">
        <v>5293</v>
      </c>
      <c r="C2465" s="11" t="s">
        <v>5264</v>
      </c>
      <c r="D2465" s="11" t="s">
        <v>5265</v>
      </c>
      <c r="E2465" s="11" t="s">
        <v>5294</v>
      </c>
      <c r="F2465" s="12">
        <v>2.0</v>
      </c>
      <c r="G2465" s="12">
        <v>2.0</v>
      </c>
      <c r="H2465" s="12" t="s">
        <v>24</v>
      </c>
      <c r="I2465" s="12">
        <v>1.0</v>
      </c>
      <c r="J2465" s="12">
        <v>1.0</v>
      </c>
      <c r="K2465" s="12" t="s">
        <v>23</v>
      </c>
      <c r="L2465" s="12">
        <v>2.0</v>
      </c>
      <c r="M2465" s="12">
        <v>2.0</v>
      </c>
      <c r="N2465" s="12" t="s">
        <v>1916</v>
      </c>
      <c r="P2465" s="13"/>
    </row>
    <row r="2466" ht="15.75" customHeight="1">
      <c r="A2466" s="11" t="s">
        <v>5262</v>
      </c>
      <c r="B2466" s="11" t="s">
        <v>5295</v>
      </c>
      <c r="C2466" s="11" t="s">
        <v>5264</v>
      </c>
      <c r="D2466" s="11" t="s">
        <v>5265</v>
      </c>
      <c r="E2466" s="11" t="s">
        <v>5296</v>
      </c>
      <c r="F2466" s="12">
        <v>3.0</v>
      </c>
      <c r="G2466" s="12">
        <v>2.0</v>
      </c>
      <c r="H2466" s="12" t="s">
        <v>24</v>
      </c>
      <c r="I2466" s="12">
        <v>1.0</v>
      </c>
      <c r="J2466" s="12">
        <v>1.0</v>
      </c>
      <c r="K2466" s="12" t="s">
        <v>23</v>
      </c>
      <c r="L2466" s="12">
        <v>2.0</v>
      </c>
      <c r="M2466" s="12">
        <v>2.0</v>
      </c>
      <c r="N2466" s="12" t="s">
        <v>1916</v>
      </c>
      <c r="P2466" s="13"/>
    </row>
    <row r="2467" ht="15.75" customHeight="1">
      <c r="A2467" s="11" t="s">
        <v>5262</v>
      </c>
      <c r="B2467" s="11" t="s">
        <v>5297</v>
      </c>
      <c r="C2467" s="11" t="s">
        <v>5264</v>
      </c>
      <c r="D2467" s="11" t="s">
        <v>5265</v>
      </c>
      <c r="E2467" s="11" t="s">
        <v>5298</v>
      </c>
      <c r="F2467" s="12">
        <v>2.0</v>
      </c>
      <c r="G2467" s="12">
        <v>1.0</v>
      </c>
      <c r="H2467" s="12" t="s">
        <v>24</v>
      </c>
      <c r="I2467" s="12">
        <v>1.0</v>
      </c>
      <c r="J2467" s="12">
        <v>1.0</v>
      </c>
      <c r="K2467" s="12" t="s">
        <v>23</v>
      </c>
      <c r="L2467" s="12">
        <v>1.0</v>
      </c>
      <c r="M2467" s="12">
        <v>1.0</v>
      </c>
      <c r="N2467" s="12" t="s">
        <v>1916</v>
      </c>
      <c r="P2467" s="13"/>
    </row>
    <row r="2468" ht="15.75" customHeight="1">
      <c r="A2468" s="11" t="s">
        <v>5262</v>
      </c>
      <c r="B2468" s="11" t="s">
        <v>5299</v>
      </c>
      <c r="C2468" s="11" t="s">
        <v>5264</v>
      </c>
      <c r="D2468" s="11" t="s">
        <v>5265</v>
      </c>
      <c r="E2468" s="11" t="s">
        <v>5300</v>
      </c>
      <c r="F2468" s="12">
        <v>1.0</v>
      </c>
      <c r="G2468" s="12">
        <v>2.0</v>
      </c>
      <c r="H2468" s="12" t="s">
        <v>24</v>
      </c>
      <c r="I2468" s="12">
        <v>1.0</v>
      </c>
      <c r="J2468" s="12">
        <v>1.0</v>
      </c>
      <c r="K2468" s="12" t="s">
        <v>23</v>
      </c>
      <c r="L2468" s="12">
        <v>2.0</v>
      </c>
      <c r="M2468" s="12">
        <v>1.0</v>
      </c>
      <c r="N2468" s="12" t="s">
        <v>1916</v>
      </c>
      <c r="P2468" s="13"/>
    </row>
    <row r="2469" ht="15.75" customHeight="1">
      <c r="A2469" s="11" t="s">
        <v>5301</v>
      </c>
      <c r="B2469" s="11" t="s">
        <v>5302</v>
      </c>
      <c r="C2469" s="11" t="s">
        <v>5303</v>
      </c>
      <c r="D2469" s="11" t="s">
        <v>5304</v>
      </c>
      <c r="E2469" s="11" t="s">
        <v>5305</v>
      </c>
      <c r="F2469" s="12">
        <v>3.0</v>
      </c>
      <c r="G2469" s="12">
        <v>3.0</v>
      </c>
      <c r="H2469" s="12" t="s">
        <v>24</v>
      </c>
      <c r="I2469" s="12">
        <v>2.0</v>
      </c>
      <c r="J2469" s="12">
        <v>1.0</v>
      </c>
      <c r="K2469" s="12" t="s">
        <v>23</v>
      </c>
      <c r="L2469" s="12">
        <v>3.0</v>
      </c>
      <c r="M2469" s="12">
        <v>3.0</v>
      </c>
      <c r="N2469" s="12" t="s">
        <v>1458</v>
      </c>
      <c r="P2469" s="13"/>
    </row>
    <row r="2470" ht="15.75" customHeight="1">
      <c r="A2470" s="11" t="s">
        <v>5301</v>
      </c>
      <c r="B2470" s="11" t="s">
        <v>5306</v>
      </c>
      <c r="C2470" s="11" t="s">
        <v>5303</v>
      </c>
      <c r="D2470" s="11" t="s">
        <v>5304</v>
      </c>
      <c r="E2470" s="11" t="s">
        <v>5307</v>
      </c>
      <c r="F2470" s="12">
        <v>3.0</v>
      </c>
      <c r="G2470" s="12">
        <v>3.0</v>
      </c>
      <c r="H2470" s="12" t="s">
        <v>24</v>
      </c>
      <c r="I2470" s="12">
        <v>1.0</v>
      </c>
      <c r="J2470" s="12">
        <v>1.0</v>
      </c>
      <c r="K2470" s="12" t="s">
        <v>23</v>
      </c>
      <c r="L2470" s="12">
        <v>3.0</v>
      </c>
      <c r="M2470" s="12">
        <v>3.0</v>
      </c>
      <c r="N2470" s="12" t="s">
        <v>1458</v>
      </c>
      <c r="P2470" s="13"/>
    </row>
    <row r="2471" ht="15.75" customHeight="1">
      <c r="A2471" s="11" t="s">
        <v>5301</v>
      </c>
      <c r="B2471" s="11" t="s">
        <v>5308</v>
      </c>
      <c r="C2471" s="11" t="s">
        <v>5303</v>
      </c>
      <c r="D2471" s="11" t="s">
        <v>5304</v>
      </c>
      <c r="E2471" s="11" t="s">
        <v>5309</v>
      </c>
      <c r="F2471" s="12">
        <v>3.0</v>
      </c>
      <c r="G2471" s="12">
        <v>2.0</v>
      </c>
      <c r="H2471" s="12" t="s">
        <v>24</v>
      </c>
      <c r="I2471" s="12">
        <v>1.0</v>
      </c>
      <c r="J2471" s="12">
        <v>1.0</v>
      </c>
      <c r="K2471" s="12" t="s">
        <v>23</v>
      </c>
      <c r="L2471" s="12">
        <v>2.0</v>
      </c>
      <c r="M2471" s="12">
        <v>2.0</v>
      </c>
      <c r="N2471" s="12" t="s">
        <v>1458</v>
      </c>
      <c r="P2471" s="13"/>
    </row>
    <row r="2472" ht="15.75" customHeight="1">
      <c r="A2472" s="11" t="s">
        <v>5301</v>
      </c>
      <c r="B2472" s="11" t="s">
        <v>5310</v>
      </c>
      <c r="C2472" s="11" t="s">
        <v>5303</v>
      </c>
      <c r="D2472" s="11" t="s">
        <v>5304</v>
      </c>
      <c r="E2472" s="11" t="s">
        <v>5311</v>
      </c>
      <c r="F2472" s="12">
        <v>3.0</v>
      </c>
      <c r="G2472" s="12">
        <v>2.0</v>
      </c>
      <c r="H2472" s="12" t="s">
        <v>24</v>
      </c>
      <c r="I2472" s="12">
        <v>2.0</v>
      </c>
      <c r="J2472" s="12">
        <v>1.0</v>
      </c>
      <c r="K2472" s="12" t="s">
        <v>23</v>
      </c>
      <c r="L2472" s="12">
        <v>2.0</v>
      </c>
      <c r="M2472" s="12">
        <v>2.0</v>
      </c>
      <c r="N2472" s="12" t="s">
        <v>1458</v>
      </c>
      <c r="P2472" s="13"/>
    </row>
    <row r="2473" ht="15.75" customHeight="1">
      <c r="A2473" s="11" t="s">
        <v>5301</v>
      </c>
      <c r="B2473" s="11" t="s">
        <v>5312</v>
      </c>
      <c r="C2473" s="11" t="s">
        <v>5303</v>
      </c>
      <c r="D2473" s="11" t="s">
        <v>5304</v>
      </c>
      <c r="E2473" s="11" t="s">
        <v>5313</v>
      </c>
      <c r="F2473" s="12">
        <v>1.0</v>
      </c>
      <c r="G2473" s="12">
        <v>1.0</v>
      </c>
      <c r="H2473" s="12" t="s">
        <v>24</v>
      </c>
      <c r="I2473" s="12">
        <v>1.0</v>
      </c>
      <c r="J2473" s="12">
        <v>1.0</v>
      </c>
      <c r="K2473" s="12" t="s">
        <v>23</v>
      </c>
      <c r="L2473" s="12">
        <v>1.0</v>
      </c>
      <c r="M2473" s="12">
        <v>1.0</v>
      </c>
      <c r="N2473" s="12" t="s">
        <v>1458</v>
      </c>
      <c r="P2473" s="13"/>
    </row>
    <row r="2474" ht="15.75" customHeight="1">
      <c r="A2474" s="11" t="s">
        <v>5301</v>
      </c>
      <c r="B2474" s="11" t="s">
        <v>5314</v>
      </c>
      <c r="C2474" s="11" t="s">
        <v>5303</v>
      </c>
      <c r="D2474" s="11" t="s">
        <v>5304</v>
      </c>
      <c r="E2474" s="11" t="s">
        <v>5315</v>
      </c>
      <c r="F2474" s="12">
        <v>1.0</v>
      </c>
      <c r="G2474" s="12">
        <v>2.0</v>
      </c>
      <c r="H2474" s="12" t="s">
        <v>24</v>
      </c>
      <c r="I2474" s="12">
        <v>2.0</v>
      </c>
      <c r="J2474" s="12">
        <v>1.0</v>
      </c>
      <c r="K2474" s="12" t="s">
        <v>23</v>
      </c>
      <c r="L2474" s="12">
        <v>2.0</v>
      </c>
      <c r="M2474" s="12">
        <v>2.0</v>
      </c>
      <c r="N2474" s="12" t="s">
        <v>1458</v>
      </c>
      <c r="P2474" s="13"/>
    </row>
    <row r="2475" ht="15.75" customHeight="1">
      <c r="A2475" s="11" t="s">
        <v>5301</v>
      </c>
      <c r="B2475" s="11" t="s">
        <v>5316</v>
      </c>
      <c r="C2475" s="11" t="s">
        <v>5303</v>
      </c>
      <c r="D2475" s="11" t="s">
        <v>5304</v>
      </c>
      <c r="E2475" s="11" t="s">
        <v>5317</v>
      </c>
      <c r="F2475" s="12">
        <v>3.0</v>
      </c>
      <c r="G2475" s="12">
        <v>3.0</v>
      </c>
      <c r="H2475" s="12" t="s">
        <v>24</v>
      </c>
      <c r="I2475" s="12">
        <v>2.0</v>
      </c>
      <c r="J2475" s="12">
        <v>2.0</v>
      </c>
      <c r="K2475" s="12" t="s">
        <v>23</v>
      </c>
      <c r="L2475" s="12">
        <v>2.0</v>
      </c>
      <c r="M2475" s="12">
        <v>2.0</v>
      </c>
      <c r="N2475" s="12" t="s">
        <v>1458</v>
      </c>
      <c r="P2475" s="13"/>
    </row>
    <row r="2476" ht="15.75" customHeight="1">
      <c r="A2476" s="11" t="s">
        <v>5301</v>
      </c>
      <c r="B2476" s="11" t="s">
        <v>5318</v>
      </c>
      <c r="C2476" s="11" t="s">
        <v>5303</v>
      </c>
      <c r="D2476" s="11" t="s">
        <v>5304</v>
      </c>
      <c r="E2476" s="11" t="s">
        <v>5319</v>
      </c>
      <c r="F2476" s="12">
        <v>2.0</v>
      </c>
      <c r="G2476" s="12">
        <v>3.0</v>
      </c>
      <c r="H2476" s="12" t="s">
        <v>24</v>
      </c>
      <c r="I2476" s="12">
        <v>1.0</v>
      </c>
      <c r="J2476" s="12">
        <v>1.0</v>
      </c>
      <c r="K2476" s="12" t="s">
        <v>23</v>
      </c>
      <c r="L2476" s="12">
        <v>3.0</v>
      </c>
      <c r="M2476" s="12">
        <v>3.0</v>
      </c>
      <c r="N2476" s="12" t="s">
        <v>1458</v>
      </c>
      <c r="P2476" s="13"/>
    </row>
    <row r="2477" ht="15.75" customHeight="1">
      <c r="A2477" s="11" t="s">
        <v>5301</v>
      </c>
      <c r="B2477" s="11" t="s">
        <v>5320</v>
      </c>
      <c r="C2477" s="11" t="s">
        <v>5303</v>
      </c>
      <c r="D2477" s="11" t="s">
        <v>5304</v>
      </c>
      <c r="E2477" s="11" t="s">
        <v>5321</v>
      </c>
      <c r="F2477" s="12">
        <v>3.0</v>
      </c>
      <c r="G2477" s="12">
        <v>3.0</v>
      </c>
      <c r="H2477" s="12" t="s">
        <v>24</v>
      </c>
      <c r="I2477" s="12">
        <v>1.0</v>
      </c>
      <c r="J2477" s="12">
        <v>1.0</v>
      </c>
      <c r="K2477" s="12" t="s">
        <v>23</v>
      </c>
      <c r="L2477" s="12">
        <v>3.0</v>
      </c>
      <c r="M2477" s="12">
        <v>3.0</v>
      </c>
      <c r="N2477" s="12" t="s">
        <v>1458</v>
      </c>
      <c r="P2477" s="13"/>
    </row>
    <row r="2478" ht="15.75" customHeight="1">
      <c r="A2478" s="11" t="s">
        <v>5301</v>
      </c>
      <c r="B2478" s="11" t="s">
        <v>5322</v>
      </c>
      <c r="C2478" s="11" t="s">
        <v>5303</v>
      </c>
      <c r="D2478" s="11" t="s">
        <v>5304</v>
      </c>
      <c r="E2478" s="11" t="s">
        <v>5323</v>
      </c>
      <c r="F2478" s="12">
        <v>3.0</v>
      </c>
      <c r="G2478" s="12">
        <v>2.0</v>
      </c>
      <c r="H2478" s="12" t="s">
        <v>24</v>
      </c>
      <c r="I2478" s="12">
        <v>2.0</v>
      </c>
      <c r="J2478" s="12">
        <v>1.0</v>
      </c>
      <c r="K2478" s="12" t="s">
        <v>23</v>
      </c>
      <c r="L2478" s="12">
        <v>2.0</v>
      </c>
      <c r="M2478" s="12">
        <v>2.0</v>
      </c>
      <c r="N2478" s="12" t="s">
        <v>1458</v>
      </c>
      <c r="P2478" s="13"/>
    </row>
    <row r="2479" ht="15.75" customHeight="1">
      <c r="A2479" s="11" t="s">
        <v>5301</v>
      </c>
      <c r="B2479" s="11" t="s">
        <v>5324</v>
      </c>
      <c r="C2479" s="11" t="s">
        <v>5303</v>
      </c>
      <c r="D2479" s="11" t="s">
        <v>5304</v>
      </c>
      <c r="E2479" s="11" t="s">
        <v>5325</v>
      </c>
      <c r="F2479" s="12">
        <v>2.0</v>
      </c>
      <c r="G2479" s="12">
        <v>2.0</v>
      </c>
      <c r="H2479" s="12" t="s">
        <v>24</v>
      </c>
      <c r="I2479" s="12">
        <v>1.0</v>
      </c>
      <c r="J2479" s="12">
        <v>1.0</v>
      </c>
      <c r="K2479" s="12" t="s">
        <v>23</v>
      </c>
      <c r="L2479" s="12">
        <v>1.0</v>
      </c>
      <c r="M2479" s="12">
        <v>2.0</v>
      </c>
      <c r="N2479" s="12" t="s">
        <v>1458</v>
      </c>
      <c r="P2479" s="13"/>
    </row>
    <row r="2480" ht="15.75" customHeight="1">
      <c r="A2480" s="11" t="s">
        <v>5301</v>
      </c>
      <c r="B2480" s="11" t="s">
        <v>5326</v>
      </c>
      <c r="C2480" s="11" t="s">
        <v>5303</v>
      </c>
      <c r="D2480" s="11" t="s">
        <v>5304</v>
      </c>
      <c r="E2480" s="11" t="s">
        <v>5327</v>
      </c>
      <c r="F2480" s="12">
        <v>2.0</v>
      </c>
      <c r="G2480" s="12">
        <v>1.0</v>
      </c>
      <c r="H2480" s="12" t="s">
        <v>24</v>
      </c>
      <c r="I2480" s="12">
        <v>1.0</v>
      </c>
      <c r="J2480" s="12">
        <v>1.0</v>
      </c>
      <c r="K2480" s="12" t="s">
        <v>23</v>
      </c>
      <c r="L2480" s="12">
        <v>2.0</v>
      </c>
      <c r="M2480" s="12">
        <v>2.0</v>
      </c>
      <c r="N2480" s="12" t="s">
        <v>1458</v>
      </c>
      <c r="P2480" s="13"/>
    </row>
    <row r="2481" ht="15.75" customHeight="1">
      <c r="A2481" s="11" t="s">
        <v>5301</v>
      </c>
      <c r="B2481" s="11" t="s">
        <v>5328</v>
      </c>
      <c r="C2481" s="11" t="s">
        <v>5303</v>
      </c>
      <c r="D2481" s="11" t="s">
        <v>5304</v>
      </c>
      <c r="E2481" s="11" t="s">
        <v>5329</v>
      </c>
      <c r="F2481" s="12">
        <v>1.0</v>
      </c>
      <c r="G2481" s="12">
        <v>1.0</v>
      </c>
      <c r="H2481" s="12" t="s">
        <v>24</v>
      </c>
      <c r="I2481" s="12">
        <v>1.0</v>
      </c>
      <c r="J2481" s="12">
        <v>1.0</v>
      </c>
      <c r="K2481" s="12" t="s">
        <v>23</v>
      </c>
      <c r="L2481" s="12">
        <v>1.0</v>
      </c>
      <c r="M2481" s="12">
        <v>2.0</v>
      </c>
      <c r="N2481" s="12" t="s">
        <v>1458</v>
      </c>
      <c r="P2481" s="13"/>
    </row>
    <row r="2482" ht="15.75" customHeight="1">
      <c r="A2482" s="11" t="s">
        <v>5301</v>
      </c>
      <c r="B2482" s="11" t="s">
        <v>5330</v>
      </c>
      <c r="C2482" s="11" t="s">
        <v>5303</v>
      </c>
      <c r="D2482" s="11" t="s">
        <v>5304</v>
      </c>
      <c r="E2482" s="11" t="s">
        <v>5331</v>
      </c>
      <c r="F2482" s="12">
        <v>1.0</v>
      </c>
      <c r="G2482" s="12">
        <v>1.0</v>
      </c>
      <c r="H2482" s="12" t="s">
        <v>24</v>
      </c>
      <c r="I2482" s="12">
        <v>1.0</v>
      </c>
      <c r="J2482" s="12">
        <v>1.0</v>
      </c>
      <c r="K2482" s="12" t="s">
        <v>23</v>
      </c>
      <c r="L2482" s="12">
        <v>1.0</v>
      </c>
      <c r="M2482" s="12">
        <v>1.0</v>
      </c>
      <c r="N2482" s="12" t="s">
        <v>1458</v>
      </c>
      <c r="P2482" s="13"/>
    </row>
    <row r="2483" ht="15.75" customHeight="1">
      <c r="A2483" s="11" t="s">
        <v>5301</v>
      </c>
      <c r="B2483" s="11" t="s">
        <v>5332</v>
      </c>
      <c r="C2483" s="11" t="s">
        <v>5303</v>
      </c>
      <c r="D2483" s="11" t="s">
        <v>5304</v>
      </c>
      <c r="E2483" s="11" t="s">
        <v>5333</v>
      </c>
      <c r="F2483" s="12">
        <v>1.0</v>
      </c>
      <c r="G2483" s="12">
        <v>1.0</v>
      </c>
      <c r="H2483" s="12" t="s">
        <v>24</v>
      </c>
      <c r="I2483" s="12">
        <v>1.0</v>
      </c>
      <c r="J2483" s="12">
        <v>1.0</v>
      </c>
      <c r="K2483" s="12" t="s">
        <v>23</v>
      </c>
      <c r="L2483" s="12">
        <v>1.0</v>
      </c>
      <c r="M2483" s="12">
        <v>1.0</v>
      </c>
      <c r="N2483" s="12" t="s">
        <v>1458</v>
      </c>
      <c r="P2483" s="13"/>
    </row>
    <row r="2484" ht="15.75" customHeight="1">
      <c r="A2484" s="11" t="s">
        <v>5301</v>
      </c>
      <c r="B2484" s="11" t="s">
        <v>5334</v>
      </c>
      <c r="C2484" s="11" t="s">
        <v>5303</v>
      </c>
      <c r="D2484" s="11" t="s">
        <v>5304</v>
      </c>
      <c r="E2484" s="11" t="s">
        <v>5335</v>
      </c>
      <c r="F2484" s="12">
        <v>1.0</v>
      </c>
      <c r="G2484" s="12">
        <v>1.0</v>
      </c>
      <c r="H2484" s="12" t="s">
        <v>24</v>
      </c>
      <c r="I2484" s="12">
        <v>1.0</v>
      </c>
      <c r="J2484" s="12">
        <v>1.0</v>
      </c>
      <c r="K2484" s="12" t="s">
        <v>23</v>
      </c>
      <c r="L2484" s="12">
        <v>2.0</v>
      </c>
      <c r="M2484" s="12">
        <v>1.0</v>
      </c>
      <c r="N2484" s="12" t="s">
        <v>1458</v>
      </c>
      <c r="P2484" s="13"/>
    </row>
    <row r="2485" ht="15.75" customHeight="1">
      <c r="A2485" s="11" t="s">
        <v>5301</v>
      </c>
      <c r="B2485" s="11" t="s">
        <v>5336</v>
      </c>
      <c r="C2485" s="11" t="s">
        <v>5303</v>
      </c>
      <c r="D2485" s="11" t="s">
        <v>5304</v>
      </c>
      <c r="E2485" s="11" t="s">
        <v>5337</v>
      </c>
      <c r="F2485" s="12">
        <v>1.0</v>
      </c>
      <c r="G2485" s="12">
        <v>2.0</v>
      </c>
      <c r="H2485" s="12" t="s">
        <v>24</v>
      </c>
      <c r="I2485" s="12">
        <v>1.0</v>
      </c>
      <c r="J2485" s="12">
        <v>1.0</v>
      </c>
      <c r="K2485" s="12" t="s">
        <v>23</v>
      </c>
      <c r="L2485" s="12">
        <v>2.0</v>
      </c>
      <c r="M2485" s="12">
        <v>3.0</v>
      </c>
      <c r="N2485" s="12" t="s">
        <v>1458</v>
      </c>
      <c r="P2485" s="13"/>
    </row>
    <row r="2486" ht="15.75" customHeight="1">
      <c r="A2486" s="11" t="s">
        <v>5301</v>
      </c>
      <c r="B2486" s="11" t="s">
        <v>5338</v>
      </c>
      <c r="C2486" s="11" t="s">
        <v>5303</v>
      </c>
      <c r="D2486" s="11" t="s">
        <v>5304</v>
      </c>
      <c r="E2486" s="11" t="s">
        <v>5339</v>
      </c>
      <c r="F2486" s="12">
        <v>1.0</v>
      </c>
      <c r="G2486" s="12">
        <v>1.0</v>
      </c>
      <c r="H2486" s="12" t="s">
        <v>24</v>
      </c>
      <c r="I2486" s="12">
        <v>1.0</v>
      </c>
      <c r="J2486" s="12">
        <v>1.0</v>
      </c>
      <c r="K2486" s="12" t="s">
        <v>23</v>
      </c>
      <c r="L2486" s="12">
        <v>1.0</v>
      </c>
      <c r="M2486" s="12">
        <v>2.0</v>
      </c>
      <c r="N2486" s="12" t="s">
        <v>1458</v>
      </c>
      <c r="P2486" s="13"/>
    </row>
    <row r="2487" ht="15.75" customHeight="1">
      <c r="A2487" s="11" t="s">
        <v>5340</v>
      </c>
      <c r="B2487" s="11" t="s">
        <v>5341</v>
      </c>
      <c r="C2487" s="11" t="s">
        <v>5342</v>
      </c>
      <c r="D2487" s="11" t="s">
        <v>5343</v>
      </c>
      <c r="E2487" s="11" t="s">
        <v>5344</v>
      </c>
      <c r="F2487" s="12">
        <v>3.0</v>
      </c>
      <c r="G2487" s="12">
        <v>2.0</v>
      </c>
      <c r="H2487" s="12" t="s">
        <v>24</v>
      </c>
      <c r="I2487" s="12">
        <v>2.0</v>
      </c>
      <c r="J2487" s="12">
        <v>2.0</v>
      </c>
      <c r="K2487" s="12" t="s">
        <v>1916</v>
      </c>
      <c r="L2487" s="12">
        <v>2.0</v>
      </c>
      <c r="M2487" s="12">
        <v>2.0</v>
      </c>
      <c r="N2487" s="12" t="s">
        <v>23</v>
      </c>
      <c r="P2487" s="13"/>
    </row>
    <row r="2488" ht="15.75" customHeight="1">
      <c r="A2488" s="11" t="s">
        <v>5340</v>
      </c>
      <c r="B2488" s="11" t="s">
        <v>5345</v>
      </c>
      <c r="C2488" s="11" t="s">
        <v>5342</v>
      </c>
      <c r="D2488" s="11" t="s">
        <v>5343</v>
      </c>
      <c r="E2488" s="11" t="s">
        <v>5346</v>
      </c>
      <c r="F2488" s="12">
        <v>2.0</v>
      </c>
      <c r="G2488" s="12">
        <v>2.0</v>
      </c>
      <c r="H2488" s="12" t="s">
        <v>24</v>
      </c>
      <c r="I2488" s="12">
        <v>2.0</v>
      </c>
      <c r="J2488" s="12">
        <v>2.0</v>
      </c>
      <c r="K2488" s="12" t="s">
        <v>1916</v>
      </c>
      <c r="L2488" s="12">
        <v>2.0</v>
      </c>
      <c r="M2488" s="12">
        <v>2.0</v>
      </c>
      <c r="N2488" s="12" t="s">
        <v>23</v>
      </c>
      <c r="P2488" s="13"/>
    </row>
    <row r="2489" ht="15.75" customHeight="1">
      <c r="A2489" s="11" t="s">
        <v>5340</v>
      </c>
      <c r="B2489" s="11" t="s">
        <v>5347</v>
      </c>
      <c r="C2489" s="11" t="s">
        <v>5342</v>
      </c>
      <c r="D2489" s="11" t="s">
        <v>5343</v>
      </c>
      <c r="E2489" s="11" t="s">
        <v>5348</v>
      </c>
      <c r="F2489" s="12">
        <v>2.0</v>
      </c>
      <c r="G2489" s="12">
        <v>1.0</v>
      </c>
      <c r="H2489" s="12" t="s">
        <v>24</v>
      </c>
      <c r="I2489" s="12">
        <v>2.0</v>
      </c>
      <c r="J2489" s="12">
        <v>2.0</v>
      </c>
      <c r="K2489" s="12" t="s">
        <v>1916</v>
      </c>
      <c r="L2489" s="12">
        <v>2.0</v>
      </c>
      <c r="M2489" s="12">
        <v>2.0</v>
      </c>
      <c r="N2489" s="12" t="s">
        <v>23</v>
      </c>
      <c r="P2489" s="13"/>
    </row>
    <row r="2490" ht="15.75" customHeight="1">
      <c r="A2490" s="11" t="s">
        <v>5340</v>
      </c>
      <c r="B2490" s="11" t="s">
        <v>5349</v>
      </c>
      <c r="C2490" s="11" t="s">
        <v>5342</v>
      </c>
      <c r="D2490" s="11" t="s">
        <v>5343</v>
      </c>
      <c r="E2490" s="11" t="s">
        <v>5350</v>
      </c>
      <c r="F2490" s="12">
        <v>1.0</v>
      </c>
      <c r="G2490" s="12">
        <v>1.0</v>
      </c>
      <c r="H2490" s="12" t="s">
        <v>24</v>
      </c>
      <c r="I2490" s="12">
        <v>2.0</v>
      </c>
      <c r="J2490" s="12">
        <v>1.0</v>
      </c>
      <c r="K2490" s="12" t="s">
        <v>1916</v>
      </c>
      <c r="L2490" s="12">
        <v>2.0</v>
      </c>
      <c r="M2490" s="12">
        <v>1.0</v>
      </c>
      <c r="N2490" s="12" t="s">
        <v>23</v>
      </c>
      <c r="P2490" s="13"/>
    </row>
    <row r="2491" ht="15.75" customHeight="1">
      <c r="A2491" s="11" t="s">
        <v>5340</v>
      </c>
      <c r="B2491" s="11" t="s">
        <v>5351</v>
      </c>
      <c r="C2491" s="11" t="s">
        <v>5342</v>
      </c>
      <c r="D2491" s="11" t="s">
        <v>5343</v>
      </c>
      <c r="E2491" s="11" t="s">
        <v>5352</v>
      </c>
      <c r="F2491" s="12">
        <v>1.0</v>
      </c>
      <c r="G2491" s="12">
        <v>1.0</v>
      </c>
      <c r="H2491" s="12" t="s">
        <v>24</v>
      </c>
      <c r="I2491" s="12">
        <v>1.0</v>
      </c>
      <c r="J2491" s="12">
        <v>1.0</v>
      </c>
      <c r="K2491" s="12" t="s">
        <v>1916</v>
      </c>
      <c r="L2491" s="12">
        <v>1.0</v>
      </c>
      <c r="M2491" s="12">
        <v>1.0</v>
      </c>
      <c r="N2491" s="12" t="s">
        <v>23</v>
      </c>
      <c r="P2491" s="13"/>
    </row>
    <row r="2492" ht="15.75" customHeight="1">
      <c r="A2492" s="11" t="s">
        <v>5340</v>
      </c>
      <c r="B2492" s="11" t="s">
        <v>5353</v>
      </c>
      <c r="C2492" s="11" t="s">
        <v>5342</v>
      </c>
      <c r="D2492" s="11" t="s">
        <v>5343</v>
      </c>
      <c r="E2492" s="11" t="s">
        <v>5354</v>
      </c>
      <c r="F2492" s="12">
        <v>2.0</v>
      </c>
      <c r="G2492" s="12">
        <v>2.0</v>
      </c>
      <c r="H2492" s="12" t="s">
        <v>24</v>
      </c>
      <c r="I2492" s="12">
        <v>2.0</v>
      </c>
      <c r="J2492" s="12">
        <v>2.0</v>
      </c>
      <c r="K2492" s="12" t="s">
        <v>1916</v>
      </c>
      <c r="L2492" s="12">
        <v>2.0</v>
      </c>
      <c r="M2492" s="12">
        <v>2.0</v>
      </c>
      <c r="N2492" s="12" t="s">
        <v>23</v>
      </c>
      <c r="P2492" s="13"/>
    </row>
    <row r="2493" ht="15.75" customHeight="1">
      <c r="A2493" s="11" t="s">
        <v>5340</v>
      </c>
      <c r="B2493" s="11" t="s">
        <v>5355</v>
      </c>
      <c r="C2493" s="11" t="s">
        <v>5342</v>
      </c>
      <c r="D2493" s="11" t="s">
        <v>5343</v>
      </c>
      <c r="E2493" s="11" t="s">
        <v>5356</v>
      </c>
      <c r="F2493" s="12">
        <v>3.0</v>
      </c>
      <c r="G2493" s="12">
        <v>3.0</v>
      </c>
      <c r="H2493" s="12" t="s">
        <v>24</v>
      </c>
      <c r="I2493" s="12">
        <v>3.0</v>
      </c>
      <c r="J2493" s="12">
        <v>3.0</v>
      </c>
      <c r="K2493" s="12" t="s">
        <v>1916</v>
      </c>
      <c r="L2493" s="12">
        <v>3.0</v>
      </c>
      <c r="M2493" s="12">
        <v>3.0</v>
      </c>
      <c r="N2493" s="12" t="s">
        <v>23</v>
      </c>
      <c r="P2493" s="13"/>
    </row>
    <row r="2494" ht="15.75" customHeight="1">
      <c r="A2494" s="11" t="s">
        <v>5340</v>
      </c>
      <c r="B2494" s="11" t="s">
        <v>5357</v>
      </c>
      <c r="C2494" s="11" t="s">
        <v>5342</v>
      </c>
      <c r="D2494" s="11" t="s">
        <v>5343</v>
      </c>
      <c r="E2494" s="11" t="s">
        <v>5358</v>
      </c>
      <c r="F2494" s="12">
        <v>2.0</v>
      </c>
      <c r="G2494" s="12">
        <v>2.0</v>
      </c>
      <c r="H2494" s="12" t="s">
        <v>24</v>
      </c>
      <c r="I2494" s="12">
        <v>2.0</v>
      </c>
      <c r="J2494" s="12">
        <v>2.0</v>
      </c>
      <c r="K2494" s="12" t="s">
        <v>1916</v>
      </c>
      <c r="L2494" s="12">
        <v>2.0</v>
      </c>
      <c r="M2494" s="12">
        <v>2.0</v>
      </c>
      <c r="N2494" s="12" t="s">
        <v>23</v>
      </c>
      <c r="P2494" s="13"/>
    </row>
    <row r="2495" ht="15.75" customHeight="1">
      <c r="A2495" s="11" t="s">
        <v>5340</v>
      </c>
      <c r="B2495" s="11" t="s">
        <v>5359</v>
      </c>
      <c r="C2495" s="11" t="s">
        <v>5342</v>
      </c>
      <c r="D2495" s="11" t="s">
        <v>5343</v>
      </c>
      <c r="E2495" s="11" t="s">
        <v>5360</v>
      </c>
      <c r="F2495" s="12">
        <v>1.0</v>
      </c>
      <c r="G2495" s="12">
        <v>2.0</v>
      </c>
      <c r="H2495" s="12" t="s">
        <v>24</v>
      </c>
      <c r="I2495" s="12">
        <v>2.0</v>
      </c>
      <c r="J2495" s="12">
        <v>2.0</v>
      </c>
      <c r="K2495" s="12" t="s">
        <v>1916</v>
      </c>
      <c r="L2495" s="12">
        <v>2.0</v>
      </c>
      <c r="M2495" s="12">
        <v>2.0</v>
      </c>
      <c r="N2495" s="12" t="s">
        <v>23</v>
      </c>
      <c r="P2495" s="13"/>
    </row>
    <row r="2496" ht="15.75" customHeight="1">
      <c r="A2496" s="11" t="s">
        <v>5340</v>
      </c>
      <c r="B2496" s="11" t="s">
        <v>5361</v>
      </c>
      <c r="C2496" s="11" t="s">
        <v>5342</v>
      </c>
      <c r="D2496" s="11" t="s">
        <v>5343</v>
      </c>
      <c r="E2496" s="11" t="s">
        <v>5362</v>
      </c>
      <c r="F2496" s="12">
        <v>1.0</v>
      </c>
      <c r="G2496" s="12">
        <v>1.0</v>
      </c>
      <c r="H2496" s="12" t="s">
        <v>24</v>
      </c>
      <c r="I2496" s="12">
        <v>2.0</v>
      </c>
      <c r="J2496" s="12">
        <v>2.0</v>
      </c>
      <c r="K2496" s="12" t="s">
        <v>1916</v>
      </c>
      <c r="L2496" s="12">
        <v>2.0</v>
      </c>
      <c r="M2496" s="12">
        <v>2.0</v>
      </c>
      <c r="N2496" s="12" t="s">
        <v>23</v>
      </c>
      <c r="P2496" s="13"/>
    </row>
    <row r="2497" ht="15.75" customHeight="1">
      <c r="A2497" s="11" t="s">
        <v>5340</v>
      </c>
      <c r="B2497" s="11" t="s">
        <v>5363</v>
      </c>
      <c r="C2497" s="11" t="s">
        <v>5342</v>
      </c>
      <c r="D2497" s="11" t="s">
        <v>5343</v>
      </c>
      <c r="E2497" s="11" t="s">
        <v>5364</v>
      </c>
      <c r="F2497" s="12">
        <v>1.0</v>
      </c>
      <c r="G2497" s="12">
        <v>1.0</v>
      </c>
      <c r="H2497" s="12" t="s">
        <v>24</v>
      </c>
      <c r="I2497" s="12">
        <v>2.0</v>
      </c>
      <c r="J2497" s="12">
        <v>1.0</v>
      </c>
      <c r="K2497" s="12" t="s">
        <v>1916</v>
      </c>
      <c r="L2497" s="12">
        <v>2.0</v>
      </c>
      <c r="M2497" s="12">
        <v>1.0</v>
      </c>
      <c r="N2497" s="12" t="s">
        <v>23</v>
      </c>
      <c r="P2497" s="13"/>
    </row>
    <row r="2498" ht="15.75" customHeight="1">
      <c r="A2498" s="11" t="s">
        <v>5340</v>
      </c>
      <c r="B2498" s="11" t="s">
        <v>5365</v>
      </c>
      <c r="C2498" s="11" t="s">
        <v>5342</v>
      </c>
      <c r="D2498" s="11" t="s">
        <v>5343</v>
      </c>
      <c r="E2498" s="11" t="s">
        <v>5366</v>
      </c>
      <c r="F2498" s="12">
        <v>1.0</v>
      </c>
      <c r="G2498" s="12">
        <v>1.0</v>
      </c>
      <c r="H2498" s="12" t="s">
        <v>24</v>
      </c>
      <c r="I2498" s="12">
        <v>1.0</v>
      </c>
      <c r="J2498" s="12">
        <v>1.0</v>
      </c>
      <c r="K2498" s="12" t="s">
        <v>1916</v>
      </c>
      <c r="L2498" s="12">
        <v>1.0</v>
      </c>
      <c r="M2498" s="12">
        <v>1.0</v>
      </c>
      <c r="N2498" s="12" t="s">
        <v>23</v>
      </c>
      <c r="P2498" s="13"/>
    </row>
    <row r="2499" ht="15.75" customHeight="1">
      <c r="A2499" s="11" t="s">
        <v>5340</v>
      </c>
      <c r="B2499" s="11" t="s">
        <v>5367</v>
      </c>
      <c r="C2499" s="11" t="s">
        <v>5342</v>
      </c>
      <c r="D2499" s="11" t="s">
        <v>5343</v>
      </c>
      <c r="E2499" s="11" t="s">
        <v>5368</v>
      </c>
      <c r="F2499" s="12">
        <v>1.0</v>
      </c>
      <c r="G2499" s="12">
        <v>1.0</v>
      </c>
      <c r="H2499" s="12" t="s">
        <v>24</v>
      </c>
      <c r="I2499" s="12">
        <v>1.0</v>
      </c>
      <c r="J2499" s="12">
        <v>1.0</v>
      </c>
      <c r="K2499" s="12" t="s">
        <v>1916</v>
      </c>
      <c r="L2499" s="12">
        <v>1.0</v>
      </c>
      <c r="M2499" s="12">
        <v>1.0</v>
      </c>
      <c r="N2499" s="12" t="s">
        <v>23</v>
      </c>
      <c r="P2499" s="13"/>
    </row>
    <row r="2500" ht="15.75" customHeight="1">
      <c r="A2500" s="11" t="s">
        <v>5340</v>
      </c>
      <c r="B2500" s="11" t="s">
        <v>5369</v>
      </c>
      <c r="C2500" s="11" t="s">
        <v>5342</v>
      </c>
      <c r="D2500" s="11" t="s">
        <v>5343</v>
      </c>
      <c r="E2500" s="11" t="s">
        <v>5370</v>
      </c>
      <c r="F2500" s="12">
        <v>2.0</v>
      </c>
      <c r="G2500" s="12">
        <v>1.0</v>
      </c>
      <c r="H2500" s="12" t="s">
        <v>24</v>
      </c>
      <c r="I2500" s="12">
        <v>2.0</v>
      </c>
      <c r="J2500" s="12">
        <v>3.0</v>
      </c>
      <c r="K2500" s="12" t="s">
        <v>1916</v>
      </c>
      <c r="L2500" s="12">
        <v>2.0</v>
      </c>
      <c r="M2500" s="12">
        <v>3.0</v>
      </c>
      <c r="N2500" s="12" t="s">
        <v>23</v>
      </c>
      <c r="P2500" s="13"/>
    </row>
    <row r="2501" ht="15.75" customHeight="1">
      <c r="A2501" s="11" t="s">
        <v>5340</v>
      </c>
      <c r="B2501" s="11" t="s">
        <v>5371</v>
      </c>
      <c r="C2501" s="11" t="s">
        <v>5342</v>
      </c>
      <c r="D2501" s="11" t="s">
        <v>5343</v>
      </c>
      <c r="E2501" s="11" t="s">
        <v>5372</v>
      </c>
      <c r="F2501" s="12">
        <v>1.0</v>
      </c>
      <c r="G2501" s="12">
        <v>3.0</v>
      </c>
      <c r="H2501" s="12" t="s">
        <v>24</v>
      </c>
      <c r="I2501" s="12">
        <v>2.0</v>
      </c>
      <c r="J2501" s="12">
        <v>2.0</v>
      </c>
      <c r="K2501" s="12" t="s">
        <v>1916</v>
      </c>
      <c r="L2501" s="12">
        <v>2.0</v>
      </c>
      <c r="M2501" s="12">
        <v>2.0</v>
      </c>
      <c r="N2501" s="12" t="s">
        <v>23</v>
      </c>
      <c r="P2501" s="13"/>
    </row>
    <row r="2502" ht="15.75" customHeight="1">
      <c r="A2502" s="11" t="s">
        <v>5340</v>
      </c>
      <c r="B2502" s="11" t="s">
        <v>5373</v>
      </c>
      <c r="C2502" s="11" t="s">
        <v>5342</v>
      </c>
      <c r="D2502" s="11" t="s">
        <v>5343</v>
      </c>
      <c r="E2502" s="11" t="s">
        <v>5374</v>
      </c>
      <c r="F2502" s="12">
        <v>1.0</v>
      </c>
      <c r="G2502" s="12">
        <v>1.0</v>
      </c>
      <c r="H2502" s="12" t="s">
        <v>24</v>
      </c>
      <c r="I2502" s="12">
        <v>1.0</v>
      </c>
      <c r="J2502" s="12">
        <v>1.0</v>
      </c>
      <c r="K2502" s="12" t="s">
        <v>1916</v>
      </c>
      <c r="L2502" s="12">
        <v>1.0</v>
      </c>
      <c r="M2502" s="12">
        <v>1.0</v>
      </c>
      <c r="N2502" s="12" t="s">
        <v>23</v>
      </c>
      <c r="P2502" s="13"/>
    </row>
    <row r="2503" ht="15.75" customHeight="1">
      <c r="A2503" s="11" t="s">
        <v>5340</v>
      </c>
      <c r="B2503" s="11" t="s">
        <v>5375</v>
      </c>
      <c r="C2503" s="11" t="s">
        <v>5342</v>
      </c>
      <c r="D2503" s="11" t="s">
        <v>5343</v>
      </c>
      <c r="E2503" s="11" t="s">
        <v>5376</v>
      </c>
      <c r="F2503" s="12">
        <v>1.0</v>
      </c>
      <c r="G2503" s="12">
        <v>1.0</v>
      </c>
      <c r="H2503" s="12" t="s">
        <v>24</v>
      </c>
      <c r="I2503" s="12">
        <v>1.0</v>
      </c>
      <c r="J2503" s="12">
        <v>1.0</v>
      </c>
      <c r="K2503" s="12" t="s">
        <v>1916</v>
      </c>
      <c r="L2503" s="12">
        <v>1.0</v>
      </c>
      <c r="M2503" s="12">
        <v>1.0</v>
      </c>
      <c r="N2503" s="12" t="s">
        <v>23</v>
      </c>
      <c r="P2503" s="13"/>
    </row>
    <row r="2504" ht="15.75" customHeight="1">
      <c r="A2504" s="11" t="s">
        <v>5340</v>
      </c>
      <c r="B2504" s="11" t="s">
        <v>5377</v>
      </c>
      <c r="C2504" s="11" t="s">
        <v>5342</v>
      </c>
      <c r="D2504" s="11" t="s">
        <v>5343</v>
      </c>
      <c r="E2504" s="11" t="s">
        <v>5378</v>
      </c>
      <c r="F2504" s="12">
        <v>1.0</v>
      </c>
      <c r="G2504" s="12">
        <v>1.0</v>
      </c>
      <c r="H2504" s="12" t="s">
        <v>24</v>
      </c>
      <c r="I2504" s="12">
        <v>2.0</v>
      </c>
      <c r="J2504" s="12">
        <v>2.0</v>
      </c>
      <c r="K2504" s="12" t="s">
        <v>1916</v>
      </c>
      <c r="L2504" s="12">
        <v>2.0</v>
      </c>
      <c r="M2504" s="12">
        <v>2.0</v>
      </c>
      <c r="N2504" s="12" t="s">
        <v>23</v>
      </c>
      <c r="P2504" s="13"/>
    </row>
    <row r="2505" ht="15.75" customHeight="1">
      <c r="A2505" s="11" t="s">
        <v>5379</v>
      </c>
      <c r="B2505" s="11" t="s">
        <v>5380</v>
      </c>
      <c r="C2505" s="11" t="s">
        <v>5381</v>
      </c>
      <c r="D2505" s="11" t="s">
        <v>5382</v>
      </c>
      <c r="E2505" s="11" t="s">
        <v>5383</v>
      </c>
      <c r="F2505" s="12">
        <v>3.0</v>
      </c>
      <c r="G2505" s="12">
        <v>3.0</v>
      </c>
      <c r="H2505" s="12" t="s">
        <v>24</v>
      </c>
      <c r="I2505" s="12">
        <v>2.0</v>
      </c>
      <c r="J2505" s="12">
        <v>2.0</v>
      </c>
      <c r="K2505" s="12" t="s">
        <v>2760</v>
      </c>
      <c r="L2505" s="12">
        <v>2.0</v>
      </c>
      <c r="M2505" s="12">
        <v>2.0</v>
      </c>
      <c r="N2505" s="12" t="s">
        <v>1458</v>
      </c>
      <c r="P2505" s="13"/>
    </row>
    <row r="2506" ht="15.75" customHeight="1">
      <c r="A2506" s="11" t="s">
        <v>5379</v>
      </c>
      <c r="B2506" s="11" t="s">
        <v>5384</v>
      </c>
      <c r="C2506" s="11" t="s">
        <v>5381</v>
      </c>
      <c r="D2506" s="11" t="s">
        <v>5382</v>
      </c>
      <c r="E2506" s="11" t="s">
        <v>5385</v>
      </c>
      <c r="F2506" s="12">
        <v>2.0</v>
      </c>
      <c r="G2506" s="12">
        <v>2.0</v>
      </c>
      <c r="H2506" s="12" t="s">
        <v>24</v>
      </c>
      <c r="I2506" s="12">
        <v>1.0</v>
      </c>
      <c r="J2506" s="12">
        <v>2.0</v>
      </c>
      <c r="K2506" s="12" t="s">
        <v>2760</v>
      </c>
      <c r="L2506" s="12">
        <v>2.0</v>
      </c>
      <c r="M2506" s="12">
        <v>2.0</v>
      </c>
      <c r="N2506" s="12" t="s">
        <v>1458</v>
      </c>
      <c r="P2506" s="13"/>
    </row>
    <row r="2507" ht="15.75" customHeight="1">
      <c r="A2507" s="11" t="s">
        <v>5379</v>
      </c>
      <c r="B2507" s="11" t="s">
        <v>5386</v>
      </c>
      <c r="C2507" s="11" t="s">
        <v>5381</v>
      </c>
      <c r="D2507" s="11" t="s">
        <v>5382</v>
      </c>
      <c r="E2507" s="11" t="s">
        <v>5387</v>
      </c>
      <c r="F2507" s="12">
        <v>2.0</v>
      </c>
      <c r="G2507" s="12">
        <v>1.0</v>
      </c>
      <c r="H2507" s="12" t="s">
        <v>24</v>
      </c>
      <c r="I2507" s="12">
        <v>3.0</v>
      </c>
      <c r="J2507" s="12">
        <v>3.0</v>
      </c>
      <c r="K2507" s="12" t="s">
        <v>2760</v>
      </c>
      <c r="L2507" s="12">
        <v>2.0</v>
      </c>
      <c r="M2507" s="12">
        <v>2.0</v>
      </c>
      <c r="N2507" s="12" t="s">
        <v>1458</v>
      </c>
      <c r="P2507" s="13"/>
    </row>
    <row r="2508" ht="15.75" customHeight="1">
      <c r="A2508" s="11" t="s">
        <v>5379</v>
      </c>
      <c r="B2508" s="11" t="s">
        <v>5388</v>
      </c>
      <c r="C2508" s="11" t="s">
        <v>5381</v>
      </c>
      <c r="D2508" s="11" t="s">
        <v>5382</v>
      </c>
      <c r="E2508" s="11" t="s">
        <v>5389</v>
      </c>
      <c r="F2508" s="12">
        <v>1.0</v>
      </c>
      <c r="G2508" s="12">
        <v>2.0</v>
      </c>
      <c r="H2508" s="12" t="s">
        <v>24</v>
      </c>
      <c r="I2508" s="12">
        <v>2.0</v>
      </c>
      <c r="J2508" s="12">
        <v>2.0</v>
      </c>
      <c r="K2508" s="12" t="s">
        <v>2760</v>
      </c>
      <c r="L2508" s="12">
        <v>1.0</v>
      </c>
      <c r="M2508" s="12">
        <v>2.0</v>
      </c>
      <c r="N2508" s="12" t="s">
        <v>1458</v>
      </c>
      <c r="P2508" s="13"/>
    </row>
    <row r="2509" ht="15.75" customHeight="1">
      <c r="A2509" s="11" t="s">
        <v>5379</v>
      </c>
      <c r="B2509" s="11" t="s">
        <v>5390</v>
      </c>
      <c r="C2509" s="11" t="s">
        <v>5381</v>
      </c>
      <c r="D2509" s="11" t="s">
        <v>5382</v>
      </c>
      <c r="E2509" s="11" t="s">
        <v>5391</v>
      </c>
      <c r="F2509" s="12">
        <v>2.0</v>
      </c>
      <c r="G2509" s="12">
        <v>3.0</v>
      </c>
      <c r="H2509" s="12" t="s">
        <v>24</v>
      </c>
      <c r="I2509" s="12">
        <v>1.0</v>
      </c>
      <c r="J2509" s="12">
        <v>1.0</v>
      </c>
      <c r="K2509" s="12" t="s">
        <v>2760</v>
      </c>
      <c r="L2509" s="12">
        <v>1.0</v>
      </c>
      <c r="M2509" s="12">
        <v>2.0</v>
      </c>
      <c r="N2509" s="12" t="s">
        <v>1458</v>
      </c>
      <c r="P2509" s="13"/>
    </row>
    <row r="2510" ht="15.75" customHeight="1">
      <c r="A2510" s="11" t="s">
        <v>5379</v>
      </c>
      <c r="B2510" s="11" t="s">
        <v>5392</v>
      </c>
      <c r="C2510" s="11" t="s">
        <v>5381</v>
      </c>
      <c r="D2510" s="11" t="s">
        <v>5382</v>
      </c>
      <c r="E2510" s="11" t="s">
        <v>5393</v>
      </c>
      <c r="F2510" s="12">
        <v>1.0</v>
      </c>
      <c r="G2510" s="12">
        <v>1.0</v>
      </c>
      <c r="H2510" s="12" t="s">
        <v>24</v>
      </c>
      <c r="I2510" s="12">
        <v>1.0</v>
      </c>
      <c r="J2510" s="12">
        <v>1.0</v>
      </c>
      <c r="K2510" s="12" t="s">
        <v>2760</v>
      </c>
      <c r="L2510" s="12">
        <v>1.0</v>
      </c>
      <c r="M2510" s="12">
        <v>1.0</v>
      </c>
      <c r="N2510" s="12" t="s">
        <v>1458</v>
      </c>
      <c r="P2510" s="13"/>
    </row>
    <row r="2511" ht="15.75" customHeight="1">
      <c r="A2511" s="11" t="s">
        <v>5379</v>
      </c>
      <c r="B2511" s="11" t="s">
        <v>5394</v>
      </c>
      <c r="C2511" s="11" t="s">
        <v>5381</v>
      </c>
      <c r="D2511" s="11" t="s">
        <v>5382</v>
      </c>
      <c r="E2511" s="11" t="s">
        <v>5395</v>
      </c>
      <c r="F2511" s="12">
        <v>1.0</v>
      </c>
      <c r="G2511" s="12">
        <v>1.0</v>
      </c>
      <c r="H2511" s="12" t="s">
        <v>24</v>
      </c>
      <c r="I2511" s="12">
        <v>2.0</v>
      </c>
      <c r="J2511" s="12">
        <v>1.0</v>
      </c>
      <c r="K2511" s="12" t="s">
        <v>2760</v>
      </c>
      <c r="L2511" s="12">
        <v>1.0</v>
      </c>
      <c r="M2511" s="12">
        <v>2.0</v>
      </c>
      <c r="N2511" s="12" t="s">
        <v>1458</v>
      </c>
      <c r="P2511" s="13"/>
    </row>
    <row r="2512" ht="15.75" customHeight="1">
      <c r="A2512" s="11" t="s">
        <v>5379</v>
      </c>
      <c r="B2512" s="11" t="s">
        <v>5396</v>
      </c>
      <c r="C2512" s="11" t="s">
        <v>5381</v>
      </c>
      <c r="D2512" s="11" t="s">
        <v>5382</v>
      </c>
      <c r="E2512" s="11" t="s">
        <v>5397</v>
      </c>
      <c r="F2512" s="12">
        <v>1.0</v>
      </c>
      <c r="G2512" s="12">
        <v>1.0</v>
      </c>
      <c r="H2512" s="12" t="s">
        <v>24</v>
      </c>
      <c r="I2512" s="12">
        <v>1.0</v>
      </c>
      <c r="J2512" s="12">
        <v>1.0</v>
      </c>
      <c r="K2512" s="12" t="s">
        <v>2760</v>
      </c>
      <c r="L2512" s="12">
        <v>1.0</v>
      </c>
      <c r="M2512" s="12">
        <v>1.0</v>
      </c>
      <c r="N2512" s="12" t="s">
        <v>1458</v>
      </c>
      <c r="P2512" s="13"/>
    </row>
    <row r="2513" ht="15.75" customHeight="1">
      <c r="A2513" s="11" t="s">
        <v>5379</v>
      </c>
      <c r="B2513" s="11" t="s">
        <v>5398</v>
      </c>
      <c r="C2513" s="11" t="s">
        <v>5381</v>
      </c>
      <c r="D2513" s="11" t="s">
        <v>5382</v>
      </c>
      <c r="E2513" s="11" t="s">
        <v>5399</v>
      </c>
      <c r="F2513" s="12">
        <v>3.0</v>
      </c>
      <c r="G2513" s="12">
        <v>2.0</v>
      </c>
      <c r="H2513" s="12" t="s">
        <v>24</v>
      </c>
      <c r="I2513" s="12">
        <v>3.0</v>
      </c>
      <c r="J2513" s="12">
        <v>3.0</v>
      </c>
      <c r="K2513" s="12" t="s">
        <v>2760</v>
      </c>
      <c r="L2513" s="12">
        <v>2.0</v>
      </c>
      <c r="M2513" s="12">
        <v>2.0</v>
      </c>
      <c r="N2513" s="12" t="s">
        <v>1458</v>
      </c>
      <c r="P2513" s="13"/>
    </row>
    <row r="2514" ht="15.75" customHeight="1">
      <c r="A2514" s="11" t="s">
        <v>5379</v>
      </c>
      <c r="B2514" s="11" t="s">
        <v>5400</v>
      </c>
      <c r="C2514" s="11" t="s">
        <v>5381</v>
      </c>
      <c r="D2514" s="11" t="s">
        <v>5382</v>
      </c>
      <c r="E2514" s="11" t="s">
        <v>5401</v>
      </c>
      <c r="F2514" s="12">
        <v>3.0</v>
      </c>
      <c r="G2514" s="12">
        <v>2.0</v>
      </c>
      <c r="H2514" s="12" t="s">
        <v>24</v>
      </c>
      <c r="I2514" s="12">
        <v>2.0</v>
      </c>
      <c r="J2514" s="12">
        <v>3.0</v>
      </c>
      <c r="K2514" s="12" t="s">
        <v>2760</v>
      </c>
      <c r="L2514" s="12">
        <v>2.0</v>
      </c>
      <c r="M2514" s="12">
        <v>2.0</v>
      </c>
      <c r="N2514" s="12" t="s">
        <v>1458</v>
      </c>
      <c r="P2514" s="13"/>
    </row>
    <row r="2515" ht="15.75" customHeight="1">
      <c r="A2515" s="11" t="s">
        <v>5379</v>
      </c>
      <c r="B2515" s="11" t="s">
        <v>5402</v>
      </c>
      <c r="C2515" s="11" t="s">
        <v>5381</v>
      </c>
      <c r="D2515" s="11" t="s">
        <v>5382</v>
      </c>
      <c r="E2515" s="11" t="s">
        <v>5403</v>
      </c>
      <c r="F2515" s="12">
        <v>1.0</v>
      </c>
      <c r="G2515" s="12">
        <v>1.0</v>
      </c>
      <c r="H2515" s="12" t="s">
        <v>24</v>
      </c>
      <c r="I2515" s="12">
        <v>1.0</v>
      </c>
      <c r="J2515" s="12">
        <v>1.0</v>
      </c>
      <c r="K2515" s="12" t="s">
        <v>2760</v>
      </c>
      <c r="L2515" s="12">
        <v>1.0</v>
      </c>
      <c r="M2515" s="12">
        <v>1.0</v>
      </c>
      <c r="N2515" s="12" t="s">
        <v>1458</v>
      </c>
      <c r="P2515" s="13"/>
    </row>
    <row r="2516" ht="15.75" customHeight="1">
      <c r="A2516" s="11" t="s">
        <v>5379</v>
      </c>
      <c r="B2516" s="11" t="s">
        <v>5404</v>
      </c>
      <c r="C2516" s="11" t="s">
        <v>5381</v>
      </c>
      <c r="D2516" s="11" t="s">
        <v>5382</v>
      </c>
      <c r="E2516" s="11" t="s">
        <v>5405</v>
      </c>
      <c r="F2516" s="12">
        <v>1.0</v>
      </c>
      <c r="G2516" s="12">
        <v>3.0</v>
      </c>
      <c r="H2516" s="12" t="s">
        <v>24</v>
      </c>
      <c r="I2516" s="12">
        <v>1.0</v>
      </c>
      <c r="J2516" s="12">
        <v>2.0</v>
      </c>
      <c r="K2516" s="12" t="s">
        <v>2760</v>
      </c>
      <c r="L2516" s="12">
        <v>1.0</v>
      </c>
      <c r="M2516" s="12">
        <v>2.0</v>
      </c>
      <c r="N2516" s="12" t="s">
        <v>1458</v>
      </c>
      <c r="P2516" s="13"/>
    </row>
    <row r="2517" ht="15.75" customHeight="1">
      <c r="A2517" s="11" t="s">
        <v>5379</v>
      </c>
      <c r="B2517" s="11" t="s">
        <v>5406</v>
      </c>
      <c r="C2517" s="11" t="s">
        <v>5381</v>
      </c>
      <c r="D2517" s="11" t="s">
        <v>5382</v>
      </c>
      <c r="E2517" s="11" t="s">
        <v>5407</v>
      </c>
      <c r="F2517" s="12">
        <v>1.0</v>
      </c>
      <c r="G2517" s="12">
        <v>1.0</v>
      </c>
      <c r="H2517" s="12" t="s">
        <v>24</v>
      </c>
      <c r="I2517" s="12">
        <v>1.0</v>
      </c>
      <c r="J2517" s="12">
        <v>1.0</v>
      </c>
      <c r="K2517" s="12" t="s">
        <v>2760</v>
      </c>
      <c r="L2517" s="12">
        <v>1.0</v>
      </c>
      <c r="M2517" s="12">
        <v>2.0</v>
      </c>
      <c r="N2517" s="12" t="s">
        <v>1458</v>
      </c>
      <c r="P2517" s="13"/>
    </row>
    <row r="2518" ht="15.75" customHeight="1">
      <c r="A2518" s="11" t="s">
        <v>5379</v>
      </c>
      <c r="B2518" s="11" t="s">
        <v>5408</v>
      </c>
      <c r="C2518" s="11" t="s">
        <v>5381</v>
      </c>
      <c r="D2518" s="11" t="s">
        <v>5382</v>
      </c>
      <c r="E2518" s="11" t="s">
        <v>5409</v>
      </c>
      <c r="F2518" s="12">
        <v>2.0</v>
      </c>
      <c r="G2518" s="12">
        <v>2.0</v>
      </c>
      <c r="H2518" s="12" t="s">
        <v>24</v>
      </c>
      <c r="I2518" s="12">
        <v>3.0</v>
      </c>
      <c r="J2518" s="12">
        <v>3.0</v>
      </c>
      <c r="K2518" s="12" t="s">
        <v>2760</v>
      </c>
      <c r="L2518" s="12">
        <v>2.0</v>
      </c>
      <c r="M2518" s="12">
        <v>2.0</v>
      </c>
      <c r="N2518" s="12" t="s">
        <v>1458</v>
      </c>
      <c r="P2518" s="13"/>
    </row>
    <row r="2519" ht="15.75" customHeight="1">
      <c r="A2519" s="11" t="s">
        <v>5379</v>
      </c>
      <c r="B2519" s="11" t="s">
        <v>5410</v>
      </c>
      <c r="C2519" s="11" t="s">
        <v>5381</v>
      </c>
      <c r="D2519" s="11" t="s">
        <v>5382</v>
      </c>
      <c r="E2519" s="11" t="s">
        <v>5411</v>
      </c>
      <c r="F2519" s="12">
        <v>1.0</v>
      </c>
      <c r="G2519" s="12">
        <v>2.0</v>
      </c>
      <c r="H2519" s="12" t="s">
        <v>24</v>
      </c>
      <c r="I2519" s="12">
        <v>3.0</v>
      </c>
      <c r="J2519" s="12">
        <v>3.0</v>
      </c>
      <c r="K2519" s="12" t="s">
        <v>2760</v>
      </c>
      <c r="L2519" s="12">
        <v>2.0</v>
      </c>
      <c r="M2519" s="12">
        <v>2.0</v>
      </c>
      <c r="N2519" s="12" t="s">
        <v>1458</v>
      </c>
      <c r="P2519" s="13"/>
    </row>
    <row r="2520" ht="15.75" customHeight="1">
      <c r="A2520" s="11" t="s">
        <v>5379</v>
      </c>
      <c r="B2520" s="11" t="s">
        <v>5412</v>
      </c>
      <c r="C2520" s="11" t="s">
        <v>5381</v>
      </c>
      <c r="D2520" s="11" t="s">
        <v>5382</v>
      </c>
      <c r="E2520" s="11" t="s">
        <v>5413</v>
      </c>
      <c r="F2520" s="12">
        <v>1.0</v>
      </c>
      <c r="G2520" s="12">
        <v>1.0</v>
      </c>
      <c r="H2520" s="12" t="s">
        <v>24</v>
      </c>
      <c r="I2520" s="12">
        <v>1.0</v>
      </c>
      <c r="J2520" s="12">
        <v>1.0</v>
      </c>
      <c r="K2520" s="12" t="s">
        <v>2760</v>
      </c>
      <c r="L2520" s="12">
        <v>1.0</v>
      </c>
      <c r="M2520" s="12">
        <v>1.0</v>
      </c>
      <c r="N2520" s="12" t="s">
        <v>1458</v>
      </c>
      <c r="P2520" s="13"/>
    </row>
    <row r="2521" ht="15.75" customHeight="1">
      <c r="A2521" s="11" t="s">
        <v>5379</v>
      </c>
      <c r="B2521" s="11" t="s">
        <v>5414</v>
      </c>
      <c r="C2521" s="11" t="s">
        <v>5381</v>
      </c>
      <c r="D2521" s="11" t="s">
        <v>5382</v>
      </c>
      <c r="E2521" s="11" t="s">
        <v>5415</v>
      </c>
      <c r="F2521" s="12">
        <v>3.0</v>
      </c>
      <c r="G2521" s="12">
        <v>3.0</v>
      </c>
      <c r="H2521" s="12" t="s">
        <v>24</v>
      </c>
      <c r="I2521" s="12">
        <v>3.0</v>
      </c>
      <c r="J2521" s="12">
        <v>3.0</v>
      </c>
      <c r="K2521" s="12" t="s">
        <v>2760</v>
      </c>
      <c r="L2521" s="12">
        <v>3.0</v>
      </c>
      <c r="M2521" s="12">
        <v>3.0</v>
      </c>
      <c r="N2521" s="12" t="s">
        <v>1458</v>
      </c>
      <c r="P2521" s="13"/>
    </row>
    <row r="2522" ht="15.75" customHeight="1">
      <c r="A2522" s="11" t="s">
        <v>5379</v>
      </c>
      <c r="B2522" s="11" t="s">
        <v>5416</v>
      </c>
      <c r="C2522" s="11" t="s">
        <v>5381</v>
      </c>
      <c r="D2522" s="11" t="s">
        <v>5382</v>
      </c>
      <c r="E2522" s="11" t="s">
        <v>5417</v>
      </c>
      <c r="F2522" s="12">
        <v>3.0</v>
      </c>
      <c r="G2522" s="12">
        <v>2.0</v>
      </c>
      <c r="H2522" s="12" t="s">
        <v>24</v>
      </c>
      <c r="I2522" s="12">
        <v>3.0</v>
      </c>
      <c r="J2522" s="12">
        <v>3.0</v>
      </c>
      <c r="K2522" s="12" t="s">
        <v>2760</v>
      </c>
      <c r="L2522" s="12">
        <v>2.0</v>
      </c>
      <c r="M2522" s="12">
        <v>2.0</v>
      </c>
      <c r="N2522" s="12" t="s">
        <v>1458</v>
      </c>
      <c r="P2522" s="13"/>
    </row>
    <row r="2523" ht="15.75" customHeight="1">
      <c r="A2523" s="11" t="s">
        <v>5418</v>
      </c>
      <c r="B2523" s="11" t="s">
        <v>5419</v>
      </c>
      <c r="C2523" s="11" t="s">
        <v>5420</v>
      </c>
      <c r="D2523" s="11" t="s">
        <v>5421</v>
      </c>
      <c r="E2523" s="11" t="s">
        <v>5422</v>
      </c>
      <c r="F2523" s="12">
        <v>1.0</v>
      </c>
      <c r="G2523" s="12">
        <v>1.0</v>
      </c>
      <c r="H2523" s="12" t="s">
        <v>24</v>
      </c>
      <c r="I2523" s="12">
        <v>1.0</v>
      </c>
      <c r="J2523" s="12">
        <v>1.0</v>
      </c>
      <c r="K2523" s="12" t="s">
        <v>1458</v>
      </c>
      <c r="L2523" s="12">
        <v>2.0</v>
      </c>
      <c r="M2523" s="12">
        <v>1.0</v>
      </c>
      <c r="N2523" s="12" t="s">
        <v>1916</v>
      </c>
      <c r="P2523" s="13"/>
    </row>
    <row r="2524" ht="15.75" customHeight="1">
      <c r="A2524" s="11" t="s">
        <v>5418</v>
      </c>
      <c r="B2524" s="11" t="s">
        <v>5423</v>
      </c>
      <c r="C2524" s="11" t="s">
        <v>5420</v>
      </c>
      <c r="D2524" s="11" t="s">
        <v>5421</v>
      </c>
      <c r="E2524" s="11" t="s">
        <v>5424</v>
      </c>
      <c r="F2524" s="12">
        <v>2.0</v>
      </c>
      <c r="G2524" s="12">
        <v>1.0</v>
      </c>
      <c r="H2524" s="12" t="s">
        <v>24</v>
      </c>
      <c r="I2524" s="12">
        <v>2.0</v>
      </c>
      <c r="J2524" s="12">
        <v>1.0</v>
      </c>
      <c r="K2524" s="12" t="s">
        <v>1458</v>
      </c>
      <c r="L2524" s="12">
        <v>2.0</v>
      </c>
      <c r="M2524" s="12">
        <v>2.0</v>
      </c>
      <c r="N2524" s="12" t="s">
        <v>1916</v>
      </c>
      <c r="P2524" s="13"/>
    </row>
    <row r="2525" ht="15.75" customHeight="1">
      <c r="A2525" s="11" t="s">
        <v>5418</v>
      </c>
      <c r="B2525" s="11" t="s">
        <v>5425</v>
      </c>
      <c r="C2525" s="11" t="s">
        <v>5420</v>
      </c>
      <c r="D2525" s="11" t="s">
        <v>5421</v>
      </c>
      <c r="E2525" s="11" t="s">
        <v>5426</v>
      </c>
      <c r="F2525" s="12">
        <v>1.0</v>
      </c>
      <c r="G2525" s="12">
        <v>1.0</v>
      </c>
      <c r="H2525" s="12" t="s">
        <v>24</v>
      </c>
      <c r="I2525" s="12">
        <v>1.0</v>
      </c>
      <c r="J2525" s="12">
        <v>1.0</v>
      </c>
      <c r="K2525" s="12" t="s">
        <v>1458</v>
      </c>
      <c r="L2525" s="12">
        <v>1.0</v>
      </c>
      <c r="M2525" s="12">
        <v>1.0</v>
      </c>
      <c r="N2525" s="12" t="s">
        <v>1916</v>
      </c>
      <c r="P2525" s="13"/>
    </row>
    <row r="2526" ht="15.75" customHeight="1">
      <c r="A2526" s="11" t="s">
        <v>5418</v>
      </c>
      <c r="B2526" s="11" t="s">
        <v>5427</v>
      </c>
      <c r="C2526" s="11" t="s">
        <v>5420</v>
      </c>
      <c r="D2526" s="11" t="s">
        <v>5421</v>
      </c>
      <c r="E2526" s="11" t="s">
        <v>5428</v>
      </c>
      <c r="F2526" s="12">
        <v>1.0</v>
      </c>
      <c r="G2526" s="12">
        <v>1.0</v>
      </c>
      <c r="H2526" s="12" t="s">
        <v>24</v>
      </c>
      <c r="I2526" s="12">
        <v>2.0</v>
      </c>
      <c r="J2526" s="12">
        <v>1.0</v>
      </c>
      <c r="K2526" s="12" t="s">
        <v>1458</v>
      </c>
      <c r="L2526" s="12">
        <v>2.0</v>
      </c>
      <c r="M2526" s="12">
        <v>1.0</v>
      </c>
      <c r="N2526" s="12" t="s">
        <v>1916</v>
      </c>
      <c r="P2526" s="13"/>
    </row>
    <row r="2527" ht="15.75" customHeight="1">
      <c r="A2527" s="11" t="s">
        <v>5418</v>
      </c>
      <c r="B2527" s="11" t="s">
        <v>5429</v>
      </c>
      <c r="C2527" s="11" t="s">
        <v>5420</v>
      </c>
      <c r="D2527" s="11" t="s">
        <v>5421</v>
      </c>
      <c r="E2527" s="11" t="s">
        <v>5430</v>
      </c>
      <c r="F2527" s="12">
        <v>1.0</v>
      </c>
      <c r="G2527" s="12">
        <v>1.0</v>
      </c>
      <c r="H2527" s="12" t="s">
        <v>24</v>
      </c>
      <c r="I2527" s="12">
        <v>1.0</v>
      </c>
      <c r="J2527" s="12">
        <v>1.0</v>
      </c>
      <c r="K2527" s="12" t="s">
        <v>1458</v>
      </c>
      <c r="L2527" s="12">
        <v>1.0</v>
      </c>
      <c r="M2527" s="12">
        <v>1.0</v>
      </c>
      <c r="N2527" s="12" t="s">
        <v>1916</v>
      </c>
      <c r="P2527" s="13"/>
    </row>
    <row r="2528" ht="15.75" customHeight="1">
      <c r="A2528" s="11" t="s">
        <v>5418</v>
      </c>
      <c r="B2528" s="11" t="s">
        <v>5431</v>
      </c>
      <c r="C2528" s="11" t="s">
        <v>5420</v>
      </c>
      <c r="D2528" s="11" t="s">
        <v>5421</v>
      </c>
      <c r="E2528" s="11" t="s">
        <v>5432</v>
      </c>
      <c r="F2528" s="12">
        <v>3.0</v>
      </c>
      <c r="G2528" s="12">
        <v>2.0</v>
      </c>
      <c r="H2528" s="12" t="s">
        <v>24</v>
      </c>
      <c r="I2528" s="12">
        <v>2.0</v>
      </c>
      <c r="J2528" s="12">
        <v>2.0</v>
      </c>
      <c r="K2528" s="12" t="s">
        <v>1458</v>
      </c>
      <c r="L2528" s="12">
        <v>2.0</v>
      </c>
      <c r="M2528" s="12">
        <v>2.0</v>
      </c>
      <c r="N2528" s="12" t="s">
        <v>1916</v>
      </c>
      <c r="P2528" s="13"/>
    </row>
    <row r="2529" ht="15.75" customHeight="1">
      <c r="A2529" s="11" t="s">
        <v>5418</v>
      </c>
      <c r="B2529" s="11" t="s">
        <v>5433</v>
      </c>
      <c r="C2529" s="11" t="s">
        <v>5420</v>
      </c>
      <c r="D2529" s="11" t="s">
        <v>5421</v>
      </c>
      <c r="E2529" s="11" t="s">
        <v>5434</v>
      </c>
      <c r="F2529" s="12">
        <v>2.0</v>
      </c>
      <c r="G2529" s="12">
        <v>1.0</v>
      </c>
      <c r="H2529" s="12" t="s">
        <v>24</v>
      </c>
      <c r="I2529" s="12">
        <v>2.0</v>
      </c>
      <c r="J2529" s="12">
        <v>2.0</v>
      </c>
      <c r="K2529" s="12" t="s">
        <v>1458</v>
      </c>
      <c r="L2529" s="12">
        <v>2.0</v>
      </c>
      <c r="M2529" s="12">
        <v>2.0</v>
      </c>
      <c r="N2529" s="12" t="s">
        <v>1916</v>
      </c>
      <c r="P2529" s="13"/>
    </row>
    <row r="2530" ht="15.75" customHeight="1">
      <c r="A2530" s="11" t="s">
        <v>5418</v>
      </c>
      <c r="B2530" s="11" t="s">
        <v>5435</v>
      </c>
      <c r="C2530" s="11" t="s">
        <v>5420</v>
      </c>
      <c r="D2530" s="11" t="s">
        <v>5421</v>
      </c>
      <c r="E2530" s="11" t="s">
        <v>5436</v>
      </c>
      <c r="F2530" s="12">
        <v>1.0</v>
      </c>
      <c r="G2530" s="12">
        <v>1.0</v>
      </c>
      <c r="H2530" s="12" t="s">
        <v>24</v>
      </c>
      <c r="I2530" s="12">
        <v>1.0</v>
      </c>
      <c r="J2530" s="12">
        <v>1.0</v>
      </c>
      <c r="K2530" s="12" t="s">
        <v>1458</v>
      </c>
      <c r="L2530" s="12">
        <v>1.0</v>
      </c>
      <c r="M2530" s="12">
        <v>1.0</v>
      </c>
      <c r="N2530" s="12" t="s">
        <v>1916</v>
      </c>
      <c r="P2530" s="13"/>
    </row>
    <row r="2531" ht="15.75" customHeight="1">
      <c r="A2531" s="11" t="s">
        <v>5418</v>
      </c>
      <c r="B2531" s="11" t="s">
        <v>5437</v>
      </c>
      <c r="C2531" s="11" t="s">
        <v>5420</v>
      </c>
      <c r="D2531" s="11" t="s">
        <v>5421</v>
      </c>
      <c r="E2531" s="11" t="s">
        <v>5438</v>
      </c>
      <c r="F2531" s="12">
        <v>1.0</v>
      </c>
      <c r="G2531" s="12">
        <v>1.0</v>
      </c>
      <c r="H2531" s="12" t="s">
        <v>24</v>
      </c>
      <c r="I2531" s="12">
        <v>2.0</v>
      </c>
      <c r="J2531" s="12">
        <v>2.0</v>
      </c>
      <c r="K2531" s="12" t="s">
        <v>1458</v>
      </c>
      <c r="L2531" s="12">
        <v>2.0</v>
      </c>
      <c r="M2531" s="12">
        <v>1.0</v>
      </c>
      <c r="N2531" s="12" t="s">
        <v>1916</v>
      </c>
      <c r="P2531" s="13"/>
    </row>
    <row r="2532" ht="15.75" customHeight="1">
      <c r="A2532" s="11" t="s">
        <v>5418</v>
      </c>
      <c r="B2532" s="11" t="s">
        <v>5439</v>
      </c>
      <c r="C2532" s="11" t="s">
        <v>5420</v>
      </c>
      <c r="D2532" s="11" t="s">
        <v>5421</v>
      </c>
      <c r="E2532" s="11" t="s">
        <v>5440</v>
      </c>
      <c r="F2532" s="12">
        <v>1.0</v>
      </c>
      <c r="G2532" s="12">
        <v>1.0</v>
      </c>
      <c r="H2532" s="12" t="s">
        <v>24</v>
      </c>
      <c r="I2532" s="12">
        <v>2.0</v>
      </c>
      <c r="J2532" s="12">
        <v>2.0</v>
      </c>
      <c r="K2532" s="12" t="s">
        <v>1458</v>
      </c>
      <c r="L2532" s="12">
        <v>2.0</v>
      </c>
      <c r="M2532" s="12">
        <v>2.0</v>
      </c>
      <c r="N2532" s="12" t="s">
        <v>1916</v>
      </c>
      <c r="P2532" s="13"/>
    </row>
    <row r="2533" ht="15.75" customHeight="1">
      <c r="A2533" s="11" t="s">
        <v>5418</v>
      </c>
      <c r="B2533" s="11" t="s">
        <v>5441</v>
      </c>
      <c r="C2533" s="11" t="s">
        <v>5420</v>
      </c>
      <c r="D2533" s="11" t="s">
        <v>5421</v>
      </c>
      <c r="E2533" s="11" t="s">
        <v>5442</v>
      </c>
      <c r="F2533" s="12">
        <v>1.0</v>
      </c>
      <c r="G2533" s="12">
        <v>2.0</v>
      </c>
      <c r="H2533" s="12" t="s">
        <v>24</v>
      </c>
      <c r="I2533" s="12">
        <v>2.0</v>
      </c>
      <c r="J2533" s="12">
        <v>2.0</v>
      </c>
      <c r="K2533" s="12" t="s">
        <v>1458</v>
      </c>
      <c r="L2533" s="12">
        <v>2.0</v>
      </c>
      <c r="M2533" s="12">
        <v>2.0</v>
      </c>
      <c r="N2533" s="12" t="s">
        <v>1916</v>
      </c>
      <c r="P2533" s="13"/>
    </row>
    <row r="2534" ht="15.75" customHeight="1">
      <c r="A2534" s="11" t="s">
        <v>5418</v>
      </c>
      <c r="B2534" s="11" t="s">
        <v>5443</v>
      </c>
      <c r="C2534" s="11" t="s">
        <v>5420</v>
      </c>
      <c r="D2534" s="11" t="s">
        <v>5421</v>
      </c>
      <c r="E2534" s="11" t="s">
        <v>5444</v>
      </c>
      <c r="F2534" s="12">
        <v>1.0</v>
      </c>
      <c r="G2534" s="12">
        <v>1.0</v>
      </c>
      <c r="H2534" s="12" t="s">
        <v>24</v>
      </c>
      <c r="I2534" s="12">
        <v>2.0</v>
      </c>
      <c r="J2534" s="12">
        <v>2.0</v>
      </c>
      <c r="K2534" s="12" t="s">
        <v>1458</v>
      </c>
      <c r="L2534" s="12">
        <v>2.0</v>
      </c>
      <c r="M2534" s="12">
        <v>1.0</v>
      </c>
      <c r="N2534" s="12" t="s">
        <v>1916</v>
      </c>
      <c r="P2534" s="13"/>
    </row>
    <row r="2535" ht="15.75" customHeight="1">
      <c r="A2535" s="11" t="s">
        <v>5418</v>
      </c>
      <c r="B2535" s="11" t="s">
        <v>5445</v>
      </c>
      <c r="C2535" s="11" t="s">
        <v>5420</v>
      </c>
      <c r="D2535" s="11" t="s">
        <v>5421</v>
      </c>
      <c r="E2535" s="11" t="s">
        <v>5446</v>
      </c>
      <c r="F2535" s="12">
        <v>1.0</v>
      </c>
      <c r="G2535" s="12">
        <v>1.0</v>
      </c>
      <c r="H2535" s="12" t="s">
        <v>24</v>
      </c>
      <c r="I2535" s="12">
        <v>1.0</v>
      </c>
      <c r="J2535" s="12">
        <v>1.0</v>
      </c>
      <c r="K2535" s="12" t="s">
        <v>1458</v>
      </c>
      <c r="L2535" s="12">
        <v>2.0</v>
      </c>
      <c r="M2535" s="12">
        <v>1.0</v>
      </c>
      <c r="N2535" s="12" t="s">
        <v>1916</v>
      </c>
      <c r="P2535" s="13"/>
    </row>
    <row r="2536" ht="15.75" customHeight="1">
      <c r="A2536" s="11" t="s">
        <v>5418</v>
      </c>
      <c r="B2536" s="11" t="s">
        <v>5447</v>
      </c>
      <c r="C2536" s="11" t="s">
        <v>5420</v>
      </c>
      <c r="D2536" s="11" t="s">
        <v>5421</v>
      </c>
      <c r="E2536" s="11" t="s">
        <v>5421</v>
      </c>
      <c r="F2536" s="12">
        <v>3.0</v>
      </c>
      <c r="G2536" s="12">
        <v>3.0</v>
      </c>
      <c r="H2536" s="12" t="s">
        <v>24</v>
      </c>
      <c r="I2536" s="12">
        <v>1.0</v>
      </c>
      <c r="J2536" s="12">
        <v>2.0</v>
      </c>
      <c r="K2536" s="12" t="s">
        <v>1458</v>
      </c>
      <c r="L2536" s="12">
        <v>3.0</v>
      </c>
      <c r="M2536" s="12">
        <v>3.0</v>
      </c>
      <c r="N2536" s="12" t="s">
        <v>1916</v>
      </c>
      <c r="P2536" s="13"/>
    </row>
    <row r="2537" ht="15.75" customHeight="1">
      <c r="A2537" s="11" t="s">
        <v>5418</v>
      </c>
      <c r="B2537" s="11" t="s">
        <v>5448</v>
      </c>
      <c r="C2537" s="11" t="s">
        <v>5420</v>
      </c>
      <c r="D2537" s="11" t="s">
        <v>5421</v>
      </c>
      <c r="E2537" s="11" t="s">
        <v>5449</v>
      </c>
      <c r="F2537" s="12">
        <v>3.0</v>
      </c>
      <c r="G2537" s="12">
        <v>2.0</v>
      </c>
      <c r="H2537" s="12" t="s">
        <v>24</v>
      </c>
      <c r="I2537" s="12">
        <v>2.0</v>
      </c>
      <c r="J2537" s="12">
        <v>2.0</v>
      </c>
      <c r="K2537" s="12" t="s">
        <v>1458</v>
      </c>
      <c r="L2537" s="12">
        <v>2.0</v>
      </c>
      <c r="M2537" s="12">
        <v>2.0</v>
      </c>
      <c r="N2537" s="12" t="s">
        <v>1916</v>
      </c>
      <c r="P2537" s="13"/>
    </row>
    <row r="2538" ht="15.75" customHeight="1">
      <c r="A2538" s="11" t="s">
        <v>5418</v>
      </c>
      <c r="B2538" s="11" t="s">
        <v>5450</v>
      </c>
      <c r="C2538" s="11" t="s">
        <v>5420</v>
      </c>
      <c r="D2538" s="11" t="s">
        <v>5421</v>
      </c>
      <c r="E2538" s="11" t="s">
        <v>5451</v>
      </c>
      <c r="F2538" s="12">
        <v>1.0</v>
      </c>
      <c r="G2538" s="12">
        <v>1.0</v>
      </c>
      <c r="H2538" s="12" t="s">
        <v>24</v>
      </c>
      <c r="I2538" s="12">
        <v>2.0</v>
      </c>
      <c r="J2538" s="12">
        <v>1.0</v>
      </c>
      <c r="K2538" s="12" t="s">
        <v>1458</v>
      </c>
      <c r="L2538" s="12">
        <v>2.0</v>
      </c>
      <c r="M2538" s="12">
        <v>1.0</v>
      </c>
      <c r="N2538" s="12" t="s">
        <v>1916</v>
      </c>
      <c r="P2538" s="13"/>
    </row>
    <row r="2539" ht="15.75" customHeight="1">
      <c r="A2539" s="11" t="s">
        <v>5418</v>
      </c>
      <c r="B2539" s="11" t="s">
        <v>5452</v>
      </c>
      <c r="C2539" s="11" t="s">
        <v>5420</v>
      </c>
      <c r="D2539" s="11" t="s">
        <v>5421</v>
      </c>
      <c r="E2539" s="11" t="s">
        <v>5453</v>
      </c>
      <c r="F2539" s="12">
        <v>1.0</v>
      </c>
      <c r="G2539" s="12">
        <v>1.0</v>
      </c>
      <c r="H2539" s="12" t="s">
        <v>24</v>
      </c>
      <c r="I2539" s="12">
        <v>1.0</v>
      </c>
      <c r="J2539" s="12">
        <v>2.0</v>
      </c>
      <c r="K2539" s="12" t="s">
        <v>1458</v>
      </c>
      <c r="L2539" s="12">
        <v>3.0</v>
      </c>
      <c r="M2539" s="12">
        <v>3.0</v>
      </c>
      <c r="N2539" s="12" t="s">
        <v>1916</v>
      </c>
      <c r="P2539" s="13"/>
    </row>
    <row r="2540" ht="15.75" customHeight="1">
      <c r="A2540" s="11" t="s">
        <v>5418</v>
      </c>
      <c r="B2540" s="11" t="s">
        <v>5454</v>
      </c>
      <c r="C2540" s="11" t="s">
        <v>5420</v>
      </c>
      <c r="D2540" s="11" t="s">
        <v>5421</v>
      </c>
      <c r="E2540" s="11" t="s">
        <v>5455</v>
      </c>
      <c r="F2540" s="12">
        <v>1.0</v>
      </c>
      <c r="G2540" s="12">
        <v>1.0</v>
      </c>
      <c r="H2540" s="12" t="s">
        <v>24</v>
      </c>
      <c r="I2540" s="12">
        <v>1.0</v>
      </c>
      <c r="J2540" s="12">
        <v>1.0</v>
      </c>
      <c r="K2540" s="12" t="s">
        <v>1458</v>
      </c>
      <c r="L2540" s="12">
        <v>2.0</v>
      </c>
      <c r="M2540" s="12">
        <v>2.0</v>
      </c>
      <c r="N2540" s="12" t="s">
        <v>1916</v>
      </c>
      <c r="P2540" s="13"/>
    </row>
    <row r="2541" ht="15.75" customHeight="1">
      <c r="A2541" s="11" t="s">
        <v>5456</v>
      </c>
      <c r="B2541" s="11" t="s">
        <v>5457</v>
      </c>
      <c r="C2541" s="11" t="s">
        <v>5458</v>
      </c>
      <c r="D2541" s="11" t="s">
        <v>5459</v>
      </c>
      <c r="E2541" s="11" t="s">
        <v>5460</v>
      </c>
      <c r="F2541" s="12">
        <v>2.0</v>
      </c>
      <c r="G2541" s="12">
        <v>2.0</v>
      </c>
      <c r="H2541" s="12" t="s">
        <v>1458</v>
      </c>
      <c r="I2541" s="12">
        <v>3.0</v>
      </c>
      <c r="J2541" s="12">
        <v>3.0</v>
      </c>
      <c r="K2541" s="12" t="s">
        <v>1916</v>
      </c>
      <c r="L2541" s="12">
        <v>3.0</v>
      </c>
      <c r="M2541" s="12">
        <v>3.0</v>
      </c>
      <c r="N2541" s="12" t="s">
        <v>2760</v>
      </c>
      <c r="P2541" s="13"/>
    </row>
    <row r="2542" ht="15.75" customHeight="1">
      <c r="A2542" s="11" t="s">
        <v>5456</v>
      </c>
      <c r="B2542" s="11" t="s">
        <v>5461</v>
      </c>
      <c r="C2542" s="11" t="s">
        <v>5458</v>
      </c>
      <c r="D2542" s="11" t="s">
        <v>5459</v>
      </c>
      <c r="E2542" s="11" t="s">
        <v>5462</v>
      </c>
      <c r="F2542" s="12">
        <v>2.0</v>
      </c>
      <c r="G2542" s="12">
        <v>2.0</v>
      </c>
      <c r="H2542" s="12" t="s">
        <v>1458</v>
      </c>
      <c r="I2542" s="12">
        <v>2.0</v>
      </c>
      <c r="J2542" s="12">
        <v>3.0</v>
      </c>
      <c r="K2542" s="12" t="s">
        <v>1916</v>
      </c>
      <c r="L2542" s="12">
        <v>2.0</v>
      </c>
      <c r="M2542" s="12">
        <v>2.0</v>
      </c>
      <c r="N2542" s="12" t="s">
        <v>2760</v>
      </c>
      <c r="P2542" s="13"/>
    </row>
    <row r="2543" ht="15.75" customHeight="1">
      <c r="A2543" s="11" t="s">
        <v>5456</v>
      </c>
      <c r="B2543" s="11" t="s">
        <v>5463</v>
      </c>
      <c r="C2543" s="11" t="s">
        <v>5458</v>
      </c>
      <c r="D2543" s="11" t="s">
        <v>5459</v>
      </c>
      <c r="E2543" s="11" t="s">
        <v>5464</v>
      </c>
      <c r="F2543" s="12">
        <v>2.0</v>
      </c>
      <c r="G2543" s="12">
        <v>2.0</v>
      </c>
      <c r="H2543" s="12" t="s">
        <v>1458</v>
      </c>
      <c r="I2543" s="12">
        <v>2.0</v>
      </c>
      <c r="J2543" s="12">
        <v>3.0</v>
      </c>
      <c r="K2543" s="12" t="s">
        <v>1916</v>
      </c>
      <c r="L2543" s="12">
        <v>2.0</v>
      </c>
      <c r="M2543" s="12">
        <v>3.0</v>
      </c>
      <c r="N2543" s="12" t="s">
        <v>2760</v>
      </c>
      <c r="P2543" s="13"/>
    </row>
    <row r="2544" ht="15.75" customHeight="1">
      <c r="A2544" s="11" t="s">
        <v>5456</v>
      </c>
      <c r="B2544" s="11" t="s">
        <v>5465</v>
      </c>
      <c r="C2544" s="11" t="s">
        <v>5458</v>
      </c>
      <c r="D2544" s="11" t="s">
        <v>5459</v>
      </c>
      <c r="E2544" s="11" t="s">
        <v>5466</v>
      </c>
      <c r="F2544" s="12">
        <v>1.0</v>
      </c>
      <c r="G2544" s="12">
        <v>1.0</v>
      </c>
      <c r="H2544" s="12" t="s">
        <v>1458</v>
      </c>
      <c r="I2544" s="12">
        <v>2.0</v>
      </c>
      <c r="J2544" s="12">
        <v>2.0</v>
      </c>
      <c r="K2544" s="12" t="s">
        <v>1916</v>
      </c>
      <c r="L2544" s="12">
        <v>3.0</v>
      </c>
      <c r="M2544" s="12">
        <v>3.0</v>
      </c>
      <c r="N2544" s="12" t="s">
        <v>2760</v>
      </c>
      <c r="P2544" s="13"/>
    </row>
    <row r="2545" ht="15.75" customHeight="1">
      <c r="A2545" s="11" t="s">
        <v>5456</v>
      </c>
      <c r="B2545" s="11" t="s">
        <v>5467</v>
      </c>
      <c r="C2545" s="11" t="s">
        <v>5458</v>
      </c>
      <c r="D2545" s="11" t="s">
        <v>5459</v>
      </c>
      <c r="E2545" s="11" t="s">
        <v>5468</v>
      </c>
      <c r="F2545" s="12">
        <v>3.0</v>
      </c>
      <c r="G2545" s="12">
        <v>3.0</v>
      </c>
      <c r="H2545" s="12" t="s">
        <v>1458</v>
      </c>
      <c r="I2545" s="12">
        <v>3.0</v>
      </c>
      <c r="J2545" s="12">
        <v>3.0</v>
      </c>
      <c r="K2545" s="12" t="s">
        <v>1916</v>
      </c>
      <c r="L2545" s="12">
        <v>3.0</v>
      </c>
      <c r="M2545" s="12">
        <v>3.0</v>
      </c>
      <c r="N2545" s="12" t="s">
        <v>2760</v>
      </c>
      <c r="P2545" s="13"/>
    </row>
    <row r="2546" ht="15.75" customHeight="1">
      <c r="A2546" s="11" t="s">
        <v>5456</v>
      </c>
      <c r="B2546" s="11" t="s">
        <v>5469</v>
      </c>
      <c r="C2546" s="11" t="s">
        <v>5458</v>
      </c>
      <c r="D2546" s="11" t="s">
        <v>5459</v>
      </c>
      <c r="E2546" s="11" t="s">
        <v>5470</v>
      </c>
      <c r="F2546" s="12">
        <v>2.0</v>
      </c>
      <c r="G2546" s="12">
        <v>3.0</v>
      </c>
      <c r="H2546" s="12" t="s">
        <v>1458</v>
      </c>
      <c r="I2546" s="12">
        <v>2.0</v>
      </c>
      <c r="J2546" s="12">
        <v>2.0</v>
      </c>
      <c r="K2546" s="12" t="s">
        <v>1916</v>
      </c>
      <c r="L2546" s="12">
        <v>2.0</v>
      </c>
      <c r="M2546" s="12">
        <v>2.0</v>
      </c>
      <c r="N2546" s="12" t="s">
        <v>2760</v>
      </c>
      <c r="P2546" s="13"/>
    </row>
    <row r="2547" ht="15.75" customHeight="1">
      <c r="A2547" s="11" t="s">
        <v>5456</v>
      </c>
      <c r="B2547" s="11" t="s">
        <v>5471</v>
      </c>
      <c r="C2547" s="11" t="s">
        <v>5458</v>
      </c>
      <c r="D2547" s="11" t="s">
        <v>5459</v>
      </c>
      <c r="E2547" s="11" t="s">
        <v>5472</v>
      </c>
      <c r="F2547" s="12">
        <v>1.0</v>
      </c>
      <c r="G2547" s="12">
        <v>2.0</v>
      </c>
      <c r="H2547" s="12" t="s">
        <v>1458</v>
      </c>
      <c r="I2547" s="12">
        <v>2.0</v>
      </c>
      <c r="J2547" s="12">
        <v>2.0</v>
      </c>
      <c r="K2547" s="12" t="s">
        <v>1916</v>
      </c>
      <c r="L2547" s="12">
        <v>1.0</v>
      </c>
      <c r="M2547" s="12">
        <v>1.0</v>
      </c>
      <c r="N2547" s="12" t="s">
        <v>2760</v>
      </c>
      <c r="P2547" s="13"/>
    </row>
    <row r="2548" ht="15.75" customHeight="1">
      <c r="A2548" s="11" t="s">
        <v>5456</v>
      </c>
      <c r="B2548" s="11" t="s">
        <v>5473</v>
      </c>
      <c r="C2548" s="11" t="s">
        <v>5458</v>
      </c>
      <c r="D2548" s="11" t="s">
        <v>5459</v>
      </c>
      <c r="E2548" s="11" t="s">
        <v>5474</v>
      </c>
      <c r="F2548" s="12">
        <v>2.0</v>
      </c>
      <c r="G2548" s="12">
        <v>2.0</v>
      </c>
      <c r="H2548" s="12" t="s">
        <v>1458</v>
      </c>
      <c r="I2548" s="12">
        <v>2.0</v>
      </c>
      <c r="J2548" s="12">
        <v>2.0</v>
      </c>
      <c r="K2548" s="12" t="s">
        <v>1916</v>
      </c>
      <c r="L2548" s="12">
        <v>2.0</v>
      </c>
      <c r="M2548" s="12">
        <v>2.0</v>
      </c>
      <c r="N2548" s="12" t="s">
        <v>2760</v>
      </c>
      <c r="P2548" s="13"/>
    </row>
    <row r="2549" ht="15.75" customHeight="1">
      <c r="A2549" s="11" t="s">
        <v>5456</v>
      </c>
      <c r="B2549" s="11" t="s">
        <v>5475</v>
      </c>
      <c r="C2549" s="11" t="s">
        <v>5458</v>
      </c>
      <c r="D2549" s="11" t="s">
        <v>5459</v>
      </c>
      <c r="E2549" s="11" t="s">
        <v>5476</v>
      </c>
      <c r="F2549" s="12">
        <v>2.0</v>
      </c>
      <c r="G2549" s="12">
        <v>1.0</v>
      </c>
      <c r="H2549" s="12" t="s">
        <v>1458</v>
      </c>
      <c r="I2549" s="12">
        <v>2.0</v>
      </c>
      <c r="J2549" s="12">
        <v>2.0</v>
      </c>
      <c r="K2549" s="12" t="s">
        <v>1916</v>
      </c>
      <c r="L2549" s="12">
        <v>2.0</v>
      </c>
      <c r="M2549" s="12">
        <v>2.0</v>
      </c>
      <c r="N2549" s="12" t="s">
        <v>2760</v>
      </c>
      <c r="P2549" s="13"/>
    </row>
    <row r="2550" ht="15.75" customHeight="1">
      <c r="A2550" s="11" t="s">
        <v>5456</v>
      </c>
      <c r="B2550" s="11" t="s">
        <v>5477</v>
      </c>
      <c r="C2550" s="11" t="s">
        <v>5458</v>
      </c>
      <c r="D2550" s="11" t="s">
        <v>5459</v>
      </c>
      <c r="E2550" s="11" t="s">
        <v>5478</v>
      </c>
      <c r="F2550" s="12">
        <v>1.0</v>
      </c>
      <c r="G2550" s="12">
        <v>1.0</v>
      </c>
      <c r="H2550" s="12" t="s">
        <v>1458</v>
      </c>
      <c r="I2550" s="12">
        <v>2.0</v>
      </c>
      <c r="J2550" s="12">
        <v>2.0</v>
      </c>
      <c r="K2550" s="12" t="s">
        <v>1916</v>
      </c>
      <c r="L2550" s="12">
        <v>2.0</v>
      </c>
      <c r="M2550" s="12">
        <v>2.0</v>
      </c>
      <c r="N2550" s="12" t="s">
        <v>2760</v>
      </c>
      <c r="P2550" s="13"/>
    </row>
    <row r="2551" ht="15.75" customHeight="1">
      <c r="A2551" s="11" t="s">
        <v>5456</v>
      </c>
      <c r="B2551" s="11" t="s">
        <v>5479</v>
      </c>
      <c r="C2551" s="11" t="s">
        <v>5458</v>
      </c>
      <c r="D2551" s="11" t="s">
        <v>5459</v>
      </c>
      <c r="E2551" s="11" t="s">
        <v>5480</v>
      </c>
      <c r="F2551" s="12">
        <v>1.0</v>
      </c>
      <c r="G2551" s="12">
        <v>1.0</v>
      </c>
      <c r="H2551" s="12" t="s">
        <v>1458</v>
      </c>
      <c r="I2551" s="12">
        <v>2.0</v>
      </c>
      <c r="J2551" s="12">
        <v>1.0</v>
      </c>
      <c r="K2551" s="12" t="s">
        <v>1916</v>
      </c>
      <c r="L2551" s="12">
        <v>1.0</v>
      </c>
      <c r="M2551" s="12">
        <v>1.0</v>
      </c>
      <c r="N2551" s="12" t="s">
        <v>2760</v>
      </c>
      <c r="P2551" s="13"/>
    </row>
    <row r="2552" ht="15.75" customHeight="1">
      <c r="A2552" s="11" t="s">
        <v>5456</v>
      </c>
      <c r="B2552" s="11" t="s">
        <v>5481</v>
      </c>
      <c r="C2552" s="11" t="s">
        <v>5458</v>
      </c>
      <c r="D2552" s="11" t="s">
        <v>5459</v>
      </c>
      <c r="E2552" s="11" t="s">
        <v>5482</v>
      </c>
      <c r="F2552" s="12">
        <v>3.0</v>
      </c>
      <c r="G2552" s="12">
        <v>3.0</v>
      </c>
      <c r="H2552" s="12" t="s">
        <v>1458</v>
      </c>
      <c r="I2552" s="12">
        <v>3.0</v>
      </c>
      <c r="J2552" s="12">
        <v>3.0</v>
      </c>
      <c r="K2552" s="12" t="s">
        <v>1916</v>
      </c>
      <c r="L2552" s="12">
        <v>3.0</v>
      </c>
      <c r="M2552" s="12">
        <v>3.0</v>
      </c>
      <c r="N2552" s="12" t="s">
        <v>2760</v>
      </c>
      <c r="P2552" s="13"/>
    </row>
    <row r="2553" ht="15.75" customHeight="1">
      <c r="A2553" s="11" t="s">
        <v>5456</v>
      </c>
      <c r="B2553" s="11" t="s">
        <v>5483</v>
      </c>
      <c r="C2553" s="11" t="s">
        <v>5458</v>
      </c>
      <c r="D2553" s="11" t="s">
        <v>5459</v>
      </c>
      <c r="E2553" s="11" t="s">
        <v>5484</v>
      </c>
      <c r="F2553" s="12">
        <v>1.0</v>
      </c>
      <c r="G2553" s="12">
        <v>1.0</v>
      </c>
      <c r="H2553" s="12" t="s">
        <v>1458</v>
      </c>
      <c r="I2553" s="12">
        <v>2.0</v>
      </c>
      <c r="J2553" s="12">
        <v>2.0</v>
      </c>
      <c r="K2553" s="12" t="s">
        <v>1916</v>
      </c>
      <c r="L2553" s="12">
        <v>1.0</v>
      </c>
      <c r="M2553" s="12">
        <v>1.0</v>
      </c>
      <c r="N2553" s="12" t="s">
        <v>2760</v>
      </c>
      <c r="P2553" s="13"/>
    </row>
    <row r="2554" ht="15.75" customHeight="1">
      <c r="A2554" s="11" t="s">
        <v>5456</v>
      </c>
      <c r="B2554" s="11" t="s">
        <v>5485</v>
      </c>
      <c r="C2554" s="11" t="s">
        <v>5458</v>
      </c>
      <c r="D2554" s="11" t="s">
        <v>5459</v>
      </c>
      <c r="E2554" s="11" t="s">
        <v>5486</v>
      </c>
      <c r="F2554" s="12">
        <v>2.0</v>
      </c>
      <c r="G2554" s="12">
        <v>2.0</v>
      </c>
      <c r="H2554" s="12" t="s">
        <v>1458</v>
      </c>
      <c r="I2554" s="12">
        <v>2.0</v>
      </c>
      <c r="J2554" s="12">
        <v>2.0</v>
      </c>
      <c r="K2554" s="12" t="s">
        <v>1916</v>
      </c>
      <c r="L2554" s="12">
        <v>3.0</v>
      </c>
      <c r="M2554" s="12">
        <v>3.0</v>
      </c>
      <c r="N2554" s="12" t="s">
        <v>2760</v>
      </c>
      <c r="P2554" s="13"/>
    </row>
    <row r="2555" ht="15.75" customHeight="1">
      <c r="A2555" s="11" t="s">
        <v>5456</v>
      </c>
      <c r="B2555" s="11" t="s">
        <v>5487</v>
      </c>
      <c r="C2555" s="11" t="s">
        <v>5458</v>
      </c>
      <c r="D2555" s="11" t="s">
        <v>5459</v>
      </c>
      <c r="E2555" s="11" t="s">
        <v>5488</v>
      </c>
      <c r="F2555" s="12">
        <v>3.0</v>
      </c>
      <c r="G2555" s="12">
        <v>3.0</v>
      </c>
      <c r="H2555" s="12" t="s">
        <v>1458</v>
      </c>
      <c r="I2555" s="12">
        <v>3.0</v>
      </c>
      <c r="J2555" s="12">
        <v>3.0</v>
      </c>
      <c r="K2555" s="12" t="s">
        <v>1916</v>
      </c>
      <c r="L2555" s="12">
        <v>2.0</v>
      </c>
      <c r="M2555" s="12">
        <v>2.0</v>
      </c>
      <c r="N2555" s="12" t="s">
        <v>2760</v>
      </c>
      <c r="P2555" s="13"/>
    </row>
    <row r="2556" ht="15.75" customHeight="1">
      <c r="A2556" s="11" t="s">
        <v>5456</v>
      </c>
      <c r="B2556" s="11" t="s">
        <v>5489</v>
      </c>
      <c r="C2556" s="11" t="s">
        <v>5458</v>
      </c>
      <c r="D2556" s="11" t="s">
        <v>5459</v>
      </c>
      <c r="E2556" s="11" t="s">
        <v>5490</v>
      </c>
      <c r="F2556" s="12">
        <v>1.0</v>
      </c>
      <c r="G2556" s="12">
        <v>1.0</v>
      </c>
      <c r="H2556" s="12" t="s">
        <v>1458</v>
      </c>
      <c r="I2556" s="12">
        <v>2.0</v>
      </c>
      <c r="J2556" s="12">
        <v>2.0</v>
      </c>
      <c r="K2556" s="12" t="s">
        <v>1916</v>
      </c>
      <c r="L2556" s="12">
        <v>1.0</v>
      </c>
      <c r="M2556" s="12">
        <v>1.0</v>
      </c>
      <c r="N2556" s="12" t="s">
        <v>2760</v>
      </c>
      <c r="P2556" s="13"/>
    </row>
    <row r="2557" ht="15.75" customHeight="1">
      <c r="A2557" s="11" t="s">
        <v>5456</v>
      </c>
      <c r="B2557" s="11" t="s">
        <v>5491</v>
      </c>
      <c r="C2557" s="11" t="s">
        <v>5458</v>
      </c>
      <c r="D2557" s="11" t="s">
        <v>5459</v>
      </c>
      <c r="E2557" s="11" t="s">
        <v>5492</v>
      </c>
      <c r="F2557" s="12">
        <v>1.0</v>
      </c>
      <c r="G2557" s="12">
        <v>1.0</v>
      </c>
      <c r="H2557" s="12" t="s">
        <v>1458</v>
      </c>
      <c r="I2557" s="12">
        <v>2.0</v>
      </c>
      <c r="J2557" s="12">
        <v>1.0</v>
      </c>
      <c r="K2557" s="12" t="s">
        <v>1916</v>
      </c>
      <c r="L2557" s="12">
        <v>1.0</v>
      </c>
      <c r="M2557" s="12">
        <v>1.0</v>
      </c>
      <c r="N2557" s="12" t="s">
        <v>2760</v>
      </c>
      <c r="P2557" s="13"/>
    </row>
    <row r="2558" ht="15.75" customHeight="1">
      <c r="A2558" s="11" t="s">
        <v>5456</v>
      </c>
      <c r="B2558" s="11" t="s">
        <v>5493</v>
      </c>
      <c r="C2558" s="11" t="s">
        <v>5458</v>
      </c>
      <c r="D2558" s="11" t="s">
        <v>5459</v>
      </c>
      <c r="E2558" s="11" t="s">
        <v>5494</v>
      </c>
      <c r="F2558" s="12">
        <v>1.0</v>
      </c>
      <c r="G2558" s="12">
        <v>1.0</v>
      </c>
      <c r="H2558" s="12" t="s">
        <v>1458</v>
      </c>
      <c r="I2558" s="12">
        <v>2.0</v>
      </c>
      <c r="J2558" s="12">
        <v>1.0</v>
      </c>
      <c r="K2558" s="12" t="s">
        <v>1916</v>
      </c>
      <c r="L2558" s="12">
        <v>2.0</v>
      </c>
      <c r="M2558" s="12">
        <v>1.0</v>
      </c>
      <c r="N2558" s="12" t="s">
        <v>2760</v>
      </c>
      <c r="P2558" s="13"/>
    </row>
    <row r="2559" ht="15.75" customHeight="1">
      <c r="A2559" s="11" t="s">
        <v>5495</v>
      </c>
      <c r="B2559" s="11" t="s">
        <v>5496</v>
      </c>
      <c r="C2559" s="11" t="s">
        <v>5497</v>
      </c>
      <c r="D2559" s="11" t="s">
        <v>5498</v>
      </c>
      <c r="E2559" s="11" t="s">
        <v>5499</v>
      </c>
      <c r="F2559" s="12">
        <v>3.0</v>
      </c>
      <c r="G2559" s="12">
        <v>2.0</v>
      </c>
      <c r="H2559" s="12" t="s">
        <v>24</v>
      </c>
      <c r="I2559" s="12">
        <v>2.0</v>
      </c>
      <c r="J2559" s="12">
        <v>2.0</v>
      </c>
      <c r="K2559" s="12" t="s">
        <v>1458</v>
      </c>
      <c r="L2559" s="12">
        <v>2.0</v>
      </c>
      <c r="M2559" s="12">
        <v>3.0</v>
      </c>
      <c r="N2559" s="12" t="s">
        <v>1916</v>
      </c>
      <c r="P2559" s="13"/>
    </row>
    <row r="2560" ht="15.75" customHeight="1">
      <c r="A2560" s="11" t="s">
        <v>5495</v>
      </c>
      <c r="B2560" s="11" t="s">
        <v>5500</v>
      </c>
      <c r="C2560" s="11" t="s">
        <v>5497</v>
      </c>
      <c r="D2560" s="11" t="s">
        <v>5498</v>
      </c>
      <c r="E2560" s="11" t="s">
        <v>5501</v>
      </c>
      <c r="F2560" s="12">
        <v>3.0</v>
      </c>
      <c r="G2560" s="12">
        <v>2.0</v>
      </c>
      <c r="H2560" s="12" t="s">
        <v>24</v>
      </c>
      <c r="I2560" s="12">
        <v>2.0</v>
      </c>
      <c r="J2560" s="12">
        <v>2.0</v>
      </c>
      <c r="K2560" s="12" t="s">
        <v>1458</v>
      </c>
      <c r="L2560" s="12">
        <v>2.0</v>
      </c>
      <c r="M2560" s="12">
        <v>2.0</v>
      </c>
      <c r="N2560" s="12" t="s">
        <v>1916</v>
      </c>
      <c r="P2560" s="13"/>
    </row>
    <row r="2561" ht="15.75" customHeight="1">
      <c r="A2561" s="11" t="s">
        <v>5495</v>
      </c>
      <c r="B2561" s="11" t="s">
        <v>5502</v>
      </c>
      <c r="C2561" s="11" t="s">
        <v>5497</v>
      </c>
      <c r="D2561" s="11" t="s">
        <v>5498</v>
      </c>
      <c r="E2561" s="11" t="s">
        <v>5503</v>
      </c>
      <c r="F2561" s="12">
        <v>1.0</v>
      </c>
      <c r="G2561" s="12">
        <v>1.0</v>
      </c>
      <c r="H2561" s="12" t="s">
        <v>24</v>
      </c>
      <c r="I2561" s="12">
        <v>1.0</v>
      </c>
      <c r="J2561" s="12">
        <v>1.0</v>
      </c>
      <c r="K2561" s="12" t="s">
        <v>1458</v>
      </c>
      <c r="L2561" s="12">
        <v>2.0</v>
      </c>
      <c r="M2561" s="12">
        <v>1.0</v>
      </c>
      <c r="N2561" s="12" t="s">
        <v>1916</v>
      </c>
      <c r="P2561" s="13"/>
    </row>
    <row r="2562" ht="15.75" customHeight="1">
      <c r="A2562" s="11" t="s">
        <v>5495</v>
      </c>
      <c r="B2562" s="11" t="s">
        <v>5504</v>
      </c>
      <c r="C2562" s="11" t="s">
        <v>5497</v>
      </c>
      <c r="D2562" s="11" t="s">
        <v>5498</v>
      </c>
      <c r="E2562" s="11" t="s">
        <v>5505</v>
      </c>
      <c r="F2562" s="12">
        <v>1.0</v>
      </c>
      <c r="G2562" s="12">
        <v>1.0</v>
      </c>
      <c r="H2562" s="12" t="s">
        <v>24</v>
      </c>
      <c r="I2562" s="12">
        <v>2.0</v>
      </c>
      <c r="J2562" s="12">
        <v>1.0</v>
      </c>
      <c r="K2562" s="12" t="s">
        <v>1458</v>
      </c>
      <c r="L2562" s="12">
        <v>2.0</v>
      </c>
      <c r="M2562" s="12">
        <v>1.0</v>
      </c>
      <c r="N2562" s="12" t="s">
        <v>1916</v>
      </c>
      <c r="P2562" s="13"/>
    </row>
    <row r="2563" ht="15.75" customHeight="1">
      <c r="A2563" s="11" t="s">
        <v>5495</v>
      </c>
      <c r="B2563" s="11" t="s">
        <v>5506</v>
      </c>
      <c r="C2563" s="11" t="s">
        <v>5497</v>
      </c>
      <c r="D2563" s="11" t="s">
        <v>5498</v>
      </c>
      <c r="E2563" s="11" t="s">
        <v>5507</v>
      </c>
      <c r="F2563" s="12">
        <v>1.0</v>
      </c>
      <c r="G2563" s="12">
        <v>1.0</v>
      </c>
      <c r="H2563" s="12" t="s">
        <v>24</v>
      </c>
      <c r="I2563" s="12">
        <v>2.0</v>
      </c>
      <c r="J2563" s="12">
        <v>1.0</v>
      </c>
      <c r="K2563" s="12" t="s">
        <v>1458</v>
      </c>
      <c r="L2563" s="12">
        <v>2.0</v>
      </c>
      <c r="M2563" s="12">
        <v>1.0</v>
      </c>
      <c r="N2563" s="12" t="s">
        <v>1916</v>
      </c>
      <c r="P2563" s="13"/>
    </row>
    <row r="2564" ht="15.75" customHeight="1">
      <c r="A2564" s="11" t="s">
        <v>5495</v>
      </c>
      <c r="B2564" s="11" t="s">
        <v>5508</v>
      </c>
      <c r="C2564" s="11" t="s">
        <v>5497</v>
      </c>
      <c r="D2564" s="11" t="s">
        <v>5498</v>
      </c>
      <c r="E2564" s="11" t="s">
        <v>5509</v>
      </c>
      <c r="F2564" s="12">
        <v>1.0</v>
      </c>
      <c r="G2564" s="12">
        <v>1.0</v>
      </c>
      <c r="H2564" s="12" t="s">
        <v>24</v>
      </c>
      <c r="I2564" s="12">
        <v>1.0</v>
      </c>
      <c r="J2564" s="12">
        <v>1.0</v>
      </c>
      <c r="K2564" s="12" t="s">
        <v>1458</v>
      </c>
      <c r="L2564" s="12">
        <v>2.0</v>
      </c>
      <c r="M2564" s="12">
        <v>1.0</v>
      </c>
      <c r="N2564" s="12" t="s">
        <v>1916</v>
      </c>
      <c r="P2564" s="13"/>
    </row>
    <row r="2565" ht="15.75" customHeight="1">
      <c r="A2565" s="11" t="s">
        <v>5495</v>
      </c>
      <c r="B2565" s="11" t="s">
        <v>5510</v>
      </c>
      <c r="C2565" s="11" t="s">
        <v>5497</v>
      </c>
      <c r="D2565" s="11" t="s">
        <v>5498</v>
      </c>
      <c r="E2565" s="11" t="s">
        <v>5511</v>
      </c>
      <c r="F2565" s="12">
        <v>1.0</v>
      </c>
      <c r="G2565" s="12">
        <v>1.0</v>
      </c>
      <c r="H2565" s="12" t="s">
        <v>24</v>
      </c>
      <c r="I2565" s="12">
        <v>1.0</v>
      </c>
      <c r="J2565" s="12">
        <v>1.0</v>
      </c>
      <c r="K2565" s="12" t="s">
        <v>1458</v>
      </c>
      <c r="L2565" s="12">
        <v>2.0</v>
      </c>
      <c r="M2565" s="12">
        <v>1.0</v>
      </c>
      <c r="N2565" s="12" t="s">
        <v>1916</v>
      </c>
      <c r="P2565" s="13"/>
    </row>
    <row r="2566" ht="15.75" customHeight="1">
      <c r="A2566" s="11" t="s">
        <v>5495</v>
      </c>
      <c r="B2566" s="11" t="s">
        <v>5512</v>
      </c>
      <c r="C2566" s="11" t="s">
        <v>5497</v>
      </c>
      <c r="D2566" s="11" t="s">
        <v>5498</v>
      </c>
      <c r="E2566" s="11" t="s">
        <v>5513</v>
      </c>
      <c r="F2566" s="12">
        <v>1.0</v>
      </c>
      <c r="G2566" s="12">
        <v>1.0</v>
      </c>
      <c r="H2566" s="12" t="s">
        <v>24</v>
      </c>
      <c r="I2566" s="12">
        <v>1.0</v>
      </c>
      <c r="J2566" s="12">
        <v>1.0</v>
      </c>
      <c r="K2566" s="12" t="s">
        <v>1458</v>
      </c>
      <c r="L2566" s="12">
        <v>1.0</v>
      </c>
      <c r="M2566" s="12">
        <v>1.0</v>
      </c>
      <c r="N2566" s="12" t="s">
        <v>1916</v>
      </c>
      <c r="P2566" s="13"/>
    </row>
    <row r="2567" ht="15.75" customHeight="1">
      <c r="A2567" s="11" t="s">
        <v>5495</v>
      </c>
      <c r="B2567" s="11" t="s">
        <v>5514</v>
      </c>
      <c r="C2567" s="11" t="s">
        <v>5497</v>
      </c>
      <c r="D2567" s="11" t="s">
        <v>5498</v>
      </c>
      <c r="E2567" s="11" t="s">
        <v>5498</v>
      </c>
      <c r="F2567" s="12">
        <v>3.0</v>
      </c>
      <c r="G2567" s="12">
        <v>3.0</v>
      </c>
      <c r="H2567" s="12" t="s">
        <v>24</v>
      </c>
      <c r="I2567" s="12">
        <v>3.0</v>
      </c>
      <c r="J2567" s="12">
        <v>3.0</v>
      </c>
      <c r="K2567" s="12" t="s">
        <v>1458</v>
      </c>
      <c r="L2567" s="12">
        <v>3.0</v>
      </c>
      <c r="M2567" s="12">
        <v>3.0</v>
      </c>
      <c r="N2567" s="12" t="s">
        <v>1916</v>
      </c>
      <c r="P2567" s="13"/>
    </row>
    <row r="2568" ht="15.75" customHeight="1">
      <c r="A2568" s="11" t="s">
        <v>5495</v>
      </c>
      <c r="B2568" s="11" t="s">
        <v>5515</v>
      </c>
      <c r="C2568" s="11" t="s">
        <v>5497</v>
      </c>
      <c r="D2568" s="11" t="s">
        <v>5498</v>
      </c>
      <c r="E2568" s="11" t="s">
        <v>5516</v>
      </c>
      <c r="F2568" s="12">
        <v>1.0</v>
      </c>
      <c r="G2568" s="12">
        <v>1.0</v>
      </c>
      <c r="H2568" s="12" t="s">
        <v>24</v>
      </c>
      <c r="I2568" s="12">
        <v>2.0</v>
      </c>
      <c r="J2568" s="12">
        <v>1.0</v>
      </c>
      <c r="K2568" s="12" t="s">
        <v>1458</v>
      </c>
      <c r="L2568" s="12">
        <v>2.0</v>
      </c>
      <c r="M2568" s="12">
        <v>1.0</v>
      </c>
      <c r="N2568" s="12" t="s">
        <v>1916</v>
      </c>
      <c r="P2568" s="13"/>
    </row>
    <row r="2569" ht="15.75" customHeight="1">
      <c r="A2569" s="11" t="s">
        <v>5495</v>
      </c>
      <c r="B2569" s="11" t="s">
        <v>5517</v>
      </c>
      <c r="C2569" s="11" t="s">
        <v>5497</v>
      </c>
      <c r="D2569" s="11" t="s">
        <v>5498</v>
      </c>
      <c r="E2569" s="11" t="s">
        <v>5518</v>
      </c>
      <c r="F2569" s="12">
        <v>2.0</v>
      </c>
      <c r="G2569" s="12">
        <v>2.0</v>
      </c>
      <c r="H2569" s="12" t="s">
        <v>24</v>
      </c>
      <c r="I2569" s="12">
        <v>2.0</v>
      </c>
      <c r="J2569" s="12">
        <v>2.0</v>
      </c>
      <c r="K2569" s="12" t="s">
        <v>1458</v>
      </c>
      <c r="L2569" s="12">
        <v>2.0</v>
      </c>
      <c r="M2569" s="12">
        <v>2.0</v>
      </c>
      <c r="N2569" s="12" t="s">
        <v>1916</v>
      </c>
      <c r="P2569" s="13"/>
    </row>
    <row r="2570" ht="15.75" customHeight="1">
      <c r="A2570" s="11" t="s">
        <v>5495</v>
      </c>
      <c r="B2570" s="11" t="s">
        <v>5519</v>
      </c>
      <c r="C2570" s="11" t="s">
        <v>5497</v>
      </c>
      <c r="D2570" s="11" t="s">
        <v>5498</v>
      </c>
      <c r="E2570" s="11" t="s">
        <v>5520</v>
      </c>
      <c r="F2570" s="12">
        <v>1.0</v>
      </c>
      <c r="G2570" s="12">
        <v>1.0</v>
      </c>
      <c r="H2570" s="12" t="s">
        <v>24</v>
      </c>
      <c r="I2570" s="12">
        <v>2.0</v>
      </c>
      <c r="J2570" s="12">
        <v>2.0</v>
      </c>
      <c r="K2570" s="12" t="s">
        <v>1458</v>
      </c>
      <c r="L2570" s="12">
        <v>2.0</v>
      </c>
      <c r="M2570" s="12">
        <v>2.0</v>
      </c>
      <c r="N2570" s="12" t="s">
        <v>1916</v>
      </c>
      <c r="P2570" s="13"/>
    </row>
    <row r="2571" ht="15.75" customHeight="1">
      <c r="A2571" s="11" t="s">
        <v>5495</v>
      </c>
      <c r="B2571" s="11" t="s">
        <v>5521</v>
      </c>
      <c r="C2571" s="11" t="s">
        <v>5497</v>
      </c>
      <c r="D2571" s="11" t="s">
        <v>5498</v>
      </c>
      <c r="E2571" s="11" t="s">
        <v>5522</v>
      </c>
      <c r="F2571" s="12">
        <v>1.0</v>
      </c>
      <c r="G2571" s="12">
        <v>3.0</v>
      </c>
      <c r="H2571" s="12" t="s">
        <v>24</v>
      </c>
      <c r="I2571" s="12">
        <v>1.0</v>
      </c>
      <c r="J2571" s="12">
        <v>2.0</v>
      </c>
      <c r="K2571" s="12" t="s">
        <v>1458</v>
      </c>
      <c r="L2571" s="12">
        <v>2.0</v>
      </c>
      <c r="M2571" s="12">
        <v>2.0</v>
      </c>
      <c r="N2571" s="12" t="s">
        <v>1916</v>
      </c>
      <c r="P2571" s="13"/>
    </row>
    <row r="2572" ht="15.75" customHeight="1">
      <c r="A2572" s="11" t="s">
        <v>5495</v>
      </c>
      <c r="B2572" s="11" t="s">
        <v>5523</v>
      </c>
      <c r="C2572" s="11" t="s">
        <v>5497</v>
      </c>
      <c r="D2572" s="11" t="s">
        <v>5498</v>
      </c>
      <c r="E2572" s="11" t="s">
        <v>5524</v>
      </c>
      <c r="F2572" s="12">
        <v>1.0</v>
      </c>
      <c r="G2572" s="12">
        <v>1.0</v>
      </c>
      <c r="H2572" s="12" t="s">
        <v>24</v>
      </c>
      <c r="I2572" s="12">
        <v>1.0</v>
      </c>
      <c r="J2572" s="12">
        <v>1.0</v>
      </c>
      <c r="K2572" s="12" t="s">
        <v>1458</v>
      </c>
      <c r="L2572" s="12">
        <v>2.0</v>
      </c>
      <c r="M2572" s="12">
        <v>1.0</v>
      </c>
      <c r="N2572" s="12" t="s">
        <v>1916</v>
      </c>
      <c r="P2572" s="13"/>
    </row>
    <row r="2573" ht="15.75" customHeight="1">
      <c r="A2573" s="11" t="s">
        <v>5495</v>
      </c>
      <c r="B2573" s="11" t="s">
        <v>5525</v>
      </c>
      <c r="C2573" s="11" t="s">
        <v>5497</v>
      </c>
      <c r="D2573" s="11" t="s">
        <v>5498</v>
      </c>
      <c r="E2573" s="11" t="s">
        <v>5526</v>
      </c>
      <c r="F2573" s="12">
        <v>1.0</v>
      </c>
      <c r="G2573" s="12">
        <v>1.0</v>
      </c>
      <c r="H2573" s="12" t="s">
        <v>24</v>
      </c>
      <c r="I2573" s="12">
        <v>1.0</v>
      </c>
      <c r="J2573" s="12">
        <v>1.0</v>
      </c>
      <c r="K2573" s="12" t="s">
        <v>1458</v>
      </c>
      <c r="L2573" s="12">
        <v>1.0</v>
      </c>
      <c r="M2573" s="12">
        <v>1.0</v>
      </c>
      <c r="N2573" s="12" t="s">
        <v>1916</v>
      </c>
      <c r="P2573" s="13"/>
    </row>
    <row r="2574" ht="15.75" customHeight="1">
      <c r="A2574" s="11" t="s">
        <v>5495</v>
      </c>
      <c r="B2574" s="11" t="s">
        <v>5527</v>
      </c>
      <c r="C2574" s="11" t="s">
        <v>5497</v>
      </c>
      <c r="D2574" s="11" t="s">
        <v>5498</v>
      </c>
      <c r="E2574" s="11" t="s">
        <v>5528</v>
      </c>
      <c r="F2574" s="12">
        <v>1.0</v>
      </c>
      <c r="G2574" s="12">
        <v>1.0</v>
      </c>
      <c r="H2574" s="12" t="s">
        <v>24</v>
      </c>
      <c r="I2574" s="12">
        <v>1.0</v>
      </c>
      <c r="J2574" s="12">
        <v>2.0</v>
      </c>
      <c r="K2574" s="12" t="s">
        <v>1458</v>
      </c>
      <c r="L2574" s="12">
        <v>2.0</v>
      </c>
      <c r="M2574" s="12">
        <v>2.0</v>
      </c>
      <c r="N2574" s="12" t="s">
        <v>1916</v>
      </c>
      <c r="P2574" s="13"/>
    </row>
    <row r="2575" ht="15.75" customHeight="1">
      <c r="A2575" s="11" t="s">
        <v>5495</v>
      </c>
      <c r="B2575" s="11" t="s">
        <v>5529</v>
      </c>
      <c r="C2575" s="11" t="s">
        <v>5497</v>
      </c>
      <c r="D2575" s="11" t="s">
        <v>5498</v>
      </c>
      <c r="E2575" s="11" t="s">
        <v>5530</v>
      </c>
      <c r="F2575" s="12">
        <v>3.0</v>
      </c>
      <c r="G2575" s="12">
        <v>3.0</v>
      </c>
      <c r="H2575" s="12" t="s">
        <v>24</v>
      </c>
      <c r="I2575" s="12">
        <v>2.0</v>
      </c>
      <c r="J2575" s="12">
        <v>2.0</v>
      </c>
      <c r="K2575" s="12" t="s">
        <v>1458</v>
      </c>
      <c r="L2575" s="12">
        <v>2.0</v>
      </c>
      <c r="M2575" s="12">
        <v>3.0</v>
      </c>
      <c r="N2575" s="12" t="s">
        <v>1916</v>
      </c>
      <c r="P2575" s="13"/>
    </row>
    <row r="2576" ht="15.75" customHeight="1">
      <c r="A2576" s="11" t="s">
        <v>5495</v>
      </c>
      <c r="B2576" s="11" t="s">
        <v>5531</v>
      </c>
      <c r="C2576" s="11" t="s">
        <v>5497</v>
      </c>
      <c r="D2576" s="11" t="s">
        <v>5498</v>
      </c>
      <c r="E2576" s="11" t="s">
        <v>5532</v>
      </c>
      <c r="F2576" s="12">
        <v>2.0</v>
      </c>
      <c r="G2576" s="12">
        <v>2.0</v>
      </c>
      <c r="H2576" s="12" t="s">
        <v>24</v>
      </c>
      <c r="I2576" s="12">
        <v>2.0</v>
      </c>
      <c r="J2576" s="12">
        <v>1.0</v>
      </c>
      <c r="K2576" s="12" t="s">
        <v>1458</v>
      </c>
      <c r="L2576" s="12">
        <v>3.0</v>
      </c>
      <c r="M2576" s="12">
        <v>2.0</v>
      </c>
      <c r="N2576" s="12" t="s">
        <v>1916</v>
      </c>
      <c r="P2576" s="13"/>
    </row>
    <row r="2577" ht="15.75" customHeight="1">
      <c r="A2577" s="11" t="s">
        <v>5533</v>
      </c>
      <c r="B2577" s="11" t="s">
        <v>5534</v>
      </c>
      <c r="C2577" s="11" t="s">
        <v>5535</v>
      </c>
      <c r="D2577" s="11" t="s">
        <v>5536</v>
      </c>
      <c r="E2577" s="11" t="s">
        <v>5537</v>
      </c>
      <c r="F2577" s="12">
        <v>1.0</v>
      </c>
      <c r="G2577" s="12">
        <v>1.0</v>
      </c>
      <c r="H2577" s="12" t="s">
        <v>24</v>
      </c>
      <c r="I2577" s="12">
        <v>1.0</v>
      </c>
      <c r="J2577" s="12">
        <v>1.0</v>
      </c>
      <c r="K2577" s="12" t="s">
        <v>1916</v>
      </c>
      <c r="L2577" s="12">
        <v>1.0</v>
      </c>
      <c r="M2577" s="12">
        <v>1.0</v>
      </c>
      <c r="N2577" s="12" t="s">
        <v>1458</v>
      </c>
      <c r="P2577" s="13"/>
    </row>
    <row r="2578" ht="15.75" customHeight="1">
      <c r="A2578" s="11" t="s">
        <v>5533</v>
      </c>
      <c r="B2578" s="11" t="s">
        <v>5538</v>
      </c>
      <c r="C2578" s="11" t="s">
        <v>5535</v>
      </c>
      <c r="D2578" s="11" t="s">
        <v>5536</v>
      </c>
      <c r="E2578" s="11" t="s">
        <v>5539</v>
      </c>
      <c r="F2578" s="12">
        <v>3.0</v>
      </c>
      <c r="G2578" s="12">
        <v>2.0</v>
      </c>
      <c r="H2578" s="12" t="s">
        <v>24</v>
      </c>
      <c r="I2578" s="12">
        <v>2.0</v>
      </c>
      <c r="J2578" s="12">
        <v>2.0</v>
      </c>
      <c r="K2578" s="12" t="s">
        <v>1916</v>
      </c>
      <c r="L2578" s="12">
        <v>1.0</v>
      </c>
      <c r="M2578" s="12">
        <v>2.0</v>
      </c>
      <c r="N2578" s="12" t="s">
        <v>1458</v>
      </c>
      <c r="P2578" s="13"/>
    </row>
    <row r="2579" ht="15.75" customHeight="1">
      <c r="A2579" s="11" t="s">
        <v>5533</v>
      </c>
      <c r="B2579" s="11" t="s">
        <v>5540</v>
      </c>
      <c r="C2579" s="11" t="s">
        <v>5535</v>
      </c>
      <c r="D2579" s="11" t="s">
        <v>5536</v>
      </c>
      <c r="E2579" s="11" t="s">
        <v>5541</v>
      </c>
      <c r="F2579" s="12">
        <v>1.0</v>
      </c>
      <c r="G2579" s="12">
        <v>1.0</v>
      </c>
      <c r="H2579" s="12" t="s">
        <v>24</v>
      </c>
      <c r="I2579" s="12">
        <v>1.0</v>
      </c>
      <c r="J2579" s="12">
        <v>1.0</v>
      </c>
      <c r="K2579" s="12" t="s">
        <v>1916</v>
      </c>
      <c r="L2579" s="12">
        <v>1.0</v>
      </c>
      <c r="M2579" s="12">
        <v>1.0</v>
      </c>
      <c r="N2579" s="12" t="s">
        <v>1458</v>
      </c>
      <c r="P2579" s="13"/>
    </row>
    <row r="2580" ht="15.75" customHeight="1">
      <c r="A2580" s="11" t="s">
        <v>5533</v>
      </c>
      <c r="B2580" s="11" t="s">
        <v>5542</v>
      </c>
      <c r="C2580" s="11" t="s">
        <v>5535</v>
      </c>
      <c r="D2580" s="11" t="s">
        <v>5536</v>
      </c>
      <c r="E2580" s="11" t="s">
        <v>5543</v>
      </c>
      <c r="F2580" s="12">
        <v>1.0</v>
      </c>
      <c r="G2580" s="12">
        <v>1.0</v>
      </c>
      <c r="H2580" s="12" t="s">
        <v>24</v>
      </c>
      <c r="I2580" s="12">
        <v>1.0</v>
      </c>
      <c r="J2580" s="12">
        <v>1.0</v>
      </c>
      <c r="K2580" s="12" t="s">
        <v>1916</v>
      </c>
      <c r="L2580" s="12">
        <v>1.0</v>
      </c>
      <c r="M2580" s="12">
        <v>1.0</v>
      </c>
      <c r="N2580" s="12" t="s">
        <v>1458</v>
      </c>
      <c r="P2580" s="13"/>
    </row>
    <row r="2581" ht="15.75" customHeight="1">
      <c r="A2581" s="11" t="s">
        <v>5533</v>
      </c>
      <c r="B2581" s="11" t="s">
        <v>5544</v>
      </c>
      <c r="C2581" s="11" t="s">
        <v>5535</v>
      </c>
      <c r="D2581" s="11" t="s">
        <v>5536</v>
      </c>
      <c r="E2581" s="11" t="s">
        <v>5545</v>
      </c>
      <c r="F2581" s="12">
        <v>3.0</v>
      </c>
      <c r="G2581" s="12">
        <v>3.0</v>
      </c>
      <c r="H2581" s="12" t="s">
        <v>24</v>
      </c>
      <c r="I2581" s="12">
        <v>3.0</v>
      </c>
      <c r="J2581" s="12">
        <v>3.0</v>
      </c>
      <c r="K2581" s="12" t="s">
        <v>1916</v>
      </c>
      <c r="L2581" s="12">
        <v>3.0</v>
      </c>
      <c r="M2581" s="12">
        <v>3.0</v>
      </c>
      <c r="N2581" s="12" t="s">
        <v>1458</v>
      </c>
      <c r="P2581" s="13"/>
    </row>
    <row r="2582" ht="15.75" customHeight="1">
      <c r="A2582" s="11" t="s">
        <v>5533</v>
      </c>
      <c r="B2582" s="11" t="s">
        <v>5546</v>
      </c>
      <c r="C2582" s="11" t="s">
        <v>5535</v>
      </c>
      <c r="D2582" s="11" t="s">
        <v>5536</v>
      </c>
      <c r="E2582" s="11" t="s">
        <v>5547</v>
      </c>
      <c r="F2582" s="12">
        <v>3.0</v>
      </c>
      <c r="G2582" s="12">
        <v>2.0</v>
      </c>
      <c r="H2582" s="12" t="s">
        <v>24</v>
      </c>
      <c r="I2582" s="12">
        <v>2.0</v>
      </c>
      <c r="J2582" s="12">
        <v>2.0</v>
      </c>
      <c r="K2582" s="12" t="s">
        <v>1916</v>
      </c>
      <c r="L2582" s="12">
        <v>2.0</v>
      </c>
      <c r="M2582" s="12">
        <v>1.0</v>
      </c>
      <c r="N2582" s="12" t="s">
        <v>1458</v>
      </c>
      <c r="P2582" s="13"/>
    </row>
    <row r="2583" ht="15.75" customHeight="1">
      <c r="A2583" s="11" t="s">
        <v>5533</v>
      </c>
      <c r="B2583" s="11" t="s">
        <v>5548</v>
      </c>
      <c r="C2583" s="11" t="s">
        <v>5535</v>
      </c>
      <c r="D2583" s="11" t="s">
        <v>5536</v>
      </c>
      <c r="E2583" s="11" t="s">
        <v>5549</v>
      </c>
      <c r="F2583" s="12">
        <v>1.0</v>
      </c>
      <c r="G2583" s="12">
        <v>1.0</v>
      </c>
      <c r="H2583" s="12" t="s">
        <v>24</v>
      </c>
      <c r="I2583" s="12">
        <v>1.0</v>
      </c>
      <c r="J2583" s="12">
        <v>1.0</v>
      </c>
      <c r="K2583" s="12" t="s">
        <v>1916</v>
      </c>
      <c r="L2583" s="12">
        <v>1.0</v>
      </c>
      <c r="M2583" s="12">
        <v>1.0</v>
      </c>
      <c r="N2583" s="12" t="s">
        <v>1458</v>
      </c>
      <c r="P2583" s="13"/>
    </row>
    <row r="2584" ht="15.75" customHeight="1">
      <c r="A2584" s="11" t="s">
        <v>5533</v>
      </c>
      <c r="B2584" s="11" t="s">
        <v>5550</v>
      </c>
      <c r="C2584" s="11" t="s">
        <v>5535</v>
      </c>
      <c r="D2584" s="11" t="s">
        <v>5536</v>
      </c>
      <c r="E2584" s="11" t="s">
        <v>5551</v>
      </c>
      <c r="F2584" s="12">
        <v>1.0</v>
      </c>
      <c r="G2584" s="12">
        <v>1.0</v>
      </c>
      <c r="H2584" s="12" t="s">
        <v>24</v>
      </c>
      <c r="I2584" s="12">
        <v>1.0</v>
      </c>
      <c r="J2584" s="12">
        <v>2.0</v>
      </c>
      <c r="K2584" s="12" t="s">
        <v>1916</v>
      </c>
      <c r="L2584" s="12">
        <v>1.0</v>
      </c>
      <c r="M2584" s="12">
        <v>1.0</v>
      </c>
      <c r="N2584" s="12" t="s">
        <v>1458</v>
      </c>
      <c r="P2584" s="13"/>
    </row>
    <row r="2585" ht="15.75" customHeight="1">
      <c r="A2585" s="11" t="s">
        <v>5533</v>
      </c>
      <c r="B2585" s="11" t="s">
        <v>5552</v>
      </c>
      <c r="C2585" s="11" t="s">
        <v>5535</v>
      </c>
      <c r="D2585" s="11" t="s">
        <v>5536</v>
      </c>
      <c r="E2585" s="11" t="s">
        <v>5553</v>
      </c>
      <c r="F2585" s="12">
        <v>1.0</v>
      </c>
      <c r="G2585" s="12">
        <v>2.0</v>
      </c>
      <c r="H2585" s="12" t="s">
        <v>24</v>
      </c>
      <c r="I2585" s="12">
        <v>2.0</v>
      </c>
      <c r="J2585" s="12">
        <v>2.0</v>
      </c>
      <c r="K2585" s="12" t="s">
        <v>1916</v>
      </c>
      <c r="L2585" s="12">
        <v>1.0</v>
      </c>
      <c r="M2585" s="12">
        <v>2.0</v>
      </c>
      <c r="N2585" s="12" t="s">
        <v>1458</v>
      </c>
      <c r="P2585" s="13"/>
    </row>
    <row r="2586" ht="15.75" customHeight="1">
      <c r="A2586" s="11" t="s">
        <v>5533</v>
      </c>
      <c r="B2586" s="11" t="s">
        <v>5554</v>
      </c>
      <c r="C2586" s="11" t="s">
        <v>5535</v>
      </c>
      <c r="D2586" s="11" t="s">
        <v>5536</v>
      </c>
      <c r="E2586" s="11" t="s">
        <v>5555</v>
      </c>
      <c r="F2586" s="12">
        <v>1.0</v>
      </c>
      <c r="G2586" s="12">
        <v>1.0</v>
      </c>
      <c r="H2586" s="12" t="s">
        <v>24</v>
      </c>
      <c r="I2586" s="12">
        <v>1.0</v>
      </c>
      <c r="J2586" s="12">
        <v>2.0</v>
      </c>
      <c r="K2586" s="12" t="s">
        <v>1916</v>
      </c>
      <c r="L2586" s="12">
        <v>2.0</v>
      </c>
      <c r="M2586" s="12">
        <v>1.0</v>
      </c>
      <c r="N2586" s="12" t="s">
        <v>1458</v>
      </c>
      <c r="P2586" s="13"/>
    </row>
    <row r="2587" ht="15.75" customHeight="1">
      <c r="A2587" s="11" t="s">
        <v>5533</v>
      </c>
      <c r="B2587" s="11" t="s">
        <v>5556</v>
      </c>
      <c r="C2587" s="11" t="s">
        <v>5535</v>
      </c>
      <c r="D2587" s="11" t="s">
        <v>5536</v>
      </c>
      <c r="E2587" s="11" t="s">
        <v>5557</v>
      </c>
      <c r="F2587" s="12">
        <v>1.0</v>
      </c>
      <c r="G2587" s="12">
        <v>1.0</v>
      </c>
      <c r="H2587" s="12" t="s">
        <v>24</v>
      </c>
      <c r="I2587" s="12">
        <v>1.0</v>
      </c>
      <c r="J2587" s="12">
        <v>1.0</v>
      </c>
      <c r="K2587" s="12" t="s">
        <v>1916</v>
      </c>
      <c r="L2587" s="12">
        <v>1.0</v>
      </c>
      <c r="M2587" s="12">
        <v>1.0</v>
      </c>
      <c r="N2587" s="12" t="s">
        <v>1458</v>
      </c>
      <c r="P2587" s="13"/>
    </row>
    <row r="2588" ht="15.75" customHeight="1">
      <c r="A2588" s="11" t="s">
        <v>5533</v>
      </c>
      <c r="B2588" s="11" t="s">
        <v>5558</v>
      </c>
      <c r="C2588" s="11" t="s">
        <v>5535</v>
      </c>
      <c r="D2588" s="11" t="s">
        <v>5536</v>
      </c>
      <c r="E2588" s="11" t="s">
        <v>5559</v>
      </c>
      <c r="F2588" s="12">
        <v>3.0</v>
      </c>
      <c r="G2588" s="12">
        <v>3.0</v>
      </c>
      <c r="H2588" s="12" t="s">
        <v>24</v>
      </c>
      <c r="I2588" s="12">
        <v>2.0</v>
      </c>
      <c r="J2588" s="12">
        <v>2.0</v>
      </c>
      <c r="K2588" s="12" t="s">
        <v>1916</v>
      </c>
      <c r="L2588" s="12">
        <v>2.0</v>
      </c>
      <c r="M2588" s="12">
        <v>2.0</v>
      </c>
      <c r="N2588" s="12" t="s">
        <v>1458</v>
      </c>
      <c r="P2588" s="13"/>
    </row>
    <row r="2589" ht="15.75" customHeight="1">
      <c r="A2589" s="11" t="s">
        <v>5533</v>
      </c>
      <c r="B2589" s="11" t="s">
        <v>5560</v>
      </c>
      <c r="C2589" s="11" t="s">
        <v>5535</v>
      </c>
      <c r="D2589" s="11" t="s">
        <v>5536</v>
      </c>
      <c r="E2589" s="11" t="s">
        <v>5561</v>
      </c>
      <c r="F2589" s="12">
        <v>3.0</v>
      </c>
      <c r="G2589" s="12">
        <v>3.0</v>
      </c>
      <c r="H2589" s="12" t="s">
        <v>24</v>
      </c>
      <c r="I2589" s="12">
        <v>2.0</v>
      </c>
      <c r="J2589" s="12">
        <v>3.0</v>
      </c>
      <c r="K2589" s="12" t="s">
        <v>1916</v>
      </c>
      <c r="L2589" s="12">
        <v>2.0</v>
      </c>
      <c r="M2589" s="12">
        <v>2.0</v>
      </c>
      <c r="N2589" s="12" t="s">
        <v>1458</v>
      </c>
      <c r="P2589" s="13"/>
    </row>
    <row r="2590" ht="15.75" customHeight="1">
      <c r="A2590" s="11" t="s">
        <v>5533</v>
      </c>
      <c r="B2590" s="11" t="s">
        <v>5562</v>
      </c>
      <c r="C2590" s="11" t="s">
        <v>5535</v>
      </c>
      <c r="D2590" s="11" t="s">
        <v>5536</v>
      </c>
      <c r="E2590" s="11" t="s">
        <v>5563</v>
      </c>
      <c r="F2590" s="12">
        <v>2.0</v>
      </c>
      <c r="G2590" s="12">
        <v>2.0</v>
      </c>
      <c r="H2590" s="12" t="s">
        <v>24</v>
      </c>
      <c r="I2590" s="12">
        <v>2.0</v>
      </c>
      <c r="J2590" s="12">
        <v>2.0</v>
      </c>
      <c r="K2590" s="12" t="s">
        <v>1916</v>
      </c>
      <c r="L2590" s="12">
        <v>3.0</v>
      </c>
      <c r="M2590" s="12">
        <v>3.0</v>
      </c>
      <c r="N2590" s="12" t="s">
        <v>1458</v>
      </c>
      <c r="P2590" s="13"/>
    </row>
    <row r="2591" ht="15.75" customHeight="1">
      <c r="A2591" s="11" t="s">
        <v>5533</v>
      </c>
      <c r="B2591" s="11" t="s">
        <v>5564</v>
      </c>
      <c r="C2591" s="11" t="s">
        <v>5535</v>
      </c>
      <c r="D2591" s="11" t="s">
        <v>5536</v>
      </c>
      <c r="E2591" s="11" t="s">
        <v>5565</v>
      </c>
      <c r="F2591" s="12">
        <v>1.0</v>
      </c>
      <c r="G2591" s="12">
        <v>1.0</v>
      </c>
      <c r="H2591" s="12" t="s">
        <v>24</v>
      </c>
      <c r="I2591" s="12">
        <v>2.0</v>
      </c>
      <c r="J2591" s="12">
        <v>2.0</v>
      </c>
      <c r="K2591" s="12" t="s">
        <v>1916</v>
      </c>
      <c r="L2591" s="12">
        <v>1.0</v>
      </c>
      <c r="M2591" s="12">
        <v>2.0</v>
      </c>
      <c r="N2591" s="12" t="s">
        <v>1458</v>
      </c>
      <c r="P2591" s="13"/>
    </row>
    <row r="2592" ht="15.75" customHeight="1">
      <c r="A2592" s="11" t="s">
        <v>5533</v>
      </c>
      <c r="B2592" s="11" t="s">
        <v>5566</v>
      </c>
      <c r="C2592" s="11" t="s">
        <v>5535</v>
      </c>
      <c r="D2592" s="11" t="s">
        <v>5536</v>
      </c>
      <c r="E2592" s="11" t="s">
        <v>5567</v>
      </c>
      <c r="F2592" s="12">
        <v>1.0</v>
      </c>
      <c r="G2592" s="12">
        <v>1.0</v>
      </c>
      <c r="H2592" s="12" t="s">
        <v>24</v>
      </c>
      <c r="I2592" s="12">
        <v>1.0</v>
      </c>
      <c r="J2592" s="12">
        <v>1.0</v>
      </c>
      <c r="K2592" s="12" t="s">
        <v>1916</v>
      </c>
      <c r="L2592" s="12">
        <v>1.0</v>
      </c>
      <c r="M2592" s="12">
        <v>1.0</v>
      </c>
      <c r="N2592" s="12" t="s">
        <v>1458</v>
      </c>
      <c r="P2592" s="13"/>
    </row>
    <row r="2593" ht="15.75" customHeight="1">
      <c r="A2593" s="11" t="s">
        <v>5533</v>
      </c>
      <c r="B2593" s="11" t="s">
        <v>5568</v>
      </c>
      <c r="C2593" s="11" t="s">
        <v>5535</v>
      </c>
      <c r="D2593" s="11" t="s">
        <v>5536</v>
      </c>
      <c r="E2593" s="11" t="s">
        <v>5569</v>
      </c>
      <c r="F2593" s="12">
        <v>3.0</v>
      </c>
      <c r="G2593" s="12">
        <v>1.0</v>
      </c>
      <c r="H2593" s="12" t="s">
        <v>24</v>
      </c>
      <c r="I2593" s="12">
        <v>2.0</v>
      </c>
      <c r="J2593" s="12">
        <v>2.0</v>
      </c>
      <c r="K2593" s="12" t="s">
        <v>1916</v>
      </c>
      <c r="L2593" s="12">
        <v>2.0</v>
      </c>
      <c r="M2593" s="12">
        <v>2.0</v>
      </c>
      <c r="N2593" s="12" t="s">
        <v>1458</v>
      </c>
      <c r="P2593" s="13"/>
    </row>
    <row r="2594" ht="15.75" customHeight="1">
      <c r="A2594" s="11" t="s">
        <v>5533</v>
      </c>
      <c r="B2594" s="11" t="s">
        <v>5570</v>
      </c>
      <c r="C2594" s="11" t="s">
        <v>5535</v>
      </c>
      <c r="D2594" s="11" t="s">
        <v>5536</v>
      </c>
      <c r="E2594" s="11" t="s">
        <v>5571</v>
      </c>
      <c r="F2594" s="12">
        <v>2.0</v>
      </c>
      <c r="G2594" s="12">
        <v>1.0</v>
      </c>
      <c r="H2594" s="12" t="s">
        <v>24</v>
      </c>
      <c r="I2594" s="12">
        <v>2.0</v>
      </c>
      <c r="J2594" s="12">
        <v>2.0</v>
      </c>
      <c r="K2594" s="12" t="s">
        <v>1916</v>
      </c>
      <c r="L2594" s="12">
        <v>2.0</v>
      </c>
      <c r="M2594" s="12">
        <v>1.0</v>
      </c>
      <c r="N2594" s="12" t="s">
        <v>1458</v>
      </c>
      <c r="P2594" s="13"/>
    </row>
    <row r="2595" ht="15.75" customHeight="1">
      <c r="A2595" s="11" t="s">
        <v>5572</v>
      </c>
      <c r="B2595" s="11" t="s">
        <v>5573</v>
      </c>
      <c r="C2595" s="11" t="s">
        <v>5574</v>
      </c>
      <c r="D2595" s="11" t="s">
        <v>5575</v>
      </c>
      <c r="E2595" s="11" t="s">
        <v>5576</v>
      </c>
      <c r="F2595" s="12">
        <v>1.0</v>
      </c>
      <c r="G2595" s="12">
        <v>1.0</v>
      </c>
      <c r="H2595" s="12" t="s">
        <v>24</v>
      </c>
      <c r="I2595" s="12">
        <v>2.0</v>
      </c>
      <c r="J2595" s="12">
        <v>1.0</v>
      </c>
      <c r="K2595" s="12" t="s">
        <v>1916</v>
      </c>
      <c r="L2595" s="12">
        <v>1.0</v>
      </c>
      <c r="M2595" s="12">
        <v>1.0</v>
      </c>
      <c r="N2595" s="12" t="s">
        <v>1458</v>
      </c>
      <c r="P2595" s="13"/>
    </row>
    <row r="2596" ht="15.75" customHeight="1">
      <c r="A2596" s="11" t="s">
        <v>5572</v>
      </c>
      <c r="B2596" s="11" t="s">
        <v>5577</v>
      </c>
      <c r="C2596" s="11" t="s">
        <v>5574</v>
      </c>
      <c r="D2596" s="11" t="s">
        <v>5575</v>
      </c>
      <c r="E2596" s="11" t="s">
        <v>5578</v>
      </c>
      <c r="F2596" s="12">
        <v>1.0</v>
      </c>
      <c r="G2596" s="12">
        <v>1.0</v>
      </c>
      <c r="H2596" s="12" t="s">
        <v>24</v>
      </c>
      <c r="I2596" s="12">
        <v>2.0</v>
      </c>
      <c r="J2596" s="12">
        <v>1.0</v>
      </c>
      <c r="K2596" s="12" t="s">
        <v>1916</v>
      </c>
      <c r="L2596" s="12">
        <v>1.0</v>
      </c>
      <c r="M2596" s="12">
        <v>1.0</v>
      </c>
      <c r="N2596" s="12" t="s">
        <v>1458</v>
      </c>
      <c r="P2596" s="13"/>
    </row>
    <row r="2597" ht="15.75" customHeight="1">
      <c r="A2597" s="11" t="s">
        <v>5572</v>
      </c>
      <c r="B2597" s="11" t="s">
        <v>5579</v>
      </c>
      <c r="C2597" s="11" t="s">
        <v>5574</v>
      </c>
      <c r="D2597" s="11" t="s">
        <v>5575</v>
      </c>
      <c r="E2597" s="11" t="s">
        <v>5580</v>
      </c>
      <c r="F2597" s="12">
        <v>3.0</v>
      </c>
      <c r="G2597" s="12">
        <v>3.0</v>
      </c>
      <c r="H2597" s="12" t="s">
        <v>24</v>
      </c>
      <c r="I2597" s="12">
        <v>2.0</v>
      </c>
      <c r="J2597" s="12">
        <v>2.0</v>
      </c>
      <c r="K2597" s="12" t="s">
        <v>1916</v>
      </c>
      <c r="L2597" s="12">
        <v>3.0</v>
      </c>
      <c r="M2597" s="12">
        <v>3.0</v>
      </c>
      <c r="N2597" s="12" t="s">
        <v>1458</v>
      </c>
      <c r="P2597" s="13"/>
    </row>
    <row r="2598" ht="15.75" customHeight="1">
      <c r="A2598" s="11" t="s">
        <v>5572</v>
      </c>
      <c r="B2598" s="11" t="s">
        <v>5581</v>
      </c>
      <c r="C2598" s="11" t="s">
        <v>5574</v>
      </c>
      <c r="D2598" s="11" t="s">
        <v>5575</v>
      </c>
      <c r="E2598" s="11" t="s">
        <v>5582</v>
      </c>
      <c r="F2598" s="12">
        <v>3.0</v>
      </c>
      <c r="G2598" s="12">
        <v>2.0</v>
      </c>
      <c r="H2598" s="12" t="s">
        <v>24</v>
      </c>
      <c r="I2598" s="12">
        <v>1.0</v>
      </c>
      <c r="J2598" s="12">
        <v>1.0</v>
      </c>
      <c r="K2598" s="12" t="s">
        <v>1916</v>
      </c>
      <c r="L2598" s="12">
        <v>3.0</v>
      </c>
      <c r="M2598" s="12">
        <v>2.0</v>
      </c>
      <c r="N2598" s="12" t="s">
        <v>1458</v>
      </c>
      <c r="P2598" s="13"/>
    </row>
    <row r="2599" ht="15.75" customHeight="1">
      <c r="A2599" s="11" t="s">
        <v>5572</v>
      </c>
      <c r="B2599" s="11" t="s">
        <v>5583</v>
      </c>
      <c r="C2599" s="11" t="s">
        <v>5574</v>
      </c>
      <c r="D2599" s="11" t="s">
        <v>5575</v>
      </c>
      <c r="E2599" s="11" t="s">
        <v>5584</v>
      </c>
      <c r="F2599" s="12">
        <v>1.0</v>
      </c>
      <c r="G2599" s="12">
        <v>1.0</v>
      </c>
      <c r="H2599" s="12" t="s">
        <v>24</v>
      </c>
      <c r="I2599" s="12">
        <v>1.0</v>
      </c>
      <c r="J2599" s="12">
        <v>1.0</v>
      </c>
      <c r="K2599" s="12" t="s">
        <v>1916</v>
      </c>
      <c r="L2599" s="12">
        <v>1.0</v>
      </c>
      <c r="M2599" s="12">
        <v>1.0</v>
      </c>
      <c r="N2599" s="12" t="s">
        <v>1458</v>
      </c>
      <c r="P2599" s="13"/>
    </row>
    <row r="2600" ht="15.75" customHeight="1">
      <c r="A2600" s="11" t="s">
        <v>5572</v>
      </c>
      <c r="B2600" s="11" t="s">
        <v>5585</v>
      </c>
      <c r="C2600" s="11" t="s">
        <v>5574</v>
      </c>
      <c r="D2600" s="11" t="s">
        <v>5575</v>
      </c>
      <c r="E2600" s="11" t="s">
        <v>5586</v>
      </c>
      <c r="F2600" s="12">
        <v>1.0</v>
      </c>
      <c r="G2600" s="12">
        <v>2.0</v>
      </c>
      <c r="H2600" s="12" t="s">
        <v>24</v>
      </c>
      <c r="I2600" s="12">
        <v>1.0</v>
      </c>
      <c r="J2600" s="12">
        <v>1.0</v>
      </c>
      <c r="K2600" s="12" t="s">
        <v>1916</v>
      </c>
      <c r="L2600" s="12">
        <v>1.0</v>
      </c>
      <c r="M2600" s="12">
        <v>2.0</v>
      </c>
      <c r="N2600" s="12" t="s">
        <v>1458</v>
      </c>
      <c r="P2600" s="13"/>
    </row>
    <row r="2601" ht="15.75" customHeight="1">
      <c r="A2601" s="11" t="s">
        <v>5572</v>
      </c>
      <c r="B2601" s="11" t="s">
        <v>5587</v>
      </c>
      <c r="C2601" s="11" t="s">
        <v>5574</v>
      </c>
      <c r="D2601" s="11" t="s">
        <v>5575</v>
      </c>
      <c r="E2601" s="11" t="s">
        <v>5588</v>
      </c>
      <c r="F2601" s="12">
        <v>3.0</v>
      </c>
      <c r="G2601" s="12">
        <v>2.0</v>
      </c>
      <c r="H2601" s="12" t="s">
        <v>24</v>
      </c>
      <c r="I2601" s="12">
        <v>2.0</v>
      </c>
      <c r="J2601" s="12">
        <v>2.0</v>
      </c>
      <c r="K2601" s="12" t="s">
        <v>1916</v>
      </c>
      <c r="L2601" s="12">
        <v>3.0</v>
      </c>
      <c r="M2601" s="12">
        <v>2.0</v>
      </c>
      <c r="N2601" s="12" t="s">
        <v>1458</v>
      </c>
      <c r="P2601" s="13"/>
    </row>
    <row r="2602" ht="15.75" customHeight="1">
      <c r="A2602" s="11" t="s">
        <v>5572</v>
      </c>
      <c r="B2602" s="11" t="s">
        <v>5589</v>
      </c>
      <c r="C2602" s="11" t="s">
        <v>5574</v>
      </c>
      <c r="D2602" s="11" t="s">
        <v>5575</v>
      </c>
      <c r="E2602" s="11" t="s">
        <v>5590</v>
      </c>
      <c r="F2602" s="12">
        <v>1.0</v>
      </c>
      <c r="G2602" s="12">
        <v>1.0</v>
      </c>
      <c r="H2602" s="12" t="s">
        <v>24</v>
      </c>
      <c r="I2602" s="12">
        <v>1.0</v>
      </c>
      <c r="J2602" s="12">
        <v>1.0</v>
      </c>
      <c r="K2602" s="12" t="s">
        <v>1916</v>
      </c>
      <c r="L2602" s="12">
        <v>1.0</v>
      </c>
      <c r="M2602" s="12">
        <v>1.0</v>
      </c>
      <c r="N2602" s="12" t="s">
        <v>1458</v>
      </c>
      <c r="P2602" s="13"/>
    </row>
    <row r="2603" ht="15.75" customHeight="1">
      <c r="A2603" s="11" t="s">
        <v>5572</v>
      </c>
      <c r="B2603" s="11" t="s">
        <v>5591</v>
      </c>
      <c r="C2603" s="11" t="s">
        <v>5574</v>
      </c>
      <c r="D2603" s="11" t="s">
        <v>5575</v>
      </c>
      <c r="E2603" s="11" t="s">
        <v>5592</v>
      </c>
      <c r="F2603" s="12">
        <v>1.0</v>
      </c>
      <c r="G2603" s="12">
        <v>1.0</v>
      </c>
      <c r="H2603" s="12" t="s">
        <v>24</v>
      </c>
      <c r="I2603" s="12">
        <v>1.0</v>
      </c>
      <c r="J2603" s="12">
        <v>1.0</v>
      </c>
      <c r="K2603" s="12" t="s">
        <v>1916</v>
      </c>
      <c r="L2603" s="12">
        <v>1.0</v>
      </c>
      <c r="M2603" s="12">
        <v>1.0</v>
      </c>
      <c r="N2603" s="12" t="s">
        <v>1458</v>
      </c>
      <c r="P2603" s="13"/>
    </row>
    <row r="2604" ht="15.75" customHeight="1">
      <c r="A2604" s="11" t="s">
        <v>5572</v>
      </c>
      <c r="B2604" s="11" t="s">
        <v>5593</v>
      </c>
      <c r="C2604" s="11" t="s">
        <v>5574</v>
      </c>
      <c r="D2604" s="11" t="s">
        <v>5575</v>
      </c>
      <c r="E2604" s="11" t="s">
        <v>5594</v>
      </c>
      <c r="F2604" s="12">
        <v>3.0</v>
      </c>
      <c r="G2604" s="12">
        <v>2.0</v>
      </c>
      <c r="H2604" s="12" t="s">
        <v>24</v>
      </c>
      <c r="I2604" s="12">
        <v>2.0</v>
      </c>
      <c r="J2604" s="12">
        <v>2.0</v>
      </c>
      <c r="K2604" s="12" t="s">
        <v>1916</v>
      </c>
      <c r="L2604" s="12">
        <v>3.0</v>
      </c>
      <c r="M2604" s="12">
        <v>2.0</v>
      </c>
      <c r="N2604" s="12" t="s">
        <v>1458</v>
      </c>
      <c r="P2604" s="13"/>
    </row>
    <row r="2605" ht="15.75" customHeight="1">
      <c r="A2605" s="11" t="s">
        <v>5572</v>
      </c>
      <c r="B2605" s="11" t="s">
        <v>5595</v>
      </c>
      <c r="C2605" s="11" t="s">
        <v>5574</v>
      </c>
      <c r="D2605" s="11" t="s">
        <v>5575</v>
      </c>
      <c r="E2605" s="11" t="s">
        <v>5596</v>
      </c>
      <c r="F2605" s="12">
        <v>1.0</v>
      </c>
      <c r="G2605" s="12">
        <v>1.0</v>
      </c>
      <c r="H2605" s="12" t="s">
        <v>24</v>
      </c>
      <c r="I2605" s="12">
        <v>2.0</v>
      </c>
      <c r="J2605" s="12">
        <v>1.0</v>
      </c>
      <c r="K2605" s="12" t="s">
        <v>1916</v>
      </c>
      <c r="L2605" s="12">
        <v>1.0</v>
      </c>
      <c r="M2605" s="12">
        <v>1.0</v>
      </c>
      <c r="N2605" s="12" t="s">
        <v>1458</v>
      </c>
      <c r="P2605" s="13"/>
    </row>
    <row r="2606" ht="15.75" customHeight="1">
      <c r="A2606" s="11" t="s">
        <v>5572</v>
      </c>
      <c r="B2606" s="11" t="s">
        <v>5597</v>
      </c>
      <c r="C2606" s="11" t="s">
        <v>5574</v>
      </c>
      <c r="D2606" s="11" t="s">
        <v>5575</v>
      </c>
      <c r="E2606" s="11" t="s">
        <v>5598</v>
      </c>
      <c r="F2606" s="12">
        <v>1.0</v>
      </c>
      <c r="G2606" s="12">
        <v>1.0</v>
      </c>
      <c r="H2606" s="12" t="s">
        <v>24</v>
      </c>
      <c r="I2606" s="12">
        <v>2.0</v>
      </c>
      <c r="J2606" s="12">
        <v>2.0</v>
      </c>
      <c r="K2606" s="12" t="s">
        <v>1916</v>
      </c>
      <c r="L2606" s="12">
        <v>1.0</v>
      </c>
      <c r="M2606" s="12">
        <v>1.0</v>
      </c>
      <c r="N2606" s="12" t="s">
        <v>1458</v>
      </c>
      <c r="P2606" s="13"/>
    </row>
    <row r="2607" ht="15.75" customHeight="1">
      <c r="A2607" s="11" t="s">
        <v>5572</v>
      </c>
      <c r="B2607" s="11" t="s">
        <v>5599</v>
      </c>
      <c r="C2607" s="11" t="s">
        <v>5574</v>
      </c>
      <c r="D2607" s="11" t="s">
        <v>5575</v>
      </c>
      <c r="E2607" s="11" t="s">
        <v>5600</v>
      </c>
      <c r="F2607" s="12">
        <v>2.0</v>
      </c>
      <c r="G2607" s="12">
        <v>2.0</v>
      </c>
      <c r="H2607" s="12" t="s">
        <v>24</v>
      </c>
      <c r="I2607" s="12">
        <v>2.0</v>
      </c>
      <c r="J2607" s="12">
        <v>2.0</v>
      </c>
      <c r="K2607" s="12" t="s">
        <v>1916</v>
      </c>
      <c r="L2607" s="12">
        <v>2.0</v>
      </c>
      <c r="M2607" s="12">
        <v>2.0</v>
      </c>
      <c r="N2607" s="12" t="s">
        <v>1458</v>
      </c>
      <c r="P2607" s="13"/>
    </row>
    <row r="2608" ht="15.75" customHeight="1">
      <c r="A2608" s="11" t="s">
        <v>5572</v>
      </c>
      <c r="B2608" s="11" t="s">
        <v>5601</v>
      </c>
      <c r="C2608" s="11" t="s">
        <v>5574</v>
      </c>
      <c r="D2608" s="11" t="s">
        <v>5575</v>
      </c>
      <c r="E2608" s="11" t="s">
        <v>5602</v>
      </c>
      <c r="F2608" s="12">
        <v>3.0</v>
      </c>
      <c r="G2608" s="12">
        <v>2.0</v>
      </c>
      <c r="H2608" s="12" t="s">
        <v>24</v>
      </c>
      <c r="I2608" s="12">
        <v>2.0</v>
      </c>
      <c r="J2608" s="12">
        <v>3.0</v>
      </c>
      <c r="K2608" s="12" t="s">
        <v>1916</v>
      </c>
      <c r="L2608" s="12">
        <v>3.0</v>
      </c>
      <c r="M2608" s="12">
        <v>2.0</v>
      </c>
      <c r="N2608" s="12" t="s">
        <v>1458</v>
      </c>
      <c r="P2608" s="13"/>
    </row>
    <row r="2609" ht="15.75" customHeight="1">
      <c r="A2609" s="11" t="s">
        <v>5572</v>
      </c>
      <c r="B2609" s="11" t="s">
        <v>5603</v>
      </c>
      <c r="C2609" s="11" t="s">
        <v>5574</v>
      </c>
      <c r="D2609" s="11" t="s">
        <v>5575</v>
      </c>
      <c r="E2609" s="11" t="s">
        <v>5604</v>
      </c>
      <c r="F2609" s="12">
        <v>1.0</v>
      </c>
      <c r="G2609" s="12">
        <v>1.0</v>
      </c>
      <c r="H2609" s="12" t="s">
        <v>24</v>
      </c>
      <c r="I2609" s="12">
        <v>2.0</v>
      </c>
      <c r="J2609" s="12">
        <v>1.0</v>
      </c>
      <c r="K2609" s="12" t="s">
        <v>1916</v>
      </c>
      <c r="L2609" s="12">
        <v>1.0</v>
      </c>
      <c r="M2609" s="12">
        <v>1.0</v>
      </c>
      <c r="N2609" s="12" t="s">
        <v>1458</v>
      </c>
      <c r="P2609" s="13"/>
    </row>
    <row r="2610" ht="15.75" customHeight="1">
      <c r="A2610" s="11" t="s">
        <v>5572</v>
      </c>
      <c r="B2610" s="11" t="s">
        <v>5605</v>
      </c>
      <c r="C2610" s="11" t="s">
        <v>5574</v>
      </c>
      <c r="D2610" s="11" t="s">
        <v>5575</v>
      </c>
      <c r="E2610" s="11" t="s">
        <v>5606</v>
      </c>
      <c r="F2610" s="12">
        <v>1.0</v>
      </c>
      <c r="G2610" s="12">
        <v>1.0</v>
      </c>
      <c r="H2610" s="12" t="s">
        <v>24</v>
      </c>
      <c r="I2610" s="12">
        <v>1.0</v>
      </c>
      <c r="J2610" s="12">
        <v>1.0</v>
      </c>
      <c r="K2610" s="12" t="s">
        <v>1916</v>
      </c>
      <c r="L2610" s="12">
        <v>1.0</v>
      </c>
      <c r="M2610" s="12">
        <v>1.0</v>
      </c>
      <c r="N2610" s="12" t="s">
        <v>1458</v>
      </c>
      <c r="P2610" s="13"/>
    </row>
    <row r="2611" ht="15.75" customHeight="1">
      <c r="A2611" s="11" t="s">
        <v>5572</v>
      </c>
      <c r="B2611" s="11" t="s">
        <v>5607</v>
      </c>
      <c r="C2611" s="11" t="s">
        <v>5574</v>
      </c>
      <c r="D2611" s="11" t="s">
        <v>5575</v>
      </c>
      <c r="E2611" s="11" t="s">
        <v>5608</v>
      </c>
      <c r="F2611" s="12">
        <v>1.0</v>
      </c>
      <c r="G2611" s="12">
        <v>2.0</v>
      </c>
      <c r="H2611" s="12" t="s">
        <v>24</v>
      </c>
      <c r="I2611" s="12">
        <v>1.0</v>
      </c>
      <c r="J2611" s="12">
        <v>1.0</v>
      </c>
      <c r="K2611" s="12" t="s">
        <v>1916</v>
      </c>
      <c r="L2611" s="12">
        <v>1.0</v>
      </c>
      <c r="M2611" s="12">
        <v>2.0</v>
      </c>
      <c r="N2611" s="12" t="s">
        <v>1458</v>
      </c>
      <c r="P2611" s="13"/>
    </row>
    <row r="2612" ht="15.75" customHeight="1">
      <c r="A2612" s="11" t="s">
        <v>5572</v>
      </c>
      <c r="B2612" s="11" t="s">
        <v>5609</v>
      </c>
      <c r="C2612" s="11" t="s">
        <v>5574</v>
      </c>
      <c r="D2612" s="11" t="s">
        <v>5575</v>
      </c>
      <c r="E2612" s="11" t="s">
        <v>5610</v>
      </c>
      <c r="F2612" s="12">
        <v>3.0</v>
      </c>
      <c r="G2612" s="12">
        <v>3.0</v>
      </c>
      <c r="H2612" s="12" t="s">
        <v>24</v>
      </c>
      <c r="I2612" s="12">
        <v>3.0</v>
      </c>
      <c r="J2612" s="12">
        <v>3.0</v>
      </c>
      <c r="K2612" s="12" t="s">
        <v>1916</v>
      </c>
      <c r="L2612" s="12">
        <v>3.0</v>
      </c>
      <c r="M2612" s="12">
        <v>3.0</v>
      </c>
      <c r="N2612" s="12" t="s">
        <v>1458</v>
      </c>
      <c r="P2612" s="13"/>
    </row>
    <row r="2613" ht="15.75" customHeight="1">
      <c r="A2613" s="11" t="s">
        <v>5611</v>
      </c>
      <c r="B2613" s="11" t="s">
        <v>5612</v>
      </c>
      <c r="C2613" s="11" t="s">
        <v>5613</v>
      </c>
      <c r="D2613" s="11" t="s">
        <v>5614</v>
      </c>
      <c r="E2613" s="11" t="s">
        <v>5615</v>
      </c>
      <c r="F2613" s="12">
        <v>1.0</v>
      </c>
      <c r="G2613" s="12">
        <v>1.0</v>
      </c>
      <c r="H2613" s="12" t="s">
        <v>24</v>
      </c>
      <c r="I2613" s="12">
        <v>1.0</v>
      </c>
      <c r="J2613" s="12">
        <v>1.0</v>
      </c>
      <c r="K2613" s="12" t="s">
        <v>1458</v>
      </c>
      <c r="L2613" s="12">
        <v>1.0</v>
      </c>
      <c r="M2613" s="12">
        <v>1.0</v>
      </c>
      <c r="N2613" s="12" t="s">
        <v>1916</v>
      </c>
      <c r="P2613" s="13"/>
    </row>
    <row r="2614" ht="15.75" customHeight="1">
      <c r="A2614" s="11" t="s">
        <v>5611</v>
      </c>
      <c r="B2614" s="11" t="s">
        <v>5616</v>
      </c>
      <c r="C2614" s="11" t="s">
        <v>5613</v>
      </c>
      <c r="D2614" s="11" t="s">
        <v>5614</v>
      </c>
      <c r="E2614" s="11" t="s">
        <v>5617</v>
      </c>
      <c r="F2614" s="12">
        <v>2.0</v>
      </c>
      <c r="G2614" s="12">
        <v>2.0</v>
      </c>
      <c r="H2614" s="12" t="s">
        <v>24</v>
      </c>
      <c r="I2614" s="12">
        <v>1.0</v>
      </c>
      <c r="J2614" s="12">
        <v>1.0</v>
      </c>
      <c r="K2614" s="12" t="s">
        <v>1458</v>
      </c>
      <c r="L2614" s="12">
        <v>2.0</v>
      </c>
      <c r="M2614" s="12">
        <v>2.0</v>
      </c>
      <c r="N2614" s="12" t="s">
        <v>1916</v>
      </c>
      <c r="P2614" s="13"/>
    </row>
    <row r="2615" ht="15.75" customHeight="1">
      <c r="A2615" s="11" t="s">
        <v>5611</v>
      </c>
      <c r="B2615" s="11" t="s">
        <v>5618</v>
      </c>
      <c r="C2615" s="11" t="s">
        <v>5613</v>
      </c>
      <c r="D2615" s="11" t="s">
        <v>5614</v>
      </c>
      <c r="E2615" s="11" t="s">
        <v>5619</v>
      </c>
      <c r="F2615" s="12">
        <v>2.0</v>
      </c>
      <c r="G2615" s="12">
        <v>2.0</v>
      </c>
      <c r="H2615" s="12" t="s">
        <v>24</v>
      </c>
      <c r="I2615" s="12">
        <v>2.0</v>
      </c>
      <c r="J2615" s="12">
        <v>2.0</v>
      </c>
      <c r="K2615" s="12" t="s">
        <v>1458</v>
      </c>
      <c r="L2615" s="12">
        <v>2.0</v>
      </c>
      <c r="M2615" s="12">
        <v>2.0</v>
      </c>
      <c r="N2615" s="12" t="s">
        <v>1916</v>
      </c>
      <c r="P2615" s="13"/>
    </row>
    <row r="2616" ht="15.75" customHeight="1">
      <c r="A2616" s="11" t="s">
        <v>5611</v>
      </c>
      <c r="B2616" s="11" t="s">
        <v>5620</v>
      </c>
      <c r="C2616" s="11" t="s">
        <v>5613</v>
      </c>
      <c r="D2616" s="11" t="s">
        <v>5614</v>
      </c>
      <c r="E2616" s="11" t="s">
        <v>5621</v>
      </c>
      <c r="F2616" s="12">
        <v>2.0</v>
      </c>
      <c r="G2616" s="12">
        <v>3.0</v>
      </c>
      <c r="H2616" s="12" t="s">
        <v>24</v>
      </c>
      <c r="I2616" s="12">
        <v>1.0</v>
      </c>
      <c r="J2616" s="12">
        <v>1.0</v>
      </c>
      <c r="K2616" s="12" t="s">
        <v>1458</v>
      </c>
      <c r="L2616" s="12">
        <v>2.0</v>
      </c>
      <c r="M2616" s="12">
        <v>2.0</v>
      </c>
      <c r="N2616" s="12" t="s">
        <v>1916</v>
      </c>
      <c r="P2616" s="13"/>
    </row>
    <row r="2617" ht="15.75" customHeight="1">
      <c r="A2617" s="11" t="s">
        <v>5611</v>
      </c>
      <c r="B2617" s="11" t="s">
        <v>5622</v>
      </c>
      <c r="C2617" s="11" t="s">
        <v>5613</v>
      </c>
      <c r="D2617" s="11" t="s">
        <v>5614</v>
      </c>
      <c r="E2617" s="11" t="s">
        <v>5623</v>
      </c>
      <c r="F2617" s="12">
        <v>1.0</v>
      </c>
      <c r="G2617" s="12">
        <v>1.0</v>
      </c>
      <c r="H2617" s="12" t="s">
        <v>24</v>
      </c>
      <c r="I2617" s="12">
        <v>1.0</v>
      </c>
      <c r="J2617" s="12">
        <v>1.0</v>
      </c>
      <c r="K2617" s="12" t="s">
        <v>1458</v>
      </c>
      <c r="L2617" s="12">
        <v>1.0</v>
      </c>
      <c r="M2617" s="12">
        <v>1.0</v>
      </c>
      <c r="N2617" s="12" t="s">
        <v>1916</v>
      </c>
      <c r="P2617" s="13"/>
    </row>
    <row r="2618" ht="15.75" customHeight="1">
      <c r="A2618" s="11" t="s">
        <v>5611</v>
      </c>
      <c r="B2618" s="11" t="s">
        <v>5624</v>
      </c>
      <c r="C2618" s="11" t="s">
        <v>5613</v>
      </c>
      <c r="D2618" s="11" t="s">
        <v>5614</v>
      </c>
      <c r="E2618" s="11" t="s">
        <v>5625</v>
      </c>
      <c r="F2618" s="12">
        <v>3.0</v>
      </c>
      <c r="G2618" s="12">
        <v>1.0</v>
      </c>
      <c r="H2618" s="12" t="s">
        <v>24</v>
      </c>
      <c r="I2618" s="12">
        <v>2.0</v>
      </c>
      <c r="J2618" s="12">
        <v>2.0</v>
      </c>
      <c r="K2618" s="12" t="s">
        <v>1458</v>
      </c>
      <c r="L2618" s="12">
        <v>2.0</v>
      </c>
      <c r="M2618" s="12">
        <v>2.0</v>
      </c>
      <c r="N2618" s="12" t="s">
        <v>1916</v>
      </c>
      <c r="P2618" s="13"/>
    </row>
    <row r="2619" ht="15.75" customHeight="1">
      <c r="A2619" s="11" t="s">
        <v>5611</v>
      </c>
      <c r="B2619" s="11" t="s">
        <v>5626</v>
      </c>
      <c r="C2619" s="11" t="s">
        <v>5613</v>
      </c>
      <c r="D2619" s="11" t="s">
        <v>5614</v>
      </c>
      <c r="E2619" s="11" t="s">
        <v>5627</v>
      </c>
      <c r="F2619" s="12">
        <v>1.0</v>
      </c>
      <c r="G2619" s="12">
        <v>1.0</v>
      </c>
      <c r="H2619" s="12" t="s">
        <v>24</v>
      </c>
      <c r="I2619" s="12">
        <v>2.0</v>
      </c>
      <c r="J2619" s="12">
        <v>2.0</v>
      </c>
      <c r="K2619" s="12" t="s">
        <v>1458</v>
      </c>
      <c r="L2619" s="12">
        <v>2.0</v>
      </c>
      <c r="M2619" s="12">
        <v>2.0</v>
      </c>
      <c r="N2619" s="12" t="s">
        <v>1916</v>
      </c>
      <c r="P2619" s="13"/>
    </row>
    <row r="2620" ht="15.75" customHeight="1">
      <c r="A2620" s="11" t="s">
        <v>5611</v>
      </c>
      <c r="B2620" s="11" t="s">
        <v>5628</v>
      </c>
      <c r="C2620" s="11" t="s">
        <v>5613</v>
      </c>
      <c r="D2620" s="11" t="s">
        <v>5614</v>
      </c>
      <c r="E2620" s="11" t="s">
        <v>5629</v>
      </c>
      <c r="F2620" s="12">
        <v>1.0</v>
      </c>
      <c r="G2620" s="12">
        <v>1.0</v>
      </c>
      <c r="H2620" s="12" t="s">
        <v>24</v>
      </c>
      <c r="I2620" s="12">
        <v>1.0</v>
      </c>
      <c r="J2620" s="12">
        <v>1.0</v>
      </c>
      <c r="K2620" s="12" t="s">
        <v>1458</v>
      </c>
      <c r="L2620" s="12">
        <v>1.0</v>
      </c>
      <c r="M2620" s="12">
        <v>1.0</v>
      </c>
      <c r="N2620" s="12" t="s">
        <v>1916</v>
      </c>
      <c r="P2620" s="13"/>
    </row>
    <row r="2621" ht="15.75" customHeight="1">
      <c r="A2621" s="11" t="s">
        <v>5611</v>
      </c>
      <c r="B2621" s="11" t="s">
        <v>5630</v>
      </c>
      <c r="C2621" s="11" t="s">
        <v>5613</v>
      </c>
      <c r="D2621" s="11" t="s">
        <v>5614</v>
      </c>
      <c r="E2621" s="11" t="s">
        <v>5631</v>
      </c>
      <c r="F2621" s="12">
        <v>1.0</v>
      </c>
      <c r="G2621" s="12">
        <v>2.0</v>
      </c>
      <c r="H2621" s="12" t="s">
        <v>24</v>
      </c>
      <c r="I2621" s="12">
        <v>1.0</v>
      </c>
      <c r="J2621" s="12">
        <v>1.0</v>
      </c>
      <c r="K2621" s="12" t="s">
        <v>1458</v>
      </c>
      <c r="L2621" s="12">
        <v>2.0</v>
      </c>
      <c r="M2621" s="12">
        <v>2.0</v>
      </c>
      <c r="N2621" s="12" t="s">
        <v>1916</v>
      </c>
      <c r="P2621" s="13"/>
    </row>
    <row r="2622" ht="15.75" customHeight="1">
      <c r="A2622" s="11" t="s">
        <v>5611</v>
      </c>
      <c r="B2622" s="11" t="s">
        <v>5632</v>
      </c>
      <c r="C2622" s="11" t="s">
        <v>5613</v>
      </c>
      <c r="D2622" s="11" t="s">
        <v>5614</v>
      </c>
      <c r="E2622" s="11" t="s">
        <v>5633</v>
      </c>
      <c r="F2622" s="12">
        <v>1.0</v>
      </c>
      <c r="G2622" s="12">
        <v>1.0</v>
      </c>
      <c r="H2622" s="12" t="s">
        <v>24</v>
      </c>
      <c r="I2622" s="12">
        <v>1.0</v>
      </c>
      <c r="J2622" s="12">
        <v>1.0</v>
      </c>
      <c r="K2622" s="12" t="s">
        <v>1458</v>
      </c>
      <c r="L2622" s="12">
        <v>1.0</v>
      </c>
      <c r="M2622" s="12">
        <v>1.0</v>
      </c>
      <c r="N2622" s="12" t="s">
        <v>1916</v>
      </c>
      <c r="P2622" s="13"/>
    </row>
    <row r="2623" ht="15.75" customHeight="1">
      <c r="A2623" s="11" t="s">
        <v>5611</v>
      </c>
      <c r="B2623" s="11" t="s">
        <v>5634</v>
      </c>
      <c r="C2623" s="11" t="s">
        <v>5613</v>
      </c>
      <c r="D2623" s="11" t="s">
        <v>5614</v>
      </c>
      <c r="E2623" s="11" t="s">
        <v>5635</v>
      </c>
      <c r="F2623" s="12">
        <v>1.0</v>
      </c>
      <c r="G2623" s="12">
        <v>3.0</v>
      </c>
      <c r="H2623" s="12" t="s">
        <v>24</v>
      </c>
      <c r="I2623" s="12">
        <v>1.0</v>
      </c>
      <c r="J2623" s="12">
        <v>3.0</v>
      </c>
      <c r="K2623" s="12" t="s">
        <v>1458</v>
      </c>
      <c r="L2623" s="12">
        <v>2.0</v>
      </c>
      <c r="M2623" s="12">
        <v>2.0</v>
      </c>
      <c r="N2623" s="12" t="s">
        <v>1916</v>
      </c>
      <c r="P2623" s="13"/>
    </row>
    <row r="2624" ht="15.75" customHeight="1">
      <c r="A2624" s="11" t="s">
        <v>5611</v>
      </c>
      <c r="B2624" s="11" t="s">
        <v>5636</v>
      </c>
      <c r="C2624" s="11" t="s">
        <v>5613</v>
      </c>
      <c r="D2624" s="11" t="s">
        <v>5614</v>
      </c>
      <c r="E2624" s="11" t="s">
        <v>5637</v>
      </c>
      <c r="F2624" s="12">
        <v>1.0</v>
      </c>
      <c r="G2624" s="12">
        <v>1.0</v>
      </c>
      <c r="H2624" s="12" t="s">
        <v>24</v>
      </c>
      <c r="I2624" s="12">
        <v>1.0</v>
      </c>
      <c r="J2624" s="12">
        <v>1.0</v>
      </c>
      <c r="K2624" s="12" t="s">
        <v>1458</v>
      </c>
      <c r="L2624" s="12">
        <v>2.0</v>
      </c>
      <c r="M2624" s="12">
        <v>1.0</v>
      </c>
      <c r="N2624" s="12" t="s">
        <v>1916</v>
      </c>
      <c r="P2624" s="13"/>
    </row>
    <row r="2625" ht="15.75" customHeight="1">
      <c r="A2625" s="11" t="s">
        <v>5611</v>
      </c>
      <c r="B2625" s="11" t="s">
        <v>5638</v>
      </c>
      <c r="C2625" s="11" t="s">
        <v>5613</v>
      </c>
      <c r="D2625" s="11" t="s">
        <v>5614</v>
      </c>
      <c r="E2625" s="11" t="s">
        <v>5639</v>
      </c>
      <c r="F2625" s="12">
        <v>1.0</v>
      </c>
      <c r="G2625" s="12">
        <v>1.0</v>
      </c>
      <c r="H2625" s="12" t="s">
        <v>24</v>
      </c>
      <c r="I2625" s="12">
        <v>1.0</v>
      </c>
      <c r="J2625" s="12">
        <v>1.0</v>
      </c>
      <c r="K2625" s="12" t="s">
        <v>1458</v>
      </c>
      <c r="L2625" s="12">
        <v>1.0</v>
      </c>
      <c r="M2625" s="12">
        <v>1.0</v>
      </c>
      <c r="N2625" s="12" t="s">
        <v>1916</v>
      </c>
      <c r="P2625" s="13"/>
    </row>
    <row r="2626" ht="15.75" customHeight="1">
      <c r="A2626" s="11" t="s">
        <v>5611</v>
      </c>
      <c r="B2626" s="11" t="s">
        <v>5640</v>
      </c>
      <c r="C2626" s="11" t="s">
        <v>5613</v>
      </c>
      <c r="D2626" s="11" t="s">
        <v>5614</v>
      </c>
      <c r="E2626" s="11" t="s">
        <v>5641</v>
      </c>
      <c r="F2626" s="12">
        <v>2.0</v>
      </c>
      <c r="G2626" s="12">
        <v>1.0</v>
      </c>
      <c r="H2626" s="12" t="s">
        <v>24</v>
      </c>
      <c r="I2626" s="12">
        <v>2.0</v>
      </c>
      <c r="J2626" s="12">
        <v>1.0</v>
      </c>
      <c r="K2626" s="12" t="s">
        <v>1458</v>
      </c>
      <c r="L2626" s="12">
        <v>2.0</v>
      </c>
      <c r="M2626" s="12">
        <v>2.0</v>
      </c>
      <c r="N2626" s="12" t="s">
        <v>1916</v>
      </c>
      <c r="P2626" s="13"/>
    </row>
    <row r="2627" ht="15.75" customHeight="1">
      <c r="A2627" s="11" t="s">
        <v>5611</v>
      </c>
      <c r="B2627" s="11" t="s">
        <v>5642</v>
      </c>
      <c r="C2627" s="11" t="s">
        <v>5613</v>
      </c>
      <c r="D2627" s="11" t="s">
        <v>5614</v>
      </c>
      <c r="E2627" s="11" t="s">
        <v>5643</v>
      </c>
      <c r="F2627" s="12">
        <v>1.0</v>
      </c>
      <c r="G2627" s="12">
        <v>1.0</v>
      </c>
      <c r="H2627" s="12" t="s">
        <v>24</v>
      </c>
      <c r="I2627" s="12">
        <v>1.0</v>
      </c>
      <c r="J2627" s="12">
        <v>1.0</v>
      </c>
      <c r="K2627" s="12" t="s">
        <v>1458</v>
      </c>
      <c r="L2627" s="12">
        <v>1.0</v>
      </c>
      <c r="M2627" s="12">
        <v>1.0</v>
      </c>
      <c r="N2627" s="12" t="s">
        <v>1916</v>
      </c>
      <c r="P2627" s="13"/>
    </row>
    <row r="2628" ht="15.75" customHeight="1">
      <c r="A2628" s="11" t="s">
        <v>5611</v>
      </c>
      <c r="B2628" s="11" t="s">
        <v>5644</v>
      </c>
      <c r="C2628" s="11" t="s">
        <v>5613</v>
      </c>
      <c r="D2628" s="11" t="s">
        <v>5614</v>
      </c>
      <c r="E2628" s="11" t="s">
        <v>5645</v>
      </c>
      <c r="F2628" s="12">
        <v>1.0</v>
      </c>
      <c r="G2628" s="12">
        <v>1.0</v>
      </c>
      <c r="H2628" s="12" t="s">
        <v>24</v>
      </c>
      <c r="I2628" s="12">
        <v>1.0</v>
      </c>
      <c r="J2628" s="12">
        <v>1.0</v>
      </c>
      <c r="K2628" s="12" t="s">
        <v>1458</v>
      </c>
      <c r="L2628" s="12">
        <v>2.0</v>
      </c>
      <c r="M2628" s="12">
        <v>1.0</v>
      </c>
      <c r="N2628" s="12" t="s">
        <v>1916</v>
      </c>
      <c r="P2628" s="13"/>
    </row>
    <row r="2629" ht="15.75" customHeight="1">
      <c r="A2629" s="11" t="s">
        <v>5611</v>
      </c>
      <c r="B2629" s="11" t="s">
        <v>5646</v>
      </c>
      <c r="C2629" s="11" t="s">
        <v>5613</v>
      </c>
      <c r="D2629" s="11" t="s">
        <v>5614</v>
      </c>
      <c r="E2629" s="11" t="s">
        <v>5647</v>
      </c>
      <c r="F2629" s="12">
        <v>2.0</v>
      </c>
      <c r="G2629" s="12">
        <v>1.0</v>
      </c>
      <c r="H2629" s="12" t="s">
        <v>24</v>
      </c>
      <c r="I2629" s="12">
        <v>2.0</v>
      </c>
      <c r="J2629" s="12">
        <v>2.0</v>
      </c>
      <c r="K2629" s="12" t="s">
        <v>1458</v>
      </c>
      <c r="L2629" s="12">
        <v>2.0</v>
      </c>
      <c r="M2629" s="12">
        <v>2.0</v>
      </c>
      <c r="N2629" s="12" t="s">
        <v>1916</v>
      </c>
      <c r="P2629" s="13"/>
    </row>
    <row r="2630" ht="15.75" customHeight="1">
      <c r="A2630" s="11" t="s">
        <v>5611</v>
      </c>
      <c r="B2630" s="11" t="s">
        <v>5648</v>
      </c>
      <c r="C2630" s="11" t="s">
        <v>5613</v>
      </c>
      <c r="D2630" s="11" t="s">
        <v>5614</v>
      </c>
      <c r="E2630" s="11" t="s">
        <v>5649</v>
      </c>
      <c r="F2630" s="12">
        <v>3.0</v>
      </c>
      <c r="G2630" s="12">
        <v>2.0</v>
      </c>
      <c r="H2630" s="12" t="s">
        <v>24</v>
      </c>
      <c r="I2630" s="12">
        <v>2.0</v>
      </c>
      <c r="J2630" s="12">
        <v>3.0</v>
      </c>
      <c r="K2630" s="12" t="s">
        <v>1458</v>
      </c>
      <c r="L2630" s="12">
        <v>3.0</v>
      </c>
      <c r="M2630" s="12">
        <v>3.0</v>
      </c>
      <c r="N2630" s="12" t="s">
        <v>1916</v>
      </c>
      <c r="P2630" s="13"/>
    </row>
    <row r="2631" ht="15.75" customHeight="1">
      <c r="A2631" s="11" t="s">
        <v>5650</v>
      </c>
      <c r="B2631" s="11" t="s">
        <v>5651</v>
      </c>
      <c r="C2631" s="11" t="s">
        <v>5652</v>
      </c>
      <c r="D2631" s="11" t="s">
        <v>5653</v>
      </c>
      <c r="E2631" s="11" t="s">
        <v>5654</v>
      </c>
      <c r="F2631" s="12">
        <v>1.0</v>
      </c>
      <c r="G2631" s="12">
        <v>1.0</v>
      </c>
      <c r="H2631" s="12" t="s">
        <v>24</v>
      </c>
      <c r="I2631" s="12">
        <v>1.0</v>
      </c>
      <c r="J2631" s="12">
        <v>1.0</v>
      </c>
      <c r="K2631" s="12" t="s">
        <v>1458</v>
      </c>
      <c r="L2631" s="12">
        <v>2.0</v>
      </c>
      <c r="M2631" s="12">
        <v>1.0</v>
      </c>
      <c r="N2631" s="12" t="s">
        <v>1916</v>
      </c>
      <c r="P2631" s="13"/>
    </row>
    <row r="2632" ht="15.75" customHeight="1">
      <c r="A2632" s="11" t="s">
        <v>5650</v>
      </c>
      <c r="B2632" s="11" t="s">
        <v>5655</v>
      </c>
      <c r="C2632" s="11" t="s">
        <v>5652</v>
      </c>
      <c r="D2632" s="11" t="s">
        <v>5653</v>
      </c>
      <c r="E2632" s="11" t="s">
        <v>5656</v>
      </c>
      <c r="F2632" s="12">
        <v>3.0</v>
      </c>
      <c r="G2632" s="12">
        <v>3.0</v>
      </c>
      <c r="H2632" s="12" t="s">
        <v>24</v>
      </c>
      <c r="I2632" s="12">
        <v>2.0</v>
      </c>
      <c r="J2632" s="12">
        <v>2.0</v>
      </c>
      <c r="K2632" s="12" t="s">
        <v>1458</v>
      </c>
      <c r="L2632" s="12">
        <v>2.0</v>
      </c>
      <c r="M2632" s="12">
        <v>2.0</v>
      </c>
      <c r="N2632" s="12" t="s">
        <v>1916</v>
      </c>
      <c r="P2632" s="13"/>
    </row>
    <row r="2633" ht="15.75" customHeight="1">
      <c r="A2633" s="11" t="s">
        <v>5650</v>
      </c>
      <c r="B2633" s="11" t="s">
        <v>5657</v>
      </c>
      <c r="C2633" s="11" t="s">
        <v>5652</v>
      </c>
      <c r="D2633" s="11" t="s">
        <v>5653</v>
      </c>
      <c r="E2633" s="11" t="s">
        <v>5658</v>
      </c>
      <c r="F2633" s="12">
        <v>3.0</v>
      </c>
      <c r="G2633" s="12">
        <v>2.0</v>
      </c>
      <c r="H2633" s="12" t="s">
        <v>24</v>
      </c>
      <c r="I2633" s="12">
        <v>2.0</v>
      </c>
      <c r="J2633" s="12">
        <v>2.0</v>
      </c>
      <c r="K2633" s="12" t="s">
        <v>1458</v>
      </c>
      <c r="L2633" s="12">
        <v>2.0</v>
      </c>
      <c r="M2633" s="12">
        <v>2.0</v>
      </c>
      <c r="N2633" s="12" t="s">
        <v>1916</v>
      </c>
      <c r="P2633" s="13"/>
    </row>
    <row r="2634" ht="15.75" customHeight="1">
      <c r="A2634" s="11" t="s">
        <v>5650</v>
      </c>
      <c r="B2634" s="11" t="s">
        <v>5659</v>
      </c>
      <c r="C2634" s="11" t="s">
        <v>5652</v>
      </c>
      <c r="D2634" s="11" t="s">
        <v>5653</v>
      </c>
      <c r="E2634" s="11" t="s">
        <v>5660</v>
      </c>
      <c r="F2634" s="12">
        <v>2.0</v>
      </c>
      <c r="G2634" s="12">
        <v>2.0</v>
      </c>
      <c r="H2634" s="12" t="s">
        <v>24</v>
      </c>
      <c r="I2634" s="12">
        <v>2.0</v>
      </c>
      <c r="J2634" s="12">
        <v>2.0</v>
      </c>
      <c r="K2634" s="12" t="s">
        <v>1458</v>
      </c>
      <c r="L2634" s="12">
        <v>2.0</v>
      </c>
      <c r="M2634" s="12">
        <v>2.0</v>
      </c>
      <c r="N2634" s="12" t="s">
        <v>1916</v>
      </c>
      <c r="P2634" s="13"/>
    </row>
    <row r="2635" ht="15.75" customHeight="1">
      <c r="A2635" s="11" t="s">
        <v>5650</v>
      </c>
      <c r="B2635" s="11" t="s">
        <v>5661</v>
      </c>
      <c r="C2635" s="11" t="s">
        <v>5652</v>
      </c>
      <c r="D2635" s="11" t="s">
        <v>5653</v>
      </c>
      <c r="E2635" s="11" t="s">
        <v>5662</v>
      </c>
      <c r="F2635" s="12">
        <v>1.0</v>
      </c>
      <c r="G2635" s="12">
        <v>1.0</v>
      </c>
      <c r="H2635" s="12" t="s">
        <v>24</v>
      </c>
      <c r="I2635" s="12">
        <v>1.0</v>
      </c>
      <c r="J2635" s="12">
        <v>1.0</v>
      </c>
      <c r="K2635" s="12" t="s">
        <v>1458</v>
      </c>
      <c r="L2635" s="12">
        <v>1.0</v>
      </c>
      <c r="M2635" s="12">
        <v>1.0</v>
      </c>
      <c r="N2635" s="12" t="s">
        <v>1916</v>
      </c>
      <c r="P2635" s="13"/>
    </row>
    <row r="2636" ht="15.75" customHeight="1">
      <c r="A2636" s="11" t="s">
        <v>5650</v>
      </c>
      <c r="B2636" s="11" t="s">
        <v>5663</v>
      </c>
      <c r="C2636" s="11" t="s">
        <v>5652</v>
      </c>
      <c r="D2636" s="11" t="s">
        <v>5653</v>
      </c>
      <c r="E2636" s="11" t="s">
        <v>5664</v>
      </c>
      <c r="F2636" s="12">
        <v>1.0</v>
      </c>
      <c r="G2636" s="12">
        <v>1.0</v>
      </c>
      <c r="H2636" s="12" t="s">
        <v>24</v>
      </c>
      <c r="I2636" s="12">
        <v>1.0</v>
      </c>
      <c r="J2636" s="12">
        <v>1.0</v>
      </c>
      <c r="K2636" s="12" t="s">
        <v>1458</v>
      </c>
      <c r="L2636" s="12">
        <v>2.0</v>
      </c>
      <c r="M2636" s="12">
        <v>2.0</v>
      </c>
      <c r="N2636" s="12" t="s">
        <v>1916</v>
      </c>
      <c r="P2636" s="13"/>
    </row>
    <row r="2637" ht="15.75" customHeight="1">
      <c r="A2637" s="11" t="s">
        <v>5650</v>
      </c>
      <c r="B2637" s="11" t="s">
        <v>5665</v>
      </c>
      <c r="C2637" s="11" t="s">
        <v>5652</v>
      </c>
      <c r="D2637" s="11" t="s">
        <v>5653</v>
      </c>
      <c r="E2637" s="11" t="s">
        <v>5666</v>
      </c>
      <c r="F2637" s="12">
        <v>2.0</v>
      </c>
      <c r="G2637" s="12">
        <v>3.0</v>
      </c>
      <c r="H2637" s="12" t="s">
        <v>24</v>
      </c>
      <c r="I2637" s="12">
        <v>2.0</v>
      </c>
      <c r="J2637" s="12">
        <v>3.0</v>
      </c>
      <c r="K2637" s="12" t="s">
        <v>1458</v>
      </c>
      <c r="L2637" s="12">
        <v>2.0</v>
      </c>
      <c r="M2637" s="12">
        <v>3.0</v>
      </c>
      <c r="N2637" s="12" t="s">
        <v>1916</v>
      </c>
      <c r="P2637" s="13"/>
    </row>
    <row r="2638" ht="15.75" customHeight="1">
      <c r="A2638" s="11" t="s">
        <v>5650</v>
      </c>
      <c r="B2638" s="11" t="s">
        <v>5667</v>
      </c>
      <c r="C2638" s="11" t="s">
        <v>5652</v>
      </c>
      <c r="D2638" s="11" t="s">
        <v>5653</v>
      </c>
      <c r="E2638" s="11" t="s">
        <v>5668</v>
      </c>
      <c r="F2638" s="12">
        <v>3.0</v>
      </c>
      <c r="G2638" s="12">
        <v>3.0</v>
      </c>
      <c r="H2638" s="12" t="s">
        <v>24</v>
      </c>
      <c r="I2638" s="12">
        <v>3.0</v>
      </c>
      <c r="J2638" s="12">
        <v>3.0</v>
      </c>
      <c r="K2638" s="12" t="s">
        <v>1458</v>
      </c>
      <c r="L2638" s="12">
        <v>3.0</v>
      </c>
      <c r="M2638" s="12">
        <v>3.0</v>
      </c>
      <c r="N2638" s="12" t="s">
        <v>1916</v>
      </c>
      <c r="P2638" s="13"/>
    </row>
    <row r="2639" ht="15.75" customHeight="1">
      <c r="A2639" s="11" t="s">
        <v>5650</v>
      </c>
      <c r="B2639" s="11" t="s">
        <v>5669</v>
      </c>
      <c r="C2639" s="11" t="s">
        <v>5652</v>
      </c>
      <c r="D2639" s="11" t="s">
        <v>5653</v>
      </c>
      <c r="E2639" s="11" t="s">
        <v>5670</v>
      </c>
      <c r="F2639" s="12">
        <v>1.0</v>
      </c>
      <c r="G2639" s="12">
        <v>1.0</v>
      </c>
      <c r="H2639" s="12" t="s">
        <v>24</v>
      </c>
      <c r="I2639" s="12">
        <v>1.0</v>
      </c>
      <c r="J2639" s="12">
        <v>1.0</v>
      </c>
      <c r="K2639" s="12" t="s">
        <v>1458</v>
      </c>
      <c r="L2639" s="12">
        <v>2.0</v>
      </c>
      <c r="M2639" s="12">
        <v>2.0</v>
      </c>
      <c r="N2639" s="12" t="s">
        <v>1916</v>
      </c>
      <c r="P2639" s="13"/>
    </row>
    <row r="2640" ht="15.75" customHeight="1">
      <c r="A2640" s="11" t="s">
        <v>5650</v>
      </c>
      <c r="B2640" s="11" t="s">
        <v>5671</v>
      </c>
      <c r="C2640" s="11" t="s">
        <v>5652</v>
      </c>
      <c r="D2640" s="11" t="s">
        <v>5653</v>
      </c>
      <c r="E2640" s="11" t="s">
        <v>5672</v>
      </c>
      <c r="F2640" s="12">
        <v>1.0</v>
      </c>
      <c r="G2640" s="12">
        <v>1.0</v>
      </c>
      <c r="H2640" s="12" t="s">
        <v>24</v>
      </c>
      <c r="I2640" s="12">
        <v>1.0</v>
      </c>
      <c r="J2640" s="12">
        <v>1.0</v>
      </c>
      <c r="K2640" s="12" t="s">
        <v>1458</v>
      </c>
      <c r="L2640" s="12">
        <v>1.0</v>
      </c>
      <c r="M2640" s="12">
        <v>1.0</v>
      </c>
      <c r="N2640" s="12" t="s">
        <v>1916</v>
      </c>
      <c r="P2640" s="13"/>
    </row>
    <row r="2641" ht="15.75" customHeight="1">
      <c r="A2641" s="11" t="s">
        <v>5650</v>
      </c>
      <c r="B2641" s="11" t="s">
        <v>5673</v>
      </c>
      <c r="C2641" s="11" t="s">
        <v>5652</v>
      </c>
      <c r="D2641" s="11" t="s">
        <v>5653</v>
      </c>
      <c r="E2641" s="11" t="s">
        <v>5674</v>
      </c>
      <c r="F2641" s="12">
        <v>1.0</v>
      </c>
      <c r="G2641" s="12">
        <v>1.0</v>
      </c>
      <c r="H2641" s="12" t="s">
        <v>24</v>
      </c>
      <c r="I2641" s="12">
        <v>1.0</v>
      </c>
      <c r="J2641" s="12">
        <v>1.0</v>
      </c>
      <c r="K2641" s="12" t="s">
        <v>1458</v>
      </c>
      <c r="L2641" s="12">
        <v>2.0</v>
      </c>
      <c r="M2641" s="12">
        <v>1.0</v>
      </c>
      <c r="N2641" s="12" t="s">
        <v>1916</v>
      </c>
      <c r="P2641" s="13"/>
    </row>
    <row r="2642" ht="15.75" customHeight="1">
      <c r="A2642" s="11" t="s">
        <v>5650</v>
      </c>
      <c r="B2642" s="11" t="s">
        <v>5675</v>
      </c>
      <c r="C2642" s="11" t="s">
        <v>5652</v>
      </c>
      <c r="D2642" s="11" t="s">
        <v>5653</v>
      </c>
      <c r="E2642" s="11" t="s">
        <v>5676</v>
      </c>
      <c r="F2642" s="12">
        <v>1.0</v>
      </c>
      <c r="G2642" s="12">
        <v>1.0</v>
      </c>
      <c r="H2642" s="12" t="s">
        <v>24</v>
      </c>
      <c r="I2642" s="12">
        <v>1.0</v>
      </c>
      <c r="J2642" s="12">
        <v>1.0</v>
      </c>
      <c r="K2642" s="12" t="s">
        <v>1458</v>
      </c>
      <c r="L2642" s="12">
        <v>1.0</v>
      </c>
      <c r="M2642" s="12">
        <v>1.0</v>
      </c>
      <c r="N2642" s="12" t="s">
        <v>1916</v>
      </c>
      <c r="P2642" s="13"/>
    </row>
    <row r="2643" ht="15.75" customHeight="1">
      <c r="A2643" s="11" t="s">
        <v>5650</v>
      </c>
      <c r="B2643" s="11" t="s">
        <v>5677</v>
      </c>
      <c r="C2643" s="11" t="s">
        <v>5652</v>
      </c>
      <c r="D2643" s="11" t="s">
        <v>5653</v>
      </c>
      <c r="E2643" s="11" t="s">
        <v>5678</v>
      </c>
      <c r="F2643" s="12">
        <v>3.0</v>
      </c>
      <c r="G2643" s="12">
        <v>3.0</v>
      </c>
      <c r="H2643" s="12" t="s">
        <v>24</v>
      </c>
      <c r="I2643" s="12">
        <v>2.0</v>
      </c>
      <c r="J2643" s="12">
        <v>3.0</v>
      </c>
      <c r="K2643" s="12" t="s">
        <v>1458</v>
      </c>
      <c r="L2643" s="12">
        <v>2.0</v>
      </c>
      <c r="M2643" s="12">
        <v>3.0</v>
      </c>
      <c r="N2643" s="12" t="s">
        <v>1916</v>
      </c>
      <c r="P2643" s="13"/>
    </row>
    <row r="2644" ht="15.75" customHeight="1">
      <c r="A2644" s="11" t="s">
        <v>5650</v>
      </c>
      <c r="B2644" s="11" t="s">
        <v>5679</v>
      </c>
      <c r="C2644" s="11" t="s">
        <v>5652</v>
      </c>
      <c r="D2644" s="11" t="s">
        <v>5653</v>
      </c>
      <c r="E2644" s="11" t="s">
        <v>5680</v>
      </c>
      <c r="F2644" s="12">
        <v>3.0</v>
      </c>
      <c r="G2644" s="12">
        <v>3.0</v>
      </c>
      <c r="H2644" s="12" t="s">
        <v>24</v>
      </c>
      <c r="I2644" s="12">
        <v>2.0</v>
      </c>
      <c r="J2644" s="12">
        <v>2.0</v>
      </c>
      <c r="K2644" s="12" t="s">
        <v>1458</v>
      </c>
      <c r="L2644" s="12">
        <v>3.0</v>
      </c>
      <c r="M2644" s="12">
        <v>3.0</v>
      </c>
      <c r="N2644" s="12" t="s">
        <v>1916</v>
      </c>
      <c r="P2644" s="13"/>
    </row>
    <row r="2645" ht="15.75" customHeight="1">
      <c r="A2645" s="11" t="s">
        <v>5650</v>
      </c>
      <c r="B2645" s="11" t="s">
        <v>5681</v>
      </c>
      <c r="C2645" s="11" t="s">
        <v>5652</v>
      </c>
      <c r="D2645" s="11" t="s">
        <v>5653</v>
      </c>
      <c r="E2645" s="11" t="s">
        <v>5653</v>
      </c>
      <c r="F2645" s="12">
        <v>3.0</v>
      </c>
      <c r="G2645" s="12">
        <v>3.0</v>
      </c>
      <c r="H2645" s="12" t="s">
        <v>24</v>
      </c>
      <c r="I2645" s="12">
        <v>3.0</v>
      </c>
      <c r="J2645" s="12">
        <v>3.0</v>
      </c>
      <c r="K2645" s="12" t="s">
        <v>1458</v>
      </c>
      <c r="L2645" s="12">
        <v>3.0</v>
      </c>
      <c r="M2645" s="12">
        <v>3.0</v>
      </c>
      <c r="N2645" s="12" t="s">
        <v>1916</v>
      </c>
      <c r="P2645" s="13"/>
    </row>
    <row r="2646" ht="15.75" customHeight="1">
      <c r="A2646" s="11" t="s">
        <v>5650</v>
      </c>
      <c r="B2646" s="11" t="s">
        <v>5682</v>
      </c>
      <c r="C2646" s="11" t="s">
        <v>5652</v>
      </c>
      <c r="D2646" s="11" t="s">
        <v>5653</v>
      </c>
      <c r="E2646" s="11" t="s">
        <v>5683</v>
      </c>
      <c r="F2646" s="12">
        <v>1.0</v>
      </c>
      <c r="G2646" s="12">
        <v>1.0</v>
      </c>
      <c r="H2646" s="12" t="s">
        <v>24</v>
      </c>
      <c r="I2646" s="12">
        <v>1.0</v>
      </c>
      <c r="J2646" s="12">
        <v>1.0</v>
      </c>
      <c r="K2646" s="12" t="s">
        <v>1458</v>
      </c>
      <c r="L2646" s="12">
        <v>2.0</v>
      </c>
      <c r="M2646" s="12">
        <v>1.0</v>
      </c>
      <c r="N2646" s="12" t="s">
        <v>1916</v>
      </c>
      <c r="P2646" s="13"/>
    </row>
    <row r="2647" ht="15.75" customHeight="1">
      <c r="A2647" s="11" t="s">
        <v>5650</v>
      </c>
      <c r="B2647" s="11" t="s">
        <v>5684</v>
      </c>
      <c r="C2647" s="11" t="s">
        <v>5652</v>
      </c>
      <c r="D2647" s="11" t="s">
        <v>5653</v>
      </c>
      <c r="E2647" s="11" t="s">
        <v>5685</v>
      </c>
      <c r="F2647" s="12">
        <v>1.0</v>
      </c>
      <c r="G2647" s="12">
        <v>1.0</v>
      </c>
      <c r="H2647" s="12" t="s">
        <v>24</v>
      </c>
      <c r="I2647" s="12">
        <v>1.0</v>
      </c>
      <c r="J2647" s="12">
        <v>1.0</v>
      </c>
      <c r="K2647" s="12" t="s">
        <v>1458</v>
      </c>
      <c r="L2647" s="12">
        <v>1.0</v>
      </c>
      <c r="M2647" s="12">
        <v>1.0</v>
      </c>
      <c r="N2647" s="12" t="s">
        <v>1916</v>
      </c>
      <c r="P2647" s="13"/>
    </row>
    <row r="2648" ht="15.75" customHeight="1">
      <c r="A2648" s="11" t="s">
        <v>5650</v>
      </c>
      <c r="B2648" s="11" t="s">
        <v>5686</v>
      </c>
      <c r="C2648" s="11" t="s">
        <v>5652</v>
      </c>
      <c r="D2648" s="11" t="s">
        <v>5653</v>
      </c>
      <c r="E2648" s="11" t="s">
        <v>5687</v>
      </c>
      <c r="F2648" s="12">
        <v>1.0</v>
      </c>
      <c r="G2648" s="12">
        <v>1.0</v>
      </c>
      <c r="H2648" s="12" t="s">
        <v>24</v>
      </c>
      <c r="I2648" s="12">
        <v>1.0</v>
      </c>
      <c r="J2648" s="12">
        <v>1.0</v>
      </c>
      <c r="K2648" s="12" t="s">
        <v>1458</v>
      </c>
      <c r="L2648" s="12">
        <v>1.0</v>
      </c>
      <c r="M2648" s="12">
        <v>1.0</v>
      </c>
      <c r="N2648" s="12" t="s">
        <v>1916</v>
      </c>
      <c r="P2648" s="13"/>
    </row>
    <row r="2649" ht="15.75" customHeight="1">
      <c r="A2649" s="11" t="s">
        <v>5688</v>
      </c>
      <c r="B2649" s="11" t="s">
        <v>5689</v>
      </c>
      <c r="C2649" s="11" t="s">
        <v>5690</v>
      </c>
      <c r="D2649" s="11" t="s">
        <v>5691</v>
      </c>
      <c r="E2649" s="11" t="s">
        <v>5692</v>
      </c>
      <c r="F2649" s="12">
        <v>1.0</v>
      </c>
      <c r="G2649" s="12">
        <v>1.0</v>
      </c>
      <c r="H2649" s="12" t="s">
        <v>457</v>
      </c>
      <c r="I2649" s="12">
        <v>1.0</v>
      </c>
      <c r="J2649" s="12">
        <v>1.0</v>
      </c>
      <c r="K2649" s="12" t="s">
        <v>23</v>
      </c>
      <c r="L2649" s="12">
        <v>1.0</v>
      </c>
      <c r="M2649" s="12">
        <v>1.0</v>
      </c>
      <c r="N2649" s="12" t="s">
        <v>1458</v>
      </c>
      <c r="P2649" s="13"/>
    </row>
    <row r="2650" ht="15.75" customHeight="1">
      <c r="A2650" s="11" t="s">
        <v>5688</v>
      </c>
      <c r="B2650" s="11" t="s">
        <v>5693</v>
      </c>
      <c r="C2650" s="11" t="s">
        <v>5690</v>
      </c>
      <c r="D2650" s="11" t="s">
        <v>5691</v>
      </c>
      <c r="E2650" s="11" t="s">
        <v>5694</v>
      </c>
      <c r="F2650" s="12">
        <v>1.0</v>
      </c>
      <c r="G2650" s="12">
        <v>1.0</v>
      </c>
      <c r="H2650" s="12" t="s">
        <v>457</v>
      </c>
      <c r="I2650" s="12">
        <v>1.0</v>
      </c>
      <c r="J2650" s="12">
        <v>1.0</v>
      </c>
      <c r="K2650" s="12" t="s">
        <v>23</v>
      </c>
      <c r="L2650" s="12">
        <v>2.0</v>
      </c>
      <c r="M2650" s="12">
        <v>2.0</v>
      </c>
      <c r="N2650" s="12" t="s">
        <v>1458</v>
      </c>
      <c r="P2650" s="13"/>
    </row>
    <row r="2651" ht="15.75" customHeight="1">
      <c r="A2651" s="11" t="s">
        <v>5688</v>
      </c>
      <c r="B2651" s="11" t="s">
        <v>5695</v>
      </c>
      <c r="C2651" s="11" t="s">
        <v>5690</v>
      </c>
      <c r="D2651" s="11" t="s">
        <v>5691</v>
      </c>
      <c r="E2651" s="11" t="s">
        <v>5696</v>
      </c>
      <c r="F2651" s="12">
        <v>1.0</v>
      </c>
      <c r="G2651" s="12">
        <v>1.0</v>
      </c>
      <c r="H2651" s="12" t="s">
        <v>457</v>
      </c>
      <c r="I2651" s="12">
        <v>1.0</v>
      </c>
      <c r="J2651" s="12">
        <v>1.0</v>
      </c>
      <c r="K2651" s="12" t="s">
        <v>23</v>
      </c>
      <c r="L2651" s="12">
        <v>1.0</v>
      </c>
      <c r="M2651" s="12">
        <v>1.0</v>
      </c>
      <c r="N2651" s="12" t="s">
        <v>1458</v>
      </c>
      <c r="P2651" s="13"/>
    </row>
    <row r="2652" ht="15.75" customHeight="1">
      <c r="A2652" s="11" t="s">
        <v>5688</v>
      </c>
      <c r="B2652" s="11" t="s">
        <v>5697</v>
      </c>
      <c r="C2652" s="11" t="s">
        <v>5690</v>
      </c>
      <c r="D2652" s="11" t="s">
        <v>5691</v>
      </c>
      <c r="E2652" s="11" t="s">
        <v>5698</v>
      </c>
      <c r="F2652" s="12">
        <v>1.0</v>
      </c>
      <c r="G2652" s="12">
        <v>1.0</v>
      </c>
      <c r="H2652" s="12" t="s">
        <v>457</v>
      </c>
      <c r="I2652" s="12">
        <v>1.0</v>
      </c>
      <c r="J2652" s="12">
        <v>1.0</v>
      </c>
      <c r="K2652" s="12" t="s">
        <v>23</v>
      </c>
      <c r="L2652" s="12">
        <v>1.0</v>
      </c>
      <c r="M2652" s="12">
        <v>1.0</v>
      </c>
      <c r="N2652" s="12" t="s">
        <v>1458</v>
      </c>
      <c r="P2652" s="13"/>
    </row>
    <row r="2653" ht="15.75" customHeight="1">
      <c r="A2653" s="11" t="s">
        <v>5688</v>
      </c>
      <c r="B2653" s="11" t="s">
        <v>5699</v>
      </c>
      <c r="C2653" s="11" t="s">
        <v>5690</v>
      </c>
      <c r="D2653" s="11" t="s">
        <v>5691</v>
      </c>
      <c r="E2653" s="11" t="s">
        <v>5700</v>
      </c>
      <c r="F2653" s="12">
        <v>2.0</v>
      </c>
      <c r="G2653" s="12">
        <v>1.0</v>
      </c>
      <c r="H2653" s="12" t="s">
        <v>457</v>
      </c>
      <c r="I2653" s="12">
        <v>2.0</v>
      </c>
      <c r="J2653" s="12">
        <v>1.0</v>
      </c>
      <c r="K2653" s="12" t="s">
        <v>23</v>
      </c>
      <c r="L2653" s="12">
        <v>2.0</v>
      </c>
      <c r="M2653" s="12">
        <v>1.0</v>
      </c>
      <c r="N2653" s="12" t="s">
        <v>1458</v>
      </c>
      <c r="P2653" s="13"/>
    </row>
    <row r="2654" ht="15.75" customHeight="1">
      <c r="A2654" s="11" t="s">
        <v>5688</v>
      </c>
      <c r="B2654" s="11" t="s">
        <v>5701</v>
      </c>
      <c r="C2654" s="11" t="s">
        <v>5690</v>
      </c>
      <c r="D2654" s="11" t="s">
        <v>5691</v>
      </c>
      <c r="E2654" s="11" t="s">
        <v>5702</v>
      </c>
      <c r="F2654" s="12">
        <v>1.0</v>
      </c>
      <c r="G2654" s="12">
        <v>1.0</v>
      </c>
      <c r="H2654" s="12" t="s">
        <v>457</v>
      </c>
      <c r="I2654" s="12">
        <v>1.0</v>
      </c>
      <c r="J2654" s="12">
        <v>1.0</v>
      </c>
      <c r="K2654" s="12" t="s">
        <v>23</v>
      </c>
      <c r="L2654" s="12">
        <v>1.0</v>
      </c>
      <c r="M2654" s="12">
        <v>1.0</v>
      </c>
      <c r="N2654" s="12" t="s">
        <v>1458</v>
      </c>
      <c r="P2654" s="13"/>
    </row>
    <row r="2655" ht="15.75" customHeight="1">
      <c r="A2655" s="11" t="s">
        <v>5688</v>
      </c>
      <c r="B2655" s="11" t="s">
        <v>5703</v>
      </c>
      <c r="C2655" s="11" t="s">
        <v>5690</v>
      </c>
      <c r="D2655" s="11" t="s">
        <v>5691</v>
      </c>
      <c r="E2655" s="11" t="s">
        <v>5704</v>
      </c>
      <c r="F2655" s="12">
        <v>1.0</v>
      </c>
      <c r="G2655" s="12">
        <v>1.0</v>
      </c>
      <c r="H2655" s="12" t="s">
        <v>457</v>
      </c>
      <c r="I2655" s="12">
        <v>1.0</v>
      </c>
      <c r="J2655" s="12">
        <v>1.0</v>
      </c>
      <c r="K2655" s="12" t="s">
        <v>23</v>
      </c>
      <c r="L2655" s="12">
        <v>1.0</v>
      </c>
      <c r="M2655" s="12">
        <v>1.0</v>
      </c>
      <c r="N2655" s="12" t="s">
        <v>1458</v>
      </c>
      <c r="P2655" s="13"/>
    </row>
    <row r="2656" ht="15.75" customHeight="1">
      <c r="A2656" s="11" t="s">
        <v>5688</v>
      </c>
      <c r="B2656" s="11" t="s">
        <v>5705</v>
      </c>
      <c r="C2656" s="11" t="s">
        <v>5690</v>
      </c>
      <c r="D2656" s="11" t="s">
        <v>5691</v>
      </c>
      <c r="E2656" s="11" t="s">
        <v>5706</v>
      </c>
      <c r="F2656" s="12">
        <v>2.0</v>
      </c>
      <c r="G2656" s="12">
        <v>2.0</v>
      </c>
      <c r="H2656" s="12" t="s">
        <v>457</v>
      </c>
      <c r="I2656" s="12">
        <v>2.0</v>
      </c>
      <c r="J2656" s="12">
        <v>1.0</v>
      </c>
      <c r="K2656" s="12" t="s">
        <v>23</v>
      </c>
      <c r="L2656" s="12">
        <v>2.0</v>
      </c>
      <c r="M2656" s="12">
        <v>2.0</v>
      </c>
      <c r="N2656" s="12" t="s">
        <v>1458</v>
      </c>
      <c r="P2656" s="13"/>
    </row>
    <row r="2657" ht="15.75" customHeight="1">
      <c r="A2657" s="11" t="s">
        <v>5688</v>
      </c>
      <c r="B2657" s="11" t="s">
        <v>5707</v>
      </c>
      <c r="C2657" s="11" t="s">
        <v>5690</v>
      </c>
      <c r="D2657" s="11" t="s">
        <v>5691</v>
      </c>
      <c r="E2657" s="11" t="s">
        <v>5708</v>
      </c>
      <c r="F2657" s="12">
        <v>2.0</v>
      </c>
      <c r="G2657" s="12">
        <v>2.0</v>
      </c>
      <c r="H2657" s="12" t="s">
        <v>457</v>
      </c>
      <c r="I2657" s="12">
        <v>2.0</v>
      </c>
      <c r="J2657" s="12">
        <v>2.0</v>
      </c>
      <c r="K2657" s="12" t="s">
        <v>23</v>
      </c>
      <c r="L2657" s="12">
        <v>2.0</v>
      </c>
      <c r="M2657" s="12">
        <v>2.0</v>
      </c>
      <c r="N2657" s="12" t="s">
        <v>1458</v>
      </c>
      <c r="P2657" s="13"/>
    </row>
    <row r="2658" ht="15.75" customHeight="1">
      <c r="A2658" s="11" t="s">
        <v>5688</v>
      </c>
      <c r="B2658" s="11" t="s">
        <v>5709</v>
      </c>
      <c r="C2658" s="11" t="s">
        <v>5690</v>
      </c>
      <c r="D2658" s="11" t="s">
        <v>5691</v>
      </c>
      <c r="E2658" s="11" t="s">
        <v>5710</v>
      </c>
      <c r="F2658" s="12">
        <v>1.0</v>
      </c>
      <c r="G2658" s="12">
        <v>1.0</v>
      </c>
      <c r="H2658" s="12" t="s">
        <v>457</v>
      </c>
      <c r="I2658" s="12">
        <v>1.0</v>
      </c>
      <c r="J2658" s="12">
        <v>1.0</v>
      </c>
      <c r="K2658" s="12" t="s">
        <v>23</v>
      </c>
      <c r="L2658" s="12">
        <v>1.0</v>
      </c>
      <c r="M2658" s="12">
        <v>1.0</v>
      </c>
      <c r="N2658" s="12" t="s">
        <v>1458</v>
      </c>
      <c r="P2658" s="13"/>
    </row>
    <row r="2659" ht="15.75" customHeight="1">
      <c r="A2659" s="11" t="s">
        <v>5688</v>
      </c>
      <c r="B2659" s="11" t="s">
        <v>5711</v>
      </c>
      <c r="C2659" s="11" t="s">
        <v>5690</v>
      </c>
      <c r="D2659" s="11" t="s">
        <v>5691</v>
      </c>
      <c r="E2659" s="11" t="s">
        <v>5712</v>
      </c>
      <c r="F2659" s="12">
        <v>1.0</v>
      </c>
      <c r="G2659" s="12">
        <v>1.0</v>
      </c>
      <c r="H2659" s="12" t="s">
        <v>457</v>
      </c>
      <c r="I2659" s="12">
        <v>1.0</v>
      </c>
      <c r="J2659" s="12">
        <v>1.0</v>
      </c>
      <c r="K2659" s="12" t="s">
        <v>23</v>
      </c>
      <c r="L2659" s="12">
        <v>1.0</v>
      </c>
      <c r="M2659" s="12">
        <v>1.0</v>
      </c>
      <c r="N2659" s="12" t="s">
        <v>1458</v>
      </c>
      <c r="P2659" s="13"/>
    </row>
    <row r="2660" ht="15.75" customHeight="1">
      <c r="A2660" s="11" t="s">
        <v>5688</v>
      </c>
      <c r="B2660" s="11" t="s">
        <v>5713</v>
      </c>
      <c r="C2660" s="11" t="s">
        <v>5690</v>
      </c>
      <c r="D2660" s="11" t="s">
        <v>5691</v>
      </c>
      <c r="E2660" s="11" t="s">
        <v>5714</v>
      </c>
      <c r="F2660" s="12">
        <v>1.0</v>
      </c>
      <c r="G2660" s="12">
        <v>1.0</v>
      </c>
      <c r="H2660" s="12" t="s">
        <v>457</v>
      </c>
      <c r="I2660" s="12">
        <v>1.0</v>
      </c>
      <c r="J2660" s="12">
        <v>1.0</v>
      </c>
      <c r="K2660" s="12" t="s">
        <v>23</v>
      </c>
      <c r="L2660" s="12">
        <v>1.0</v>
      </c>
      <c r="M2660" s="12">
        <v>1.0</v>
      </c>
      <c r="N2660" s="12" t="s">
        <v>1458</v>
      </c>
      <c r="P2660" s="13"/>
    </row>
    <row r="2661" ht="15.75" customHeight="1">
      <c r="A2661" s="11" t="s">
        <v>5688</v>
      </c>
      <c r="B2661" s="11" t="s">
        <v>5715</v>
      </c>
      <c r="C2661" s="11" t="s">
        <v>5690</v>
      </c>
      <c r="D2661" s="11" t="s">
        <v>5691</v>
      </c>
      <c r="E2661" s="11" t="s">
        <v>5716</v>
      </c>
      <c r="F2661" s="12">
        <v>1.0</v>
      </c>
      <c r="G2661" s="12">
        <v>1.0</v>
      </c>
      <c r="H2661" s="12" t="s">
        <v>457</v>
      </c>
      <c r="I2661" s="12">
        <v>1.0</v>
      </c>
      <c r="J2661" s="12">
        <v>1.0</v>
      </c>
      <c r="K2661" s="12" t="s">
        <v>23</v>
      </c>
      <c r="L2661" s="12">
        <v>1.0</v>
      </c>
      <c r="M2661" s="12">
        <v>1.0</v>
      </c>
      <c r="N2661" s="12" t="s">
        <v>1458</v>
      </c>
      <c r="P2661" s="13"/>
    </row>
    <row r="2662" ht="15.75" customHeight="1">
      <c r="A2662" s="11" t="s">
        <v>5688</v>
      </c>
      <c r="B2662" s="11" t="s">
        <v>5717</v>
      </c>
      <c r="C2662" s="11" t="s">
        <v>5690</v>
      </c>
      <c r="D2662" s="11" t="s">
        <v>5691</v>
      </c>
      <c r="E2662" s="11" t="s">
        <v>5718</v>
      </c>
      <c r="F2662" s="12">
        <v>2.0</v>
      </c>
      <c r="G2662" s="12">
        <v>2.0</v>
      </c>
      <c r="H2662" s="12" t="s">
        <v>457</v>
      </c>
      <c r="I2662" s="12">
        <v>3.0</v>
      </c>
      <c r="J2662" s="12">
        <v>3.0</v>
      </c>
      <c r="K2662" s="12" t="s">
        <v>23</v>
      </c>
      <c r="L2662" s="12">
        <v>2.0</v>
      </c>
      <c r="M2662" s="12">
        <v>2.0</v>
      </c>
      <c r="N2662" s="12" t="s">
        <v>1458</v>
      </c>
      <c r="P2662" s="13"/>
    </row>
    <row r="2663" ht="15.75" customHeight="1">
      <c r="A2663" s="11" t="s">
        <v>5688</v>
      </c>
      <c r="B2663" s="11" t="s">
        <v>5719</v>
      </c>
      <c r="C2663" s="11" t="s">
        <v>5690</v>
      </c>
      <c r="D2663" s="11" t="s">
        <v>5691</v>
      </c>
      <c r="E2663" s="11" t="s">
        <v>5720</v>
      </c>
      <c r="F2663" s="12">
        <v>2.0</v>
      </c>
      <c r="G2663" s="12">
        <v>3.0</v>
      </c>
      <c r="H2663" s="12" t="s">
        <v>457</v>
      </c>
      <c r="I2663" s="12">
        <v>2.0</v>
      </c>
      <c r="J2663" s="12">
        <v>2.0</v>
      </c>
      <c r="K2663" s="12" t="s">
        <v>23</v>
      </c>
      <c r="L2663" s="12">
        <v>2.0</v>
      </c>
      <c r="M2663" s="12">
        <v>2.0</v>
      </c>
      <c r="N2663" s="12" t="s">
        <v>1458</v>
      </c>
      <c r="P2663" s="13"/>
    </row>
    <row r="2664" ht="15.75" customHeight="1">
      <c r="A2664" s="11" t="s">
        <v>5688</v>
      </c>
      <c r="B2664" s="11" t="s">
        <v>5721</v>
      </c>
      <c r="C2664" s="11" t="s">
        <v>5690</v>
      </c>
      <c r="D2664" s="11" t="s">
        <v>5691</v>
      </c>
      <c r="E2664" s="11" t="s">
        <v>5722</v>
      </c>
      <c r="F2664" s="12">
        <v>3.0</v>
      </c>
      <c r="G2664" s="12">
        <v>2.0</v>
      </c>
      <c r="H2664" s="12" t="s">
        <v>457</v>
      </c>
      <c r="I2664" s="12">
        <v>1.0</v>
      </c>
      <c r="J2664" s="12">
        <v>1.0</v>
      </c>
      <c r="K2664" s="12" t="s">
        <v>23</v>
      </c>
      <c r="L2664" s="12">
        <v>2.0</v>
      </c>
      <c r="M2664" s="12">
        <v>2.0</v>
      </c>
      <c r="N2664" s="12" t="s">
        <v>1458</v>
      </c>
      <c r="P2664" s="13"/>
    </row>
    <row r="2665" ht="15.75" customHeight="1">
      <c r="A2665" s="11" t="s">
        <v>5688</v>
      </c>
      <c r="B2665" s="11" t="s">
        <v>5723</v>
      </c>
      <c r="C2665" s="11" t="s">
        <v>5690</v>
      </c>
      <c r="D2665" s="11" t="s">
        <v>5691</v>
      </c>
      <c r="E2665" s="11" t="s">
        <v>5724</v>
      </c>
      <c r="F2665" s="12">
        <v>1.0</v>
      </c>
      <c r="G2665" s="12">
        <v>1.0</v>
      </c>
      <c r="H2665" s="12" t="s">
        <v>457</v>
      </c>
      <c r="I2665" s="12">
        <v>1.0</v>
      </c>
      <c r="J2665" s="12">
        <v>1.0</v>
      </c>
      <c r="K2665" s="12" t="s">
        <v>23</v>
      </c>
      <c r="L2665" s="12">
        <v>1.0</v>
      </c>
      <c r="M2665" s="12">
        <v>1.0</v>
      </c>
      <c r="N2665" s="12" t="s">
        <v>1458</v>
      </c>
      <c r="P2665" s="13"/>
    </row>
    <row r="2666" ht="15.75" customHeight="1">
      <c r="A2666" s="11" t="s">
        <v>5688</v>
      </c>
      <c r="B2666" s="11" t="s">
        <v>5725</v>
      </c>
      <c r="C2666" s="11" t="s">
        <v>5690</v>
      </c>
      <c r="D2666" s="11" t="s">
        <v>5691</v>
      </c>
      <c r="E2666" s="11" t="s">
        <v>5726</v>
      </c>
      <c r="F2666" s="12">
        <v>1.0</v>
      </c>
      <c r="G2666" s="12">
        <v>1.0</v>
      </c>
      <c r="H2666" s="12" t="s">
        <v>457</v>
      </c>
      <c r="I2666" s="12">
        <v>1.0</v>
      </c>
      <c r="J2666" s="12">
        <v>1.0</v>
      </c>
      <c r="K2666" s="12" t="s">
        <v>23</v>
      </c>
      <c r="L2666" s="12">
        <v>1.0</v>
      </c>
      <c r="M2666" s="12">
        <v>2.0</v>
      </c>
      <c r="N2666" s="12" t="s">
        <v>1458</v>
      </c>
      <c r="P2666" s="13"/>
    </row>
    <row r="2667" ht="15.75" customHeight="1">
      <c r="A2667" s="11" t="s">
        <v>5727</v>
      </c>
      <c r="B2667" s="11" t="s">
        <v>5728</v>
      </c>
      <c r="C2667" s="11" t="s">
        <v>5729</v>
      </c>
      <c r="D2667" s="11" t="s">
        <v>5730</v>
      </c>
      <c r="E2667" s="11" t="s">
        <v>5731</v>
      </c>
      <c r="F2667" s="12">
        <v>2.0</v>
      </c>
      <c r="G2667" s="12">
        <v>2.0</v>
      </c>
      <c r="H2667" s="12" t="s">
        <v>24</v>
      </c>
      <c r="I2667" s="12">
        <v>2.0</v>
      </c>
      <c r="J2667" s="12">
        <v>1.0</v>
      </c>
      <c r="K2667" s="12" t="s">
        <v>1458</v>
      </c>
      <c r="L2667" s="12">
        <v>3.0</v>
      </c>
      <c r="M2667" s="12">
        <v>2.0</v>
      </c>
      <c r="N2667" s="12" t="s">
        <v>1916</v>
      </c>
      <c r="P2667" s="13"/>
    </row>
    <row r="2668" ht="15.75" customHeight="1">
      <c r="A2668" s="11" t="s">
        <v>5727</v>
      </c>
      <c r="B2668" s="11" t="s">
        <v>5732</v>
      </c>
      <c r="C2668" s="11" t="s">
        <v>5729</v>
      </c>
      <c r="D2668" s="11" t="s">
        <v>5730</v>
      </c>
      <c r="E2668" s="11" t="s">
        <v>5733</v>
      </c>
      <c r="F2668" s="12">
        <v>3.0</v>
      </c>
      <c r="G2668" s="12">
        <v>3.0</v>
      </c>
      <c r="H2668" s="12" t="s">
        <v>24</v>
      </c>
      <c r="I2668" s="12">
        <v>2.0</v>
      </c>
      <c r="J2668" s="12">
        <v>3.0</v>
      </c>
      <c r="K2668" s="12" t="s">
        <v>1458</v>
      </c>
      <c r="L2668" s="12">
        <v>2.0</v>
      </c>
      <c r="M2668" s="12">
        <v>2.0</v>
      </c>
      <c r="N2668" s="12" t="s">
        <v>1916</v>
      </c>
      <c r="P2668" s="13"/>
    </row>
    <row r="2669" ht="15.75" customHeight="1">
      <c r="A2669" s="11" t="s">
        <v>5727</v>
      </c>
      <c r="B2669" s="11" t="s">
        <v>5734</v>
      </c>
      <c r="C2669" s="11" t="s">
        <v>5729</v>
      </c>
      <c r="D2669" s="11" t="s">
        <v>5730</v>
      </c>
      <c r="E2669" s="11" t="s">
        <v>5735</v>
      </c>
      <c r="F2669" s="12">
        <v>2.0</v>
      </c>
      <c r="G2669" s="12">
        <v>2.0</v>
      </c>
      <c r="H2669" s="12" t="s">
        <v>24</v>
      </c>
      <c r="I2669" s="12">
        <v>2.0</v>
      </c>
      <c r="J2669" s="12">
        <v>2.0</v>
      </c>
      <c r="K2669" s="12" t="s">
        <v>1458</v>
      </c>
      <c r="L2669" s="12">
        <v>2.0</v>
      </c>
      <c r="M2669" s="12">
        <v>2.0</v>
      </c>
      <c r="N2669" s="12" t="s">
        <v>1916</v>
      </c>
      <c r="P2669" s="13"/>
    </row>
    <row r="2670" ht="15.75" customHeight="1">
      <c r="A2670" s="11" t="s">
        <v>5727</v>
      </c>
      <c r="B2670" s="11" t="s">
        <v>5736</v>
      </c>
      <c r="C2670" s="11" t="s">
        <v>5729</v>
      </c>
      <c r="D2670" s="11" t="s">
        <v>5730</v>
      </c>
      <c r="E2670" s="11" t="s">
        <v>5737</v>
      </c>
      <c r="F2670" s="12">
        <v>2.0</v>
      </c>
      <c r="G2670" s="12">
        <v>2.0</v>
      </c>
      <c r="H2670" s="12" t="s">
        <v>24</v>
      </c>
      <c r="I2670" s="12">
        <v>2.0</v>
      </c>
      <c r="J2670" s="12">
        <v>2.0</v>
      </c>
      <c r="K2670" s="12" t="s">
        <v>1458</v>
      </c>
      <c r="L2670" s="12">
        <v>2.0</v>
      </c>
      <c r="M2670" s="12">
        <v>2.0</v>
      </c>
      <c r="N2670" s="12" t="s">
        <v>1916</v>
      </c>
      <c r="P2670" s="13"/>
    </row>
    <row r="2671" ht="15.75" customHeight="1">
      <c r="A2671" s="11" t="s">
        <v>5727</v>
      </c>
      <c r="B2671" s="11" t="s">
        <v>5738</v>
      </c>
      <c r="C2671" s="11" t="s">
        <v>5729</v>
      </c>
      <c r="D2671" s="11" t="s">
        <v>5730</v>
      </c>
      <c r="E2671" s="11" t="s">
        <v>5739</v>
      </c>
      <c r="F2671" s="12">
        <v>1.0</v>
      </c>
      <c r="G2671" s="12">
        <v>1.0</v>
      </c>
      <c r="H2671" s="12" t="s">
        <v>24</v>
      </c>
      <c r="I2671" s="12">
        <v>1.0</v>
      </c>
      <c r="J2671" s="12">
        <v>1.0</v>
      </c>
      <c r="K2671" s="12" t="s">
        <v>1458</v>
      </c>
      <c r="L2671" s="12">
        <v>2.0</v>
      </c>
      <c r="M2671" s="12">
        <v>1.0</v>
      </c>
      <c r="N2671" s="12" t="s">
        <v>1916</v>
      </c>
      <c r="P2671" s="13"/>
    </row>
    <row r="2672" ht="15.75" customHeight="1">
      <c r="A2672" s="11" t="s">
        <v>5727</v>
      </c>
      <c r="B2672" s="11" t="s">
        <v>5740</v>
      </c>
      <c r="C2672" s="11" t="s">
        <v>5729</v>
      </c>
      <c r="D2672" s="11" t="s">
        <v>5730</v>
      </c>
      <c r="E2672" s="11" t="s">
        <v>5741</v>
      </c>
      <c r="F2672" s="12">
        <v>2.0</v>
      </c>
      <c r="G2672" s="12">
        <v>2.0</v>
      </c>
      <c r="H2672" s="12" t="s">
        <v>24</v>
      </c>
      <c r="I2672" s="12">
        <v>2.0</v>
      </c>
      <c r="J2672" s="12">
        <v>2.0</v>
      </c>
      <c r="K2672" s="12" t="s">
        <v>1458</v>
      </c>
      <c r="L2672" s="12">
        <v>2.0</v>
      </c>
      <c r="M2672" s="12">
        <v>2.0</v>
      </c>
      <c r="N2672" s="12" t="s">
        <v>1916</v>
      </c>
      <c r="P2672" s="13"/>
    </row>
    <row r="2673" ht="15.75" customHeight="1">
      <c r="A2673" s="11" t="s">
        <v>5727</v>
      </c>
      <c r="B2673" s="11" t="s">
        <v>5742</v>
      </c>
      <c r="C2673" s="11" t="s">
        <v>5729</v>
      </c>
      <c r="D2673" s="11" t="s">
        <v>5730</v>
      </c>
      <c r="E2673" s="11" t="s">
        <v>5743</v>
      </c>
      <c r="F2673" s="12">
        <v>2.0</v>
      </c>
      <c r="G2673" s="12">
        <v>2.0</v>
      </c>
      <c r="H2673" s="12" t="s">
        <v>24</v>
      </c>
      <c r="I2673" s="12">
        <v>2.0</v>
      </c>
      <c r="J2673" s="12">
        <v>2.0</v>
      </c>
      <c r="K2673" s="12" t="s">
        <v>1458</v>
      </c>
      <c r="L2673" s="12">
        <v>2.0</v>
      </c>
      <c r="M2673" s="12">
        <v>2.0</v>
      </c>
      <c r="N2673" s="12" t="s">
        <v>1916</v>
      </c>
      <c r="P2673" s="13"/>
    </row>
    <row r="2674" ht="15.75" customHeight="1">
      <c r="A2674" s="11" t="s">
        <v>5727</v>
      </c>
      <c r="B2674" s="11" t="s">
        <v>5744</v>
      </c>
      <c r="C2674" s="11" t="s">
        <v>5729</v>
      </c>
      <c r="D2674" s="11" t="s">
        <v>5730</v>
      </c>
      <c r="E2674" s="11" t="s">
        <v>5745</v>
      </c>
      <c r="F2674" s="12">
        <v>2.0</v>
      </c>
      <c r="G2674" s="12">
        <v>2.0</v>
      </c>
      <c r="H2674" s="12" t="s">
        <v>24</v>
      </c>
      <c r="I2674" s="12">
        <v>2.0</v>
      </c>
      <c r="J2674" s="12">
        <v>2.0</v>
      </c>
      <c r="K2674" s="12" t="s">
        <v>1458</v>
      </c>
      <c r="L2674" s="12">
        <v>2.0</v>
      </c>
      <c r="M2674" s="12">
        <v>2.0</v>
      </c>
      <c r="N2674" s="12" t="s">
        <v>1916</v>
      </c>
      <c r="P2674" s="13"/>
    </row>
    <row r="2675" ht="15.75" customHeight="1">
      <c r="A2675" s="11" t="s">
        <v>5727</v>
      </c>
      <c r="B2675" s="11" t="s">
        <v>5746</v>
      </c>
      <c r="C2675" s="11" t="s">
        <v>5729</v>
      </c>
      <c r="D2675" s="11" t="s">
        <v>5730</v>
      </c>
      <c r="E2675" s="11" t="s">
        <v>5747</v>
      </c>
      <c r="F2675" s="12">
        <v>2.0</v>
      </c>
      <c r="G2675" s="12">
        <v>2.0</v>
      </c>
      <c r="H2675" s="12" t="s">
        <v>24</v>
      </c>
      <c r="I2675" s="12">
        <v>2.0</v>
      </c>
      <c r="J2675" s="12">
        <v>3.0</v>
      </c>
      <c r="K2675" s="12" t="s">
        <v>1458</v>
      </c>
      <c r="L2675" s="12">
        <v>2.0</v>
      </c>
      <c r="M2675" s="12">
        <v>2.0</v>
      </c>
      <c r="N2675" s="12" t="s">
        <v>1916</v>
      </c>
      <c r="P2675" s="13"/>
    </row>
    <row r="2676" ht="15.75" customHeight="1">
      <c r="A2676" s="11" t="s">
        <v>5727</v>
      </c>
      <c r="B2676" s="11" t="s">
        <v>5748</v>
      </c>
      <c r="C2676" s="11" t="s">
        <v>5729</v>
      </c>
      <c r="D2676" s="11" t="s">
        <v>5730</v>
      </c>
      <c r="E2676" s="11" t="s">
        <v>5749</v>
      </c>
      <c r="F2676" s="12">
        <v>1.0</v>
      </c>
      <c r="G2676" s="12">
        <v>1.0</v>
      </c>
      <c r="H2676" s="12" t="s">
        <v>24</v>
      </c>
      <c r="I2676" s="12">
        <v>1.0</v>
      </c>
      <c r="J2676" s="12">
        <v>1.0</v>
      </c>
      <c r="K2676" s="12" t="s">
        <v>1458</v>
      </c>
      <c r="L2676" s="12">
        <v>2.0</v>
      </c>
      <c r="M2676" s="12">
        <v>2.0</v>
      </c>
      <c r="N2676" s="12" t="s">
        <v>1916</v>
      </c>
      <c r="P2676" s="13"/>
    </row>
    <row r="2677" ht="15.75" customHeight="1">
      <c r="A2677" s="11" t="s">
        <v>5727</v>
      </c>
      <c r="B2677" s="11" t="s">
        <v>5750</v>
      </c>
      <c r="C2677" s="11" t="s">
        <v>5729</v>
      </c>
      <c r="D2677" s="11" t="s">
        <v>5730</v>
      </c>
      <c r="E2677" s="11" t="s">
        <v>5751</v>
      </c>
      <c r="F2677" s="12">
        <v>1.0</v>
      </c>
      <c r="G2677" s="12">
        <v>2.0</v>
      </c>
      <c r="H2677" s="12" t="s">
        <v>24</v>
      </c>
      <c r="I2677" s="12">
        <v>1.0</v>
      </c>
      <c r="J2677" s="12">
        <v>1.0</v>
      </c>
      <c r="K2677" s="12" t="s">
        <v>1458</v>
      </c>
      <c r="L2677" s="12">
        <v>2.0</v>
      </c>
      <c r="M2677" s="12">
        <v>2.0</v>
      </c>
      <c r="N2677" s="12" t="s">
        <v>1916</v>
      </c>
      <c r="P2677" s="13"/>
    </row>
    <row r="2678" ht="15.75" customHeight="1">
      <c r="A2678" s="11" t="s">
        <v>5727</v>
      </c>
      <c r="B2678" s="11" t="s">
        <v>5752</v>
      </c>
      <c r="C2678" s="11" t="s">
        <v>5729</v>
      </c>
      <c r="D2678" s="11" t="s">
        <v>5730</v>
      </c>
      <c r="E2678" s="11" t="s">
        <v>5753</v>
      </c>
      <c r="F2678" s="12">
        <v>1.0</v>
      </c>
      <c r="G2678" s="12">
        <v>1.0</v>
      </c>
      <c r="H2678" s="12" t="s">
        <v>24</v>
      </c>
      <c r="I2678" s="12">
        <v>1.0</v>
      </c>
      <c r="J2678" s="12">
        <v>1.0</v>
      </c>
      <c r="K2678" s="12" t="s">
        <v>1458</v>
      </c>
      <c r="L2678" s="12">
        <v>2.0</v>
      </c>
      <c r="M2678" s="12">
        <v>2.0</v>
      </c>
      <c r="N2678" s="12" t="s">
        <v>1916</v>
      </c>
      <c r="P2678" s="13"/>
    </row>
    <row r="2679" ht="15.75" customHeight="1">
      <c r="A2679" s="11" t="s">
        <v>5727</v>
      </c>
      <c r="B2679" s="11" t="s">
        <v>5754</v>
      </c>
      <c r="C2679" s="11" t="s">
        <v>5729</v>
      </c>
      <c r="D2679" s="11" t="s">
        <v>5730</v>
      </c>
      <c r="E2679" s="11" t="s">
        <v>5755</v>
      </c>
      <c r="F2679" s="12">
        <v>2.0</v>
      </c>
      <c r="G2679" s="12">
        <v>1.0</v>
      </c>
      <c r="H2679" s="12" t="s">
        <v>24</v>
      </c>
      <c r="I2679" s="12">
        <v>2.0</v>
      </c>
      <c r="J2679" s="12">
        <v>1.0</v>
      </c>
      <c r="K2679" s="12" t="s">
        <v>1458</v>
      </c>
      <c r="L2679" s="12">
        <v>2.0</v>
      </c>
      <c r="M2679" s="12">
        <v>2.0</v>
      </c>
      <c r="N2679" s="12" t="s">
        <v>1916</v>
      </c>
      <c r="P2679" s="13"/>
    </row>
    <row r="2680" ht="15.75" customHeight="1">
      <c r="A2680" s="11" t="s">
        <v>5727</v>
      </c>
      <c r="B2680" s="11" t="s">
        <v>5756</v>
      </c>
      <c r="C2680" s="11" t="s">
        <v>5729</v>
      </c>
      <c r="D2680" s="11" t="s">
        <v>5730</v>
      </c>
      <c r="E2680" s="11" t="s">
        <v>5757</v>
      </c>
      <c r="F2680" s="12">
        <v>1.0</v>
      </c>
      <c r="G2680" s="12">
        <v>1.0</v>
      </c>
      <c r="H2680" s="12" t="s">
        <v>24</v>
      </c>
      <c r="I2680" s="12">
        <v>1.0</v>
      </c>
      <c r="J2680" s="12">
        <v>1.0</v>
      </c>
      <c r="K2680" s="12" t="s">
        <v>1458</v>
      </c>
      <c r="L2680" s="12">
        <v>2.0</v>
      </c>
      <c r="M2680" s="12">
        <v>2.0</v>
      </c>
      <c r="N2680" s="12" t="s">
        <v>1916</v>
      </c>
      <c r="P2680" s="13"/>
    </row>
    <row r="2681" ht="15.75" customHeight="1">
      <c r="A2681" s="11" t="s">
        <v>5727</v>
      </c>
      <c r="B2681" s="11" t="s">
        <v>5758</v>
      </c>
      <c r="C2681" s="11" t="s">
        <v>5729</v>
      </c>
      <c r="D2681" s="11" t="s">
        <v>5730</v>
      </c>
      <c r="E2681" s="11" t="s">
        <v>5759</v>
      </c>
      <c r="F2681" s="12">
        <v>3.0</v>
      </c>
      <c r="G2681" s="12">
        <v>3.0</v>
      </c>
      <c r="H2681" s="12" t="s">
        <v>24</v>
      </c>
      <c r="I2681" s="12">
        <v>3.0</v>
      </c>
      <c r="J2681" s="12">
        <v>3.0</v>
      </c>
      <c r="K2681" s="12" t="s">
        <v>1458</v>
      </c>
      <c r="L2681" s="12">
        <v>3.0</v>
      </c>
      <c r="M2681" s="12">
        <v>3.0</v>
      </c>
      <c r="N2681" s="12" t="s">
        <v>1916</v>
      </c>
      <c r="P2681" s="13"/>
    </row>
    <row r="2682" ht="15.75" customHeight="1">
      <c r="A2682" s="11" t="s">
        <v>5727</v>
      </c>
      <c r="B2682" s="11" t="s">
        <v>5760</v>
      </c>
      <c r="C2682" s="11" t="s">
        <v>5729</v>
      </c>
      <c r="D2682" s="11" t="s">
        <v>5730</v>
      </c>
      <c r="E2682" s="11" t="s">
        <v>5761</v>
      </c>
      <c r="F2682" s="12">
        <v>1.0</v>
      </c>
      <c r="G2682" s="12">
        <v>1.0</v>
      </c>
      <c r="H2682" s="12" t="s">
        <v>24</v>
      </c>
      <c r="I2682" s="12">
        <v>1.0</v>
      </c>
      <c r="J2682" s="12">
        <v>1.0</v>
      </c>
      <c r="K2682" s="12" t="s">
        <v>1458</v>
      </c>
      <c r="L2682" s="12">
        <v>1.0</v>
      </c>
      <c r="M2682" s="12">
        <v>1.0</v>
      </c>
      <c r="N2682" s="12" t="s">
        <v>1916</v>
      </c>
      <c r="P2682" s="13"/>
    </row>
    <row r="2683" ht="15.75" customHeight="1">
      <c r="A2683" s="11" t="s">
        <v>5727</v>
      </c>
      <c r="B2683" s="11" t="s">
        <v>5762</v>
      </c>
      <c r="C2683" s="11" t="s">
        <v>5729</v>
      </c>
      <c r="D2683" s="11" t="s">
        <v>5730</v>
      </c>
      <c r="E2683" s="11" t="s">
        <v>5763</v>
      </c>
      <c r="F2683" s="12">
        <v>3.0</v>
      </c>
      <c r="G2683" s="12">
        <v>2.0</v>
      </c>
      <c r="H2683" s="12" t="s">
        <v>24</v>
      </c>
      <c r="I2683" s="12">
        <v>3.0</v>
      </c>
      <c r="J2683" s="12">
        <v>2.0</v>
      </c>
      <c r="K2683" s="12" t="s">
        <v>1458</v>
      </c>
      <c r="L2683" s="12">
        <v>3.0</v>
      </c>
      <c r="M2683" s="12">
        <v>2.0</v>
      </c>
      <c r="N2683" s="12" t="s">
        <v>1916</v>
      </c>
      <c r="P2683" s="13"/>
    </row>
    <row r="2684" ht="15.75" customHeight="1">
      <c r="A2684" s="11" t="s">
        <v>5727</v>
      </c>
      <c r="B2684" s="11" t="s">
        <v>5764</v>
      </c>
      <c r="C2684" s="11" t="s">
        <v>5729</v>
      </c>
      <c r="D2684" s="11" t="s">
        <v>5730</v>
      </c>
      <c r="E2684" s="11" t="s">
        <v>5765</v>
      </c>
      <c r="F2684" s="12">
        <v>3.0</v>
      </c>
      <c r="G2684" s="12">
        <v>3.0</v>
      </c>
      <c r="H2684" s="12" t="s">
        <v>24</v>
      </c>
      <c r="I2684" s="12">
        <v>2.0</v>
      </c>
      <c r="J2684" s="12">
        <v>2.0</v>
      </c>
      <c r="K2684" s="12" t="s">
        <v>1458</v>
      </c>
      <c r="L2684" s="12">
        <v>3.0</v>
      </c>
      <c r="M2684" s="12">
        <v>3.0</v>
      </c>
      <c r="N2684" s="12" t="s">
        <v>1916</v>
      </c>
      <c r="P2684" s="13"/>
    </row>
    <row r="2685" ht="15.75" customHeight="1">
      <c r="A2685" s="11" t="s">
        <v>5766</v>
      </c>
      <c r="B2685" s="11" t="s">
        <v>5767</v>
      </c>
      <c r="C2685" s="11" t="s">
        <v>5768</v>
      </c>
      <c r="D2685" s="11" t="s">
        <v>5769</v>
      </c>
      <c r="E2685" s="11" t="s">
        <v>5770</v>
      </c>
      <c r="F2685" s="12">
        <v>1.0</v>
      </c>
      <c r="G2685" s="12">
        <v>1.0</v>
      </c>
      <c r="H2685" s="12" t="s">
        <v>24</v>
      </c>
      <c r="I2685" s="12">
        <v>1.0</v>
      </c>
      <c r="J2685" s="12">
        <v>1.0</v>
      </c>
      <c r="K2685" s="12" t="s">
        <v>1916</v>
      </c>
      <c r="L2685" s="12">
        <v>1.0</v>
      </c>
      <c r="M2685" s="12">
        <v>1.0</v>
      </c>
      <c r="N2685" s="12" t="s">
        <v>1458</v>
      </c>
      <c r="P2685" s="13"/>
    </row>
    <row r="2686" ht="15.75" customHeight="1">
      <c r="A2686" s="11" t="s">
        <v>5766</v>
      </c>
      <c r="B2686" s="11" t="s">
        <v>5771</v>
      </c>
      <c r="C2686" s="11" t="s">
        <v>5768</v>
      </c>
      <c r="D2686" s="11" t="s">
        <v>5769</v>
      </c>
      <c r="E2686" s="11" t="s">
        <v>5769</v>
      </c>
      <c r="F2686" s="12">
        <v>3.0</v>
      </c>
      <c r="G2686" s="12">
        <v>3.0</v>
      </c>
      <c r="H2686" s="12" t="s">
        <v>24</v>
      </c>
      <c r="I2686" s="12">
        <v>3.0</v>
      </c>
      <c r="J2686" s="12">
        <v>3.0</v>
      </c>
      <c r="K2686" s="12" t="s">
        <v>1916</v>
      </c>
      <c r="L2686" s="12">
        <v>3.0</v>
      </c>
      <c r="M2686" s="12">
        <v>3.0</v>
      </c>
      <c r="N2686" s="12" t="s">
        <v>1458</v>
      </c>
      <c r="P2686" s="13"/>
    </row>
    <row r="2687" ht="15.75" customHeight="1">
      <c r="A2687" s="11" t="s">
        <v>5766</v>
      </c>
      <c r="B2687" s="11" t="s">
        <v>5772</v>
      </c>
      <c r="C2687" s="11" t="s">
        <v>5768</v>
      </c>
      <c r="D2687" s="11" t="s">
        <v>5769</v>
      </c>
      <c r="E2687" s="11" t="s">
        <v>5773</v>
      </c>
      <c r="F2687" s="12">
        <v>3.0</v>
      </c>
      <c r="G2687" s="12">
        <v>2.0</v>
      </c>
      <c r="H2687" s="12" t="s">
        <v>24</v>
      </c>
      <c r="I2687" s="12">
        <v>3.0</v>
      </c>
      <c r="J2687" s="12">
        <v>2.0</v>
      </c>
      <c r="K2687" s="12" t="s">
        <v>1916</v>
      </c>
      <c r="L2687" s="12">
        <v>3.0</v>
      </c>
      <c r="M2687" s="12">
        <v>2.0</v>
      </c>
      <c r="N2687" s="12" t="s">
        <v>1458</v>
      </c>
      <c r="P2687" s="13"/>
    </row>
    <row r="2688" ht="15.75" customHeight="1">
      <c r="A2688" s="11" t="s">
        <v>5766</v>
      </c>
      <c r="B2688" s="11" t="s">
        <v>5774</v>
      </c>
      <c r="C2688" s="11" t="s">
        <v>5768</v>
      </c>
      <c r="D2688" s="11" t="s">
        <v>5769</v>
      </c>
      <c r="E2688" s="11" t="s">
        <v>5775</v>
      </c>
      <c r="F2688" s="12">
        <v>1.0</v>
      </c>
      <c r="G2688" s="12">
        <v>3.0</v>
      </c>
      <c r="H2688" s="12" t="s">
        <v>24</v>
      </c>
      <c r="I2688" s="12">
        <v>1.0</v>
      </c>
      <c r="J2688" s="12">
        <v>2.0</v>
      </c>
      <c r="K2688" s="12" t="s">
        <v>1916</v>
      </c>
      <c r="L2688" s="12">
        <v>1.0</v>
      </c>
      <c r="M2688" s="12">
        <v>2.0</v>
      </c>
      <c r="N2688" s="12" t="s">
        <v>1458</v>
      </c>
      <c r="P2688" s="13"/>
    </row>
    <row r="2689" ht="15.75" customHeight="1">
      <c r="A2689" s="11" t="s">
        <v>5766</v>
      </c>
      <c r="B2689" s="11" t="s">
        <v>5776</v>
      </c>
      <c r="C2689" s="11" t="s">
        <v>5768</v>
      </c>
      <c r="D2689" s="11" t="s">
        <v>5769</v>
      </c>
      <c r="E2689" s="11" t="s">
        <v>5777</v>
      </c>
      <c r="F2689" s="12">
        <v>3.0</v>
      </c>
      <c r="G2689" s="12">
        <v>2.0</v>
      </c>
      <c r="H2689" s="12" t="s">
        <v>24</v>
      </c>
      <c r="I2689" s="12">
        <v>3.0</v>
      </c>
      <c r="J2689" s="12">
        <v>2.0</v>
      </c>
      <c r="K2689" s="12" t="s">
        <v>1916</v>
      </c>
      <c r="L2689" s="12">
        <v>3.0</v>
      </c>
      <c r="M2689" s="12">
        <v>2.0</v>
      </c>
      <c r="N2689" s="12" t="s">
        <v>1458</v>
      </c>
      <c r="P2689" s="13"/>
    </row>
    <row r="2690" ht="15.75" customHeight="1">
      <c r="A2690" s="11" t="s">
        <v>5766</v>
      </c>
      <c r="B2690" s="11" t="s">
        <v>5778</v>
      </c>
      <c r="C2690" s="11" t="s">
        <v>5768</v>
      </c>
      <c r="D2690" s="11" t="s">
        <v>5769</v>
      </c>
      <c r="E2690" s="11" t="s">
        <v>5779</v>
      </c>
      <c r="F2690" s="12">
        <v>3.0</v>
      </c>
      <c r="G2690" s="12">
        <v>2.0</v>
      </c>
      <c r="H2690" s="12" t="s">
        <v>24</v>
      </c>
      <c r="I2690" s="12">
        <v>3.0</v>
      </c>
      <c r="J2690" s="12">
        <v>2.0</v>
      </c>
      <c r="K2690" s="12" t="s">
        <v>1916</v>
      </c>
      <c r="L2690" s="12">
        <v>3.0</v>
      </c>
      <c r="M2690" s="12">
        <v>2.0</v>
      </c>
      <c r="N2690" s="12" t="s">
        <v>1458</v>
      </c>
      <c r="P2690" s="13"/>
    </row>
    <row r="2691" ht="15.75" customHeight="1">
      <c r="A2691" s="11" t="s">
        <v>5766</v>
      </c>
      <c r="B2691" s="11" t="s">
        <v>5780</v>
      </c>
      <c r="C2691" s="11" t="s">
        <v>5768</v>
      </c>
      <c r="D2691" s="11" t="s">
        <v>5769</v>
      </c>
      <c r="E2691" s="11" t="s">
        <v>5781</v>
      </c>
      <c r="F2691" s="12">
        <v>2.0</v>
      </c>
      <c r="G2691" s="12">
        <v>2.0</v>
      </c>
      <c r="H2691" s="12" t="s">
        <v>24</v>
      </c>
      <c r="I2691" s="12">
        <v>2.0</v>
      </c>
      <c r="J2691" s="12">
        <v>2.0</v>
      </c>
      <c r="K2691" s="12" t="s">
        <v>1916</v>
      </c>
      <c r="L2691" s="12">
        <v>2.0</v>
      </c>
      <c r="M2691" s="12">
        <v>2.0</v>
      </c>
      <c r="N2691" s="12" t="s">
        <v>1458</v>
      </c>
      <c r="P2691" s="13"/>
    </row>
    <row r="2692" ht="15.75" customHeight="1">
      <c r="A2692" s="11" t="s">
        <v>5766</v>
      </c>
      <c r="B2692" s="11" t="s">
        <v>5782</v>
      </c>
      <c r="C2692" s="11" t="s">
        <v>5768</v>
      </c>
      <c r="D2692" s="11" t="s">
        <v>5769</v>
      </c>
      <c r="E2692" s="11" t="s">
        <v>5783</v>
      </c>
      <c r="F2692" s="12">
        <v>1.0</v>
      </c>
      <c r="G2692" s="12">
        <v>2.0</v>
      </c>
      <c r="H2692" s="12" t="s">
        <v>24</v>
      </c>
      <c r="I2692" s="12">
        <v>1.0</v>
      </c>
      <c r="J2692" s="12">
        <v>2.0</v>
      </c>
      <c r="K2692" s="12" t="s">
        <v>1916</v>
      </c>
      <c r="L2692" s="12">
        <v>1.0</v>
      </c>
      <c r="M2692" s="12">
        <v>2.0</v>
      </c>
      <c r="N2692" s="12" t="s">
        <v>1458</v>
      </c>
      <c r="P2692" s="13"/>
    </row>
    <row r="2693" ht="15.75" customHeight="1">
      <c r="A2693" s="11" t="s">
        <v>5766</v>
      </c>
      <c r="B2693" s="11" t="s">
        <v>5784</v>
      </c>
      <c r="C2693" s="11" t="s">
        <v>5768</v>
      </c>
      <c r="D2693" s="11" t="s">
        <v>5769</v>
      </c>
      <c r="E2693" s="11" t="s">
        <v>5785</v>
      </c>
      <c r="F2693" s="12">
        <v>1.0</v>
      </c>
      <c r="G2693" s="12">
        <v>1.0</v>
      </c>
      <c r="H2693" s="12" t="s">
        <v>24</v>
      </c>
      <c r="I2693" s="12">
        <v>2.0</v>
      </c>
      <c r="J2693" s="12">
        <v>2.0</v>
      </c>
      <c r="K2693" s="12" t="s">
        <v>1916</v>
      </c>
      <c r="L2693" s="12">
        <v>1.0</v>
      </c>
      <c r="M2693" s="12">
        <v>1.0</v>
      </c>
      <c r="N2693" s="12" t="s">
        <v>1458</v>
      </c>
      <c r="P2693" s="13"/>
    </row>
    <row r="2694" ht="15.75" customHeight="1">
      <c r="A2694" s="11" t="s">
        <v>5766</v>
      </c>
      <c r="B2694" s="11" t="s">
        <v>5786</v>
      </c>
      <c r="C2694" s="11" t="s">
        <v>5768</v>
      </c>
      <c r="D2694" s="11" t="s">
        <v>5769</v>
      </c>
      <c r="E2694" s="11" t="s">
        <v>5787</v>
      </c>
      <c r="F2694" s="12">
        <v>1.0</v>
      </c>
      <c r="G2694" s="12">
        <v>1.0</v>
      </c>
      <c r="H2694" s="12" t="s">
        <v>24</v>
      </c>
      <c r="I2694" s="12">
        <v>1.0</v>
      </c>
      <c r="J2694" s="12">
        <v>1.0</v>
      </c>
      <c r="K2694" s="12" t="s">
        <v>1916</v>
      </c>
      <c r="L2694" s="12">
        <v>1.0</v>
      </c>
      <c r="M2694" s="12">
        <v>1.0</v>
      </c>
      <c r="N2694" s="12" t="s">
        <v>1458</v>
      </c>
      <c r="P2694" s="13"/>
    </row>
    <row r="2695" ht="15.75" customHeight="1">
      <c r="A2695" s="11" t="s">
        <v>5766</v>
      </c>
      <c r="B2695" s="11" t="s">
        <v>5788</v>
      </c>
      <c r="C2695" s="11" t="s">
        <v>5768</v>
      </c>
      <c r="D2695" s="11" t="s">
        <v>5769</v>
      </c>
      <c r="E2695" s="11" t="s">
        <v>5789</v>
      </c>
      <c r="F2695" s="12">
        <v>1.0</v>
      </c>
      <c r="G2695" s="12">
        <v>1.0</v>
      </c>
      <c r="H2695" s="12" t="s">
        <v>24</v>
      </c>
      <c r="I2695" s="12">
        <v>1.0</v>
      </c>
      <c r="J2695" s="12">
        <v>2.0</v>
      </c>
      <c r="K2695" s="12" t="s">
        <v>1916</v>
      </c>
      <c r="L2695" s="12">
        <v>1.0</v>
      </c>
      <c r="M2695" s="12">
        <v>1.0</v>
      </c>
      <c r="N2695" s="12" t="s">
        <v>1458</v>
      </c>
      <c r="P2695" s="13"/>
    </row>
    <row r="2696" ht="15.75" customHeight="1">
      <c r="A2696" s="11" t="s">
        <v>5766</v>
      </c>
      <c r="B2696" s="11" t="s">
        <v>5790</v>
      </c>
      <c r="C2696" s="11" t="s">
        <v>5768</v>
      </c>
      <c r="D2696" s="11" t="s">
        <v>5769</v>
      </c>
      <c r="E2696" s="11" t="s">
        <v>5791</v>
      </c>
      <c r="F2696" s="12">
        <v>1.0</v>
      </c>
      <c r="G2696" s="12">
        <v>1.0</v>
      </c>
      <c r="H2696" s="12" t="s">
        <v>24</v>
      </c>
      <c r="I2696" s="12">
        <v>1.0</v>
      </c>
      <c r="J2696" s="12">
        <v>1.0</v>
      </c>
      <c r="K2696" s="12" t="s">
        <v>1916</v>
      </c>
      <c r="L2696" s="12">
        <v>1.0</v>
      </c>
      <c r="M2696" s="12">
        <v>1.0</v>
      </c>
      <c r="N2696" s="12" t="s">
        <v>1458</v>
      </c>
      <c r="P2696" s="13"/>
    </row>
    <row r="2697" ht="15.75" customHeight="1">
      <c r="A2697" s="11" t="s">
        <v>5766</v>
      </c>
      <c r="B2697" s="11" t="s">
        <v>5792</v>
      </c>
      <c r="C2697" s="11" t="s">
        <v>5768</v>
      </c>
      <c r="D2697" s="11" t="s">
        <v>5769</v>
      </c>
      <c r="E2697" s="11" t="s">
        <v>5793</v>
      </c>
      <c r="F2697" s="12">
        <v>1.0</v>
      </c>
      <c r="G2697" s="12">
        <v>1.0</v>
      </c>
      <c r="H2697" s="12" t="s">
        <v>24</v>
      </c>
      <c r="I2697" s="12">
        <v>1.0</v>
      </c>
      <c r="J2697" s="12">
        <v>1.0</v>
      </c>
      <c r="K2697" s="12" t="s">
        <v>1916</v>
      </c>
      <c r="L2697" s="12">
        <v>1.0</v>
      </c>
      <c r="M2697" s="12">
        <v>1.0</v>
      </c>
      <c r="N2697" s="12" t="s">
        <v>1458</v>
      </c>
      <c r="P2697" s="13"/>
    </row>
    <row r="2698" ht="15.75" customHeight="1">
      <c r="A2698" s="11" t="s">
        <v>5766</v>
      </c>
      <c r="B2698" s="11" t="s">
        <v>5794</v>
      </c>
      <c r="C2698" s="11" t="s">
        <v>5768</v>
      </c>
      <c r="D2698" s="11" t="s">
        <v>5769</v>
      </c>
      <c r="E2698" s="11" t="s">
        <v>5795</v>
      </c>
      <c r="F2698" s="12">
        <v>1.0</v>
      </c>
      <c r="G2698" s="12">
        <v>1.0</v>
      </c>
      <c r="H2698" s="12" t="s">
        <v>24</v>
      </c>
      <c r="I2698" s="12">
        <v>1.0</v>
      </c>
      <c r="J2698" s="12">
        <v>1.0</v>
      </c>
      <c r="K2698" s="12" t="s">
        <v>1916</v>
      </c>
      <c r="L2698" s="12">
        <v>1.0</v>
      </c>
      <c r="M2698" s="12">
        <v>2.0</v>
      </c>
      <c r="N2698" s="12" t="s">
        <v>1458</v>
      </c>
      <c r="P2698" s="13"/>
    </row>
    <row r="2699" ht="15.75" customHeight="1">
      <c r="A2699" s="11" t="s">
        <v>5766</v>
      </c>
      <c r="B2699" s="11" t="s">
        <v>5796</v>
      </c>
      <c r="C2699" s="11" t="s">
        <v>5768</v>
      </c>
      <c r="D2699" s="11" t="s">
        <v>5769</v>
      </c>
      <c r="E2699" s="11" t="s">
        <v>5797</v>
      </c>
      <c r="F2699" s="12">
        <v>3.0</v>
      </c>
      <c r="G2699" s="12">
        <v>2.0</v>
      </c>
      <c r="H2699" s="12" t="s">
        <v>24</v>
      </c>
      <c r="I2699" s="12">
        <v>3.0</v>
      </c>
      <c r="J2699" s="12">
        <v>3.0</v>
      </c>
      <c r="K2699" s="12" t="s">
        <v>1916</v>
      </c>
      <c r="L2699" s="12">
        <v>2.0</v>
      </c>
      <c r="M2699" s="12">
        <v>2.0</v>
      </c>
      <c r="N2699" s="12" t="s">
        <v>1458</v>
      </c>
      <c r="P2699" s="13"/>
    </row>
    <row r="2700" ht="15.75" customHeight="1">
      <c r="A2700" s="11" t="s">
        <v>5766</v>
      </c>
      <c r="B2700" s="11" t="s">
        <v>5798</v>
      </c>
      <c r="C2700" s="11" t="s">
        <v>5768</v>
      </c>
      <c r="D2700" s="11" t="s">
        <v>5769</v>
      </c>
      <c r="E2700" s="11" t="s">
        <v>5799</v>
      </c>
      <c r="F2700" s="12">
        <v>3.0</v>
      </c>
      <c r="G2700" s="12">
        <v>3.0</v>
      </c>
      <c r="H2700" s="12" t="s">
        <v>24</v>
      </c>
      <c r="I2700" s="12">
        <v>3.0</v>
      </c>
      <c r="J2700" s="12">
        <v>3.0</v>
      </c>
      <c r="K2700" s="12" t="s">
        <v>1916</v>
      </c>
      <c r="L2700" s="12">
        <v>3.0</v>
      </c>
      <c r="M2700" s="12">
        <v>3.0</v>
      </c>
      <c r="N2700" s="12" t="s">
        <v>1458</v>
      </c>
      <c r="P2700" s="13"/>
    </row>
    <row r="2701" ht="15.75" customHeight="1">
      <c r="A2701" s="11" t="s">
        <v>5766</v>
      </c>
      <c r="B2701" s="11" t="s">
        <v>5800</v>
      </c>
      <c r="C2701" s="11" t="s">
        <v>5768</v>
      </c>
      <c r="D2701" s="11" t="s">
        <v>5769</v>
      </c>
      <c r="E2701" s="11" t="s">
        <v>5801</v>
      </c>
      <c r="F2701" s="12">
        <v>1.0</v>
      </c>
      <c r="G2701" s="12">
        <v>1.0</v>
      </c>
      <c r="H2701" s="12" t="s">
        <v>24</v>
      </c>
      <c r="I2701" s="12">
        <v>1.0</v>
      </c>
      <c r="J2701" s="12">
        <v>1.0</v>
      </c>
      <c r="K2701" s="12" t="s">
        <v>1916</v>
      </c>
      <c r="L2701" s="12">
        <v>1.0</v>
      </c>
      <c r="M2701" s="12">
        <v>2.0</v>
      </c>
      <c r="N2701" s="12" t="s">
        <v>1458</v>
      </c>
      <c r="P2701" s="13"/>
    </row>
    <row r="2702" ht="15.75" customHeight="1">
      <c r="A2702" s="11" t="s">
        <v>5766</v>
      </c>
      <c r="B2702" s="11" t="s">
        <v>5802</v>
      </c>
      <c r="C2702" s="11" t="s">
        <v>5768</v>
      </c>
      <c r="D2702" s="11" t="s">
        <v>5769</v>
      </c>
      <c r="E2702" s="11" t="s">
        <v>5803</v>
      </c>
      <c r="F2702" s="12">
        <v>2.0</v>
      </c>
      <c r="G2702" s="12">
        <v>2.0</v>
      </c>
      <c r="H2702" s="12" t="s">
        <v>24</v>
      </c>
      <c r="I2702" s="12">
        <v>2.0</v>
      </c>
      <c r="J2702" s="12">
        <v>2.0</v>
      </c>
      <c r="K2702" s="12" t="s">
        <v>1916</v>
      </c>
      <c r="L2702" s="12">
        <v>2.0</v>
      </c>
      <c r="M2702" s="12">
        <v>2.0</v>
      </c>
      <c r="N2702" s="12" t="s">
        <v>1458</v>
      </c>
      <c r="P2702" s="13"/>
    </row>
    <row r="2703">
      <c r="A2703" s="4"/>
      <c r="B2703" s="4"/>
      <c r="C2703" s="4"/>
      <c r="D2703" s="4"/>
      <c r="E2703" s="4"/>
      <c r="F2703" s="4"/>
      <c r="G2703" s="4"/>
      <c r="H2703" s="4"/>
      <c r="I2703" s="4"/>
      <c r="J2703" s="4"/>
      <c r="K2703" s="4"/>
      <c r="L2703" s="4"/>
      <c r="M2703" s="4"/>
      <c r="N2703" s="4"/>
    </row>
    <row r="2704">
      <c r="A2704" s="4"/>
      <c r="B2704" s="4"/>
      <c r="C2704" s="4"/>
      <c r="D2704" s="4"/>
      <c r="E2704" s="4"/>
      <c r="F2704" s="4"/>
      <c r="G2704" s="4"/>
      <c r="H2704" s="4"/>
      <c r="I2704" s="4"/>
      <c r="J2704" s="4"/>
      <c r="K2704" s="4"/>
      <c r="L2704" s="4"/>
      <c r="M2704" s="4"/>
      <c r="N2704" s="4"/>
    </row>
    <row r="2705">
      <c r="A2705" s="4"/>
      <c r="B2705" s="4"/>
      <c r="C2705" s="4"/>
      <c r="D2705" s="4"/>
      <c r="E2705" s="4"/>
      <c r="F2705" s="4"/>
      <c r="G2705" s="4"/>
      <c r="H2705" s="4"/>
      <c r="I2705" s="4"/>
      <c r="J2705" s="4"/>
      <c r="K2705" s="4"/>
      <c r="L2705" s="4"/>
      <c r="M2705" s="4"/>
      <c r="N2705" s="4"/>
    </row>
    <row r="2706">
      <c r="A2706" s="4"/>
      <c r="B2706" s="4"/>
      <c r="C2706" s="4"/>
      <c r="D2706" s="4"/>
      <c r="E2706" s="4"/>
      <c r="F2706" s="4"/>
      <c r="G2706" s="4"/>
      <c r="H2706" s="4"/>
      <c r="I2706" s="4"/>
      <c r="J2706" s="4"/>
      <c r="K2706" s="4"/>
      <c r="L2706" s="4"/>
      <c r="M2706" s="4"/>
      <c r="N2706" s="4"/>
    </row>
    <row r="2707">
      <c r="A2707" s="4"/>
      <c r="B2707" s="4"/>
      <c r="C2707" s="4"/>
      <c r="D2707" s="4"/>
      <c r="E2707" s="4"/>
      <c r="F2707" s="4"/>
      <c r="G2707" s="4"/>
      <c r="H2707" s="4"/>
      <c r="I2707" s="4"/>
      <c r="J2707" s="4"/>
      <c r="K2707" s="4"/>
      <c r="L2707" s="4"/>
      <c r="M2707" s="4"/>
      <c r="N2707" s="4"/>
    </row>
    <row r="2708">
      <c r="A2708" s="4"/>
      <c r="B2708" s="4"/>
      <c r="C2708" s="4"/>
      <c r="D2708" s="4"/>
      <c r="E2708" s="4"/>
      <c r="F2708" s="4"/>
      <c r="G2708" s="4"/>
      <c r="H2708" s="4"/>
      <c r="I2708" s="4"/>
      <c r="J2708" s="4"/>
      <c r="K2708" s="4"/>
      <c r="L2708" s="4"/>
      <c r="M2708" s="4"/>
      <c r="N2708" s="4"/>
    </row>
    <row r="2709">
      <c r="A2709" s="4"/>
      <c r="B2709" s="4"/>
      <c r="C2709" s="4"/>
      <c r="D2709" s="4"/>
      <c r="E2709" s="4"/>
      <c r="F2709" s="4"/>
      <c r="G2709" s="4"/>
      <c r="H2709" s="4"/>
      <c r="I2709" s="4"/>
      <c r="J2709" s="4"/>
      <c r="K2709" s="4"/>
      <c r="L2709" s="4"/>
      <c r="M2709" s="4"/>
      <c r="N2709" s="4"/>
    </row>
    <row r="2710">
      <c r="A2710" s="4"/>
      <c r="B2710" s="4"/>
      <c r="C2710" s="4"/>
      <c r="D2710" s="4"/>
      <c r="E2710" s="4"/>
      <c r="F2710" s="4"/>
      <c r="G2710" s="4"/>
      <c r="H2710" s="4"/>
      <c r="I2710" s="4"/>
      <c r="J2710" s="4"/>
      <c r="K2710" s="4"/>
      <c r="L2710" s="4"/>
      <c r="M2710" s="4"/>
      <c r="N2710" s="4"/>
    </row>
    <row r="2711">
      <c r="A2711" s="4"/>
      <c r="B2711" s="4"/>
      <c r="C2711" s="4"/>
      <c r="D2711" s="4"/>
      <c r="E2711" s="4"/>
      <c r="F2711" s="4"/>
      <c r="G2711" s="4"/>
      <c r="H2711" s="4"/>
      <c r="I2711" s="4"/>
      <c r="J2711" s="4"/>
      <c r="K2711" s="4"/>
      <c r="L2711" s="4"/>
      <c r="M2711" s="4"/>
      <c r="N2711" s="4"/>
    </row>
    <row r="2712">
      <c r="A2712" s="4"/>
      <c r="B2712" s="4"/>
      <c r="C2712" s="4"/>
      <c r="D2712" s="4"/>
      <c r="E2712" s="4"/>
      <c r="F2712" s="4"/>
      <c r="G2712" s="4"/>
      <c r="H2712" s="4"/>
      <c r="I2712" s="4"/>
      <c r="J2712" s="4"/>
      <c r="K2712" s="4"/>
      <c r="L2712" s="4"/>
      <c r="M2712" s="4"/>
      <c r="N2712" s="4"/>
    </row>
    <row r="2713">
      <c r="A2713" s="4"/>
      <c r="B2713" s="4"/>
      <c r="C2713" s="4"/>
      <c r="D2713" s="4"/>
      <c r="E2713" s="4"/>
      <c r="F2713" s="4"/>
      <c r="G2713" s="4"/>
      <c r="H2713" s="4"/>
      <c r="I2713" s="4"/>
      <c r="J2713" s="4"/>
      <c r="K2713" s="4"/>
      <c r="L2713" s="4"/>
      <c r="M2713" s="4"/>
      <c r="N2713" s="4"/>
    </row>
    <row r="2714">
      <c r="A2714" s="4"/>
      <c r="B2714" s="4"/>
      <c r="C2714" s="4"/>
      <c r="D2714" s="4"/>
      <c r="E2714" s="4"/>
      <c r="F2714" s="4"/>
      <c r="G2714" s="4"/>
      <c r="H2714" s="4"/>
      <c r="I2714" s="4"/>
      <c r="J2714" s="4"/>
      <c r="K2714" s="4"/>
      <c r="L2714" s="4"/>
      <c r="M2714" s="4"/>
      <c r="N2714" s="4"/>
    </row>
    <row r="2715">
      <c r="A2715" s="4"/>
      <c r="B2715" s="4"/>
      <c r="C2715" s="4"/>
      <c r="D2715" s="4"/>
      <c r="E2715" s="4"/>
      <c r="F2715" s="4"/>
      <c r="G2715" s="4"/>
      <c r="H2715" s="4"/>
      <c r="I2715" s="4"/>
      <c r="J2715" s="4"/>
      <c r="K2715" s="4"/>
      <c r="L2715" s="4"/>
      <c r="M2715" s="4"/>
      <c r="N2715" s="4"/>
    </row>
    <row r="2716">
      <c r="A2716" s="4"/>
      <c r="B2716" s="4"/>
      <c r="C2716" s="4"/>
      <c r="D2716" s="4"/>
      <c r="E2716" s="4"/>
      <c r="F2716" s="4"/>
      <c r="G2716" s="4"/>
      <c r="H2716" s="4"/>
      <c r="I2716" s="4"/>
      <c r="J2716" s="4"/>
      <c r="K2716" s="4"/>
      <c r="L2716" s="4"/>
      <c r="M2716" s="4"/>
      <c r="N2716" s="4"/>
    </row>
    <row r="2717">
      <c r="A2717" s="4"/>
      <c r="B2717" s="4"/>
      <c r="C2717" s="4"/>
      <c r="D2717" s="4"/>
      <c r="E2717" s="4"/>
      <c r="F2717" s="4"/>
      <c r="G2717" s="4"/>
      <c r="H2717" s="4"/>
      <c r="I2717" s="4"/>
      <c r="J2717" s="4"/>
      <c r="K2717" s="4"/>
      <c r="L2717" s="4"/>
      <c r="M2717" s="4"/>
      <c r="N2717" s="4"/>
    </row>
    <row r="2718">
      <c r="A2718" s="4"/>
      <c r="B2718" s="4"/>
      <c r="C2718" s="4"/>
      <c r="D2718" s="4"/>
      <c r="E2718" s="4"/>
      <c r="F2718" s="4"/>
      <c r="G2718" s="4"/>
      <c r="H2718" s="4"/>
      <c r="I2718" s="4"/>
      <c r="J2718" s="4"/>
      <c r="K2718" s="4"/>
      <c r="L2718" s="4"/>
      <c r="M2718" s="4"/>
      <c r="N2718" s="4"/>
    </row>
    <row r="2719">
      <c r="A2719" s="4"/>
      <c r="B2719" s="4"/>
      <c r="C2719" s="4"/>
      <c r="D2719" s="4"/>
      <c r="E2719" s="4"/>
      <c r="F2719" s="4"/>
      <c r="G2719" s="4"/>
      <c r="H2719" s="4"/>
      <c r="I2719" s="4"/>
      <c r="J2719" s="4"/>
      <c r="K2719" s="4"/>
      <c r="L2719" s="4"/>
      <c r="M2719" s="4"/>
      <c r="N2719" s="4"/>
    </row>
    <row r="2720">
      <c r="A2720" s="4"/>
      <c r="B2720" s="4"/>
      <c r="C2720" s="4"/>
      <c r="D2720" s="4"/>
      <c r="E2720" s="4"/>
      <c r="F2720" s="4"/>
      <c r="G2720" s="4"/>
      <c r="H2720" s="4"/>
      <c r="I2720" s="4"/>
      <c r="J2720" s="4"/>
      <c r="K2720" s="4"/>
      <c r="L2720" s="4"/>
      <c r="M2720" s="4"/>
      <c r="N2720" s="4"/>
    </row>
    <row r="2721">
      <c r="A2721" s="4"/>
      <c r="B2721" s="4"/>
      <c r="C2721" s="4"/>
      <c r="D2721" s="4"/>
      <c r="E2721" s="4"/>
      <c r="F2721" s="4"/>
      <c r="G2721" s="4"/>
      <c r="H2721" s="4"/>
      <c r="I2721" s="4"/>
      <c r="J2721" s="4"/>
      <c r="K2721" s="4"/>
      <c r="L2721" s="4"/>
      <c r="M2721" s="4"/>
      <c r="N2721" s="4"/>
    </row>
    <row r="2722">
      <c r="A2722" s="4"/>
      <c r="B2722" s="4"/>
      <c r="C2722" s="4"/>
      <c r="D2722" s="4"/>
      <c r="E2722" s="4"/>
      <c r="F2722" s="4"/>
      <c r="G2722" s="4"/>
      <c r="H2722" s="4"/>
      <c r="I2722" s="4"/>
      <c r="J2722" s="4"/>
      <c r="K2722" s="4"/>
      <c r="L2722" s="4"/>
      <c r="M2722" s="4"/>
      <c r="N2722" s="4"/>
    </row>
    <row r="2723">
      <c r="A2723" s="4"/>
      <c r="B2723" s="4"/>
      <c r="C2723" s="4"/>
      <c r="D2723" s="4"/>
      <c r="E2723" s="4"/>
      <c r="F2723" s="4"/>
      <c r="G2723" s="4"/>
      <c r="H2723" s="4"/>
      <c r="I2723" s="4"/>
      <c r="J2723" s="4"/>
      <c r="K2723" s="4"/>
      <c r="L2723" s="4"/>
      <c r="M2723" s="4"/>
      <c r="N2723" s="4"/>
    </row>
    <row r="2724">
      <c r="A2724" s="4"/>
      <c r="B2724" s="4"/>
      <c r="C2724" s="4"/>
      <c r="D2724" s="4"/>
      <c r="E2724" s="4"/>
      <c r="F2724" s="4"/>
      <c r="G2724" s="4"/>
      <c r="H2724" s="4"/>
      <c r="I2724" s="4"/>
      <c r="J2724" s="4"/>
      <c r="K2724" s="4"/>
      <c r="L2724" s="4"/>
      <c r="M2724" s="4"/>
      <c r="N2724" s="4"/>
    </row>
    <row r="2725">
      <c r="A2725" s="4"/>
      <c r="B2725" s="4"/>
      <c r="C2725" s="4"/>
      <c r="D2725" s="4"/>
      <c r="E2725" s="4"/>
      <c r="F2725" s="4"/>
      <c r="G2725" s="4"/>
      <c r="H2725" s="4"/>
      <c r="I2725" s="4"/>
      <c r="J2725" s="4"/>
      <c r="K2725" s="4"/>
      <c r="L2725" s="4"/>
      <c r="M2725" s="4"/>
      <c r="N2725" s="4"/>
    </row>
    <row r="2726">
      <c r="A2726" s="4"/>
      <c r="B2726" s="4"/>
      <c r="C2726" s="4"/>
      <c r="D2726" s="4"/>
      <c r="E2726" s="4"/>
      <c r="F2726" s="4"/>
      <c r="G2726" s="4"/>
      <c r="H2726" s="4"/>
      <c r="I2726" s="4"/>
      <c r="J2726" s="4"/>
      <c r="K2726" s="4"/>
      <c r="L2726" s="4"/>
      <c r="M2726" s="4"/>
      <c r="N2726" s="4"/>
    </row>
    <row r="2727">
      <c r="A2727" s="4"/>
      <c r="B2727" s="4"/>
      <c r="C2727" s="4"/>
      <c r="D2727" s="4"/>
      <c r="E2727" s="4"/>
      <c r="F2727" s="4"/>
      <c r="G2727" s="4"/>
      <c r="H2727" s="4"/>
      <c r="I2727" s="4"/>
      <c r="J2727" s="4"/>
      <c r="K2727" s="4"/>
      <c r="L2727" s="4"/>
      <c r="M2727" s="4"/>
      <c r="N2727" s="4"/>
    </row>
    <row r="2728">
      <c r="A2728" s="4"/>
      <c r="B2728" s="4"/>
      <c r="C2728" s="4"/>
      <c r="D2728" s="4"/>
      <c r="E2728" s="4"/>
      <c r="F2728" s="4"/>
      <c r="G2728" s="4"/>
      <c r="H2728" s="4"/>
      <c r="I2728" s="4"/>
      <c r="J2728" s="4"/>
      <c r="K2728" s="4"/>
      <c r="L2728" s="4"/>
      <c r="M2728" s="4"/>
      <c r="N2728" s="4"/>
    </row>
    <row r="2729">
      <c r="A2729" s="4"/>
      <c r="B2729" s="4"/>
      <c r="C2729" s="4"/>
      <c r="D2729" s="4"/>
      <c r="E2729" s="4"/>
      <c r="F2729" s="4"/>
      <c r="G2729" s="4"/>
      <c r="H2729" s="4"/>
      <c r="I2729" s="4"/>
      <c r="J2729" s="4"/>
      <c r="K2729" s="4"/>
      <c r="L2729" s="4"/>
      <c r="M2729" s="4"/>
      <c r="N2729" s="4"/>
    </row>
    <row r="2730">
      <c r="A2730" s="4"/>
      <c r="B2730" s="4"/>
      <c r="C2730" s="4"/>
      <c r="D2730" s="4"/>
      <c r="E2730" s="4"/>
      <c r="F2730" s="4"/>
      <c r="G2730" s="4"/>
      <c r="H2730" s="4"/>
      <c r="I2730" s="4"/>
      <c r="J2730" s="4"/>
      <c r="K2730" s="4"/>
      <c r="L2730" s="4"/>
      <c r="M2730" s="4"/>
      <c r="N2730" s="4"/>
    </row>
    <row r="2731">
      <c r="A2731" s="4"/>
      <c r="B2731" s="4"/>
      <c r="C2731" s="4"/>
      <c r="D2731" s="4"/>
      <c r="E2731" s="4"/>
      <c r="F2731" s="4"/>
      <c r="G2731" s="4"/>
      <c r="H2731" s="4"/>
      <c r="I2731" s="4"/>
      <c r="J2731" s="4"/>
      <c r="K2731" s="4"/>
      <c r="L2731" s="4"/>
      <c r="M2731" s="4"/>
      <c r="N2731" s="4"/>
    </row>
    <row r="2732">
      <c r="A2732" s="4"/>
      <c r="B2732" s="4"/>
      <c r="C2732" s="4"/>
      <c r="D2732" s="4"/>
      <c r="E2732" s="4"/>
      <c r="F2732" s="4"/>
      <c r="G2732" s="4"/>
      <c r="H2732" s="4"/>
      <c r="I2732" s="4"/>
      <c r="J2732" s="4"/>
      <c r="K2732" s="4"/>
      <c r="L2732" s="4"/>
      <c r="M2732" s="4"/>
      <c r="N2732" s="4"/>
    </row>
    <row r="2733">
      <c r="A2733" s="4"/>
      <c r="B2733" s="4"/>
      <c r="C2733" s="4"/>
      <c r="D2733" s="4"/>
      <c r="E2733" s="4"/>
      <c r="F2733" s="4"/>
      <c r="G2733" s="4"/>
      <c r="H2733" s="4"/>
      <c r="I2733" s="4"/>
      <c r="J2733" s="4"/>
      <c r="K2733" s="4"/>
      <c r="L2733" s="4"/>
      <c r="M2733" s="4"/>
      <c r="N2733" s="4"/>
    </row>
    <row r="2734">
      <c r="A2734" s="4"/>
      <c r="B2734" s="4"/>
      <c r="C2734" s="4"/>
      <c r="D2734" s="4"/>
      <c r="E2734" s="4"/>
      <c r="F2734" s="4"/>
      <c r="G2734" s="4"/>
      <c r="H2734" s="4"/>
      <c r="I2734" s="4"/>
      <c r="J2734" s="4"/>
      <c r="K2734" s="4"/>
      <c r="L2734" s="4"/>
      <c r="M2734" s="4"/>
      <c r="N2734" s="4"/>
    </row>
    <row r="2735">
      <c r="A2735" s="4"/>
      <c r="B2735" s="4"/>
      <c r="C2735" s="4"/>
      <c r="D2735" s="4"/>
      <c r="E2735" s="4"/>
      <c r="F2735" s="4"/>
      <c r="G2735" s="4"/>
      <c r="H2735" s="4"/>
      <c r="I2735" s="4"/>
      <c r="J2735" s="4"/>
      <c r="K2735" s="4"/>
      <c r="L2735" s="4"/>
      <c r="M2735" s="4"/>
      <c r="N2735" s="4"/>
    </row>
    <row r="2736">
      <c r="A2736" s="4"/>
      <c r="B2736" s="4"/>
      <c r="C2736" s="4"/>
      <c r="D2736" s="4"/>
      <c r="E2736" s="4"/>
      <c r="F2736" s="4"/>
      <c r="G2736" s="4"/>
      <c r="H2736" s="4"/>
      <c r="I2736" s="4"/>
      <c r="J2736" s="4"/>
      <c r="K2736" s="4"/>
      <c r="L2736" s="4"/>
      <c r="M2736" s="4"/>
      <c r="N2736" s="4"/>
    </row>
    <row r="2737">
      <c r="A2737" s="4"/>
      <c r="B2737" s="4"/>
      <c r="C2737" s="4"/>
      <c r="D2737" s="4"/>
      <c r="E2737" s="4"/>
      <c r="F2737" s="4"/>
      <c r="G2737" s="4"/>
      <c r="H2737" s="4"/>
      <c r="I2737" s="4"/>
      <c r="J2737" s="4"/>
      <c r="K2737" s="4"/>
      <c r="L2737" s="4"/>
      <c r="M2737" s="4"/>
      <c r="N2737" s="4"/>
    </row>
    <row r="2738">
      <c r="A2738" s="4"/>
      <c r="B2738" s="4"/>
      <c r="C2738" s="4"/>
      <c r="D2738" s="4"/>
      <c r="E2738" s="4"/>
      <c r="F2738" s="4"/>
      <c r="G2738" s="4"/>
      <c r="H2738" s="4"/>
      <c r="I2738" s="4"/>
      <c r="J2738" s="4"/>
      <c r="K2738" s="4"/>
      <c r="L2738" s="4"/>
      <c r="M2738" s="4"/>
      <c r="N2738" s="4"/>
    </row>
    <row r="2739">
      <c r="A2739" s="4"/>
      <c r="B2739" s="4"/>
      <c r="C2739" s="4"/>
      <c r="D2739" s="4"/>
      <c r="E2739" s="4"/>
      <c r="F2739" s="4"/>
      <c r="G2739" s="4"/>
      <c r="H2739" s="4"/>
      <c r="I2739" s="4"/>
      <c r="J2739" s="4"/>
      <c r="K2739" s="4"/>
      <c r="L2739" s="4"/>
      <c r="M2739" s="4"/>
      <c r="N2739" s="4"/>
    </row>
    <row r="2740">
      <c r="A2740" s="4"/>
      <c r="B2740" s="4"/>
      <c r="C2740" s="4"/>
      <c r="D2740" s="4"/>
      <c r="E2740" s="4"/>
      <c r="F2740" s="4"/>
      <c r="G2740" s="4"/>
      <c r="H2740" s="4"/>
      <c r="I2740" s="4"/>
      <c r="J2740" s="4"/>
      <c r="K2740" s="4"/>
      <c r="L2740" s="4"/>
      <c r="M2740" s="4"/>
      <c r="N2740" s="4"/>
    </row>
    <row r="2741">
      <c r="A2741" s="4"/>
      <c r="B2741" s="4"/>
      <c r="C2741" s="4"/>
      <c r="D2741" s="4"/>
      <c r="E2741" s="4"/>
      <c r="F2741" s="4"/>
      <c r="G2741" s="4"/>
      <c r="H2741" s="4"/>
      <c r="I2741" s="4"/>
      <c r="J2741" s="4"/>
      <c r="K2741" s="4"/>
      <c r="L2741" s="4"/>
      <c r="M2741" s="4"/>
      <c r="N2741" s="4"/>
    </row>
    <row r="2742">
      <c r="A2742" s="4"/>
      <c r="B2742" s="4"/>
      <c r="C2742" s="4"/>
      <c r="D2742" s="4"/>
      <c r="E2742" s="4"/>
      <c r="F2742" s="4"/>
      <c r="G2742" s="4"/>
      <c r="H2742" s="4"/>
      <c r="I2742" s="4"/>
      <c r="J2742" s="4"/>
      <c r="K2742" s="4"/>
      <c r="L2742" s="4"/>
      <c r="M2742" s="4"/>
      <c r="N2742" s="4"/>
    </row>
    <row r="2743">
      <c r="A2743" s="4"/>
      <c r="B2743" s="4"/>
      <c r="C2743" s="4"/>
      <c r="D2743" s="4"/>
      <c r="E2743" s="4"/>
      <c r="F2743" s="4"/>
      <c r="G2743" s="4"/>
      <c r="H2743" s="4"/>
      <c r="I2743" s="4"/>
      <c r="J2743" s="4"/>
      <c r="K2743" s="4"/>
      <c r="L2743" s="4"/>
      <c r="M2743" s="4"/>
      <c r="N2743" s="4"/>
    </row>
    <row r="2744">
      <c r="A2744" s="4"/>
      <c r="B2744" s="4"/>
      <c r="C2744" s="4"/>
      <c r="D2744" s="4"/>
      <c r="E2744" s="4"/>
      <c r="F2744" s="4"/>
      <c r="G2744" s="4"/>
      <c r="H2744" s="4"/>
      <c r="I2744" s="4"/>
      <c r="J2744" s="4"/>
      <c r="K2744" s="4"/>
      <c r="L2744" s="4"/>
      <c r="M2744" s="4"/>
      <c r="N2744" s="4"/>
    </row>
    <row r="2745">
      <c r="A2745" s="4"/>
      <c r="B2745" s="4"/>
      <c r="C2745" s="4"/>
      <c r="D2745" s="4"/>
      <c r="E2745" s="4"/>
      <c r="F2745" s="4"/>
      <c r="G2745" s="4"/>
      <c r="H2745" s="4"/>
      <c r="I2745" s="4"/>
      <c r="J2745" s="4"/>
      <c r="K2745" s="4"/>
      <c r="L2745" s="4"/>
      <c r="M2745" s="4"/>
      <c r="N2745" s="4"/>
    </row>
    <row r="2746">
      <c r="A2746" s="4"/>
      <c r="B2746" s="4"/>
      <c r="C2746" s="4"/>
      <c r="D2746" s="4"/>
      <c r="E2746" s="4"/>
      <c r="F2746" s="4"/>
      <c r="G2746" s="4"/>
      <c r="H2746" s="4"/>
      <c r="I2746" s="4"/>
      <c r="J2746" s="4"/>
      <c r="K2746" s="4"/>
      <c r="L2746" s="4"/>
      <c r="M2746" s="4"/>
      <c r="N2746" s="4"/>
    </row>
    <row r="2747">
      <c r="A2747" s="4"/>
      <c r="B2747" s="4"/>
      <c r="C2747" s="4"/>
      <c r="D2747" s="4"/>
      <c r="E2747" s="4"/>
      <c r="F2747" s="4"/>
      <c r="G2747" s="4"/>
      <c r="H2747" s="4"/>
      <c r="I2747" s="4"/>
      <c r="J2747" s="4"/>
      <c r="K2747" s="4"/>
      <c r="L2747" s="4"/>
      <c r="M2747" s="4"/>
      <c r="N2747" s="4"/>
    </row>
    <row r="2748">
      <c r="A2748" s="4"/>
      <c r="B2748" s="4"/>
      <c r="C2748" s="4"/>
      <c r="D2748" s="4"/>
      <c r="E2748" s="4"/>
      <c r="F2748" s="4"/>
      <c r="G2748" s="4"/>
      <c r="H2748" s="4"/>
      <c r="I2748" s="4"/>
      <c r="J2748" s="4"/>
      <c r="K2748" s="4"/>
      <c r="L2748" s="4"/>
      <c r="M2748" s="4"/>
      <c r="N2748" s="4"/>
    </row>
    <row r="2749">
      <c r="A2749" s="4"/>
      <c r="B2749" s="4"/>
      <c r="C2749" s="4"/>
      <c r="D2749" s="4"/>
      <c r="E2749" s="4"/>
      <c r="F2749" s="4"/>
      <c r="G2749" s="4"/>
      <c r="H2749" s="4"/>
      <c r="I2749" s="4"/>
      <c r="J2749" s="4"/>
      <c r="K2749" s="4"/>
      <c r="L2749" s="4"/>
      <c r="M2749" s="4"/>
      <c r="N2749" s="4"/>
    </row>
    <row r="2750">
      <c r="A2750" s="4"/>
      <c r="B2750" s="4"/>
      <c r="C2750" s="4"/>
      <c r="D2750" s="4"/>
      <c r="E2750" s="4"/>
      <c r="F2750" s="4"/>
      <c r="G2750" s="4"/>
      <c r="H2750" s="4"/>
      <c r="I2750" s="4"/>
      <c r="J2750" s="4"/>
      <c r="K2750" s="4"/>
      <c r="L2750" s="4"/>
      <c r="M2750" s="4"/>
      <c r="N2750" s="4"/>
    </row>
    <row r="2751">
      <c r="A2751" s="4"/>
      <c r="B2751" s="4"/>
      <c r="C2751" s="4"/>
      <c r="D2751" s="4"/>
      <c r="E2751" s="4"/>
      <c r="F2751" s="4"/>
      <c r="G2751" s="4"/>
      <c r="H2751" s="4"/>
      <c r="I2751" s="4"/>
      <c r="J2751" s="4"/>
      <c r="K2751" s="4"/>
      <c r="L2751" s="4"/>
      <c r="M2751" s="4"/>
      <c r="N2751" s="4"/>
    </row>
    <row r="2752">
      <c r="A2752" s="4"/>
      <c r="B2752" s="4"/>
      <c r="C2752" s="4"/>
      <c r="D2752" s="4"/>
      <c r="E2752" s="4"/>
      <c r="F2752" s="4"/>
      <c r="G2752" s="4"/>
      <c r="H2752" s="4"/>
      <c r="I2752" s="4"/>
      <c r="J2752" s="4"/>
      <c r="K2752" s="4"/>
      <c r="L2752" s="4"/>
      <c r="M2752" s="4"/>
      <c r="N2752" s="4"/>
    </row>
    <row r="2753">
      <c r="A2753" s="4"/>
      <c r="B2753" s="4"/>
      <c r="C2753" s="4"/>
      <c r="D2753" s="4"/>
      <c r="E2753" s="4"/>
      <c r="F2753" s="4"/>
      <c r="G2753" s="4"/>
      <c r="H2753" s="4"/>
      <c r="I2753" s="4"/>
      <c r="J2753" s="4"/>
      <c r="K2753" s="4"/>
      <c r="L2753" s="4"/>
      <c r="M2753" s="4"/>
      <c r="N2753" s="4"/>
    </row>
    <row r="2754">
      <c r="A2754" s="4"/>
      <c r="B2754" s="4"/>
      <c r="C2754" s="4"/>
      <c r="D2754" s="4"/>
      <c r="E2754" s="4"/>
      <c r="F2754" s="4"/>
      <c r="G2754" s="4"/>
      <c r="H2754" s="4"/>
      <c r="I2754" s="4"/>
      <c r="J2754" s="4"/>
      <c r="K2754" s="4"/>
      <c r="L2754" s="4"/>
      <c r="M2754" s="4"/>
      <c r="N2754" s="4"/>
    </row>
    <row r="2755">
      <c r="A2755" s="4"/>
      <c r="B2755" s="4"/>
      <c r="C2755" s="4"/>
      <c r="D2755" s="4"/>
      <c r="E2755" s="4"/>
      <c r="F2755" s="4"/>
      <c r="G2755" s="4"/>
      <c r="H2755" s="4"/>
      <c r="I2755" s="4"/>
      <c r="J2755" s="4"/>
      <c r="K2755" s="4"/>
      <c r="L2755" s="4"/>
      <c r="M2755" s="4"/>
      <c r="N2755" s="4"/>
    </row>
    <row r="2756">
      <c r="A2756" s="4"/>
      <c r="B2756" s="4"/>
      <c r="C2756" s="4"/>
      <c r="D2756" s="4"/>
      <c r="E2756" s="4"/>
      <c r="F2756" s="4"/>
      <c r="G2756" s="4"/>
      <c r="H2756" s="4"/>
      <c r="I2756" s="4"/>
      <c r="J2756" s="4"/>
      <c r="K2756" s="4"/>
      <c r="L2756" s="4"/>
      <c r="M2756" s="4"/>
      <c r="N2756" s="4"/>
    </row>
    <row r="2757">
      <c r="A2757" s="4"/>
      <c r="B2757" s="4"/>
      <c r="C2757" s="4"/>
      <c r="D2757" s="4"/>
      <c r="E2757" s="4"/>
      <c r="F2757" s="4"/>
      <c r="G2757" s="4"/>
      <c r="H2757" s="4"/>
      <c r="I2757" s="4"/>
      <c r="J2757" s="4"/>
      <c r="K2757" s="4"/>
      <c r="L2757" s="4"/>
      <c r="M2757" s="4"/>
      <c r="N2757" s="4"/>
    </row>
    <row r="2758">
      <c r="A2758" s="4"/>
      <c r="B2758" s="4"/>
      <c r="C2758" s="4"/>
      <c r="D2758" s="4"/>
      <c r="E2758" s="4"/>
      <c r="F2758" s="4"/>
      <c r="G2758" s="4"/>
      <c r="H2758" s="4"/>
      <c r="I2758" s="4"/>
      <c r="J2758" s="4"/>
      <c r="K2758" s="4"/>
      <c r="L2758" s="4"/>
      <c r="M2758" s="4"/>
      <c r="N2758" s="4"/>
    </row>
    <row r="2759">
      <c r="A2759" s="4"/>
      <c r="B2759" s="4"/>
      <c r="C2759" s="4"/>
      <c r="D2759" s="4"/>
      <c r="E2759" s="4"/>
      <c r="F2759" s="4"/>
      <c r="G2759" s="4"/>
      <c r="H2759" s="4"/>
      <c r="I2759" s="4"/>
      <c r="J2759" s="4"/>
      <c r="K2759" s="4"/>
      <c r="L2759" s="4"/>
      <c r="M2759" s="4"/>
      <c r="N2759" s="4"/>
    </row>
    <row r="2760">
      <c r="A2760" s="4"/>
      <c r="B2760" s="4"/>
      <c r="C2760" s="4"/>
      <c r="D2760" s="4"/>
      <c r="E2760" s="4"/>
      <c r="F2760" s="4"/>
      <c r="G2760" s="4"/>
      <c r="H2760" s="4"/>
      <c r="I2760" s="4"/>
      <c r="J2760" s="4"/>
      <c r="K2760" s="4"/>
      <c r="L2760" s="4"/>
      <c r="M2760" s="4"/>
      <c r="N2760" s="4"/>
    </row>
    <row r="2761">
      <c r="A2761" s="4"/>
      <c r="B2761" s="4"/>
      <c r="C2761" s="4"/>
      <c r="D2761" s="4"/>
      <c r="E2761" s="4"/>
      <c r="F2761" s="4"/>
      <c r="G2761" s="4"/>
      <c r="H2761" s="4"/>
      <c r="I2761" s="4"/>
      <c r="J2761" s="4"/>
      <c r="K2761" s="4"/>
      <c r="L2761" s="4"/>
      <c r="M2761" s="4"/>
      <c r="N2761" s="4"/>
    </row>
    <row r="2762">
      <c r="A2762" s="4"/>
      <c r="B2762" s="4"/>
      <c r="C2762" s="4"/>
      <c r="D2762" s="4"/>
      <c r="E2762" s="4"/>
      <c r="F2762" s="4"/>
      <c r="G2762" s="4"/>
      <c r="H2762" s="4"/>
      <c r="I2762" s="4"/>
      <c r="J2762" s="4"/>
      <c r="K2762" s="4"/>
      <c r="L2762" s="4"/>
      <c r="M2762" s="4"/>
      <c r="N2762" s="4"/>
    </row>
    <row r="2763">
      <c r="A2763" s="4"/>
      <c r="B2763" s="4"/>
      <c r="C2763" s="4"/>
      <c r="D2763" s="4"/>
      <c r="E2763" s="4"/>
      <c r="F2763" s="4"/>
      <c r="G2763" s="4"/>
      <c r="H2763" s="4"/>
      <c r="I2763" s="4"/>
      <c r="J2763" s="4"/>
      <c r="K2763" s="4"/>
      <c r="L2763" s="4"/>
      <c r="M2763" s="4"/>
      <c r="N2763" s="4"/>
    </row>
    <row r="2764">
      <c r="A2764" s="4"/>
      <c r="B2764" s="4"/>
      <c r="C2764" s="4"/>
      <c r="D2764" s="4"/>
      <c r="E2764" s="4"/>
      <c r="F2764" s="4"/>
      <c r="G2764" s="4"/>
      <c r="H2764" s="4"/>
      <c r="I2764" s="4"/>
      <c r="J2764" s="4"/>
      <c r="K2764" s="4"/>
      <c r="L2764" s="4"/>
      <c r="M2764" s="4"/>
      <c r="N2764" s="4"/>
    </row>
    <row r="2765">
      <c r="A2765" s="4"/>
      <c r="B2765" s="4"/>
      <c r="C2765" s="4"/>
      <c r="D2765" s="4"/>
      <c r="E2765" s="4"/>
      <c r="F2765" s="4"/>
      <c r="G2765" s="4"/>
      <c r="H2765" s="4"/>
      <c r="I2765" s="4"/>
      <c r="J2765" s="4"/>
      <c r="K2765" s="4"/>
      <c r="L2765" s="4"/>
      <c r="M2765" s="4"/>
      <c r="N2765" s="4"/>
    </row>
    <row r="2766">
      <c r="A2766" s="4"/>
      <c r="B2766" s="4"/>
      <c r="C2766" s="4"/>
      <c r="D2766" s="4"/>
      <c r="E2766" s="4"/>
      <c r="F2766" s="4"/>
      <c r="G2766" s="4"/>
      <c r="H2766" s="4"/>
      <c r="I2766" s="4"/>
      <c r="J2766" s="4"/>
      <c r="K2766" s="4"/>
      <c r="L2766" s="4"/>
      <c r="M2766" s="4"/>
      <c r="N2766" s="4"/>
    </row>
    <row r="2767">
      <c r="A2767" s="4"/>
      <c r="B2767" s="4"/>
      <c r="C2767" s="4"/>
      <c r="D2767" s="4"/>
      <c r="E2767" s="4"/>
      <c r="F2767" s="4"/>
      <c r="G2767" s="4"/>
      <c r="H2767" s="4"/>
      <c r="I2767" s="4"/>
      <c r="J2767" s="4"/>
      <c r="K2767" s="4"/>
      <c r="L2767" s="4"/>
      <c r="M2767" s="4"/>
      <c r="N2767" s="4"/>
    </row>
    <row r="2768">
      <c r="A2768" s="4"/>
      <c r="B2768" s="4"/>
      <c r="C2768" s="4"/>
      <c r="D2768" s="4"/>
      <c r="E2768" s="4"/>
      <c r="F2768" s="4"/>
      <c r="G2768" s="4"/>
      <c r="H2768" s="4"/>
      <c r="I2768" s="4"/>
      <c r="J2768" s="4"/>
      <c r="K2768" s="4"/>
      <c r="L2768" s="4"/>
      <c r="M2768" s="4"/>
      <c r="N2768" s="4"/>
    </row>
    <row r="2769">
      <c r="A2769" s="4"/>
      <c r="B2769" s="4"/>
      <c r="C2769" s="4"/>
      <c r="D2769" s="4"/>
      <c r="E2769" s="4"/>
      <c r="F2769" s="4"/>
      <c r="G2769" s="4"/>
      <c r="H2769" s="4"/>
      <c r="I2769" s="4"/>
      <c r="J2769" s="4"/>
      <c r="K2769" s="4"/>
      <c r="L2769" s="4"/>
      <c r="M2769" s="4"/>
      <c r="N2769" s="4"/>
    </row>
    <row r="2770">
      <c r="A2770" s="4"/>
      <c r="B2770" s="4"/>
      <c r="C2770" s="4"/>
      <c r="D2770" s="4"/>
      <c r="E2770" s="4"/>
      <c r="F2770" s="4"/>
      <c r="G2770" s="4"/>
      <c r="H2770" s="4"/>
      <c r="I2770" s="4"/>
      <c r="J2770" s="4"/>
      <c r="K2770" s="4"/>
      <c r="L2770" s="4"/>
      <c r="M2770" s="4"/>
      <c r="N2770" s="4"/>
    </row>
    <row r="2771">
      <c r="A2771" s="4"/>
      <c r="B2771" s="4"/>
      <c r="C2771" s="4"/>
      <c r="D2771" s="4"/>
      <c r="E2771" s="4"/>
      <c r="F2771" s="4"/>
      <c r="G2771" s="4"/>
      <c r="H2771" s="4"/>
      <c r="I2771" s="4"/>
      <c r="J2771" s="4"/>
      <c r="K2771" s="4"/>
      <c r="L2771" s="4"/>
      <c r="M2771" s="4"/>
      <c r="N2771" s="4"/>
    </row>
    <row r="2772">
      <c r="A2772" s="4"/>
      <c r="B2772" s="4"/>
      <c r="C2772" s="4"/>
      <c r="D2772" s="4"/>
      <c r="E2772" s="4"/>
      <c r="F2772" s="4"/>
      <c r="G2772" s="4"/>
      <c r="H2772" s="4"/>
      <c r="I2772" s="4"/>
      <c r="J2772" s="4"/>
      <c r="K2772" s="4"/>
      <c r="L2772" s="4"/>
      <c r="M2772" s="4"/>
      <c r="N2772" s="4"/>
    </row>
    <row r="2773">
      <c r="A2773" s="4"/>
      <c r="B2773" s="4"/>
      <c r="C2773" s="4"/>
      <c r="D2773" s="4"/>
      <c r="E2773" s="4"/>
      <c r="F2773" s="4"/>
      <c r="G2773" s="4"/>
      <c r="H2773" s="4"/>
      <c r="I2773" s="4"/>
      <c r="J2773" s="4"/>
      <c r="K2773" s="4"/>
      <c r="L2773" s="4"/>
      <c r="M2773" s="4"/>
      <c r="N2773" s="4"/>
    </row>
    <row r="2774">
      <c r="A2774" s="4"/>
      <c r="B2774" s="4"/>
      <c r="C2774" s="4"/>
      <c r="D2774" s="4"/>
      <c r="E2774" s="4"/>
      <c r="F2774" s="4"/>
      <c r="G2774" s="4"/>
      <c r="H2774" s="4"/>
      <c r="I2774" s="4"/>
      <c r="J2774" s="4"/>
      <c r="K2774" s="4"/>
      <c r="L2774" s="4"/>
      <c r="M2774" s="4"/>
      <c r="N2774" s="4"/>
    </row>
    <row r="2775">
      <c r="A2775" s="4"/>
      <c r="B2775" s="4"/>
      <c r="C2775" s="4"/>
      <c r="D2775" s="4"/>
      <c r="E2775" s="4"/>
      <c r="F2775" s="4"/>
      <c r="G2775" s="4"/>
      <c r="H2775" s="4"/>
      <c r="I2775" s="4"/>
      <c r="J2775" s="4"/>
      <c r="K2775" s="4"/>
      <c r="L2775" s="4"/>
      <c r="M2775" s="4"/>
      <c r="N2775" s="4"/>
    </row>
    <row r="2776">
      <c r="A2776" s="4"/>
      <c r="B2776" s="4"/>
      <c r="C2776" s="4"/>
      <c r="D2776" s="4"/>
      <c r="E2776" s="4"/>
      <c r="F2776" s="4"/>
      <c r="G2776" s="4"/>
      <c r="H2776" s="4"/>
      <c r="I2776" s="4"/>
      <c r="J2776" s="4"/>
      <c r="K2776" s="4"/>
      <c r="L2776" s="4"/>
      <c r="M2776" s="4"/>
      <c r="N2776" s="4"/>
    </row>
    <row r="2777">
      <c r="A2777" s="4"/>
      <c r="B2777" s="4"/>
      <c r="C2777" s="4"/>
      <c r="D2777" s="4"/>
      <c r="E2777" s="4"/>
      <c r="F2777" s="4"/>
      <c r="G2777" s="4"/>
      <c r="H2777" s="4"/>
      <c r="I2777" s="4"/>
      <c r="J2777" s="4"/>
      <c r="K2777" s="4"/>
      <c r="L2777" s="4"/>
      <c r="M2777" s="4"/>
      <c r="N2777" s="4"/>
    </row>
    <row r="2778">
      <c r="A2778" s="4"/>
      <c r="B2778" s="4"/>
      <c r="C2778" s="4"/>
      <c r="D2778" s="4"/>
      <c r="E2778" s="4"/>
      <c r="F2778" s="4"/>
      <c r="G2778" s="4"/>
      <c r="H2778" s="4"/>
      <c r="I2778" s="4"/>
      <c r="J2778" s="4"/>
      <c r="K2778" s="4"/>
      <c r="L2778" s="4"/>
      <c r="M2778" s="4"/>
      <c r="N2778" s="4"/>
    </row>
    <row r="2779">
      <c r="A2779" s="4"/>
      <c r="B2779" s="4"/>
      <c r="C2779" s="4"/>
      <c r="D2779" s="4"/>
      <c r="E2779" s="4"/>
      <c r="F2779" s="4"/>
      <c r="G2779" s="4"/>
      <c r="H2779" s="4"/>
      <c r="I2779" s="4"/>
      <c r="J2779" s="4"/>
      <c r="K2779" s="4"/>
      <c r="L2779" s="4"/>
      <c r="M2779" s="4"/>
      <c r="N2779" s="4"/>
    </row>
    <row r="2780">
      <c r="A2780" s="4"/>
      <c r="B2780" s="4"/>
      <c r="C2780" s="4"/>
      <c r="D2780" s="4"/>
      <c r="E2780" s="4"/>
      <c r="F2780" s="4"/>
      <c r="G2780" s="4"/>
      <c r="H2780" s="4"/>
      <c r="I2780" s="4"/>
      <c r="J2780" s="4"/>
      <c r="K2780" s="4"/>
      <c r="L2780" s="4"/>
      <c r="M2780" s="4"/>
      <c r="N2780" s="4"/>
    </row>
    <row r="2781">
      <c r="A2781" s="4"/>
      <c r="B2781" s="4"/>
      <c r="C2781" s="4"/>
      <c r="D2781" s="4"/>
      <c r="E2781" s="4"/>
      <c r="F2781" s="4"/>
      <c r="G2781" s="4"/>
      <c r="H2781" s="4"/>
      <c r="I2781" s="4"/>
      <c r="J2781" s="4"/>
      <c r="K2781" s="4"/>
      <c r="L2781" s="4"/>
      <c r="M2781" s="4"/>
      <c r="N2781" s="4"/>
    </row>
    <row r="2782">
      <c r="A2782" s="4"/>
      <c r="B2782" s="4"/>
      <c r="C2782" s="4"/>
      <c r="D2782" s="4"/>
      <c r="E2782" s="4"/>
      <c r="F2782" s="4"/>
      <c r="G2782" s="4"/>
      <c r="H2782" s="4"/>
      <c r="I2782" s="4"/>
      <c r="J2782" s="4"/>
      <c r="K2782" s="4"/>
      <c r="L2782" s="4"/>
      <c r="M2782" s="4"/>
      <c r="N2782" s="4"/>
    </row>
    <row r="2783">
      <c r="A2783" s="4"/>
      <c r="B2783" s="4"/>
      <c r="C2783" s="4"/>
      <c r="D2783" s="4"/>
      <c r="E2783" s="4"/>
      <c r="F2783" s="4"/>
      <c r="G2783" s="4"/>
      <c r="H2783" s="4"/>
      <c r="I2783" s="4"/>
      <c r="J2783" s="4"/>
      <c r="K2783" s="4"/>
      <c r="L2783" s="4"/>
      <c r="M2783" s="4"/>
      <c r="N2783" s="4"/>
    </row>
    <row r="2784">
      <c r="A2784" s="4"/>
      <c r="B2784" s="4"/>
      <c r="C2784" s="4"/>
      <c r="D2784" s="4"/>
      <c r="E2784" s="4"/>
      <c r="F2784" s="4"/>
      <c r="G2784" s="4"/>
      <c r="H2784" s="4"/>
      <c r="I2784" s="4"/>
      <c r="J2784" s="4"/>
      <c r="K2784" s="4"/>
      <c r="L2784" s="4"/>
      <c r="M2784" s="4"/>
      <c r="N2784" s="4"/>
    </row>
    <row r="2785">
      <c r="A2785" s="4"/>
      <c r="B2785" s="4"/>
      <c r="C2785" s="4"/>
      <c r="D2785" s="4"/>
      <c r="E2785" s="4"/>
      <c r="F2785" s="4"/>
      <c r="G2785" s="4"/>
      <c r="H2785" s="4"/>
      <c r="I2785" s="4"/>
      <c r="J2785" s="4"/>
      <c r="K2785" s="4"/>
      <c r="L2785" s="4"/>
      <c r="M2785" s="4"/>
      <c r="N2785" s="4"/>
    </row>
    <row r="2786">
      <c r="A2786" s="4"/>
      <c r="B2786" s="4"/>
      <c r="C2786" s="4"/>
      <c r="D2786" s="4"/>
      <c r="E2786" s="4"/>
      <c r="F2786" s="4"/>
      <c r="G2786" s="4"/>
      <c r="H2786" s="4"/>
      <c r="I2786" s="4"/>
      <c r="J2786" s="4"/>
      <c r="K2786" s="4"/>
      <c r="L2786" s="4"/>
      <c r="M2786" s="4"/>
      <c r="N2786" s="4"/>
    </row>
    <row r="2787">
      <c r="A2787" s="4"/>
      <c r="B2787" s="4"/>
      <c r="C2787" s="4"/>
      <c r="D2787" s="4"/>
      <c r="E2787" s="4"/>
      <c r="F2787" s="4"/>
      <c r="G2787" s="4"/>
      <c r="H2787" s="4"/>
      <c r="I2787" s="4"/>
      <c r="J2787" s="4"/>
      <c r="K2787" s="4"/>
      <c r="L2787" s="4"/>
      <c r="M2787" s="4"/>
      <c r="N2787" s="4"/>
    </row>
    <row r="2788">
      <c r="A2788" s="4"/>
      <c r="B2788" s="4"/>
      <c r="C2788" s="4"/>
      <c r="D2788" s="4"/>
      <c r="E2788" s="4"/>
      <c r="F2788" s="4"/>
      <c r="G2788" s="4"/>
      <c r="H2788" s="4"/>
      <c r="I2788" s="4"/>
      <c r="J2788" s="4"/>
      <c r="K2788" s="4"/>
      <c r="L2788" s="4"/>
      <c r="M2788" s="4"/>
      <c r="N2788" s="4"/>
    </row>
    <row r="2789">
      <c r="A2789" s="4"/>
      <c r="B2789" s="4"/>
      <c r="C2789" s="4"/>
      <c r="D2789" s="4"/>
      <c r="E2789" s="4"/>
      <c r="F2789" s="4"/>
      <c r="G2789" s="4"/>
      <c r="H2789" s="4"/>
      <c r="I2789" s="4"/>
      <c r="J2789" s="4"/>
      <c r="K2789" s="4"/>
      <c r="L2789" s="4"/>
      <c r="M2789" s="4"/>
      <c r="N2789" s="4"/>
    </row>
    <row r="2790">
      <c r="A2790" s="4"/>
      <c r="B2790" s="4"/>
      <c r="C2790" s="4"/>
      <c r="D2790" s="4"/>
      <c r="E2790" s="4"/>
      <c r="F2790" s="4"/>
      <c r="G2790" s="4"/>
      <c r="H2790" s="4"/>
      <c r="I2790" s="4"/>
      <c r="J2790" s="4"/>
      <c r="K2790" s="4"/>
      <c r="L2790" s="4"/>
      <c r="M2790" s="4"/>
      <c r="N2790" s="4"/>
    </row>
    <row r="2791">
      <c r="A2791" s="4"/>
      <c r="B2791" s="4"/>
      <c r="C2791" s="4"/>
      <c r="D2791" s="4"/>
      <c r="E2791" s="4"/>
      <c r="F2791" s="4"/>
      <c r="G2791" s="4"/>
      <c r="H2791" s="4"/>
      <c r="I2791" s="4"/>
      <c r="J2791" s="4"/>
      <c r="K2791" s="4"/>
      <c r="L2791" s="4"/>
      <c r="M2791" s="4"/>
      <c r="N2791" s="4"/>
    </row>
    <row r="2792">
      <c r="A2792" s="4"/>
      <c r="B2792" s="4"/>
      <c r="C2792" s="4"/>
      <c r="D2792" s="4"/>
      <c r="E2792" s="4"/>
      <c r="F2792" s="4"/>
      <c r="G2792" s="4"/>
      <c r="H2792" s="4"/>
      <c r="I2792" s="4"/>
      <c r="J2792" s="4"/>
      <c r="K2792" s="4"/>
      <c r="L2792" s="4"/>
      <c r="M2792" s="4"/>
      <c r="N2792" s="4"/>
    </row>
    <row r="2793">
      <c r="A2793" s="4"/>
      <c r="B2793" s="4"/>
      <c r="C2793" s="4"/>
      <c r="D2793" s="4"/>
      <c r="E2793" s="4"/>
      <c r="F2793" s="4"/>
      <c r="G2793" s="4"/>
      <c r="H2793" s="4"/>
      <c r="I2793" s="4"/>
      <c r="J2793" s="4"/>
      <c r="K2793" s="4"/>
      <c r="L2793" s="4"/>
      <c r="M2793" s="4"/>
      <c r="N2793" s="4"/>
    </row>
    <row r="2794">
      <c r="A2794" s="4"/>
      <c r="B2794" s="4"/>
      <c r="C2794" s="4"/>
      <c r="D2794" s="4"/>
      <c r="E2794" s="4"/>
      <c r="F2794" s="4"/>
      <c r="G2794" s="4"/>
      <c r="H2794" s="4"/>
      <c r="I2794" s="4"/>
      <c r="J2794" s="4"/>
      <c r="K2794" s="4"/>
      <c r="L2794" s="4"/>
      <c r="M2794" s="4"/>
      <c r="N2794" s="4"/>
    </row>
    <row r="2795">
      <c r="A2795" s="4"/>
      <c r="B2795" s="4"/>
      <c r="C2795" s="4"/>
      <c r="D2795" s="4"/>
      <c r="E2795" s="4"/>
      <c r="F2795" s="4"/>
      <c r="G2795" s="4"/>
      <c r="H2795" s="4"/>
      <c r="I2795" s="4"/>
      <c r="J2795" s="4"/>
      <c r="K2795" s="4"/>
      <c r="L2795" s="4"/>
      <c r="M2795" s="4"/>
      <c r="N2795" s="4"/>
    </row>
    <row r="2796">
      <c r="A2796" s="4"/>
      <c r="B2796" s="4"/>
      <c r="C2796" s="4"/>
      <c r="D2796" s="4"/>
      <c r="E2796" s="4"/>
      <c r="F2796" s="4"/>
      <c r="G2796" s="4"/>
      <c r="H2796" s="4"/>
      <c r="I2796" s="4"/>
      <c r="J2796" s="4"/>
      <c r="K2796" s="4"/>
      <c r="L2796" s="4"/>
      <c r="M2796" s="4"/>
      <c r="N2796" s="4"/>
    </row>
    <row r="2797">
      <c r="A2797" s="4"/>
      <c r="B2797" s="4"/>
      <c r="C2797" s="4"/>
      <c r="D2797" s="4"/>
      <c r="E2797" s="4"/>
      <c r="F2797" s="4"/>
      <c r="G2797" s="4"/>
      <c r="H2797" s="4"/>
      <c r="I2797" s="4"/>
      <c r="J2797" s="4"/>
      <c r="K2797" s="4"/>
      <c r="L2797" s="4"/>
      <c r="M2797" s="4"/>
      <c r="N2797" s="4"/>
    </row>
    <row r="2798">
      <c r="A2798" s="4"/>
      <c r="B2798" s="4"/>
      <c r="C2798" s="4"/>
      <c r="D2798" s="4"/>
      <c r="E2798" s="4"/>
      <c r="F2798" s="4"/>
      <c r="G2798" s="4"/>
      <c r="H2798" s="4"/>
      <c r="I2798" s="4"/>
      <c r="J2798" s="4"/>
      <c r="K2798" s="4"/>
      <c r="L2798" s="4"/>
      <c r="M2798" s="4"/>
      <c r="N2798" s="4"/>
    </row>
    <row r="2799">
      <c r="A2799" s="4"/>
      <c r="B2799" s="4"/>
      <c r="C2799" s="4"/>
      <c r="D2799" s="4"/>
      <c r="E2799" s="4"/>
      <c r="F2799" s="4"/>
      <c r="G2799" s="4"/>
      <c r="H2799" s="4"/>
      <c r="I2799" s="4"/>
      <c r="J2799" s="4"/>
      <c r="K2799" s="4"/>
      <c r="L2799" s="4"/>
      <c r="M2799" s="4"/>
      <c r="N2799" s="4"/>
    </row>
    <row r="2800">
      <c r="A2800" s="4"/>
      <c r="B2800" s="4"/>
      <c r="C2800" s="4"/>
      <c r="D2800" s="4"/>
      <c r="E2800" s="4"/>
      <c r="F2800" s="4"/>
      <c r="G2800" s="4"/>
      <c r="H2800" s="4"/>
      <c r="I2800" s="4"/>
      <c r="J2800" s="4"/>
      <c r="K2800" s="4"/>
      <c r="L2800" s="4"/>
      <c r="M2800" s="4"/>
      <c r="N2800" s="4"/>
    </row>
    <row r="2801">
      <c r="A2801" s="4"/>
      <c r="B2801" s="4"/>
      <c r="C2801" s="4"/>
      <c r="D2801" s="4"/>
      <c r="E2801" s="4"/>
      <c r="F2801" s="4"/>
      <c r="G2801" s="4"/>
      <c r="H2801" s="4"/>
      <c r="I2801" s="4"/>
      <c r="J2801" s="4"/>
      <c r="K2801" s="4"/>
      <c r="L2801" s="4"/>
      <c r="M2801" s="4"/>
      <c r="N2801" s="4"/>
    </row>
    <row r="2802">
      <c r="A2802" s="4"/>
      <c r="B2802" s="4"/>
      <c r="C2802" s="4"/>
      <c r="D2802" s="4"/>
      <c r="E2802" s="4"/>
      <c r="F2802" s="4"/>
      <c r="G2802" s="4"/>
      <c r="H2802" s="4"/>
      <c r="I2802" s="4"/>
      <c r="J2802" s="4"/>
      <c r="K2802" s="4"/>
      <c r="L2802" s="4"/>
      <c r="M2802" s="4"/>
      <c r="N2802" s="4"/>
    </row>
    <row r="2803">
      <c r="A2803" s="4"/>
      <c r="B2803" s="4"/>
      <c r="C2803" s="4"/>
      <c r="D2803" s="4"/>
      <c r="E2803" s="4"/>
      <c r="F2803" s="4"/>
      <c r="G2803" s="4"/>
      <c r="H2803" s="4"/>
      <c r="I2803" s="4"/>
      <c r="J2803" s="4"/>
      <c r="K2803" s="4"/>
      <c r="L2803" s="4"/>
      <c r="M2803" s="4"/>
      <c r="N2803" s="4"/>
    </row>
    <row r="2804">
      <c r="A2804" s="4"/>
      <c r="B2804" s="4"/>
      <c r="C2804" s="4"/>
      <c r="D2804" s="4"/>
      <c r="E2804" s="4"/>
      <c r="F2804" s="4"/>
      <c r="G2804" s="4"/>
      <c r="H2804" s="4"/>
      <c r="I2804" s="4"/>
      <c r="J2804" s="4"/>
      <c r="K2804" s="4"/>
      <c r="L2804" s="4"/>
      <c r="M2804" s="4"/>
      <c r="N2804" s="4"/>
    </row>
    <row r="2805">
      <c r="A2805" s="4"/>
      <c r="B2805" s="4"/>
      <c r="C2805" s="4"/>
      <c r="D2805" s="4"/>
      <c r="E2805" s="4"/>
      <c r="F2805" s="4"/>
      <c r="G2805" s="4"/>
      <c r="H2805" s="4"/>
      <c r="I2805" s="4"/>
      <c r="J2805" s="4"/>
      <c r="K2805" s="4"/>
      <c r="L2805" s="4"/>
      <c r="M2805" s="4"/>
      <c r="N2805" s="4"/>
    </row>
    <row r="2806">
      <c r="A2806" s="4"/>
      <c r="B2806" s="4"/>
      <c r="C2806" s="4"/>
      <c r="D2806" s="4"/>
      <c r="E2806" s="4"/>
      <c r="F2806" s="4"/>
      <c r="G2806" s="4"/>
      <c r="H2806" s="4"/>
      <c r="I2806" s="4"/>
      <c r="J2806" s="4"/>
      <c r="K2806" s="4"/>
      <c r="L2806" s="4"/>
      <c r="M2806" s="4"/>
      <c r="N2806" s="4"/>
    </row>
    <row r="2807">
      <c r="A2807" s="4"/>
      <c r="B2807" s="4"/>
      <c r="C2807" s="4"/>
      <c r="D2807" s="4"/>
      <c r="E2807" s="4"/>
      <c r="F2807" s="4"/>
      <c r="G2807" s="4"/>
      <c r="H2807" s="4"/>
      <c r="I2807" s="4"/>
      <c r="J2807" s="4"/>
      <c r="K2807" s="4"/>
      <c r="L2807" s="4"/>
      <c r="M2807" s="4"/>
      <c r="N2807" s="4"/>
    </row>
    <row r="2808">
      <c r="A2808" s="4"/>
      <c r="B2808" s="4"/>
      <c r="C2808" s="4"/>
      <c r="D2808" s="4"/>
      <c r="E2808" s="4"/>
      <c r="F2808" s="4"/>
      <c r="G2808" s="4"/>
      <c r="H2808" s="4"/>
      <c r="I2808" s="4"/>
      <c r="J2808" s="4"/>
      <c r="K2808" s="4"/>
      <c r="L2808" s="4"/>
      <c r="M2808" s="4"/>
      <c r="N2808" s="4"/>
    </row>
    <row r="2809">
      <c r="A2809" s="4"/>
      <c r="B2809" s="4"/>
      <c r="C2809" s="4"/>
      <c r="D2809" s="4"/>
      <c r="E2809" s="4"/>
      <c r="F2809" s="4"/>
      <c r="G2809" s="4"/>
      <c r="H2809" s="4"/>
      <c r="I2809" s="4"/>
      <c r="J2809" s="4"/>
      <c r="K2809" s="4"/>
      <c r="L2809" s="4"/>
      <c r="M2809" s="4"/>
      <c r="N2809" s="4"/>
    </row>
    <row r="2810">
      <c r="A2810" s="4"/>
      <c r="B2810" s="4"/>
      <c r="C2810" s="4"/>
      <c r="D2810" s="4"/>
      <c r="E2810" s="4"/>
      <c r="F2810" s="4"/>
      <c r="G2810" s="4"/>
      <c r="H2810" s="4"/>
      <c r="I2810" s="4"/>
      <c r="J2810" s="4"/>
      <c r="K2810" s="4"/>
      <c r="L2810" s="4"/>
      <c r="M2810" s="4"/>
      <c r="N2810" s="4"/>
    </row>
    <row r="2811">
      <c r="A2811" s="4"/>
      <c r="B2811" s="4"/>
      <c r="C2811" s="4"/>
      <c r="D2811" s="4"/>
      <c r="E2811" s="4"/>
      <c r="F2811" s="4"/>
      <c r="G2811" s="4"/>
      <c r="H2811" s="4"/>
      <c r="I2811" s="4"/>
      <c r="J2811" s="4"/>
      <c r="K2811" s="4"/>
      <c r="L2811" s="4"/>
      <c r="M2811" s="4"/>
      <c r="N2811" s="4"/>
    </row>
    <row r="2812">
      <c r="A2812" s="4"/>
      <c r="B2812" s="4"/>
      <c r="C2812" s="4"/>
      <c r="D2812" s="4"/>
      <c r="E2812" s="4"/>
      <c r="F2812" s="4"/>
      <c r="G2812" s="4"/>
      <c r="H2812" s="4"/>
      <c r="I2812" s="4"/>
      <c r="J2812" s="4"/>
      <c r="K2812" s="4"/>
      <c r="L2812" s="4"/>
      <c r="M2812" s="4"/>
      <c r="N2812" s="4"/>
    </row>
    <row r="2813">
      <c r="A2813" s="4"/>
      <c r="B2813" s="4"/>
      <c r="C2813" s="4"/>
      <c r="D2813" s="4"/>
      <c r="E2813" s="4"/>
      <c r="F2813" s="4"/>
      <c r="G2813" s="4"/>
      <c r="H2813" s="4"/>
      <c r="I2813" s="4"/>
      <c r="J2813" s="4"/>
      <c r="K2813" s="4"/>
      <c r="L2813" s="4"/>
      <c r="M2813" s="4"/>
      <c r="N2813" s="4"/>
    </row>
    <row r="2814">
      <c r="A2814" s="4"/>
      <c r="B2814" s="4"/>
      <c r="C2814" s="4"/>
      <c r="D2814" s="4"/>
      <c r="E2814" s="4"/>
      <c r="F2814" s="4"/>
      <c r="G2814" s="4"/>
      <c r="H2814" s="4"/>
      <c r="I2814" s="4"/>
      <c r="J2814" s="4"/>
      <c r="K2814" s="4"/>
      <c r="L2814" s="4"/>
      <c r="M2814" s="4"/>
      <c r="N2814" s="4"/>
    </row>
    <row r="2815">
      <c r="A2815" s="4"/>
      <c r="B2815" s="4"/>
      <c r="C2815" s="4"/>
      <c r="D2815" s="4"/>
      <c r="E2815" s="4"/>
      <c r="F2815" s="4"/>
      <c r="G2815" s="4"/>
      <c r="H2815" s="4"/>
      <c r="I2815" s="4"/>
      <c r="J2815" s="4"/>
      <c r="K2815" s="4"/>
      <c r="L2815" s="4"/>
      <c r="M2815" s="4"/>
      <c r="N2815" s="4"/>
    </row>
    <row r="2816">
      <c r="A2816" s="4"/>
      <c r="B2816" s="4"/>
      <c r="C2816" s="4"/>
      <c r="D2816" s="4"/>
      <c r="E2816" s="4"/>
      <c r="F2816" s="4"/>
      <c r="G2816" s="4"/>
      <c r="H2816" s="4"/>
      <c r="I2816" s="4"/>
      <c r="J2816" s="4"/>
      <c r="K2816" s="4"/>
      <c r="L2816" s="4"/>
      <c r="M2816" s="4"/>
      <c r="N2816" s="4"/>
    </row>
    <row r="2817">
      <c r="A2817" s="4"/>
      <c r="B2817" s="4"/>
      <c r="C2817" s="4"/>
      <c r="D2817" s="4"/>
      <c r="E2817" s="4"/>
      <c r="F2817" s="4"/>
      <c r="G2817" s="4"/>
      <c r="H2817" s="4"/>
      <c r="I2817" s="4"/>
      <c r="J2817" s="4"/>
      <c r="K2817" s="4"/>
      <c r="L2817" s="4"/>
      <c r="M2817" s="4"/>
      <c r="N2817" s="4"/>
    </row>
    <row r="2818">
      <c r="A2818" s="4"/>
      <c r="B2818" s="4"/>
      <c r="C2818" s="4"/>
      <c r="D2818" s="4"/>
      <c r="E2818" s="4"/>
      <c r="F2818" s="4"/>
      <c r="G2818" s="4"/>
      <c r="H2818" s="4"/>
      <c r="I2818" s="4"/>
      <c r="J2818" s="4"/>
      <c r="K2818" s="4"/>
      <c r="L2818" s="4"/>
      <c r="M2818" s="4"/>
      <c r="N2818" s="4"/>
    </row>
    <row r="2819">
      <c r="A2819" s="4"/>
      <c r="B2819" s="4"/>
      <c r="C2819" s="4"/>
      <c r="D2819" s="4"/>
      <c r="E2819" s="4"/>
      <c r="F2819" s="4"/>
      <c r="G2819" s="4"/>
      <c r="H2819" s="4"/>
      <c r="I2819" s="4"/>
      <c r="J2819" s="4"/>
      <c r="K2819" s="4"/>
      <c r="L2819" s="4"/>
      <c r="M2819" s="4"/>
      <c r="N2819" s="4"/>
    </row>
    <row r="2820">
      <c r="A2820" s="4"/>
      <c r="B2820" s="4"/>
      <c r="C2820" s="4"/>
      <c r="D2820" s="4"/>
      <c r="E2820" s="4"/>
      <c r="F2820" s="4"/>
      <c r="G2820" s="4"/>
      <c r="H2820" s="4"/>
      <c r="I2820" s="4"/>
      <c r="J2820" s="4"/>
      <c r="K2820" s="4"/>
      <c r="L2820" s="4"/>
      <c r="M2820" s="4"/>
      <c r="N2820" s="4"/>
    </row>
    <row r="2821">
      <c r="A2821" s="4"/>
      <c r="B2821" s="4"/>
      <c r="C2821" s="4"/>
      <c r="D2821" s="4"/>
      <c r="E2821" s="4"/>
      <c r="F2821" s="4"/>
      <c r="G2821" s="4"/>
      <c r="H2821" s="4"/>
      <c r="I2821" s="4"/>
      <c r="J2821" s="4"/>
      <c r="K2821" s="4"/>
      <c r="L2821" s="4"/>
      <c r="M2821" s="4"/>
      <c r="N2821" s="4"/>
    </row>
    <row r="2822">
      <c r="A2822" s="4"/>
      <c r="B2822" s="4"/>
      <c r="C2822" s="4"/>
      <c r="D2822" s="4"/>
      <c r="E2822" s="4"/>
      <c r="F2822" s="4"/>
      <c r="G2822" s="4"/>
      <c r="H2822" s="4"/>
      <c r="I2822" s="4"/>
      <c r="J2822" s="4"/>
      <c r="K2822" s="4"/>
      <c r="L2822" s="4"/>
      <c r="M2822" s="4"/>
      <c r="N2822" s="4"/>
    </row>
    <row r="2823">
      <c r="A2823" s="4"/>
      <c r="B2823" s="4"/>
      <c r="C2823" s="4"/>
      <c r="D2823" s="4"/>
      <c r="E2823" s="4"/>
      <c r="F2823" s="4"/>
      <c r="G2823" s="4"/>
      <c r="H2823" s="4"/>
      <c r="I2823" s="4"/>
      <c r="J2823" s="4"/>
      <c r="K2823" s="4"/>
      <c r="L2823" s="4"/>
      <c r="M2823" s="4"/>
      <c r="N2823" s="4"/>
    </row>
    <row r="2824">
      <c r="A2824" s="4"/>
      <c r="B2824" s="4"/>
      <c r="C2824" s="4"/>
      <c r="D2824" s="4"/>
      <c r="E2824" s="4"/>
      <c r="F2824" s="4"/>
      <c r="G2824" s="4"/>
      <c r="H2824" s="4"/>
      <c r="I2824" s="4"/>
      <c r="J2824" s="4"/>
      <c r="K2824" s="4"/>
      <c r="L2824" s="4"/>
      <c r="M2824" s="4"/>
      <c r="N2824" s="4"/>
    </row>
    <row r="2825">
      <c r="A2825" s="4"/>
      <c r="B2825" s="4"/>
      <c r="C2825" s="4"/>
      <c r="D2825" s="4"/>
      <c r="E2825" s="4"/>
      <c r="F2825" s="4"/>
      <c r="G2825" s="4"/>
      <c r="H2825" s="4"/>
      <c r="I2825" s="4"/>
      <c r="J2825" s="4"/>
      <c r="K2825" s="4"/>
      <c r="L2825" s="4"/>
      <c r="M2825" s="4"/>
      <c r="N2825" s="4"/>
    </row>
    <row r="2826">
      <c r="A2826" s="4"/>
      <c r="B2826" s="4"/>
      <c r="C2826" s="4"/>
      <c r="D2826" s="4"/>
      <c r="E2826" s="4"/>
      <c r="F2826" s="4"/>
      <c r="G2826" s="4"/>
      <c r="H2826" s="4"/>
      <c r="I2826" s="4"/>
      <c r="J2826" s="4"/>
      <c r="K2826" s="4"/>
      <c r="L2826" s="4"/>
      <c r="M2826" s="4"/>
      <c r="N2826" s="4"/>
    </row>
    <row r="2827">
      <c r="A2827" s="4"/>
      <c r="B2827" s="4"/>
      <c r="C2827" s="4"/>
      <c r="D2827" s="4"/>
      <c r="E2827" s="4"/>
      <c r="F2827" s="4"/>
      <c r="G2827" s="4"/>
      <c r="H2827" s="4"/>
      <c r="I2827" s="4"/>
      <c r="J2827" s="4"/>
      <c r="K2827" s="4"/>
      <c r="L2827" s="4"/>
      <c r="M2827" s="4"/>
      <c r="N2827" s="4"/>
    </row>
    <row r="2828">
      <c r="A2828" s="4"/>
      <c r="B2828" s="4"/>
      <c r="C2828" s="4"/>
      <c r="D2828" s="4"/>
      <c r="E2828" s="4"/>
      <c r="F2828" s="4"/>
      <c r="G2828" s="4"/>
      <c r="H2828" s="4"/>
      <c r="I2828" s="4"/>
      <c r="J2828" s="4"/>
      <c r="K2828" s="4"/>
      <c r="L2828" s="4"/>
      <c r="M2828" s="4"/>
      <c r="N2828" s="4"/>
    </row>
    <row r="2829">
      <c r="A2829" s="4"/>
      <c r="B2829" s="4"/>
      <c r="C2829" s="4"/>
      <c r="D2829" s="4"/>
      <c r="E2829" s="4"/>
      <c r="F2829" s="4"/>
      <c r="G2829" s="4"/>
      <c r="H2829" s="4"/>
      <c r="I2829" s="4"/>
      <c r="J2829" s="4"/>
      <c r="K2829" s="4"/>
      <c r="L2829" s="4"/>
      <c r="M2829" s="4"/>
      <c r="N2829" s="4"/>
    </row>
    <row r="2830">
      <c r="A2830" s="4"/>
      <c r="B2830" s="4"/>
      <c r="C2830" s="4"/>
      <c r="D2830" s="4"/>
      <c r="E2830" s="4"/>
      <c r="F2830" s="4"/>
      <c r="G2830" s="4"/>
      <c r="H2830" s="4"/>
      <c r="I2830" s="4"/>
      <c r="J2830" s="4"/>
      <c r="K2830" s="4"/>
      <c r="L2830" s="4"/>
      <c r="M2830" s="4"/>
      <c r="N2830" s="4"/>
    </row>
    <row r="2831">
      <c r="A2831" s="4"/>
      <c r="B2831" s="4"/>
      <c r="C2831" s="4"/>
      <c r="D2831" s="4"/>
      <c r="E2831" s="4"/>
      <c r="F2831" s="4"/>
      <c r="G2831" s="4"/>
      <c r="H2831" s="4"/>
      <c r="I2831" s="4"/>
      <c r="J2831" s="4"/>
      <c r="K2831" s="4"/>
      <c r="L2831" s="4"/>
      <c r="M2831" s="4"/>
      <c r="N2831" s="4"/>
    </row>
    <row r="2832">
      <c r="A2832" s="4"/>
      <c r="B2832" s="4"/>
      <c r="C2832" s="4"/>
      <c r="D2832" s="4"/>
      <c r="E2832" s="4"/>
      <c r="F2832" s="4"/>
      <c r="G2832" s="4"/>
      <c r="H2832" s="4"/>
      <c r="I2832" s="4"/>
      <c r="J2832" s="4"/>
      <c r="K2832" s="4"/>
      <c r="L2832" s="4"/>
      <c r="M2832" s="4"/>
      <c r="N2832" s="4"/>
    </row>
    <row r="2833">
      <c r="A2833" s="4"/>
      <c r="B2833" s="4"/>
      <c r="C2833" s="4"/>
      <c r="D2833" s="4"/>
      <c r="E2833" s="4"/>
      <c r="F2833" s="4"/>
      <c r="G2833" s="4"/>
      <c r="H2833" s="4"/>
      <c r="I2833" s="4"/>
      <c r="J2833" s="4"/>
      <c r="K2833" s="4"/>
      <c r="L2833" s="4"/>
      <c r="M2833" s="4"/>
      <c r="N2833" s="4"/>
    </row>
    <row r="2834">
      <c r="A2834" s="4"/>
      <c r="B2834" s="4"/>
      <c r="C2834" s="4"/>
      <c r="D2834" s="4"/>
      <c r="E2834" s="4"/>
      <c r="F2834" s="4"/>
      <c r="G2834" s="4"/>
      <c r="H2834" s="4"/>
      <c r="I2834" s="4"/>
      <c r="J2834" s="4"/>
      <c r="K2834" s="4"/>
      <c r="L2834" s="4"/>
      <c r="M2834" s="4"/>
      <c r="N2834" s="4"/>
    </row>
    <row r="2835">
      <c r="A2835" s="4"/>
      <c r="B2835" s="4"/>
      <c r="C2835" s="4"/>
      <c r="D2835" s="4"/>
      <c r="E2835" s="4"/>
      <c r="F2835" s="4"/>
      <c r="G2835" s="4"/>
      <c r="H2835" s="4"/>
      <c r="I2835" s="4"/>
      <c r="J2835" s="4"/>
      <c r="K2835" s="4"/>
      <c r="L2835" s="4"/>
      <c r="M2835" s="4"/>
      <c r="N2835" s="4"/>
    </row>
    <row r="2836">
      <c r="A2836" s="4"/>
      <c r="B2836" s="4"/>
      <c r="C2836" s="4"/>
      <c r="D2836" s="4"/>
      <c r="E2836" s="4"/>
      <c r="F2836" s="4"/>
      <c r="G2836" s="4"/>
      <c r="H2836" s="4"/>
      <c r="I2836" s="4"/>
      <c r="J2836" s="4"/>
      <c r="K2836" s="4"/>
      <c r="L2836" s="4"/>
      <c r="M2836" s="4"/>
      <c r="N2836" s="4"/>
    </row>
    <row r="2837">
      <c r="A2837" s="4"/>
      <c r="B2837" s="4"/>
      <c r="C2837" s="4"/>
      <c r="D2837" s="4"/>
      <c r="E2837" s="4"/>
      <c r="F2837" s="4"/>
      <c r="G2837" s="4"/>
      <c r="H2837" s="4"/>
      <c r="I2837" s="4"/>
      <c r="J2837" s="4"/>
      <c r="K2837" s="4"/>
      <c r="L2837" s="4"/>
      <c r="M2837" s="4"/>
      <c r="N2837" s="4"/>
    </row>
    <row r="2838">
      <c r="A2838" s="4"/>
      <c r="B2838" s="4"/>
      <c r="C2838" s="4"/>
      <c r="D2838" s="4"/>
      <c r="E2838" s="4"/>
      <c r="F2838" s="4"/>
      <c r="G2838" s="4"/>
      <c r="H2838" s="4"/>
      <c r="I2838" s="4"/>
      <c r="J2838" s="4"/>
      <c r="K2838" s="4"/>
      <c r="L2838" s="4"/>
      <c r="M2838" s="4"/>
      <c r="N2838" s="4"/>
    </row>
    <row r="2839">
      <c r="A2839" s="4"/>
      <c r="B2839" s="4"/>
      <c r="C2839" s="4"/>
      <c r="D2839" s="4"/>
      <c r="E2839" s="4"/>
      <c r="F2839" s="4"/>
      <c r="G2839" s="4"/>
      <c r="H2839" s="4"/>
      <c r="I2839" s="4"/>
      <c r="J2839" s="4"/>
      <c r="K2839" s="4"/>
      <c r="L2839" s="4"/>
      <c r="M2839" s="4"/>
      <c r="N2839" s="4"/>
    </row>
    <row r="2840">
      <c r="A2840" s="4"/>
      <c r="B2840" s="4"/>
      <c r="C2840" s="4"/>
      <c r="D2840" s="4"/>
      <c r="E2840" s="4"/>
      <c r="F2840" s="4"/>
      <c r="G2840" s="4"/>
      <c r="H2840" s="4"/>
      <c r="I2840" s="4"/>
      <c r="J2840" s="4"/>
      <c r="K2840" s="4"/>
      <c r="L2840" s="4"/>
      <c r="M2840" s="4"/>
      <c r="N2840" s="4"/>
    </row>
    <row r="2841">
      <c r="A2841" s="4"/>
      <c r="B2841" s="4"/>
      <c r="C2841" s="4"/>
      <c r="D2841" s="4"/>
      <c r="E2841" s="4"/>
      <c r="F2841" s="4"/>
      <c r="G2841" s="4"/>
      <c r="H2841" s="4"/>
      <c r="I2841" s="4"/>
      <c r="J2841" s="4"/>
      <c r="K2841" s="4"/>
      <c r="L2841" s="4"/>
      <c r="M2841" s="4"/>
      <c r="N2841" s="4"/>
    </row>
    <row r="2842">
      <c r="A2842" s="4"/>
      <c r="B2842" s="4"/>
      <c r="C2842" s="4"/>
      <c r="D2842" s="4"/>
      <c r="E2842" s="4"/>
      <c r="F2842" s="4"/>
      <c r="G2842" s="4"/>
      <c r="H2842" s="4"/>
      <c r="I2842" s="4"/>
      <c r="J2842" s="4"/>
      <c r="K2842" s="4"/>
      <c r="L2842" s="4"/>
      <c r="M2842" s="4"/>
      <c r="N2842" s="4"/>
    </row>
    <row r="2843">
      <c r="A2843" s="4"/>
      <c r="B2843" s="4"/>
      <c r="C2843" s="4"/>
      <c r="D2843" s="4"/>
      <c r="E2843" s="4"/>
      <c r="F2843" s="4"/>
      <c r="G2843" s="4"/>
      <c r="H2843" s="4"/>
      <c r="I2843" s="4"/>
      <c r="J2843" s="4"/>
      <c r="K2843" s="4"/>
      <c r="L2843" s="4"/>
      <c r="M2843" s="4"/>
      <c r="N2843" s="4"/>
    </row>
    <row r="2844">
      <c r="A2844" s="4"/>
      <c r="B2844" s="4"/>
      <c r="C2844" s="4"/>
      <c r="D2844" s="4"/>
      <c r="E2844" s="4"/>
      <c r="F2844" s="4"/>
      <c r="G2844" s="4"/>
      <c r="H2844" s="4"/>
      <c r="I2844" s="4"/>
      <c r="J2844" s="4"/>
      <c r="K2844" s="4"/>
      <c r="L2844" s="4"/>
      <c r="M2844" s="4"/>
      <c r="N2844" s="4"/>
    </row>
    <row r="2845">
      <c r="A2845" s="4"/>
      <c r="B2845" s="4"/>
      <c r="C2845" s="4"/>
      <c r="D2845" s="4"/>
      <c r="E2845" s="4"/>
      <c r="F2845" s="4"/>
      <c r="G2845" s="4"/>
      <c r="H2845" s="4"/>
      <c r="I2845" s="4"/>
      <c r="J2845" s="4"/>
      <c r="K2845" s="4"/>
      <c r="L2845" s="4"/>
      <c r="M2845" s="4"/>
      <c r="N2845" s="4"/>
    </row>
    <row r="2846">
      <c r="A2846" s="4"/>
      <c r="B2846" s="4"/>
      <c r="C2846" s="4"/>
      <c r="D2846" s="4"/>
      <c r="E2846" s="4"/>
      <c r="F2846" s="4"/>
      <c r="G2846" s="4"/>
      <c r="H2846" s="4"/>
      <c r="I2846" s="4"/>
      <c r="J2846" s="4"/>
      <c r="K2846" s="4"/>
      <c r="L2846" s="4"/>
      <c r="M2846" s="4"/>
      <c r="N2846" s="4"/>
    </row>
    <row r="2847">
      <c r="A2847" s="4"/>
      <c r="B2847" s="4"/>
      <c r="C2847" s="4"/>
      <c r="D2847" s="4"/>
      <c r="E2847" s="4"/>
      <c r="F2847" s="4"/>
      <c r="G2847" s="4"/>
      <c r="H2847" s="4"/>
      <c r="I2847" s="4"/>
      <c r="J2847" s="4"/>
      <c r="K2847" s="4"/>
      <c r="L2847" s="4"/>
      <c r="M2847" s="4"/>
      <c r="N2847" s="4"/>
    </row>
    <row r="2848">
      <c r="A2848" s="4"/>
      <c r="B2848" s="4"/>
      <c r="C2848" s="4"/>
      <c r="D2848" s="4"/>
      <c r="E2848" s="4"/>
      <c r="F2848" s="4"/>
      <c r="G2848" s="4"/>
      <c r="H2848" s="4"/>
      <c r="I2848" s="4"/>
      <c r="J2848" s="4"/>
      <c r="K2848" s="4"/>
      <c r="L2848" s="4"/>
      <c r="M2848" s="4"/>
      <c r="N2848" s="4"/>
    </row>
    <row r="2849">
      <c r="A2849" s="4"/>
      <c r="B2849" s="4"/>
      <c r="C2849" s="4"/>
      <c r="D2849" s="4"/>
      <c r="E2849" s="4"/>
      <c r="F2849" s="4"/>
      <c r="G2849" s="4"/>
      <c r="H2849" s="4"/>
      <c r="I2849" s="4"/>
      <c r="J2849" s="4"/>
      <c r="K2849" s="4"/>
      <c r="L2849" s="4"/>
      <c r="M2849" s="4"/>
      <c r="N2849" s="4"/>
    </row>
    <row r="2850">
      <c r="A2850" s="4"/>
      <c r="B2850" s="4"/>
      <c r="C2850" s="4"/>
      <c r="D2850" s="4"/>
      <c r="E2850" s="4"/>
      <c r="F2850" s="4"/>
      <c r="G2850" s="4"/>
      <c r="H2850" s="4"/>
      <c r="I2850" s="4"/>
      <c r="J2850" s="4"/>
      <c r="K2850" s="4"/>
      <c r="L2850" s="4"/>
      <c r="M2850" s="4"/>
      <c r="N2850" s="4"/>
    </row>
    <row r="2851">
      <c r="A2851" s="4"/>
      <c r="B2851" s="4"/>
      <c r="C2851" s="4"/>
      <c r="D2851" s="4"/>
      <c r="E2851" s="4"/>
      <c r="F2851" s="4"/>
      <c r="G2851" s="4"/>
      <c r="H2851" s="4"/>
      <c r="I2851" s="4"/>
      <c r="J2851" s="4"/>
      <c r="K2851" s="4"/>
      <c r="L2851" s="4"/>
      <c r="M2851" s="4"/>
      <c r="N2851" s="4"/>
    </row>
    <row r="2852">
      <c r="A2852" s="4"/>
      <c r="B2852" s="4"/>
      <c r="C2852" s="4"/>
      <c r="D2852" s="4"/>
      <c r="E2852" s="4"/>
      <c r="F2852" s="4"/>
      <c r="G2852" s="4"/>
      <c r="H2852" s="4"/>
      <c r="I2852" s="4"/>
      <c r="J2852" s="4"/>
      <c r="K2852" s="4"/>
      <c r="L2852" s="4"/>
      <c r="M2852" s="4"/>
      <c r="N2852" s="4"/>
    </row>
    <row r="2853">
      <c r="A2853" s="4"/>
      <c r="B2853" s="4"/>
      <c r="C2853" s="4"/>
      <c r="D2853" s="4"/>
      <c r="E2853" s="4"/>
      <c r="F2853" s="4"/>
      <c r="G2853" s="4"/>
      <c r="H2853" s="4"/>
      <c r="I2853" s="4"/>
      <c r="J2853" s="4"/>
      <c r="K2853" s="4"/>
      <c r="L2853" s="4"/>
      <c r="M2853" s="4"/>
      <c r="N2853" s="4"/>
    </row>
    <row r="2854">
      <c r="A2854" s="4"/>
      <c r="B2854" s="4"/>
      <c r="C2854" s="4"/>
      <c r="D2854" s="4"/>
      <c r="E2854" s="4"/>
      <c r="F2854" s="4"/>
      <c r="G2854" s="4"/>
      <c r="H2854" s="4"/>
      <c r="I2854" s="4"/>
      <c r="J2854" s="4"/>
      <c r="K2854" s="4"/>
      <c r="L2854" s="4"/>
      <c r="M2854" s="4"/>
      <c r="N2854" s="4"/>
    </row>
    <row r="2855">
      <c r="A2855" s="4"/>
      <c r="B2855" s="4"/>
      <c r="C2855" s="4"/>
      <c r="D2855" s="4"/>
      <c r="E2855" s="4"/>
      <c r="F2855" s="4"/>
      <c r="G2855" s="4"/>
      <c r="H2855" s="4"/>
      <c r="I2855" s="4"/>
      <c r="J2855" s="4"/>
      <c r="K2855" s="4"/>
      <c r="L2855" s="4"/>
      <c r="M2855" s="4"/>
      <c r="N2855" s="4"/>
    </row>
    <row r="2856">
      <c r="A2856" s="4"/>
      <c r="B2856" s="4"/>
      <c r="C2856" s="4"/>
      <c r="D2856" s="4"/>
      <c r="E2856" s="4"/>
      <c r="F2856" s="4"/>
      <c r="G2856" s="4"/>
      <c r="H2856" s="4"/>
      <c r="I2856" s="4"/>
      <c r="J2856" s="4"/>
      <c r="K2856" s="4"/>
      <c r="L2856" s="4"/>
      <c r="M2856" s="4"/>
      <c r="N2856" s="4"/>
    </row>
    <row r="2857">
      <c r="A2857" s="4"/>
      <c r="B2857" s="4"/>
      <c r="C2857" s="4"/>
      <c r="D2857" s="4"/>
      <c r="E2857" s="4"/>
      <c r="F2857" s="4"/>
      <c r="G2857" s="4"/>
      <c r="H2857" s="4"/>
      <c r="I2857" s="4"/>
      <c r="J2857" s="4"/>
      <c r="K2857" s="4"/>
      <c r="L2857" s="4"/>
      <c r="M2857" s="4"/>
      <c r="N2857" s="4"/>
    </row>
    <row r="2858">
      <c r="A2858" s="4"/>
      <c r="B2858" s="4"/>
      <c r="C2858" s="4"/>
      <c r="D2858" s="4"/>
      <c r="E2858" s="4"/>
      <c r="F2858" s="4"/>
      <c r="G2858" s="4"/>
      <c r="H2858" s="4"/>
      <c r="I2858" s="4"/>
      <c r="J2858" s="4"/>
      <c r="K2858" s="4"/>
      <c r="L2858" s="4"/>
      <c r="M2858" s="4"/>
      <c r="N2858" s="4"/>
    </row>
    <row r="2859">
      <c r="A2859" s="4"/>
      <c r="B2859" s="4"/>
      <c r="C2859" s="4"/>
      <c r="D2859" s="4"/>
      <c r="E2859" s="4"/>
      <c r="F2859" s="4"/>
      <c r="G2859" s="4"/>
      <c r="H2859" s="4"/>
      <c r="I2859" s="4"/>
      <c r="J2859" s="4"/>
      <c r="K2859" s="4"/>
      <c r="L2859" s="4"/>
      <c r="M2859" s="4"/>
      <c r="N2859" s="4"/>
    </row>
    <row r="2860">
      <c r="A2860" s="4"/>
      <c r="B2860" s="4"/>
      <c r="C2860" s="4"/>
      <c r="D2860" s="4"/>
      <c r="E2860" s="4"/>
      <c r="F2860" s="4"/>
      <c r="G2860" s="4"/>
      <c r="H2860" s="4"/>
      <c r="I2860" s="4"/>
      <c r="J2860" s="4"/>
      <c r="K2860" s="4"/>
      <c r="L2860" s="4"/>
      <c r="M2860" s="4"/>
      <c r="N2860" s="4"/>
    </row>
    <row r="2861">
      <c r="A2861" s="4"/>
      <c r="B2861" s="4"/>
      <c r="C2861" s="4"/>
      <c r="D2861" s="4"/>
      <c r="E2861" s="4"/>
      <c r="F2861" s="4"/>
      <c r="G2861" s="4"/>
      <c r="H2861" s="4"/>
      <c r="I2861" s="4"/>
      <c r="J2861" s="4"/>
      <c r="K2861" s="4"/>
      <c r="L2861" s="4"/>
      <c r="M2861" s="4"/>
      <c r="N2861" s="4"/>
    </row>
    <row r="2862">
      <c r="A2862" s="4"/>
      <c r="B2862" s="4"/>
      <c r="C2862" s="4"/>
      <c r="D2862" s="4"/>
      <c r="E2862" s="4"/>
      <c r="F2862" s="4"/>
      <c r="G2862" s="4"/>
      <c r="H2862" s="4"/>
      <c r="I2862" s="4"/>
      <c r="J2862" s="4"/>
      <c r="K2862" s="4"/>
      <c r="L2862" s="4"/>
      <c r="M2862" s="4"/>
      <c r="N2862" s="4"/>
    </row>
    <row r="2863">
      <c r="A2863" s="4"/>
      <c r="B2863" s="4"/>
      <c r="C2863" s="4"/>
      <c r="D2863" s="4"/>
      <c r="E2863" s="4"/>
      <c r="F2863" s="4"/>
      <c r="G2863" s="4"/>
      <c r="H2863" s="4"/>
      <c r="I2863" s="4"/>
      <c r="J2863" s="4"/>
      <c r="K2863" s="4"/>
      <c r="L2863" s="4"/>
      <c r="M2863" s="4"/>
      <c r="N2863" s="4"/>
    </row>
    <row r="2864">
      <c r="A2864" s="4"/>
      <c r="B2864" s="4"/>
      <c r="C2864" s="4"/>
      <c r="D2864" s="4"/>
      <c r="E2864" s="4"/>
      <c r="F2864" s="4"/>
      <c r="G2864" s="4"/>
      <c r="H2864" s="4"/>
      <c r="I2864" s="4"/>
      <c r="J2864" s="4"/>
      <c r="K2864" s="4"/>
      <c r="L2864" s="4"/>
      <c r="M2864" s="4"/>
      <c r="N2864" s="4"/>
    </row>
    <row r="2865">
      <c r="A2865" s="4"/>
      <c r="B2865" s="4"/>
      <c r="C2865" s="4"/>
      <c r="D2865" s="4"/>
      <c r="E2865" s="4"/>
      <c r="F2865" s="4"/>
      <c r="G2865" s="4"/>
      <c r="H2865" s="4"/>
      <c r="I2865" s="4"/>
      <c r="J2865" s="4"/>
      <c r="K2865" s="4"/>
      <c r="L2865" s="4"/>
      <c r="M2865" s="4"/>
      <c r="N2865" s="4"/>
    </row>
    <row r="2866">
      <c r="A2866" s="4"/>
      <c r="B2866" s="4"/>
      <c r="C2866" s="4"/>
      <c r="D2866" s="4"/>
      <c r="E2866" s="4"/>
      <c r="F2866" s="4"/>
      <c r="G2866" s="4"/>
      <c r="H2866" s="4"/>
      <c r="I2866" s="4"/>
      <c r="J2866" s="4"/>
      <c r="K2866" s="4"/>
      <c r="L2866" s="4"/>
      <c r="M2866" s="4"/>
      <c r="N2866" s="4"/>
    </row>
    <row r="2867">
      <c r="A2867" s="4"/>
      <c r="B2867" s="4"/>
      <c r="C2867" s="4"/>
      <c r="D2867" s="4"/>
      <c r="E2867" s="4"/>
      <c r="F2867" s="4"/>
      <c r="G2867" s="4"/>
      <c r="H2867" s="4"/>
      <c r="I2867" s="4"/>
      <c r="J2867" s="4"/>
      <c r="K2867" s="4"/>
      <c r="L2867" s="4"/>
      <c r="M2867" s="4"/>
      <c r="N2867" s="4"/>
    </row>
    <row r="2868">
      <c r="A2868" s="4"/>
      <c r="B2868" s="4"/>
      <c r="C2868" s="4"/>
      <c r="D2868" s="4"/>
      <c r="E2868" s="4"/>
      <c r="F2868" s="4"/>
      <c r="G2868" s="4"/>
      <c r="H2868" s="4"/>
      <c r="I2868" s="4"/>
      <c r="J2868" s="4"/>
      <c r="K2868" s="4"/>
      <c r="L2868" s="4"/>
      <c r="M2868" s="4"/>
      <c r="N2868" s="4"/>
    </row>
    <row r="2869">
      <c r="A2869" s="4"/>
      <c r="B2869" s="4"/>
      <c r="C2869" s="4"/>
      <c r="D2869" s="4"/>
      <c r="E2869" s="4"/>
      <c r="F2869" s="4"/>
      <c r="G2869" s="4"/>
      <c r="H2869" s="4"/>
      <c r="I2869" s="4"/>
      <c r="J2869" s="4"/>
      <c r="K2869" s="4"/>
      <c r="L2869" s="4"/>
      <c r="M2869" s="4"/>
      <c r="N2869" s="4"/>
    </row>
    <row r="2870">
      <c r="A2870" s="4"/>
      <c r="B2870" s="4"/>
      <c r="C2870" s="4"/>
      <c r="D2870" s="4"/>
      <c r="E2870" s="4"/>
      <c r="F2870" s="4"/>
      <c r="G2870" s="4"/>
      <c r="H2870" s="4"/>
      <c r="I2870" s="4"/>
      <c r="J2870" s="4"/>
      <c r="K2870" s="4"/>
      <c r="L2870" s="4"/>
      <c r="M2870" s="4"/>
      <c r="N2870" s="4"/>
    </row>
    <row r="2871">
      <c r="A2871" s="4"/>
      <c r="B2871" s="4"/>
      <c r="C2871" s="4"/>
      <c r="D2871" s="4"/>
      <c r="E2871" s="4"/>
      <c r="F2871" s="4"/>
      <c r="G2871" s="4"/>
      <c r="H2871" s="4"/>
      <c r="I2871" s="4"/>
      <c r="J2871" s="4"/>
      <c r="K2871" s="4"/>
      <c r="L2871" s="4"/>
      <c r="M2871" s="4"/>
      <c r="N2871" s="4"/>
    </row>
    <row r="2872">
      <c r="A2872" s="4"/>
      <c r="B2872" s="4"/>
      <c r="C2872" s="4"/>
      <c r="D2872" s="4"/>
      <c r="E2872" s="4"/>
      <c r="F2872" s="4"/>
      <c r="G2872" s="4"/>
      <c r="H2872" s="4"/>
      <c r="I2872" s="4"/>
      <c r="J2872" s="4"/>
      <c r="K2872" s="4"/>
      <c r="L2872" s="4"/>
      <c r="M2872" s="4"/>
      <c r="N2872" s="4"/>
    </row>
    <row r="2873">
      <c r="A2873" s="4"/>
      <c r="B2873" s="4"/>
      <c r="C2873" s="4"/>
      <c r="D2873" s="4"/>
      <c r="E2873" s="4"/>
      <c r="F2873" s="4"/>
      <c r="G2873" s="4"/>
      <c r="H2873" s="4"/>
      <c r="I2873" s="4"/>
      <c r="J2873" s="4"/>
      <c r="K2873" s="4"/>
      <c r="L2873" s="4"/>
      <c r="M2873" s="4"/>
      <c r="N2873" s="4"/>
    </row>
    <row r="2874">
      <c r="A2874" s="4"/>
      <c r="B2874" s="4"/>
      <c r="C2874" s="4"/>
      <c r="D2874" s="4"/>
      <c r="E2874" s="4"/>
      <c r="F2874" s="4"/>
      <c r="G2874" s="4"/>
      <c r="H2874" s="4"/>
      <c r="I2874" s="4"/>
      <c r="J2874" s="4"/>
      <c r="K2874" s="4"/>
      <c r="L2874" s="4"/>
      <c r="M2874" s="4"/>
      <c r="N2874" s="4"/>
    </row>
    <row r="2875">
      <c r="A2875" s="4"/>
      <c r="B2875" s="4"/>
      <c r="C2875" s="4"/>
      <c r="D2875" s="4"/>
      <c r="E2875" s="4"/>
      <c r="F2875" s="4"/>
      <c r="G2875" s="4"/>
      <c r="H2875" s="4"/>
      <c r="I2875" s="4"/>
      <c r="J2875" s="4"/>
      <c r="K2875" s="4"/>
      <c r="L2875" s="4"/>
      <c r="M2875" s="4"/>
      <c r="N2875" s="4"/>
    </row>
    <row r="2876">
      <c r="A2876" s="4"/>
      <c r="B2876" s="4"/>
      <c r="C2876" s="4"/>
      <c r="D2876" s="4"/>
      <c r="E2876" s="4"/>
      <c r="F2876" s="4"/>
      <c r="G2876" s="4"/>
      <c r="H2876" s="4"/>
      <c r="I2876" s="4"/>
      <c r="J2876" s="4"/>
      <c r="K2876" s="4"/>
      <c r="L2876" s="4"/>
      <c r="M2876" s="4"/>
      <c r="N2876" s="4"/>
    </row>
    <row r="2877">
      <c r="A2877" s="4"/>
      <c r="B2877" s="4"/>
      <c r="C2877" s="4"/>
      <c r="D2877" s="4"/>
      <c r="E2877" s="4"/>
      <c r="F2877" s="4"/>
      <c r="G2877" s="4"/>
      <c r="H2877" s="4"/>
      <c r="I2877" s="4"/>
      <c r="J2877" s="4"/>
      <c r="K2877" s="4"/>
      <c r="L2877" s="4"/>
      <c r="M2877" s="4"/>
      <c r="N2877" s="4"/>
    </row>
    <row r="2878">
      <c r="A2878" s="4"/>
      <c r="B2878" s="4"/>
      <c r="C2878" s="4"/>
      <c r="D2878" s="4"/>
      <c r="E2878" s="4"/>
      <c r="F2878" s="4"/>
      <c r="G2878" s="4"/>
      <c r="H2878" s="4"/>
      <c r="I2878" s="4"/>
      <c r="J2878" s="4"/>
      <c r="K2878" s="4"/>
      <c r="L2878" s="4"/>
      <c r="M2878" s="4"/>
      <c r="N2878" s="4"/>
    </row>
    <row r="2879">
      <c r="A2879" s="4"/>
      <c r="B2879" s="4"/>
      <c r="C2879" s="4"/>
      <c r="D2879" s="4"/>
      <c r="E2879" s="4"/>
      <c r="F2879" s="4"/>
      <c r="G2879" s="4"/>
      <c r="H2879" s="4"/>
      <c r="I2879" s="4"/>
      <c r="J2879" s="4"/>
      <c r="K2879" s="4"/>
      <c r="L2879" s="4"/>
      <c r="M2879" s="4"/>
      <c r="N2879" s="4"/>
    </row>
    <row r="2880">
      <c r="A2880" s="4"/>
      <c r="B2880" s="4"/>
      <c r="C2880" s="4"/>
      <c r="D2880" s="4"/>
      <c r="E2880" s="4"/>
      <c r="F2880" s="4"/>
      <c r="G2880" s="4"/>
      <c r="H2880" s="4"/>
      <c r="I2880" s="4"/>
      <c r="J2880" s="4"/>
      <c r="K2880" s="4"/>
      <c r="L2880" s="4"/>
      <c r="M2880" s="4"/>
      <c r="N2880" s="4"/>
    </row>
    <row r="2881">
      <c r="A2881" s="4"/>
      <c r="B2881" s="4"/>
      <c r="C2881" s="4"/>
      <c r="D2881" s="4"/>
      <c r="E2881" s="4"/>
      <c r="F2881" s="4"/>
      <c r="G2881" s="4"/>
      <c r="H2881" s="4"/>
      <c r="I2881" s="4"/>
      <c r="J2881" s="4"/>
      <c r="K2881" s="4"/>
      <c r="L2881" s="4"/>
      <c r="M2881" s="4"/>
      <c r="N2881" s="4"/>
    </row>
    <row r="2882">
      <c r="A2882" s="4"/>
      <c r="B2882" s="4"/>
      <c r="C2882" s="4"/>
      <c r="D2882" s="4"/>
      <c r="E2882" s="4"/>
      <c r="F2882" s="4"/>
      <c r="G2882" s="4"/>
      <c r="H2882" s="4"/>
      <c r="I2882" s="4"/>
      <c r="J2882" s="4"/>
      <c r="K2882" s="4"/>
      <c r="L2882" s="4"/>
      <c r="M2882" s="4"/>
      <c r="N2882" s="4"/>
    </row>
    <row r="2883">
      <c r="A2883" s="4"/>
      <c r="B2883" s="4"/>
      <c r="C2883" s="4"/>
      <c r="D2883" s="4"/>
      <c r="E2883" s="4"/>
      <c r="F2883" s="4"/>
      <c r="G2883" s="4"/>
      <c r="H2883" s="4"/>
      <c r="I2883" s="4"/>
      <c r="J2883" s="4"/>
      <c r="K2883" s="4"/>
      <c r="L2883" s="4"/>
      <c r="M2883" s="4"/>
      <c r="N2883" s="4"/>
    </row>
    <row r="2884">
      <c r="A2884" s="4"/>
      <c r="B2884" s="4"/>
      <c r="C2884" s="4"/>
      <c r="D2884" s="4"/>
      <c r="E2884" s="4"/>
      <c r="F2884" s="4"/>
      <c r="G2884" s="4"/>
      <c r="H2884" s="4"/>
      <c r="I2884" s="4"/>
      <c r="J2884" s="4"/>
      <c r="K2884" s="4"/>
      <c r="L2884" s="4"/>
      <c r="M2884" s="4"/>
      <c r="N2884" s="4"/>
    </row>
    <row r="2885">
      <c r="A2885" s="4"/>
      <c r="B2885" s="4"/>
      <c r="C2885" s="4"/>
      <c r="D2885" s="4"/>
      <c r="E2885" s="4"/>
      <c r="F2885" s="4"/>
      <c r="G2885" s="4"/>
      <c r="H2885" s="4"/>
      <c r="I2885" s="4"/>
      <c r="J2885" s="4"/>
      <c r="K2885" s="4"/>
      <c r="L2885" s="4"/>
      <c r="M2885" s="4"/>
      <c r="N2885" s="4"/>
    </row>
    <row r="2886">
      <c r="A2886" s="4"/>
      <c r="B2886" s="4"/>
      <c r="C2886" s="4"/>
      <c r="D2886" s="4"/>
      <c r="E2886" s="4"/>
      <c r="F2886" s="4"/>
      <c r="G2886" s="4"/>
      <c r="H2886" s="4"/>
      <c r="I2886" s="4"/>
      <c r="J2886" s="4"/>
      <c r="K2886" s="4"/>
      <c r="L2886" s="4"/>
      <c r="M2886" s="4"/>
      <c r="N2886" s="4"/>
    </row>
    <row r="2887">
      <c r="A2887" s="4"/>
      <c r="B2887" s="4"/>
      <c r="C2887" s="4"/>
      <c r="D2887" s="4"/>
      <c r="E2887" s="4"/>
      <c r="F2887" s="4"/>
      <c r="G2887" s="4"/>
      <c r="H2887" s="4"/>
      <c r="I2887" s="4"/>
      <c r="J2887" s="4"/>
      <c r="K2887" s="4"/>
      <c r="L2887" s="4"/>
      <c r="M2887" s="4"/>
      <c r="N2887" s="4"/>
    </row>
    <row r="2888">
      <c r="A2888" s="4"/>
      <c r="B2888" s="4"/>
      <c r="C2888" s="4"/>
      <c r="D2888" s="4"/>
      <c r="E2888" s="4"/>
      <c r="F2888" s="4"/>
      <c r="G2888" s="4"/>
      <c r="H2888" s="4"/>
      <c r="I2888" s="4"/>
      <c r="J2888" s="4"/>
      <c r="K2888" s="4"/>
      <c r="L2888" s="4"/>
      <c r="M2888" s="4"/>
      <c r="N2888" s="4"/>
    </row>
    <row r="2889">
      <c r="A2889" s="4"/>
      <c r="B2889" s="4"/>
      <c r="C2889" s="4"/>
      <c r="D2889" s="4"/>
      <c r="E2889" s="4"/>
      <c r="F2889" s="4"/>
      <c r="G2889" s="4"/>
      <c r="H2889" s="4"/>
      <c r="I2889" s="4"/>
      <c r="J2889" s="4"/>
      <c r="K2889" s="4"/>
      <c r="L2889" s="4"/>
      <c r="M2889" s="4"/>
      <c r="N2889" s="4"/>
    </row>
    <row r="2890">
      <c r="A2890" s="4"/>
      <c r="B2890" s="4"/>
      <c r="C2890" s="4"/>
      <c r="D2890" s="4"/>
      <c r="E2890" s="4"/>
      <c r="F2890" s="4"/>
      <c r="G2890" s="4"/>
      <c r="H2890" s="4"/>
      <c r="I2890" s="4"/>
      <c r="J2890" s="4"/>
      <c r="K2890" s="4"/>
      <c r="L2890" s="4"/>
      <c r="M2890" s="4"/>
      <c r="N2890" s="4"/>
    </row>
    <row r="2891">
      <c r="A2891" s="4"/>
      <c r="B2891" s="4"/>
      <c r="C2891" s="4"/>
      <c r="D2891" s="4"/>
      <c r="E2891" s="4"/>
      <c r="F2891" s="4"/>
      <c r="G2891" s="4"/>
      <c r="H2891" s="4"/>
      <c r="I2891" s="4"/>
      <c r="J2891" s="4"/>
      <c r="K2891" s="4"/>
      <c r="L2891" s="4"/>
      <c r="M2891" s="4"/>
      <c r="N2891" s="4"/>
    </row>
    <row r="2892">
      <c r="A2892" s="4"/>
      <c r="B2892" s="4"/>
      <c r="C2892" s="4"/>
      <c r="D2892" s="4"/>
      <c r="E2892" s="4"/>
      <c r="F2892" s="4"/>
      <c r="G2892" s="4"/>
      <c r="H2892" s="4"/>
      <c r="I2892" s="4"/>
      <c r="J2892" s="4"/>
      <c r="K2892" s="4"/>
      <c r="L2892" s="4"/>
      <c r="M2892" s="4"/>
      <c r="N2892" s="4"/>
    </row>
    <row r="2893">
      <c r="A2893" s="4"/>
      <c r="B2893" s="4"/>
      <c r="C2893" s="4"/>
      <c r="D2893" s="4"/>
      <c r="E2893" s="4"/>
      <c r="F2893" s="4"/>
      <c r="G2893" s="4"/>
      <c r="H2893" s="4"/>
      <c r="I2893" s="4"/>
      <c r="J2893" s="4"/>
      <c r="K2893" s="4"/>
      <c r="L2893" s="4"/>
      <c r="M2893" s="4"/>
      <c r="N2893" s="4"/>
    </row>
    <row r="2894">
      <c r="A2894" s="4"/>
      <c r="B2894" s="4"/>
      <c r="C2894" s="4"/>
      <c r="D2894" s="4"/>
      <c r="E2894" s="4"/>
      <c r="F2894" s="4"/>
      <c r="G2894" s="4"/>
      <c r="H2894" s="4"/>
      <c r="I2894" s="4"/>
      <c r="J2894" s="4"/>
      <c r="K2894" s="4"/>
      <c r="L2894" s="4"/>
      <c r="M2894" s="4"/>
      <c r="N2894" s="4"/>
    </row>
    <row r="2895">
      <c r="A2895" s="4"/>
      <c r="B2895" s="4"/>
      <c r="C2895" s="4"/>
      <c r="D2895" s="4"/>
      <c r="E2895" s="4"/>
      <c r="F2895" s="4"/>
      <c r="G2895" s="4"/>
      <c r="H2895" s="4"/>
      <c r="I2895" s="4"/>
      <c r="J2895" s="4"/>
      <c r="K2895" s="4"/>
      <c r="L2895" s="4"/>
      <c r="M2895" s="4"/>
      <c r="N2895" s="4"/>
    </row>
    <row r="2896">
      <c r="A2896" s="4"/>
      <c r="B2896" s="4"/>
      <c r="C2896" s="4"/>
      <c r="D2896" s="4"/>
      <c r="E2896" s="4"/>
      <c r="F2896" s="4"/>
      <c r="G2896" s="4"/>
      <c r="H2896" s="4"/>
      <c r="I2896" s="4"/>
      <c r="J2896" s="4"/>
      <c r="K2896" s="4"/>
      <c r="L2896" s="4"/>
      <c r="M2896" s="4"/>
      <c r="N2896" s="4"/>
    </row>
    <row r="2897">
      <c r="A2897" s="4"/>
      <c r="B2897" s="4"/>
      <c r="C2897" s="4"/>
      <c r="D2897" s="4"/>
      <c r="E2897" s="4"/>
      <c r="F2897" s="4"/>
      <c r="G2897" s="4"/>
      <c r="H2897" s="4"/>
      <c r="I2897" s="4"/>
      <c r="J2897" s="4"/>
      <c r="K2897" s="4"/>
      <c r="L2897" s="4"/>
      <c r="M2897" s="4"/>
      <c r="N2897" s="4"/>
    </row>
    <row r="2898">
      <c r="A2898" s="4"/>
      <c r="B2898" s="4"/>
      <c r="C2898" s="4"/>
      <c r="D2898" s="4"/>
      <c r="E2898" s="4"/>
      <c r="F2898" s="4"/>
      <c r="G2898" s="4"/>
      <c r="H2898" s="4"/>
      <c r="I2898" s="4"/>
      <c r="J2898" s="4"/>
      <c r="K2898" s="4"/>
      <c r="L2898" s="4"/>
      <c r="M2898" s="4"/>
      <c r="N2898" s="4"/>
    </row>
    <row r="2899">
      <c r="A2899" s="4"/>
      <c r="B2899" s="4"/>
      <c r="C2899" s="4"/>
      <c r="D2899" s="4"/>
      <c r="E2899" s="4"/>
      <c r="F2899" s="4"/>
      <c r="G2899" s="4"/>
      <c r="H2899" s="4"/>
      <c r="I2899" s="4"/>
      <c r="J2899" s="4"/>
      <c r="K2899" s="4"/>
      <c r="L2899" s="4"/>
      <c r="M2899" s="4"/>
      <c r="N2899" s="4"/>
    </row>
    <row r="2900">
      <c r="A2900" s="4"/>
      <c r="B2900" s="4"/>
      <c r="C2900" s="4"/>
      <c r="D2900" s="4"/>
      <c r="E2900" s="4"/>
      <c r="F2900" s="4"/>
      <c r="G2900" s="4"/>
      <c r="H2900" s="4"/>
      <c r="I2900" s="4"/>
      <c r="J2900" s="4"/>
      <c r="K2900" s="4"/>
      <c r="L2900" s="4"/>
      <c r="M2900" s="4"/>
      <c r="N2900" s="4"/>
    </row>
    <row r="2901">
      <c r="A2901" s="4"/>
      <c r="B2901" s="4"/>
      <c r="C2901" s="4"/>
      <c r="D2901" s="4"/>
      <c r="E2901" s="4"/>
      <c r="F2901" s="4"/>
      <c r="G2901" s="4"/>
      <c r="H2901" s="4"/>
      <c r="I2901" s="4"/>
      <c r="J2901" s="4"/>
      <c r="K2901" s="4"/>
      <c r="L2901" s="4"/>
      <c r="M2901" s="4"/>
      <c r="N2901" s="4"/>
    </row>
    <row r="2902">
      <c r="A2902" s="4"/>
      <c r="B2902" s="4"/>
      <c r="C2902" s="4"/>
      <c r="D2902" s="4"/>
      <c r="E2902" s="4"/>
      <c r="F2902" s="4"/>
      <c r="G2902" s="4"/>
      <c r="H2902" s="4"/>
      <c r="I2902" s="4"/>
      <c r="J2902" s="4"/>
      <c r="K2902" s="4"/>
      <c r="L2902" s="4"/>
      <c r="M2902" s="4"/>
      <c r="N2902" s="4"/>
    </row>
  </sheetData>
  <mergeCells count="3">
    <mergeCell ref="F1:H1"/>
    <mergeCell ref="I1:K1"/>
    <mergeCell ref="L1:N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9" max="9" width="32.38"/>
    <col customWidth="1" min="12" max="12" width="32.38"/>
    <col customWidth="1" min="15" max="15" width="32.38"/>
  </cols>
  <sheetData>
    <row r="1">
      <c r="A1" s="14"/>
      <c r="B1" s="14"/>
      <c r="C1" s="14"/>
      <c r="D1" s="14"/>
      <c r="E1" s="14"/>
      <c r="F1" s="14"/>
      <c r="G1" s="15" t="s">
        <v>0</v>
      </c>
      <c r="H1" s="6"/>
      <c r="I1" s="7"/>
      <c r="J1" s="15" t="s">
        <v>1</v>
      </c>
      <c r="K1" s="6"/>
      <c r="L1" s="7"/>
      <c r="M1" s="15" t="s">
        <v>2</v>
      </c>
      <c r="N1" s="6"/>
      <c r="O1" s="7"/>
      <c r="P1" s="14"/>
    </row>
    <row r="2">
      <c r="A2" s="16" t="s">
        <v>3</v>
      </c>
      <c r="B2" s="16" t="s">
        <v>4</v>
      </c>
      <c r="C2" s="16" t="s">
        <v>5</v>
      </c>
      <c r="D2" s="16" t="s">
        <v>6</v>
      </c>
      <c r="E2" s="16" t="s">
        <v>7</v>
      </c>
      <c r="F2" s="17" t="s">
        <v>5804</v>
      </c>
      <c r="G2" s="18" t="s">
        <v>8</v>
      </c>
      <c r="H2" s="18" t="s">
        <v>9</v>
      </c>
      <c r="I2" s="18" t="s">
        <v>10</v>
      </c>
      <c r="J2" s="18" t="s">
        <v>11</v>
      </c>
      <c r="K2" s="18" t="s">
        <v>12</v>
      </c>
      <c r="L2" s="18" t="s">
        <v>13</v>
      </c>
      <c r="M2" s="18" t="s">
        <v>14</v>
      </c>
      <c r="N2" s="18" t="s">
        <v>15</v>
      </c>
      <c r="O2" s="18" t="s">
        <v>16</v>
      </c>
      <c r="P2" s="14"/>
    </row>
    <row r="3">
      <c r="A3" s="19" t="s">
        <v>5805</v>
      </c>
      <c r="B3" s="19" t="s">
        <v>5147</v>
      </c>
      <c r="C3" s="19" t="s">
        <v>5806</v>
      </c>
      <c r="D3" s="19" t="s">
        <v>5807</v>
      </c>
      <c r="E3" s="19" t="s">
        <v>5808</v>
      </c>
      <c r="F3" s="20" t="str">
        <f t="shared" ref="F3:F2702" si="1">A3&amp;B3</f>
        <v>2GRe6frWsIVb84LR0I7fEb</v>
      </c>
      <c r="G3" s="20">
        <v>1.0</v>
      </c>
      <c r="H3" s="20">
        <v>1.0</v>
      </c>
      <c r="I3" s="14" t="s">
        <v>5809</v>
      </c>
      <c r="J3" s="20">
        <v>1.0</v>
      </c>
      <c r="K3" s="20">
        <v>1.0</v>
      </c>
      <c r="L3" s="14" t="s">
        <v>151</v>
      </c>
      <c r="M3" s="20">
        <v>1.0</v>
      </c>
      <c r="N3" s="20">
        <v>1.0</v>
      </c>
      <c r="O3" s="14" t="s">
        <v>152</v>
      </c>
      <c r="P3" s="14"/>
    </row>
    <row r="4">
      <c r="A4" s="19" t="s">
        <v>5805</v>
      </c>
      <c r="B4" s="19" t="s">
        <v>5151</v>
      </c>
      <c r="C4" s="19" t="s">
        <v>5806</v>
      </c>
      <c r="D4" s="19" t="s">
        <v>5807</v>
      </c>
      <c r="E4" s="19" t="s">
        <v>5810</v>
      </c>
      <c r="F4" s="20" t="str">
        <f t="shared" si="1"/>
        <v>2GRe6frWsIVbE14hxLZ9ck</v>
      </c>
      <c r="G4" s="20">
        <v>1.0</v>
      </c>
      <c r="H4" s="20">
        <v>1.0</v>
      </c>
      <c r="I4" s="14" t="s">
        <v>5809</v>
      </c>
      <c r="J4" s="20">
        <v>1.0</v>
      </c>
      <c r="K4" s="20">
        <v>1.0</v>
      </c>
      <c r="L4" s="14" t="s">
        <v>151</v>
      </c>
      <c r="M4" s="20">
        <v>1.0</v>
      </c>
      <c r="N4" s="20">
        <v>1.0</v>
      </c>
      <c r="O4" s="14" t="s">
        <v>152</v>
      </c>
      <c r="P4" s="14"/>
    </row>
    <row r="5">
      <c r="A5" s="19" t="s">
        <v>5805</v>
      </c>
      <c r="B5" s="19" t="s">
        <v>5153</v>
      </c>
      <c r="C5" s="19" t="s">
        <v>5806</v>
      </c>
      <c r="D5" s="19" t="s">
        <v>5807</v>
      </c>
      <c r="E5" s="19" t="s">
        <v>5811</v>
      </c>
      <c r="F5" s="20" t="str">
        <f t="shared" si="1"/>
        <v>2GRe6frWsIVbE9UhxLZ9ck</v>
      </c>
      <c r="G5" s="20">
        <v>1.0</v>
      </c>
      <c r="H5" s="20">
        <v>1.0</v>
      </c>
      <c r="I5" s="14" t="s">
        <v>5809</v>
      </c>
      <c r="J5" s="20">
        <v>2.0</v>
      </c>
      <c r="K5" s="20">
        <v>1.0</v>
      </c>
      <c r="L5" s="14" t="s">
        <v>151</v>
      </c>
      <c r="M5" s="20">
        <v>1.0</v>
      </c>
      <c r="N5" s="20">
        <v>1.0</v>
      </c>
      <c r="O5" s="14" t="s">
        <v>152</v>
      </c>
      <c r="P5" s="14"/>
    </row>
    <row r="6">
      <c r="A6" s="19" t="s">
        <v>5805</v>
      </c>
      <c r="B6" s="19" t="s">
        <v>5155</v>
      </c>
      <c r="C6" s="19" t="s">
        <v>5806</v>
      </c>
      <c r="D6" s="19" t="s">
        <v>5807</v>
      </c>
      <c r="E6" s="19" t="s">
        <v>5806</v>
      </c>
      <c r="F6" s="20" t="str">
        <f t="shared" si="1"/>
        <v>2GRe6frWsIVbMvAnyloHRU</v>
      </c>
      <c r="G6" s="20">
        <v>1.0</v>
      </c>
      <c r="H6" s="20">
        <v>1.0</v>
      </c>
      <c r="I6" s="14" t="s">
        <v>5809</v>
      </c>
      <c r="J6" s="20">
        <v>1.0</v>
      </c>
      <c r="K6" s="20">
        <v>1.0</v>
      </c>
      <c r="L6" s="14" t="s">
        <v>151</v>
      </c>
      <c r="M6" s="20">
        <v>1.0</v>
      </c>
      <c r="N6" s="20">
        <v>1.0</v>
      </c>
      <c r="O6" s="14" t="s">
        <v>152</v>
      </c>
      <c r="P6" s="14"/>
    </row>
    <row r="7">
      <c r="A7" s="19" t="s">
        <v>5805</v>
      </c>
      <c r="B7" s="19" t="s">
        <v>5156</v>
      </c>
      <c r="C7" s="19" t="s">
        <v>5806</v>
      </c>
      <c r="D7" s="19" t="s">
        <v>5807</v>
      </c>
      <c r="E7" s="19" t="s">
        <v>5812</v>
      </c>
      <c r="F7" s="20" t="str">
        <f t="shared" si="1"/>
        <v>2GRe6frWsIVbUQ5LWZg9DA</v>
      </c>
      <c r="G7" s="20">
        <v>3.0</v>
      </c>
      <c r="H7" s="20">
        <v>3.0</v>
      </c>
      <c r="I7" s="14" t="s">
        <v>5809</v>
      </c>
      <c r="J7" s="20">
        <v>3.0</v>
      </c>
      <c r="K7" s="20">
        <v>3.0</v>
      </c>
      <c r="L7" s="14" t="s">
        <v>151</v>
      </c>
      <c r="M7" s="20">
        <v>3.0</v>
      </c>
      <c r="N7" s="20">
        <v>2.0</v>
      </c>
      <c r="O7" s="14" t="s">
        <v>152</v>
      </c>
      <c r="P7" s="14"/>
    </row>
    <row r="8">
      <c r="A8" s="19" t="s">
        <v>5805</v>
      </c>
      <c r="B8" s="19" t="s">
        <v>5158</v>
      </c>
      <c r="C8" s="19" t="s">
        <v>5806</v>
      </c>
      <c r="D8" s="19" t="s">
        <v>5807</v>
      </c>
      <c r="E8" s="19" t="s">
        <v>5813</v>
      </c>
      <c r="F8" s="20" t="str">
        <f t="shared" si="1"/>
        <v>2GRe6frWsIVbUQALWZg9DA</v>
      </c>
      <c r="G8" s="20">
        <v>1.0</v>
      </c>
      <c r="H8" s="20">
        <v>1.0</v>
      </c>
      <c r="I8" s="14" t="s">
        <v>5809</v>
      </c>
      <c r="J8" s="20">
        <v>1.0</v>
      </c>
      <c r="K8" s="20">
        <v>1.0</v>
      </c>
      <c r="L8" s="14" t="s">
        <v>151</v>
      </c>
      <c r="M8" s="20">
        <v>1.0</v>
      </c>
      <c r="N8" s="20">
        <v>1.0</v>
      </c>
      <c r="O8" s="14" t="s">
        <v>152</v>
      </c>
      <c r="P8" s="14"/>
    </row>
    <row r="9">
      <c r="A9" s="19" t="s">
        <v>5805</v>
      </c>
      <c r="B9" s="19" t="s">
        <v>5160</v>
      </c>
      <c r="C9" s="19" t="s">
        <v>5806</v>
      </c>
      <c r="D9" s="19" t="s">
        <v>5807</v>
      </c>
      <c r="E9" s="19" t="s">
        <v>5814</v>
      </c>
      <c r="F9" s="20" t="str">
        <f t="shared" si="1"/>
        <v>2GRe6frWsIVbUrCLWZg9DA</v>
      </c>
      <c r="G9" s="20">
        <v>2.0</v>
      </c>
      <c r="H9" s="20">
        <v>2.0</v>
      </c>
      <c r="I9" s="14" t="s">
        <v>5809</v>
      </c>
      <c r="J9" s="20">
        <v>2.0</v>
      </c>
      <c r="K9" s="20">
        <v>2.0</v>
      </c>
      <c r="L9" s="14" t="s">
        <v>151</v>
      </c>
      <c r="M9" s="20">
        <v>1.0</v>
      </c>
      <c r="N9" s="20">
        <v>1.0</v>
      </c>
      <c r="O9" s="14" t="s">
        <v>152</v>
      </c>
      <c r="P9" s="14"/>
    </row>
    <row r="10">
      <c r="A10" s="19" t="s">
        <v>5805</v>
      </c>
      <c r="B10" s="19" t="s">
        <v>5162</v>
      </c>
      <c r="C10" s="19" t="s">
        <v>5806</v>
      </c>
      <c r="D10" s="19" t="s">
        <v>5807</v>
      </c>
      <c r="E10" s="19" t="s">
        <v>5815</v>
      </c>
      <c r="F10" s="20" t="str">
        <f t="shared" si="1"/>
        <v>2GRe6frWsIVbVuhXmZF31w</v>
      </c>
      <c r="G10" s="20">
        <v>1.0</v>
      </c>
      <c r="H10" s="20">
        <v>1.0</v>
      </c>
      <c r="I10" s="14" t="s">
        <v>5809</v>
      </c>
      <c r="J10" s="20">
        <v>1.0</v>
      </c>
      <c r="K10" s="20">
        <v>1.0</v>
      </c>
      <c r="L10" s="14" t="s">
        <v>151</v>
      </c>
      <c r="M10" s="20">
        <v>1.0</v>
      </c>
      <c r="N10" s="20">
        <v>1.0</v>
      </c>
      <c r="O10" s="14" t="s">
        <v>152</v>
      </c>
      <c r="P10" s="14"/>
    </row>
    <row r="11">
      <c r="A11" s="19" t="s">
        <v>5805</v>
      </c>
      <c r="B11" s="19" t="s">
        <v>5164</v>
      </c>
      <c r="C11" s="19" t="s">
        <v>5806</v>
      </c>
      <c r="D11" s="19" t="s">
        <v>5807</v>
      </c>
      <c r="E11" s="19" t="s">
        <v>5816</v>
      </c>
      <c r="F11" s="20" t="str">
        <f t="shared" si="1"/>
        <v>2GRe6frWsIVbaYTtNvLSUA</v>
      </c>
      <c r="G11" s="20">
        <v>1.0</v>
      </c>
      <c r="H11" s="20">
        <v>1.0</v>
      </c>
      <c r="I11" s="14" t="s">
        <v>5809</v>
      </c>
      <c r="J11" s="20">
        <v>1.0</v>
      </c>
      <c r="K11" s="20">
        <v>1.0</v>
      </c>
      <c r="L11" s="14" t="s">
        <v>151</v>
      </c>
      <c r="M11" s="20">
        <v>1.0</v>
      </c>
      <c r="N11" s="20">
        <v>1.0</v>
      </c>
      <c r="O11" s="14" t="s">
        <v>152</v>
      </c>
      <c r="P11" s="14"/>
    </row>
    <row r="12">
      <c r="A12" s="19" t="s">
        <v>5805</v>
      </c>
      <c r="B12" s="19" t="s">
        <v>5166</v>
      </c>
      <c r="C12" s="19" t="s">
        <v>5806</v>
      </c>
      <c r="D12" s="19" t="s">
        <v>5807</v>
      </c>
      <c r="E12" s="19" t="s">
        <v>5817</v>
      </c>
      <c r="F12" s="20" t="str">
        <f t="shared" si="1"/>
        <v>2GRe6frWsIVbbWWZn4Y5Fq</v>
      </c>
      <c r="G12" s="20">
        <v>1.0</v>
      </c>
      <c r="H12" s="20">
        <v>1.0</v>
      </c>
      <c r="I12" s="14" t="s">
        <v>5809</v>
      </c>
      <c r="J12" s="20">
        <v>1.0</v>
      </c>
      <c r="K12" s="20">
        <v>1.0</v>
      </c>
      <c r="L12" s="14" t="s">
        <v>151</v>
      </c>
      <c r="M12" s="20">
        <v>1.0</v>
      </c>
      <c r="N12" s="20">
        <v>1.0</v>
      </c>
      <c r="O12" s="14" t="s">
        <v>152</v>
      </c>
      <c r="P12" s="14"/>
    </row>
    <row r="13">
      <c r="A13" s="19" t="s">
        <v>5805</v>
      </c>
      <c r="B13" s="19" t="s">
        <v>5168</v>
      </c>
      <c r="C13" s="19" t="s">
        <v>5806</v>
      </c>
      <c r="D13" s="19" t="s">
        <v>5807</v>
      </c>
      <c r="E13" s="19" t="s">
        <v>5818</v>
      </c>
      <c r="F13" s="20" t="str">
        <f t="shared" si="1"/>
        <v>2GRe6frWsIVbbYYZn4Y5Fq</v>
      </c>
      <c r="G13" s="20">
        <v>1.0</v>
      </c>
      <c r="H13" s="20">
        <v>1.0</v>
      </c>
      <c r="I13" s="14" t="s">
        <v>151</v>
      </c>
      <c r="J13" s="20">
        <v>1.0</v>
      </c>
      <c r="K13" s="20">
        <v>1.0</v>
      </c>
      <c r="L13" s="14" t="s">
        <v>5809</v>
      </c>
      <c r="M13" s="20">
        <v>1.0</v>
      </c>
      <c r="N13" s="20">
        <v>1.0</v>
      </c>
      <c r="O13" s="14" t="s">
        <v>153</v>
      </c>
      <c r="P13" s="14"/>
    </row>
    <row r="14">
      <c r="A14" s="19" t="s">
        <v>5805</v>
      </c>
      <c r="B14" s="19" t="s">
        <v>5170</v>
      </c>
      <c r="C14" s="19" t="s">
        <v>5806</v>
      </c>
      <c r="D14" s="19" t="s">
        <v>5807</v>
      </c>
      <c r="E14" s="19" t="s">
        <v>5819</v>
      </c>
      <c r="F14" s="20" t="str">
        <f t="shared" si="1"/>
        <v>2GRe6frWsIVbcBEuasQi8r</v>
      </c>
      <c r="G14" s="20">
        <v>1.0</v>
      </c>
      <c r="H14" s="20">
        <v>1.0</v>
      </c>
      <c r="I14" s="14" t="s">
        <v>5809</v>
      </c>
      <c r="J14" s="20">
        <v>1.0</v>
      </c>
      <c r="K14" s="20">
        <v>1.0</v>
      </c>
      <c r="L14" s="14" t="s">
        <v>151</v>
      </c>
      <c r="M14" s="20">
        <v>3.0</v>
      </c>
      <c r="N14" s="20">
        <v>3.0</v>
      </c>
      <c r="O14" s="14" t="s">
        <v>152</v>
      </c>
      <c r="P14" s="14"/>
    </row>
    <row r="15">
      <c r="A15" s="19" t="s">
        <v>5805</v>
      </c>
      <c r="B15" s="19" t="s">
        <v>5172</v>
      </c>
      <c r="C15" s="19" t="s">
        <v>5806</v>
      </c>
      <c r="D15" s="19" t="s">
        <v>5807</v>
      </c>
      <c r="E15" s="19" t="s">
        <v>5820</v>
      </c>
      <c r="F15" s="20" t="str">
        <f t="shared" si="1"/>
        <v>2GRe6frWsIVbgMqHJdmfrX</v>
      </c>
      <c r="G15" s="20">
        <v>1.0</v>
      </c>
      <c r="H15" s="20">
        <v>1.0</v>
      </c>
      <c r="I15" s="14" t="s">
        <v>5809</v>
      </c>
      <c r="J15" s="20">
        <v>1.0</v>
      </c>
      <c r="K15" s="20">
        <v>1.0</v>
      </c>
      <c r="L15" s="14" t="s">
        <v>151</v>
      </c>
      <c r="M15" s="20">
        <v>1.0</v>
      </c>
      <c r="N15" s="20">
        <v>1.0</v>
      </c>
      <c r="O15" s="14" t="s">
        <v>152</v>
      </c>
      <c r="P15" s="14"/>
    </row>
    <row r="16">
      <c r="A16" s="19" t="s">
        <v>5805</v>
      </c>
      <c r="B16" s="19" t="s">
        <v>5174</v>
      </c>
      <c r="C16" s="19" t="s">
        <v>5806</v>
      </c>
      <c r="D16" s="19" t="s">
        <v>5807</v>
      </c>
      <c r="E16" s="19" t="s">
        <v>5821</v>
      </c>
      <c r="F16" s="20" t="str">
        <f t="shared" si="1"/>
        <v>2GRe6frWsIVbgzuHJdmfrX</v>
      </c>
      <c r="G16" s="20">
        <v>1.0</v>
      </c>
      <c r="H16" s="20">
        <v>1.0</v>
      </c>
      <c r="I16" s="14" t="s">
        <v>5809</v>
      </c>
      <c r="J16" s="20">
        <v>1.0</v>
      </c>
      <c r="K16" s="20">
        <v>1.0</v>
      </c>
      <c r="L16" s="14" t="s">
        <v>151</v>
      </c>
      <c r="M16" s="20">
        <v>1.0</v>
      </c>
      <c r="N16" s="20">
        <v>1.0</v>
      </c>
      <c r="O16" s="14" t="s">
        <v>152</v>
      </c>
      <c r="P16" s="14"/>
    </row>
    <row r="17">
      <c r="A17" s="19" t="s">
        <v>5805</v>
      </c>
      <c r="B17" s="19" t="s">
        <v>5176</v>
      </c>
      <c r="C17" s="19" t="s">
        <v>5806</v>
      </c>
      <c r="D17" s="19" t="s">
        <v>5807</v>
      </c>
      <c r="E17" s="19" t="s">
        <v>5822</v>
      </c>
      <c r="F17" s="20" t="str">
        <f t="shared" si="1"/>
        <v>2GRe6frWsIVbp3EklVeMgb</v>
      </c>
      <c r="G17" s="20">
        <v>1.0</v>
      </c>
      <c r="H17" s="20">
        <v>1.0</v>
      </c>
      <c r="I17" s="14" t="s">
        <v>5809</v>
      </c>
      <c r="J17" s="20">
        <v>1.0</v>
      </c>
      <c r="K17" s="20">
        <v>1.0</v>
      </c>
      <c r="L17" s="14" t="s">
        <v>151</v>
      </c>
      <c r="M17" s="20">
        <v>2.0</v>
      </c>
      <c r="N17" s="20">
        <v>1.0</v>
      </c>
      <c r="O17" s="14" t="s">
        <v>152</v>
      </c>
      <c r="P17" s="14"/>
    </row>
    <row r="18">
      <c r="A18" s="19" t="s">
        <v>5805</v>
      </c>
      <c r="B18" s="19" t="s">
        <v>5178</v>
      </c>
      <c r="C18" s="19" t="s">
        <v>5806</v>
      </c>
      <c r="D18" s="19" t="s">
        <v>5807</v>
      </c>
      <c r="E18" s="19" t="s">
        <v>5823</v>
      </c>
      <c r="F18" s="20" t="str">
        <f t="shared" si="1"/>
        <v>2GRe6frWsIVbrB1ClYtECF</v>
      </c>
      <c r="G18" s="20">
        <v>1.0</v>
      </c>
      <c r="H18" s="20">
        <v>1.0</v>
      </c>
      <c r="I18" s="14" t="s">
        <v>5809</v>
      </c>
      <c r="J18" s="20">
        <v>1.0</v>
      </c>
      <c r="K18" s="20">
        <v>1.0</v>
      </c>
      <c r="L18" s="14" t="s">
        <v>151</v>
      </c>
      <c r="M18" s="20">
        <v>1.0</v>
      </c>
      <c r="N18" s="20">
        <v>1.0</v>
      </c>
      <c r="O18" s="14" t="s">
        <v>152</v>
      </c>
      <c r="P18" s="14"/>
    </row>
    <row r="19">
      <c r="A19" s="19" t="s">
        <v>5805</v>
      </c>
      <c r="B19" s="19" t="s">
        <v>5180</v>
      </c>
      <c r="C19" s="19" t="s">
        <v>5806</v>
      </c>
      <c r="D19" s="19" t="s">
        <v>5807</v>
      </c>
      <c r="E19" s="19" t="s">
        <v>5824</v>
      </c>
      <c r="F19" s="20" t="str">
        <f t="shared" si="1"/>
        <v>2GRe6frWsIVbsdF8jaGony</v>
      </c>
      <c r="G19" s="20">
        <v>1.0</v>
      </c>
      <c r="H19" s="20">
        <v>1.0</v>
      </c>
      <c r="I19" s="14" t="s">
        <v>5809</v>
      </c>
      <c r="J19" s="20">
        <v>1.0</v>
      </c>
      <c r="K19" s="20">
        <v>1.0</v>
      </c>
      <c r="L19" s="14" t="s">
        <v>151</v>
      </c>
      <c r="M19" s="20">
        <v>1.0</v>
      </c>
      <c r="N19" s="20">
        <v>1.0</v>
      </c>
      <c r="O19" s="14" t="s">
        <v>152</v>
      </c>
      <c r="P19" s="14"/>
    </row>
    <row r="20">
      <c r="A20" s="19" t="s">
        <v>5805</v>
      </c>
      <c r="B20" s="19" t="s">
        <v>5182</v>
      </c>
      <c r="C20" s="19" t="s">
        <v>5806</v>
      </c>
      <c r="D20" s="19" t="s">
        <v>5807</v>
      </c>
      <c r="E20" s="19" t="s">
        <v>5825</v>
      </c>
      <c r="F20" s="20" t="str">
        <f t="shared" si="1"/>
        <v>2GRe6frWsIVbuWd2YK1rnl</v>
      </c>
      <c r="G20" s="20">
        <v>1.0</v>
      </c>
      <c r="H20" s="20">
        <v>1.0</v>
      </c>
      <c r="I20" s="14" t="s">
        <v>5809</v>
      </c>
      <c r="J20" s="20">
        <v>1.0</v>
      </c>
      <c r="K20" s="20">
        <v>1.0</v>
      </c>
      <c r="L20" s="14" t="s">
        <v>151</v>
      </c>
      <c r="M20" s="20">
        <v>1.0</v>
      </c>
      <c r="N20" s="20">
        <v>1.0</v>
      </c>
      <c r="O20" s="14" t="s">
        <v>152</v>
      </c>
      <c r="P20" s="14"/>
    </row>
    <row r="21">
      <c r="A21" s="19" t="s">
        <v>5826</v>
      </c>
      <c r="B21" s="19" t="s">
        <v>3299</v>
      </c>
      <c r="C21" s="19" t="s">
        <v>5827</v>
      </c>
      <c r="D21" s="19" t="s">
        <v>5828</v>
      </c>
      <c r="E21" s="19" t="s">
        <v>5829</v>
      </c>
      <c r="F21" s="20" t="str">
        <f t="shared" si="1"/>
        <v>2GpcFkt7W7Zr8DR0I7fEbw</v>
      </c>
      <c r="G21" s="20">
        <v>1.0</v>
      </c>
      <c r="H21" s="20">
        <v>1.0</v>
      </c>
      <c r="I21" s="14" t="s">
        <v>151</v>
      </c>
      <c r="J21" s="20">
        <v>1.0</v>
      </c>
      <c r="K21" s="20">
        <v>1.0</v>
      </c>
      <c r="L21" s="14" t="s">
        <v>5809</v>
      </c>
      <c r="M21" s="20">
        <v>1.0</v>
      </c>
      <c r="N21" s="20">
        <v>1.0</v>
      </c>
      <c r="O21" s="14" t="s">
        <v>153</v>
      </c>
      <c r="P21" s="14"/>
    </row>
    <row r="22">
      <c r="A22" s="19" t="s">
        <v>5826</v>
      </c>
      <c r="B22" s="19" t="s">
        <v>3303</v>
      </c>
      <c r="C22" s="19" t="s">
        <v>5827</v>
      </c>
      <c r="D22" s="19" t="s">
        <v>5828</v>
      </c>
      <c r="E22" s="19" t="s">
        <v>5830</v>
      </c>
      <c r="F22" s="20" t="str">
        <f t="shared" si="1"/>
        <v>2GpcFkt7W7Zr8xgR0I7fEb</v>
      </c>
      <c r="G22" s="20">
        <v>1.0</v>
      </c>
      <c r="H22" s="20">
        <v>1.0</v>
      </c>
      <c r="I22" s="14" t="s">
        <v>151</v>
      </c>
      <c r="J22" s="20">
        <v>1.0</v>
      </c>
      <c r="K22" s="20">
        <v>1.0</v>
      </c>
      <c r="L22" s="14" t="s">
        <v>5809</v>
      </c>
      <c r="M22" s="20">
        <v>1.0</v>
      </c>
      <c r="N22" s="20">
        <v>1.0</v>
      </c>
      <c r="O22" s="14" t="s">
        <v>153</v>
      </c>
      <c r="P22" s="14"/>
    </row>
    <row r="23">
      <c r="A23" s="19" t="s">
        <v>5826</v>
      </c>
      <c r="B23" s="19" t="s">
        <v>3305</v>
      </c>
      <c r="C23" s="19" t="s">
        <v>5827</v>
      </c>
      <c r="D23" s="19" t="s">
        <v>5828</v>
      </c>
      <c r="E23" s="19" t="s">
        <v>5831</v>
      </c>
      <c r="F23" s="20" t="str">
        <f t="shared" si="1"/>
        <v>2GpcFkt7W7ZrEsehxLZ9ck</v>
      </c>
      <c r="G23" s="20">
        <v>1.0</v>
      </c>
      <c r="H23" s="20">
        <v>1.0</v>
      </c>
      <c r="I23" s="14" t="s">
        <v>151</v>
      </c>
      <c r="J23" s="20">
        <v>1.0</v>
      </c>
      <c r="K23" s="20">
        <v>1.0</v>
      </c>
      <c r="L23" s="14" t="s">
        <v>5809</v>
      </c>
      <c r="M23" s="20">
        <v>1.0</v>
      </c>
      <c r="N23" s="20">
        <v>1.0</v>
      </c>
      <c r="O23" s="14" t="s">
        <v>153</v>
      </c>
      <c r="P23" s="14"/>
    </row>
    <row r="24">
      <c r="A24" s="19" t="s">
        <v>5826</v>
      </c>
      <c r="B24" s="19" t="s">
        <v>3307</v>
      </c>
      <c r="C24" s="19" t="s">
        <v>5827</v>
      </c>
      <c r="D24" s="19" t="s">
        <v>5828</v>
      </c>
      <c r="E24" s="19" t="s">
        <v>5832</v>
      </c>
      <c r="F24" s="20" t="str">
        <f t="shared" si="1"/>
        <v>2GpcFkt7W7ZrM2nyloHRUQ</v>
      </c>
      <c r="G24" s="20">
        <v>1.0</v>
      </c>
      <c r="H24" s="20">
        <v>2.0</v>
      </c>
      <c r="I24" s="14" t="s">
        <v>151</v>
      </c>
      <c r="J24" s="20">
        <v>1.0</v>
      </c>
      <c r="K24" s="20">
        <v>2.0</v>
      </c>
      <c r="L24" s="14" t="s">
        <v>5809</v>
      </c>
      <c r="M24" s="20">
        <v>1.0</v>
      </c>
      <c r="N24" s="20">
        <v>1.0</v>
      </c>
      <c r="O24" s="14" t="s">
        <v>153</v>
      </c>
      <c r="P24" s="14"/>
    </row>
    <row r="25">
      <c r="A25" s="19" t="s">
        <v>5826</v>
      </c>
      <c r="B25" s="19" t="s">
        <v>3309</v>
      </c>
      <c r="C25" s="19" t="s">
        <v>5827</v>
      </c>
      <c r="D25" s="19" t="s">
        <v>5828</v>
      </c>
      <c r="E25" s="19" t="s">
        <v>5833</v>
      </c>
      <c r="F25" s="20" t="str">
        <f t="shared" si="1"/>
        <v>2GpcFkt7W7ZrQI6A48cIW7</v>
      </c>
      <c r="G25" s="20">
        <v>1.0</v>
      </c>
      <c r="H25" s="20">
        <v>1.0</v>
      </c>
      <c r="I25" s="14" t="s">
        <v>151</v>
      </c>
      <c r="J25" s="20">
        <v>1.0</v>
      </c>
      <c r="K25" s="20">
        <v>1.0</v>
      </c>
      <c r="L25" s="14" t="s">
        <v>5809</v>
      </c>
      <c r="M25" s="20">
        <v>1.0</v>
      </c>
      <c r="N25" s="20">
        <v>1.0</v>
      </c>
      <c r="O25" s="14" t="s">
        <v>153</v>
      </c>
      <c r="P25" s="14"/>
    </row>
    <row r="26">
      <c r="A26" s="19" t="s">
        <v>5826</v>
      </c>
      <c r="B26" s="19" t="s">
        <v>3311</v>
      </c>
      <c r="C26" s="19" t="s">
        <v>5827</v>
      </c>
      <c r="D26" s="19" t="s">
        <v>5828</v>
      </c>
      <c r="E26" s="19" t="s">
        <v>5834</v>
      </c>
      <c r="F26" s="20" t="str">
        <f t="shared" si="1"/>
        <v>2GpcFkt7W7ZrQIgA48cIW7</v>
      </c>
      <c r="G26" s="20">
        <v>1.0</v>
      </c>
      <c r="H26" s="20">
        <v>1.0</v>
      </c>
      <c r="I26" s="14" t="s">
        <v>151</v>
      </c>
      <c r="J26" s="20">
        <v>1.0</v>
      </c>
      <c r="K26" s="20">
        <v>1.0</v>
      </c>
      <c r="L26" s="14" t="s">
        <v>5809</v>
      </c>
      <c r="M26" s="20">
        <v>1.0</v>
      </c>
      <c r="N26" s="20">
        <v>1.0</v>
      </c>
      <c r="O26" s="14" t="s">
        <v>153</v>
      </c>
      <c r="P26" s="14"/>
    </row>
    <row r="27">
      <c r="A27" s="19" t="s">
        <v>5826</v>
      </c>
      <c r="B27" s="19" t="s">
        <v>3313</v>
      </c>
      <c r="C27" s="19" t="s">
        <v>5827</v>
      </c>
      <c r="D27" s="19" t="s">
        <v>5828</v>
      </c>
      <c r="E27" s="19" t="s">
        <v>5835</v>
      </c>
      <c r="F27" s="20" t="str">
        <f t="shared" si="1"/>
        <v>2GpcFkt7W7ZrUbZLWZg9DA</v>
      </c>
      <c r="G27" s="20">
        <v>1.0</v>
      </c>
      <c r="H27" s="20">
        <v>1.0</v>
      </c>
      <c r="I27" s="14" t="s">
        <v>151</v>
      </c>
      <c r="J27" s="20">
        <v>1.0</v>
      </c>
      <c r="K27" s="20">
        <v>1.0</v>
      </c>
      <c r="L27" s="14" t="s">
        <v>5809</v>
      </c>
      <c r="M27" s="20">
        <v>1.0</v>
      </c>
      <c r="N27" s="20">
        <v>1.0</v>
      </c>
      <c r="O27" s="14" t="s">
        <v>153</v>
      </c>
      <c r="P27" s="14"/>
    </row>
    <row r="28">
      <c r="A28" s="19" t="s">
        <v>5826</v>
      </c>
      <c r="B28" s="19" t="s">
        <v>3315</v>
      </c>
      <c r="C28" s="19" t="s">
        <v>5827</v>
      </c>
      <c r="D28" s="19" t="s">
        <v>5828</v>
      </c>
      <c r="E28" s="19" t="s">
        <v>5836</v>
      </c>
      <c r="F28" s="20" t="str">
        <f t="shared" si="1"/>
        <v>2GpcFkt7W7ZrVaCXmZF31w</v>
      </c>
      <c r="G28" s="20">
        <v>1.0</v>
      </c>
      <c r="H28" s="20">
        <v>1.0</v>
      </c>
      <c r="I28" s="14" t="s">
        <v>151</v>
      </c>
      <c r="J28" s="20">
        <v>1.0</v>
      </c>
      <c r="K28" s="20">
        <v>1.0</v>
      </c>
      <c r="L28" s="14" t="s">
        <v>5809</v>
      </c>
      <c r="M28" s="20">
        <v>1.0</v>
      </c>
      <c r="N28" s="20">
        <v>1.0</v>
      </c>
      <c r="O28" s="14" t="s">
        <v>153</v>
      </c>
      <c r="P28" s="14"/>
    </row>
    <row r="29">
      <c r="A29" s="19" t="s">
        <v>5826</v>
      </c>
      <c r="B29" s="19" t="s">
        <v>3317</v>
      </c>
      <c r="C29" s="19" t="s">
        <v>5827</v>
      </c>
      <c r="D29" s="19" t="s">
        <v>5828</v>
      </c>
      <c r="E29" s="19" t="s">
        <v>5837</v>
      </c>
      <c r="F29" s="20" t="str">
        <f t="shared" si="1"/>
        <v>2GpcFkt7W7ZraAtNvLSUAr</v>
      </c>
      <c r="G29" s="20">
        <v>1.0</v>
      </c>
      <c r="H29" s="20">
        <v>1.0</v>
      </c>
      <c r="I29" s="14" t="s">
        <v>151</v>
      </c>
      <c r="J29" s="20">
        <v>1.0</v>
      </c>
      <c r="K29" s="20">
        <v>1.0</v>
      </c>
      <c r="L29" s="14" t="s">
        <v>5809</v>
      </c>
      <c r="M29" s="20">
        <v>1.0</v>
      </c>
      <c r="N29" s="20">
        <v>1.0</v>
      </c>
      <c r="O29" s="14" t="s">
        <v>153</v>
      </c>
      <c r="P29" s="14"/>
    </row>
    <row r="30">
      <c r="A30" s="19" t="s">
        <v>5826</v>
      </c>
      <c r="B30" s="19" t="s">
        <v>3319</v>
      </c>
      <c r="C30" s="19" t="s">
        <v>5827</v>
      </c>
      <c r="D30" s="19" t="s">
        <v>5828</v>
      </c>
      <c r="E30" s="19" t="s">
        <v>5838</v>
      </c>
      <c r="F30" s="20" t="str">
        <f t="shared" si="1"/>
        <v>2GpcFkt7W7ZrapStNvLSUA</v>
      </c>
      <c r="G30" s="20">
        <v>1.0</v>
      </c>
      <c r="H30" s="20">
        <v>1.0</v>
      </c>
      <c r="I30" s="14" t="s">
        <v>151</v>
      </c>
      <c r="J30" s="20">
        <v>1.0</v>
      </c>
      <c r="K30" s="20">
        <v>1.0</v>
      </c>
      <c r="L30" s="14" t="s">
        <v>5809</v>
      </c>
      <c r="M30" s="20">
        <v>1.0</v>
      </c>
      <c r="N30" s="20">
        <v>1.0</v>
      </c>
      <c r="O30" s="14" t="s">
        <v>153</v>
      </c>
      <c r="P30" s="14"/>
    </row>
    <row r="31">
      <c r="A31" s="19" t="s">
        <v>5826</v>
      </c>
      <c r="B31" s="19" t="s">
        <v>3321</v>
      </c>
      <c r="C31" s="19" t="s">
        <v>5827</v>
      </c>
      <c r="D31" s="19" t="s">
        <v>5828</v>
      </c>
      <c r="E31" s="19" t="s">
        <v>5839</v>
      </c>
      <c r="F31" s="20" t="str">
        <f t="shared" si="1"/>
        <v>2GpcFkt7W7ZrbyyZn4Y5Fq</v>
      </c>
      <c r="G31" s="20">
        <v>1.0</v>
      </c>
      <c r="H31" s="20">
        <v>1.0</v>
      </c>
      <c r="I31" s="14" t="s">
        <v>151</v>
      </c>
      <c r="J31" s="20">
        <v>1.0</v>
      </c>
      <c r="K31" s="20">
        <v>1.0</v>
      </c>
      <c r="L31" s="14" t="s">
        <v>5809</v>
      </c>
      <c r="M31" s="20">
        <v>1.0</v>
      </c>
      <c r="N31" s="20">
        <v>1.0</v>
      </c>
      <c r="O31" s="14" t="s">
        <v>153</v>
      </c>
      <c r="P31" s="14"/>
    </row>
    <row r="32">
      <c r="A32" s="19" t="s">
        <v>5826</v>
      </c>
      <c r="B32" s="19" t="s">
        <v>3323</v>
      </c>
      <c r="C32" s="19" t="s">
        <v>5827</v>
      </c>
      <c r="D32" s="19" t="s">
        <v>5828</v>
      </c>
      <c r="E32" s="19" t="s">
        <v>5840</v>
      </c>
      <c r="F32" s="20" t="str">
        <f t="shared" si="1"/>
        <v>2GpcFkt7W7ZrgOaHJdmfrX</v>
      </c>
      <c r="G32" s="20">
        <v>1.0</v>
      </c>
      <c r="H32" s="20">
        <v>1.0</v>
      </c>
      <c r="I32" s="14" t="s">
        <v>151</v>
      </c>
      <c r="J32" s="20">
        <v>1.0</v>
      </c>
      <c r="K32" s="20">
        <v>1.0</v>
      </c>
      <c r="L32" s="14" t="s">
        <v>5809</v>
      </c>
      <c r="M32" s="20">
        <v>1.0</v>
      </c>
      <c r="N32" s="20">
        <v>1.0</v>
      </c>
      <c r="O32" s="14" t="s">
        <v>153</v>
      </c>
      <c r="P32" s="14"/>
    </row>
    <row r="33">
      <c r="A33" s="19" t="s">
        <v>5826</v>
      </c>
      <c r="B33" s="19" t="s">
        <v>3325</v>
      </c>
      <c r="C33" s="19" t="s">
        <v>5827</v>
      </c>
      <c r="D33" s="19" t="s">
        <v>5828</v>
      </c>
      <c r="E33" s="19" t="s">
        <v>5841</v>
      </c>
      <c r="F33" s="20" t="str">
        <f t="shared" si="1"/>
        <v>2GpcFkt7W7ZrprklVeMgbn</v>
      </c>
      <c r="G33" s="20">
        <v>1.0</v>
      </c>
      <c r="H33" s="20">
        <v>1.0</v>
      </c>
      <c r="I33" s="14" t="s">
        <v>151</v>
      </c>
      <c r="J33" s="20">
        <v>2.0</v>
      </c>
      <c r="K33" s="20">
        <v>1.0</v>
      </c>
      <c r="L33" s="14" t="s">
        <v>5809</v>
      </c>
      <c r="M33" s="20">
        <v>1.0</v>
      </c>
      <c r="N33" s="20">
        <v>1.0</v>
      </c>
      <c r="O33" s="14" t="s">
        <v>153</v>
      </c>
      <c r="P33" s="14"/>
    </row>
    <row r="34">
      <c r="A34" s="19" t="s">
        <v>5826</v>
      </c>
      <c r="B34" s="19" t="s">
        <v>3327</v>
      </c>
      <c r="C34" s="19" t="s">
        <v>5827</v>
      </c>
      <c r="D34" s="19" t="s">
        <v>5828</v>
      </c>
      <c r="E34" s="19" t="s">
        <v>5842</v>
      </c>
      <c r="F34" s="20" t="str">
        <f t="shared" si="1"/>
        <v>2GpcFkt7W7Zrr5IClYtECF</v>
      </c>
      <c r="G34" s="20">
        <v>1.0</v>
      </c>
      <c r="H34" s="20">
        <v>1.0</v>
      </c>
      <c r="I34" s="14" t="s">
        <v>151</v>
      </c>
      <c r="J34" s="20">
        <v>1.0</v>
      </c>
      <c r="K34" s="20">
        <v>1.0</v>
      </c>
      <c r="L34" s="14" t="s">
        <v>5809</v>
      </c>
      <c r="M34" s="20">
        <v>1.0</v>
      </c>
      <c r="N34" s="20">
        <v>1.0</v>
      </c>
      <c r="O34" s="14" t="s">
        <v>153</v>
      </c>
      <c r="P34" s="14"/>
    </row>
    <row r="35">
      <c r="A35" s="19" t="s">
        <v>5826</v>
      </c>
      <c r="B35" s="19" t="s">
        <v>3329</v>
      </c>
      <c r="C35" s="19" t="s">
        <v>5827</v>
      </c>
      <c r="D35" s="19" t="s">
        <v>5828</v>
      </c>
      <c r="E35" s="19" t="s">
        <v>5843</v>
      </c>
      <c r="F35" s="20" t="str">
        <f t="shared" si="1"/>
        <v>2GpcFkt7W7ZrrsClYtECFI</v>
      </c>
      <c r="G35" s="20">
        <v>1.0</v>
      </c>
      <c r="H35" s="20">
        <v>1.0</v>
      </c>
      <c r="I35" s="14" t="s">
        <v>151</v>
      </c>
      <c r="J35" s="20">
        <v>1.0</v>
      </c>
      <c r="K35" s="20">
        <v>1.0</v>
      </c>
      <c r="L35" s="14" t="s">
        <v>5809</v>
      </c>
      <c r="M35" s="20">
        <v>1.0</v>
      </c>
      <c r="N35" s="20">
        <v>1.0</v>
      </c>
      <c r="O35" s="14" t="s">
        <v>153</v>
      </c>
      <c r="P35" s="14"/>
    </row>
    <row r="36">
      <c r="A36" s="19" t="s">
        <v>5826</v>
      </c>
      <c r="B36" s="19" t="s">
        <v>3331</v>
      </c>
      <c r="C36" s="19" t="s">
        <v>5827</v>
      </c>
      <c r="D36" s="19" t="s">
        <v>5828</v>
      </c>
      <c r="E36" s="19" t="s">
        <v>5844</v>
      </c>
      <c r="F36" s="20" t="str">
        <f t="shared" si="1"/>
        <v>2GpcFkt7W7ZrsmR8jaGony</v>
      </c>
      <c r="G36" s="20">
        <v>1.0</v>
      </c>
      <c r="H36" s="20">
        <v>1.0</v>
      </c>
      <c r="I36" s="14" t="s">
        <v>151</v>
      </c>
      <c r="J36" s="20">
        <v>1.0</v>
      </c>
      <c r="K36" s="20">
        <v>1.0</v>
      </c>
      <c r="L36" s="14" t="s">
        <v>5809</v>
      </c>
      <c r="M36" s="20">
        <v>1.0</v>
      </c>
      <c r="N36" s="20">
        <v>1.0</v>
      </c>
      <c r="O36" s="14" t="s">
        <v>153</v>
      </c>
      <c r="P36" s="14"/>
    </row>
    <row r="37">
      <c r="A37" s="19" t="s">
        <v>5826</v>
      </c>
      <c r="B37" s="19" t="s">
        <v>3333</v>
      </c>
      <c r="C37" s="19" t="s">
        <v>5827</v>
      </c>
      <c r="D37" s="19" t="s">
        <v>5828</v>
      </c>
      <c r="E37" s="19" t="s">
        <v>5845</v>
      </c>
      <c r="F37" s="20" t="str">
        <f t="shared" si="1"/>
        <v>2GpcFkt7W7Zrso8jaGonyx</v>
      </c>
      <c r="G37" s="20">
        <v>1.0</v>
      </c>
      <c r="H37" s="20">
        <v>1.0</v>
      </c>
      <c r="I37" s="14" t="s">
        <v>151</v>
      </c>
      <c r="J37" s="20">
        <v>1.0</v>
      </c>
      <c r="K37" s="20">
        <v>1.0</v>
      </c>
      <c r="L37" s="14" t="s">
        <v>5809</v>
      </c>
      <c r="M37" s="20">
        <v>1.0</v>
      </c>
      <c r="N37" s="20">
        <v>1.0</v>
      </c>
      <c r="O37" s="14" t="s">
        <v>153</v>
      </c>
      <c r="P37" s="14"/>
    </row>
    <row r="38">
      <c r="A38" s="19" t="s">
        <v>5826</v>
      </c>
      <c r="B38" s="19" t="s">
        <v>3335</v>
      </c>
      <c r="C38" s="19" t="s">
        <v>5827</v>
      </c>
      <c r="D38" s="19" t="s">
        <v>5828</v>
      </c>
      <c r="E38" s="19" t="s">
        <v>5846</v>
      </c>
      <c r="F38" s="20" t="str">
        <f t="shared" si="1"/>
        <v>2GpcFkt7W7Zru5R2YK1rnl</v>
      </c>
      <c r="G38" s="20">
        <v>1.0</v>
      </c>
      <c r="H38" s="20">
        <v>1.0</v>
      </c>
      <c r="I38" s="14" t="s">
        <v>151</v>
      </c>
      <c r="J38" s="20">
        <v>1.0</v>
      </c>
      <c r="K38" s="20">
        <v>1.0</v>
      </c>
      <c r="L38" s="14" t="s">
        <v>5809</v>
      </c>
      <c r="M38" s="20">
        <v>1.0</v>
      </c>
      <c r="N38" s="20">
        <v>1.0</v>
      </c>
      <c r="O38" s="14" t="s">
        <v>153</v>
      </c>
      <c r="P38" s="14"/>
    </row>
    <row r="39">
      <c r="A39" s="19" t="s">
        <v>5847</v>
      </c>
      <c r="B39" s="19" t="s">
        <v>4066</v>
      </c>
      <c r="C39" s="19" t="s">
        <v>5848</v>
      </c>
      <c r="D39" s="19" t="s">
        <v>5849</v>
      </c>
      <c r="E39" s="19" t="s">
        <v>5850</v>
      </c>
      <c r="F39" s="20" t="str">
        <f t="shared" si="1"/>
        <v>2jZiNOVViSL82g1Y5XM6fr</v>
      </c>
      <c r="G39" s="20">
        <v>1.0</v>
      </c>
      <c r="H39" s="20">
        <v>2.0</v>
      </c>
      <c r="I39" s="14" t="s">
        <v>151</v>
      </c>
      <c r="J39" s="20">
        <v>1.0</v>
      </c>
      <c r="K39" s="20">
        <v>1.0</v>
      </c>
      <c r="L39" s="14" t="s">
        <v>152</v>
      </c>
      <c r="M39" s="20">
        <v>1.0</v>
      </c>
      <c r="N39" s="20">
        <v>1.0</v>
      </c>
      <c r="O39" s="14" t="s">
        <v>5851</v>
      </c>
      <c r="P39" s="14"/>
    </row>
    <row r="40">
      <c r="A40" s="19" t="s">
        <v>5847</v>
      </c>
      <c r="B40" s="19" t="s">
        <v>4070</v>
      </c>
      <c r="C40" s="19" t="s">
        <v>5848</v>
      </c>
      <c r="D40" s="19" t="s">
        <v>5849</v>
      </c>
      <c r="E40" s="19" t="s">
        <v>5852</v>
      </c>
      <c r="F40" s="20" t="str">
        <f t="shared" si="1"/>
        <v>2jZiNOVViSL84IXOlu6p4z</v>
      </c>
      <c r="G40" s="20">
        <v>1.0</v>
      </c>
      <c r="H40" s="20">
        <v>1.0</v>
      </c>
      <c r="I40" s="14" t="s">
        <v>151</v>
      </c>
      <c r="J40" s="20">
        <v>1.0</v>
      </c>
      <c r="K40" s="20">
        <v>1.0</v>
      </c>
      <c r="L40" s="14" t="s">
        <v>152</v>
      </c>
      <c r="M40" s="20">
        <v>1.0</v>
      </c>
      <c r="N40" s="20">
        <v>1.0</v>
      </c>
      <c r="O40" s="14" t="s">
        <v>5851</v>
      </c>
      <c r="P40" s="14"/>
    </row>
    <row r="41">
      <c r="A41" s="19" t="s">
        <v>5847</v>
      </c>
      <c r="B41" s="19" t="s">
        <v>4072</v>
      </c>
      <c r="C41" s="19" t="s">
        <v>5848</v>
      </c>
      <c r="D41" s="19" t="s">
        <v>5849</v>
      </c>
      <c r="E41" s="19" t="s">
        <v>5853</v>
      </c>
      <c r="F41" s="20" t="str">
        <f t="shared" si="1"/>
        <v>2jZiNOVViSL89qJFqgRua4</v>
      </c>
      <c r="G41" s="20">
        <v>1.0</v>
      </c>
      <c r="H41" s="20">
        <v>1.0</v>
      </c>
      <c r="I41" s="14" t="s">
        <v>151</v>
      </c>
      <c r="J41" s="20">
        <v>1.0</v>
      </c>
      <c r="K41" s="20">
        <v>1.0</v>
      </c>
      <c r="L41" s="14" t="s">
        <v>152</v>
      </c>
      <c r="M41" s="20">
        <v>1.0</v>
      </c>
      <c r="N41" s="20">
        <v>1.0</v>
      </c>
      <c r="O41" s="14" t="s">
        <v>5851</v>
      </c>
      <c r="P41" s="14"/>
    </row>
    <row r="42">
      <c r="A42" s="19" t="s">
        <v>5847</v>
      </c>
      <c r="B42" s="19" t="s">
        <v>4074</v>
      </c>
      <c r="C42" s="19" t="s">
        <v>5848</v>
      </c>
      <c r="D42" s="19" t="s">
        <v>5849</v>
      </c>
      <c r="E42" s="19" t="s">
        <v>5854</v>
      </c>
      <c r="F42" s="20" t="str">
        <f t="shared" si="1"/>
        <v>2jZiNOVViSL8HIYVtlDrOm</v>
      </c>
      <c r="G42" s="20">
        <v>1.0</v>
      </c>
      <c r="H42" s="20">
        <v>1.0</v>
      </c>
      <c r="I42" s="14" t="s">
        <v>151</v>
      </c>
      <c r="J42" s="20">
        <v>1.0</v>
      </c>
      <c r="K42" s="20">
        <v>1.0</v>
      </c>
      <c r="L42" s="14" t="s">
        <v>152</v>
      </c>
      <c r="M42" s="20">
        <v>2.0</v>
      </c>
      <c r="N42" s="20">
        <v>2.0</v>
      </c>
      <c r="O42" s="14" t="s">
        <v>5851</v>
      </c>
      <c r="P42" s="14"/>
    </row>
    <row r="43">
      <c r="A43" s="19" t="s">
        <v>5847</v>
      </c>
      <c r="B43" s="19" t="s">
        <v>4076</v>
      </c>
      <c r="C43" s="19" t="s">
        <v>5848</v>
      </c>
      <c r="D43" s="19" t="s">
        <v>5849</v>
      </c>
      <c r="E43" s="19" t="s">
        <v>5855</v>
      </c>
      <c r="F43" s="20" t="str">
        <f t="shared" si="1"/>
        <v>2jZiNOVViSL8JmnaEBgznC</v>
      </c>
      <c r="G43" s="20">
        <v>1.0</v>
      </c>
      <c r="H43" s="20">
        <v>1.0</v>
      </c>
      <c r="I43" s="14" t="s">
        <v>151</v>
      </c>
      <c r="J43" s="20">
        <v>1.0</v>
      </c>
      <c r="K43" s="20">
        <v>1.0</v>
      </c>
      <c r="L43" s="14" t="s">
        <v>152</v>
      </c>
      <c r="M43" s="20">
        <v>1.0</v>
      </c>
      <c r="N43" s="20">
        <v>1.0</v>
      </c>
      <c r="O43" s="14" t="s">
        <v>5851</v>
      </c>
      <c r="P43" s="14"/>
    </row>
    <row r="44">
      <c r="A44" s="19" t="s">
        <v>5847</v>
      </c>
      <c r="B44" s="19" t="s">
        <v>4078</v>
      </c>
      <c r="C44" s="19" t="s">
        <v>5848</v>
      </c>
      <c r="D44" s="19" t="s">
        <v>5849</v>
      </c>
      <c r="E44" s="19" t="s">
        <v>5856</v>
      </c>
      <c r="F44" s="20" t="str">
        <f t="shared" si="1"/>
        <v>2jZiNOVViSL8JsuaEBgznC</v>
      </c>
      <c r="G44" s="20">
        <v>2.0</v>
      </c>
      <c r="H44" s="20">
        <v>1.0</v>
      </c>
      <c r="I44" s="14" t="s">
        <v>151</v>
      </c>
      <c r="J44" s="20">
        <v>2.0</v>
      </c>
      <c r="K44" s="20">
        <v>1.0</v>
      </c>
      <c r="L44" s="14" t="s">
        <v>152</v>
      </c>
      <c r="M44" s="20">
        <v>3.0</v>
      </c>
      <c r="N44" s="20">
        <v>3.0</v>
      </c>
      <c r="O44" s="14" t="s">
        <v>5851</v>
      </c>
      <c r="P44" s="14"/>
    </row>
    <row r="45">
      <c r="A45" s="19" t="s">
        <v>5847</v>
      </c>
      <c r="B45" s="19" t="s">
        <v>4080</v>
      </c>
      <c r="C45" s="19" t="s">
        <v>5848</v>
      </c>
      <c r="D45" s="19" t="s">
        <v>5849</v>
      </c>
      <c r="E45" s="19" t="s">
        <v>5857</v>
      </c>
      <c r="F45" s="20" t="str">
        <f t="shared" si="1"/>
        <v>2jZiNOVViSL8N0QzXvxTk8</v>
      </c>
      <c r="G45" s="20">
        <v>1.0</v>
      </c>
      <c r="H45" s="20">
        <v>1.0</v>
      </c>
      <c r="I45" s="14" t="s">
        <v>151</v>
      </c>
      <c r="J45" s="20">
        <v>1.0</v>
      </c>
      <c r="K45" s="20">
        <v>1.0</v>
      </c>
      <c r="L45" s="14" t="s">
        <v>152</v>
      </c>
      <c r="M45" s="20">
        <v>1.0</v>
      </c>
      <c r="N45" s="20">
        <v>1.0</v>
      </c>
      <c r="O45" s="14" t="s">
        <v>5851</v>
      </c>
      <c r="P45" s="14"/>
    </row>
    <row r="46">
      <c r="A46" s="19" t="s">
        <v>5847</v>
      </c>
      <c r="B46" s="19" t="s">
        <v>4082</v>
      </c>
      <c r="C46" s="19" t="s">
        <v>5848</v>
      </c>
      <c r="D46" s="19" t="s">
        <v>5849</v>
      </c>
      <c r="E46" s="19" t="s">
        <v>5858</v>
      </c>
      <c r="F46" s="20" t="str">
        <f t="shared" si="1"/>
        <v>2jZiNOVViSL8NjIzXvxTk8</v>
      </c>
      <c r="G46" s="20">
        <v>2.0</v>
      </c>
      <c r="H46" s="20">
        <v>1.0</v>
      </c>
      <c r="I46" s="14" t="s">
        <v>151</v>
      </c>
      <c r="J46" s="20">
        <v>1.0</v>
      </c>
      <c r="K46" s="20">
        <v>1.0</v>
      </c>
      <c r="L46" s="14" t="s">
        <v>152</v>
      </c>
      <c r="M46" s="20">
        <v>2.0</v>
      </c>
      <c r="N46" s="20">
        <v>2.0</v>
      </c>
      <c r="O46" s="14" t="s">
        <v>5851</v>
      </c>
      <c r="P46" s="14"/>
    </row>
    <row r="47">
      <c r="A47" s="19" t="s">
        <v>5847</v>
      </c>
      <c r="B47" s="19" t="s">
        <v>4084</v>
      </c>
      <c r="C47" s="19" t="s">
        <v>5848</v>
      </c>
      <c r="D47" s="19" t="s">
        <v>5849</v>
      </c>
      <c r="E47" s="19" t="s">
        <v>5859</v>
      </c>
      <c r="F47" s="20" t="str">
        <f t="shared" si="1"/>
        <v>2jZiNOVViSL8XBIbb5HTmV</v>
      </c>
      <c r="G47" s="20">
        <v>1.0</v>
      </c>
      <c r="H47" s="20">
        <v>1.0</v>
      </c>
      <c r="I47" s="14" t="s">
        <v>151</v>
      </c>
      <c r="J47" s="20">
        <v>1.0</v>
      </c>
      <c r="K47" s="20">
        <v>1.0</v>
      </c>
      <c r="L47" s="14" t="s">
        <v>152</v>
      </c>
      <c r="M47" s="20">
        <v>1.0</v>
      </c>
      <c r="N47" s="20">
        <v>1.0</v>
      </c>
      <c r="O47" s="14" t="s">
        <v>5851</v>
      </c>
      <c r="P47" s="14"/>
    </row>
    <row r="48">
      <c r="A48" s="19" t="s">
        <v>5847</v>
      </c>
      <c r="B48" s="19" t="s">
        <v>4086</v>
      </c>
      <c r="C48" s="19" t="s">
        <v>5848</v>
      </c>
      <c r="D48" s="19" t="s">
        <v>5849</v>
      </c>
      <c r="E48" s="19" t="s">
        <v>5860</v>
      </c>
      <c r="F48" s="20" t="str">
        <f t="shared" si="1"/>
        <v>2jZiNOVViSL8XTsbb5HTmV</v>
      </c>
      <c r="G48" s="20">
        <v>2.0</v>
      </c>
      <c r="H48" s="20">
        <v>2.0</v>
      </c>
      <c r="I48" s="14" t="s">
        <v>151</v>
      </c>
      <c r="J48" s="20">
        <v>2.0</v>
      </c>
      <c r="K48" s="20">
        <v>2.0</v>
      </c>
      <c r="L48" s="14" t="s">
        <v>152</v>
      </c>
      <c r="M48" s="20">
        <v>3.0</v>
      </c>
      <c r="N48" s="20">
        <v>3.0</v>
      </c>
      <c r="O48" s="14" t="s">
        <v>5851</v>
      </c>
      <c r="P48" s="14"/>
    </row>
    <row r="49">
      <c r="A49" s="19" t="s">
        <v>5847</v>
      </c>
      <c r="B49" s="19" t="s">
        <v>4088</v>
      </c>
      <c r="C49" s="19" t="s">
        <v>5848</v>
      </c>
      <c r="D49" s="19" t="s">
        <v>5849</v>
      </c>
      <c r="E49" s="19" t="s">
        <v>5861</v>
      </c>
      <c r="F49" s="20" t="str">
        <f t="shared" si="1"/>
        <v>2jZiNOVViSL8ZwoMUPd7wV</v>
      </c>
      <c r="G49" s="20">
        <v>3.0</v>
      </c>
      <c r="H49" s="20">
        <v>3.0</v>
      </c>
      <c r="I49" s="14" t="s">
        <v>151</v>
      </c>
      <c r="J49" s="20">
        <v>1.0</v>
      </c>
      <c r="K49" s="20">
        <v>1.0</v>
      </c>
      <c r="L49" s="14" t="s">
        <v>152</v>
      </c>
      <c r="M49" s="20">
        <v>1.0</v>
      </c>
      <c r="N49" s="20">
        <v>1.0</v>
      </c>
      <c r="O49" s="14" t="s">
        <v>5851</v>
      </c>
      <c r="P49" s="14"/>
    </row>
    <row r="50">
      <c r="A50" s="19" t="s">
        <v>5847</v>
      </c>
      <c r="B50" s="19" t="s">
        <v>4090</v>
      </c>
      <c r="C50" s="19" t="s">
        <v>5848</v>
      </c>
      <c r="D50" s="19" t="s">
        <v>5849</v>
      </c>
      <c r="E50" s="19" t="s">
        <v>5862</v>
      </c>
      <c r="F50" s="20" t="str">
        <f t="shared" si="1"/>
        <v>2jZiNOVViSL8eru6l8wVqS</v>
      </c>
      <c r="G50" s="20">
        <v>2.0</v>
      </c>
      <c r="H50" s="20">
        <v>3.0</v>
      </c>
      <c r="I50" s="14" t="s">
        <v>151</v>
      </c>
      <c r="J50" s="20">
        <v>1.0</v>
      </c>
      <c r="K50" s="20">
        <v>1.0</v>
      </c>
      <c r="L50" s="14" t="s">
        <v>152</v>
      </c>
      <c r="M50" s="20">
        <v>1.0</v>
      </c>
      <c r="N50" s="20">
        <v>1.0</v>
      </c>
      <c r="O50" s="14" t="s">
        <v>5851</v>
      </c>
      <c r="P50" s="14"/>
    </row>
    <row r="51">
      <c r="A51" s="19" t="s">
        <v>5847</v>
      </c>
      <c r="B51" s="19" t="s">
        <v>4091</v>
      </c>
      <c r="C51" s="19" t="s">
        <v>5848</v>
      </c>
      <c r="D51" s="19" t="s">
        <v>5849</v>
      </c>
      <c r="E51" s="19" t="s">
        <v>5863</v>
      </c>
      <c r="F51" s="20" t="str">
        <f t="shared" si="1"/>
        <v>2jZiNOVViSL8ko1KT9MVfb</v>
      </c>
      <c r="G51" s="20">
        <v>2.0</v>
      </c>
      <c r="H51" s="20">
        <v>1.0</v>
      </c>
      <c r="I51" s="14" t="s">
        <v>151</v>
      </c>
      <c r="J51" s="20">
        <v>1.0</v>
      </c>
      <c r="K51" s="20">
        <v>1.0</v>
      </c>
      <c r="L51" s="14" t="s">
        <v>152</v>
      </c>
      <c r="M51" s="20">
        <v>2.0</v>
      </c>
      <c r="N51" s="20">
        <v>2.0</v>
      </c>
      <c r="O51" s="14" t="s">
        <v>5851</v>
      </c>
      <c r="P51" s="14"/>
    </row>
    <row r="52">
      <c r="A52" s="19" t="s">
        <v>5847</v>
      </c>
      <c r="B52" s="19" t="s">
        <v>4093</v>
      </c>
      <c r="C52" s="19" t="s">
        <v>5848</v>
      </c>
      <c r="D52" s="19" t="s">
        <v>5849</v>
      </c>
      <c r="E52" s="19" t="s">
        <v>5864</v>
      </c>
      <c r="F52" s="20" t="str">
        <f t="shared" si="1"/>
        <v>2jZiNOVViSL8qO831JYFdu</v>
      </c>
      <c r="G52" s="20">
        <v>3.0</v>
      </c>
      <c r="H52" s="20">
        <v>2.0</v>
      </c>
      <c r="I52" s="14" t="s">
        <v>151</v>
      </c>
      <c r="J52" s="20">
        <v>2.0</v>
      </c>
      <c r="K52" s="20">
        <v>2.0</v>
      </c>
      <c r="L52" s="14" t="s">
        <v>152</v>
      </c>
      <c r="M52" s="20">
        <v>3.0</v>
      </c>
      <c r="N52" s="20">
        <v>3.0</v>
      </c>
      <c r="O52" s="14" t="s">
        <v>5851</v>
      </c>
      <c r="P52" s="14"/>
    </row>
    <row r="53">
      <c r="A53" s="19" t="s">
        <v>5847</v>
      </c>
      <c r="B53" s="19" t="s">
        <v>4095</v>
      </c>
      <c r="C53" s="19" t="s">
        <v>5848</v>
      </c>
      <c r="D53" s="19" t="s">
        <v>5849</v>
      </c>
      <c r="E53" s="19" t="s">
        <v>5865</v>
      </c>
      <c r="F53" s="20" t="str">
        <f t="shared" si="1"/>
        <v>2jZiNOVViSL8tREyJwvFCu</v>
      </c>
      <c r="G53" s="20">
        <v>1.0</v>
      </c>
      <c r="H53" s="20">
        <v>1.0</v>
      </c>
      <c r="I53" s="14" t="s">
        <v>151</v>
      </c>
      <c r="J53" s="20">
        <v>1.0</v>
      </c>
      <c r="K53" s="20">
        <v>1.0</v>
      </c>
      <c r="L53" s="14" t="s">
        <v>152</v>
      </c>
      <c r="M53" s="20">
        <v>1.0</v>
      </c>
      <c r="N53" s="20">
        <v>1.0</v>
      </c>
      <c r="O53" s="14" t="s">
        <v>5851</v>
      </c>
      <c r="P53" s="14"/>
    </row>
    <row r="54">
      <c r="A54" s="19" t="s">
        <v>5847</v>
      </c>
      <c r="B54" s="19" t="s">
        <v>4097</v>
      </c>
      <c r="C54" s="19" t="s">
        <v>5848</v>
      </c>
      <c r="D54" s="19" t="s">
        <v>5849</v>
      </c>
      <c r="E54" s="19" t="s">
        <v>5866</v>
      </c>
      <c r="F54" s="20" t="str">
        <f t="shared" si="1"/>
        <v>2jZiNOVViSL8toWyJwvFCu</v>
      </c>
      <c r="G54" s="20">
        <v>1.0</v>
      </c>
      <c r="H54" s="20">
        <v>1.0</v>
      </c>
      <c r="I54" s="14" t="s">
        <v>151</v>
      </c>
      <c r="J54" s="20">
        <v>1.0</v>
      </c>
      <c r="K54" s="20">
        <v>1.0</v>
      </c>
      <c r="L54" s="14" t="s">
        <v>152</v>
      </c>
      <c r="M54" s="20">
        <v>1.0</v>
      </c>
      <c r="N54" s="20">
        <v>1.0</v>
      </c>
      <c r="O54" s="14" t="s">
        <v>5851</v>
      </c>
      <c r="P54" s="14"/>
    </row>
    <row r="55">
      <c r="A55" s="19" t="s">
        <v>5847</v>
      </c>
      <c r="B55" s="19" t="s">
        <v>4099</v>
      </c>
      <c r="C55" s="19" t="s">
        <v>5848</v>
      </c>
      <c r="D55" s="19" t="s">
        <v>5849</v>
      </c>
      <c r="E55" s="19" t="s">
        <v>5867</v>
      </c>
      <c r="F55" s="20" t="str">
        <f t="shared" si="1"/>
        <v>2jZiNOVViSL8vLgmzDoNU0</v>
      </c>
      <c r="G55" s="20">
        <v>1.0</v>
      </c>
      <c r="H55" s="20">
        <v>1.0</v>
      </c>
      <c r="I55" s="14" t="s">
        <v>151</v>
      </c>
      <c r="J55" s="20">
        <v>1.0</v>
      </c>
      <c r="K55" s="20">
        <v>1.0</v>
      </c>
      <c r="L55" s="14" t="s">
        <v>152</v>
      </c>
      <c r="M55" s="20">
        <v>1.0</v>
      </c>
      <c r="N55" s="20">
        <v>1.0</v>
      </c>
      <c r="O55" s="14" t="s">
        <v>5851</v>
      </c>
      <c r="P55" s="14"/>
    </row>
    <row r="56">
      <c r="A56" s="19" t="s">
        <v>5847</v>
      </c>
      <c r="B56" s="19" t="s">
        <v>4101</v>
      </c>
      <c r="C56" s="19" t="s">
        <v>5848</v>
      </c>
      <c r="D56" s="19" t="s">
        <v>5849</v>
      </c>
      <c r="E56" s="19" t="s">
        <v>5868</v>
      </c>
      <c r="F56" s="20" t="str">
        <f t="shared" si="1"/>
        <v>2jZiNOVViSL8xkHoCpeNMW</v>
      </c>
      <c r="G56" s="20">
        <v>1.0</v>
      </c>
      <c r="H56" s="20">
        <v>1.0</v>
      </c>
      <c r="I56" s="14" t="s">
        <v>151</v>
      </c>
      <c r="J56" s="20">
        <v>1.0</v>
      </c>
      <c r="K56" s="20">
        <v>1.0</v>
      </c>
      <c r="L56" s="14" t="s">
        <v>152</v>
      </c>
      <c r="M56" s="20">
        <v>1.0</v>
      </c>
      <c r="N56" s="20">
        <v>1.0</v>
      </c>
      <c r="O56" s="14" t="s">
        <v>5851</v>
      </c>
      <c r="P56" s="14"/>
    </row>
    <row r="57">
      <c r="A57" s="19" t="s">
        <v>5869</v>
      </c>
      <c r="B57" s="19" t="s">
        <v>3757</v>
      </c>
      <c r="C57" s="19" t="s">
        <v>5870</v>
      </c>
      <c r="D57" s="19" t="s">
        <v>5871</v>
      </c>
      <c r="E57" s="19" t="s">
        <v>5872</v>
      </c>
      <c r="F57" s="20" t="str">
        <f t="shared" si="1"/>
        <v>2w95v0NtWb8D2h5Y5XM6fr</v>
      </c>
      <c r="G57" s="20">
        <v>1.0</v>
      </c>
      <c r="H57" s="20">
        <v>1.0</v>
      </c>
      <c r="I57" s="14" t="s">
        <v>5809</v>
      </c>
      <c r="J57" s="20">
        <v>1.0</v>
      </c>
      <c r="K57" s="20">
        <v>1.0</v>
      </c>
      <c r="L57" s="14" t="s">
        <v>152</v>
      </c>
      <c r="M57" s="20">
        <v>2.0</v>
      </c>
      <c r="N57" s="20">
        <v>2.0</v>
      </c>
      <c r="O57" s="14" t="s">
        <v>153</v>
      </c>
      <c r="P57" s="14"/>
    </row>
    <row r="58">
      <c r="A58" s="19" t="s">
        <v>5869</v>
      </c>
      <c r="B58" s="19" t="s">
        <v>3761</v>
      </c>
      <c r="C58" s="19" t="s">
        <v>5870</v>
      </c>
      <c r="D58" s="19" t="s">
        <v>5871</v>
      </c>
      <c r="E58" s="19" t="s">
        <v>5873</v>
      </c>
      <c r="F58" s="20" t="str">
        <f t="shared" si="1"/>
        <v>2w95v0NtWb8D2qyY5XM6fr</v>
      </c>
      <c r="G58" s="20">
        <v>1.0</v>
      </c>
      <c r="H58" s="20">
        <v>1.0</v>
      </c>
      <c r="I58" s="14" t="s">
        <v>5809</v>
      </c>
      <c r="J58" s="20">
        <v>1.0</v>
      </c>
      <c r="K58" s="20">
        <v>1.0</v>
      </c>
      <c r="L58" s="14" t="s">
        <v>152</v>
      </c>
      <c r="M58" s="20">
        <v>1.0</v>
      </c>
      <c r="N58" s="20">
        <v>1.0</v>
      </c>
      <c r="O58" s="14" t="s">
        <v>153</v>
      </c>
      <c r="P58" s="14"/>
    </row>
    <row r="59">
      <c r="A59" s="19" t="s">
        <v>5869</v>
      </c>
      <c r="B59" s="19" t="s">
        <v>3763</v>
      </c>
      <c r="C59" s="19" t="s">
        <v>5870</v>
      </c>
      <c r="D59" s="19" t="s">
        <v>5871</v>
      </c>
      <c r="E59" s="19" t="s">
        <v>5874</v>
      </c>
      <c r="F59" s="20" t="str">
        <f t="shared" si="1"/>
        <v>2w95v0NtWb8D9URFqgRua4</v>
      </c>
      <c r="G59" s="20">
        <v>1.0</v>
      </c>
      <c r="H59" s="20">
        <v>1.0</v>
      </c>
      <c r="I59" s="14" t="s">
        <v>5809</v>
      </c>
      <c r="J59" s="20">
        <v>1.0</v>
      </c>
      <c r="K59" s="20">
        <v>1.0</v>
      </c>
      <c r="L59" s="14" t="s">
        <v>152</v>
      </c>
      <c r="M59" s="20">
        <v>1.0</v>
      </c>
      <c r="N59" s="20">
        <v>1.0</v>
      </c>
      <c r="O59" s="14" t="s">
        <v>153</v>
      </c>
      <c r="P59" s="14"/>
    </row>
    <row r="60">
      <c r="A60" s="19" t="s">
        <v>5869</v>
      </c>
      <c r="B60" s="19" t="s">
        <v>3765</v>
      </c>
      <c r="C60" s="19" t="s">
        <v>5870</v>
      </c>
      <c r="D60" s="19" t="s">
        <v>5871</v>
      </c>
      <c r="E60" s="19" t="s">
        <v>5875</v>
      </c>
      <c r="F60" s="20" t="str">
        <f t="shared" si="1"/>
        <v>2w95v0NtWb8DGJzUcnUYI5</v>
      </c>
      <c r="G60" s="20">
        <v>1.0</v>
      </c>
      <c r="H60" s="20">
        <v>1.0</v>
      </c>
      <c r="I60" s="14" t="s">
        <v>5809</v>
      </c>
      <c r="J60" s="20">
        <v>1.0</v>
      </c>
      <c r="K60" s="20">
        <v>1.0</v>
      </c>
      <c r="L60" s="14" t="s">
        <v>152</v>
      </c>
      <c r="M60" s="20">
        <v>2.0</v>
      </c>
      <c r="N60" s="20">
        <v>2.0</v>
      </c>
      <c r="O60" s="14" t="s">
        <v>153</v>
      </c>
      <c r="P60" s="14"/>
    </row>
    <row r="61">
      <c r="A61" s="19" t="s">
        <v>5869</v>
      </c>
      <c r="B61" s="19" t="s">
        <v>3767</v>
      </c>
      <c r="C61" s="19" t="s">
        <v>5870</v>
      </c>
      <c r="D61" s="19" t="s">
        <v>5871</v>
      </c>
      <c r="E61" s="19" t="s">
        <v>5876</v>
      </c>
      <c r="F61" s="20" t="str">
        <f t="shared" si="1"/>
        <v>2w95v0NtWb8DHPFVtlDrOm</v>
      </c>
      <c r="G61" s="20">
        <v>1.0</v>
      </c>
      <c r="H61" s="20">
        <v>1.0</v>
      </c>
      <c r="I61" s="14" t="s">
        <v>5809</v>
      </c>
      <c r="J61" s="20">
        <v>1.0</v>
      </c>
      <c r="K61" s="20">
        <v>1.0</v>
      </c>
      <c r="L61" s="14" t="s">
        <v>152</v>
      </c>
      <c r="M61" s="20">
        <v>1.0</v>
      </c>
      <c r="N61" s="20">
        <v>1.0</v>
      </c>
      <c r="O61" s="14" t="s">
        <v>153</v>
      </c>
      <c r="P61" s="14"/>
    </row>
    <row r="62">
      <c r="A62" s="19" t="s">
        <v>5869</v>
      </c>
      <c r="B62" s="19" t="s">
        <v>3769</v>
      </c>
      <c r="C62" s="19" t="s">
        <v>5870</v>
      </c>
      <c r="D62" s="19" t="s">
        <v>5871</v>
      </c>
      <c r="E62" s="19" t="s">
        <v>5877</v>
      </c>
      <c r="F62" s="20" t="str">
        <f t="shared" si="1"/>
        <v>2w95v0NtWb8DHbJVtlDrOm</v>
      </c>
      <c r="G62" s="20">
        <v>1.0</v>
      </c>
      <c r="H62" s="20">
        <v>1.0</v>
      </c>
      <c r="I62" s="14" t="s">
        <v>5809</v>
      </c>
      <c r="J62" s="20">
        <v>1.0</v>
      </c>
      <c r="K62" s="20">
        <v>1.0</v>
      </c>
      <c r="L62" s="14" t="s">
        <v>152</v>
      </c>
      <c r="M62" s="20">
        <v>1.0</v>
      </c>
      <c r="N62" s="20">
        <v>1.0</v>
      </c>
      <c r="O62" s="14" t="s">
        <v>153</v>
      </c>
      <c r="P62" s="14"/>
    </row>
    <row r="63">
      <c r="A63" s="19" t="s">
        <v>5869</v>
      </c>
      <c r="B63" s="19" t="s">
        <v>3771</v>
      </c>
      <c r="C63" s="19" t="s">
        <v>5870</v>
      </c>
      <c r="D63" s="19" t="s">
        <v>5871</v>
      </c>
      <c r="E63" s="19" t="s">
        <v>5878</v>
      </c>
      <c r="F63" s="20" t="str">
        <f t="shared" si="1"/>
        <v>2w95v0NtWb8DJzdaEBgznC</v>
      </c>
      <c r="G63" s="20">
        <v>1.0</v>
      </c>
      <c r="H63" s="20">
        <v>1.0</v>
      </c>
      <c r="I63" s="14" t="s">
        <v>5809</v>
      </c>
      <c r="J63" s="20">
        <v>1.0</v>
      </c>
      <c r="K63" s="20">
        <v>1.0</v>
      </c>
      <c r="L63" s="14" t="s">
        <v>152</v>
      </c>
      <c r="M63" s="20">
        <v>3.0</v>
      </c>
      <c r="N63" s="20">
        <v>3.0</v>
      </c>
      <c r="O63" s="14" t="s">
        <v>153</v>
      </c>
      <c r="P63" s="14"/>
    </row>
    <row r="64">
      <c r="A64" s="19" t="s">
        <v>5869</v>
      </c>
      <c r="B64" s="19" t="s">
        <v>3773</v>
      </c>
      <c r="C64" s="19" t="s">
        <v>5870</v>
      </c>
      <c r="D64" s="19" t="s">
        <v>5871</v>
      </c>
      <c r="E64" s="19" t="s">
        <v>5879</v>
      </c>
      <c r="F64" s="20" t="str">
        <f t="shared" si="1"/>
        <v>2w95v0NtWb8DNpPzXvxTk8</v>
      </c>
      <c r="G64" s="20">
        <v>1.0</v>
      </c>
      <c r="H64" s="20">
        <v>1.0</v>
      </c>
      <c r="I64" s="14" t="s">
        <v>5809</v>
      </c>
      <c r="J64" s="20">
        <v>1.0</v>
      </c>
      <c r="K64" s="20">
        <v>1.0</v>
      </c>
      <c r="L64" s="14" t="s">
        <v>152</v>
      </c>
      <c r="M64" s="20">
        <v>1.0</v>
      </c>
      <c r="N64" s="20">
        <v>1.0</v>
      </c>
      <c r="O64" s="14" t="s">
        <v>153</v>
      </c>
      <c r="P64" s="14"/>
    </row>
    <row r="65">
      <c r="A65" s="19" t="s">
        <v>5869</v>
      </c>
      <c r="B65" s="19" t="s">
        <v>3775</v>
      </c>
      <c r="C65" s="19" t="s">
        <v>5870</v>
      </c>
      <c r="D65" s="19" t="s">
        <v>5871</v>
      </c>
      <c r="E65" s="19" t="s">
        <v>5880</v>
      </c>
      <c r="F65" s="20" t="str">
        <f t="shared" si="1"/>
        <v>2w95v0NtWb8DXtXbb5HTmV</v>
      </c>
      <c r="G65" s="20">
        <v>1.0</v>
      </c>
      <c r="H65" s="20">
        <v>1.0</v>
      </c>
      <c r="I65" s="14" t="s">
        <v>5809</v>
      </c>
      <c r="J65" s="20">
        <v>1.0</v>
      </c>
      <c r="K65" s="20">
        <v>1.0</v>
      </c>
      <c r="L65" s="14" t="s">
        <v>152</v>
      </c>
      <c r="M65" s="20">
        <v>1.0</v>
      </c>
      <c r="N65" s="20">
        <v>1.0</v>
      </c>
      <c r="O65" s="14" t="s">
        <v>153</v>
      </c>
      <c r="P65" s="14"/>
    </row>
    <row r="66">
      <c r="A66" s="19" t="s">
        <v>5869</v>
      </c>
      <c r="B66" s="19" t="s">
        <v>3777</v>
      </c>
      <c r="C66" s="19" t="s">
        <v>5870</v>
      </c>
      <c r="D66" s="19" t="s">
        <v>5871</v>
      </c>
      <c r="E66" s="19" t="s">
        <v>5881</v>
      </c>
      <c r="F66" s="20" t="str">
        <f t="shared" si="1"/>
        <v>2w95v0NtWb8DZCqMUPd7wV</v>
      </c>
      <c r="G66" s="20">
        <v>1.0</v>
      </c>
      <c r="H66" s="20">
        <v>1.0</v>
      </c>
      <c r="I66" s="14" t="s">
        <v>5809</v>
      </c>
      <c r="J66" s="20">
        <v>1.0</v>
      </c>
      <c r="K66" s="20">
        <v>1.0</v>
      </c>
      <c r="L66" s="14" t="s">
        <v>152</v>
      </c>
      <c r="M66" s="20">
        <v>2.0</v>
      </c>
      <c r="N66" s="20">
        <v>2.0</v>
      </c>
      <c r="O66" s="14" t="s">
        <v>153</v>
      </c>
      <c r="P66" s="14"/>
    </row>
    <row r="67">
      <c r="A67" s="19" t="s">
        <v>5869</v>
      </c>
      <c r="B67" s="19" t="s">
        <v>3779</v>
      </c>
      <c r="C67" s="19" t="s">
        <v>5870</v>
      </c>
      <c r="D67" s="19" t="s">
        <v>5871</v>
      </c>
      <c r="E67" s="19" t="s">
        <v>5882</v>
      </c>
      <c r="F67" s="20" t="str">
        <f t="shared" si="1"/>
        <v>2w95v0NtWb8DeH46l8wVqS</v>
      </c>
      <c r="G67" s="20">
        <v>1.0</v>
      </c>
      <c r="H67" s="20">
        <v>2.0</v>
      </c>
      <c r="I67" s="14" t="s">
        <v>5809</v>
      </c>
      <c r="J67" s="20">
        <v>2.0</v>
      </c>
      <c r="K67" s="20">
        <v>1.0</v>
      </c>
      <c r="L67" s="14" t="s">
        <v>152</v>
      </c>
      <c r="M67" s="20">
        <v>1.0</v>
      </c>
      <c r="N67" s="20">
        <v>1.0</v>
      </c>
      <c r="O67" s="14" t="s">
        <v>153</v>
      </c>
      <c r="P67" s="14"/>
    </row>
    <row r="68">
      <c r="A68" s="19" t="s">
        <v>5869</v>
      </c>
      <c r="B68" s="19" t="s">
        <v>3781</v>
      </c>
      <c r="C68" s="19" t="s">
        <v>5870</v>
      </c>
      <c r="D68" s="19" t="s">
        <v>5871</v>
      </c>
      <c r="E68" s="19" t="s">
        <v>5883</v>
      </c>
      <c r="F68" s="20" t="str">
        <f t="shared" si="1"/>
        <v>2w95v0NtWb8Delf6l8wVqS</v>
      </c>
      <c r="G68" s="20">
        <v>1.0</v>
      </c>
      <c r="H68" s="20">
        <v>1.0</v>
      </c>
      <c r="I68" s="14" t="s">
        <v>5809</v>
      </c>
      <c r="J68" s="20">
        <v>1.0</v>
      </c>
      <c r="K68" s="20">
        <v>1.0</v>
      </c>
      <c r="L68" s="14" t="s">
        <v>152</v>
      </c>
      <c r="M68" s="20">
        <v>2.0</v>
      </c>
      <c r="N68" s="20">
        <v>2.0</v>
      </c>
      <c r="O68" s="14" t="s">
        <v>153</v>
      </c>
      <c r="P68" s="14"/>
    </row>
    <row r="69">
      <c r="A69" s="19" t="s">
        <v>5869</v>
      </c>
      <c r="B69" s="19" t="s">
        <v>3783</v>
      </c>
      <c r="C69" s="19" t="s">
        <v>5870</v>
      </c>
      <c r="D69" s="19" t="s">
        <v>5871</v>
      </c>
      <c r="E69" s="19" t="s">
        <v>5884</v>
      </c>
      <c r="F69" s="20" t="str">
        <f t="shared" si="1"/>
        <v>2w95v0NtWb8Dkq5KT9MVfb</v>
      </c>
      <c r="G69" s="20">
        <v>1.0</v>
      </c>
      <c r="H69" s="20">
        <v>1.0</v>
      </c>
      <c r="I69" s="14" t="s">
        <v>5809</v>
      </c>
      <c r="J69" s="20">
        <v>1.0</v>
      </c>
      <c r="K69" s="20">
        <v>1.0</v>
      </c>
      <c r="L69" s="14" t="s">
        <v>152</v>
      </c>
      <c r="M69" s="20">
        <v>1.0</v>
      </c>
      <c r="N69" s="20">
        <v>1.0</v>
      </c>
      <c r="O69" s="14" t="s">
        <v>153</v>
      </c>
      <c r="P69" s="14"/>
    </row>
    <row r="70">
      <c r="A70" s="19" t="s">
        <v>5869</v>
      </c>
      <c r="B70" s="19" t="s">
        <v>3785</v>
      </c>
      <c r="C70" s="19" t="s">
        <v>5870</v>
      </c>
      <c r="D70" s="19" t="s">
        <v>5871</v>
      </c>
      <c r="E70" s="19" t="s">
        <v>5885</v>
      </c>
      <c r="F70" s="20" t="str">
        <f t="shared" si="1"/>
        <v>2w95v0NtWb8Dsmj8jaGony</v>
      </c>
      <c r="G70" s="20">
        <v>1.0</v>
      </c>
      <c r="H70" s="20">
        <v>1.0</v>
      </c>
      <c r="I70" s="14" t="s">
        <v>5809</v>
      </c>
      <c r="J70" s="20">
        <v>1.0</v>
      </c>
      <c r="K70" s="20">
        <v>1.0</v>
      </c>
      <c r="L70" s="14" t="s">
        <v>152</v>
      </c>
      <c r="M70" s="20">
        <v>1.0</v>
      </c>
      <c r="N70" s="20">
        <v>1.0</v>
      </c>
      <c r="O70" s="14" t="s">
        <v>153</v>
      </c>
      <c r="P70" s="14"/>
    </row>
    <row r="71">
      <c r="A71" s="19" t="s">
        <v>5869</v>
      </c>
      <c r="B71" s="19" t="s">
        <v>3787</v>
      </c>
      <c r="C71" s="19" t="s">
        <v>5870</v>
      </c>
      <c r="D71" s="19" t="s">
        <v>5871</v>
      </c>
      <c r="E71" s="19" t="s">
        <v>5886</v>
      </c>
      <c r="F71" s="20" t="str">
        <f t="shared" si="1"/>
        <v>2w95v0NtWb8DtuJyJwvFCu</v>
      </c>
      <c r="G71" s="20">
        <v>1.0</v>
      </c>
      <c r="H71" s="20">
        <v>1.0</v>
      </c>
      <c r="I71" s="14" t="s">
        <v>5809</v>
      </c>
      <c r="J71" s="20">
        <v>1.0</v>
      </c>
      <c r="K71" s="20">
        <v>1.0</v>
      </c>
      <c r="L71" s="14" t="s">
        <v>152</v>
      </c>
      <c r="M71" s="20">
        <v>2.0</v>
      </c>
      <c r="N71" s="20">
        <v>2.0</v>
      </c>
      <c r="O71" s="14" t="s">
        <v>153</v>
      </c>
      <c r="P71" s="14"/>
    </row>
    <row r="72">
      <c r="A72" s="19" t="s">
        <v>5869</v>
      </c>
      <c r="B72" s="19" t="s">
        <v>3789</v>
      </c>
      <c r="C72" s="19" t="s">
        <v>5870</v>
      </c>
      <c r="D72" s="19" t="s">
        <v>5871</v>
      </c>
      <c r="E72" s="19" t="s">
        <v>5887</v>
      </c>
      <c r="F72" s="20" t="str">
        <f t="shared" si="1"/>
        <v>2w95v0NtWb8Dv8qmzDoNU0</v>
      </c>
      <c r="G72" s="20">
        <v>1.0</v>
      </c>
      <c r="H72" s="20">
        <v>1.0</v>
      </c>
      <c r="I72" s="14" t="s">
        <v>5809</v>
      </c>
      <c r="J72" s="20">
        <v>1.0</v>
      </c>
      <c r="K72" s="20">
        <v>1.0</v>
      </c>
      <c r="L72" s="14" t="s">
        <v>152</v>
      </c>
      <c r="M72" s="20">
        <v>1.0</v>
      </c>
      <c r="N72" s="20">
        <v>1.0</v>
      </c>
      <c r="O72" s="14" t="s">
        <v>153</v>
      </c>
      <c r="P72" s="14"/>
    </row>
    <row r="73">
      <c r="A73" s="19" t="s">
        <v>5869</v>
      </c>
      <c r="B73" s="19" t="s">
        <v>3791</v>
      </c>
      <c r="C73" s="19" t="s">
        <v>5870</v>
      </c>
      <c r="D73" s="19" t="s">
        <v>5871</v>
      </c>
      <c r="E73" s="19" t="s">
        <v>5888</v>
      </c>
      <c r="F73" s="20" t="str">
        <f t="shared" si="1"/>
        <v>2w95v0NtWb8DvohmzDoNU0</v>
      </c>
      <c r="G73" s="20">
        <v>1.0</v>
      </c>
      <c r="H73" s="20">
        <v>1.0</v>
      </c>
      <c r="I73" s="14" t="s">
        <v>5809</v>
      </c>
      <c r="J73" s="20">
        <v>1.0</v>
      </c>
      <c r="K73" s="20">
        <v>1.0</v>
      </c>
      <c r="L73" s="14" t="s">
        <v>152</v>
      </c>
      <c r="M73" s="20">
        <v>1.0</v>
      </c>
      <c r="N73" s="20">
        <v>1.0</v>
      </c>
      <c r="O73" s="14" t="s">
        <v>153</v>
      </c>
      <c r="P73" s="14"/>
    </row>
    <row r="74">
      <c r="A74" s="19" t="s">
        <v>5869</v>
      </c>
      <c r="B74" s="19" t="s">
        <v>3793</v>
      </c>
      <c r="C74" s="19" t="s">
        <v>5870</v>
      </c>
      <c r="D74" s="19" t="s">
        <v>5871</v>
      </c>
      <c r="E74" s="19" t="s">
        <v>5889</v>
      </c>
      <c r="F74" s="20" t="str">
        <f t="shared" si="1"/>
        <v>2w95v0NtWb8DxiBoCpeNMW</v>
      </c>
      <c r="G74" s="20">
        <v>1.0</v>
      </c>
      <c r="H74" s="20">
        <v>1.0</v>
      </c>
      <c r="I74" s="14" t="s">
        <v>5809</v>
      </c>
      <c r="J74" s="20">
        <v>2.0</v>
      </c>
      <c r="K74" s="20">
        <v>1.0</v>
      </c>
      <c r="L74" s="14" t="s">
        <v>152</v>
      </c>
      <c r="M74" s="20">
        <v>1.0</v>
      </c>
      <c r="N74" s="20">
        <v>1.0</v>
      </c>
      <c r="O74" s="14" t="s">
        <v>153</v>
      </c>
      <c r="P74" s="14"/>
    </row>
    <row r="75">
      <c r="A75" s="19" t="s">
        <v>5890</v>
      </c>
      <c r="B75" s="19" t="s">
        <v>3527</v>
      </c>
      <c r="C75" s="19" t="s">
        <v>5891</v>
      </c>
      <c r="D75" s="19" t="s">
        <v>5892</v>
      </c>
      <c r="E75" s="19" t="s">
        <v>5893</v>
      </c>
      <c r="F75" s="20" t="str">
        <f t="shared" si="1"/>
        <v>3dhHC9RVecYz4poOlu6p4z</v>
      </c>
      <c r="G75" s="20">
        <v>1.0</v>
      </c>
      <c r="H75" s="20">
        <v>1.0</v>
      </c>
      <c r="I75" s="14" t="s">
        <v>151</v>
      </c>
      <c r="J75" s="20">
        <v>1.0</v>
      </c>
      <c r="K75" s="20">
        <v>1.0</v>
      </c>
      <c r="L75" s="14" t="s">
        <v>5809</v>
      </c>
      <c r="M75" s="20">
        <v>1.0</v>
      </c>
      <c r="N75" s="20">
        <v>1.0</v>
      </c>
      <c r="O75" s="14" t="s">
        <v>152</v>
      </c>
      <c r="P75" s="14"/>
    </row>
    <row r="76">
      <c r="A76" s="19" t="s">
        <v>5890</v>
      </c>
      <c r="B76" s="19" t="s">
        <v>3531</v>
      </c>
      <c r="C76" s="19" t="s">
        <v>5891</v>
      </c>
      <c r="D76" s="19" t="s">
        <v>5892</v>
      </c>
      <c r="E76" s="19" t="s">
        <v>5894</v>
      </c>
      <c r="F76" s="20" t="str">
        <f t="shared" si="1"/>
        <v>3dhHC9RVecYz4y6Olu6p4z</v>
      </c>
      <c r="G76" s="20">
        <v>1.0</v>
      </c>
      <c r="H76" s="20">
        <v>1.0</v>
      </c>
      <c r="I76" s="14" t="s">
        <v>151</v>
      </c>
      <c r="J76" s="20">
        <v>1.0</v>
      </c>
      <c r="K76" s="20">
        <v>1.0</v>
      </c>
      <c r="L76" s="14" t="s">
        <v>5809</v>
      </c>
      <c r="M76" s="20">
        <v>1.0</v>
      </c>
      <c r="N76" s="20">
        <v>1.0</v>
      </c>
      <c r="O76" s="14" t="s">
        <v>152</v>
      </c>
      <c r="P76" s="14"/>
    </row>
    <row r="77">
      <c r="A77" s="19" t="s">
        <v>5890</v>
      </c>
      <c r="B77" s="19" t="s">
        <v>3533</v>
      </c>
      <c r="C77" s="19" t="s">
        <v>5891</v>
      </c>
      <c r="D77" s="19" t="s">
        <v>5892</v>
      </c>
      <c r="E77" s="19" t="s">
        <v>5895</v>
      </c>
      <c r="F77" s="20" t="str">
        <f t="shared" si="1"/>
        <v>3dhHC9RVecYz8HYR0I7fEb</v>
      </c>
      <c r="G77" s="20">
        <v>2.0</v>
      </c>
      <c r="H77" s="20">
        <v>2.0</v>
      </c>
      <c r="I77" s="14" t="s">
        <v>151</v>
      </c>
      <c r="J77" s="20">
        <v>1.0</v>
      </c>
      <c r="K77" s="20">
        <v>1.0</v>
      </c>
      <c r="L77" s="14" t="s">
        <v>5809</v>
      </c>
      <c r="M77" s="20">
        <v>1.0</v>
      </c>
      <c r="N77" s="20">
        <v>1.0</v>
      </c>
      <c r="O77" s="14" t="s">
        <v>152</v>
      </c>
      <c r="P77" s="14"/>
    </row>
    <row r="78">
      <c r="A78" s="19" t="s">
        <v>5890</v>
      </c>
      <c r="B78" s="19" t="s">
        <v>3535</v>
      </c>
      <c r="C78" s="19" t="s">
        <v>5891</v>
      </c>
      <c r="D78" s="19" t="s">
        <v>5892</v>
      </c>
      <c r="E78" s="19" t="s">
        <v>5896</v>
      </c>
      <c r="F78" s="20" t="str">
        <f t="shared" si="1"/>
        <v>3dhHC9RVecYz8inR0I7fEb</v>
      </c>
      <c r="G78" s="20">
        <v>1.0</v>
      </c>
      <c r="H78" s="20">
        <v>2.0</v>
      </c>
      <c r="I78" s="14" t="s">
        <v>151</v>
      </c>
      <c r="J78" s="20">
        <v>1.0</v>
      </c>
      <c r="K78" s="20">
        <v>1.0</v>
      </c>
      <c r="L78" s="14" t="s">
        <v>5809</v>
      </c>
      <c r="M78" s="20">
        <v>1.0</v>
      </c>
      <c r="N78" s="20">
        <v>1.0</v>
      </c>
      <c r="O78" s="14" t="s">
        <v>152</v>
      </c>
      <c r="P78" s="14"/>
    </row>
    <row r="79">
      <c r="A79" s="19" t="s">
        <v>5890</v>
      </c>
      <c r="B79" s="19" t="s">
        <v>3537</v>
      </c>
      <c r="C79" s="19" t="s">
        <v>5891</v>
      </c>
      <c r="D79" s="19" t="s">
        <v>5892</v>
      </c>
      <c r="E79" s="19" t="s">
        <v>5897</v>
      </c>
      <c r="F79" s="20" t="str">
        <f t="shared" si="1"/>
        <v>3dhHC9RVecYz9b7FqgRua4</v>
      </c>
      <c r="G79" s="20">
        <v>1.0</v>
      </c>
      <c r="H79" s="20">
        <v>1.0</v>
      </c>
      <c r="I79" s="14" t="s">
        <v>151</v>
      </c>
      <c r="J79" s="20">
        <v>1.0</v>
      </c>
      <c r="K79" s="20">
        <v>1.0</v>
      </c>
      <c r="L79" s="14" t="s">
        <v>5809</v>
      </c>
      <c r="M79" s="20">
        <v>1.0</v>
      </c>
      <c r="N79" s="20">
        <v>1.0</v>
      </c>
      <c r="O79" s="14" t="s">
        <v>152</v>
      </c>
      <c r="P79" s="14"/>
    </row>
    <row r="80">
      <c r="A80" s="19" t="s">
        <v>5890</v>
      </c>
      <c r="B80" s="19" t="s">
        <v>3539</v>
      </c>
      <c r="C80" s="19" t="s">
        <v>5891</v>
      </c>
      <c r="D80" s="19" t="s">
        <v>5892</v>
      </c>
      <c r="E80" s="19" t="s">
        <v>5898</v>
      </c>
      <c r="F80" s="20" t="str">
        <f t="shared" si="1"/>
        <v>3dhHC9RVecYzA7ys1igzRC</v>
      </c>
      <c r="G80" s="20">
        <v>1.0</v>
      </c>
      <c r="H80" s="20">
        <v>1.0</v>
      </c>
      <c r="I80" s="14" t="s">
        <v>151</v>
      </c>
      <c r="J80" s="20">
        <v>1.0</v>
      </c>
      <c r="K80" s="20">
        <v>1.0</v>
      </c>
      <c r="L80" s="14" t="s">
        <v>5809</v>
      </c>
      <c r="M80" s="20">
        <v>1.0</v>
      </c>
      <c r="N80" s="20">
        <v>1.0</v>
      </c>
      <c r="O80" s="14" t="s">
        <v>152</v>
      </c>
      <c r="P80" s="14"/>
    </row>
    <row r="81">
      <c r="A81" s="19" t="s">
        <v>5890</v>
      </c>
      <c r="B81" s="19" t="s">
        <v>3541</v>
      </c>
      <c r="C81" s="19" t="s">
        <v>5891</v>
      </c>
      <c r="D81" s="19" t="s">
        <v>5892</v>
      </c>
      <c r="E81" s="19" t="s">
        <v>5899</v>
      </c>
      <c r="F81" s="20" t="str">
        <f t="shared" si="1"/>
        <v>3dhHC9RVecYzJKPaEBgznC</v>
      </c>
      <c r="G81" s="20">
        <v>2.0</v>
      </c>
      <c r="H81" s="20">
        <v>3.0</v>
      </c>
      <c r="I81" s="14" t="s">
        <v>151</v>
      </c>
      <c r="J81" s="20">
        <v>1.0</v>
      </c>
      <c r="K81" s="20">
        <v>1.0</v>
      </c>
      <c r="L81" s="14" t="s">
        <v>5809</v>
      </c>
      <c r="M81" s="20">
        <v>1.0</v>
      </c>
      <c r="N81" s="20">
        <v>1.0</v>
      </c>
      <c r="O81" s="14" t="s">
        <v>152</v>
      </c>
      <c r="P81" s="14"/>
    </row>
    <row r="82">
      <c r="A82" s="19" t="s">
        <v>5890</v>
      </c>
      <c r="B82" s="19" t="s">
        <v>3543</v>
      </c>
      <c r="C82" s="19" t="s">
        <v>5891</v>
      </c>
      <c r="D82" s="19" t="s">
        <v>5892</v>
      </c>
      <c r="E82" s="19" t="s">
        <v>5900</v>
      </c>
      <c r="F82" s="20" t="str">
        <f t="shared" si="1"/>
        <v>3dhHC9RVecYzOujJLhNcSb</v>
      </c>
      <c r="G82" s="20">
        <v>1.0</v>
      </c>
      <c r="H82" s="20">
        <v>2.0</v>
      </c>
      <c r="I82" s="14" t="s">
        <v>151</v>
      </c>
      <c r="J82" s="20">
        <v>1.0</v>
      </c>
      <c r="K82" s="20">
        <v>1.0</v>
      </c>
      <c r="L82" s="14" t="s">
        <v>5809</v>
      </c>
      <c r="M82" s="20">
        <v>1.0</v>
      </c>
      <c r="N82" s="20">
        <v>1.0</v>
      </c>
      <c r="O82" s="14" t="s">
        <v>152</v>
      </c>
      <c r="P82" s="14"/>
    </row>
    <row r="83">
      <c r="A83" s="19" t="s">
        <v>5890</v>
      </c>
      <c r="B83" s="19" t="s">
        <v>3545</v>
      </c>
      <c r="C83" s="19" t="s">
        <v>5891</v>
      </c>
      <c r="D83" s="19" t="s">
        <v>5892</v>
      </c>
      <c r="E83" s="19" t="s">
        <v>5901</v>
      </c>
      <c r="F83" s="20" t="str">
        <f t="shared" si="1"/>
        <v>3dhHC9RVecYzQeNA48cIW7</v>
      </c>
      <c r="G83" s="20">
        <v>1.0</v>
      </c>
      <c r="H83" s="20">
        <v>1.0</v>
      </c>
      <c r="I83" s="14" t="s">
        <v>151</v>
      </c>
      <c r="J83" s="20">
        <v>1.0</v>
      </c>
      <c r="K83" s="20">
        <v>1.0</v>
      </c>
      <c r="L83" s="14" t="s">
        <v>5809</v>
      </c>
      <c r="M83" s="20">
        <v>1.0</v>
      </c>
      <c r="N83" s="20">
        <v>1.0</v>
      </c>
      <c r="O83" s="14" t="s">
        <v>152</v>
      </c>
      <c r="P83" s="14"/>
    </row>
    <row r="84">
      <c r="A84" s="19" t="s">
        <v>5890</v>
      </c>
      <c r="B84" s="19" t="s">
        <v>3547</v>
      </c>
      <c r="C84" s="19" t="s">
        <v>5891</v>
      </c>
      <c r="D84" s="19" t="s">
        <v>5892</v>
      </c>
      <c r="E84" s="19" t="s">
        <v>5902</v>
      </c>
      <c r="F84" s="20" t="str">
        <f t="shared" si="1"/>
        <v>3dhHC9RVecYzQezA48cIW7</v>
      </c>
      <c r="G84" s="20">
        <v>2.0</v>
      </c>
      <c r="H84" s="20">
        <v>3.0</v>
      </c>
      <c r="I84" s="14" t="s">
        <v>151</v>
      </c>
      <c r="J84" s="20">
        <v>2.0</v>
      </c>
      <c r="K84" s="20">
        <v>2.0</v>
      </c>
      <c r="L84" s="14" t="s">
        <v>5809</v>
      </c>
      <c r="M84" s="20">
        <v>2.0</v>
      </c>
      <c r="N84" s="20">
        <v>2.0</v>
      </c>
      <c r="O84" s="14" t="s">
        <v>152</v>
      </c>
      <c r="P84" s="14"/>
    </row>
    <row r="85">
      <c r="A85" s="19" t="s">
        <v>5890</v>
      </c>
      <c r="B85" s="19" t="s">
        <v>3549</v>
      </c>
      <c r="C85" s="19" t="s">
        <v>5891</v>
      </c>
      <c r="D85" s="19" t="s">
        <v>5892</v>
      </c>
      <c r="E85" s="19" t="s">
        <v>5903</v>
      </c>
      <c r="F85" s="20" t="str">
        <f t="shared" si="1"/>
        <v>3dhHC9RVecYznmcqfPa3Cp</v>
      </c>
      <c r="G85" s="20">
        <v>2.0</v>
      </c>
      <c r="H85" s="20">
        <v>3.0</v>
      </c>
      <c r="I85" s="14" t="s">
        <v>151</v>
      </c>
      <c r="J85" s="20">
        <v>1.0</v>
      </c>
      <c r="K85" s="20">
        <v>1.0</v>
      </c>
      <c r="L85" s="14" t="s">
        <v>5809</v>
      </c>
      <c r="M85" s="20">
        <v>1.0</v>
      </c>
      <c r="N85" s="20">
        <v>1.0</v>
      </c>
      <c r="O85" s="14" t="s">
        <v>152</v>
      </c>
      <c r="P85" s="14"/>
    </row>
    <row r="86">
      <c r="A86" s="19" t="s">
        <v>5890</v>
      </c>
      <c r="B86" s="19" t="s">
        <v>3551</v>
      </c>
      <c r="C86" s="19" t="s">
        <v>5891</v>
      </c>
      <c r="D86" s="19" t="s">
        <v>5892</v>
      </c>
      <c r="E86" s="19" t="s">
        <v>5904</v>
      </c>
      <c r="F86" s="20" t="str">
        <f t="shared" si="1"/>
        <v>3dhHC9RVecYzoN0lrKdXja</v>
      </c>
      <c r="G86" s="20">
        <v>1.0</v>
      </c>
      <c r="H86" s="20">
        <v>1.0</v>
      </c>
      <c r="I86" s="14" t="s">
        <v>151</v>
      </c>
      <c r="J86" s="20">
        <v>1.0</v>
      </c>
      <c r="K86" s="20">
        <v>1.0</v>
      </c>
      <c r="L86" s="14" t="s">
        <v>5809</v>
      </c>
      <c r="M86" s="20">
        <v>1.0</v>
      </c>
      <c r="N86" s="20">
        <v>1.0</v>
      </c>
      <c r="O86" s="14" t="s">
        <v>152</v>
      </c>
      <c r="P86" s="14"/>
    </row>
    <row r="87">
      <c r="A87" s="19" t="s">
        <v>5890</v>
      </c>
      <c r="B87" s="19" t="s">
        <v>3553</v>
      </c>
      <c r="C87" s="19" t="s">
        <v>5891</v>
      </c>
      <c r="D87" s="19" t="s">
        <v>5892</v>
      </c>
      <c r="E87" s="19" t="s">
        <v>5905</v>
      </c>
      <c r="F87" s="20" t="str">
        <f t="shared" si="1"/>
        <v>3dhHC9RVecYzoVhlrKdXja</v>
      </c>
      <c r="G87" s="20">
        <v>1.0</v>
      </c>
      <c r="H87" s="20">
        <v>2.0</v>
      </c>
      <c r="I87" s="14" t="s">
        <v>151</v>
      </c>
      <c r="J87" s="20">
        <v>1.0</v>
      </c>
      <c r="K87" s="20">
        <v>1.0</v>
      </c>
      <c r="L87" s="14" t="s">
        <v>5809</v>
      </c>
      <c r="M87" s="20">
        <v>1.0</v>
      </c>
      <c r="N87" s="20">
        <v>1.0</v>
      </c>
      <c r="O87" s="14" t="s">
        <v>152</v>
      </c>
      <c r="P87" s="14"/>
    </row>
    <row r="88">
      <c r="A88" s="19" t="s">
        <v>5890</v>
      </c>
      <c r="B88" s="19" t="s">
        <v>3555</v>
      </c>
      <c r="C88" s="19" t="s">
        <v>5891</v>
      </c>
      <c r="D88" s="19" t="s">
        <v>5892</v>
      </c>
      <c r="E88" s="19" t="s">
        <v>5906</v>
      </c>
      <c r="F88" s="20" t="str">
        <f t="shared" si="1"/>
        <v>3dhHC9RVecYzp3OklVeMgb</v>
      </c>
      <c r="G88" s="20">
        <v>1.0</v>
      </c>
      <c r="H88" s="20">
        <v>1.0</v>
      </c>
      <c r="I88" s="14" t="s">
        <v>151</v>
      </c>
      <c r="J88" s="20">
        <v>1.0</v>
      </c>
      <c r="K88" s="20">
        <v>1.0</v>
      </c>
      <c r="L88" s="14" t="s">
        <v>5809</v>
      </c>
      <c r="M88" s="20">
        <v>1.0</v>
      </c>
      <c r="N88" s="20">
        <v>1.0</v>
      </c>
      <c r="O88" s="14" t="s">
        <v>152</v>
      </c>
      <c r="P88" s="14"/>
    </row>
    <row r="89">
      <c r="A89" s="19" t="s">
        <v>5890</v>
      </c>
      <c r="B89" s="19" t="s">
        <v>3557</v>
      </c>
      <c r="C89" s="19" t="s">
        <v>5891</v>
      </c>
      <c r="D89" s="19" t="s">
        <v>5892</v>
      </c>
      <c r="E89" s="19" t="s">
        <v>5907</v>
      </c>
      <c r="F89" s="20" t="str">
        <f t="shared" si="1"/>
        <v>3dhHC9RVecYzq1531JYFdu</v>
      </c>
      <c r="G89" s="20">
        <v>1.0</v>
      </c>
      <c r="H89" s="20">
        <v>1.0</v>
      </c>
      <c r="I89" s="14" t="s">
        <v>151</v>
      </c>
      <c r="J89" s="20">
        <v>1.0</v>
      </c>
      <c r="K89" s="20">
        <v>1.0</v>
      </c>
      <c r="L89" s="14" t="s">
        <v>5809</v>
      </c>
      <c r="M89" s="20">
        <v>1.0</v>
      </c>
      <c r="N89" s="20">
        <v>1.0</v>
      </c>
      <c r="O89" s="14" t="s">
        <v>152</v>
      </c>
      <c r="P89" s="14"/>
    </row>
    <row r="90">
      <c r="A90" s="19" t="s">
        <v>5890</v>
      </c>
      <c r="B90" s="19" t="s">
        <v>3559</v>
      </c>
      <c r="C90" s="19" t="s">
        <v>5891</v>
      </c>
      <c r="D90" s="19" t="s">
        <v>5892</v>
      </c>
      <c r="E90" s="19" t="s">
        <v>5908</v>
      </c>
      <c r="F90" s="20" t="str">
        <f t="shared" si="1"/>
        <v>3dhHC9RVecYzqjr31JYFdu</v>
      </c>
      <c r="G90" s="20">
        <v>1.0</v>
      </c>
      <c r="H90" s="20">
        <v>2.0</v>
      </c>
      <c r="I90" s="14" t="s">
        <v>151</v>
      </c>
      <c r="J90" s="20">
        <v>1.0</v>
      </c>
      <c r="K90" s="20">
        <v>1.0</v>
      </c>
      <c r="L90" s="14" t="s">
        <v>5809</v>
      </c>
      <c r="M90" s="20">
        <v>1.0</v>
      </c>
      <c r="N90" s="20">
        <v>1.0</v>
      </c>
      <c r="O90" s="14" t="s">
        <v>152</v>
      </c>
      <c r="P90" s="14"/>
    </row>
    <row r="91">
      <c r="A91" s="19" t="s">
        <v>5890</v>
      </c>
      <c r="B91" s="19" t="s">
        <v>3561</v>
      </c>
      <c r="C91" s="19" t="s">
        <v>5891</v>
      </c>
      <c r="D91" s="19" t="s">
        <v>5892</v>
      </c>
      <c r="E91" s="19" t="s">
        <v>5909</v>
      </c>
      <c r="F91" s="20" t="str">
        <f t="shared" si="1"/>
        <v>3dhHC9RVecYztQcyJwvFCu</v>
      </c>
      <c r="G91" s="20">
        <v>2.0</v>
      </c>
      <c r="H91" s="20">
        <v>3.0</v>
      </c>
      <c r="I91" s="14" t="s">
        <v>151</v>
      </c>
      <c r="J91" s="20">
        <v>1.0</v>
      </c>
      <c r="K91" s="20">
        <v>1.0</v>
      </c>
      <c r="L91" s="14" t="s">
        <v>5809</v>
      </c>
      <c r="M91" s="20">
        <v>1.0</v>
      </c>
      <c r="N91" s="20">
        <v>1.0</v>
      </c>
      <c r="O91" s="14" t="s">
        <v>152</v>
      </c>
      <c r="P91" s="14"/>
    </row>
    <row r="92">
      <c r="A92" s="19" t="s">
        <v>5890</v>
      </c>
      <c r="B92" s="19" t="s">
        <v>3563</v>
      </c>
      <c r="C92" s="19" t="s">
        <v>5891</v>
      </c>
      <c r="D92" s="19" t="s">
        <v>5892</v>
      </c>
      <c r="E92" s="19" t="s">
        <v>5910</v>
      </c>
      <c r="F92" s="20" t="str">
        <f t="shared" si="1"/>
        <v>3dhHC9RVecYzxGRoCpeNMW</v>
      </c>
      <c r="G92" s="20">
        <v>1.0</v>
      </c>
      <c r="H92" s="20">
        <v>1.0</v>
      </c>
      <c r="I92" s="14" t="s">
        <v>151</v>
      </c>
      <c r="J92" s="20">
        <v>1.0</v>
      </c>
      <c r="K92" s="20">
        <v>1.0</v>
      </c>
      <c r="L92" s="14" t="s">
        <v>5809</v>
      </c>
      <c r="M92" s="20">
        <v>1.0</v>
      </c>
      <c r="N92" s="20">
        <v>1.0</v>
      </c>
      <c r="O92" s="14" t="s">
        <v>152</v>
      </c>
      <c r="P92" s="14"/>
    </row>
    <row r="93">
      <c r="A93" s="19" t="s">
        <v>5911</v>
      </c>
      <c r="B93" s="19" t="s">
        <v>2448</v>
      </c>
      <c r="C93" s="19" t="s">
        <v>5912</v>
      </c>
      <c r="D93" s="19" t="s">
        <v>5913</v>
      </c>
      <c r="E93" s="19" t="s">
        <v>5914</v>
      </c>
      <c r="F93" s="20" t="str">
        <f t="shared" si="1"/>
        <v>3doBqgrUJkOzG7iUcnUYI5</v>
      </c>
      <c r="G93" s="20">
        <v>1.0</v>
      </c>
      <c r="H93" s="20">
        <v>1.0</v>
      </c>
      <c r="I93" s="14" t="s">
        <v>5809</v>
      </c>
      <c r="J93" s="20">
        <v>1.0</v>
      </c>
      <c r="K93" s="20">
        <v>1.0</v>
      </c>
      <c r="L93" s="14" t="s">
        <v>153</v>
      </c>
      <c r="M93" s="20">
        <v>1.0</v>
      </c>
      <c r="N93" s="20">
        <v>1.0</v>
      </c>
      <c r="O93" s="14" t="s">
        <v>5851</v>
      </c>
      <c r="P93" s="14"/>
    </row>
    <row r="94">
      <c r="A94" s="19" t="s">
        <v>5911</v>
      </c>
      <c r="B94" s="19" t="s">
        <v>2452</v>
      </c>
      <c r="C94" s="19" t="s">
        <v>5912</v>
      </c>
      <c r="D94" s="19" t="s">
        <v>5913</v>
      </c>
      <c r="E94" s="19" t="s">
        <v>5912</v>
      </c>
      <c r="F94" s="20" t="str">
        <f t="shared" si="1"/>
        <v>3doBqgrUJkOzHojVtlDrOm</v>
      </c>
      <c r="G94" s="20">
        <v>1.0</v>
      </c>
      <c r="H94" s="20">
        <v>1.0</v>
      </c>
      <c r="I94" s="14" t="s">
        <v>5809</v>
      </c>
      <c r="J94" s="20">
        <v>3.0</v>
      </c>
      <c r="K94" s="20">
        <v>3.0</v>
      </c>
      <c r="L94" s="14" t="s">
        <v>153</v>
      </c>
      <c r="M94" s="20">
        <v>1.0</v>
      </c>
      <c r="N94" s="20">
        <v>1.0</v>
      </c>
      <c r="O94" s="14" t="s">
        <v>5851</v>
      </c>
      <c r="P94" s="14"/>
    </row>
    <row r="95">
      <c r="A95" s="19" t="s">
        <v>5911</v>
      </c>
      <c r="B95" s="19" t="s">
        <v>2454</v>
      </c>
      <c r="C95" s="19" t="s">
        <v>5912</v>
      </c>
      <c r="D95" s="19" t="s">
        <v>5913</v>
      </c>
      <c r="E95" s="19" t="s">
        <v>5915</v>
      </c>
      <c r="F95" s="20" t="str">
        <f t="shared" si="1"/>
        <v>3doBqgrUJkOzKNr5Q8YFGz</v>
      </c>
      <c r="G95" s="20">
        <v>1.0</v>
      </c>
      <c r="H95" s="20">
        <v>1.0</v>
      </c>
      <c r="I95" s="14" t="s">
        <v>5809</v>
      </c>
      <c r="J95" s="20">
        <v>1.0</v>
      </c>
      <c r="K95" s="20">
        <v>1.0</v>
      </c>
      <c r="L95" s="14" t="s">
        <v>153</v>
      </c>
      <c r="M95" s="20">
        <v>1.0</v>
      </c>
      <c r="N95" s="20">
        <v>1.0</v>
      </c>
      <c r="O95" s="14" t="s">
        <v>5851</v>
      </c>
      <c r="P95" s="14"/>
    </row>
    <row r="96">
      <c r="A96" s="19" t="s">
        <v>5911</v>
      </c>
      <c r="B96" s="19" t="s">
        <v>2456</v>
      </c>
      <c r="C96" s="19" t="s">
        <v>5912</v>
      </c>
      <c r="D96" s="19" t="s">
        <v>5913</v>
      </c>
      <c r="E96" s="19" t="s">
        <v>5916</v>
      </c>
      <c r="F96" s="20" t="str">
        <f t="shared" si="1"/>
        <v>3doBqgrUJkOzL4zpHOn63V</v>
      </c>
      <c r="G96" s="20">
        <v>1.0</v>
      </c>
      <c r="H96" s="20">
        <v>1.0</v>
      </c>
      <c r="I96" s="14" t="s">
        <v>5809</v>
      </c>
      <c r="J96" s="20">
        <v>1.0</v>
      </c>
      <c r="K96" s="20">
        <v>1.0</v>
      </c>
      <c r="L96" s="14" t="s">
        <v>153</v>
      </c>
      <c r="M96" s="20">
        <v>2.0</v>
      </c>
      <c r="N96" s="20">
        <v>2.0</v>
      </c>
      <c r="O96" s="14" t="s">
        <v>5851</v>
      </c>
      <c r="P96" s="14"/>
    </row>
    <row r="97">
      <c r="A97" s="19" t="s">
        <v>5911</v>
      </c>
      <c r="B97" s="19" t="s">
        <v>2457</v>
      </c>
      <c r="C97" s="19" t="s">
        <v>5912</v>
      </c>
      <c r="D97" s="19" t="s">
        <v>5913</v>
      </c>
      <c r="E97" s="19" t="s">
        <v>5917</v>
      </c>
      <c r="F97" s="20" t="str">
        <f t="shared" si="1"/>
        <v>3doBqgrUJkOzLHLpHOn63V</v>
      </c>
      <c r="G97" s="20">
        <v>1.0</v>
      </c>
      <c r="H97" s="20">
        <v>1.0</v>
      </c>
      <c r="I97" s="14" t="s">
        <v>5809</v>
      </c>
      <c r="J97" s="20">
        <v>2.0</v>
      </c>
      <c r="K97" s="20">
        <v>2.0</v>
      </c>
      <c r="L97" s="14" t="s">
        <v>153</v>
      </c>
      <c r="M97" s="20">
        <v>1.0</v>
      </c>
      <c r="N97" s="20">
        <v>1.0</v>
      </c>
      <c r="O97" s="14" t="s">
        <v>5851</v>
      </c>
      <c r="P97" s="14"/>
    </row>
    <row r="98">
      <c r="A98" s="19" t="s">
        <v>5911</v>
      </c>
      <c r="B98" s="19" t="s">
        <v>2459</v>
      </c>
      <c r="C98" s="19" t="s">
        <v>5912</v>
      </c>
      <c r="D98" s="19" t="s">
        <v>5913</v>
      </c>
      <c r="E98" s="19" t="s">
        <v>5918</v>
      </c>
      <c r="F98" s="20" t="str">
        <f t="shared" si="1"/>
        <v>3doBqgrUJkOzLiJpHOn63V</v>
      </c>
      <c r="G98" s="20">
        <v>1.0</v>
      </c>
      <c r="H98" s="20">
        <v>1.0</v>
      </c>
      <c r="I98" s="14" t="s">
        <v>5809</v>
      </c>
      <c r="J98" s="20">
        <v>3.0</v>
      </c>
      <c r="K98" s="20">
        <v>3.0</v>
      </c>
      <c r="L98" s="14" t="s">
        <v>153</v>
      </c>
      <c r="M98" s="20">
        <v>1.0</v>
      </c>
      <c r="N98" s="20">
        <v>1.0</v>
      </c>
      <c r="O98" s="14" t="s">
        <v>5851</v>
      </c>
      <c r="P98" s="14"/>
    </row>
    <row r="99">
      <c r="A99" s="19" t="s">
        <v>5911</v>
      </c>
      <c r="B99" s="19" t="s">
        <v>2461</v>
      </c>
      <c r="C99" s="19" t="s">
        <v>5912</v>
      </c>
      <c r="D99" s="19" t="s">
        <v>5913</v>
      </c>
      <c r="E99" s="19" t="s">
        <v>5919</v>
      </c>
      <c r="F99" s="20" t="str">
        <f t="shared" si="1"/>
        <v>3doBqgrUJkOzNFozXvxTk8</v>
      </c>
      <c r="G99" s="20">
        <v>1.0</v>
      </c>
      <c r="H99" s="20">
        <v>1.0</v>
      </c>
      <c r="I99" s="14" t="s">
        <v>5809</v>
      </c>
      <c r="J99" s="20">
        <v>1.0</v>
      </c>
      <c r="K99" s="20">
        <v>1.0</v>
      </c>
      <c r="L99" s="14" t="s">
        <v>153</v>
      </c>
      <c r="M99" s="20">
        <v>2.0</v>
      </c>
      <c r="N99" s="20">
        <v>2.0</v>
      </c>
      <c r="O99" s="14" t="s">
        <v>5851</v>
      </c>
      <c r="P99" s="14"/>
    </row>
    <row r="100">
      <c r="A100" s="19" t="s">
        <v>5911</v>
      </c>
      <c r="B100" s="19" t="s">
        <v>2463</v>
      </c>
      <c r="C100" s="19" t="s">
        <v>5912</v>
      </c>
      <c r="D100" s="19" t="s">
        <v>5913</v>
      </c>
      <c r="E100" s="19" t="s">
        <v>5920</v>
      </c>
      <c r="F100" s="20" t="str">
        <f t="shared" si="1"/>
        <v>3doBqgrUJkOzRIjeNhrwyV</v>
      </c>
      <c r="G100" s="20">
        <v>1.0</v>
      </c>
      <c r="H100" s="20">
        <v>1.0</v>
      </c>
      <c r="I100" s="14" t="s">
        <v>5809</v>
      </c>
      <c r="J100" s="20">
        <v>3.0</v>
      </c>
      <c r="K100" s="20">
        <v>3.0</v>
      </c>
      <c r="L100" s="14" t="s">
        <v>153</v>
      </c>
      <c r="M100" s="20">
        <v>1.0</v>
      </c>
      <c r="N100" s="20">
        <v>1.0</v>
      </c>
      <c r="O100" s="14" t="s">
        <v>5851</v>
      </c>
      <c r="P100" s="14"/>
    </row>
    <row r="101">
      <c r="A101" s="19" t="s">
        <v>5911</v>
      </c>
      <c r="B101" s="19" t="s">
        <v>2465</v>
      </c>
      <c r="C101" s="19" t="s">
        <v>5912</v>
      </c>
      <c r="D101" s="19" t="s">
        <v>5913</v>
      </c>
      <c r="E101" s="19" t="s">
        <v>5921</v>
      </c>
      <c r="F101" s="20" t="str">
        <f t="shared" si="1"/>
        <v>3doBqgrUJkOzSZKIszOMIv</v>
      </c>
      <c r="G101" s="20">
        <v>1.0</v>
      </c>
      <c r="H101" s="20">
        <v>1.0</v>
      </c>
      <c r="I101" s="14" t="s">
        <v>5809</v>
      </c>
      <c r="J101" s="20">
        <v>1.0</v>
      </c>
      <c r="K101" s="20">
        <v>1.0</v>
      </c>
      <c r="L101" s="14" t="s">
        <v>153</v>
      </c>
      <c r="M101" s="20">
        <v>1.0</v>
      </c>
      <c r="N101" s="20">
        <v>1.0</v>
      </c>
      <c r="O101" s="14" t="s">
        <v>5851</v>
      </c>
      <c r="P101" s="14"/>
    </row>
    <row r="102">
      <c r="A102" s="19" t="s">
        <v>5911</v>
      </c>
      <c r="B102" s="19" t="s">
        <v>2467</v>
      </c>
      <c r="C102" s="19" t="s">
        <v>5912</v>
      </c>
      <c r="D102" s="19" t="s">
        <v>5913</v>
      </c>
      <c r="E102" s="19" t="s">
        <v>5922</v>
      </c>
      <c r="F102" s="20" t="str">
        <f t="shared" si="1"/>
        <v>3doBqgrUJkOzSuCIszOMIv</v>
      </c>
      <c r="G102" s="20">
        <v>1.0</v>
      </c>
      <c r="H102" s="20">
        <v>1.0</v>
      </c>
      <c r="I102" s="14" t="s">
        <v>5809</v>
      </c>
      <c r="J102" s="20">
        <v>1.0</v>
      </c>
      <c r="K102" s="20">
        <v>1.0</v>
      </c>
      <c r="L102" s="14" t="s">
        <v>153</v>
      </c>
      <c r="M102" s="20">
        <v>1.0</v>
      </c>
      <c r="N102" s="20">
        <v>1.0</v>
      </c>
      <c r="O102" s="14" t="s">
        <v>5851</v>
      </c>
      <c r="P102" s="14"/>
    </row>
    <row r="103">
      <c r="A103" s="19" t="s">
        <v>5911</v>
      </c>
      <c r="B103" s="19" t="s">
        <v>2469</v>
      </c>
      <c r="C103" s="19" t="s">
        <v>5912</v>
      </c>
      <c r="D103" s="19" t="s">
        <v>5913</v>
      </c>
      <c r="E103" s="19" t="s">
        <v>5923</v>
      </c>
      <c r="F103" s="20" t="str">
        <f t="shared" si="1"/>
        <v>3doBqgrUJkOzX46bb5HTmV</v>
      </c>
      <c r="G103" s="20">
        <v>2.0</v>
      </c>
      <c r="H103" s="20">
        <v>1.0</v>
      </c>
      <c r="I103" s="14" t="s">
        <v>5809</v>
      </c>
      <c r="J103" s="20">
        <v>2.0</v>
      </c>
      <c r="K103" s="20">
        <v>2.0</v>
      </c>
      <c r="L103" s="14" t="s">
        <v>153</v>
      </c>
      <c r="M103" s="20">
        <v>3.0</v>
      </c>
      <c r="N103" s="20">
        <v>3.0</v>
      </c>
      <c r="O103" s="14" t="s">
        <v>5851</v>
      </c>
      <c r="P103" s="14"/>
    </row>
    <row r="104">
      <c r="A104" s="19" t="s">
        <v>5911</v>
      </c>
      <c r="B104" s="19" t="s">
        <v>2471</v>
      </c>
      <c r="C104" s="19" t="s">
        <v>5912</v>
      </c>
      <c r="D104" s="19" t="s">
        <v>5913</v>
      </c>
      <c r="E104" s="19" t="s">
        <v>5924</v>
      </c>
      <c r="F104" s="20" t="str">
        <f t="shared" si="1"/>
        <v>3doBqgrUJkOzZGPMUPd7wV</v>
      </c>
      <c r="G104" s="20">
        <v>2.0</v>
      </c>
      <c r="H104" s="20">
        <v>2.0</v>
      </c>
      <c r="I104" s="14" t="s">
        <v>5809</v>
      </c>
      <c r="J104" s="20">
        <v>2.0</v>
      </c>
      <c r="K104" s="20">
        <v>2.0</v>
      </c>
      <c r="L104" s="14" t="s">
        <v>153</v>
      </c>
      <c r="M104" s="20">
        <v>3.0</v>
      </c>
      <c r="N104" s="20">
        <v>3.0</v>
      </c>
      <c r="O104" s="14" t="s">
        <v>5851</v>
      </c>
      <c r="P104" s="14"/>
    </row>
    <row r="105">
      <c r="A105" s="19" t="s">
        <v>5911</v>
      </c>
      <c r="B105" s="19" t="s">
        <v>2473</v>
      </c>
      <c r="C105" s="19" t="s">
        <v>5912</v>
      </c>
      <c r="D105" s="19" t="s">
        <v>5913</v>
      </c>
      <c r="E105" s="19" t="s">
        <v>5925</v>
      </c>
      <c r="F105" s="20" t="str">
        <f t="shared" si="1"/>
        <v>3doBqgrUJkOzZJXMUPd7wV</v>
      </c>
      <c r="G105" s="20">
        <v>1.0</v>
      </c>
      <c r="H105" s="20">
        <v>1.0</v>
      </c>
      <c r="I105" s="14" t="s">
        <v>5809</v>
      </c>
      <c r="J105" s="20">
        <v>2.0</v>
      </c>
      <c r="K105" s="20">
        <v>2.0</v>
      </c>
      <c r="L105" s="14" t="s">
        <v>153</v>
      </c>
      <c r="M105" s="20">
        <v>1.0</v>
      </c>
      <c r="N105" s="20">
        <v>1.0</v>
      </c>
      <c r="O105" s="14" t="s">
        <v>5851</v>
      </c>
      <c r="P105" s="14"/>
    </row>
    <row r="106">
      <c r="A106" s="19" t="s">
        <v>5911</v>
      </c>
      <c r="B106" s="19" t="s">
        <v>2475</v>
      </c>
      <c r="C106" s="19" t="s">
        <v>5912</v>
      </c>
      <c r="D106" s="19" t="s">
        <v>5913</v>
      </c>
      <c r="E106" s="19" t="s">
        <v>5926</v>
      </c>
      <c r="F106" s="20" t="str">
        <f t="shared" si="1"/>
        <v>3doBqgrUJkOzevh6l8wVqS</v>
      </c>
      <c r="G106" s="20">
        <v>1.0</v>
      </c>
      <c r="H106" s="20">
        <v>1.0</v>
      </c>
      <c r="I106" s="14" t="s">
        <v>5809</v>
      </c>
      <c r="J106" s="20">
        <v>1.0</v>
      </c>
      <c r="K106" s="20">
        <v>1.0</v>
      </c>
      <c r="L106" s="14" t="s">
        <v>153</v>
      </c>
      <c r="M106" s="20">
        <v>1.0</v>
      </c>
      <c r="N106" s="20">
        <v>1.0</v>
      </c>
      <c r="O106" s="14" t="s">
        <v>5851</v>
      </c>
      <c r="P106" s="14"/>
    </row>
    <row r="107">
      <c r="A107" s="19" t="s">
        <v>5911</v>
      </c>
      <c r="B107" s="19" t="s">
        <v>2477</v>
      </c>
      <c r="C107" s="19" t="s">
        <v>5912</v>
      </c>
      <c r="D107" s="19" t="s">
        <v>5913</v>
      </c>
      <c r="E107" s="19" t="s">
        <v>5927</v>
      </c>
      <c r="F107" s="20" t="str">
        <f t="shared" si="1"/>
        <v>3doBqgrUJkOzhr0BvQ85Ws</v>
      </c>
      <c r="G107" s="20">
        <v>1.0</v>
      </c>
      <c r="H107" s="20">
        <v>1.0</v>
      </c>
      <c r="I107" s="14" t="s">
        <v>5809</v>
      </c>
      <c r="J107" s="20">
        <v>3.0</v>
      </c>
      <c r="K107" s="20">
        <v>3.0</v>
      </c>
      <c r="L107" s="14" t="s">
        <v>153</v>
      </c>
      <c r="M107" s="20">
        <v>1.0</v>
      </c>
      <c r="N107" s="20">
        <v>1.0</v>
      </c>
      <c r="O107" s="14" t="s">
        <v>5851</v>
      </c>
      <c r="P107" s="14"/>
    </row>
    <row r="108">
      <c r="A108" s="19" t="s">
        <v>5911</v>
      </c>
      <c r="B108" s="19" t="s">
        <v>2479</v>
      </c>
      <c r="C108" s="19" t="s">
        <v>5912</v>
      </c>
      <c r="D108" s="19" t="s">
        <v>5913</v>
      </c>
      <c r="E108" s="19" t="s">
        <v>5928</v>
      </c>
      <c r="F108" s="20" t="str">
        <f t="shared" si="1"/>
        <v>3doBqgrUJkOzkPOKT9MVfb</v>
      </c>
      <c r="G108" s="20">
        <v>1.0</v>
      </c>
      <c r="H108" s="20">
        <v>1.0</v>
      </c>
      <c r="I108" s="14" t="s">
        <v>5809</v>
      </c>
      <c r="J108" s="20">
        <v>1.0</v>
      </c>
      <c r="K108" s="20">
        <v>1.0</v>
      </c>
      <c r="L108" s="14" t="s">
        <v>153</v>
      </c>
      <c r="M108" s="20">
        <v>1.0</v>
      </c>
      <c r="N108" s="20">
        <v>1.0</v>
      </c>
      <c r="O108" s="14" t="s">
        <v>5851</v>
      </c>
      <c r="P108" s="14"/>
    </row>
    <row r="109">
      <c r="A109" s="19" t="s">
        <v>5911</v>
      </c>
      <c r="B109" s="19" t="s">
        <v>2481</v>
      </c>
      <c r="C109" s="19" t="s">
        <v>5912</v>
      </c>
      <c r="D109" s="19" t="s">
        <v>5913</v>
      </c>
      <c r="E109" s="19" t="s">
        <v>5929</v>
      </c>
      <c r="F109" s="20" t="str">
        <f t="shared" si="1"/>
        <v>3doBqgrUJkOzkXUKT9MVfb</v>
      </c>
      <c r="G109" s="20">
        <v>1.0</v>
      </c>
      <c r="H109" s="20">
        <v>1.0</v>
      </c>
      <c r="I109" s="14" t="s">
        <v>5809</v>
      </c>
      <c r="J109" s="20">
        <v>1.0</v>
      </c>
      <c r="K109" s="20">
        <v>1.0</v>
      </c>
      <c r="L109" s="14" t="s">
        <v>153</v>
      </c>
      <c r="M109" s="20">
        <v>1.0</v>
      </c>
      <c r="N109" s="20">
        <v>1.0</v>
      </c>
      <c r="O109" s="14" t="s">
        <v>5851</v>
      </c>
      <c r="P109" s="14"/>
    </row>
    <row r="110">
      <c r="A110" s="19" t="s">
        <v>5911</v>
      </c>
      <c r="B110" s="19" t="s">
        <v>2483</v>
      </c>
      <c r="C110" s="19" t="s">
        <v>5912</v>
      </c>
      <c r="D110" s="19" t="s">
        <v>5913</v>
      </c>
      <c r="E110" s="19" t="s">
        <v>5912</v>
      </c>
      <c r="F110" s="20" t="str">
        <f t="shared" si="1"/>
        <v>3doBqgrUJkOzsCY8jaGony</v>
      </c>
      <c r="G110" s="20">
        <v>1.0</v>
      </c>
      <c r="H110" s="20">
        <v>1.0</v>
      </c>
      <c r="I110" s="14" t="s">
        <v>5809</v>
      </c>
      <c r="J110" s="20">
        <v>3.0</v>
      </c>
      <c r="K110" s="20">
        <v>3.0</v>
      </c>
      <c r="L110" s="14" t="s">
        <v>153</v>
      </c>
      <c r="M110" s="20">
        <v>1.0</v>
      </c>
      <c r="N110" s="20">
        <v>1.0</v>
      </c>
      <c r="O110" s="14" t="s">
        <v>5851</v>
      </c>
      <c r="P110" s="14"/>
    </row>
    <row r="111">
      <c r="A111" s="19" t="s">
        <v>5930</v>
      </c>
      <c r="B111" s="19" t="s">
        <v>1569</v>
      </c>
      <c r="C111" s="19" t="s">
        <v>5931</v>
      </c>
      <c r="D111" s="19" t="s">
        <v>5932</v>
      </c>
      <c r="E111" s="19" t="s">
        <v>5933</v>
      </c>
      <c r="F111" s="20" t="str">
        <f t="shared" si="1"/>
        <v>3ygvcOpQXXLQ2sqY5XM6fr</v>
      </c>
      <c r="G111" s="20">
        <v>1.0</v>
      </c>
      <c r="H111" s="20">
        <v>2.0</v>
      </c>
      <c r="I111" s="14" t="s">
        <v>151</v>
      </c>
      <c r="J111" s="20">
        <v>1.0</v>
      </c>
      <c r="K111" s="20">
        <v>1.0</v>
      </c>
      <c r="L111" s="14" t="s">
        <v>5809</v>
      </c>
      <c r="M111" s="20">
        <v>1.0</v>
      </c>
      <c r="N111" s="20">
        <v>1.0</v>
      </c>
      <c r="O111" s="14" t="s">
        <v>153</v>
      </c>
      <c r="P111" s="14"/>
    </row>
    <row r="112">
      <c r="A112" s="19" t="s">
        <v>5930</v>
      </c>
      <c r="B112" s="19" t="s">
        <v>1573</v>
      </c>
      <c r="C112" s="19" t="s">
        <v>5931</v>
      </c>
      <c r="D112" s="19" t="s">
        <v>5932</v>
      </c>
      <c r="E112" s="19" t="s">
        <v>5934</v>
      </c>
      <c r="F112" s="20" t="str">
        <f t="shared" si="1"/>
        <v>3ygvcOpQXXLQ4LxOlu6p4z</v>
      </c>
      <c r="G112" s="20">
        <v>1.0</v>
      </c>
      <c r="H112" s="20">
        <v>1.0</v>
      </c>
      <c r="I112" s="14" t="s">
        <v>151</v>
      </c>
      <c r="J112" s="20">
        <v>1.0</v>
      </c>
      <c r="K112" s="20">
        <v>1.0</v>
      </c>
      <c r="L112" s="14" t="s">
        <v>5809</v>
      </c>
      <c r="M112" s="20">
        <v>1.0</v>
      </c>
      <c r="N112" s="20">
        <v>1.0</v>
      </c>
      <c r="O112" s="14" t="s">
        <v>153</v>
      </c>
      <c r="P112" s="14"/>
    </row>
    <row r="113">
      <c r="A113" s="19" t="s">
        <v>5930</v>
      </c>
      <c r="B113" s="19" t="s">
        <v>1575</v>
      </c>
      <c r="C113" s="19" t="s">
        <v>5931</v>
      </c>
      <c r="D113" s="19" t="s">
        <v>5932</v>
      </c>
      <c r="E113" s="19" t="s">
        <v>5935</v>
      </c>
      <c r="F113" s="20" t="str">
        <f t="shared" si="1"/>
        <v>3ygvcOpQXXLQ4teOlu6p4z</v>
      </c>
      <c r="G113" s="20">
        <v>1.0</v>
      </c>
      <c r="H113" s="20">
        <v>1.0</v>
      </c>
      <c r="I113" s="14" t="s">
        <v>151</v>
      </c>
      <c r="J113" s="20">
        <v>1.0</v>
      </c>
      <c r="K113" s="20">
        <v>1.0</v>
      </c>
      <c r="L113" s="14" t="s">
        <v>5809</v>
      </c>
      <c r="M113" s="20">
        <v>1.0</v>
      </c>
      <c r="N113" s="20">
        <v>1.0</v>
      </c>
      <c r="O113" s="14" t="s">
        <v>153</v>
      </c>
      <c r="P113" s="14"/>
    </row>
    <row r="114">
      <c r="A114" s="19" t="s">
        <v>5930</v>
      </c>
      <c r="B114" s="19" t="s">
        <v>1577</v>
      </c>
      <c r="C114" s="19" t="s">
        <v>5931</v>
      </c>
      <c r="D114" s="19" t="s">
        <v>5932</v>
      </c>
      <c r="E114" s="19" t="s">
        <v>5936</v>
      </c>
      <c r="F114" s="20" t="str">
        <f t="shared" si="1"/>
        <v>3ygvcOpQXXLQ8g2R0I7fEb</v>
      </c>
      <c r="G114" s="20">
        <v>1.0</v>
      </c>
      <c r="H114" s="20">
        <v>1.0</v>
      </c>
      <c r="I114" s="14" t="s">
        <v>151</v>
      </c>
      <c r="J114" s="20">
        <v>1.0</v>
      </c>
      <c r="K114" s="20">
        <v>1.0</v>
      </c>
      <c r="L114" s="14" t="s">
        <v>5809</v>
      </c>
      <c r="M114" s="20">
        <v>1.0</v>
      </c>
      <c r="N114" s="20">
        <v>1.0</v>
      </c>
      <c r="O114" s="14" t="s">
        <v>153</v>
      </c>
      <c r="P114" s="14"/>
    </row>
    <row r="115">
      <c r="A115" s="19" t="s">
        <v>5930</v>
      </c>
      <c r="B115" s="19" t="s">
        <v>1579</v>
      </c>
      <c r="C115" s="19" t="s">
        <v>5931</v>
      </c>
      <c r="D115" s="19" t="s">
        <v>5932</v>
      </c>
      <c r="E115" s="19" t="s">
        <v>5937</v>
      </c>
      <c r="F115" s="20" t="str">
        <f t="shared" si="1"/>
        <v>3ygvcOpQXXLQ9X1FqgRua4</v>
      </c>
      <c r="G115" s="20">
        <v>1.0</v>
      </c>
      <c r="H115" s="20">
        <v>1.0</v>
      </c>
      <c r="I115" s="14" t="s">
        <v>151</v>
      </c>
      <c r="J115" s="20">
        <v>1.0</v>
      </c>
      <c r="K115" s="20">
        <v>1.0</v>
      </c>
      <c r="L115" s="14" t="s">
        <v>5809</v>
      </c>
      <c r="M115" s="20">
        <v>1.0</v>
      </c>
      <c r="N115" s="20">
        <v>1.0</v>
      </c>
      <c r="O115" s="14" t="s">
        <v>153</v>
      </c>
      <c r="P115" s="14"/>
    </row>
    <row r="116">
      <c r="A116" s="19" t="s">
        <v>5930</v>
      </c>
      <c r="B116" s="19" t="s">
        <v>1581</v>
      </c>
      <c r="C116" s="19" t="s">
        <v>5931</v>
      </c>
      <c r="D116" s="19" t="s">
        <v>5932</v>
      </c>
      <c r="E116" s="19" t="s">
        <v>5938</v>
      </c>
      <c r="F116" s="20" t="str">
        <f t="shared" si="1"/>
        <v>3ygvcOpQXXLQJkDaEBgznC</v>
      </c>
      <c r="G116" s="20">
        <v>1.0</v>
      </c>
      <c r="H116" s="20">
        <v>1.0</v>
      </c>
      <c r="I116" s="14" t="s">
        <v>151</v>
      </c>
      <c r="J116" s="20">
        <v>1.0</v>
      </c>
      <c r="K116" s="20">
        <v>1.0</v>
      </c>
      <c r="L116" s="14" t="s">
        <v>5809</v>
      </c>
      <c r="M116" s="20">
        <v>1.0</v>
      </c>
      <c r="N116" s="20">
        <v>1.0</v>
      </c>
      <c r="O116" s="14" t="s">
        <v>153</v>
      </c>
      <c r="P116" s="14"/>
    </row>
    <row r="117">
      <c r="A117" s="19" t="s">
        <v>5930</v>
      </c>
      <c r="B117" s="19" t="s">
        <v>1583</v>
      </c>
      <c r="C117" s="19" t="s">
        <v>5931</v>
      </c>
      <c r="D117" s="19" t="s">
        <v>5932</v>
      </c>
      <c r="E117" s="19" t="s">
        <v>5939</v>
      </c>
      <c r="F117" s="20" t="str">
        <f t="shared" si="1"/>
        <v>3ygvcOpQXXLQJrVaEBgznC</v>
      </c>
      <c r="G117" s="20">
        <v>2.0</v>
      </c>
      <c r="H117" s="20">
        <v>1.0</v>
      </c>
      <c r="I117" s="14" t="s">
        <v>151</v>
      </c>
      <c r="J117" s="20">
        <v>1.0</v>
      </c>
      <c r="K117" s="20">
        <v>1.0</v>
      </c>
      <c r="L117" s="14" t="s">
        <v>5809</v>
      </c>
      <c r="M117" s="20">
        <v>2.0</v>
      </c>
      <c r="N117" s="20">
        <v>2.0</v>
      </c>
      <c r="O117" s="14" t="s">
        <v>153</v>
      </c>
      <c r="P117" s="14"/>
    </row>
    <row r="118">
      <c r="A118" s="19" t="s">
        <v>5930</v>
      </c>
      <c r="B118" s="19" t="s">
        <v>1585</v>
      </c>
      <c r="C118" s="19" t="s">
        <v>5931</v>
      </c>
      <c r="D118" s="19" t="s">
        <v>5932</v>
      </c>
      <c r="E118" s="19" t="s">
        <v>5940</v>
      </c>
      <c r="F118" s="20" t="str">
        <f t="shared" si="1"/>
        <v>3ygvcOpQXXLQNMLzXvxTk8</v>
      </c>
      <c r="G118" s="20">
        <v>1.0</v>
      </c>
      <c r="H118" s="20">
        <v>1.0</v>
      </c>
      <c r="I118" s="14" t="s">
        <v>151</v>
      </c>
      <c r="J118" s="20">
        <v>1.0</v>
      </c>
      <c r="K118" s="20">
        <v>1.0</v>
      </c>
      <c r="L118" s="14" t="s">
        <v>5809</v>
      </c>
      <c r="M118" s="20">
        <v>1.0</v>
      </c>
      <c r="N118" s="20">
        <v>1.0</v>
      </c>
      <c r="O118" s="14" t="s">
        <v>153</v>
      </c>
      <c r="P118" s="14"/>
    </row>
    <row r="119">
      <c r="A119" s="19" t="s">
        <v>5930</v>
      </c>
      <c r="B119" s="19" t="s">
        <v>1587</v>
      </c>
      <c r="C119" s="19" t="s">
        <v>5931</v>
      </c>
      <c r="D119" s="19" t="s">
        <v>5932</v>
      </c>
      <c r="E119" s="19" t="s">
        <v>5941</v>
      </c>
      <c r="F119" s="20" t="str">
        <f t="shared" si="1"/>
        <v>3ygvcOpQXXLQXutbb5HTmV</v>
      </c>
      <c r="G119" s="20">
        <v>1.0</v>
      </c>
      <c r="H119" s="20">
        <v>2.0</v>
      </c>
      <c r="I119" s="14" t="s">
        <v>151</v>
      </c>
      <c r="J119" s="20">
        <v>1.0</v>
      </c>
      <c r="K119" s="20">
        <v>1.0</v>
      </c>
      <c r="L119" s="14" t="s">
        <v>5809</v>
      </c>
      <c r="M119" s="20">
        <v>1.0</v>
      </c>
      <c r="N119" s="20">
        <v>1.0</v>
      </c>
      <c r="O119" s="14" t="s">
        <v>153</v>
      </c>
      <c r="P119" s="14"/>
    </row>
    <row r="120">
      <c r="A120" s="19" t="s">
        <v>5930</v>
      </c>
      <c r="B120" s="19" t="s">
        <v>1589</v>
      </c>
      <c r="C120" s="19" t="s">
        <v>5931</v>
      </c>
      <c r="D120" s="19" t="s">
        <v>5932</v>
      </c>
      <c r="E120" s="19" t="s">
        <v>5942</v>
      </c>
      <c r="F120" s="20" t="str">
        <f t="shared" si="1"/>
        <v>3ygvcOpQXXLQnvzqfPa3Cp</v>
      </c>
      <c r="G120" s="20">
        <v>1.0</v>
      </c>
      <c r="H120" s="20">
        <v>2.0</v>
      </c>
      <c r="I120" s="14" t="s">
        <v>151</v>
      </c>
      <c r="J120" s="20">
        <v>1.0</v>
      </c>
      <c r="K120" s="20">
        <v>1.0</v>
      </c>
      <c r="L120" s="14" t="s">
        <v>5809</v>
      </c>
      <c r="M120" s="20">
        <v>1.0</v>
      </c>
      <c r="N120" s="20">
        <v>1.0</v>
      </c>
      <c r="O120" s="14" t="s">
        <v>153</v>
      </c>
      <c r="P120" s="14"/>
    </row>
    <row r="121">
      <c r="A121" s="19" t="s">
        <v>5930</v>
      </c>
      <c r="B121" s="19" t="s">
        <v>1591</v>
      </c>
      <c r="C121" s="19" t="s">
        <v>5931</v>
      </c>
      <c r="D121" s="19" t="s">
        <v>5932</v>
      </c>
      <c r="E121" s="19" t="s">
        <v>5943</v>
      </c>
      <c r="F121" s="20" t="str">
        <f t="shared" si="1"/>
        <v>3ygvcOpQXXLQoPWlrKdXja</v>
      </c>
      <c r="G121" s="20">
        <v>2.0</v>
      </c>
      <c r="H121" s="20">
        <v>2.0</v>
      </c>
      <c r="I121" s="14" t="s">
        <v>151</v>
      </c>
      <c r="J121" s="20">
        <v>2.0</v>
      </c>
      <c r="K121" s="20">
        <v>2.0</v>
      </c>
      <c r="L121" s="14" t="s">
        <v>5809</v>
      </c>
      <c r="M121" s="20">
        <v>3.0</v>
      </c>
      <c r="N121" s="20">
        <v>3.0</v>
      </c>
      <c r="O121" s="14" t="s">
        <v>153</v>
      </c>
      <c r="P121" s="14"/>
    </row>
    <row r="122">
      <c r="A122" s="19" t="s">
        <v>5930</v>
      </c>
      <c r="B122" s="19" t="s">
        <v>1593</v>
      </c>
      <c r="C122" s="19" t="s">
        <v>5931</v>
      </c>
      <c r="D122" s="19" t="s">
        <v>5932</v>
      </c>
      <c r="E122" s="19" t="s">
        <v>5944</v>
      </c>
      <c r="F122" s="20" t="str">
        <f t="shared" si="1"/>
        <v>3ygvcOpQXXLQpq4klVeMgb</v>
      </c>
      <c r="G122" s="20">
        <v>3.0</v>
      </c>
      <c r="H122" s="20">
        <v>3.0</v>
      </c>
      <c r="I122" s="14" t="s">
        <v>151</v>
      </c>
      <c r="J122" s="20">
        <v>1.0</v>
      </c>
      <c r="K122" s="20">
        <v>1.0</v>
      </c>
      <c r="L122" s="14" t="s">
        <v>5809</v>
      </c>
      <c r="M122" s="20">
        <v>3.0</v>
      </c>
      <c r="N122" s="20">
        <v>3.0</v>
      </c>
      <c r="O122" s="14" t="s">
        <v>153</v>
      </c>
      <c r="P122" s="14"/>
    </row>
    <row r="123">
      <c r="A123" s="19" t="s">
        <v>5930</v>
      </c>
      <c r="B123" s="19" t="s">
        <v>1595</v>
      </c>
      <c r="C123" s="19" t="s">
        <v>5931</v>
      </c>
      <c r="D123" s="19" t="s">
        <v>5932</v>
      </c>
      <c r="E123" s="19" t="s">
        <v>5945</v>
      </c>
      <c r="F123" s="20" t="str">
        <f t="shared" si="1"/>
        <v>3ygvcOpQXXLQqBy31JYFdu</v>
      </c>
      <c r="G123" s="20">
        <v>3.0</v>
      </c>
      <c r="H123" s="20">
        <v>2.0</v>
      </c>
      <c r="I123" s="14" t="s">
        <v>151</v>
      </c>
      <c r="J123" s="20">
        <v>2.0</v>
      </c>
      <c r="K123" s="20">
        <v>2.0</v>
      </c>
      <c r="L123" s="14" t="s">
        <v>5809</v>
      </c>
      <c r="M123" s="20">
        <v>2.0</v>
      </c>
      <c r="N123" s="20">
        <v>2.0</v>
      </c>
      <c r="O123" s="14" t="s">
        <v>153</v>
      </c>
      <c r="P123" s="14"/>
    </row>
    <row r="124">
      <c r="A124" s="19" t="s">
        <v>5930</v>
      </c>
      <c r="B124" s="19" t="s">
        <v>1597</v>
      </c>
      <c r="C124" s="19" t="s">
        <v>5931</v>
      </c>
      <c r="D124" s="19" t="s">
        <v>5932</v>
      </c>
      <c r="E124" s="19" t="s">
        <v>5946</v>
      </c>
      <c r="F124" s="20" t="str">
        <f t="shared" si="1"/>
        <v>3ygvcOpQXXLQqTK31JYFdu</v>
      </c>
      <c r="G124" s="20">
        <v>1.0</v>
      </c>
      <c r="H124" s="20">
        <v>1.0</v>
      </c>
      <c r="I124" s="14" t="s">
        <v>151</v>
      </c>
      <c r="J124" s="20">
        <v>1.0</v>
      </c>
      <c r="K124" s="20">
        <v>1.0</v>
      </c>
      <c r="L124" s="14" t="s">
        <v>5809</v>
      </c>
      <c r="M124" s="20">
        <v>1.0</v>
      </c>
      <c r="N124" s="20">
        <v>1.0</v>
      </c>
      <c r="O124" s="14" t="s">
        <v>153</v>
      </c>
      <c r="P124" s="14"/>
    </row>
    <row r="125">
      <c r="A125" s="19" t="s">
        <v>5930</v>
      </c>
      <c r="B125" s="19" t="s">
        <v>1599</v>
      </c>
      <c r="C125" s="19" t="s">
        <v>5931</v>
      </c>
      <c r="D125" s="19" t="s">
        <v>5932</v>
      </c>
      <c r="E125" s="19" t="s">
        <v>5947</v>
      </c>
      <c r="F125" s="20" t="str">
        <f t="shared" si="1"/>
        <v>3ygvcOpQXXLQt5zyJwvFCu</v>
      </c>
      <c r="G125" s="20">
        <v>3.0</v>
      </c>
      <c r="H125" s="20">
        <v>3.0</v>
      </c>
      <c r="I125" s="14" t="s">
        <v>151</v>
      </c>
      <c r="J125" s="20">
        <v>1.0</v>
      </c>
      <c r="K125" s="20">
        <v>1.0</v>
      </c>
      <c r="L125" s="14" t="s">
        <v>5809</v>
      </c>
      <c r="M125" s="20">
        <v>3.0</v>
      </c>
      <c r="N125" s="20">
        <v>3.0</v>
      </c>
      <c r="O125" s="14" t="s">
        <v>153</v>
      </c>
      <c r="P125" s="14"/>
    </row>
    <row r="126">
      <c r="A126" s="19" t="s">
        <v>5930</v>
      </c>
      <c r="B126" s="19" t="s">
        <v>1601</v>
      </c>
      <c r="C126" s="19" t="s">
        <v>5931</v>
      </c>
      <c r="D126" s="19" t="s">
        <v>5932</v>
      </c>
      <c r="E126" s="19" t="s">
        <v>5948</v>
      </c>
      <c r="F126" s="20" t="str">
        <f t="shared" si="1"/>
        <v>3ygvcOpQXXLQtSZyJwvFCu</v>
      </c>
      <c r="G126" s="20">
        <v>3.0</v>
      </c>
      <c r="H126" s="20">
        <v>3.0</v>
      </c>
      <c r="I126" s="14" t="s">
        <v>151</v>
      </c>
      <c r="J126" s="20">
        <v>1.0</v>
      </c>
      <c r="K126" s="20">
        <v>1.0</v>
      </c>
      <c r="L126" s="14" t="s">
        <v>5809</v>
      </c>
      <c r="M126" s="20">
        <v>3.0</v>
      </c>
      <c r="N126" s="20">
        <v>3.0</v>
      </c>
      <c r="O126" s="14" t="s">
        <v>153</v>
      </c>
      <c r="P126" s="14"/>
    </row>
    <row r="127">
      <c r="A127" s="19" t="s">
        <v>5930</v>
      </c>
      <c r="B127" s="19" t="s">
        <v>1603</v>
      </c>
      <c r="C127" s="19" t="s">
        <v>5931</v>
      </c>
      <c r="D127" s="19" t="s">
        <v>5932</v>
      </c>
      <c r="E127" s="19" t="s">
        <v>5949</v>
      </c>
      <c r="F127" s="20" t="str">
        <f t="shared" si="1"/>
        <v>3ygvcOpQXXLQvfsmzDoNU0</v>
      </c>
      <c r="G127" s="20">
        <v>2.0</v>
      </c>
      <c r="H127" s="20">
        <v>3.0</v>
      </c>
      <c r="I127" s="14" t="s">
        <v>151</v>
      </c>
      <c r="J127" s="20">
        <v>1.0</v>
      </c>
      <c r="K127" s="20">
        <v>1.0</v>
      </c>
      <c r="L127" s="14" t="s">
        <v>5809</v>
      </c>
      <c r="M127" s="20">
        <v>2.0</v>
      </c>
      <c r="N127" s="20">
        <v>2.0</v>
      </c>
      <c r="O127" s="14" t="s">
        <v>153</v>
      </c>
      <c r="P127" s="14"/>
    </row>
    <row r="128">
      <c r="A128" s="19" t="s">
        <v>5930</v>
      </c>
      <c r="B128" s="19" t="s">
        <v>1605</v>
      </c>
      <c r="C128" s="19" t="s">
        <v>5931</v>
      </c>
      <c r="D128" s="19" t="s">
        <v>5932</v>
      </c>
      <c r="E128" s="19" t="s">
        <v>5950</v>
      </c>
      <c r="F128" s="20" t="str">
        <f t="shared" si="1"/>
        <v>3ygvcOpQXXLQxF8oCpeNMW</v>
      </c>
      <c r="G128" s="20">
        <v>1.0</v>
      </c>
      <c r="H128" s="20">
        <v>2.0</v>
      </c>
      <c r="I128" s="14" t="s">
        <v>151</v>
      </c>
      <c r="J128" s="20">
        <v>1.0</v>
      </c>
      <c r="K128" s="20">
        <v>1.0</v>
      </c>
      <c r="L128" s="14" t="s">
        <v>5809</v>
      </c>
      <c r="M128" s="20">
        <v>1.0</v>
      </c>
      <c r="N128" s="20">
        <v>1.0</v>
      </c>
      <c r="O128" s="14" t="s">
        <v>153</v>
      </c>
      <c r="P128" s="14"/>
    </row>
    <row r="129">
      <c r="A129" s="19" t="s">
        <v>5951</v>
      </c>
      <c r="B129" s="19" t="s">
        <v>1338</v>
      </c>
      <c r="C129" s="19" t="s">
        <v>5952</v>
      </c>
      <c r="D129" s="19" t="s">
        <v>5953</v>
      </c>
      <c r="E129" s="19" t="s">
        <v>5954</v>
      </c>
      <c r="F129" s="20" t="str">
        <f t="shared" si="1"/>
        <v>3yvbMSXTeyFz3rGWpPTcf5</v>
      </c>
      <c r="G129" s="20">
        <v>1.0</v>
      </c>
      <c r="H129" s="20">
        <v>1.0</v>
      </c>
      <c r="I129" s="14" t="s">
        <v>151</v>
      </c>
      <c r="J129" s="20">
        <v>1.0</v>
      </c>
      <c r="K129" s="20">
        <v>1.0</v>
      </c>
      <c r="L129" s="14" t="s">
        <v>152</v>
      </c>
      <c r="M129" s="20">
        <v>1.0</v>
      </c>
      <c r="N129" s="20">
        <v>1.0</v>
      </c>
      <c r="O129" s="14" t="s">
        <v>153</v>
      </c>
      <c r="P129" s="14"/>
    </row>
    <row r="130">
      <c r="A130" s="19" t="s">
        <v>5951</v>
      </c>
      <c r="B130" s="19" t="s">
        <v>1342</v>
      </c>
      <c r="C130" s="19" t="s">
        <v>5952</v>
      </c>
      <c r="D130" s="19" t="s">
        <v>5953</v>
      </c>
      <c r="E130" s="19" t="s">
        <v>5955</v>
      </c>
      <c r="F130" s="20" t="str">
        <f t="shared" si="1"/>
        <v>3yvbMSXTeyFz5ZNQZnCRf8</v>
      </c>
      <c r="G130" s="20">
        <v>1.0</v>
      </c>
      <c r="H130" s="20">
        <v>2.0</v>
      </c>
      <c r="I130" s="14" t="s">
        <v>151</v>
      </c>
      <c r="J130" s="20">
        <v>1.0</v>
      </c>
      <c r="K130" s="20">
        <v>1.0</v>
      </c>
      <c r="L130" s="14" t="s">
        <v>152</v>
      </c>
      <c r="M130" s="20">
        <v>1.0</v>
      </c>
      <c r="N130" s="20">
        <v>1.0</v>
      </c>
      <c r="O130" s="14" t="s">
        <v>153</v>
      </c>
      <c r="P130" s="14"/>
    </row>
    <row r="131">
      <c r="A131" s="19" t="s">
        <v>5951</v>
      </c>
      <c r="B131" s="19" t="s">
        <v>1344</v>
      </c>
      <c r="C131" s="19" t="s">
        <v>5952</v>
      </c>
      <c r="D131" s="19" t="s">
        <v>5953</v>
      </c>
      <c r="E131" s="19" t="s">
        <v>5956</v>
      </c>
      <c r="F131" s="20" t="str">
        <f t="shared" si="1"/>
        <v>3yvbMSXTeyFz5zVQZnCRf8</v>
      </c>
      <c r="G131" s="20">
        <v>2.0</v>
      </c>
      <c r="H131" s="20">
        <v>3.0</v>
      </c>
      <c r="I131" s="14" t="s">
        <v>151</v>
      </c>
      <c r="J131" s="20">
        <v>1.0</v>
      </c>
      <c r="K131" s="20">
        <v>1.0</v>
      </c>
      <c r="L131" s="14" t="s">
        <v>152</v>
      </c>
      <c r="M131" s="20">
        <v>3.0</v>
      </c>
      <c r="N131" s="20">
        <v>3.0</v>
      </c>
      <c r="O131" s="14" t="s">
        <v>153</v>
      </c>
      <c r="P131" s="14"/>
    </row>
    <row r="132">
      <c r="A132" s="19" t="s">
        <v>5951</v>
      </c>
      <c r="B132" s="19" t="s">
        <v>1346</v>
      </c>
      <c r="C132" s="19" t="s">
        <v>5952</v>
      </c>
      <c r="D132" s="19" t="s">
        <v>5953</v>
      </c>
      <c r="E132" s="19" t="s">
        <v>5957</v>
      </c>
      <c r="F132" s="20" t="str">
        <f t="shared" si="1"/>
        <v>3yvbMSXTeyFzDfWPsx31Wa</v>
      </c>
      <c r="G132" s="20">
        <v>2.0</v>
      </c>
      <c r="H132" s="20">
        <v>1.0</v>
      </c>
      <c r="I132" s="14" t="s">
        <v>151</v>
      </c>
      <c r="J132" s="20">
        <v>2.0</v>
      </c>
      <c r="K132" s="20">
        <v>2.0</v>
      </c>
      <c r="L132" s="14" t="s">
        <v>152</v>
      </c>
      <c r="M132" s="20">
        <v>1.0</v>
      </c>
      <c r="N132" s="20">
        <v>1.0</v>
      </c>
      <c r="O132" s="14" t="s">
        <v>153</v>
      </c>
      <c r="P132" s="14"/>
    </row>
    <row r="133">
      <c r="A133" s="19" t="s">
        <v>5951</v>
      </c>
      <c r="B133" s="19" t="s">
        <v>1348</v>
      </c>
      <c r="C133" s="19" t="s">
        <v>5952</v>
      </c>
      <c r="D133" s="19" t="s">
        <v>5953</v>
      </c>
      <c r="E133" s="19" t="s">
        <v>5958</v>
      </c>
      <c r="F133" s="20" t="str">
        <f t="shared" si="1"/>
        <v>3yvbMSXTeyFzMUOnyloHRU</v>
      </c>
      <c r="G133" s="20">
        <v>1.0</v>
      </c>
      <c r="H133" s="20">
        <v>1.0</v>
      </c>
      <c r="I133" s="14" t="s">
        <v>151</v>
      </c>
      <c r="J133" s="20">
        <v>1.0</v>
      </c>
      <c r="K133" s="20">
        <v>1.0</v>
      </c>
      <c r="L133" s="14" t="s">
        <v>152</v>
      </c>
      <c r="M133" s="20">
        <v>1.0</v>
      </c>
      <c r="N133" s="20">
        <v>1.0</v>
      </c>
      <c r="O133" s="14" t="s">
        <v>153</v>
      </c>
      <c r="P133" s="14"/>
    </row>
    <row r="134">
      <c r="A134" s="19" t="s">
        <v>5951</v>
      </c>
      <c r="B134" s="19" t="s">
        <v>1350</v>
      </c>
      <c r="C134" s="19" t="s">
        <v>5952</v>
      </c>
      <c r="D134" s="19" t="s">
        <v>5953</v>
      </c>
      <c r="E134" s="19" t="s">
        <v>5959</v>
      </c>
      <c r="F134" s="20" t="str">
        <f t="shared" si="1"/>
        <v>3yvbMSXTeyFzMaUnyloHRU</v>
      </c>
      <c r="G134" s="20">
        <v>1.0</v>
      </c>
      <c r="H134" s="20">
        <v>1.0</v>
      </c>
      <c r="I134" s="14" t="s">
        <v>151</v>
      </c>
      <c r="J134" s="20">
        <v>1.0</v>
      </c>
      <c r="K134" s="20">
        <v>1.0</v>
      </c>
      <c r="L134" s="14" t="s">
        <v>152</v>
      </c>
      <c r="M134" s="20">
        <v>1.0</v>
      </c>
      <c r="N134" s="20">
        <v>1.0</v>
      </c>
      <c r="O134" s="14" t="s">
        <v>153</v>
      </c>
      <c r="P134" s="14"/>
    </row>
    <row r="135">
      <c r="A135" s="19" t="s">
        <v>5951</v>
      </c>
      <c r="B135" s="19" t="s">
        <v>1352</v>
      </c>
      <c r="C135" s="19" t="s">
        <v>5952</v>
      </c>
      <c r="D135" s="19" t="s">
        <v>5953</v>
      </c>
      <c r="E135" s="19" t="s">
        <v>5960</v>
      </c>
      <c r="F135" s="20" t="str">
        <f t="shared" si="1"/>
        <v>3yvbMSXTeyFzUd4LWZg9DA</v>
      </c>
      <c r="G135" s="20">
        <v>1.0</v>
      </c>
      <c r="H135" s="20">
        <v>1.0</v>
      </c>
      <c r="I135" s="14" t="s">
        <v>151</v>
      </c>
      <c r="J135" s="20">
        <v>1.0</v>
      </c>
      <c r="K135" s="20">
        <v>1.0</v>
      </c>
      <c r="L135" s="14" t="s">
        <v>152</v>
      </c>
      <c r="M135" s="20">
        <v>1.0</v>
      </c>
      <c r="N135" s="20">
        <v>1.0</v>
      </c>
      <c r="O135" s="14" t="s">
        <v>153</v>
      </c>
      <c r="P135" s="14"/>
    </row>
    <row r="136">
      <c r="A136" s="19" t="s">
        <v>5951</v>
      </c>
      <c r="B136" s="19" t="s">
        <v>1354</v>
      </c>
      <c r="C136" s="19" t="s">
        <v>5952</v>
      </c>
      <c r="D136" s="19" t="s">
        <v>5953</v>
      </c>
      <c r="E136" s="19" t="s">
        <v>5961</v>
      </c>
      <c r="F136" s="20" t="str">
        <f t="shared" si="1"/>
        <v>3yvbMSXTeyFzUd7LWZg9DA</v>
      </c>
      <c r="G136" s="20">
        <v>1.0</v>
      </c>
      <c r="H136" s="20">
        <v>1.0</v>
      </c>
      <c r="I136" s="14" t="s">
        <v>151</v>
      </c>
      <c r="J136" s="20">
        <v>1.0</v>
      </c>
      <c r="K136" s="20">
        <v>1.0</v>
      </c>
      <c r="L136" s="14" t="s">
        <v>152</v>
      </c>
      <c r="M136" s="20">
        <v>1.0</v>
      </c>
      <c r="N136" s="20">
        <v>1.0</v>
      </c>
      <c r="O136" s="14" t="s">
        <v>153</v>
      </c>
      <c r="P136" s="14"/>
    </row>
    <row r="137">
      <c r="A137" s="19" t="s">
        <v>5951</v>
      </c>
      <c r="B137" s="19" t="s">
        <v>1356</v>
      </c>
      <c r="C137" s="19" t="s">
        <v>5952</v>
      </c>
      <c r="D137" s="19" t="s">
        <v>5953</v>
      </c>
      <c r="E137" s="19" t="s">
        <v>5962</v>
      </c>
      <c r="F137" s="20" t="str">
        <f t="shared" si="1"/>
        <v>3yvbMSXTeyFzbDDZn4Y5Fq</v>
      </c>
      <c r="G137" s="20">
        <v>1.0</v>
      </c>
      <c r="H137" s="20">
        <v>1.0</v>
      </c>
      <c r="I137" s="14" t="s">
        <v>151</v>
      </c>
      <c r="J137" s="20">
        <v>1.0</v>
      </c>
      <c r="K137" s="20">
        <v>1.0</v>
      </c>
      <c r="L137" s="14" t="s">
        <v>152</v>
      </c>
      <c r="M137" s="20">
        <v>1.0</v>
      </c>
      <c r="N137" s="20">
        <v>1.0</v>
      </c>
      <c r="O137" s="14" t="s">
        <v>153</v>
      </c>
      <c r="P137" s="14"/>
    </row>
    <row r="138">
      <c r="A138" s="19" t="s">
        <v>5951</v>
      </c>
      <c r="B138" s="19" t="s">
        <v>1358</v>
      </c>
      <c r="C138" s="19" t="s">
        <v>5952</v>
      </c>
      <c r="D138" s="19" t="s">
        <v>5953</v>
      </c>
      <c r="E138" s="19" t="s">
        <v>5963</v>
      </c>
      <c r="F138" s="20" t="str">
        <f t="shared" si="1"/>
        <v>3yvbMSXTeyFzcVguasQi8r</v>
      </c>
      <c r="G138" s="20">
        <v>1.0</v>
      </c>
      <c r="H138" s="20">
        <v>1.0</v>
      </c>
      <c r="I138" s="14" t="s">
        <v>151</v>
      </c>
      <c r="J138" s="20">
        <v>1.0</v>
      </c>
      <c r="K138" s="20">
        <v>1.0</v>
      </c>
      <c r="L138" s="14" t="s">
        <v>152</v>
      </c>
      <c r="M138" s="20">
        <v>1.0</v>
      </c>
      <c r="N138" s="20">
        <v>1.0</v>
      </c>
      <c r="O138" s="14" t="s">
        <v>153</v>
      </c>
      <c r="P138" s="14"/>
    </row>
    <row r="139">
      <c r="A139" s="19" t="s">
        <v>5951</v>
      </c>
      <c r="B139" s="19" t="s">
        <v>1360</v>
      </c>
      <c r="C139" s="19" t="s">
        <v>5952</v>
      </c>
      <c r="D139" s="19" t="s">
        <v>5953</v>
      </c>
      <c r="E139" s="19" t="s">
        <v>5964</v>
      </c>
      <c r="F139" s="20" t="str">
        <f t="shared" si="1"/>
        <v>3yvbMSXTeyFzmEMx3nOJap</v>
      </c>
      <c r="G139" s="20">
        <v>1.0</v>
      </c>
      <c r="H139" s="20">
        <v>1.0</v>
      </c>
      <c r="I139" s="14" t="s">
        <v>151</v>
      </c>
      <c r="J139" s="20">
        <v>1.0</v>
      </c>
      <c r="K139" s="20">
        <v>1.0</v>
      </c>
      <c r="L139" s="14" t="s">
        <v>152</v>
      </c>
      <c r="M139" s="20">
        <v>1.0</v>
      </c>
      <c r="N139" s="20">
        <v>1.0</v>
      </c>
      <c r="O139" s="14" t="s">
        <v>153</v>
      </c>
      <c r="P139" s="14"/>
    </row>
    <row r="140">
      <c r="A140" s="19" t="s">
        <v>5951</v>
      </c>
      <c r="B140" s="19" t="s">
        <v>1362</v>
      </c>
      <c r="C140" s="19" t="s">
        <v>5952</v>
      </c>
      <c r="D140" s="19" t="s">
        <v>5953</v>
      </c>
      <c r="E140" s="19" t="s">
        <v>5965</v>
      </c>
      <c r="F140" s="20" t="str">
        <f t="shared" si="1"/>
        <v>3yvbMSXTeyFzmqcx3nOJap</v>
      </c>
      <c r="G140" s="20">
        <v>1.0</v>
      </c>
      <c r="H140" s="20">
        <v>1.0</v>
      </c>
      <c r="I140" s="14" t="s">
        <v>151</v>
      </c>
      <c r="J140" s="20">
        <v>1.0</v>
      </c>
      <c r="K140" s="20">
        <v>1.0</v>
      </c>
      <c r="L140" s="14" t="s">
        <v>152</v>
      </c>
      <c r="M140" s="20">
        <v>1.0</v>
      </c>
      <c r="N140" s="20">
        <v>1.0</v>
      </c>
      <c r="O140" s="14" t="s">
        <v>153</v>
      </c>
      <c r="P140" s="14"/>
    </row>
    <row r="141">
      <c r="A141" s="19" t="s">
        <v>5951</v>
      </c>
      <c r="B141" s="19" t="s">
        <v>1364</v>
      </c>
      <c r="C141" s="19" t="s">
        <v>5952</v>
      </c>
      <c r="D141" s="19" t="s">
        <v>5953</v>
      </c>
      <c r="E141" s="19" t="s">
        <v>5966</v>
      </c>
      <c r="F141" s="20" t="str">
        <f t="shared" si="1"/>
        <v>3yvbMSXTeyFzpDHklVeMgb</v>
      </c>
      <c r="G141" s="20">
        <v>2.0</v>
      </c>
      <c r="H141" s="20">
        <v>3.0</v>
      </c>
      <c r="I141" s="14" t="s">
        <v>151</v>
      </c>
      <c r="J141" s="20">
        <v>1.0</v>
      </c>
      <c r="K141" s="20">
        <v>1.0</v>
      </c>
      <c r="L141" s="14" t="s">
        <v>152</v>
      </c>
      <c r="M141" s="20">
        <v>3.0</v>
      </c>
      <c r="N141" s="20">
        <v>3.0</v>
      </c>
      <c r="O141" s="14" t="s">
        <v>153</v>
      </c>
      <c r="P141" s="14"/>
    </row>
    <row r="142">
      <c r="A142" s="19" t="s">
        <v>5951</v>
      </c>
      <c r="B142" s="19" t="s">
        <v>1366</v>
      </c>
      <c r="C142" s="19" t="s">
        <v>5952</v>
      </c>
      <c r="D142" s="19" t="s">
        <v>5953</v>
      </c>
      <c r="E142" s="19" t="s">
        <v>5967</v>
      </c>
      <c r="F142" s="20" t="str">
        <f t="shared" si="1"/>
        <v>3yvbMSXTeyFzpVPklVeMgb</v>
      </c>
      <c r="G142" s="20">
        <v>2.0</v>
      </c>
      <c r="H142" s="20">
        <v>1.0</v>
      </c>
      <c r="I142" s="14" t="s">
        <v>151</v>
      </c>
      <c r="J142" s="20">
        <v>1.0</v>
      </c>
      <c r="K142" s="20">
        <v>1.0</v>
      </c>
      <c r="L142" s="14" t="s">
        <v>152</v>
      </c>
      <c r="M142" s="20">
        <v>2.0</v>
      </c>
      <c r="N142" s="20">
        <v>2.0</v>
      </c>
      <c r="O142" s="14" t="s">
        <v>153</v>
      </c>
      <c r="P142" s="14"/>
    </row>
    <row r="143">
      <c r="A143" s="19" t="s">
        <v>5951</v>
      </c>
      <c r="B143" s="19" t="s">
        <v>1368</v>
      </c>
      <c r="C143" s="19" t="s">
        <v>5952</v>
      </c>
      <c r="D143" s="19" t="s">
        <v>5953</v>
      </c>
      <c r="E143" s="19" t="s">
        <v>5968</v>
      </c>
      <c r="F143" s="20" t="str">
        <f t="shared" si="1"/>
        <v>3yvbMSXTeyFzrXcClYtECF</v>
      </c>
      <c r="G143" s="20">
        <v>3.0</v>
      </c>
      <c r="H143" s="20">
        <v>3.0</v>
      </c>
      <c r="I143" s="14" t="s">
        <v>151</v>
      </c>
      <c r="J143" s="20">
        <v>1.0</v>
      </c>
      <c r="K143" s="20">
        <v>1.0</v>
      </c>
      <c r="L143" s="14" t="s">
        <v>152</v>
      </c>
      <c r="M143" s="20">
        <v>2.0</v>
      </c>
      <c r="N143" s="20">
        <v>2.0</v>
      </c>
      <c r="O143" s="14" t="s">
        <v>153</v>
      </c>
      <c r="P143" s="14"/>
    </row>
    <row r="144">
      <c r="A144" s="19" t="s">
        <v>5951</v>
      </c>
      <c r="B144" s="19" t="s">
        <v>1370</v>
      </c>
      <c r="C144" s="19" t="s">
        <v>5952</v>
      </c>
      <c r="D144" s="19" t="s">
        <v>5953</v>
      </c>
      <c r="E144" s="19" t="s">
        <v>5969</v>
      </c>
      <c r="F144" s="20" t="str">
        <f t="shared" si="1"/>
        <v>3yvbMSXTeyFzs2q8jaGony</v>
      </c>
      <c r="G144" s="20">
        <v>1.0</v>
      </c>
      <c r="H144" s="20">
        <v>1.0</v>
      </c>
      <c r="I144" s="14" t="s">
        <v>151</v>
      </c>
      <c r="J144" s="20">
        <v>1.0</v>
      </c>
      <c r="K144" s="20">
        <v>1.0</v>
      </c>
      <c r="L144" s="14" t="s">
        <v>152</v>
      </c>
      <c r="M144" s="20">
        <v>1.0</v>
      </c>
      <c r="N144" s="20">
        <v>1.0</v>
      </c>
      <c r="O144" s="14" t="s">
        <v>153</v>
      </c>
      <c r="P144" s="14"/>
    </row>
    <row r="145">
      <c r="A145" s="19" t="s">
        <v>5951</v>
      </c>
      <c r="B145" s="19" t="s">
        <v>1372</v>
      </c>
      <c r="C145" s="19" t="s">
        <v>5952</v>
      </c>
      <c r="D145" s="19" t="s">
        <v>5953</v>
      </c>
      <c r="E145" s="19" t="s">
        <v>5970</v>
      </c>
      <c r="F145" s="20" t="str">
        <f t="shared" si="1"/>
        <v>3yvbMSXTeyFzyUfr3EWPH8</v>
      </c>
      <c r="G145" s="20">
        <v>1.0</v>
      </c>
      <c r="H145" s="20">
        <v>2.0</v>
      </c>
      <c r="I145" s="14" t="s">
        <v>151</v>
      </c>
      <c r="J145" s="20">
        <v>1.0</v>
      </c>
      <c r="K145" s="20">
        <v>1.0</v>
      </c>
      <c r="L145" s="14" t="s">
        <v>152</v>
      </c>
      <c r="M145" s="20">
        <v>1.0</v>
      </c>
      <c r="N145" s="20">
        <v>1.0</v>
      </c>
      <c r="O145" s="14" t="s">
        <v>153</v>
      </c>
      <c r="P145" s="14"/>
    </row>
    <row r="146">
      <c r="A146" s="19" t="s">
        <v>5951</v>
      </c>
      <c r="B146" s="19" t="s">
        <v>1374</v>
      </c>
      <c r="C146" s="19" t="s">
        <v>5952</v>
      </c>
      <c r="D146" s="19" t="s">
        <v>5953</v>
      </c>
      <c r="E146" s="19" t="s">
        <v>5971</v>
      </c>
      <c r="F146" s="20" t="str">
        <f t="shared" si="1"/>
        <v>3yvbMSXTeyFzzHecwP3ZbD</v>
      </c>
      <c r="G146" s="20">
        <v>1.0</v>
      </c>
      <c r="H146" s="20">
        <v>1.0</v>
      </c>
      <c r="I146" s="14" t="s">
        <v>151</v>
      </c>
      <c r="J146" s="20">
        <v>1.0</v>
      </c>
      <c r="K146" s="20">
        <v>1.0</v>
      </c>
      <c r="L146" s="14" t="s">
        <v>152</v>
      </c>
      <c r="M146" s="20">
        <v>1.0</v>
      </c>
      <c r="N146" s="20">
        <v>1.0</v>
      </c>
      <c r="O146" s="14" t="s">
        <v>153</v>
      </c>
      <c r="P146" s="14"/>
    </row>
    <row r="147">
      <c r="A147" s="19" t="s">
        <v>5972</v>
      </c>
      <c r="B147" s="19" t="s">
        <v>5767</v>
      </c>
      <c r="C147" s="19" t="s">
        <v>5973</v>
      </c>
      <c r="D147" s="19" t="s">
        <v>5974</v>
      </c>
      <c r="E147" s="19" t="s">
        <v>5975</v>
      </c>
      <c r="F147" s="20" t="str">
        <f t="shared" si="1"/>
        <v>4IDKYvX5owXS8rAR0I7fEb</v>
      </c>
      <c r="G147" s="20">
        <v>1.0</v>
      </c>
      <c r="H147" s="20">
        <v>1.0</v>
      </c>
      <c r="I147" s="14" t="s">
        <v>151</v>
      </c>
      <c r="J147" s="20">
        <v>1.0</v>
      </c>
      <c r="K147" s="20">
        <v>1.0</v>
      </c>
      <c r="L147" s="14" t="s">
        <v>152</v>
      </c>
      <c r="M147" s="20">
        <v>1.0</v>
      </c>
      <c r="N147" s="20">
        <v>1.0</v>
      </c>
      <c r="O147" s="14" t="s">
        <v>153</v>
      </c>
      <c r="P147" s="14"/>
    </row>
    <row r="148">
      <c r="A148" s="19" t="s">
        <v>5972</v>
      </c>
      <c r="B148" s="19" t="s">
        <v>5771</v>
      </c>
      <c r="C148" s="19" t="s">
        <v>5973</v>
      </c>
      <c r="D148" s="19" t="s">
        <v>5974</v>
      </c>
      <c r="E148" s="19" t="s">
        <v>5974</v>
      </c>
      <c r="F148" s="20" t="str">
        <f t="shared" si="1"/>
        <v>4IDKYvX5owXSEarhxLZ9ck</v>
      </c>
      <c r="G148" s="20">
        <v>3.0</v>
      </c>
      <c r="H148" s="20">
        <v>3.0</v>
      </c>
      <c r="I148" s="14" t="s">
        <v>151</v>
      </c>
      <c r="J148" s="20">
        <v>1.0</v>
      </c>
      <c r="K148" s="20">
        <v>1.0</v>
      </c>
      <c r="L148" s="14" t="s">
        <v>152</v>
      </c>
      <c r="M148" s="20">
        <v>3.0</v>
      </c>
      <c r="N148" s="20">
        <v>3.0</v>
      </c>
      <c r="O148" s="14" t="s">
        <v>153</v>
      </c>
      <c r="P148" s="14"/>
    </row>
    <row r="149">
      <c r="A149" s="19" t="s">
        <v>5972</v>
      </c>
      <c r="B149" s="19" t="s">
        <v>5772</v>
      </c>
      <c r="C149" s="19" t="s">
        <v>5973</v>
      </c>
      <c r="D149" s="19" t="s">
        <v>5974</v>
      </c>
      <c r="E149" s="19" t="s">
        <v>5976</v>
      </c>
      <c r="F149" s="20" t="str">
        <f t="shared" si="1"/>
        <v>4IDKYvX5owXSEkQhxLZ9ck</v>
      </c>
      <c r="G149" s="20">
        <v>1.0</v>
      </c>
      <c r="H149" s="20">
        <v>1.0</v>
      </c>
      <c r="I149" s="14" t="s">
        <v>151</v>
      </c>
      <c r="J149" s="20">
        <v>1.0</v>
      </c>
      <c r="K149" s="20">
        <v>1.0</v>
      </c>
      <c r="L149" s="14" t="s">
        <v>152</v>
      </c>
      <c r="M149" s="20">
        <v>1.0</v>
      </c>
      <c r="N149" s="20">
        <v>1.0</v>
      </c>
      <c r="O149" s="14" t="s">
        <v>153</v>
      </c>
      <c r="P149" s="14"/>
    </row>
    <row r="150">
      <c r="A150" s="19" t="s">
        <v>5972</v>
      </c>
      <c r="B150" s="19" t="s">
        <v>5774</v>
      </c>
      <c r="C150" s="19" t="s">
        <v>5973</v>
      </c>
      <c r="D150" s="19" t="s">
        <v>5974</v>
      </c>
      <c r="E150" s="19" t="s">
        <v>5977</v>
      </c>
      <c r="F150" s="20" t="str">
        <f t="shared" si="1"/>
        <v>4IDKYvX5owXSMDgnyloHRU</v>
      </c>
      <c r="G150" s="20">
        <v>1.0</v>
      </c>
      <c r="H150" s="20">
        <v>1.0</v>
      </c>
      <c r="I150" s="14" t="s">
        <v>151</v>
      </c>
      <c r="J150" s="20">
        <v>1.0</v>
      </c>
      <c r="K150" s="20">
        <v>1.0</v>
      </c>
      <c r="L150" s="14" t="s">
        <v>152</v>
      </c>
      <c r="M150" s="20">
        <v>1.0</v>
      </c>
      <c r="N150" s="20">
        <v>1.0</v>
      </c>
      <c r="O150" s="14" t="s">
        <v>153</v>
      </c>
      <c r="P150" s="14"/>
    </row>
    <row r="151">
      <c r="A151" s="19" t="s">
        <v>5972</v>
      </c>
      <c r="B151" s="19" t="s">
        <v>5776</v>
      </c>
      <c r="C151" s="19" t="s">
        <v>5973</v>
      </c>
      <c r="D151" s="19" t="s">
        <v>5974</v>
      </c>
      <c r="E151" s="19" t="s">
        <v>5978</v>
      </c>
      <c r="F151" s="20" t="str">
        <f t="shared" si="1"/>
        <v>4IDKYvX5owXSU6eLWZg9DA</v>
      </c>
      <c r="G151" s="20">
        <v>2.0</v>
      </c>
      <c r="H151" s="20">
        <v>3.0</v>
      </c>
      <c r="I151" s="14" t="s">
        <v>151</v>
      </c>
      <c r="J151" s="20">
        <v>1.0</v>
      </c>
      <c r="K151" s="20">
        <v>1.0</v>
      </c>
      <c r="L151" s="14" t="s">
        <v>152</v>
      </c>
      <c r="M151" s="20">
        <v>2.0</v>
      </c>
      <c r="N151" s="20">
        <v>2.0</v>
      </c>
      <c r="O151" s="14" t="s">
        <v>153</v>
      </c>
      <c r="P151" s="14"/>
    </row>
    <row r="152">
      <c r="A152" s="19" t="s">
        <v>5972</v>
      </c>
      <c r="B152" s="19" t="s">
        <v>5778</v>
      </c>
      <c r="C152" s="19" t="s">
        <v>5973</v>
      </c>
      <c r="D152" s="19" t="s">
        <v>5974</v>
      </c>
      <c r="E152" s="19" t="s">
        <v>5979</v>
      </c>
      <c r="F152" s="20" t="str">
        <f t="shared" si="1"/>
        <v>4IDKYvX5owXSU6gLWZg9DA</v>
      </c>
      <c r="G152" s="20">
        <v>2.0</v>
      </c>
      <c r="H152" s="20">
        <v>2.0</v>
      </c>
      <c r="I152" s="14" t="s">
        <v>151</v>
      </c>
      <c r="J152" s="20">
        <v>1.0</v>
      </c>
      <c r="K152" s="20">
        <v>1.0</v>
      </c>
      <c r="L152" s="14" t="s">
        <v>152</v>
      </c>
      <c r="M152" s="20">
        <v>2.0</v>
      </c>
      <c r="N152" s="20">
        <v>2.0</v>
      </c>
      <c r="O152" s="14" t="s">
        <v>153</v>
      </c>
      <c r="P152" s="14"/>
    </row>
    <row r="153">
      <c r="A153" s="19" t="s">
        <v>5972</v>
      </c>
      <c r="B153" s="19" t="s">
        <v>5780</v>
      </c>
      <c r="C153" s="19" t="s">
        <v>5973</v>
      </c>
      <c r="D153" s="19" t="s">
        <v>5974</v>
      </c>
      <c r="E153" s="19" t="s">
        <v>5980</v>
      </c>
      <c r="F153" s="20" t="str">
        <f t="shared" si="1"/>
        <v>4IDKYvX5owXSUxoLWZg9DA</v>
      </c>
      <c r="G153" s="20">
        <v>2.0</v>
      </c>
      <c r="H153" s="20">
        <v>2.0</v>
      </c>
      <c r="I153" s="14" t="s">
        <v>151</v>
      </c>
      <c r="J153" s="20">
        <v>1.0</v>
      </c>
      <c r="K153" s="20">
        <v>1.0</v>
      </c>
      <c r="L153" s="14" t="s">
        <v>152</v>
      </c>
      <c r="M153" s="20">
        <v>2.0</v>
      </c>
      <c r="N153" s="20">
        <v>2.0</v>
      </c>
      <c r="O153" s="14" t="s">
        <v>153</v>
      </c>
      <c r="P153" s="14"/>
    </row>
    <row r="154">
      <c r="A154" s="19" t="s">
        <v>5972</v>
      </c>
      <c r="B154" s="19" t="s">
        <v>5782</v>
      </c>
      <c r="C154" s="19" t="s">
        <v>5973</v>
      </c>
      <c r="D154" s="19" t="s">
        <v>5974</v>
      </c>
      <c r="E154" s="19" t="s">
        <v>5981</v>
      </c>
      <c r="F154" s="20" t="str">
        <f t="shared" si="1"/>
        <v>4IDKYvX5owXSVjFXmZF31w</v>
      </c>
      <c r="G154" s="20">
        <v>1.0</v>
      </c>
      <c r="H154" s="20">
        <v>1.0</v>
      </c>
      <c r="I154" s="14" t="s">
        <v>151</v>
      </c>
      <c r="J154" s="20">
        <v>1.0</v>
      </c>
      <c r="K154" s="20">
        <v>1.0</v>
      </c>
      <c r="L154" s="14" t="s">
        <v>152</v>
      </c>
      <c r="M154" s="20">
        <v>1.0</v>
      </c>
      <c r="N154" s="20">
        <v>1.0</v>
      </c>
      <c r="O154" s="14" t="s">
        <v>153</v>
      </c>
      <c r="P154" s="14"/>
    </row>
    <row r="155">
      <c r="A155" s="19" t="s">
        <v>5972</v>
      </c>
      <c r="B155" s="19" t="s">
        <v>5784</v>
      </c>
      <c r="C155" s="19" t="s">
        <v>5973</v>
      </c>
      <c r="D155" s="19" t="s">
        <v>5974</v>
      </c>
      <c r="E155" s="19" t="s">
        <v>5982</v>
      </c>
      <c r="F155" s="20" t="str">
        <f t="shared" si="1"/>
        <v>4IDKYvX5owXSafJtNvLSUA</v>
      </c>
      <c r="G155" s="20">
        <v>1.0</v>
      </c>
      <c r="H155" s="20">
        <v>3.0</v>
      </c>
      <c r="I155" s="14" t="s">
        <v>151</v>
      </c>
      <c r="J155" s="20">
        <v>1.0</v>
      </c>
      <c r="K155" s="20">
        <v>1.0</v>
      </c>
      <c r="L155" s="14" t="s">
        <v>152</v>
      </c>
      <c r="M155" s="20">
        <v>2.0</v>
      </c>
      <c r="N155" s="20">
        <v>2.0</v>
      </c>
      <c r="O155" s="14" t="s">
        <v>153</v>
      </c>
      <c r="P155" s="14"/>
    </row>
    <row r="156">
      <c r="A156" s="19" t="s">
        <v>5972</v>
      </c>
      <c r="B156" s="19" t="s">
        <v>5786</v>
      </c>
      <c r="C156" s="19" t="s">
        <v>5973</v>
      </c>
      <c r="D156" s="19" t="s">
        <v>5974</v>
      </c>
      <c r="E156" s="19" t="s">
        <v>5983</v>
      </c>
      <c r="F156" s="20" t="str">
        <f t="shared" si="1"/>
        <v>4IDKYvX5owXSb44Zn4Y5Fq</v>
      </c>
      <c r="G156" s="20">
        <v>1.0</v>
      </c>
      <c r="H156" s="20">
        <v>1.0</v>
      </c>
      <c r="I156" s="14" t="s">
        <v>151</v>
      </c>
      <c r="J156" s="20">
        <v>1.0</v>
      </c>
      <c r="K156" s="20">
        <v>1.0</v>
      </c>
      <c r="L156" s="14" t="s">
        <v>152</v>
      </c>
      <c r="M156" s="20">
        <v>1.0</v>
      </c>
      <c r="N156" s="20">
        <v>1.0</v>
      </c>
      <c r="O156" s="14" t="s">
        <v>153</v>
      </c>
      <c r="P156" s="14"/>
    </row>
    <row r="157">
      <c r="A157" s="19" t="s">
        <v>5972</v>
      </c>
      <c r="B157" s="19" t="s">
        <v>5788</v>
      </c>
      <c r="C157" s="19" t="s">
        <v>5973</v>
      </c>
      <c r="D157" s="19" t="s">
        <v>5974</v>
      </c>
      <c r="E157" s="19" t="s">
        <v>5984</v>
      </c>
      <c r="F157" s="20" t="str">
        <f t="shared" si="1"/>
        <v>4IDKYvX5owXSbffZn4Y5Fq</v>
      </c>
      <c r="G157" s="20">
        <v>1.0</v>
      </c>
      <c r="H157" s="20">
        <v>1.0</v>
      </c>
      <c r="I157" s="14" t="s">
        <v>151</v>
      </c>
      <c r="J157" s="20">
        <v>1.0</v>
      </c>
      <c r="K157" s="20">
        <v>1.0</v>
      </c>
      <c r="L157" s="14" t="s">
        <v>152</v>
      </c>
      <c r="M157" s="20">
        <v>1.0</v>
      </c>
      <c r="N157" s="20">
        <v>1.0</v>
      </c>
      <c r="O157" s="14" t="s">
        <v>153</v>
      </c>
      <c r="P157" s="14"/>
    </row>
    <row r="158">
      <c r="A158" s="19" t="s">
        <v>5972</v>
      </c>
      <c r="B158" s="19" t="s">
        <v>5790</v>
      </c>
      <c r="C158" s="19" t="s">
        <v>5973</v>
      </c>
      <c r="D158" s="19" t="s">
        <v>5974</v>
      </c>
      <c r="E158" s="19" t="s">
        <v>5985</v>
      </c>
      <c r="F158" s="20" t="str">
        <f t="shared" si="1"/>
        <v>4IDKYvX5owXScG9uasQi8r</v>
      </c>
      <c r="G158" s="20">
        <v>1.0</v>
      </c>
      <c r="H158" s="20">
        <v>1.0</v>
      </c>
      <c r="I158" s="14" t="s">
        <v>151</v>
      </c>
      <c r="J158" s="20">
        <v>2.0</v>
      </c>
      <c r="K158" s="20">
        <v>1.0</v>
      </c>
      <c r="L158" s="14" t="s">
        <v>152</v>
      </c>
      <c r="M158" s="20">
        <v>1.0</v>
      </c>
      <c r="N158" s="20">
        <v>1.0</v>
      </c>
      <c r="O158" s="14" t="s">
        <v>153</v>
      </c>
      <c r="P158" s="14"/>
    </row>
    <row r="159">
      <c r="A159" s="19" t="s">
        <v>5972</v>
      </c>
      <c r="B159" s="19" t="s">
        <v>5792</v>
      </c>
      <c r="C159" s="19" t="s">
        <v>5973</v>
      </c>
      <c r="D159" s="19" t="s">
        <v>5974</v>
      </c>
      <c r="E159" s="19" t="s">
        <v>5986</v>
      </c>
      <c r="F159" s="20" t="str">
        <f t="shared" si="1"/>
        <v>4IDKYvX5owXSgT7HJdmfrX</v>
      </c>
      <c r="G159" s="20">
        <v>1.0</v>
      </c>
      <c r="H159" s="20">
        <v>1.0</v>
      </c>
      <c r="I159" s="14" t="s">
        <v>151</v>
      </c>
      <c r="J159" s="20">
        <v>1.0</v>
      </c>
      <c r="K159" s="20">
        <v>1.0</v>
      </c>
      <c r="L159" s="14" t="s">
        <v>152</v>
      </c>
      <c r="M159" s="20">
        <v>1.0</v>
      </c>
      <c r="N159" s="20">
        <v>1.0</v>
      </c>
      <c r="O159" s="14" t="s">
        <v>153</v>
      </c>
      <c r="P159" s="14"/>
    </row>
    <row r="160">
      <c r="A160" s="19" t="s">
        <v>5972</v>
      </c>
      <c r="B160" s="19" t="s">
        <v>5794</v>
      </c>
      <c r="C160" s="19" t="s">
        <v>5973</v>
      </c>
      <c r="D160" s="19" t="s">
        <v>5974</v>
      </c>
      <c r="E160" s="19" t="s">
        <v>5987</v>
      </c>
      <c r="F160" s="20" t="str">
        <f t="shared" si="1"/>
        <v>4IDKYvX5owXSghjHJdmfrX</v>
      </c>
      <c r="G160" s="20">
        <v>1.0</v>
      </c>
      <c r="H160" s="20">
        <v>2.0</v>
      </c>
      <c r="I160" s="14" t="s">
        <v>151</v>
      </c>
      <c r="J160" s="20">
        <v>1.0</v>
      </c>
      <c r="K160" s="20">
        <v>1.0</v>
      </c>
      <c r="L160" s="14" t="s">
        <v>152</v>
      </c>
      <c r="M160" s="20">
        <v>1.0</v>
      </c>
      <c r="N160" s="20">
        <v>1.0</v>
      </c>
      <c r="O160" s="14" t="s">
        <v>153</v>
      </c>
      <c r="P160" s="14"/>
    </row>
    <row r="161">
      <c r="A161" s="19" t="s">
        <v>5972</v>
      </c>
      <c r="B161" s="19" t="s">
        <v>5796</v>
      </c>
      <c r="C161" s="19" t="s">
        <v>5973</v>
      </c>
      <c r="D161" s="19" t="s">
        <v>5974</v>
      </c>
      <c r="E161" s="19" t="s">
        <v>5988</v>
      </c>
      <c r="F161" s="20" t="str">
        <f t="shared" si="1"/>
        <v>4IDKYvX5owXSpd9klVeMgb</v>
      </c>
      <c r="G161" s="20">
        <v>1.0</v>
      </c>
      <c r="H161" s="20">
        <v>2.0</v>
      </c>
      <c r="I161" s="14" t="s">
        <v>151</v>
      </c>
      <c r="J161" s="20">
        <v>1.0</v>
      </c>
      <c r="K161" s="20">
        <v>1.0</v>
      </c>
      <c r="L161" s="14" t="s">
        <v>152</v>
      </c>
      <c r="M161" s="20">
        <v>1.0</v>
      </c>
      <c r="N161" s="20">
        <v>1.0</v>
      </c>
      <c r="O161" s="14" t="s">
        <v>153</v>
      </c>
      <c r="P161" s="14"/>
    </row>
    <row r="162">
      <c r="A162" s="19" t="s">
        <v>5972</v>
      </c>
      <c r="B162" s="19" t="s">
        <v>5798</v>
      </c>
      <c r="C162" s="19" t="s">
        <v>5973</v>
      </c>
      <c r="D162" s="19" t="s">
        <v>5974</v>
      </c>
      <c r="E162" s="19" t="s">
        <v>5989</v>
      </c>
      <c r="F162" s="20" t="str">
        <f t="shared" si="1"/>
        <v>4IDKYvX5owXSrGaClYtECF</v>
      </c>
      <c r="G162" s="20">
        <v>1.0</v>
      </c>
      <c r="H162" s="20">
        <v>2.0</v>
      </c>
      <c r="I162" s="14" t="s">
        <v>151</v>
      </c>
      <c r="J162" s="20">
        <v>1.0</v>
      </c>
      <c r="K162" s="20">
        <v>1.0</v>
      </c>
      <c r="L162" s="14" t="s">
        <v>152</v>
      </c>
      <c r="M162" s="20">
        <v>1.0</v>
      </c>
      <c r="N162" s="20">
        <v>1.0</v>
      </c>
      <c r="O162" s="14" t="s">
        <v>153</v>
      </c>
      <c r="P162" s="14"/>
    </row>
    <row r="163">
      <c r="A163" s="19" t="s">
        <v>5972</v>
      </c>
      <c r="B163" s="19" t="s">
        <v>5800</v>
      </c>
      <c r="C163" s="19" t="s">
        <v>5973</v>
      </c>
      <c r="D163" s="19" t="s">
        <v>5974</v>
      </c>
      <c r="E163" s="19" t="s">
        <v>5990</v>
      </c>
      <c r="F163" s="20" t="str">
        <f t="shared" si="1"/>
        <v>4IDKYvX5owXSsyK8jaGony</v>
      </c>
      <c r="G163" s="20">
        <v>3.0</v>
      </c>
      <c r="H163" s="20">
        <v>3.0</v>
      </c>
      <c r="I163" s="14" t="s">
        <v>151</v>
      </c>
      <c r="J163" s="20">
        <v>1.0</v>
      </c>
      <c r="K163" s="20">
        <v>1.0</v>
      </c>
      <c r="L163" s="14" t="s">
        <v>152</v>
      </c>
      <c r="M163" s="20">
        <v>3.0</v>
      </c>
      <c r="N163" s="20">
        <v>3.0</v>
      </c>
      <c r="O163" s="14" t="s">
        <v>153</v>
      </c>
      <c r="P163" s="14"/>
    </row>
    <row r="164">
      <c r="A164" s="19" t="s">
        <v>5972</v>
      </c>
      <c r="B164" s="19" t="s">
        <v>5802</v>
      </c>
      <c r="C164" s="19" t="s">
        <v>5973</v>
      </c>
      <c r="D164" s="19" t="s">
        <v>5974</v>
      </c>
      <c r="E164" s="19" t="s">
        <v>5991</v>
      </c>
      <c r="F164" s="20" t="str">
        <f t="shared" si="1"/>
        <v>4IDKYvX5owXSu4y2YK1rnl</v>
      </c>
      <c r="G164" s="20">
        <v>2.0</v>
      </c>
      <c r="H164" s="20">
        <v>1.0</v>
      </c>
      <c r="I164" s="14" t="s">
        <v>151</v>
      </c>
      <c r="J164" s="20">
        <v>2.0</v>
      </c>
      <c r="K164" s="20">
        <v>1.0</v>
      </c>
      <c r="L164" s="14" t="s">
        <v>152</v>
      </c>
      <c r="M164" s="20">
        <v>1.0</v>
      </c>
      <c r="N164" s="20">
        <v>1.0</v>
      </c>
      <c r="O164" s="14" t="s">
        <v>153</v>
      </c>
      <c r="P164" s="14"/>
    </row>
    <row r="165">
      <c r="A165" s="19" t="s">
        <v>5992</v>
      </c>
      <c r="B165" s="19" t="s">
        <v>991</v>
      </c>
      <c r="C165" s="19" t="s">
        <v>5993</v>
      </c>
      <c r="D165" s="19" t="s">
        <v>5994</v>
      </c>
      <c r="E165" s="19" t="s">
        <v>5995</v>
      </c>
      <c r="F165" s="20" t="str">
        <f t="shared" si="1"/>
        <v>4veHple8UCPU8ETR0I7fEb</v>
      </c>
      <c r="G165" s="20">
        <v>1.0</v>
      </c>
      <c r="H165" s="20">
        <v>1.0</v>
      </c>
      <c r="I165" s="14" t="s">
        <v>5809</v>
      </c>
      <c r="J165" s="20">
        <v>1.0</v>
      </c>
      <c r="K165" s="20">
        <v>1.0</v>
      </c>
      <c r="L165" s="14" t="s">
        <v>152</v>
      </c>
      <c r="M165" s="20">
        <v>1.0</v>
      </c>
      <c r="N165" s="20">
        <v>1.0</v>
      </c>
      <c r="O165" s="14" t="s">
        <v>153</v>
      </c>
      <c r="P165" s="14"/>
    </row>
    <row r="166">
      <c r="A166" s="19" t="s">
        <v>5992</v>
      </c>
      <c r="B166" s="19" t="s">
        <v>995</v>
      </c>
      <c r="C166" s="19" t="s">
        <v>5993</v>
      </c>
      <c r="D166" s="19" t="s">
        <v>5994</v>
      </c>
      <c r="E166" s="19" t="s">
        <v>5996</v>
      </c>
      <c r="F166" s="20" t="str">
        <f t="shared" si="1"/>
        <v>4veHple8UCPU8WwR0I7fEb</v>
      </c>
      <c r="G166" s="20">
        <v>1.0</v>
      </c>
      <c r="H166" s="20">
        <v>1.0</v>
      </c>
      <c r="I166" s="14" t="s">
        <v>5809</v>
      </c>
      <c r="J166" s="20">
        <v>1.0</v>
      </c>
      <c r="K166" s="20">
        <v>1.0</v>
      </c>
      <c r="L166" s="14" t="s">
        <v>152</v>
      </c>
      <c r="M166" s="20">
        <v>1.0</v>
      </c>
      <c r="N166" s="20">
        <v>1.0</v>
      </c>
      <c r="O166" s="14" t="s">
        <v>153</v>
      </c>
      <c r="P166" s="14"/>
    </row>
    <row r="167">
      <c r="A167" s="19" t="s">
        <v>5992</v>
      </c>
      <c r="B167" s="19" t="s">
        <v>997</v>
      </c>
      <c r="C167" s="19" t="s">
        <v>5993</v>
      </c>
      <c r="D167" s="19" t="s">
        <v>5994</v>
      </c>
      <c r="E167" s="19" t="s">
        <v>5997</v>
      </c>
      <c r="F167" s="20" t="str">
        <f t="shared" si="1"/>
        <v>4veHple8UCPUEnWhxLZ9ck</v>
      </c>
      <c r="G167" s="20">
        <v>1.0</v>
      </c>
      <c r="H167" s="20">
        <v>1.0</v>
      </c>
      <c r="I167" s="14" t="s">
        <v>5809</v>
      </c>
      <c r="J167" s="20">
        <v>1.0</v>
      </c>
      <c r="K167" s="20">
        <v>1.0</v>
      </c>
      <c r="L167" s="14" t="s">
        <v>152</v>
      </c>
      <c r="M167" s="20">
        <v>1.0</v>
      </c>
      <c r="N167" s="20">
        <v>1.0</v>
      </c>
      <c r="O167" s="14" t="s">
        <v>153</v>
      </c>
      <c r="P167" s="14"/>
    </row>
    <row r="168">
      <c r="A168" s="19" t="s">
        <v>5992</v>
      </c>
      <c r="B168" s="19" t="s">
        <v>999</v>
      </c>
      <c r="C168" s="19" t="s">
        <v>5993</v>
      </c>
      <c r="D168" s="19" t="s">
        <v>5994</v>
      </c>
      <c r="E168" s="19" t="s">
        <v>5998</v>
      </c>
      <c r="F168" s="20" t="str">
        <f t="shared" si="1"/>
        <v>4veHple8UCPUMtLnyloHRU</v>
      </c>
      <c r="G168" s="20">
        <v>1.0</v>
      </c>
      <c r="H168" s="20">
        <v>1.0</v>
      </c>
      <c r="I168" s="14" t="s">
        <v>5809</v>
      </c>
      <c r="J168" s="20">
        <v>1.0</v>
      </c>
      <c r="K168" s="20">
        <v>1.0</v>
      </c>
      <c r="L168" s="14" t="s">
        <v>152</v>
      </c>
      <c r="M168" s="20">
        <v>1.0</v>
      </c>
      <c r="N168" s="20">
        <v>1.0</v>
      </c>
      <c r="O168" s="14" t="s">
        <v>153</v>
      </c>
      <c r="P168" s="14"/>
    </row>
    <row r="169">
      <c r="A169" s="19" t="s">
        <v>5992</v>
      </c>
      <c r="B169" s="19" t="s">
        <v>1001</v>
      </c>
      <c r="C169" s="19" t="s">
        <v>5993</v>
      </c>
      <c r="D169" s="19" t="s">
        <v>5994</v>
      </c>
      <c r="E169" s="19" t="s">
        <v>5999</v>
      </c>
      <c r="F169" s="20" t="str">
        <f t="shared" si="1"/>
        <v>4veHple8UCPUQu0A48cIW7</v>
      </c>
      <c r="G169" s="20">
        <v>1.0</v>
      </c>
      <c r="H169" s="20">
        <v>1.0</v>
      </c>
      <c r="I169" s="14" t="s">
        <v>5809</v>
      </c>
      <c r="J169" s="20">
        <v>1.0</v>
      </c>
      <c r="K169" s="20">
        <v>1.0</v>
      </c>
      <c r="L169" s="14" t="s">
        <v>152</v>
      </c>
      <c r="M169" s="20">
        <v>1.0</v>
      </c>
      <c r="N169" s="20">
        <v>1.0</v>
      </c>
      <c r="O169" s="14" t="s">
        <v>153</v>
      </c>
      <c r="P169" s="14"/>
    </row>
    <row r="170">
      <c r="A170" s="19" t="s">
        <v>5992</v>
      </c>
      <c r="B170" s="19" t="s">
        <v>1003</v>
      </c>
      <c r="C170" s="19" t="s">
        <v>5993</v>
      </c>
      <c r="D170" s="19" t="s">
        <v>5994</v>
      </c>
      <c r="E170" s="19" t="s">
        <v>6000</v>
      </c>
      <c r="F170" s="20" t="str">
        <f t="shared" si="1"/>
        <v>4veHple8UCPUQuTA48cIW7</v>
      </c>
      <c r="G170" s="20">
        <v>1.0</v>
      </c>
      <c r="H170" s="20">
        <v>1.0</v>
      </c>
      <c r="I170" s="14" t="s">
        <v>5809</v>
      </c>
      <c r="J170" s="20">
        <v>2.0</v>
      </c>
      <c r="K170" s="20">
        <v>2.0</v>
      </c>
      <c r="L170" s="14" t="s">
        <v>152</v>
      </c>
      <c r="M170" s="20">
        <v>2.0</v>
      </c>
      <c r="N170" s="20">
        <v>2.0</v>
      </c>
      <c r="O170" s="14" t="s">
        <v>153</v>
      </c>
      <c r="P170" s="14"/>
    </row>
    <row r="171">
      <c r="A171" s="19" t="s">
        <v>5992</v>
      </c>
      <c r="B171" s="19" t="s">
        <v>1005</v>
      </c>
      <c r="C171" s="19" t="s">
        <v>5993</v>
      </c>
      <c r="D171" s="19" t="s">
        <v>5994</v>
      </c>
      <c r="E171" s="19" t="s">
        <v>6001</v>
      </c>
      <c r="F171" s="20" t="str">
        <f t="shared" si="1"/>
        <v>4veHple8UCPUU4OLWZg9DA</v>
      </c>
      <c r="G171" s="20">
        <v>1.0</v>
      </c>
      <c r="H171" s="20">
        <v>1.0</v>
      </c>
      <c r="I171" s="14" t="s">
        <v>5809</v>
      </c>
      <c r="J171" s="20">
        <v>1.0</v>
      </c>
      <c r="K171" s="20">
        <v>1.0</v>
      </c>
      <c r="L171" s="14" t="s">
        <v>152</v>
      </c>
      <c r="M171" s="20">
        <v>1.0</v>
      </c>
      <c r="N171" s="20">
        <v>1.0</v>
      </c>
      <c r="O171" s="14" t="s">
        <v>153</v>
      </c>
      <c r="P171" s="14"/>
    </row>
    <row r="172">
      <c r="A172" s="19" t="s">
        <v>5992</v>
      </c>
      <c r="B172" s="19" t="s">
        <v>1007</v>
      </c>
      <c r="C172" s="19" t="s">
        <v>5993</v>
      </c>
      <c r="D172" s="19" t="s">
        <v>5994</v>
      </c>
      <c r="E172" s="19" t="s">
        <v>6002</v>
      </c>
      <c r="F172" s="20" t="str">
        <f t="shared" si="1"/>
        <v>4veHple8UCPUVizXmZF31w</v>
      </c>
      <c r="G172" s="20">
        <v>1.0</v>
      </c>
      <c r="H172" s="20">
        <v>1.0</v>
      </c>
      <c r="I172" s="14" t="s">
        <v>5809</v>
      </c>
      <c r="J172" s="20">
        <v>1.0</v>
      </c>
      <c r="K172" s="20">
        <v>1.0</v>
      </c>
      <c r="L172" s="14" t="s">
        <v>152</v>
      </c>
      <c r="M172" s="20">
        <v>1.0</v>
      </c>
      <c r="N172" s="20">
        <v>1.0</v>
      </c>
      <c r="O172" s="14" t="s">
        <v>153</v>
      </c>
      <c r="P172" s="14"/>
    </row>
    <row r="173">
      <c r="A173" s="19" t="s">
        <v>5992</v>
      </c>
      <c r="B173" s="19" t="s">
        <v>1009</v>
      </c>
      <c r="C173" s="19" t="s">
        <v>5993</v>
      </c>
      <c r="D173" s="19" t="s">
        <v>5994</v>
      </c>
      <c r="E173" s="19" t="s">
        <v>6003</v>
      </c>
      <c r="F173" s="20" t="str">
        <f t="shared" si="1"/>
        <v>4veHple8UCPUaHctNvLSUA</v>
      </c>
      <c r="G173" s="20">
        <v>1.0</v>
      </c>
      <c r="H173" s="20">
        <v>1.0</v>
      </c>
      <c r="I173" s="14" t="s">
        <v>5809</v>
      </c>
      <c r="J173" s="20">
        <v>1.0</v>
      </c>
      <c r="K173" s="20">
        <v>1.0</v>
      </c>
      <c r="L173" s="14" t="s">
        <v>152</v>
      </c>
      <c r="M173" s="20">
        <v>2.0</v>
      </c>
      <c r="N173" s="20">
        <v>2.0</v>
      </c>
      <c r="O173" s="14" t="s">
        <v>153</v>
      </c>
      <c r="P173" s="14"/>
    </row>
    <row r="174">
      <c r="A174" s="19" t="s">
        <v>5992</v>
      </c>
      <c r="B174" s="19" t="s">
        <v>1011</v>
      </c>
      <c r="C174" s="19" t="s">
        <v>5993</v>
      </c>
      <c r="D174" s="19" t="s">
        <v>5994</v>
      </c>
      <c r="E174" s="19" t="s">
        <v>6004</v>
      </c>
      <c r="F174" s="20" t="str">
        <f t="shared" si="1"/>
        <v>4veHple8UCPUaPMtNvLSUA</v>
      </c>
      <c r="G174" s="20">
        <v>2.0</v>
      </c>
      <c r="H174" s="20">
        <v>2.0</v>
      </c>
      <c r="I174" s="14" t="s">
        <v>5809</v>
      </c>
      <c r="J174" s="20">
        <v>2.0</v>
      </c>
      <c r="K174" s="20">
        <v>2.0</v>
      </c>
      <c r="L174" s="14" t="s">
        <v>152</v>
      </c>
      <c r="M174" s="20">
        <v>2.0</v>
      </c>
      <c r="N174" s="20">
        <v>2.0</v>
      </c>
      <c r="O174" s="14" t="s">
        <v>153</v>
      </c>
      <c r="P174" s="14"/>
    </row>
    <row r="175">
      <c r="A175" s="19" t="s">
        <v>5992</v>
      </c>
      <c r="B175" s="19" t="s">
        <v>1013</v>
      </c>
      <c r="C175" s="19" t="s">
        <v>5993</v>
      </c>
      <c r="D175" s="19" t="s">
        <v>5994</v>
      </c>
      <c r="E175" s="19" t="s">
        <v>6005</v>
      </c>
      <c r="F175" s="20" t="str">
        <f t="shared" si="1"/>
        <v>4veHple8UCPUbPPZn4Y5Fq</v>
      </c>
      <c r="G175" s="20">
        <v>1.0</v>
      </c>
      <c r="H175" s="20">
        <v>1.0</v>
      </c>
      <c r="I175" s="14" t="s">
        <v>5809</v>
      </c>
      <c r="J175" s="20">
        <v>1.0</v>
      </c>
      <c r="K175" s="20">
        <v>1.0</v>
      </c>
      <c r="L175" s="14" t="s">
        <v>152</v>
      </c>
      <c r="M175" s="20">
        <v>1.0</v>
      </c>
      <c r="N175" s="20">
        <v>1.0</v>
      </c>
      <c r="O175" s="14" t="s">
        <v>153</v>
      </c>
      <c r="P175" s="14"/>
    </row>
    <row r="176">
      <c r="A176" s="19" t="s">
        <v>5992</v>
      </c>
      <c r="B176" s="19" t="s">
        <v>1015</v>
      </c>
      <c r="C176" s="19" t="s">
        <v>5993</v>
      </c>
      <c r="D176" s="19" t="s">
        <v>5994</v>
      </c>
      <c r="E176" s="19" t="s">
        <v>6006</v>
      </c>
      <c r="F176" s="20" t="str">
        <f t="shared" si="1"/>
        <v>4veHple8UCPUgoiHJdmfrX</v>
      </c>
      <c r="G176" s="20">
        <v>1.0</v>
      </c>
      <c r="H176" s="20">
        <v>1.0</v>
      </c>
      <c r="I176" s="14" t="s">
        <v>5809</v>
      </c>
      <c r="J176" s="20">
        <v>1.0</v>
      </c>
      <c r="K176" s="20">
        <v>1.0</v>
      </c>
      <c r="L176" s="14" t="s">
        <v>152</v>
      </c>
      <c r="M176" s="20">
        <v>1.0</v>
      </c>
      <c r="N176" s="20">
        <v>1.0</v>
      </c>
      <c r="O176" s="14" t="s">
        <v>153</v>
      </c>
      <c r="P176" s="14"/>
    </row>
    <row r="177">
      <c r="A177" s="19" t="s">
        <v>5992</v>
      </c>
      <c r="B177" s="19" t="s">
        <v>1017</v>
      </c>
      <c r="C177" s="19" t="s">
        <v>5993</v>
      </c>
      <c r="D177" s="19" t="s">
        <v>5994</v>
      </c>
      <c r="E177" s="19" t="s">
        <v>6007</v>
      </c>
      <c r="F177" s="20" t="str">
        <f t="shared" si="1"/>
        <v>4veHple8UCPUpXNklVeMgb</v>
      </c>
      <c r="G177" s="20">
        <v>1.0</v>
      </c>
      <c r="H177" s="20">
        <v>1.0</v>
      </c>
      <c r="I177" s="14" t="s">
        <v>5809</v>
      </c>
      <c r="J177" s="20">
        <v>1.0</v>
      </c>
      <c r="K177" s="20">
        <v>1.0</v>
      </c>
      <c r="L177" s="14" t="s">
        <v>152</v>
      </c>
      <c r="M177" s="20">
        <v>1.0</v>
      </c>
      <c r="N177" s="20">
        <v>1.0</v>
      </c>
      <c r="O177" s="14" t="s">
        <v>153</v>
      </c>
      <c r="P177" s="14"/>
    </row>
    <row r="178">
      <c r="A178" s="19" t="s">
        <v>5992</v>
      </c>
      <c r="B178" s="19" t="s">
        <v>1019</v>
      </c>
      <c r="C178" s="19" t="s">
        <v>5993</v>
      </c>
      <c r="D178" s="19" t="s">
        <v>5994</v>
      </c>
      <c r="E178" s="19" t="s">
        <v>6008</v>
      </c>
      <c r="F178" s="20" t="str">
        <f t="shared" si="1"/>
        <v>4veHple8UCPUrbuClYtECF</v>
      </c>
      <c r="G178" s="20">
        <v>2.0</v>
      </c>
      <c r="H178" s="20">
        <v>2.0</v>
      </c>
      <c r="I178" s="14" t="s">
        <v>5809</v>
      </c>
      <c r="J178" s="20">
        <v>2.0</v>
      </c>
      <c r="K178" s="20">
        <v>2.0</v>
      </c>
      <c r="L178" s="14" t="s">
        <v>152</v>
      </c>
      <c r="M178" s="20">
        <v>1.0</v>
      </c>
      <c r="N178" s="20">
        <v>1.0</v>
      </c>
      <c r="O178" s="14" t="s">
        <v>153</v>
      </c>
      <c r="P178" s="14"/>
    </row>
    <row r="179">
      <c r="A179" s="19" t="s">
        <v>5992</v>
      </c>
      <c r="B179" s="19" t="s">
        <v>1021</v>
      </c>
      <c r="C179" s="19" t="s">
        <v>5993</v>
      </c>
      <c r="D179" s="19" t="s">
        <v>5994</v>
      </c>
      <c r="E179" s="19" t="s">
        <v>6009</v>
      </c>
      <c r="F179" s="20" t="str">
        <f t="shared" si="1"/>
        <v>4veHple8UCPUrcnClYtECF</v>
      </c>
      <c r="G179" s="20">
        <v>1.0</v>
      </c>
      <c r="H179" s="20">
        <v>1.0</v>
      </c>
      <c r="I179" s="14" t="s">
        <v>5809</v>
      </c>
      <c r="J179" s="20">
        <v>2.0</v>
      </c>
      <c r="K179" s="20">
        <v>2.0</v>
      </c>
      <c r="L179" s="14" t="s">
        <v>152</v>
      </c>
      <c r="M179" s="20">
        <v>2.0</v>
      </c>
      <c r="N179" s="20">
        <v>2.0</v>
      </c>
      <c r="O179" s="14" t="s">
        <v>153</v>
      </c>
      <c r="P179" s="14"/>
    </row>
    <row r="180">
      <c r="A180" s="19" t="s">
        <v>5992</v>
      </c>
      <c r="B180" s="19" t="s">
        <v>1023</v>
      </c>
      <c r="C180" s="19" t="s">
        <v>5993</v>
      </c>
      <c r="D180" s="19" t="s">
        <v>5994</v>
      </c>
      <c r="E180" s="19" t="s">
        <v>6010</v>
      </c>
      <c r="F180" s="20" t="str">
        <f t="shared" si="1"/>
        <v>4veHple8UCPUs3h8jaGony</v>
      </c>
      <c r="G180" s="20">
        <v>1.0</v>
      </c>
      <c r="H180" s="20">
        <v>1.0</v>
      </c>
      <c r="I180" s="14" t="s">
        <v>5809</v>
      </c>
      <c r="J180" s="20">
        <v>1.0</v>
      </c>
      <c r="K180" s="20">
        <v>1.0</v>
      </c>
      <c r="L180" s="14" t="s">
        <v>152</v>
      </c>
      <c r="M180" s="20">
        <v>1.0</v>
      </c>
      <c r="N180" s="20">
        <v>1.0</v>
      </c>
      <c r="O180" s="14" t="s">
        <v>153</v>
      </c>
      <c r="P180" s="14"/>
    </row>
    <row r="181">
      <c r="A181" s="19" t="s">
        <v>5992</v>
      </c>
      <c r="B181" s="19" t="s">
        <v>1025</v>
      </c>
      <c r="C181" s="19" t="s">
        <v>5993</v>
      </c>
      <c r="D181" s="19" t="s">
        <v>5994</v>
      </c>
      <c r="E181" s="19" t="s">
        <v>6011</v>
      </c>
      <c r="F181" s="20" t="str">
        <f t="shared" si="1"/>
        <v>4veHple8UCPUsY38jaGony</v>
      </c>
      <c r="G181" s="20">
        <v>1.0</v>
      </c>
      <c r="H181" s="20">
        <v>1.0</v>
      </c>
      <c r="I181" s="14" t="s">
        <v>5809</v>
      </c>
      <c r="J181" s="20">
        <v>1.0</v>
      </c>
      <c r="K181" s="20">
        <v>1.0</v>
      </c>
      <c r="L181" s="14" t="s">
        <v>152</v>
      </c>
      <c r="M181" s="20">
        <v>1.0</v>
      </c>
      <c r="N181" s="20">
        <v>1.0</v>
      </c>
      <c r="O181" s="14" t="s">
        <v>153</v>
      </c>
      <c r="P181" s="14"/>
    </row>
    <row r="182">
      <c r="A182" s="19" t="s">
        <v>5992</v>
      </c>
      <c r="B182" s="19" t="s">
        <v>1027</v>
      </c>
      <c r="C182" s="19" t="s">
        <v>5993</v>
      </c>
      <c r="D182" s="19" t="s">
        <v>5994</v>
      </c>
      <c r="E182" s="19" t="s">
        <v>6012</v>
      </c>
      <c r="F182" s="20" t="str">
        <f t="shared" si="1"/>
        <v>4veHple8UCPUub32YK1rnl</v>
      </c>
      <c r="G182" s="20">
        <v>1.0</v>
      </c>
      <c r="H182" s="20">
        <v>1.0</v>
      </c>
      <c r="I182" s="14" t="s">
        <v>5809</v>
      </c>
      <c r="J182" s="20">
        <v>1.0</v>
      </c>
      <c r="K182" s="20">
        <v>1.0</v>
      </c>
      <c r="L182" s="14" t="s">
        <v>152</v>
      </c>
      <c r="M182" s="20">
        <v>1.0</v>
      </c>
      <c r="N182" s="20">
        <v>1.0</v>
      </c>
      <c r="O182" s="14" t="s">
        <v>153</v>
      </c>
      <c r="P182" s="14"/>
    </row>
    <row r="183">
      <c r="A183" s="19" t="s">
        <v>6013</v>
      </c>
      <c r="B183" s="19" t="s">
        <v>646</v>
      </c>
      <c r="C183" s="19" t="s">
        <v>6014</v>
      </c>
      <c r="D183" s="19" t="s">
        <v>6015</v>
      </c>
      <c r="E183" s="19" t="s">
        <v>6016</v>
      </c>
      <c r="F183" s="20" t="str">
        <f t="shared" si="1"/>
        <v>56G2lR9jYXas3uHWpPTcf5</v>
      </c>
      <c r="G183" s="20">
        <v>1.0</v>
      </c>
      <c r="H183" s="20">
        <v>1.0</v>
      </c>
      <c r="I183" s="20" t="s">
        <v>5851</v>
      </c>
      <c r="J183" s="20">
        <v>1.0</v>
      </c>
      <c r="K183" s="20">
        <v>1.0</v>
      </c>
      <c r="L183" s="20" t="s">
        <v>151</v>
      </c>
      <c r="M183" s="20">
        <v>1.0</v>
      </c>
      <c r="N183" s="20">
        <v>1.0</v>
      </c>
      <c r="O183" s="20" t="s">
        <v>5809</v>
      </c>
      <c r="P183" s="14"/>
    </row>
    <row r="184">
      <c r="A184" s="19" t="s">
        <v>6013</v>
      </c>
      <c r="B184" s="19" t="s">
        <v>650</v>
      </c>
      <c r="C184" s="19" t="s">
        <v>6014</v>
      </c>
      <c r="D184" s="19" t="s">
        <v>6015</v>
      </c>
      <c r="E184" s="19" t="s">
        <v>6017</v>
      </c>
      <c r="F184" s="20" t="str">
        <f t="shared" si="1"/>
        <v>56G2lR9jYXas5tUQZnCRf8</v>
      </c>
      <c r="G184" s="20">
        <v>1.0</v>
      </c>
      <c r="H184" s="20">
        <v>1.0</v>
      </c>
      <c r="I184" s="20" t="s">
        <v>5851</v>
      </c>
      <c r="J184" s="20">
        <v>1.0</v>
      </c>
      <c r="K184" s="20">
        <v>1.0</v>
      </c>
      <c r="L184" s="20" t="s">
        <v>151</v>
      </c>
      <c r="M184" s="20">
        <v>1.0</v>
      </c>
      <c r="N184" s="20">
        <v>1.0</v>
      </c>
      <c r="O184" s="20" t="s">
        <v>5809</v>
      </c>
      <c r="P184" s="14"/>
    </row>
    <row r="185">
      <c r="A185" s="19" t="s">
        <v>6013</v>
      </c>
      <c r="B185" s="19" t="s">
        <v>652</v>
      </c>
      <c r="C185" s="19" t="s">
        <v>6014</v>
      </c>
      <c r="D185" s="19" t="s">
        <v>6015</v>
      </c>
      <c r="E185" s="19" t="s">
        <v>6018</v>
      </c>
      <c r="F185" s="20" t="str">
        <f t="shared" si="1"/>
        <v>56G2lR9jYXasAqVs1igzRC</v>
      </c>
      <c r="G185" s="20">
        <v>1.0</v>
      </c>
      <c r="H185" s="20">
        <v>1.0</v>
      </c>
      <c r="I185" s="20" t="s">
        <v>5851</v>
      </c>
      <c r="J185" s="20">
        <v>1.0</v>
      </c>
      <c r="K185" s="20">
        <v>2.0</v>
      </c>
      <c r="L185" s="20" t="s">
        <v>151</v>
      </c>
      <c r="M185" s="20">
        <v>1.0</v>
      </c>
      <c r="N185" s="20">
        <v>1.0</v>
      </c>
      <c r="O185" s="20" t="s">
        <v>5809</v>
      </c>
      <c r="P185" s="14"/>
    </row>
    <row r="186">
      <c r="A186" s="19" t="s">
        <v>6013</v>
      </c>
      <c r="B186" s="19" t="s">
        <v>654</v>
      </c>
      <c r="C186" s="19" t="s">
        <v>6014</v>
      </c>
      <c r="D186" s="19" t="s">
        <v>6015</v>
      </c>
      <c r="E186" s="19" t="s">
        <v>6019</v>
      </c>
      <c r="F186" s="20" t="str">
        <f t="shared" si="1"/>
        <v>56G2lR9jYXasDeIPsx31Wa</v>
      </c>
      <c r="G186" s="20">
        <v>1.0</v>
      </c>
      <c r="H186" s="20">
        <v>1.0</v>
      </c>
      <c r="I186" s="20" t="s">
        <v>5851</v>
      </c>
      <c r="J186" s="20">
        <v>1.0</v>
      </c>
      <c r="K186" s="20">
        <v>1.0</v>
      </c>
      <c r="L186" s="20" t="s">
        <v>151</v>
      </c>
      <c r="M186" s="20">
        <v>1.0</v>
      </c>
      <c r="N186" s="20">
        <v>1.0</v>
      </c>
      <c r="O186" s="20" t="s">
        <v>5809</v>
      </c>
      <c r="P186" s="14"/>
    </row>
    <row r="187">
      <c r="A187" s="19" t="s">
        <v>6013</v>
      </c>
      <c r="B187" s="19" t="s">
        <v>656</v>
      </c>
      <c r="C187" s="19" t="s">
        <v>6014</v>
      </c>
      <c r="D187" s="19" t="s">
        <v>6015</v>
      </c>
      <c r="E187" s="19" t="s">
        <v>6020</v>
      </c>
      <c r="F187" s="20" t="str">
        <f t="shared" si="1"/>
        <v>56G2lR9jYXasMNVnyloHRU</v>
      </c>
      <c r="G187" s="20">
        <v>1.0</v>
      </c>
      <c r="H187" s="20">
        <v>1.0</v>
      </c>
      <c r="I187" s="20" t="s">
        <v>5851</v>
      </c>
      <c r="J187" s="20">
        <v>1.0</v>
      </c>
      <c r="K187" s="20">
        <v>1.0</v>
      </c>
      <c r="L187" s="20" t="s">
        <v>151</v>
      </c>
      <c r="M187" s="20">
        <v>1.0</v>
      </c>
      <c r="N187" s="20">
        <v>1.0</v>
      </c>
      <c r="O187" s="20" t="s">
        <v>5809</v>
      </c>
      <c r="P187" s="14"/>
    </row>
    <row r="188">
      <c r="A188" s="19" t="s">
        <v>6013</v>
      </c>
      <c r="B188" s="19" t="s">
        <v>658</v>
      </c>
      <c r="C188" s="19" t="s">
        <v>6014</v>
      </c>
      <c r="D188" s="19" t="s">
        <v>6015</v>
      </c>
      <c r="E188" s="19" t="s">
        <v>6021</v>
      </c>
      <c r="F188" s="20" t="str">
        <f t="shared" si="1"/>
        <v>56G2lR9jYXasUHgLWZg9DA</v>
      </c>
      <c r="G188" s="20">
        <v>1.0</v>
      </c>
      <c r="H188" s="20">
        <v>1.0</v>
      </c>
      <c r="I188" s="20" t="s">
        <v>5851</v>
      </c>
      <c r="J188" s="20">
        <v>1.0</v>
      </c>
      <c r="K188" s="20">
        <v>1.0</v>
      </c>
      <c r="L188" s="20" t="s">
        <v>151</v>
      </c>
      <c r="M188" s="20">
        <v>1.0</v>
      </c>
      <c r="N188" s="20">
        <v>1.0</v>
      </c>
      <c r="O188" s="20" t="s">
        <v>5809</v>
      </c>
      <c r="P188" s="14"/>
    </row>
    <row r="189">
      <c r="A189" s="19" t="s">
        <v>6013</v>
      </c>
      <c r="B189" s="19" t="s">
        <v>660</v>
      </c>
      <c r="C189" s="19" t="s">
        <v>6014</v>
      </c>
      <c r="D189" s="19" t="s">
        <v>6015</v>
      </c>
      <c r="E189" s="19" t="s">
        <v>6022</v>
      </c>
      <c r="F189" s="20" t="str">
        <f t="shared" si="1"/>
        <v>56G2lR9jYXasUliLWZg9DA</v>
      </c>
      <c r="G189" s="20">
        <v>1.0</v>
      </c>
      <c r="H189" s="20">
        <v>1.0</v>
      </c>
      <c r="I189" s="20" t="s">
        <v>5851</v>
      </c>
      <c r="J189" s="20">
        <v>1.0</v>
      </c>
      <c r="K189" s="20">
        <v>2.0</v>
      </c>
      <c r="L189" s="20" t="s">
        <v>151</v>
      </c>
      <c r="M189" s="20">
        <v>1.0</v>
      </c>
      <c r="N189" s="20">
        <v>1.0</v>
      </c>
      <c r="O189" s="20" t="s">
        <v>5809</v>
      </c>
      <c r="P189" s="14"/>
    </row>
    <row r="190">
      <c r="A190" s="19" t="s">
        <v>6013</v>
      </c>
      <c r="B190" s="19" t="s">
        <v>662</v>
      </c>
      <c r="C190" s="19" t="s">
        <v>6014</v>
      </c>
      <c r="D190" s="19" t="s">
        <v>6015</v>
      </c>
      <c r="E190" s="19" t="s">
        <v>6023</v>
      </c>
      <c r="F190" s="20" t="str">
        <f t="shared" si="1"/>
        <v>56G2lR9jYXasUloLWZg9DA</v>
      </c>
      <c r="G190" s="20">
        <v>1.0</v>
      </c>
      <c r="H190" s="20">
        <v>1.0</v>
      </c>
      <c r="I190" s="20" t="s">
        <v>5851</v>
      </c>
      <c r="J190" s="20">
        <v>1.0</v>
      </c>
      <c r="K190" s="20">
        <v>2.0</v>
      </c>
      <c r="L190" s="20" t="s">
        <v>151</v>
      </c>
      <c r="M190" s="20">
        <v>1.0</v>
      </c>
      <c r="N190" s="20">
        <v>1.0</v>
      </c>
      <c r="O190" s="20" t="s">
        <v>5809</v>
      </c>
      <c r="P190" s="14"/>
    </row>
    <row r="191">
      <c r="A191" s="19" t="s">
        <v>6013</v>
      </c>
      <c r="B191" s="19" t="s">
        <v>664</v>
      </c>
      <c r="C191" s="19" t="s">
        <v>6014</v>
      </c>
      <c r="D191" s="19" t="s">
        <v>6015</v>
      </c>
      <c r="E191" s="19" t="s">
        <v>6024</v>
      </c>
      <c r="F191" s="20" t="str">
        <f t="shared" si="1"/>
        <v>56G2lR9jYXasbFFZn4Y5Fq</v>
      </c>
      <c r="G191" s="20">
        <v>3.0</v>
      </c>
      <c r="H191" s="20">
        <v>2.0</v>
      </c>
      <c r="I191" s="20" t="s">
        <v>5851</v>
      </c>
      <c r="J191" s="20">
        <v>3.0</v>
      </c>
      <c r="K191" s="20">
        <v>2.0</v>
      </c>
      <c r="L191" s="20" t="s">
        <v>151</v>
      </c>
      <c r="M191" s="20">
        <v>3.0</v>
      </c>
      <c r="N191" s="20">
        <v>2.0</v>
      </c>
      <c r="O191" s="20" t="s">
        <v>5809</v>
      </c>
      <c r="P191" s="14"/>
    </row>
    <row r="192">
      <c r="A192" s="19" t="s">
        <v>6013</v>
      </c>
      <c r="B192" s="19" t="s">
        <v>666</v>
      </c>
      <c r="C192" s="19" t="s">
        <v>6014</v>
      </c>
      <c r="D192" s="19" t="s">
        <v>6015</v>
      </c>
      <c r="E192" s="19" t="s">
        <v>6025</v>
      </c>
      <c r="F192" s="20" t="str">
        <f t="shared" si="1"/>
        <v>56G2lR9jYXascLGuasQi8r</v>
      </c>
      <c r="G192" s="20">
        <v>2.0</v>
      </c>
      <c r="H192" s="20">
        <v>2.0</v>
      </c>
      <c r="I192" s="20" t="s">
        <v>5851</v>
      </c>
      <c r="J192" s="20">
        <v>1.0</v>
      </c>
      <c r="K192" s="20">
        <v>1.0</v>
      </c>
      <c r="L192" s="20" t="s">
        <v>151</v>
      </c>
      <c r="M192" s="20">
        <v>1.0</v>
      </c>
      <c r="N192" s="20">
        <v>1.0</v>
      </c>
      <c r="O192" s="20" t="s">
        <v>5809</v>
      </c>
      <c r="P192" s="14"/>
    </row>
    <row r="193">
      <c r="A193" s="19" t="s">
        <v>6013</v>
      </c>
      <c r="B193" s="19" t="s">
        <v>668</v>
      </c>
      <c r="C193" s="19" t="s">
        <v>6014</v>
      </c>
      <c r="D193" s="19" t="s">
        <v>6015</v>
      </c>
      <c r="E193" s="19" t="s">
        <v>6026</v>
      </c>
      <c r="F193" s="20" t="str">
        <f t="shared" si="1"/>
        <v>56G2lR9jYXascOduasQi8r</v>
      </c>
      <c r="G193" s="20">
        <v>1.0</v>
      </c>
      <c r="H193" s="20">
        <v>1.0</v>
      </c>
      <c r="I193" s="20" t="s">
        <v>5851</v>
      </c>
      <c r="J193" s="20">
        <v>1.0</v>
      </c>
      <c r="K193" s="20">
        <v>2.0</v>
      </c>
      <c r="L193" s="20" t="s">
        <v>151</v>
      </c>
      <c r="M193" s="20">
        <v>1.0</v>
      </c>
      <c r="N193" s="20">
        <v>1.0</v>
      </c>
      <c r="O193" s="20" t="s">
        <v>5809</v>
      </c>
      <c r="P193" s="14"/>
    </row>
    <row r="194">
      <c r="A194" s="19" t="s">
        <v>6013</v>
      </c>
      <c r="B194" s="19" t="s">
        <v>670</v>
      </c>
      <c r="C194" s="19" t="s">
        <v>6014</v>
      </c>
      <c r="D194" s="19" t="s">
        <v>6015</v>
      </c>
      <c r="E194" s="19" t="s">
        <v>6027</v>
      </c>
      <c r="F194" s="20" t="str">
        <f t="shared" si="1"/>
        <v>56G2lR9jYXaslwYiGAYKIU</v>
      </c>
      <c r="G194" s="20">
        <v>3.0</v>
      </c>
      <c r="H194" s="20">
        <v>3.0</v>
      </c>
      <c r="I194" s="20" t="s">
        <v>5851</v>
      </c>
      <c r="J194" s="20">
        <v>3.0</v>
      </c>
      <c r="K194" s="20">
        <v>3.0</v>
      </c>
      <c r="L194" s="20" t="s">
        <v>151</v>
      </c>
      <c r="M194" s="20">
        <v>2.0</v>
      </c>
      <c r="N194" s="20">
        <v>2.0</v>
      </c>
      <c r="O194" s="20" t="s">
        <v>5809</v>
      </c>
      <c r="P194" s="14"/>
    </row>
    <row r="195">
      <c r="A195" s="19" t="s">
        <v>6013</v>
      </c>
      <c r="B195" s="19" t="s">
        <v>672</v>
      </c>
      <c r="C195" s="19" t="s">
        <v>6014</v>
      </c>
      <c r="D195" s="19" t="s">
        <v>6015</v>
      </c>
      <c r="E195" s="19" t="s">
        <v>6028</v>
      </c>
      <c r="F195" s="20" t="str">
        <f t="shared" si="1"/>
        <v>56G2lR9jYXasmQyx3nOJap</v>
      </c>
      <c r="G195" s="20">
        <v>1.0</v>
      </c>
      <c r="H195" s="20">
        <v>1.0</v>
      </c>
      <c r="I195" s="20" t="s">
        <v>5851</v>
      </c>
      <c r="J195" s="20">
        <v>1.0</v>
      </c>
      <c r="K195" s="20">
        <v>2.0</v>
      </c>
      <c r="L195" s="20" t="s">
        <v>151</v>
      </c>
      <c r="M195" s="20">
        <v>1.0</v>
      </c>
      <c r="N195" s="20">
        <v>1.0</v>
      </c>
      <c r="O195" s="20" t="s">
        <v>5809</v>
      </c>
      <c r="P195" s="14"/>
    </row>
    <row r="196">
      <c r="A196" s="19" t="s">
        <v>6013</v>
      </c>
      <c r="B196" s="19" t="s">
        <v>674</v>
      </c>
      <c r="C196" s="19" t="s">
        <v>6014</v>
      </c>
      <c r="D196" s="19" t="s">
        <v>6015</v>
      </c>
      <c r="E196" s="19" t="s">
        <v>6029</v>
      </c>
      <c r="F196" s="20" t="str">
        <f t="shared" si="1"/>
        <v>56G2lR9jYXaspOGklVeMgb</v>
      </c>
      <c r="G196" s="20">
        <v>1.0</v>
      </c>
      <c r="H196" s="20">
        <v>1.0</v>
      </c>
      <c r="I196" s="20" t="s">
        <v>5851</v>
      </c>
      <c r="J196" s="20">
        <v>1.0</v>
      </c>
      <c r="K196" s="20">
        <v>1.0</v>
      </c>
      <c r="L196" s="20" t="s">
        <v>151</v>
      </c>
      <c r="M196" s="20">
        <v>1.0</v>
      </c>
      <c r="N196" s="20">
        <v>1.0</v>
      </c>
      <c r="O196" s="20" t="s">
        <v>5809</v>
      </c>
      <c r="P196" s="14"/>
    </row>
    <row r="197">
      <c r="A197" s="19" t="s">
        <v>6013</v>
      </c>
      <c r="B197" s="19" t="s">
        <v>675</v>
      </c>
      <c r="C197" s="19" t="s">
        <v>6014</v>
      </c>
      <c r="D197" s="19" t="s">
        <v>6015</v>
      </c>
      <c r="E197" s="19" t="s">
        <v>6030</v>
      </c>
      <c r="F197" s="20" t="str">
        <f t="shared" si="1"/>
        <v>56G2lR9jYXasyVer3EWPH8</v>
      </c>
      <c r="G197" s="20">
        <v>1.0</v>
      </c>
      <c r="H197" s="20">
        <v>1.0</v>
      </c>
      <c r="I197" s="20" t="s">
        <v>5851</v>
      </c>
      <c r="J197" s="20">
        <v>1.0</v>
      </c>
      <c r="K197" s="20">
        <v>1.0</v>
      </c>
      <c r="L197" s="20" t="s">
        <v>151</v>
      </c>
      <c r="M197" s="20">
        <v>1.0</v>
      </c>
      <c r="N197" s="20">
        <v>1.0</v>
      </c>
      <c r="O197" s="20" t="s">
        <v>5809</v>
      </c>
      <c r="P197" s="14"/>
    </row>
    <row r="198">
      <c r="A198" s="19" t="s">
        <v>6013</v>
      </c>
      <c r="B198" s="19" t="s">
        <v>677</v>
      </c>
      <c r="C198" s="19" t="s">
        <v>6014</v>
      </c>
      <c r="D198" s="19" t="s">
        <v>6015</v>
      </c>
      <c r="E198" s="19" t="s">
        <v>6031</v>
      </c>
      <c r="F198" s="20" t="str">
        <f t="shared" si="1"/>
        <v>56G2lR9jYXasyzir3EWPH8</v>
      </c>
      <c r="G198" s="20">
        <v>1.0</v>
      </c>
      <c r="H198" s="20">
        <v>1.0</v>
      </c>
      <c r="I198" s="20" t="s">
        <v>5851</v>
      </c>
      <c r="J198" s="20">
        <v>1.0</v>
      </c>
      <c r="K198" s="20">
        <v>1.0</v>
      </c>
      <c r="L198" s="20" t="s">
        <v>151</v>
      </c>
      <c r="M198" s="20">
        <v>1.0</v>
      </c>
      <c r="N198" s="20">
        <v>1.0</v>
      </c>
      <c r="O198" s="20" t="s">
        <v>5809</v>
      </c>
      <c r="P198" s="14"/>
    </row>
    <row r="199">
      <c r="A199" s="19" t="s">
        <v>6013</v>
      </c>
      <c r="B199" s="19" t="s">
        <v>679</v>
      </c>
      <c r="C199" s="19" t="s">
        <v>6014</v>
      </c>
      <c r="D199" s="19" t="s">
        <v>6015</v>
      </c>
      <c r="E199" s="19" t="s">
        <v>6032</v>
      </c>
      <c r="F199" s="20" t="str">
        <f t="shared" si="1"/>
        <v>56G2lR9jYXasz41cwP3ZbD</v>
      </c>
      <c r="G199" s="20">
        <v>2.0</v>
      </c>
      <c r="H199" s="20">
        <v>2.0</v>
      </c>
      <c r="I199" s="20" t="s">
        <v>5851</v>
      </c>
      <c r="J199" s="20">
        <v>1.0</v>
      </c>
      <c r="K199" s="20">
        <v>1.0</v>
      </c>
      <c r="L199" s="20" t="s">
        <v>151</v>
      </c>
      <c r="M199" s="20">
        <v>1.0</v>
      </c>
      <c r="N199" s="20">
        <v>1.0</v>
      </c>
      <c r="O199" s="20" t="s">
        <v>5809</v>
      </c>
      <c r="P199" s="14"/>
    </row>
    <row r="200">
      <c r="A200" s="19" t="s">
        <v>6013</v>
      </c>
      <c r="B200" s="19" t="s">
        <v>681</v>
      </c>
      <c r="C200" s="19" t="s">
        <v>6014</v>
      </c>
      <c r="D200" s="19" t="s">
        <v>6015</v>
      </c>
      <c r="E200" s="19" t="s">
        <v>6033</v>
      </c>
      <c r="F200" s="20" t="str">
        <f t="shared" si="1"/>
        <v>56G2lR9jYXaszU9cwP3ZbD</v>
      </c>
      <c r="G200" s="20">
        <v>2.0</v>
      </c>
      <c r="H200" s="20">
        <v>2.0</v>
      </c>
      <c r="I200" s="20" t="s">
        <v>5851</v>
      </c>
      <c r="J200" s="20">
        <v>2.0</v>
      </c>
      <c r="K200" s="20">
        <v>2.0</v>
      </c>
      <c r="L200" s="20" t="s">
        <v>151</v>
      </c>
      <c r="M200" s="20">
        <v>1.0</v>
      </c>
      <c r="N200" s="20">
        <v>1.0</v>
      </c>
      <c r="O200" s="20" t="s">
        <v>5809</v>
      </c>
      <c r="P200" s="14"/>
    </row>
    <row r="201">
      <c r="A201" s="19" t="s">
        <v>6034</v>
      </c>
      <c r="B201" s="19" t="s">
        <v>3490</v>
      </c>
      <c r="C201" s="19" t="s">
        <v>6035</v>
      </c>
      <c r="D201" s="19" t="s">
        <v>6036</v>
      </c>
      <c r="E201" s="19" t="s">
        <v>6037</v>
      </c>
      <c r="F201" s="20" t="str">
        <f t="shared" si="1"/>
        <v>5XF92jyMHV8v2KbY5XM6fr</v>
      </c>
      <c r="G201" s="20">
        <v>1.0</v>
      </c>
      <c r="H201" s="20">
        <v>1.0</v>
      </c>
      <c r="I201" s="20" t="s">
        <v>5851</v>
      </c>
      <c r="J201" s="20">
        <v>1.0</v>
      </c>
      <c r="K201" s="20">
        <v>1.0</v>
      </c>
      <c r="L201" s="20" t="s">
        <v>151</v>
      </c>
      <c r="M201" s="20">
        <v>1.0</v>
      </c>
      <c r="N201" s="20">
        <v>1.0</v>
      </c>
      <c r="O201" s="20" t="s">
        <v>5809</v>
      </c>
      <c r="P201" s="14"/>
    </row>
    <row r="202">
      <c r="A202" s="19" t="s">
        <v>6034</v>
      </c>
      <c r="B202" s="19" t="s">
        <v>3494</v>
      </c>
      <c r="C202" s="19" t="s">
        <v>6035</v>
      </c>
      <c r="D202" s="19" t="s">
        <v>6036</v>
      </c>
      <c r="E202" s="19" t="s">
        <v>6038</v>
      </c>
      <c r="F202" s="20" t="str">
        <f t="shared" si="1"/>
        <v>5XF92jyMHV8v2tPY5XM6fr</v>
      </c>
      <c r="G202" s="20">
        <v>1.0</v>
      </c>
      <c r="H202" s="20">
        <v>1.0</v>
      </c>
      <c r="I202" s="20" t="s">
        <v>5851</v>
      </c>
      <c r="J202" s="20">
        <v>1.0</v>
      </c>
      <c r="K202" s="20">
        <v>1.0</v>
      </c>
      <c r="L202" s="20" t="s">
        <v>151</v>
      </c>
      <c r="M202" s="20">
        <v>1.0</v>
      </c>
      <c r="N202" s="20">
        <v>1.0</v>
      </c>
      <c r="O202" s="20" t="s">
        <v>5809</v>
      </c>
      <c r="P202" s="14"/>
    </row>
    <row r="203">
      <c r="A203" s="19" t="s">
        <v>6034</v>
      </c>
      <c r="B203" s="19" t="s">
        <v>3496</v>
      </c>
      <c r="C203" s="19" t="s">
        <v>6035</v>
      </c>
      <c r="D203" s="19" t="s">
        <v>6036</v>
      </c>
      <c r="E203" s="19" t="s">
        <v>6039</v>
      </c>
      <c r="F203" s="20" t="str">
        <f t="shared" si="1"/>
        <v>5XF92jyMHV8v963FqgRua4</v>
      </c>
      <c r="G203" s="20">
        <v>1.0</v>
      </c>
      <c r="H203" s="20">
        <v>1.0</v>
      </c>
      <c r="I203" s="20" t="s">
        <v>5851</v>
      </c>
      <c r="J203" s="20">
        <v>1.0</v>
      </c>
      <c r="K203" s="20">
        <v>1.0</v>
      </c>
      <c r="L203" s="20" t="s">
        <v>151</v>
      </c>
      <c r="M203" s="20">
        <v>1.0</v>
      </c>
      <c r="N203" s="20">
        <v>1.0</v>
      </c>
      <c r="O203" s="20" t="s">
        <v>5809</v>
      </c>
      <c r="P203" s="14"/>
    </row>
    <row r="204">
      <c r="A204" s="19" t="s">
        <v>6034</v>
      </c>
      <c r="B204" s="19" t="s">
        <v>3498</v>
      </c>
      <c r="C204" s="19" t="s">
        <v>6035</v>
      </c>
      <c r="D204" s="19" t="s">
        <v>6036</v>
      </c>
      <c r="E204" s="19" t="s">
        <v>6036</v>
      </c>
      <c r="F204" s="20" t="str">
        <f t="shared" si="1"/>
        <v>5XF92jyMHV8vGlFUcnUYI5</v>
      </c>
      <c r="G204" s="20">
        <v>1.0</v>
      </c>
      <c r="H204" s="20">
        <v>1.0</v>
      </c>
      <c r="I204" s="20" t="s">
        <v>5851</v>
      </c>
      <c r="J204" s="20">
        <v>1.0</v>
      </c>
      <c r="K204" s="20">
        <v>1.0</v>
      </c>
      <c r="L204" s="20" t="s">
        <v>151</v>
      </c>
      <c r="M204" s="20">
        <v>1.0</v>
      </c>
      <c r="N204" s="20">
        <v>1.0</v>
      </c>
      <c r="O204" s="20" t="s">
        <v>5809</v>
      </c>
      <c r="P204" s="14"/>
    </row>
    <row r="205">
      <c r="A205" s="19" t="s">
        <v>6034</v>
      </c>
      <c r="B205" s="19" t="s">
        <v>3500</v>
      </c>
      <c r="C205" s="19" t="s">
        <v>6035</v>
      </c>
      <c r="D205" s="19" t="s">
        <v>6036</v>
      </c>
      <c r="E205" s="19" t="s">
        <v>6035</v>
      </c>
      <c r="F205" s="20" t="str">
        <f t="shared" si="1"/>
        <v>5XF92jyMHV8vH4lVtlDrOm</v>
      </c>
      <c r="G205" s="20">
        <v>1.0</v>
      </c>
      <c r="H205" s="20">
        <v>1.0</v>
      </c>
      <c r="I205" s="20" t="s">
        <v>5851</v>
      </c>
      <c r="J205" s="20">
        <v>1.0</v>
      </c>
      <c r="K205" s="20">
        <v>1.0</v>
      </c>
      <c r="L205" s="20" t="s">
        <v>151</v>
      </c>
      <c r="M205" s="20">
        <v>1.0</v>
      </c>
      <c r="N205" s="20">
        <v>1.0</v>
      </c>
      <c r="O205" s="20" t="s">
        <v>5809</v>
      </c>
      <c r="P205" s="14"/>
    </row>
    <row r="206">
      <c r="A206" s="19" t="s">
        <v>6034</v>
      </c>
      <c r="B206" s="19" t="s">
        <v>3502</v>
      </c>
      <c r="C206" s="19" t="s">
        <v>6035</v>
      </c>
      <c r="D206" s="19" t="s">
        <v>6036</v>
      </c>
      <c r="E206" s="19" t="s">
        <v>6040</v>
      </c>
      <c r="F206" s="20" t="str">
        <f t="shared" si="1"/>
        <v>5XF92jyMHV8vHfRVtlDrOm</v>
      </c>
      <c r="G206" s="20">
        <v>1.0</v>
      </c>
      <c r="H206" s="20">
        <v>1.0</v>
      </c>
      <c r="I206" s="20" t="s">
        <v>5851</v>
      </c>
      <c r="J206" s="20">
        <v>1.0</v>
      </c>
      <c r="K206" s="20">
        <v>1.0</v>
      </c>
      <c r="L206" s="20" t="s">
        <v>151</v>
      </c>
      <c r="M206" s="20">
        <v>1.0</v>
      </c>
      <c r="N206" s="20">
        <v>1.0</v>
      </c>
      <c r="O206" s="20" t="s">
        <v>5809</v>
      </c>
      <c r="P206" s="14"/>
    </row>
    <row r="207">
      <c r="A207" s="19" t="s">
        <v>6034</v>
      </c>
      <c r="B207" s="19" t="s">
        <v>3504</v>
      </c>
      <c r="C207" s="19" t="s">
        <v>6035</v>
      </c>
      <c r="D207" s="19" t="s">
        <v>6036</v>
      </c>
      <c r="E207" s="19" t="s">
        <v>6041</v>
      </c>
      <c r="F207" s="20" t="str">
        <f t="shared" si="1"/>
        <v>5XF92jyMHV8vJGxaEBgznC</v>
      </c>
      <c r="G207" s="20">
        <v>1.0</v>
      </c>
      <c r="H207" s="20">
        <v>1.0</v>
      </c>
      <c r="I207" s="20" t="s">
        <v>5851</v>
      </c>
      <c r="J207" s="20">
        <v>1.0</v>
      </c>
      <c r="K207" s="20">
        <v>1.0</v>
      </c>
      <c r="L207" s="20" t="s">
        <v>151</v>
      </c>
      <c r="M207" s="20">
        <v>1.0</v>
      </c>
      <c r="N207" s="20">
        <v>1.0</v>
      </c>
      <c r="O207" s="20" t="s">
        <v>5809</v>
      </c>
      <c r="P207" s="14"/>
    </row>
    <row r="208">
      <c r="A208" s="19" t="s">
        <v>6034</v>
      </c>
      <c r="B208" s="19" t="s">
        <v>3506</v>
      </c>
      <c r="C208" s="19" t="s">
        <v>6035</v>
      </c>
      <c r="D208" s="19" t="s">
        <v>6036</v>
      </c>
      <c r="E208" s="19" t="s">
        <v>6042</v>
      </c>
      <c r="F208" s="20" t="str">
        <f t="shared" si="1"/>
        <v>5XF92jyMHV8vNV9zXvxTk8</v>
      </c>
      <c r="G208" s="20">
        <v>1.0</v>
      </c>
      <c r="H208" s="20">
        <v>1.0</v>
      </c>
      <c r="I208" s="20" t="s">
        <v>5851</v>
      </c>
      <c r="J208" s="20">
        <v>1.0</v>
      </c>
      <c r="K208" s="20">
        <v>1.0</v>
      </c>
      <c r="L208" s="20" t="s">
        <v>151</v>
      </c>
      <c r="M208" s="20">
        <v>1.0</v>
      </c>
      <c r="N208" s="20">
        <v>1.0</v>
      </c>
      <c r="O208" s="20" t="s">
        <v>5809</v>
      </c>
      <c r="P208" s="14"/>
    </row>
    <row r="209">
      <c r="A209" s="19" t="s">
        <v>6034</v>
      </c>
      <c r="B209" s="19" t="s">
        <v>3508</v>
      </c>
      <c r="C209" s="19" t="s">
        <v>6035</v>
      </c>
      <c r="D209" s="19" t="s">
        <v>6036</v>
      </c>
      <c r="E209" s="19" t="s">
        <v>6043</v>
      </c>
      <c r="F209" s="20" t="str">
        <f t="shared" si="1"/>
        <v>5XF92jyMHV8vXP4bb5HTmV</v>
      </c>
      <c r="G209" s="20">
        <v>1.0</v>
      </c>
      <c r="H209" s="20">
        <v>1.0</v>
      </c>
      <c r="I209" s="20" t="s">
        <v>5851</v>
      </c>
      <c r="J209" s="20">
        <v>1.0</v>
      </c>
      <c r="K209" s="20">
        <v>1.0</v>
      </c>
      <c r="L209" s="20" t="s">
        <v>151</v>
      </c>
      <c r="M209" s="20">
        <v>1.0</v>
      </c>
      <c r="N209" s="20">
        <v>1.0</v>
      </c>
      <c r="O209" s="20" t="s">
        <v>5809</v>
      </c>
      <c r="P209" s="14"/>
    </row>
    <row r="210">
      <c r="A210" s="19" t="s">
        <v>6034</v>
      </c>
      <c r="B210" s="19" t="s">
        <v>3510</v>
      </c>
      <c r="C210" s="19" t="s">
        <v>6035</v>
      </c>
      <c r="D210" s="19" t="s">
        <v>6036</v>
      </c>
      <c r="E210" s="19" t="s">
        <v>6044</v>
      </c>
      <c r="F210" s="20" t="str">
        <f t="shared" si="1"/>
        <v>5XF92jyMHV8vZztMUPd7wV</v>
      </c>
      <c r="G210" s="20">
        <v>1.0</v>
      </c>
      <c r="H210" s="20">
        <v>1.0</v>
      </c>
      <c r="I210" s="20" t="s">
        <v>5851</v>
      </c>
      <c r="J210" s="20">
        <v>1.0</v>
      </c>
      <c r="K210" s="20">
        <v>1.0</v>
      </c>
      <c r="L210" s="20" t="s">
        <v>151</v>
      </c>
      <c r="M210" s="20">
        <v>1.0</v>
      </c>
      <c r="N210" s="20">
        <v>1.0</v>
      </c>
      <c r="O210" s="20" t="s">
        <v>5809</v>
      </c>
      <c r="P210" s="14"/>
    </row>
    <row r="211">
      <c r="A211" s="19" t="s">
        <v>6034</v>
      </c>
      <c r="B211" s="19" t="s">
        <v>3511</v>
      </c>
      <c r="C211" s="19" t="s">
        <v>6035</v>
      </c>
      <c r="D211" s="19" t="s">
        <v>6036</v>
      </c>
      <c r="E211" s="19" t="s">
        <v>6045</v>
      </c>
      <c r="F211" s="20" t="str">
        <f t="shared" si="1"/>
        <v>5XF92jyMHV8ve1x6l8wVqS</v>
      </c>
      <c r="G211" s="20">
        <v>1.0</v>
      </c>
      <c r="H211" s="20">
        <v>1.0</v>
      </c>
      <c r="I211" s="20" t="s">
        <v>5851</v>
      </c>
      <c r="J211" s="20">
        <v>1.0</v>
      </c>
      <c r="K211" s="20">
        <v>1.0</v>
      </c>
      <c r="L211" s="20" t="s">
        <v>151</v>
      </c>
      <c r="M211" s="20">
        <v>1.0</v>
      </c>
      <c r="N211" s="20">
        <v>1.0</v>
      </c>
      <c r="O211" s="20" t="s">
        <v>5809</v>
      </c>
      <c r="P211" s="14"/>
    </row>
    <row r="212">
      <c r="A212" s="19" t="s">
        <v>6034</v>
      </c>
      <c r="B212" s="19" t="s">
        <v>3513</v>
      </c>
      <c r="C212" s="19" t="s">
        <v>6035</v>
      </c>
      <c r="D212" s="19" t="s">
        <v>6036</v>
      </c>
      <c r="E212" s="19" t="s">
        <v>6046</v>
      </c>
      <c r="F212" s="20" t="str">
        <f t="shared" si="1"/>
        <v>5XF92jyMHV8veBs6l8wVqS</v>
      </c>
      <c r="G212" s="20">
        <v>1.0</v>
      </c>
      <c r="H212" s="20">
        <v>1.0</v>
      </c>
      <c r="I212" s="20" t="s">
        <v>5851</v>
      </c>
      <c r="J212" s="20">
        <v>2.0</v>
      </c>
      <c r="K212" s="20">
        <v>1.0</v>
      </c>
      <c r="L212" s="20" t="s">
        <v>151</v>
      </c>
      <c r="M212" s="20">
        <v>1.0</v>
      </c>
      <c r="N212" s="20">
        <v>1.0</v>
      </c>
      <c r="O212" s="20" t="s">
        <v>5809</v>
      </c>
      <c r="P212" s="14"/>
    </row>
    <row r="213">
      <c r="A213" s="19" t="s">
        <v>6034</v>
      </c>
      <c r="B213" s="19" t="s">
        <v>3515</v>
      </c>
      <c r="C213" s="19" t="s">
        <v>6035</v>
      </c>
      <c r="D213" s="19" t="s">
        <v>6036</v>
      </c>
      <c r="E213" s="19" t="s">
        <v>6035</v>
      </c>
      <c r="F213" s="20" t="str">
        <f t="shared" si="1"/>
        <v>5XF92jyMHV8vktbKT9MVfb</v>
      </c>
      <c r="G213" s="20">
        <v>1.0</v>
      </c>
      <c r="H213" s="20">
        <v>1.0</v>
      </c>
      <c r="I213" s="20" t="s">
        <v>5851</v>
      </c>
      <c r="J213" s="20">
        <v>2.0</v>
      </c>
      <c r="K213" s="20">
        <v>1.0</v>
      </c>
      <c r="L213" s="20" t="s">
        <v>151</v>
      </c>
      <c r="M213" s="20">
        <v>1.0</v>
      </c>
      <c r="N213" s="20">
        <v>1.0</v>
      </c>
      <c r="O213" s="20" t="s">
        <v>5809</v>
      </c>
      <c r="P213" s="14"/>
    </row>
    <row r="214">
      <c r="A214" s="19" t="s">
        <v>6034</v>
      </c>
      <c r="B214" s="19" t="s">
        <v>3517</v>
      </c>
      <c r="C214" s="19" t="s">
        <v>6035</v>
      </c>
      <c r="D214" s="19" t="s">
        <v>6036</v>
      </c>
      <c r="E214" s="19" t="s">
        <v>6047</v>
      </c>
      <c r="F214" s="20" t="str">
        <f t="shared" si="1"/>
        <v>5XF92jyMHV8vsYQ8jaGony</v>
      </c>
      <c r="G214" s="20">
        <v>1.0</v>
      </c>
      <c r="H214" s="20">
        <v>1.0</v>
      </c>
      <c r="I214" s="20" t="s">
        <v>5851</v>
      </c>
      <c r="J214" s="20">
        <v>1.0</v>
      </c>
      <c r="K214" s="20">
        <v>1.0</v>
      </c>
      <c r="L214" s="20" t="s">
        <v>151</v>
      </c>
      <c r="M214" s="20">
        <v>1.0</v>
      </c>
      <c r="N214" s="20">
        <v>1.0</v>
      </c>
      <c r="O214" s="20" t="s">
        <v>5809</v>
      </c>
      <c r="P214" s="14"/>
    </row>
    <row r="215">
      <c r="A215" s="19" t="s">
        <v>6034</v>
      </c>
      <c r="B215" s="19" t="s">
        <v>3519</v>
      </c>
      <c r="C215" s="19" t="s">
        <v>6035</v>
      </c>
      <c r="D215" s="19" t="s">
        <v>6036</v>
      </c>
      <c r="E215" s="19" t="s">
        <v>6048</v>
      </c>
      <c r="F215" s="20" t="str">
        <f t="shared" si="1"/>
        <v>5XF92jyMHV8vtLiyJwvFCu</v>
      </c>
      <c r="G215" s="20">
        <v>1.0</v>
      </c>
      <c r="H215" s="20">
        <v>1.0</v>
      </c>
      <c r="I215" s="20" t="s">
        <v>5851</v>
      </c>
      <c r="J215" s="20">
        <v>1.0</v>
      </c>
      <c r="K215" s="20">
        <v>1.0</v>
      </c>
      <c r="L215" s="20" t="s">
        <v>151</v>
      </c>
      <c r="M215" s="20">
        <v>1.0</v>
      </c>
      <c r="N215" s="20">
        <v>1.0</v>
      </c>
      <c r="O215" s="20" t="s">
        <v>5809</v>
      </c>
      <c r="P215" s="14"/>
    </row>
    <row r="216">
      <c r="A216" s="19" t="s">
        <v>6034</v>
      </c>
      <c r="B216" s="19" t="s">
        <v>3520</v>
      </c>
      <c r="C216" s="19" t="s">
        <v>6035</v>
      </c>
      <c r="D216" s="19" t="s">
        <v>6036</v>
      </c>
      <c r="E216" s="19" t="s">
        <v>6049</v>
      </c>
      <c r="F216" s="20" t="str">
        <f t="shared" si="1"/>
        <v>5XF92jyMHV8vvhKmzDoNU0</v>
      </c>
      <c r="G216" s="20">
        <v>1.0</v>
      </c>
      <c r="H216" s="20">
        <v>1.0</v>
      </c>
      <c r="I216" s="20" t="s">
        <v>5851</v>
      </c>
      <c r="J216" s="20">
        <v>1.0</v>
      </c>
      <c r="K216" s="20">
        <v>1.0</v>
      </c>
      <c r="L216" s="20" t="s">
        <v>151</v>
      </c>
      <c r="M216" s="20">
        <v>1.0</v>
      </c>
      <c r="N216" s="20">
        <v>1.0</v>
      </c>
      <c r="O216" s="20" t="s">
        <v>5809</v>
      </c>
      <c r="P216" s="14"/>
    </row>
    <row r="217">
      <c r="A217" s="19" t="s">
        <v>6034</v>
      </c>
      <c r="B217" s="19" t="s">
        <v>3522</v>
      </c>
      <c r="C217" s="19" t="s">
        <v>6035</v>
      </c>
      <c r="D217" s="19" t="s">
        <v>6036</v>
      </c>
      <c r="E217" s="19" t="s">
        <v>6050</v>
      </c>
      <c r="F217" s="20" t="str">
        <f t="shared" si="1"/>
        <v>5XF92jyMHV8vvqtmzDoNU0</v>
      </c>
      <c r="G217" s="20">
        <v>1.0</v>
      </c>
      <c r="H217" s="20">
        <v>1.0</v>
      </c>
      <c r="I217" s="20" t="s">
        <v>5851</v>
      </c>
      <c r="J217" s="20">
        <v>1.0</v>
      </c>
      <c r="K217" s="20">
        <v>1.0</v>
      </c>
      <c r="L217" s="20" t="s">
        <v>151</v>
      </c>
      <c r="M217" s="20">
        <v>1.0</v>
      </c>
      <c r="N217" s="20">
        <v>1.0</v>
      </c>
      <c r="O217" s="20" t="s">
        <v>5809</v>
      </c>
      <c r="P217" s="14"/>
    </row>
    <row r="218">
      <c r="A218" s="19" t="s">
        <v>6034</v>
      </c>
      <c r="B218" s="19" t="s">
        <v>3524</v>
      </c>
      <c r="C218" s="19" t="s">
        <v>6035</v>
      </c>
      <c r="D218" s="19" t="s">
        <v>6036</v>
      </c>
      <c r="E218" s="19" t="s">
        <v>6051</v>
      </c>
      <c r="F218" s="20" t="str">
        <f t="shared" si="1"/>
        <v>5XF92jyMHV8vxj5oCpeNMW</v>
      </c>
      <c r="G218" s="20">
        <v>3.0</v>
      </c>
      <c r="H218" s="20">
        <v>3.0</v>
      </c>
      <c r="I218" s="20" t="s">
        <v>5851</v>
      </c>
      <c r="J218" s="20">
        <v>3.0</v>
      </c>
      <c r="K218" s="20">
        <v>3.0</v>
      </c>
      <c r="L218" s="20" t="s">
        <v>151</v>
      </c>
      <c r="M218" s="20">
        <v>2.0</v>
      </c>
      <c r="N218" s="20">
        <v>2.0</v>
      </c>
      <c r="O218" s="20" t="s">
        <v>5809</v>
      </c>
      <c r="P218" s="14"/>
    </row>
    <row r="219">
      <c r="A219" s="19" t="s">
        <v>6052</v>
      </c>
      <c r="B219" s="19" t="s">
        <v>1607</v>
      </c>
      <c r="C219" s="19" t="s">
        <v>6053</v>
      </c>
      <c r="D219" s="19" t="s">
        <v>6054</v>
      </c>
      <c r="E219" s="19" t="s">
        <v>6055</v>
      </c>
      <c r="F219" s="20" t="str">
        <f t="shared" si="1"/>
        <v>5ZWpKV5rdqmv5OEQZnCRf8</v>
      </c>
      <c r="G219" s="20">
        <v>1.0</v>
      </c>
      <c r="H219" s="20">
        <v>1.0</v>
      </c>
      <c r="I219" s="20" t="s">
        <v>5851</v>
      </c>
      <c r="J219" s="20">
        <v>1.0</v>
      </c>
      <c r="K219" s="20">
        <v>1.0</v>
      </c>
      <c r="L219" s="20" t="s">
        <v>5809</v>
      </c>
      <c r="M219" s="20">
        <v>1.0</v>
      </c>
      <c r="N219" s="20">
        <v>1.0</v>
      </c>
      <c r="O219" s="20" t="s">
        <v>152</v>
      </c>
      <c r="P219" s="14"/>
    </row>
    <row r="220">
      <c r="A220" s="19" t="s">
        <v>6052</v>
      </c>
      <c r="B220" s="19" t="s">
        <v>1610</v>
      </c>
      <c r="C220" s="19" t="s">
        <v>6053</v>
      </c>
      <c r="D220" s="19" t="s">
        <v>6054</v>
      </c>
      <c r="E220" s="19" t="s">
        <v>6056</v>
      </c>
      <c r="F220" s="20" t="str">
        <f t="shared" si="1"/>
        <v>5ZWpKV5rdqmv6WXgxZbenF</v>
      </c>
      <c r="G220" s="20">
        <v>1.0</v>
      </c>
      <c r="H220" s="20">
        <v>1.0</v>
      </c>
      <c r="I220" s="20" t="s">
        <v>5851</v>
      </c>
      <c r="J220" s="20">
        <v>1.0</v>
      </c>
      <c r="K220" s="20">
        <v>1.0</v>
      </c>
      <c r="L220" s="20" t="s">
        <v>5809</v>
      </c>
      <c r="M220" s="20">
        <v>1.0</v>
      </c>
      <c r="N220" s="20">
        <v>1.0</v>
      </c>
      <c r="O220" s="20" t="s">
        <v>152</v>
      </c>
      <c r="P220" s="14"/>
    </row>
    <row r="221">
      <c r="A221" s="19" t="s">
        <v>6052</v>
      </c>
      <c r="B221" s="19" t="s">
        <v>1612</v>
      </c>
      <c r="C221" s="19" t="s">
        <v>6053</v>
      </c>
      <c r="D221" s="19" t="s">
        <v>6054</v>
      </c>
      <c r="E221" s="19" t="s">
        <v>6057</v>
      </c>
      <c r="F221" s="20" t="str">
        <f t="shared" si="1"/>
        <v>5ZWpKV5rdqmv6YDgxZbenF</v>
      </c>
      <c r="G221" s="20">
        <v>1.0</v>
      </c>
      <c r="H221" s="20">
        <v>1.0</v>
      </c>
      <c r="I221" s="20" t="s">
        <v>5851</v>
      </c>
      <c r="J221" s="20">
        <v>1.0</v>
      </c>
      <c r="K221" s="20">
        <v>1.0</v>
      </c>
      <c r="L221" s="20" t="s">
        <v>5809</v>
      </c>
      <c r="M221" s="20">
        <v>1.0</v>
      </c>
      <c r="N221" s="20">
        <v>1.0</v>
      </c>
      <c r="O221" s="20" t="s">
        <v>152</v>
      </c>
      <c r="P221" s="14"/>
    </row>
    <row r="222">
      <c r="A222" s="19" t="s">
        <v>6052</v>
      </c>
      <c r="B222" s="19" t="s">
        <v>1614</v>
      </c>
      <c r="C222" s="19" t="s">
        <v>6053</v>
      </c>
      <c r="D222" s="19" t="s">
        <v>6054</v>
      </c>
      <c r="E222" s="19" t="s">
        <v>6058</v>
      </c>
      <c r="F222" s="20" t="str">
        <f t="shared" si="1"/>
        <v>5ZWpKV5rdqmvANxs1igzRC</v>
      </c>
      <c r="G222" s="20">
        <v>2.0</v>
      </c>
      <c r="H222" s="20">
        <v>2.0</v>
      </c>
      <c r="I222" s="20" t="s">
        <v>5851</v>
      </c>
      <c r="J222" s="20">
        <v>1.0</v>
      </c>
      <c r="K222" s="20">
        <v>1.0</v>
      </c>
      <c r="L222" s="20" t="s">
        <v>5809</v>
      </c>
      <c r="M222" s="20">
        <v>1.0</v>
      </c>
      <c r="N222" s="20">
        <v>1.0</v>
      </c>
      <c r="O222" s="20" t="s">
        <v>152</v>
      </c>
      <c r="P222" s="14"/>
    </row>
    <row r="223">
      <c r="A223" s="19" t="s">
        <v>6052</v>
      </c>
      <c r="B223" s="19" t="s">
        <v>1616</v>
      </c>
      <c r="C223" s="19" t="s">
        <v>6053</v>
      </c>
      <c r="D223" s="19" t="s">
        <v>6054</v>
      </c>
      <c r="E223" s="19" t="s">
        <v>6059</v>
      </c>
      <c r="F223" s="20" t="str">
        <f t="shared" si="1"/>
        <v>5ZWpKV5rdqmvCGnSrJgpzQ</v>
      </c>
      <c r="G223" s="20">
        <v>1.0</v>
      </c>
      <c r="H223" s="20">
        <v>1.0</v>
      </c>
      <c r="I223" s="20" t="s">
        <v>5851</v>
      </c>
      <c r="J223" s="20">
        <v>1.0</v>
      </c>
      <c r="K223" s="20">
        <v>1.0</v>
      </c>
      <c r="L223" s="20" t="s">
        <v>5809</v>
      </c>
      <c r="M223" s="20">
        <v>1.0</v>
      </c>
      <c r="N223" s="20">
        <v>1.0</v>
      </c>
      <c r="O223" s="20" t="s">
        <v>152</v>
      </c>
      <c r="P223" s="14"/>
    </row>
    <row r="224">
      <c r="A224" s="19" t="s">
        <v>6052</v>
      </c>
      <c r="B224" s="19" t="s">
        <v>1618</v>
      </c>
      <c r="C224" s="19" t="s">
        <v>6053</v>
      </c>
      <c r="D224" s="19" t="s">
        <v>6054</v>
      </c>
      <c r="E224" s="19" t="s">
        <v>6053</v>
      </c>
      <c r="F224" s="20" t="str">
        <f t="shared" si="1"/>
        <v>5ZWpKV5rdqmvFWNGX8NaP3</v>
      </c>
      <c r="G224" s="20">
        <v>1.0</v>
      </c>
      <c r="H224" s="20">
        <v>1.0</v>
      </c>
      <c r="I224" s="20" t="s">
        <v>5851</v>
      </c>
      <c r="J224" s="20">
        <v>1.0</v>
      </c>
      <c r="K224" s="20">
        <v>1.0</v>
      </c>
      <c r="L224" s="20" t="s">
        <v>5809</v>
      </c>
      <c r="M224" s="20">
        <v>1.0</v>
      </c>
      <c r="N224" s="20">
        <v>1.0</v>
      </c>
      <c r="O224" s="20" t="s">
        <v>152</v>
      </c>
      <c r="P224" s="14"/>
    </row>
    <row r="225">
      <c r="A225" s="19" t="s">
        <v>6052</v>
      </c>
      <c r="B225" s="19" t="s">
        <v>1620</v>
      </c>
      <c r="C225" s="19" t="s">
        <v>6053</v>
      </c>
      <c r="D225" s="19" t="s">
        <v>6054</v>
      </c>
      <c r="E225" s="19" t="s">
        <v>6060</v>
      </c>
      <c r="F225" s="20" t="str">
        <f t="shared" si="1"/>
        <v>5ZWpKV5rdqmvIXQvBlcSU2</v>
      </c>
      <c r="G225" s="20">
        <v>3.0</v>
      </c>
      <c r="H225" s="20">
        <v>3.0</v>
      </c>
      <c r="I225" s="20" t="s">
        <v>5851</v>
      </c>
      <c r="J225" s="20">
        <v>1.0</v>
      </c>
      <c r="K225" s="20">
        <v>1.0</v>
      </c>
      <c r="L225" s="20" t="s">
        <v>5809</v>
      </c>
      <c r="M225" s="20">
        <v>1.0</v>
      </c>
      <c r="N225" s="20">
        <v>1.0</v>
      </c>
      <c r="O225" s="20" t="s">
        <v>152</v>
      </c>
      <c r="P225" s="14"/>
    </row>
    <row r="226">
      <c r="A226" s="19" t="s">
        <v>6052</v>
      </c>
      <c r="B226" s="19" t="s">
        <v>1622</v>
      </c>
      <c r="C226" s="19" t="s">
        <v>6053</v>
      </c>
      <c r="D226" s="19" t="s">
        <v>6054</v>
      </c>
      <c r="E226" s="19" t="s">
        <v>6061</v>
      </c>
      <c r="F226" s="20" t="str">
        <f t="shared" si="1"/>
        <v>5ZWpKV5rdqmvIzIvBlcSU2</v>
      </c>
      <c r="G226" s="20">
        <v>2.0</v>
      </c>
      <c r="H226" s="20">
        <v>2.0</v>
      </c>
      <c r="I226" s="20" t="s">
        <v>5851</v>
      </c>
      <c r="J226" s="20">
        <v>1.0</v>
      </c>
      <c r="K226" s="20">
        <v>1.0</v>
      </c>
      <c r="L226" s="20" t="s">
        <v>5809</v>
      </c>
      <c r="M226" s="20">
        <v>1.0</v>
      </c>
      <c r="N226" s="20">
        <v>1.0</v>
      </c>
      <c r="O226" s="20" t="s">
        <v>152</v>
      </c>
      <c r="P226" s="14"/>
    </row>
    <row r="227">
      <c r="A227" s="19" t="s">
        <v>6052</v>
      </c>
      <c r="B227" s="19" t="s">
        <v>1624</v>
      </c>
      <c r="C227" s="19" t="s">
        <v>6053</v>
      </c>
      <c r="D227" s="19" t="s">
        <v>6054</v>
      </c>
      <c r="E227" s="19" t="s">
        <v>6062</v>
      </c>
      <c r="F227" s="20" t="str">
        <f t="shared" si="1"/>
        <v>5ZWpKV5rdqmvKHp5Q8YFGz</v>
      </c>
      <c r="G227" s="20">
        <v>2.0</v>
      </c>
      <c r="H227" s="20">
        <v>2.0</v>
      </c>
      <c r="I227" s="20" t="s">
        <v>5851</v>
      </c>
      <c r="J227" s="20">
        <v>1.0</v>
      </c>
      <c r="K227" s="20">
        <v>1.0</v>
      </c>
      <c r="L227" s="20" t="s">
        <v>5809</v>
      </c>
      <c r="M227" s="20">
        <v>1.0</v>
      </c>
      <c r="N227" s="20">
        <v>1.0</v>
      </c>
      <c r="O227" s="20" t="s">
        <v>152</v>
      </c>
      <c r="P227" s="14"/>
    </row>
    <row r="228">
      <c r="A228" s="19" t="s">
        <v>6052</v>
      </c>
      <c r="B228" s="19" t="s">
        <v>1626</v>
      </c>
      <c r="C228" s="19" t="s">
        <v>6053</v>
      </c>
      <c r="D228" s="19" t="s">
        <v>6054</v>
      </c>
      <c r="E228" s="19" t="s">
        <v>6063</v>
      </c>
      <c r="F228" s="20" t="str">
        <f t="shared" si="1"/>
        <v>5ZWpKV5rdqmvKVQ5Q8YFGz</v>
      </c>
      <c r="G228" s="20">
        <v>1.0</v>
      </c>
      <c r="H228" s="20">
        <v>1.0</v>
      </c>
      <c r="I228" s="20" t="s">
        <v>5851</v>
      </c>
      <c r="J228" s="20">
        <v>1.0</v>
      </c>
      <c r="K228" s="20">
        <v>1.0</v>
      </c>
      <c r="L228" s="20" t="s">
        <v>5809</v>
      </c>
      <c r="M228" s="20">
        <v>1.0</v>
      </c>
      <c r="N228" s="20">
        <v>1.0</v>
      </c>
      <c r="O228" s="20" t="s">
        <v>152</v>
      </c>
      <c r="P228" s="14"/>
    </row>
    <row r="229">
      <c r="A229" s="19" t="s">
        <v>6052</v>
      </c>
      <c r="B229" s="19" t="s">
        <v>1628</v>
      </c>
      <c r="C229" s="19" t="s">
        <v>6053</v>
      </c>
      <c r="D229" s="19" t="s">
        <v>6054</v>
      </c>
      <c r="E229" s="19" t="s">
        <v>6064</v>
      </c>
      <c r="F229" s="20" t="str">
        <f t="shared" si="1"/>
        <v>5ZWpKV5rdqmvKir5Q8YFGz</v>
      </c>
      <c r="G229" s="20">
        <v>3.0</v>
      </c>
      <c r="H229" s="20">
        <v>3.0</v>
      </c>
      <c r="I229" s="20" t="s">
        <v>5851</v>
      </c>
      <c r="J229" s="20">
        <v>2.0</v>
      </c>
      <c r="K229" s="20">
        <v>1.0</v>
      </c>
      <c r="L229" s="20" t="s">
        <v>5809</v>
      </c>
      <c r="M229" s="20">
        <v>2.0</v>
      </c>
      <c r="N229" s="20">
        <v>1.0</v>
      </c>
      <c r="O229" s="20" t="s">
        <v>152</v>
      </c>
      <c r="P229" s="14"/>
    </row>
    <row r="230">
      <c r="A230" s="19" t="s">
        <v>6052</v>
      </c>
      <c r="B230" s="19" t="s">
        <v>1630</v>
      </c>
      <c r="C230" s="19" t="s">
        <v>6053</v>
      </c>
      <c r="D230" s="19" t="s">
        <v>6054</v>
      </c>
      <c r="E230" s="19" t="s">
        <v>6065</v>
      </c>
      <c r="F230" s="20" t="str">
        <f t="shared" si="1"/>
        <v>5ZWpKV5rdqmvP84NMcnNFW</v>
      </c>
      <c r="G230" s="20">
        <v>1.0</v>
      </c>
      <c r="H230" s="20">
        <v>1.0</v>
      </c>
      <c r="I230" s="20" t="s">
        <v>5851</v>
      </c>
      <c r="J230" s="20">
        <v>1.0</v>
      </c>
      <c r="K230" s="20">
        <v>1.0</v>
      </c>
      <c r="L230" s="20" t="s">
        <v>5809</v>
      </c>
      <c r="M230" s="20">
        <v>1.0</v>
      </c>
      <c r="N230" s="20">
        <v>1.0</v>
      </c>
      <c r="O230" s="20" t="s">
        <v>152</v>
      </c>
      <c r="P230" s="14"/>
    </row>
    <row r="231">
      <c r="A231" s="19" t="s">
        <v>6052</v>
      </c>
      <c r="B231" s="19" t="s">
        <v>1632</v>
      </c>
      <c r="C231" s="19" t="s">
        <v>6053</v>
      </c>
      <c r="D231" s="19" t="s">
        <v>6054</v>
      </c>
      <c r="E231" s="19" t="s">
        <v>6066</v>
      </c>
      <c r="F231" s="20" t="str">
        <f t="shared" si="1"/>
        <v>5ZWpKV5rdqmvYVSETxCGlb</v>
      </c>
      <c r="G231" s="20">
        <v>1.0</v>
      </c>
      <c r="H231" s="20">
        <v>1.0</v>
      </c>
      <c r="I231" s="20" t="s">
        <v>5851</v>
      </c>
      <c r="J231" s="20">
        <v>1.0</v>
      </c>
      <c r="K231" s="20">
        <v>1.0</v>
      </c>
      <c r="L231" s="20" t="s">
        <v>5809</v>
      </c>
      <c r="M231" s="20">
        <v>1.0</v>
      </c>
      <c r="N231" s="20">
        <v>1.0</v>
      </c>
      <c r="O231" s="20" t="s">
        <v>152</v>
      </c>
      <c r="P231" s="14"/>
    </row>
    <row r="232">
      <c r="A232" s="19" t="s">
        <v>6052</v>
      </c>
      <c r="B232" s="19" t="s">
        <v>1634</v>
      </c>
      <c r="C232" s="19" t="s">
        <v>6053</v>
      </c>
      <c r="D232" s="19" t="s">
        <v>6054</v>
      </c>
      <c r="E232" s="19" t="s">
        <v>6067</v>
      </c>
      <c r="F232" s="20" t="str">
        <f t="shared" si="1"/>
        <v>5ZWpKV5rdqmvhpEBvQ85Ws</v>
      </c>
      <c r="G232" s="20">
        <v>2.0</v>
      </c>
      <c r="H232" s="20">
        <v>2.0</v>
      </c>
      <c r="I232" s="20" t="s">
        <v>5851</v>
      </c>
      <c r="J232" s="20">
        <v>1.0</v>
      </c>
      <c r="K232" s="20">
        <v>1.0</v>
      </c>
      <c r="L232" s="20" t="s">
        <v>5809</v>
      </c>
      <c r="M232" s="20">
        <v>2.0</v>
      </c>
      <c r="N232" s="20">
        <v>1.0</v>
      </c>
      <c r="O232" s="20" t="s">
        <v>152</v>
      </c>
      <c r="P232" s="14"/>
    </row>
    <row r="233">
      <c r="A233" s="19" t="s">
        <v>6052</v>
      </c>
      <c r="B233" s="19" t="s">
        <v>1636</v>
      </c>
      <c r="C233" s="19" t="s">
        <v>6053</v>
      </c>
      <c r="D233" s="19" t="s">
        <v>6054</v>
      </c>
      <c r="E233" s="19" t="s">
        <v>6068</v>
      </c>
      <c r="F233" s="20" t="str">
        <f t="shared" si="1"/>
        <v>5ZWpKV5rdqmvi3HDfaj7G4</v>
      </c>
      <c r="G233" s="20">
        <v>1.0</v>
      </c>
      <c r="H233" s="20">
        <v>1.0</v>
      </c>
      <c r="I233" s="20" t="s">
        <v>5851</v>
      </c>
      <c r="J233" s="20">
        <v>1.0</v>
      </c>
      <c r="K233" s="20">
        <v>1.0</v>
      </c>
      <c r="L233" s="20" t="s">
        <v>5809</v>
      </c>
      <c r="M233" s="20">
        <v>1.0</v>
      </c>
      <c r="N233" s="20">
        <v>1.0</v>
      </c>
      <c r="O233" s="20" t="s">
        <v>152</v>
      </c>
      <c r="P233" s="14"/>
    </row>
    <row r="234">
      <c r="A234" s="19" t="s">
        <v>6052</v>
      </c>
      <c r="B234" s="19" t="s">
        <v>1638</v>
      </c>
      <c r="C234" s="19" t="s">
        <v>6053</v>
      </c>
      <c r="D234" s="19" t="s">
        <v>6054</v>
      </c>
      <c r="E234" s="19" t="s">
        <v>6069</v>
      </c>
      <c r="F234" s="20" t="str">
        <f t="shared" si="1"/>
        <v>5ZWpKV5rdqmviBNDfaj7G4</v>
      </c>
      <c r="G234" s="20">
        <v>1.0</v>
      </c>
      <c r="H234" s="20">
        <v>1.0</v>
      </c>
      <c r="I234" s="20" t="s">
        <v>5851</v>
      </c>
      <c r="J234" s="20">
        <v>1.0</v>
      </c>
      <c r="K234" s="20">
        <v>1.0</v>
      </c>
      <c r="L234" s="20" t="s">
        <v>5809</v>
      </c>
      <c r="M234" s="20">
        <v>1.0</v>
      </c>
      <c r="N234" s="20">
        <v>1.0</v>
      </c>
      <c r="O234" s="20" t="s">
        <v>152</v>
      </c>
      <c r="P234" s="14"/>
    </row>
    <row r="235">
      <c r="A235" s="19" t="s">
        <v>6052</v>
      </c>
      <c r="B235" s="19" t="s">
        <v>1640</v>
      </c>
      <c r="C235" s="19" t="s">
        <v>6053</v>
      </c>
      <c r="D235" s="19" t="s">
        <v>6054</v>
      </c>
      <c r="E235" s="19" t="s">
        <v>6070</v>
      </c>
      <c r="F235" s="20" t="str">
        <f t="shared" si="1"/>
        <v>5ZWpKV5rdqmvkdEKT9MVfb</v>
      </c>
      <c r="G235" s="20">
        <v>1.0</v>
      </c>
      <c r="H235" s="20">
        <v>1.0</v>
      </c>
      <c r="I235" s="20" t="s">
        <v>5851</v>
      </c>
      <c r="J235" s="20">
        <v>1.0</v>
      </c>
      <c r="K235" s="20">
        <v>1.0</v>
      </c>
      <c r="L235" s="20" t="s">
        <v>5809</v>
      </c>
      <c r="M235" s="20">
        <v>1.0</v>
      </c>
      <c r="N235" s="20">
        <v>1.0</v>
      </c>
      <c r="O235" s="20" t="s">
        <v>152</v>
      </c>
      <c r="P235" s="14"/>
    </row>
    <row r="236">
      <c r="A236" s="19" t="s">
        <v>6052</v>
      </c>
      <c r="B236" s="19" t="s">
        <v>1642</v>
      </c>
      <c r="C236" s="19" t="s">
        <v>6053</v>
      </c>
      <c r="D236" s="19" t="s">
        <v>6054</v>
      </c>
      <c r="E236" s="19" t="s">
        <v>6071</v>
      </c>
      <c r="F236" s="20" t="str">
        <f t="shared" si="1"/>
        <v>5ZWpKV5rdqmvlqXiGAYKIU</v>
      </c>
      <c r="G236" s="20">
        <v>1.0</v>
      </c>
      <c r="H236" s="20">
        <v>1.0</v>
      </c>
      <c r="I236" s="20" t="s">
        <v>5851</v>
      </c>
      <c r="J236" s="20">
        <v>1.0</v>
      </c>
      <c r="K236" s="20">
        <v>1.0</v>
      </c>
      <c r="L236" s="20" t="s">
        <v>5809</v>
      </c>
      <c r="M236" s="20">
        <v>1.0</v>
      </c>
      <c r="N236" s="20">
        <v>1.0</v>
      </c>
      <c r="O236" s="20" t="s">
        <v>152</v>
      </c>
      <c r="P236" s="14"/>
    </row>
    <row r="237">
      <c r="A237" s="19" t="s">
        <v>6072</v>
      </c>
      <c r="B237" s="19" t="s">
        <v>5070</v>
      </c>
      <c r="C237" s="19" t="s">
        <v>6073</v>
      </c>
      <c r="D237" s="19" t="s">
        <v>6074</v>
      </c>
      <c r="E237" s="19" t="s">
        <v>6075</v>
      </c>
      <c r="F237" s="20" t="str">
        <f t="shared" si="1"/>
        <v>5ZcMYroZUvI13isWpPTcf5</v>
      </c>
      <c r="G237" s="20">
        <v>1.0</v>
      </c>
      <c r="H237" s="20">
        <v>1.0</v>
      </c>
      <c r="I237" s="20" t="s">
        <v>5851</v>
      </c>
      <c r="J237" s="20">
        <v>1.0</v>
      </c>
      <c r="K237" s="20">
        <v>1.0</v>
      </c>
      <c r="L237" s="20" t="s">
        <v>151</v>
      </c>
      <c r="M237" s="20">
        <v>1.0</v>
      </c>
      <c r="N237" s="20">
        <v>1.0</v>
      </c>
      <c r="O237" s="20" t="s">
        <v>5809</v>
      </c>
      <c r="P237" s="14"/>
    </row>
    <row r="238">
      <c r="A238" s="19" t="s">
        <v>6072</v>
      </c>
      <c r="B238" s="19" t="s">
        <v>5074</v>
      </c>
      <c r="C238" s="19" t="s">
        <v>6073</v>
      </c>
      <c r="D238" s="19" t="s">
        <v>6074</v>
      </c>
      <c r="E238" s="19" t="s">
        <v>6076</v>
      </c>
      <c r="F238" s="20" t="str">
        <f t="shared" si="1"/>
        <v>5ZcMYroZUvI157jQZnCRf8</v>
      </c>
      <c r="G238" s="20">
        <v>1.0</v>
      </c>
      <c r="H238" s="20">
        <v>1.0</v>
      </c>
      <c r="I238" s="20" t="s">
        <v>5851</v>
      </c>
      <c r="J238" s="20">
        <v>2.0</v>
      </c>
      <c r="K238" s="20">
        <v>1.0</v>
      </c>
      <c r="L238" s="20" t="s">
        <v>151</v>
      </c>
      <c r="M238" s="20">
        <v>1.0</v>
      </c>
      <c r="N238" s="20">
        <v>1.0</v>
      </c>
      <c r="O238" s="20" t="s">
        <v>5809</v>
      </c>
      <c r="P238" s="14"/>
    </row>
    <row r="239">
      <c r="A239" s="19" t="s">
        <v>6072</v>
      </c>
      <c r="B239" s="19" t="s">
        <v>5076</v>
      </c>
      <c r="C239" s="19" t="s">
        <v>6073</v>
      </c>
      <c r="D239" s="19" t="s">
        <v>6074</v>
      </c>
      <c r="E239" s="19" t="s">
        <v>6077</v>
      </c>
      <c r="F239" s="20" t="str">
        <f t="shared" si="1"/>
        <v>5ZcMYroZUvI1AV8s1igzRC</v>
      </c>
      <c r="G239" s="20">
        <v>1.0</v>
      </c>
      <c r="H239" s="20">
        <v>1.0</v>
      </c>
      <c r="I239" s="20" t="s">
        <v>5851</v>
      </c>
      <c r="J239" s="20">
        <v>1.0</v>
      </c>
      <c r="K239" s="20">
        <v>1.0</v>
      </c>
      <c r="L239" s="20" t="s">
        <v>151</v>
      </c>
      <c r="M239" s="20">
        <v>1.0</v>
      </c>
      <c r="N239" s="20">
        <v>1.0</v>
      </c>
      <c r="O239" s="20" t="s">
        <v>5809</v>
      </c>
      <c r="P239" s="14"/>
    </row>
    <row r="240">
      <c r="A240" s="19" t="s">
        <v>6072</v>
      </c>
      <c r="B240" s="19" t="s">
        <v>5078</v>
      </c>
      <c r="C240" s="19" t="s">
        <v>6073</v>
      </c>
      <c r="D240" s="19" t="s">
        <v>6074</v>
      </c>
      <c r="E240" s="19" t="s">
        <v>6078</v>
      </c>
      <c r="F240" s="20" t="str">
        <f t="shared" si="1"/>
        <v>5ZcMYroZUvI1D5aPsx31Wa</v>
      </c>
      <c r="G240" s="20">
        <v>1.0</v>
      </c>
      <c r="H240" s="20">
        <v>1.0</v>
      </c>
      <c r="I240" s="20" t="s">
        <v>5851</v>
      </c>
      <c r="J240" s="20">
        <v>1.0</v>
      </c>
      <c r="K240" s="20">
        <v>1.0</v>
      </c>
      <c r="L240" s="20" t="s">
        <v>151</v>
      </c>
      <c r="M240" s="20">
        <v>1.0</v>
      </c>
      <c r="N240" s="20">
        <v>1.0</v>
      </c>
      <c r="O240" s="20" t="s">
        <v>5809</v>
      </c>
      <c r="P240" s="14"/>
    </row>
    <row r="241">
      <c r="A241" s="19" t="s">
        <v>6072</v>
      </c>
      <c r="B241" s="19" t="s">
        <v>5079</v>
      </c>
      <c r="C241" s="19" t="s">
        <v>6073</v>
      </c>
      <c r="D241" s="19" t="s">
        <v>6074</v>
      </c>
      <c r="E241" s="19" t="s">
        <v>6079</v>
      </c>
      <c r="F241" s="20" t="str">
        <f t="shared" si="1"/>
        <v>5ZcMYroZUvI1Mx8nyloHRU</v>
      </c>
      <c r="G241" s="20">
        <v>1.0</v>
      </c>
      <c r="H241" s="20">
        <v>1.0</v>
      </c>
      <c r="I241" s="20" t="s">
        <v>5851</v>
      </c>
      <c r="J241" s="20">
        <v>1.0</v>
      </c>
      <c r="K241" s="20">
        <v>1.0</v>
      </c>
      <c r="L241" s="20" t="s">
        <v>151</v>
      </c>
      <c r="M241" s="20">
        <v>1.0</v>
      </c>
      <c r="N241" s="20">
        <v>1.0</v>
      </c>
      <c r="O241" s="20" t="s">
        <v>5809</v>
      </c>
      <c r="P241" s="14"/>
    </row>
    <row r="242">
      <c r="A242" s="19" t="s">
        <v>6072</v>
      </c>
      <c r="B242" s="19" t="s">
        <v>5081</v>
      </c>
      <c r="C242" s="19" t="s">
        <v>6073</v>
      </c>
      <c r="D242" s="19" t="s">
        <v>6074</v>
      </c>
      <c r="E242" s="19" t="s">
        <v>6080</v>
      </c>
      <c r="F242" s="20" t="str">
        <f t="shared" si="1"/>
        <v>5ZcMYroZUvI1USCLWZg9DA</v>
      </c>
      <c r="G242" s="20">
        <v>1.0</v>
      </c>
      <c r="H242" s="20">
        <v>1.0</v>
      </c>
      <c r="I242" s="20" t="s">
        <v>5851</v>
      </c>
      <c r="J242" s="20">
        <v>1.0</v>
      </c>
      <c r="K242" s="20">
        <v>1.0</v>
      </c>
      <c r="L242" s="20" t="s">
        <v>151</v>
      </c>
      <c r="M242" s="20">
        <v>1.0</v>
      </c>
      <c r="N242" s="20">
        <v>1.0</v>
      </c>
      <c r="O242" s="20" t="s">
        <v>5809</v>
      </c>
      <c r="P242" s="14"/>
    </row>
    <row r="243">
      <c r="A243" s="19" t="s">
        <v>6072</v>
      </c>
      <c r="B243" s="19" t="s">
        <v>5083</v>
      </c>
      <c r="C243" s="19" t="s">
        <v>6073</v>
      </c>
      <c r="D243" s="19" t="s">
        <v>6074</v>
      </c>
      <c r="E243" s="19" t="s">
        <v>6081</v>
      </c>
      <c r="F243" s="20" t="str">
        <f t="shared" si="1"/>
        <v>5ZcMYroZUvI1USILWZg9DA</v>
      </c>
      <c r="G243" s="20">
        <v>1.0</v>
      </c>
      <c r="H243" s="20">
        <v>1.0</v>
      </c>
      <c r="I243" s="20" t="s">
        <v>5851</v>
      </c>
      <c r="J243" s="20">
        <v>1.0</v>
      </c>
      <c r="K243" s="20">
        <v>1.0</v>
      </c>
      <c r="L243" s="20" t="s">
        <v>151</v>
      </c>
      <c r="M243" s="20">
        <v>1.0</v>
      </c>
      <c r="N243" s="20">
        <v>1.0</v>
      </c>
      <c r="O243" s="20" t="s">
        <v>5809</v>
      </c>
      <c r="P243" s="14"/>
    </row>
    <row r="244">
      <c r="A244" s="19" t="s">
        <v>6072</v>
      </c>
      <c r="B244" s="19" t="s">
        <v>5085</v>
      </c>
      <c r="C244" s="19" t="s">
        <v>6073</v>
      </c>
      <c r="D244" s="19" t="s">
        <v>6074</v>
      </c>
      <c r="E244" s="19" t="s">
        <v>6082</v>
      </c>
      <c r="F244" s="20" t="str">
        <f t="shared" si="1"/>
        <v>5ZcMYroZUvI1UsALWZg9DA</v>
      </c>
      <c r="G244" s="20">
        <v>1.0</v>
      </c>
      <c r="H244" s="20">
        <v>1.0</v>
      </c>
      <c r="I244" s="20" t="s">
        <v>5851</v>
      </c>
      <c r="J244" s="20">
        <v>1.0</v>
      </c>
      <c r="K244" s="20">
        <v>1.0</v>
      </c>
      <c r="L244" s="20" t="s">
        <v>151</v>
      </c>
      <c r="M244" s="20">
        <v>1.0</v>
      </c>
      <c r="N244" s="20">
        <v>1.0</v>
      </c>
      <c r="O244" s="20" t="s">
        <v>5809</v>
      </c>
      <c r="P244" s="14"/>
    </row>
    <row r="245">
      <c r="A245" s="19" t="s">
        <v>6072</v>
      </c>
      <c r="B245" s="19" t="s">
        <v>5087</v>
      </c>
      <c r="C245" s="19" t="s">
        <v>6073</v>
      </c>
      <c r="D245" s="19" t="s">
        <v>6074</v>
      </c>
      <c r="E245" s="19" t="s">
        <v>6083</v>
      </c>
      <c r="F245" s="20" t="str">
        <f t="shared" si="1"/>
        <v>5ZcMYroZUvI1bhhZn4Y5Fq</v>
      </c>
      <c r="G245" s="20">
        <v>2.0</v>
      </c>
      <c r="H245" s="20">
        <v>2.0</v>
      </c>
      <c r="I245" s="20" t="s">
        <v>5851</v>
      </c>
      <c r="J245" s="20">
        <v>1.0</v>
      </c>
      <c r="K245" s="20">
        <v>1.0</v>
      </c>
      <c r="L245" s="20" t="s">
        <v>151</v>
      </c>
      <c r="M245" s="20">
        <v>1.0</v>
      </c>
      <c r="N245" s="20">
        <v>1.0</v>
      </c>
      <c r="O245" s="20" t="s">
        <v>5809</v>
      </c>
      <c r="P245" s="14"/>
    </row>
    <row r="246">
      <c r="A246" s="19" t="s">
        <v>6072</v>
      </c>
      <c r="B246" s="19" t="s">
        <v>5089</v>
      </c>
      <c r="C246" s="19" t="s">
        <v>6073</v>
      </c>
      <c r="D246" s="19" t="s">
        <v>6074</v>
      </c>
      <c r="E246" s="19" t="s">
        <v>6084</v>
      </c>
      <c r="F246" s="20" t="str">
        <f t="shared" si="1"/>
        <v>5ZcMYroZUvI1c03uasQi8r</v>
      </c>
      <c r="G246" s="20">
        <v>1.0</v>
      </c>
      <c r="H246" s="20">
        <v>1.0</v>
      </c>
      <c r="I246" s="20" t="s">
        <v>5851</v>
      </c>
      <c r="J246" s="20">
        <v>1.0</v>
      </c>
      <c r="K246" s="20">
        <v>1.0</v>
      </c>
      <c r="L246" s="20" t="s">
        <v>151</v>
      </c>
      <c r="M246" s="20">
        <v>1.0</v>
      </c>
      <c r="N246" s="20">
        <v>1.0</v>
      </c>
      <c r="O246" s="20" t="s">
        <v>5809</v>
      </c>
      <c r="P246" s="14"/>
    </row>
    <row r="247">
      <c r="A247" s="19" t="s">
        <v>6072</v>
      </c>
      <c r="B247" s="19" t="s">
        <v>5091</v>
      </c>
      <c r="C247" s="19" t="s">
        <v>6073</v>
      </c>
      <c r="D247" s="19" t="s">
        <v>6074</v>
      </c>
      <c r="E247" s="19" t="s">
        <v>6085</v>
      </c>
      <c r="F247" s="20" t="str">
        <f t="shared" si="1"/>
        <v>5ZcMYroZUvI1cwBuasQi8r</v>
      </c>
      <c r="G247" s="20">
        <v>1.0</v>
      </c>
      <c r="H247" s="20">
        <v>1.0</v>
      </c>
      <c r="I247" s="20" t="s">
        <v>5851</v>
      </c>
      <c r="J247" s="20">
        <v>1.0</v>
      </c>
      <c r="K247" s="20">
        <v>1.0</v>
      </c>
      <c r="L247" s="20" t="s">
        <v>151</v>
      </c>
      <c r="M247" s="20">
        <v>1.0</v>
      </c>
      <c r="N247" s="20">
        <v>1.0</v>
      </c>
      <c r="O247" s="20" t="s">
        <v>5809</v>
      </c>
      <c r="P247" s="14"/>
    </row>
    <row r="248">
      <c r="A248" s="19" t="s">
        <v>6072</v>
      </c>
      <c r="B248" s="19" t="s">
        <v>5093</v>
      </c>
      <c r="C248" s="19" t="s">
        <v>6073</v>
      </c>
      <c r="D248" s="19" t="s">
        <v>6074</v>
      </c>
      <c r="E248" s="19" t="s">
        <v>6086</v>
      </c>
      <c r="F248" s="20" t="str">
        <f t="shared" si="1"/>
        <v>5ZcMYroZUvI1l2PiGAYKIU</v>
      </c>
      <c r="G248" s="20">
        <v>3.0</v>
      </c>
      <c r="H248" s="20">
        <v>3.0</v>
      </c>
      <c r="I248" s="20" t="s">
        <v>5851</v>
      </c>
      <c r="J248" s="20">
        <v>3.0</v>
      </c>
      <c r="K248" s="20">
        <v>3.0</v>
      </c>
      <c r="L248" s="20" t="s">
        <v>151</v>
      </c>
      <c r="M248" s="20">
        <v>2.0</v>
      </c>
      <c r="N248" s="20">
        <v>2.0</v>
      </c>
      <c r="O248" s="20" t="s">
        <v>5809</v>
      </c>
      <c r="P248" s="14"/>
    </row>
    <row r="249">
      <c r="A249" s="19" t="s">
        <v>6072</v>
      </c>
      <c r="B249" s="19" t="s">
        <v>5095</v>
      </c>
      <c r="C249" s="19" t="s">
        <v>6073</v>
      </c>
      <c r="D249" s="19" t="s">
        <v>6074</v>
      </c>
      <c r="E249" s="19" t="s">
        <v>6073</v>
      </c>
      <c r="F249" s="20" t="str">
        <f t="shared" si="1"/>
        <v>5ZcMYroZUvI1mUdx3nOJap</v>
      </c>
      <c r="G249" s="20">
        <v>1.0</v>
      </c>
      <c r="H249" s="20">
        <v>1.0</v>
      </c>
      <c r="I249" s="20" t="s">
        <v>5851</v>
      </c>
      <c r="J249" s="20">
        <v>1.0</v>
      </c>
      <c r="K249" s="20">
        <v>1.0</v>
      </c>
      <c r="L249" s="20" t="s">
        <v>151</v>
      </c>
      <c r="M249" s="20">
        <v>1.0</v>
      </c>
      <c r="N249" s="20">
        <v>1.0</v>
      </c>
      <c r="O249" s="20" t="s">
        <v>5809</v>
      </c>
      <c r="P249" s="14"/>
    </row>
    <row r="250">
      <c r="A250" s="19" t="s">
        <v>6072</v>
      </c>
      <c r="B250" s="19" t="s">
        <v>5097</v>
      </c>
      <c r="C250" s="19" t="s">
        <v>6073</v>
      </c>
      <c r="D250" s="19" t="s">
        <v>6074</v>
      </c>
      <c r="E250" s="19" t="s">
        <v>6087</v>
      </c>
      <c r="F250" s="20" t="str">
        <f t="shared" si="1"/>
        <v>5ZcMYroZUvI1p0BklVeMgb</v>
      </c>
      <c r="G250" s="20">
        <v>1.0</v>
      </c>
      <c r="H250" s="20">
        <v>1.0</v>
      </c>
      <c r="I250" s="20" t="s">
        <v>5851</v>
      </c>
      <c r="J250" s="20">
        <v>1.0</v>
      </c>
      <c r="K250" s="20">
        <v>1.0</v>
      </c>
      <c r="L250" s="20" t="s">
        <v>151</v>
      </c>
      <c r="M250" s="20">
        <v>1.0</v>
      </c>
      <c r="N250" s="20">
        <v>1.0</v>
      </c>
      <c r="O250" s="20" t="s">
        <v>5809</v>
      </c>
      <c r="P250" s="14"/>
    </row>
    <row r="251">
      <c r="A251" s="19" t="s">
        <v>6072</v>
      </c>
      <c r="B251" s="19" t="s">
        <v>5099</v>
      </c>
      <c r="C251" s="19" t="s">
        <v>6073</v>
      </c>
      <c r="D251" s="19" t="s">
        <v>6074</v>
      </c>
      <c r="E251" s="19" t="s">
        <v>6088</v>
      </c>
      <c r="F251" s="20" t="str">
        <f t="shared" si="1"/>
        <v>5ZcMYroZUvI1y85r3EWPH8</v>
      </c>
      <c r="G251" s="20">
        <v>1.0</v>
      </c>
      <c r="H251" s="20">
        <v>1.0</v>
      </c>
      <c r="I251" s="20" t="s">
        <v>5851</v>
      </c>
      <c r="J251" s="20">
        <v>1.0</v>
      </c>
      <c r="K251" s="20">
        <v>2.0</v>
      </c>
      <c r="L251" s="20" t="s">
        <v>151</v>
      </c>
      <c r="M251" s="20">
        <v>1.0</v>
      </c>
      <c r="N251" s="20">
        <v>1.0</v>
      </c>
      <c r="O251" s="20" t="s">
        <v>5809</v>
      </c>
      <c r="P251" s="14"/>
    </row>
    <row r="252">
      <c r="A252" s="19" t="s">
        <v>6072</v>
      </c>
      <c r="B252" s="19" t="s">
        <v>5101</v>
      </c>
      <c r="C252" s="19" t="s">
        <v>6073</v>
      </c>
      <c r="D252" s="19" t="s">
        <v>6074</v>
      </c>
      <c r="E252" s="19" t="s">
        <v>6089</v>
      </c>
      <c r="F252" s="20" t="str">
        <f t="shared" si="1"/>
        <v>5ZcMYroZUvI1yoIr3EWPH8</v>
      </c>
      <c r="G252" s="20">
        <v>1.0</v>
      </c>
      <c r="H252" s="20">
        <v>1.0</v>
      </c>
      <c r="I252" s="20" t="s">
        <v>5851</v>
      </c>
      <c r="J252" s="20">
        <v>1.0</v>
      </c>
      <c r="K252" s="20">
        <v>1.0</v>
      </c>
      <c r="L252" s="20" t="s">
        <v>151</v>
      </c>
      <c r="M252" s="20">
        <v>1.0</v>
      </c>
      <c r="N252" s="20">
        <v>1.0</v>
      </c>
      <c r="O252" s="20" t="s">
        <v>5809</v>
      </c>
      <c r="P252" s="14"/>
    </row>
    <row r="253">
      <c r="A253" s="19" t="s">
        <v>6072</v>
      </c>
      <c r="B253" s="19" t="s">
        <v>5103</v>
      </c>
      <c r="C253" s="19" t="s">
        <v>6073</v>
      </c>
      <c r="D253" s="19" t="s">
        <v>6074</v>
      </c>
      <c r="E253" s="19" t="s">
        <v>6090</v>
      </c>
      <c r="F253" s="20" t="str">
        <f t="shared" si="1"/>
        <v>5ZcMYroZUvI1zWncwP3ZbD</v>
      </c>
      <c r="G253" s="20">
        <v>3.0</v>
      </c>
      <c r="H253" s="20">
        <v>3.0</v>
      </c>
      <c r="I253" s="20" t="s">
        <v>5851</v>
      </c>
      <c r="J253" s="20">
        <v>3.0</v>
      </c>
      <c r="K253" s="20">
        <v>3.0</v>
      </c>
      <c r="L253" s="20" t="s">
        <v>151</v>
      </c>
      <c r="M253" s="20">
        <v>1.0</v>
      </c>
      <c r="N253" s="20">
        <v>1.0</v>
      </c>
      <c r="O253" s="20" t="s">
        <v>5809</v>
      </c>
      <c r="P253" s="14"/>
    </row>
    <row r="254">
      <c r="A254" s="19" t="s">
        <v>6072</v>
      </c>
      <c r="B254" s="19" t="s">
        <v>5105</v>
      </c>
      <c r="C254" s="19" t="s">
        <v>6073</v>
      </c>
      <c r="D254" s="19" t="s">
        <v>6074</v>
      </c>
      <c r="E254" s="19" t="s">
        <v>6091</v>
      </c>
      <c r="F254" s="20" t="str">
        <f t="shared" si="1"/>
        <v>5ZcMYroZUvI1zjEcwP3ZbD</v>
      </c>
      <c r="G254" s="20">
        <v>2.0</v>
      </c>
      <c r="H254" s="20">
        <v>2.0</v>
      </c>
      <c r="I254" s="20" t="s">
        <v>5851</v>
      </c>
      <c r="J254" s="20">
        <v>2.0</v>
      </c>
      <c r="K254" s="20">
        <v>2.0</v>
      </c>
      <c r="L254" s="20" t="s">
        <v>151</v>
      </c>
      <c r="M254" s="20">
        <v>1.0</v>
      </c>
      <c r="N254" s="20">
        <v>1.0</v>
      </c>
      <c r="O254" s="20" t="s">
        <v>5809</v>
      </c>
      <c r="P254" s="14"/>
    </row>
    <row r="255">
      <c r="A255" s="19" t="s">
        <v>6092</v>
      </c>
      <c r="B255" s="19" t="s">
        <v>3952</v>
      </c>
      <c r="C255" s="19" t="s">
        <v>6093</v>
      </c>
      <c r="D255" s="19" t="s">
        <v>6094</v>
      </c>
      <c r="E255" s="19" t="s">
        <v>6095</v>
      </c>
      <c r="F255" s="20" t="str">
        <f t="shared" si="1"/>
        <v>5ba9mSBgupey8t5R0I7fEb</v>
      </c>
      <c r="G255" s="20">
        <v>1.0</v>
      </c>
      <c r="H255" s="20">
        <v>1.0</v>
      </c>
      <c r="I255" s="20" t="s">
        <v>5851</v>
      </c>
      <c r="J255" s="20">
        <v>1.0</v>
      </c>
      <c r="K255" s="20">
        <v>1.0</v>
      </c>
      <c r="L255" s="20" t="s">
        <v>151</v>
      </c>
      <c r="M255" s="20">
        <v>1.0</v>
      </c>
      <c r="N255" s="20">
        <v>1.0</v>
      </c>
      <c r="O255" s="20" t="s">
        <v>5809</v>
      </c>
      <c r="P255" s="14"/>
    </row>
    <row r="256">
      <c r="A256" s="19" t="s">
        <v>6092</v>
      </c>
      <c r="B256" s="19" t="s">
        <v>3955</v>
      </c>
      <c r="C256" s="19" t="s">
        <v>6093</v>
      </c>
      <c r="D256" s="19" t="s">
        <v>6094</v>
      </c>
      <c r="E256" s="19" t="s">
        <v>6096</v>
      </c>
      <c r="F256" s="20" t="str">
        <f t="shared" si="1"/>
        <v>5ba9mSBgupey8t8R0I7fEb</v>
      </c>
      <c r="G256" s="20">
        <v>1.0</v>
      </c>
      <c r="H256" s="20">
        <v>1.0</v>
      </c>
      <c r="I256" s="20" t="s">
        <v>5851</v>
      </c>
      <c r="J256" s="20">
        <v>1.0</v>
      </c>
      <c r="K256" s="20">
        <v>1.0</v>
      </c>
      <c r="L256" s="20" t="s">
        <v>151</v>
      </c>
      <c r="M256" s="20">
        <v>1.0</v>
      </c>
      <c r="N256" s="20">
        <v>1.0</v>
      </c>
      <c r="O256" s="20" t="s">
        <v>5809</v>
      </c>
      <c r="P256" s="14"/>
    </row>
    <row r="257">
      <c r="A257" s="19" t="s">
        <v>6092</v>
      </c>
      <c r="B257" s="19" t="s">
        <v>3957</v>
      </c>
      <c r="C257" s="19" t="s">
        <v>6093</v>
      </c>
      <c r="D257" s="19" t="s">
        <v>6094</v>
      </c>
      <c r="E257" s="19" t="s">
        <v>6097</v>
      </c>
      <c r="F257" s="20" t="str">
        <f t="shared" si="1"/>
        <v>5ba9mSBgupeyAPEs1igzRC</v>
      </c>
      <c r="G257" s="20">
        <v>1.0</v>
      </c>
      <c r="H257" s="20">
        <v>1.0</v>
      </c>
      <c r="I257" s="20" t="s">
        <v>5851</v>
      </c>
      <c r="J257" s="20">
        <v>1.0</v>
      </c>
      <c r="K257" s="20">
        <v>1.0</v>
      </c>
      <c r="L257" s="20" t="s">
        <v>151</v>
      </c>
      <c r="M257" s="20">
        <v>1.0</v>
      </c>
      <c r="N257" s="20">
        <v>1.0</v>
      </c>
      <c r="O257" s="20" t="s">
        <v>5809</v>
      </c>
      <c r="P257" s="14"/>
    </row>
    <row r="258">
      <c r="A258" s="19" t="s">
        <v>6092</v>
      </c>
      <c r="B258" s="19" t="s">
        <v>3959</v>
      </c>
      <c r="C258" s="19" t="s">
        <v>6093</v>
      </c>
      <c r="D258" s="19" t="s">
        <v>6094</v>
      </c>
      <c r="E258" s="19" t="s">
        <v>6098</v>
      </c>
      <c r="F258" s="20" t="str">
        <f t="shared" si="1"/>
        <v>5ba9mSBgupeyAb0s1igzRC</v>
      </c>
      <c r="G258" s="20">
        <v>1.0</v>
      </c>
      <c r="H258" s="20">
        <v>1.0</v>
      </c>
      <c r="I258" s="20" t="s">
        <v>5851</v>
      </c>
      <c r="J258" s="20">
        <v>1.0</v>
      </c>
      <c r="K258" s="20">
        <v>1.0</v>
      </c>
      <c r="L258" s="20" t="s">
        <v>151</v>
      </c>
      <c r="M258" s="20">
        <v>1.0</v>
      </c>
      <c r="N258" s="20">
        <v>1.0</v>
      </c>
      <c r="O258" s="20" t="s">
        <v>5809</v>
      </c>
      <c r="P258" s="14"/>
    </row>
    <row r="259">
      <c r="A259" s="19" t="s">
        <v>6092</v>
      </c>
      <c r="B259" s="19" t="s">
        <v>3961</v>
      </c>
      <c r="C259" s="19" t="s">
        <v>6093</v>
      </c>
      <c r="D259" s="19" t="s">
        <v>6094</v>
      </c>
      <c r="E259" s="19" t="s">
        <v>6099</v>
      </c>
      <c r="F259" s="20" t="str">
        <f t="shared" si="1"/>
        <v>5ba9mSBgupeyELKhxLZ9ck</v>
      </c>
      <c r="G259" s="20">
        <v>3.0</v>
      </c>
      <c r="H259" s="20">
        <v>3.0</v>
      </c>
      <c r="I259" s="20" t="s">
        <v>5851</v>
      </c>
      <c r="J259" s="20">
        <v>3.0</v>
      </c>
      <c r="K259" s="20">
        <v>3.0</v>
      </c>
      <c r="L259" s="20" t="s">
        <v>151</v>
      </c>
      <c r="M259" s="20">
        <v>2.0</v>
      </c>
      <c r="N259" s="20">
        <v>1.0</v>
      </c>
      <c r="O259" s="20" t="s">
        <v>5809</v>
      </c>
      <c r="P259" s="14"/>
    </row>
    <row r="260">
      <c r="A260" s="19" t="s">
        <v>6092</v>
      </c>
      <c r="B260" s="19" t="s">
        <v>3963</v>
      </c>
      <c r="C260" s="19" t="s">
        <v>6093</v>
      </c>
      <c r="D260" s="19" t="s">
        <v>6094</v>
      </c>
      <c r="E260" s="19" t="s">
        <v>6100</v>
      </c>
      <c r="F260" s="20" t="str">
        <f t="shared" si="1"/>
        <v>5ba9mSBgupeyOAgJLhNcSb</v>
      </c>
      <c r="G260" s="20">
        <v>1.0</v>
      </c>
      <c r="H260" s="20">
        <v>1.0</v>
      </c>
      <c r="I260" s="20" t="s">
        <v>5851</v>
      </c>
      <c r="J260" s="20">
        <v>1.0</v>
      </c>
      <c r="K260" s="20">
        <v>1.0</v>
      </c>
      <c r="L260" s="20" t="s">
        <v>151</v>
      </c>
      <c r="M260" s="20">
        <v>1.0</v>
      </c>
      <c r="N260" s="20">
        <v>1.0</v>
      </c>
      <c r="O260" s="20" t="s">
        <v>5809</v>
      </c>
      <c r="P260" s="14"/>
    </row>
    <row r="261">
      <c r="A261" s="19" t="s">
        <v>6092</v>
      </c>
      <c r="B261" s="19" t="s">
        <v>3965</v>
      </c>
      <c r="C261" s="19" t="s">
        <v>6093</v>
      </c>
      <c r="D261" s="19" t="s">
        <v>6094</v>
      </c>
      <c r="E261" s="19" t="s">
        <v>6101</v>
      </c>
      <c r="F261" s="20" t="str">
        <f t="shared" si="1"/>
        <v>5ba9mSBgupeyOmPJLhNcSb</v>
      </c>
      <c r="G261" s="20">
        <v>1.0</v>
      </c>
      <c r="H261" s="20">
        <v>1.0</v>
      </c>
      <c r="I261" s="20" t="s">
        <v>5851</v>
      </c>
      <c r="J261" s="20">
        <v>1.0</v>
      </c>
      <c r="K261" s="20">
        <v>1.0</v>
      </c>
      <c r="L261" s="20" t="s">
        <v>151</v>
      </c>
      <c r="M261" s="20">
        <v>1.0</v>
      </c>
      <c r="N261" s="20">
        <v>1.0</v>
      </c>
      <c r="O261" s="20" t="s">
        <v>5809</v>
      </c>
      <c r="P261" s="14"/>
    </row>
    <row r="262">
      <c r="A262" s="19" t="s">
        <v>6092</v>
      </c>
      <c r="B262" s="19" t="s">
        <v>3967</v>
      </c>
      <c r="C262" s="19" t="s">
        <v>6093</v>
      </c>
      <c r="D262" s="19" t="s">
        <v>6094</v>
      </c>
      <c r="E262" s="19" t="s">
        <v>6102</v>
      </c>
      <c r="F262" s="20" t="str">
        <f t="shared" si="1"/>
        <v>5ba9mSBgupeyQO5A48cIW7</v>
      </c>
      <c r="G262" s="20">
        <v>1.0</v>
      </c>
      <c r="H262" s="20">
        <v>1.0</v>
      </c>
      <c r="I262" s="20" t="s">
        <v>5851</v>
      </c>
      <c r="J262" s="20">
        <v>1.0</v>
      </c>
      <c r="K262" s="20">
        <v>1.0</v>
      </c>
      <c r="L262" s="20" t="s">
        <v>151</v>
      </c>
      <c r="M262" s="20">
        <v>1.0</v>
      </c>
      <c r="N262" s="20">
        <v>1.0</v>
      </c>
      <c r="O262" s="20" t="s">
        <v>5809</v>
      </c>
      <c r="P262" s="14"/>
    </row>
    <row r="263">
      <c r="A263" s="19" t="s">
        <v>6092</v>
      </c>
      <c r="B263" s="19" t="s">
        <v>3969</v>
      </c>
      <c r="C263" s="19" t="s">
        <v>6093</v>
      </c>
      <c r="D263" s="19" t="s">
        <v>6094</v>
      </c>
      <c r="E263" s="19" t="s">
        <v>6103</v>
      </c>
      <c r="F263" s="20" t="str">
        <f t="shared" si="1"/>
        <v>5ba9mSBgupeyQOKA48cIW7</v>
      </c>
      <c r="G263" s="20">
        <v>1.0</v>
      </c>
      <c r="H263" s="20">
        <v>1.0</v>
      </c>
      <c r="I263" s="20" t="s">
        <v>5851</v>
      </c>
      <c r="J263" s="20">
        <v>1.0</v>
      </c>
      <c r="K263" s="20">
        <v>1.0</v>
      </c>
      <c r="L263" s="20" t="s">
        <v>151</v>
      </c>
      <c r="M263" s="20">
        <v>1.0</v>
      </c>
      <c r="N263" s="20">
        <v>1.0</v>
      </c>
      <c r="O263" s="20" t="s">
        <v>5809</v>
      </c>
      <c r="P263" s="14"/>
    </row>
    <row r="264">
      <c r="A264" s="19" t="s">
        <v>6092</v>
      </c>
      <c r="B264" s="19" t="s">
        <v>3971</v>
      </c>
      <c r="C264" s="19" t="s">
        <v>6093</v>
      </c>
      <c r="D264" s="19" t="s">
        <v>6094</v>
      </c>
      <c r="E264" s="19" t="s">
        <v>6104</v>
      </c>
      <c r="F264" s="20" t="str">
        <f t="shared" si="1"/>
        <v>5ba9mSBgupeyVT4XmZF31w</v>
      </c>
      <c r="G264" s="20">
        <v>1.0</v>
      </c>
      <c r="H264" s="20">
        <v>1.0</v>
      </c>
      <c r="I264" s="20" t="s">
        <v>5851</v>
      </c>
      <c r="J264" s="20">
        <v>1.0</v>
      </c>
      <c r="K264" s="20">
        <v>1.0</v>
      </c>
      <c r="L264" s="20" t="s">
        <v>151</v>
      </c>
      <c r="M264" s="20">
        <v>1.0</v>
      </c>
      <c r="N264" s="20">
        <v>1.0</v>
      </c>
      <c r="O264" s="20" t="s">
        <v>5809</v>
      </c>
      <c r="P264" s="14"/>
    </row>
    <row r="265">
      <c r="A265" s="19" t="s">
        <v>6092</v>
      </c>
      <c r="B265" s="19" t="s">
        <v>3973</v>
      </c>
      <c r="C265" s="19" t="s">
        <v>6093</v>
      </c>
      <c r="D265" s="19" t="s">
        <v>6094</v>
      </c>
      <c r="E265" s="19" t="s">
        <v>6105</v>
      </c>
      <c r="F265" s="20" t="str">
        <f t="shared" si="1"/>
        <v>5ba9mSBgupeyVhfXmZF31w</v>
      </c>
      <c r="G265" s="20">
        <v>1.0</v>
      </c>
      <c r="H265" s="20">
        <v>1.0</v>
      </c>
      <c r="I265" s="20" t="s">
        <v>5851</v>
      </c>
      <c r="J265" s="20">
        <v>1.0</v>
      </c>
      <c r="K265" s="20">
        <v>2.0</v>
      </c>
      <c r="L265" s="20" t="s">
        <v>151</v>
      </c>
      <c r="M265" s="20">
        <v>1.0</v>
      </c>
      <c r="N265" s="20">
        <v>1.0</v>
      </c>
      <c r="O265" s="20" t="s">
        <v>5809</v>
      </c>
      <c r="P265" s="14"/>
    </row>
    <row r="266">
      <c r="A266" s="19" t="s">
        <v>6092</v>
      </c>
      <c r="B266" s="19" t="s">
        <v>3975</v>
      </c>
      <c r="C266" s="19" t="s">
        <v>6093</v>
      </c>
      <c r="D266" s="19" t="s">
        <v>6094</v>
      </c>
      <c r="E266" s="19" t="s">
        <v>6106</v>
      </c>
      <c r="F266" s="20" t="str">
        <f t="shared" si="1"/>
        <v>5ba9mSBgupeyaj4tNvLSUA</v>
      </c>
      <c r="G266" s="20">
        <v>1.0</v>
      </c>
      <c r="H266" s="20">
        <v>1.0</v>
      </c>
      <c r="I266" s="20" t="s">
        <v>5851</v>
      </c>
      <c r="J266" s="20">
        <v>1.0</v>
      </c>
      <c r="K266" s="20">
        <v>1.0</v>
      </c>
      <c r="L266" s="20" t="s">
        <v>151</v>
      </c>
      <c r="M266" s="20">
        <v>1.0</v>
      </c>
      <c r="N266" s="20">
        <v>1.0</v>
      </c>
      <c r="O266" s="20" t="s">
        <v>5809</v>
      </c>
      <c r="P266" s="14"/>
    </row>
    <row r="267">
      <c r="A267" s="19" t="s">
        <v>6092</v>
      </c>
      <c r="B267" s="19" t="s">
        <v>3977</v>
      </c>
      <c r="C267" s="19" t="s">
        <v>6093</v>
      </c>
      <c r="D267" s="19" t="s">
        <v>6094</v>
      </c>
      <c r="E267" s="19" t="s">
        <v>6107</v>
      </c>
      <c r="F267" s="20" t="str">
        <f t="shared" si="1"/>
        <v>5ba9mSBgupeygWTHJdmfrX</v>
      </c>
      <c r="G267" s="20">
        <v>1.0</v>
      </c>
      <c r="H267" s="20">
        <v>1.0</v>
      </c>
      <c r="I267" s="20" t="s">
        <v>5851</v>
      </c>
      <c r="J267" s="20">
        <v>1.0</v>
      </c>
      <c r="K267" s="20">
        <v>1.0</v>
      </c>
      <c r="L267" s="20" t="s">
        <v>151</v>
      </c>
      <c r="M267" s="20">
        <v>1.0</v>
      </c>
      <c r="N267" s="20">
        <v>1.0</v>
      </c>
      <c r="O267" s="20" t="s">
        <v>5809</v>
      </c>
      <c r="P267" s="14"/>
    </row>
    <row r="268">
      <c r="A268" s="19" t="s">
        <v>6092</v>
      </c>
      <c r="B268" s="19" t="s">
        <v>3979</v>
      </c>
      <c r="C268" s="19" t="s">
        <v>6093</v>
      </c>
      <c r="D268" s="19" t="s">
        <v>6094</v>
      </c>
      <c r="E268" s="19" t="s">
        <v>6108</v>
      </c>
      <c r="F268" s="20" t="str">
        <f t="shared" si="1"/>
        <v>5ba9mSBgupeyn9QqfPa3Cp</v>
      </c>
      <c r="G268" s="20">
        <v>3.0</v>
      </c>
      <c r="H268" s="20">
        <v>3.0</v>
      </c>
      <c r="I268" s="20" t="s">
        <v>5851</v>
      </c>
      <c r="J268" s="20">
        <v>2.0</v>
      </c>
      <c r="K268" s="20">
        <v>2.0</v>
      </c>
      <c r="L268" s="20" t="s">
        <v>151</v>
      </c>
      <c r="M268" s="20">
        <v>2.0</v>
      </c>
      <c r="N268" s="20">
        <v>2.0</v>
      </c>
      <c r="O268" s="20" t="s">
        <v>5809</v>
      </c>
      <c r="P268" s="14"/>
    </row>
    <row r="269">
      <c r="A269" s="19" t="s">
        <v>6092</v>
      </c>
      <c r="B269" s="19" t="s">
        <v>3981</v>
      </c>
      <c r="C269" s="19" t="s">
        <v>6093</v>
      </c>
      <c r="D269" s="19" t="s">
        <v>6094</v>
      </c>
      <c r="E269" s="19" t="s">
        <v>6109</v>
      </c>
      <c r="F269" s="20" t="str">
        <f t="shared" si="1"/>
        <v>5ba9mSBgupeyo5ilrKdXja</v>
      </c>
      <c r="G269" s="20">
        <v>1.0</v>
      </c>
      <c r="H269" s="20">
        <v>1.0</v>
      </c>
      <c r="I269" s="20" t="s">
        <v>5851</v>
      </c>
      <c r="J269" s="20">
        <v>1.0</v>
      </c>
      <c r="K269" s="20">
        <v>1.0</v>
      </c>
      <c r="L269" s="20" t="s">
        <v>151</v>
      </c>
      <c r="M269" s="20">
        <v>1.0</v>
      </c>
      <c r="N269" s="20">
        <v>1.0</v>
      </c>
      <c r="O269" s="20" t="s">
        <v>5809</v>
      </c>
      <c r="P269" s="14"/>
    </row>
    <row r="270">
      <c r="A270" s="19" t="s">
        <v>6092</v>
      </c>
      <c r="B270" s="19" t="s">
        <v>3983</v>
      </c>
      <c r="C270" s="19" t="s">
        <v>6093</v>
      </c>
      <c r="D270" s="19" t="s">
        <v>6094</v>
      </c>
      <c r="E270" s="19" t="s">
        <v>6110</v>
      </c>
      <c r="F270" s="20" t="str">
        <f t="shared" si="1"/>
        <v>5ba9mSBgupeypxcklVeMgb</v>
      </c>
      <c r="G270" s="20">
        <v>1.0</v>
      </c>
      <c r="H270" s="20">
        <v>1.0</v>
      </c>
      <c r="I270" s="20" t="s">
        <v>5851</v>
      </c>
      <c r="J270" s="20">
        <v>1.0</v>
      </c>
      <c r="K270" s="20">
        <v>1.0</v>
      </c>
      <c r="L270" s="20" t="s">
        <v>151</v>
      </c>
      <c r="M270" s="20">
        <v>1.0</v>
      </c>
      <c r="N270" s="20">
        <v>1.0</v>
      </c>
      <c r="O270" s="20" t="s">
        <v>5809</v>
      </c>
      <c r="P270" s="14"/>
    </row>
    <row r="271">
      <c r="A271" s="19" t="s">
        <v>6092</v>
      </c>
      <c r="B271" s="19" t="s">
        <v>3985</v>
      </c>
      <c r="C271" s="19" t="s">
        <v>6093</v>
      </c>
      <c r="D271" s="19" t="s">
        <v>6094</v>
      </c>
      <c r="E271" s="19" t="s">
        <v>6111</v>
      </c>
      <c r="F271" s="20" t="str">
        <f t="shared" si="1"/>
        <v>5ba9mSBgupeyu7a2YK1rnl</v>
      </c>
      <c r="G271" s="20">
        <v>3.0</v>
      </c>
      <c r="H271" s="20">
        <v>3.0</v>
      </c>
      <c r="I271" s="20" t="s">
        <v>5851</v>
      </c>
      <c r="J271" s="20">
        <v>2.0</v>
      </c>
      <c r="K271" s="20">
        <v>2.0</v>
      </c>
      <c r="L271" s="20" t="s">
        <v>151</v>
      </c>
      <c r="M271" s="20">
        <v>2.0</v>
      </c>
      <c r="N271" s="20">
        <v>2.0</v>
      </c>
      <c r="O271" s="20" t="s">
        <v>5809</v>
      </c>
      <c r="P271" s="14"/>
    </row>
    <row r="272">
      <c r="A272" s="19" t="s">
        <v>6092</v>
      </c>
      <c r="B272" s="19" t="s">
        <v>3987</v>
      </c>
      <c r="C272" s="19" t="s">
        <v>6093</v>
      </c>
      <c r="D272" s="19" t="s">
        <v>6094</v>
      </c>
      <c r="E272" s="19" t="s">
        <v>6112</v>
      </c>
      <c r="F272" s="20" t="str">
        <f t="shared" si="1"/>
        <v>5ba9mSBgupeyuFk2YK1rnl</v>
      </c>
      <c r="G272" s="20">
        <v>3.0</v>
      </c>
      <c r="H272" s="20">
        <v>3.0</v>
      </c>
      <c r="I272" s="20" t="s">
        <v>5851</v>
      </c>
      <c r="J272" s="20">
        <v>3.0</v>
      </c>
      <c r="K272" s="20">
        <v>3.0</v>
      </c>
      <c r="L272" s="20" t="s">
        <v>151</v>
      </c>
      <c r="M272" s="20">
        <v>2.0</v>
      </c>
      <c r="N272" s="20">
        <v>2.0</v>
      </c>
      <c r="O272" s="20" t="s">
        <v>5809</v>
      </c>
      <c r="P272" s="14"/>
    </row>
    <row r="273">
      <c r="A273" s="19" t="s">
        <v>6113</v>
      </c>
      <c r="B273" s="19" t="s">
        <v>5496</v>
      </c>
      <c r="C273" s="19" t="s">
        <v>6114</v>
      </c>
      <c r="D273" s="19" t="s">
        <v>6115</v>
      </c>
      <c r="E273" s="19" t="s">
        <v>6116</v>
      </c>
      <c r="F273" s="20" t="str">
        <f t="shared" si="1"/>
        <v>5eaprpLZwcYA2TIY5XM6fr</v>
      </c>
      <c r="G273" s="20">
        <v>2.0</v>
      </c>
      <c r="H273" s="20">
        <v>2.0</v>
      </c>
      <c r="I273" s="20" t="s">
        <v>6117</v>
      </c>
      <c r="J273" s="20">
        <v>1.0</v>
      </c>
      <c r="K273" s="20">
        <v>1.0</v>
      </c>
      <c r="L273" s="20" t="s">
        <v>5809</v>
      </c>
      <c r="M273" s="20">
        <v>3.0</v>
      </c>
      <c r="N273" s="20">
        <v>3.0</v>
      </c>
      <c r="O273" s="20" t="s">
        <v>153</v>
      </c>
      <c r="P273" s="14"/>
    </row>
    <row r="274">
      <c r="A274" s="19" t="s">
        <v>6113</v>
      </c>
      <c r="B274" s="19" t="s">
        <v>5500</v>
      </c>
      <c r="C274" s="19" t="s">
        <v>6114</v>
      </c>
      <c r="D274" s="19" t="s">
        <v>6115</v>
      </c>
      <c r="E274" s="19" t="s">
        <v>6118</v>
      </c>
      <c r="F274" s="20" t="str">
        <f t="shared" si="1"/>
        <v>5eaprpLZwcYA2f8Y5XM6fr</v>
      </c>
      <c r="G274" s="20">
        <v>2.0</v>
      </c>
      <c r="H274" s="20">
        <v>2.0</v>
      </c>
      <c r="I274" s="20" t="s">
        <v>6117</v>
      </c>
      <c r="J274" s="20">
        <v>1.0</v>
      </c>
      <c r="K274" s="20">
        <v>1.0</v>
      </c>
      <c r="L274" s="20" t="s">
        <v>5809</v>
      </c>
      <c r="M274" s="20">
        <v>2.0</v>
      </c>
      <c r="N274" s="20">
        <v>1.0</v>
      </c>
      <c r="O274" s="20" t="s">
        <v>153</v>
      </c>
      <c r="P274" s="14"/>
    </row>
    <row r="275">
      <c r="A275" s="19" t="s">
        <v>6113</v>
      </c>
      <c r="B275" s="19" t="s">
        <v>5502</v>
      </c>
      <c r="C275" s="19" t="s">
        <v>6114</v>
      </c>
      <c r="D275" s="19" t="s">
        <v>6115</v>
      </c>
      <c r="E275" s="19" t="s">
        <v>6119</v>
      </c>
      <c r="F275" s="20" t="str">
        <f t="shared" si="1"/>
        <v>5eaprpLZwcYA4udOlu6p4z</v>
      </c>
      <c r="G275" s="20">
        <v>2.0</v>
      </c>
      <c r="H275" s="20">
        <v>2.0</v>
      </c>
      <c r="I275" s="20" t="s">
        <v>6117</v>
      </c>
      <c r="J275" s="20">
        <v>1.0</v>
      </c>
      <c r="K275" s="20">
        <v>1.0</v>
      </c>
      <c r="L275" s="20" t="s">
        <v>5809</v>
      </c>
      <c r="M275" s="20">
        <v>1.0</v>
      </c>
      <c r="N275" s="20">
        <v>1.0</v>
      </c>
      <c r="O275" s="20" t="s">
        <v>153</v>
      </c>
      <c r="P275" s="14"/>
    </row>
    <row r="276">
      <c r="A276" s="19" t="s">
        <v>6113</v>
      </c>
      <c r="B276" s="19" t="s">
        <v>5504</v>
      </c>
      <c r="C276" s="19" t="s">
        <v>6114</v>
      </c>
      <c r="D276" s="19" t="s">
        <v>6115</v>
      </c>
      <c r="E276" s="19" t="s">
        <v>6120</v>
      </c>
      <c r="F276" s="20" t="str">
        <f t="shared" si="1"/>
        <v>5eaprpLZwcYA9KHFqgRua4</v>
      </c>
      <c r="G276" s="20">
        <v>1.0</v>
      </c>
      <c r="H276" s="20">
        <v>1.0</v>
      </c>
      <c r="I276" s="20" t="s">
        <v>6117</v>
      </c>
      <c r="J276" s="20">
        <v>1.0</v>
      </c>
      <c r="K276" s="20">
        <v>1.0</v>
      </c>
      <c r="L276" s="20" t="s">
        <v>5809</v>
      </c>
      <c r="M276" s="20">
        <v>1.0</v>
      </c>
      <c r="N276" s="20">
        <v>1.0</v>
      </c>
      <c r="O276" s="20" t="s">
        <v>153</v>
      </c>
      <c r="P276" s="14"/>
    </row>
    <row r="277">
      <c r="A277" s="19" t="s">
        <v>6113</v>
      </c>
      <c r="B277" s="19" t="s">
        <v>5506</v>
      </c>
      <c r="C277" s="19" t="s">
        <v>6114</v>
      </c>
      <c r="D277" s="19" t="s">
        <v>6115</v>
      </c>
      <c r="E277" s="19" t="s">
        <v>6121</v>
      </c>
      <c r="F277" s="20" t="str">
        <f t="shared" si="1"/>
        <v>5eaprpLZwcYA9tlFqgRua4</v>
      </c>
      <c r="G277" s="20">
        <v>2.0</v>
      </c>
      <c r="H277" s="20">
        <v>1.0</v>
      </c>
      <c r="I277" s="20" t="s">
        <v>6117</v>
      </c>
      <c r="J277" s="20">
        <v>1.0</v>
      </c>
      <c r="K277" s="20">
        <v>1.0</v>
      </c>
      <c r="L277" s="20" t="s">
        <v>5809</v>
      </c>
      <c r="M277" s="20">
        <v>1.0</v>
      </c>
      <c r="N277" s="20">
        <v>1.0</v>
      </c>
      <c r="O277" s="20" t="s">
        <v>153</v>
      </c>
      <c r="P277" s="14"/>
    </row>
    <row r="278">
      <c r="A278" s="19" t="s">
        <v>6113</v>
      </c>
      <c r="B278" s="19" t="s">
        <v>5508</v>
      </c>
      <c r="C278" s="19" t="s">
        <v>6114</v>
      </c>
      <c r="D278" s="19" t="s">
        <v>6115</v>
      </c>
      <c r="E278" s="19" t="s">
        <v>6122</v>
      </c>
      <c r="F278" s="20" t="str">
        <f t="shared" si="1"/>
        <v>5eaprpLZwcYAHupVtlDrOm</v>
      </c>
      <c r="G278" s="20">
        <v>1.0</v>
      </c>
      <c r="H278" s="20">
        <v>1.0</v>
      </c>
      <c r="I278" s="20" t="s">
        <v>6117</v>
      </c>
      <c r="J278" s="20">
        <v>1.0</v>
      </c>
      <c r="K278" s="20">
        <v>1.0</v>
      </c>
      <c r="L278" s="20" t="s">
        <v>5809</v>
      </c>
      <c r="M278" s="20">
        <v>1.0</v>
      </c>
      <c r="N278" s="20">
        <v>1.0</v>
      </c>
      <c r="O278" s="20" t="s">
        <v>153</v>
      </c>
      <c r="P278" s="14"/>
    </row>
    <row r="279">
      <c r="A279" s="19" t="s">
        <v>6113</v>
      </c>
      <c r="B279" s="19" t="s">
        <v>5510</v>
      </c>
      <c r="C279" s="19" t="s">
        <v>6114</v>
      </c>
      <c r="D279" s="19" t="s">
        <v>6115</v>
      </c>
      <c r="E279" s="19" t="s">
        <v>6123</v>
      </c>
      <c r="F279" s="20" t="str">
        <f t="shared" si="1"/>
        <v>5eaprpLZwcYAJEtaEBgznC</v>
      </c>
      <c r="G279" s="20">
        <v>1.0</v>
      </c>
      <c r="H279" s="20">
        <v>1.0</v>
      </c>
      <c r="I279" s="20" t="s">
        <v>6117</v>
      </c>
      <c r="J279" s="20">
        <v>1.0</v>
      </c>
      <c r="K279" s="20">
        <v>1.0</v>
      </c>
      <c r="L279" s="20" t="s">
        <v>5809</v>
      </c>
      <c r="M279" s="20">
        <v>1.0</v>
      </c>
      <c r="N279" s="20">
        <v>1.0</v>
      </c>
      <c r="O279" s="20" t="s">
        <v>153</v>
      </c>
      <c r="P279" s="14"/>
    </row>
    <row r="280">
      <c r="A280" s="19" t="s">
        <v>6113</v>
      </c>
      <c r="B280" s="19" t="s">
        <v>5512</v>
      </c>
      <c r="C280" s="19" t="s">
        <v>6114</v>
      </c>
      <c r="D280" s="19" t="s">
        <v>6115</v>
      </c>
      <c r="E280" s="19" t="s">
        <v>6124</v>
      </c>
      <c r="F280" s="20" t="str">
        <f t="shared" si="1"/>
        <v>5eaprpLZwcYANA2zXvxTk8</v>
      </c>
      <c r="G280" s="20">
        <v>1.0</v>
      </c>
      <c r="H280" s="20">
        <v>1.0</v>
      </c>
      <c r="I280" s="20" t="s">
        <v>6117</v>
      </c>
      <c r="J280" s="20">
        <v>1.0</v>
      </c>
      <c r="K280" s="20">
        <v>1.0</v>
      </c>
      <c r="L280" s="20" t="s">
        <v>5809</v>
      </c>
      <c r="M280" s="20">
        <v>1.0</v>
      </c>
      <c r="N280" s="20">
        <v>1.0</v>
      </c>
      <c r="O280" s="20" t="s">
        <v>153</v>
      </c>
      <c r="P280" s="14"/>
    </row>
    <row r="281">
      <c r="A281" s="19" t="s">
        <v>6113</v>
      </c>
      <c r="B281" s="19" t="s">
        <v>5514</v>
      </c>
      <c r="C281" s="19" t="s">
        <v>6114</v>
      </c>
      <c r="D281" s="19" t="s">
        <v>6115</v>
      </c>
      <c r="E281" s="19" t="s">
        <v>6125</v>
      </c>
      <c r="F281" s="20" t="str">
        <f t="shared" si="1"/>
        <v>5eaprpLZwcYAXIqbb5HTmV</v>
      </c>
      <c r="G281" s="20">
        <v>3.0</v>
      </c>
      <c r="H281" s="20">
        <v>3.0</v>
      </c>
      <c r="I281" s="20" t="s">
        <v>6117</v>
      </c>
      <c r="J281" s="20">
        <v>1.0</v>
      </c>
      <c r="K281" s="20">
        <v>1.0</v>
      </c>
      <c r="L281" s="20" t="s">
        <v>5809</v>
      </c>
      <c r="M281" s="20">
        <v>1.0</v>
      </c>
      <c r="N281" s="20">
        <v>1.0</v>
      </c>
      <c r="O281" s="20" t="s">
        <v>153</v>
      </c>
      <c r="P281" s="14"/>
    </row>
    <row r="282">
      <c r="A282" s="19" t="s">
        <v>6113</v>
      </c>
      <c r="B282" s="19" t="s">
        <v>5515</v>
      </c>
      <c r="C282" s="19" t="s">
        <v>6114</v>
      </c>
      <c r="D282" s="19" t="s">
        <v>6115</v>
      </c>
      <c r="E282" s="19" t="s">
        <v>6126</v>
      </c>
      <c r="F282" s="20" t="str">
        <f t="shared" si="1"/>
        <v>5eaprpLZwcYAeNU6l8wVqS</v>
      </c>
      <c r="G282" s="20">
        <v>2.0</v>
      </c>
      <c r="H282" s="20">
        <v>2.0</v>
      </c>
      <c r="I282" s="20" t="s">
        <v>6117</v>
      </c>
      <c r="J282" s="20">
        <v>1.0</v>
      </c>
      <c r="K282" s="20">
        <v>1.0</v>
      </c>
      <c r="L282" s="20" t="s">
        <v>5809</v>
      </c>
      <c r="M282" s="20">
        <v>1.0</v>
      </c>
      <c r="N282" s="20">
        <v>1.0</v>
      </c>
      <c r="O282" s="20" t="s">
        <v>153</v>
      </c>
      <c r="P282" s="14"/>
    </row>
    <row r="283">
      <c r="A283" s="19" t="s">
        <v>6113</v>
      </c>
      <c r="B283" s="19" t="s">
        <v>5517</v>
      </c>
      <c r="C283" s="19" t="s">
        <v>6114</v>
      </c>
      <c r="D283" s="19" t="s">
        <v>6115</v>
      </c>
      <c r="E283" s="19" t="s">
        <v>6127</v>
      </c>
      <c r="F283" s="20" t="str">
        <f t="shared" si="1"/>
        <v>5eaprpLZwcYAn7CqfPa3Cp</v>
      </c>
      <c r="G283" s="20">
        <v>2.0</v>
      </c>
      <c r="H283" s="20">
        <v>2.0</v>
      </c>
      <c r="I283" s="20" t="s">
        <v>6117</v>
      </c>
      <c r="J283" s="20">
        <v>2.0</v>
      </c>
      <c r="K283" s="20">
        <v>2.0</v>
      </c>
      <c r="L283" s="20" t="s">
        <v>5809</v>
      </c>
      <c r="M283" s="20">
        <v>2.0</v>
      </c>
      <c r="N283" s="20">
        <v>1.0</v>
      </c>
      <c r="O283" s="20" t="s">
        <v>153</v>
      </c>
      <c r="P283" s="14"/>
    </row>
    <row r="284">
      <c r="A284" s="19" t="s">
        <v>6113</v>
      </c>
      <c r="B284" s="19" t="s">
        <v>5519</v>
      </c>
      <c r="C284" s="19" t="s">
        <v>6114</v>
      </c>
      <c r="D284" s="19" t="s">
        <v>6115</v>
      </c>
      <c r="E284" s="19" t="s">
        <v>6128</v>
      </c>
      <c r="F284" s="20" t="str">
        <f t="shared" si="1"/>
        <v>5eaprpLZwcYAp8bklVeMgb</v>
      </c>
      <c r="G284" s="20">
        <v>1.0</v>
      </c>
      <c r="H284" s="20">
        <v>1.0</v>
      </c>
      <c r="I284" s="20" t="s">
        <v>6117</v>
      </c>
      <c r="J284" s="20">
        <v>1.0</v>
      </c>
      <c r="K284" s="20">
        <v>1.0</v>
      </c>
      <c r="L284" s="20" t="s">
        <v>5809</v>
      </c>
      <c r="M284" s="20">
        <v>1.0</v>
      </c>
      <c r="N284" s="20">
        <v>1.0</v>
      </c>
      <c r="O284" s="20" t="s">
        <v>153</v>
      </c>
      <c r="P284" s="14"/>
    </row>
    <row r="285">
      <c r="A285" s="19" t="s">
        <v>6113</v>
      </c>
      <c r="B285" s="19" t="s">
        <v>5521</v>
      </c>
      <c r="C285" s="19" t="s">
        <v>6114</v>
      </c>
      <c r="D285" s="19" t="s">
        <v>6115</v>
      </c>
      <c r="E285" s="19" t="s">
        <v>6129</v>
      </c>
      <c r="F285" s="20" t="str">
        <f t="shared" si="1"/>
        <v>5eaprpLZwcYAqoq31JYFdu</v>
      </c>
      <c r="G285" s="20">
        <v>1.0</v>
      </c>
      <c r="H285" s="20">
        <v>1.0</v>
      </c>
      <c r="I285" s="20" t="s">
        <v>6117</v>
      </c>
      <c r="J285" s="20">
        <v>1.0</v>
      </c>
      <c r="K285" s="20">
        <v>1.0</v>
      </c>
      <c r="L285" s="20" t="s">
        <v>5809</v>
      </c>
      <c r="M285" s="20">
        <v>1.0</v>
      </c>
      <c r="N285" s="20">
        <v>1.0</v>
      </c>
      <c r="O285" s="20" t="s">
        <v>153</v>
      </c>
      <c r="P285" s="14"/>
    </row>
    <row r="286">
      <c r="A286" s="19" t="s">
        <v>6113</v>
      </c>
      <c r="B286" s="19" t="s">
        <v>5523</v>
      </c>
      <c r="C286" s="19" t="s">
        <v>6114</v>
      </c>
      <c r="D286" s="19" t="s">
        <v>6115</v>
      </c>
      <c r="E286" s="19" t="s">
        <v>6130</v>
      </c>
      <c r="F286" s="20" t="str">
        <f t="shared" si="1"/>
        <v>5eaprpLZwcYAtBCyJwvFCu</v>
      </c>
      <c r="G286" s="20">
        <v>1.0</v>
      </c>
      <c r="H286" s="20">
        <v>1.0</v>
      </c>
      <c r="I286" s="20" t="s">
        <v>6117</v>
      </c>
      <c r="J286" s="20">
        <v>1.0</v>
      </c>
      <c r="K286" s="20">
        <v>1.0</v>
      </c>
      <c r="L286" s="20" t="s">
        <v>5809</v>
      </c>
      <c r="M286" s="20">
        <v>1.0</v>
      </c>
      <c r="N286" s="20">
        <v>1.0</v>
      </c>
      <c r="O286" s="20" t="s">
        <v>153</v>
      </c>
      <c r="P286" s="14"/>
    </row>
    <row r="287">
      <c r="A287" s="19" t="s">
        <v>6113</v>
      </c>
      <c r="B287" s="19" t="s">
        <v>5525</v>
      </c>
      <c r="C287" s="19" t="s">
        <v>6114</v>
      </c>
      <c r="D287" s="19" t="s">
        <v>6115</v>
      </c>
      <c r="E287" s="19" t="s">
        <v>6131</v>
      </c>
      <c r="F287" s="20" t="str">
        <f t="shared" si="1"/>
        <v>5eaprpLZwcYAvPfmzDoNU0</v>
      </c>
      <c r="G287" s="20">
        <v>1.0</v>
      </c>
      <c r="H287" s="20">
        <v>1.0</v>
      </c>
      <c r="I287" s="20" t="s">
        <v>6117</v>
      </c>
      <c r="J287" s="20">
        <v>1.0</v>
      </c>
      <c r="K287" s="20">
        <v>1.0</v>
      </c>
      <c r="L287" s="20" t="s">
        <v>5809</v>
      </c>
      <c r="M287" s="20">
        <v>1.0</v>
      </c>
      <c r="N287" s="20">
        <v>1.0</v>
      </c>
      <c r="O287" s="20" t="s">
        <v>153</v>
      </c>
      <c r="P287" s="14"/>
    </row>
    <row r="288">
      <c r="A288" s="19" t="s">
        <v>6113</v>
      </c>
      <c r="B288" s="19" t="s">
        <v>5527</v>
      </c>
      <c r="C288" s="19" t="s">
        <v>6114</v>
      </c>
      <c r="D288" s="19" t="s">
        <v>6115</v>
      </c>
      <c r="E288" s="19" t="s">
        <v>6132</v>
      </c>
      <c r="F288" s="20" t="str">
        <f t="shared" si="1"/>
        <v>5eaprpLZwcYAvgTmzDoNU0</v>
      </c>
      <c r="G288" s="20">
        <v>1.0</v>
      </c>
      <c r="H288" s="20">
        <v>1.0</v>
      </c>
      <c r="I288" s="20" t="s">
        <v>6117</v>
      </c>
      <c r="J288" s="20">
        <v>1.0</v>
      </c>
      <c r="K288" s="20">
        <v>1.0</v>
      </c>
      <c r="L288" s="20" t="s">
        <v>5809</v>
      </c>
      <c r="M288" s="20">
        <v>1.0</v>
      </c>
      <c r="N288" s="20">
        <v>1.0</v>
      </c>
      <c r="O288" s="20" t="s">
        <v>153</v>
      </c>
      <c r="P288" s="14"/>
    </row>
    <row r="289">
      <c r="A289" s="19" t="s">
        <v>6113</v>
      </c>
      <c r="B289" s="19" t="s">
        <v>5529</v>
      </c>
      <c r="C289" s="19" t="s">
        <v>6114</v>
      </c>
      <c r="D289" s="19" t="s">
        <v>6115</v>
      </c>
      <c r="E289" s="19" t="s">
        <v>6133</v>
      </c>
      <c r="F289" s="20" t="str">
        <f t="shared" si="1"/>
        <v>5eaprpLZwcYAxV1oCpeNMW</v>
      </c>
      <c r="G289" s="20">
        <v>2.0</v>
      </c>
      <c r="H289" s="20">
        <v>2.0</v>
      </c>
      <c r="I289" s="20" t="s">
        <v>6117</v>
      </c>
      <c r="J289" s="20">
        <v>2.0</v>
      </c>
      <c r="K289" s="20">
        <v>1.0</v>
      </c>
      <c r="L289" s="20" t="s">
        <v>5809</v>
      </c>
      <c r="M289" s="20">
        <v>1.0</v>
      </c>
      <c r="N289" s="20">
        <v>1.0</v>
      </c>
      <c r="O289" s="20" t="s">
        <v>153</v>
      </c>
      <c r="P289" s="14"/>
    </row>
    <row r="290">
      <c r="A290" s="19" t="s">
        <v>6113</v>
      </c>
      <c r="B290" s="19" t="s">
        <v>5531</v>
      </c>
      <c r="C290" s="19" t="s">
        <v>6114</v>
      </c>
      <c r="D290" s="19" t="s">
        <v>6115</v>
      </c>
      <c r="E290" s="19" t="s">
        <v>6134</v>
      </c>
      <c r="F290" s="20" t="str">
        <f t="shared" si="1"/>
        <v>5eaprpLZwcYAxz9oCpeNMW</v>
      </c>
      <c r="G290" s="20">
        <v>3.0</v>
      </c>
      <c r="H290" s="20">
        <v>3.0</v>
      </c>
      <c r="I290" s="20" t="s">
        <v>6117</v>
      </c>
      <c r="J290" s="20">
        <v>2.0</v>
      </c>
      <c r="K290" s="20">
        <v>2.0</v>
      </c>
      <c r="L290" s="20" t="s">
        <v>5809</v>
      </c>
      <c r="M290" s="20">
        <v>2.0</v>
      </c>
      <c r="N290" s="20">
        <v>2.0</v>
      </c>
      <c r="O290" s="20" t="s">
        <v>153</v>
      </c>
      <c r="P290" s="14"/>
    </row>
    <row r="291">
      <c r="A291" s="19" t="s">
        <v>6135</v>
      </c>
      <c r="B291" s="19" t="s">
        <v>100</v>
      </c>
      <c r="C291" s="19" t="s">
        <v>6136</v>
      </c>
      <c r="D291" s="19" t="s">
        <v>6137</v>
      </c>
      <c r="E291" s="19" t="s">
        <v>6138</v>
      </c>
      <c r="F291" s="20" t="str">
        <f t="shared" si="1"/>
        <v>6b6HeBjDdXaG3dhWpPTcf5</v>
      </c>
      <c r="G291" s="20">
        <v>1.0</v>
      </c>
      <c r="H291" s="20">
        <v>1.0</v>
      </c>
      <c r="I291" s="20" t="s">
        <v>6139</v>
      </c>
      <c r="J291" s="20">
        <v>1.0</v>
      </c>
      <c r="K291" s="20">
        <v>1.0</v>
      </c>
      <c r="L291" s="20" t="s">
        <v>5851</v>
      </c>
      <c r="M291" s="20">
        <v>1.0</v>
      </c>
      <c r="N291" s="20">
        <v>1.0</v>
      </c>
      <c r="O291" s="20" t="s">
        <v>153</v>
      </c>
      <c r="P291" s="14"/>
    </row>
    <row r="292">
      <c r="A292" s="19" t="s">
        <v>6135</v>
      </c>
      <c r="B292" s="19" t="s">
        <v>104</v>
      </c>
      <c r="C292" s="19" t="s">
        <v>6136</v>
      </c>
      <c r="D292" s="19" t="s">
        <v>6137</v>
      </c>
      <c r="E292" s="19" t="s">
        <v>6140</v>
      </c>
      <c r="F292" s="20" t="str">
        <f t="shared" si="1"/>
        <v>6b6HeBjDdXaG3wqWpPTcf5</v>
      </c>
      <c r="G292" s="20">
        <v>1.0</v>
      </c>
      <c r="H292" s="20">
        <v>1.0</v>
      </c>
      <c r="I292" s="20" t="s">
        <v>6139</v>
      </c>
      <c r="J292" s="20">
        <v>1.0</v>
      </c>
      <c r="K292" s="20">
        <v>1.0</v>
      </c>
      <c r="L292" s="20" t="s">
        <v>5851</v>
      </c>
      <c r="M292" s="20">
        <v>1.0</v>
      </c>
      <c r="N292" s="20">
        <v>1.0</v>
      </c>
      <c r="O292" s="20" t="s">
        <v>153</v>
      </c>
      <c r="P292" s="14"/>
    </row>
    <row r="293">
      <c r="A293" s="19" t="s">
        <v>6135</v>
      </c>
      <c r="B293" s="19" t="s">
        <v>106</v>
      </c>
      <c r="C293" s="19" t="s">
        <v>6136</v>
      </c>
      <c r="D293" s="19" t="s">
        <v>6137</v>
      </c>
      <c r="E293" s="19" t="s">
        <v>6141</v>
      </c>
      <c r="F293" s="20" t="str">
        <f t="shared" si="1"/>
        <v>6b6HeBjDdXaG5eyQZnCRf8</v>
      </c>
      <c r="G293" s="20">
        <v>2.0</v>
      </c>
      <c r="H293" s="20">
        <v>2.0</v>
      </c>
      <c r="I293" s="20" t="s">
        <v>6139</v>
      </c>
      <c r="J293" s="20">
        <v>3.0</v>
      </c>
      <c r="K293" s="20">
        <v>3.0</v>
      </c>
      <c r="L293" s="20" t="s">
        <v>5851</v>
      </c>
      <c r="M293" s="20">
        <v>1.0</v>
      </c>
      <c r="N293" s="20">
        <v>1.0</v>
      </c>
      <c r="O293" s="20" t="s">
        <v>153</v>
      </c>
      <c r="P293" s="14"/>
    </row>
    <row r="294">
      <c r="A294" s="19" t="s">
        <v>6135</v>
      </c>
      <c r="B294" s="19" t="s">
        <v>108</v>
      </c>
      <c r="C294" s="19" t="s">
        <v>6136</v>
      </c>
      <c r="D294" s="19" t="s">
        <v>6137</v>
      </c>
      <c r="E294" s="19" t="s">
        <v>6142</v>
      </c>
      <c r="F294" s="20" t="str">
        <f t="shared" si="1"/>
        <v>6b6HeBjDdXaG5xsQZnCRf8</v>
      </c>
      <c r="G294" s="20">
        <v>1.0</v>
      </c>
      <c r="H294" s="20">
        <v>1.0</v>
      </c>
      <c r="I294" s="20" t="s">
        <v>6139</v>
      </c>
      <c r="J294" s="20">
        <v>1.0</v>
      </c>
      <c r="K294" s="20">
        <v>1.0</v>
      </c>
      <c r="L294" s="20" t="s">
        <v>5851</v>
      </c>
      <c r="M294" s="20">
        <v>1.0</v>
      </c>
      <c r="N294" s="20">
        <v>1.0</v>
      </c>
      <c r="O294" s="20" t="s">
        <v>153</v>
      </c>
      <c r="P294" s="14"/>
    </row>
    <row r="295">
      <c r="A295" s="19" t="s">
        <v>6135</v>
      </c>
      <c r="B295" s="19" t="s">
        <v>110</v>
      </c>
      <c r="C295" s="19" t="s">
        <v>6136</v>
      </c>
      <c r="D295" s="19" t="s">
        <v>6137</v>
      </c>
      <c r="E295" s="19" t="s">
        <v>6143</v>
      </c>
      <c r="F295" s="20" t="str">
        <f t="shared" si="1"/>
        <v>6b6HeBjDdXaG6t1gxZbenF</v>
      </c>
      <c r="G295" s="20">
        <v>1.0</v>
      </c>
      <c r="H295" s="20">
        <v>1.0</v>
      </c>
      <c r="I295" s="20" t="s">
        <v>6139</v>
      </c>
      <c r="J295" s="20">
        <v>1.0</v>
      </c>
      <c r="K295" s="20">
        <v>1.0</v>
      </c>
      <c r="L295" s="20" t="s">
        <v>5851</v>
      </c>
      <c r="M295" s="20">
        <v>1.0</v>
      </c>
      <c r="N295" s="20">
        <v>1.0</v>
      </c>
      <c r="O295" s="20" t="s">
        <v>153</v>
      </c>
      <c r="P295" s="14"/>
    </row>
    <row r="296">
      <c r="A296" s="19" t="s">
        <v>6135</v>
      </c>
      <c r="B296" s="19" t="s">
        <v>112</v>
      </c>
      <c r="C296" s="19" t="s">
        <v>6136</v>
      </c>
      <c r="D296" s="19" t="s">
        <v>6137</v>
      </c>
      <c r="E296" s="19" t="s">
        <v>6144</v>
      </c>
      <c r="F296" s="20" t="str">
        <f t="shared" si="1"/>
        <v>6b6HeBjDdXaGAd3s1igzRC</v>
      </c>
      <c r="G296" s="20">
        <v>1.0</v>
      </c>
      <c r="H296" s="20">
        <v>1.0</v>
      </c>
      <c r="I296" s="20" t="s">
        <v>6139</v>
      </c>
      <c r="J296" s="20">
        <v>1.0</v>
      </c>
      <c r="K296" s="20">
        <v>1.0</v>
      </c>
      <c r="L296" s="20" t="s">
        <v>5851</v>
      </c>
      <c r="M296" s="20">
        <v>1.0</v>
      </c>
      <c r="N296" s="20">
        <v>1.0</v>
      </c>
      <c r="O296" s="20" t="s">
        <v>153</v>
      </c>
      <c r="P296" s="14"/>
    </row>
    <row r="297">
      <c r="A297" s="19" t="s">
        <v>6135</v>
      </c>
      <c r="B297" s="19" t="s">
        <v>114</v>
      </c>
      <c r="C297" s="19" t="s">
        <v>6136</v>
      </c>
      <c r="D297" s="19" t="s">
        <v>6137</v>
      </c>
      <c r="E297" s="19" t="s">
        <v>6145</v>
      </c>
      <c r="F297" s="20" t="str">
        <f t="shared" si="1"/>
        <v>6b6HeBjDdXaGD2XPsx31Wa</v>
      </c>
      <c r="G297" s="20">
        <v>1.0</v>
      </c>
      <c r="H297" s="20">
        <v>1.0</v>
      </c>
      <c r="I297" s="20" t="s">
        <v>6139</v>
      </c>
      <c r="J297" s="20">
        <v>1.0</v>
      </c>
      <c r="K297" s="20">
        <v>1.0</v>
      </c>
      <c r="L297" s="20" t="s">
        <v>5851</v>
      </c>
      <c r="M297" s="20">
        <v>1.0</v>
      </c>
      <c r="N297" s="20">
        <v>1.0</v>
      </c>
      <c r="O297" s="20" t="s">
        <v>153</v>
      </c>
      <c r="P297" s="14"/>
    </row>
    <row r="298">
      <c r="A298" s="19" t="s">
        <v>6135</v>
      </c>
      <c r="B298" s="19" t="s">
        <v>116</v>
      </c>
      <c r="C298" s="19" t="s">
        <v>6136</v>
      </c>
      <c r="D298" s="19" t="s">
        <v>6137</v>
      </c>
      <c r="E298" s="19" t="s">
        <v>6146</v>
      </c>
      <c r="F298" s="20" t="str">
        <f t="shared" si="1"/>
        <v>6b6HeBjDdXaGDZDPsx31Wa</v>
      </c>
      <c r="G298" s="20">
        <v>1.0</v>
      </c>
      <c r="H298" s="20">
        <v>1.0</v>
      </c>
      <c r="I298" s="20" t="s">
        <v>6139</v>
      </c>
      <c r="J298" s="20">
        <v>1.0</v>
      </c>
      <c r="K298" s="20">
        <v>1.0</v>
      </c>
      <c r="L298" s="20" t="s">
        <v>5851</v>
      </c>
      <c r="M298" s="20">
        <v>1.0</v>
      </c>
      <c r="N298" s="20">
        <v>1.0</v>
      </c>
      <c r="O298" s="20" t="s">
        <v>153</v>
      </c>
      <c r="P298" s="14"/>
    </row>
    <row r="299">
      <c r="A299" s="19" t="s">
        <v>6135</v>
      </c>
      <c r="B299" s="19" t="s">
        <v>118</v>
      </c>
      <c r="C299" s="19" t="s">
        <v>6136</v>
      </c>
      <c r="D299" s="19" t="s">
        <v>6137</v>
      </c>
      <c r="E299" s="19" t="s">
        <v>6147</v>
      </c>
      <c r="F299" s="20" t="str">
        <f t="shared" si="1"/>
        <v>6b6HeBjDdXaGFKdGX8NaP3</v>
      </c>
      <c r="G299" s="20">
        <v>1.0</v>
      </c>
      <c r="H299" s="20">
        <v>1.0</v>
      </c>
      <c r="I299" s="20" t="s">
        <v>6139</v>
      </c>
      <c r="J299" s="20">
        <v>1.0</v>
      </c>
      <c r="K299" s="20">
        <v>1.0</v>
      </c>
      <c r="L299" s="20" t="s">
        <v>5851</v>
      </c>
      <c r="M299" s="20">
        <v>1.0</v>
      </c>
      <c r="N299" s="20">
        <v>1.0</v>
      </c>
      <c r="O299" s="20" t="s">
        <v>153</v>
      </c>
      <c r="P299" s="14"/>
    </row>
    <row r="300">
      <c r="A300" s="19" t="s">
        <v>6135</v>
      </c>
      <c r="B300" s="19" t="s">
        <v>120</v>
      </c>
      <c r="C300" s="19" t="s">
        <v>6136</v>
      </c>
      <c r="D300" s="19" t="s">
        <v>6137</v>
      </c>
      <c r="E300" s="19" t="s">
        <v>6148</v>
      </c>
      <c r="F300" s="20" t="str">
        <f t="shared" si="1"/>
        <v>6b6HeBjDdXaGFtwGX8NaP3</v>
      </c>
      <c r="G300" s="20">
        <v>1.0</v>
      </c>
      <c r="H300" s="20">
        <v>1.0</v>
      </c>
      <c r="I300" s="20" t="s">
        <v>6139</v>
      </c>
      <c r="J300" s="20">
        <v>1.0</v>
      </c>
      <c r="K300" s="20">
        <v>1.0</v>
      </c>
      <c r="L300" s="20" t="s">
        <v>5851</v>
      </c>
      <c r="M300" s="20">
        <v>1.0</v>
      </c>
      <c r="N300" s="20">
        <v>1.0</v>
      </c>
      <c r="O300" s="20" t="s">
        <v>153</v>
      </c>
      <c r="P300" s="14"/>
    </row>
    <row r="301">
      <c r="A301" s="19" t="s">
        <v>6135</v>
      </c>
      <c r="B301" s="19" t="s">
        <v>122</v>
      </c>
      <c r="C301" s="19" t="s">
        <v>6136</v>
      </c>
      <c r="D301" s="19" t="s">
        <v>6137</v>
      </c>
      <c r="E301" s="19" t="s">
        <v>6149</v>
      </c>
      <c r="F301" s="20" t="str">
        <f t="shared" si="1"/>
        <v>6b6HeBjDdXaGYfZETxCGlb</v>
      </c>
      <c r="G301" s="20">
        <v>1.0</v>
      </c>
      <c r="H301" s="20">
        <v>1.0</v>
      </c>
      <c r="I301" s="20" t="s">
        <v>6139</v>
      </c>
      <c r="J301" s="20">
        <v>1.0</v>
      </c>
      <c r="K301" s="20">
        <v>1.0</v>
      </c>
      <c r="L301" s="20" t="s">
        <v>5851</v>
      </c>
      <c r="M301" s="20">
        <v>1.0</v>
      </c>
      <c r="N301" s="20">
        <v>1.0</v>
      </c>
      <c r="O301" s="20" t="s">
        <v>153</v>
      </c>
      <c r="P301" s="14"/>
    </row>
    <row r="302">
      <c r="A302" s="19" t="s">
        <v>6135</v>
      </c>
      <c r="B302" s="19" t="s">
        <v>124</v>
      </c>
      <c r="C302" s="19" t="s">
        <v>6136</v>
      </c>
      <c r="D302" s="19" t="s">
        <v>6137</v>
      </c>
      <c r="E302" s="19" t="s">
        <v>6150</v>
      </c>
      <c r="F302" s="20" t="str">
        <f t="shared" si="1"/>
        <v>6b6HeBjDdXaGikwDfaj7G4</v>
      </c>
      <c r="G302" s="20">
        <v>1.0</v>
      </c>
      <c r="H302" s="20">
        <v>1.0</v>
      </c>
      <c r="I302" s="20" t="s">
        <v>6139</v>
      </c>
      <c r="J302" s="20">
        <v>1.0</v>
      </c>
      <c r="K302" s="20">
        <v>1.0</v>
      </c>
      <c r="L302" s="20" t="s">
        <v>5851</v>
      </c>
      <c r="M302" s="20">
        <v>1.0</v>
      </c>
      <c r="N302" s="20">
        <v>1.0</v>
      </c>
      <c r="O302" s="20" t="s">
        <v>153</v>
      </c>
      <c r="P302" s="14"/>
    </row>
    <row r="303">
      <c r="A303" s="19" t="s">
        <v>6135</v>
      </c>
      <c r="B303" s="19" t="s">
        <v>126</v>
      </c>
      <c r="C303" s="19" t="s">
        <v>6136</v>
      </c>
      <c r="D303" s="19" t="s">
        <v>6137</v>
      </c>
      <c r="E303" s="19" t="s">
        <v>6151</v>
      </c>
      <c r="F303" s="20" t="str">
        <f t="shared" si="1"/>
        <v>6b6HeBjDdXaGk8yKT9MVfb</v>
      </c>
      <c r="G303" s="20">
        <v>1.0</v>
      </c>
      <c r="H303" s="20">
        <v>1.0</v>
      </c>
      <c r="I303" s="20" t="s">
        <v>6139</v>
      </c>
      <c r="J303" s="20">
        <v>1.0</v>
      </c>
      <c r="K303" s="20">
        <v>1.0</v>
      </c>
      <c r="L303" s="20" t="s">
        <v>5851</v>
      </c>
      <c r="M303" s="20">
        <v>1.0</v>
      </c>
      <c r="N303" s="20">
        <v>1.0</v>
      </c>
      <c r="O303" s="20" t="s">
        <v>153</v>
      </c>
      <c r="P303" s="14"/>
    </row>
    <row r="304">
      <c r="A304" s="19" t="s">
        <v>6135</v>
      </c>
      <c r="B304" s="19" t="s">
        <v>128</v>
      </c>
      <c r="C304" s="19" t="s">
        <v>6136</v>
      </c>
      <c r="D304" s="19" t="s">
        <v>6137</v>
      </c>
      <c r="E304" s="19" t="s">
        <v>6152</v>
      </c>
      <c r="F304" s="20" t="str">
        <f t="shared" si="1"/>
        <v>6b6HeBjDdXaGkILKT9MVfb</v>
      </c>
      <c r="G304" s="20">
        <v>1.0</v>
      </c>
      <c r="H304" s="20">
        <v>1.0</v>
      </c>
      <c r="I304" s="20" t="s">
        <v>6139</v>
      </c>
      <c r="J304" s="20">
        <v>2.0</v>
      </c>
      <c r="K304" s="20">
        <v>2.0</v>
      </c>
      <c r="L304" s="20" t="s">
        <v>5851</v>
      </c>
      <c r="M304" s="20">
        <v>1.0</v>
      </c>
      <c r="N304" s="20">
        <v>1.0</v>
      </c>
      <c r="O304" s="20" t="s">
        <v>153</v>
      </c>
      <c r="P304" s="14"/>
    </row>
    <row r="305">
      <c r="A305" s="19" t="s">
        <v>6135</v>
      </c>
      <c r="B305" s="19" t="s">
        <v>130</v>
      </c>
      <c r="C305" s="19" t="s">
        <v>6136</v>
      </c>
      <c r="D305" s="19" t="s">
        <v>6137</v>
      </c>
      <c r="E305" s="19" t="s">
        <v>6153</v>
      </c>
      <c r="F305" s="20" t="str">
        <f t="shared" si="1"/>
        <v>6b6HeBjDdXaGlp9iGAYKIU</v>
      </c>
      <c r="G305" s="20">
        <v>1.0</v>
      </c>
      <c r="H305" s="20">
        <v>1.0</v>
      </c>
      <c r="I305" s="20" t="s">
        <v>6139</v>
      </c>
      <c r="J305" s="20">
        <v>1.0</v>
      </c>
      <c r="K305" s="20">
        <v>1.0</v>
      </c>
      <c r="L305" s="20" t="s">
        <v>5851</v>
      </c>
      <c r="M305" s="20">
        <v>1.0</v>
      </c>
      <c r="N305" s="20">
        <v>1.0</v>
      </c>
      <c r="O305" s="20" t="s">
        <v>153</v>
      </c>
      <c r="P305" s="14"/>
    </row>
    <row r="306">
      <c r="A306" s="19" t="s">
        <v>6135</v>
      </c>
      <c r="B306" s="19" t="s">
        <v>132</v>
      </c>
      <c r="C306" s="19" t="s">
        <v>6136</v>
      </c>
      <c r="D306" s="19" t="s">
        <v>6137</v>
      </c>
      <c r="E306" s="19" t="s">
        <v>6154</v>
      </c>
      <c r="F306" s="20" t="str">
        <f t="shared" si="1"/>
        <v>6b6HeBjDdXaGmHox3nOJap</v>
      </c>
      <c r="G306" s="20">
        <v>1.0</v>
      </c>
      <c r="H306" s="20">
        <v>1.0</v>
      </c>
      <c r="I306" s="20" t="s">
        <v>6139</v>
      </c>
      <c r="J306" s="20">
        <v>1.0</v>
      </c>
      <c r="K306" s="20">
        <v>1.0</v>
      </c>
      <c r="L306" s="20" t="s">
        <v>5851</v>
      </c>
      <c r="M306" s="20">
        <v>1.0</v>
      </c>
      <c r="N306" s="20">
        <v>1.0</v>
      </c>
      <c r="O306" s="20" t="s">
        <v>153</v>
      </c>
      <c r="P306" s="14"/>
    </row>
    <row r="307">
      <c r="A307" s="19" t="s">
        <v>6135</v>
      </c>
      <c r="B307" s="19" t="s">
        <v>134</v>
      </c>
      <c r="C307" s="19" t="s">
        <v>6136</v>
      </c>
      <c r="D307" s="19" t="s">
        <v>6137</v>
      </c>
      <c r="E307" s="19" t="s">
        <v>6136</v>
      </c>
      <c r="F307" s="20" t="str">
        <f t="shared" si="1"/>
        <v>6b6HeBjDdXaGyB2r3EWPH8</v>
      </c>
      <c r="G307" s="20">
        <v>1.0</v>
      </c>
      <c r="H307" s="20">
        <v>1.0</v>
      </c>
      <c r="I307" s="20" t="s">
        <v>6139</v>
      </c>
      <c r="J307" s="20">
        <v>1.0</v>
      </c>
      <c r="K307" s="20">
        <v>1.0</v>
      </c>
      <c r="L307" s="20" t="s">
        <v>5851</v>
      </c>
      <c r="M307" s="20">
        <v>1.0</v>
      </c>
      <c r="N307" s="20">
        <v>1.0</v>
      </c>
      <c r="O307" s="20" t="s">
        <v>153</v>
      </c>
      <c r="P307" s="14"/>
    </row>
    <row r="308">
      <c r="A308" s="19" t="s">
        <v>6135</v>
      </c>
      <c r="B308" s="19" t="s">
        <v>136</v>
      </c>
      <c r="C308" s="19" t="s">
        <v>6136</v>
      </c>
      <c r="D308" s="19" t="s">
        <v>6137</v>
      </c>
      <c r="E308" s="19" t="s">
        <v>6155</v>
      </c>
      <c r="F308" s="20" t="str">
        <f t="shared" si="1"/>
        <v>6b6HeBjDdXaGzAKcwP3ZbD</v>
      </c>
      <c r="G308" s="20">
        <v>1.0</v>
      </c>
      <c r="H308" s="20">
        <v>1.0</v>
      </c>
      <c r="I308" s="20" t="s">
        <v>6139</v>
      </c>
      <c r="J308" s="20">
        <v>1.0</v>
      </c>
      <c r="K308" s="20">
        <v>1.0</v>
      </c>
      <c r="L308" s="20" t="s">
        <v>5851</v>
      </c>
      <c r="M308" s="20">
        <v>1.0</v>
      </c>
      <c r="N308" s="20">
        <v>1.0</v>
      </c>
      <c r="O308" s="20" t="s">
        <v>153</v>
      </c>
      <c r="P308" s="14"/>
    </row>
    <row r="309">
      <c r="A309" s="19" t="s">
        <v>6156</v>
      </c>
      <c r="B309" s="19" t="s">
        <v>2717</v>
      </c>
      <c r="C309" s="19" t="s">
        <v>6157</v>
      </c>
      <c r="D309" s="19" t="s">
        <v>6158</v>
      </c>
      <c r="E309" s="19" t="s">
        <v>6159</v>
      </c>
      <c r="F309" s="20" t="str">
        <f t="shared" si="1"/>
        <v>6hufhdDRQOZ5d2QZnCRf8</v>
      </c>
      <c r="G309" s="20">
        <v>2.0</v>
      </c>
      <c r="H309" s="20">
        <v>3.0</v>
      </c>
      <c r="I309" s="20" t="s">
        <v>6117</v>
      </c>
      <c r="J309" s="20">
        <v>1.0</v>
      </c>
      <c r="K309" s="20">
        <v>1.0</v>
      </c>
      <c r="L309" s="20" t="s">
        <v>153</v>
      </c>
      <c r="M309" s="20">
        <v>1.0</v>
      </c>
      <c r="N309" s="20">
        <v>1.0</v>
      </c>
      <c r="O309" s="20" t="s">
        <v>5809</v>
      </c>
      <c r="P309" s="14"/>
    </row>
    <row r="310">
      <c r="A310" s="19" t="s">
        <v>6156</v>
      </c>
      <c r="B310" s="19" t="s">
        <v>2721</v>
      </c>
      <c r="C310" s="19" t="s">
        <v>6157</v>
      </c>
      <c r="D310" s="19" t="s">
        <v>6158</v>
      </c>
      <c r="E310" s="19" t="s">
        <v>6160</v>
      </c>
      <c r="F310" s="20" t="str">
        <f t="shared" si="1"/>
        <v>6hufhdDRQOZ6ulgxZbenF</v>
      </c>
      <c r="G310" s="20">
        <v>2.0</v>
      </c>
      <c r="H310" s="20">
        <v>2.0</v>
      </c>
      <c r="I310" s="20" t="s">
        <v>6117</v>
      </c>
      <c r="J310" s="20">
        <v>1.0</v>
      </c>
      <c r="K310" s="20">
        <v>1.0</v>
      </c>
      <c r="L310" s="20" t="s">
        <v>153</v>
      </c>
      <c r="M310" s="20">
        <v>1.0</v>
      </c>
      <c r="N310" s="20">
        <v>1.0</v>
      </c>
      <c r="O310" s="20" t="s">
        <v>5809</v>
      </c>
      <c r="P310" s="14"/>
    </row>
    <row r="311">
      <c r="A311" s="19" t="s">
        <v>6156</v>
      </c>
      <c r="B311" s="19" t="s">
        <v>2723</v>
      </c>
      <c r="C311" s="19" t="s">
        <v>6157</v>
      </c>
      <c r="D311" s="19" t="s">
        <v>6158</v>
      </c>
      <c r="E311" s="19" t="s">
        <v>6161</v>
      </c>
      <c r="F311" s="20" t="str">
        <f t="shared" si="1"/>
        <v>6hufhdDRQOZC9ZSrJgpzQ</v>
      </c>
      <c r="G311" s="20">
        <v>1.0</v>
      </c>
      <c r="H311" s="20">
        <v>1.0</v>
      </c>
      <c r="I311" s="20" t="s">
        <v>6117</v>
      </c>
      <c r="J311" s="20">
        <v>1.0</v>
      </c>
      <c r="K311" s="20">
        <v>1.0</v>
      </c>
      <c r="L311" s="20" t="s">
        <v>153</v>
      </c>
      <c r="M311" s="20">
        <v>1.0</v>
      </c>
      <c r="N311" s="20">
        <v>1.0</v>
      </c>
      <c r="O311" s="20" t="s">
        <v>5809</v>
      </c>
      <c r="P311" s="14"/>
    </row>
    <row r="312">
      <c r="A312" s="19" t="s">
        <v>6156</v>
      </c>
      <c r="B312" s="19" t="s">
        <v>2725</v>
      </c>
      <c r="C312" s="19" t="s">
        <v>6157</v>
      </c>
      <c r="D312" s="19" t="s">
        <v>6158</v>
      </c>
      <c r="E312" s="19" t="s">
        <v>6162</v>
      </c>
      <c r="F312" s="20" t="str">
        <f t="shared" si="1"/>
        <v>6hufhdDRQOZIHKvBlcSU2</v>
      </c>
      <c r="G312" s="20">
        <v>2.0</v>
      </c>
      <c r="H312" s="20">
        <v>1.0</v>
      </c>
      <c r="I312" s="20" t="s">
        <v>6117</v>
      </c>
      <c r="J312" s="20">
        <v>1.0</v>
      </c>
      <c r="K312" s="20">
        <v>1.0</v>
      </c>
      <c r="L312" s="20" t="s">
        <v>153</v>
      </c>
      <c r="M312" s="20">
        <v>1.0</v>
      </c>
      <c r="N312" s="20">
        <v>1.0</v>
      </c>
      <c r="O312" s="20" t="s">
        <v>5809</v>
      </c>
      <c r="P312" s="14"/>
    </row>
    <row r="313">
      <c r="A313" s="19" t="s">
        <v>6156</v>
      </c>
      <c r="B313" s="19" t="s">
        <v>2727</v>
      </c>
      <c r="C313" s="19" t="s">
        <v>6157</v>
      </c>
      <c r="D313" s="19" t="s">
        <v>6158</v>
      </c>
      <c r="E313" s="19" t="s">
        <v>6163</v>
      </c>
      <c r="F313" s="20" t="str">
        <f t="shared" si="1"/>
        <v>6hufhdDRQOZIPCvBlcSU2</v>
      </c>
      <c r="G313" s="20">
        <v>1.0</v>
      </c>
      <c r="H313" s="20">
        <v>1.0</v>
      </c>
      <c r="I313" s="20" t="s">
        <v>6117</v>
      </c>
      <c r="J313" s="20">
        <v>1.0</v>
      </c>
      <c r="K313" s="20">
        <v>1.0</v>
      </c>
      <c r="L313" s="20" t="s">
        <v>153</v>
      </c>
      <c r="M313" s="20">
        <v>1.0</v>
      </c>
      <c r="N313" s="20">
        <v>1.0</v>
      </c>
      <c r="O313" s="20" t="s">
        <v>5809</v>
      </c>
      <c r="P313" s="14"/>
    </row>
    <row r="314">
      <c r="A314" s="19" t="s">
        <v>6156</v>
      </c>
      <c r="B314" s="19" t="s">
        <v>2729</v>
      </c>
      <c r="C314" s="19" t="s">
        <v>6157</v>
      </c>
      <c r="D314" s="19" t="s">
        <v>6158</v>
      </c>
      <c r="E314" s="19" t="s">
        <v>6164</v>
      </c>
      <c r="F314" s="20" t="str">
        <f t="shared" si="1"/>
        <v>6hufhdDRQOZK6U5Q8YFGz</v>
      </c>
      <c r="G314" s="20">
        <v>1.0</v>
      </c>
      <c r="H314" s="20">
        <v>1.0</v>
      </c>
      <c r="I314" s="20" t="s">
        <v>6117</v>
      </c>
      <c r="J314" s="20">
        <v>1.0</v>
      </c>
      <c r="K314" s="20">
        <v>1.0</v>
      </c>
      <c r="L314" s="20" t="s">
        <v>153</v>
      </c>
      <c r="M314" s="20">
        <v>1.0</v>
      </c>
      <c r="N314" s="20">
        <v>1.0</v>
      </c>
      <c r="O314" s="20" t="s">
        <v>5809</v>
      </c>
      <c r="P314" s="14"/>
    </row>
    <row r="315">
      <c r="A315" s="19" t="s">
        <v>6156</v>
      </c>
      <c r="B315" s="19" t="s">
        <v>2731</v>
      </c>
      <c r="C315" s="19" t="s">
        <v>6157</v>
      </c>
      <c r="D315" s="19" t="s">
        <v>6158</v>
      </c>
      <c r="E315" s="19" t="s">
        <v>6165</v>
      </c>
      <c r="F315" s="20" t="str">
        <f t="shared" si="1"/>
        <v>6hufhdDRQOZK6k5Q8YFGz</v>
      </c>
      <c r="G315" s="20">
        <v>1.0</v>
      </c>
      <c r="H315" s="20">
        <v>1.0</v>
      </c>
      <c r="I315" s="20" t="s">
        <v>6117</v>
      </c>
      <c r="J315" s="20">
        <v>1.0</v>
      </c>
      <c r="K315" s="20">
        <v>1.0</v>
      </c>
      <c r="L315" s="20" t="s">
        <v>153</v>
      </c>
      <c r="M315" s="20">
        <v>1.0</v>
      </c>
      <c r="N315" s="20">
        <v>1.0</v>
      </c>
      <c r="O315" s="20" t="s">
        <v>5809</v>
      </c>
      <c r="P315" s="14"/>
    </row>
    <row r="316">
      <c r="A316" s="19" t="s">
        <v>6156</v>
      </c>
      <c r="B316" s="19" t="s">
        <v>2733</v>
      </c>
      <c r="C316" s="19" t="s">
        <v>6157</v>
      </c>
      <c r="D316" s="19" t="s">
        <v>6158</v>
      </c>
      <c r="E316" s="19" t="s">
        <v>6166</v>
      </c>
      <c r="F316" s="20" t="str">
        <f t="shared" si="1"/>
        <v>6hufhdDRQOZKoO5Q8YFGz</v>
      </c>
      <c r="G316" s="20">
        <v>1.0</v>
      </c>
      <c r="H316" s="20">
        <v>1.0</v>
      </c>
      <c r="I316" s="20" t="s">
        <v>6117</v>
      </c>
      <c r="J316" s="20">
        <v>1.0</v>
      </c>
      <c r="K316" s="20">
        <v>1.0</v>
      </c>
      <c r="L316" s="20" t="s">
        <v>153</v>
      </c>
      <c r="M316" s="20">
        <v>1.0</v>
      </c>
      <c r="N316" s="20">
        <v>1.0</v>
      </c>
      <c r="O316" s="20" t="s">
        <v>5809</v>
      </c>
      <c r="P316" s="14"/>
    </row>
    <row r="317">
      <c r="A317" s="19" t="s">
        <v>6156</v>
      </c>
      <c r="B317" s="19" t="s">
        <v>2735</v>
      </c>
      <c r="C317" s="19" t="s">
        <v>6157</v>
      </c>
      <c r="D317" s="19" t="s">
        <v>6158</v>
      </c>
      <c r="E317" s="19" t="s">
        <v>6167</v>
      </c>
      <c r="F317" s="20" t="str">
        <f t="shared" si="1"/>
        <v>6hufhdDRQOZKot5Q8YFGz</v>
      </c>
      <c r="G317" s="20">
        <v>3.0</v>
      </c>
      <c r="H317" s="20">
        <v>2.0</v>
      </c>
      <c r="I317" s="20" t="s">
        <v>6117</v>
      </c>
      <c r="J317" s="20">
        <v>1.0</v>
      </c>
      <c r="K317" s="20">
        <v>1.0</v>
      </c>
      <c r="L317" s="20" t="s">
        <v>153</v>
      </c>
      <c r="M317" s="20">
        <v>1.0</v>
      </c>
      <c r="N317" s="20">
        <v>1.0</v>
      </c>
      <c r="O317" s="20" t="s">
        <v>5809</v>
      </c>
      <c r="P317" s="14"/>
    </row>
    <row r="318">
      <c r="A318" s="19" t="s">
        <v>6156</v>
      </c>
      <c r="B318" s="19" t="s">
        <v>2737</v>
      </c>
      <c r="C318" s="19" t="s">
        <v>6157</v>
      </c>
      <c r="D318" s="19" t="s">
        <v>6158</v>
      </c>
      <c r="E318" s="19" t="s">
        <v>5960</v>
      </c>
      <c r="F318" s="20" t="str">
        <f t="shared" si="1"/>
        <v>6hufhdDRQOZL0lpHOn63V</v>
      </c>
      <c r="G318" s="20">
        <v>1.0</v>
      </c>
      <c r="H318" s="20">
        <v>1.0</v>
      </c>
      <c r="I318" s="20" t="s">
        <v>6117</v>
      </c>
      <c r="J318" s="20">
        <v>1.0</v>
      </c>
      <c r="K318" s="20">
        <v>1.0</v>
      </c>
      <c r="L318" s="20" t="s">
        <v>153</v>
      </c>
      <c r="M318" s="20">
        <v>1.0</v>
      </c>
      <c r="N318" s="20">
        <v>1.0</v>
      </c>
      <c r="O318" s="20" t="s">
        <v>5809</v>
      </c>
      <c r="P318" s="14"/>
    </row>
    <row r="319">
      <c r="A319" s="19" t="s">
        <v>6156</v>
      </c>
      <c r="B319" s="19" t="s">
        <v>2739</v>
      </c>
      <c r="C319" s="19" t="s">
        <v>6157</v>
      </c>
      <c r="D319" s="19" t="s">
        <v>6158</v>
      </c>
      <c r="E319" s="19" t="s">
        <v>6168</v>
      </c>
      <c r="F319" s="20" t="str">
        <f t="shared" si="1"/>
        <v>6hufhdDRQOZL8fpHOn63V</v>
      </c>
      <c r="G319" s="20">
        <v>2.0</v>
      </c>
      <c r="H319" s="20">
        <v>2.0</v>
      </c>
      <c r="I319" s="20" t="s">
        <v>6117</v>
      </c>
      <c r="J319" s="20">
        <v>1.0</v>
      </c>
      <c r="K319" s="20">
        <v>1.0</v>
      </c>
      <c r="L319" s="20" t="s">
        <v>153</v>
      </c>
      <c r="M319" s="20">
        <v>2.0</v>
      </c>
      <c r="N319" s="20">
        <v>2.0</v>
      </c>
      <c r="O319" s="20" t="s">
        <v>5809</v>
      </c>
      <c r="P319" s="14"/>
    </row>
    <row r="320">
      <c r="A320" s="19" t="s">
        <v>6156</v>
      </c>
      <c r="B320" s="19" t="s">
        <v>2741</v>
      </c>
      <c r="C320" s="19" t="s">
        <v>6157</v>
      </c>
      <c r="D320" s="19" t="s">
        <v>6158</v>
      </c>
      <c r="E320" s="19" t="s">
        <v>6169</v>
      </c>
      <c r="F320" s="20" t="str">
        <f t="shared" si="1"/>
        <v>6hufhdDRQOZPA7NMcnNFW</v>
      </c>
      <c r="G320" s="20">
        <v>1.0</v>
      </c>
      <c r="H320" s="20">
        <v>1.0</v>
      </c>
      <c r="I320" s="20" t="s">
        <v>6117</v>
      </c>
      <c r="J320" s="20">
        <v>1.0</v>
      </c>
      <c r="K320" s="20">
        <v>1.0</v>
      </c>
      <c r="L320" s="20" t="s">
        <v>153</v>
      </c>
      <c r="M320" s="20">
        <v>1.0</v>
      </c>
      <c r="N320" s="20">
        <v>1.0</v>
      </c>
      <c r="O320" s="20" t="s">
        <v>5809</v>
      </c>
      <c r="P320" s="14"/>
    </row>
    <row r="321">
      <c r="A321" s="19" t="s">
        <v>6156</v>
      </c>
      <c r="B321" s="19" t="s">
        <v>2743</v>
      </c>
      <c r="C321" s="19" t="s">
        <v>6157</v>
      </c>
      <c r="D321" s="19" t="s">
        <v>6158</v>
      </c>
      <c r="E321" s="19" t="s">
        <v>6170</v>
      </c>
      <c r="F321" s="20" t="str">
        <f t="shared" si="1"/>
        <v>6hufhdDRQOZRt2eNhrwyV</v>
      </c>
      <c r="G321" s="20">
        <v>2.0</v>
      </c>
      <c r="H321" s="20">
        <v>2.0</v>
      </c>
      <c r="I321" s="20" t="s">
        <v>6117</v>
      </c>
      <c r="J321" s="20">
        <v>1.0</v>
      </c>
      <c r="K321" s="20">
        <v>1.0</v>
      </c>
      <c r="L321" s="20" t="s">
        <v>153</v>
      </c>
      <c r="M321" s="20">
        <v>1.0</v>
      </c>
      <c r="N321" s="20">
        <v>1.0</v>
      </c>
      <c r="O321" s="20" t="s">
        <v>5809</v>
      </c>
      <c r="P321" s="14"/>
    </row>
    <row r="322">
      <c r="A322" s="19" t="s">
        <v>6156</v>
      </c>
      <c r="B322" s="19" t="s">
        <v>2745</v>
      </c>
      <c r="C322" s="19" t="s">
        <v>6157</v>
      </c>
      <c r="D322" s="19" t="s">
        <v>6158</v>
      </c>
      <c r="E322" s="19" t="s">
        <v>6171</v>
      </c>
      <c r="F322" s="20" t="str">
        <f t="shared" si="1"/>
        <v>6hufhdDRQOZSDJIszOMIv</v>
      </c>
      <c r="G322" s="20">
        <v>2.0</v>
      </c>
      <c r="H322" s="20">
        <v>1.0</v>
      </c>
      <c r="I322" s="20" t="s">
        <v>6117</v>
      </c>
      <c r="J322" s="20">
        <v>1.0</v>
      </c>
      <c r="K322" s="20">
        <v>1.0</v>
      </c>
      <c r="L322" s="20" t="s">
        <v>153</v>
      </c>
      <c r="M322" s="20">
        <v>1.0</v>
      </c>
      <c r="N322" s="20">
        <v>1.0</v>
      </c>
      <c r="O322" s="20" t="s">
        <v>5809</v>
      </c>
      <c r="P322" s="14"/>
    </row>
    <row r="323">
      <c r="A323" s="19" t="s">
        <v>6156</v>
      </c>
      <c r="B323" s="19" t="s">
        <v>2747</v>
      </c>
      <c r="C323" s="19" t="s">
        <v>6157</v>
      </c>
      <c r="D323" s="19" t="s">
        <v>6158</v>
      </c>
      <c r="E323" s="19" t="s">
        <v>6172</v>
      </c>
      <c r="F323" s="20" t="str">
        <f t="shared" si="1"/>
        <v>6hufhdDRQOZYgrETxCGlb</v>
      </c>
      <c r="G323" s="20">
        <v>2.0</v>
      </c>
      <c r="H323" s="20">
        <v>2.0</v>
      </c>
      <c r="I323" s="20" t="s">
        <v>6117</v>
      </c>
      <c r="J323" s="20">
        <v>1.0</v>
      </c>
      <c r="K323" s="20">
        <v>1.0</v>
      </c>
      <c r="L323" s="20" t="s">
        <v>153</v>
      </c>
      <c r="M323" s="20">
        <v>1.0</v>
      </c>
      <c r="N323" s="20">
        <v>1.0</v>
      </c>
      <c r="O323" s="20" t="s">
        <v>5809</v>
      </c>
      <c r="P323" s="14"/>
    </row>
    <row r="324">
      <c r="A324" s="19" t="s">
        <v>6156</v>
      </c>
      <c r="B324" s="19" t="s">
        <v>2749</v>
      </c>
      <c r="C324" s="19" t="s">
        <v>6157</v>
      </c>
      <c r="D324" s="19" t="s">
        <v>6158</v>
      </c>
      <c r="E324" s="19" t="s">
        <v>6173</v>
      </c>
      <c r="F324" s="20" t="str">
        <f t="shared" si="1"/>
        <v>6hufhdDRQOZhOMBvQ85Ws</v>
      </c>
      <c r="G324" s="20">
        <v>2.0</v>
      </c>
      <c r="H324" s="20">
        <v>1.0</v>
      </c>
      <c r="I324" s="20" t="s">
        <v>6117</v>
      </c>
      <c r="J324" s="20">
        <v>1.0</v>
      </c>
      <c r="K324" s="20">
        <v>1.0</v>
      </c>
      <c r="L324" s="20" t="s">
        <v>153</v>
      </c>
      <c r="M324" s="20">
        <v>1.0</v>
      </c>
      <c r="N324" s="20">
        <v>1.0</v>
      </c>
      <c r="O324" s="20" t="s">
        <v>5809</v>
      </c>
      <c r="P324" s="14"/>
    </row>
    <row r="325">
      <c r="A325" s="19" t="s">
        <v>6156</v>
      </c>
      <c r="B325" s="19" t="s">
        <v>2751</v>
      </c>
      <c r="C325" s="19" t="s">
        <v>6157</v>
      </c>
      <c r="D325" s="19" t="s">
        <v>6158</v>
      </c>
      <c r="E325" s="19" t="s">
        <v>6174</v>
      </c>
      <c r="F325" s="20" t="str">
        <f t="shared" si="1"/>
        <v>6hufhdDRQOZhU2BvQ85Ws</v>
      </c>
      <c r="G325" s="20">
        <v>2.0</v>
      </c>
      <c r="H325" s="20">
        <v>1.0</v>
      </c>
      <c r="I325" s="20" t="s">
        <v>6117</v>
      </c>
      <c r="J325" s="20">
        <v>1.0</v>
      </c>
      <c r="K325" s="20">
        <v>1.0</v>
      </c>
      <c r="L325" s="20" t="s">
        <v>153</v>
      </c>
      <c r="M325" s="20">
        <v>1.0</v>
      </c>
      <c r="N325" s="20">
        <v>1.0</v>
      </c>
      <c r="O325" s="20" t="s">
        <v>5809</v>
      </c>
      <c r="P325" s="14"/>
    </row>
    <row r="326">
      <c r="A326" s="19" t="s">
        <v>6156</v>
      </c>
      <c r="B326" s="19" t="s">
        <v>2753</v>
      </c>
      <c r="C326" s="19" t="s">
        <v>6157</v>
      </c>
      <c r="D326" s="19" t="s">
        <v>6158</v>
      </c>
      <c r="E326" s="19" t="s">
        <v>6175</v>
      </c>
      <c r="F326" s="20" t="str">
        <f t="shared" si="1"/>
        <v>6hufhdDRQOZin6Dfaj7G4</v>
      </c>
      <c r="G326" s="20">
        <v>2.0</v>
      </c>
      <c r="H326" s="20">
        <v>1.0</v>
      </c>
      <c r="I326" s="20" t="s">
        <v>6117</v>
      </c>
      <c r="J326" s="20">
        <v>1.0</v>
      </c>
      <c r="K326" s="20">
        <v>1.0</v>
      </c>
      <c r="L326" s="20" t="s">
        <v>153</v>
      </c>
      <c r="M326" s="20">
        <v>1.0</v>
      </c>
      <c r="N326" s="20">
        <v>1.0</v>
      </c>
      <c r="O326" s="20" t="s">
        <v>5809</v>
      </c>
      <c r="P326" s="14"/>
    </row>
    <row r="327">
      <c r="A327" s="19" t="s">
        <v>6176</v>
      </c>
      <c r="B327" s="19" t="s">
        <v>1797</v>
      </c>
      <c r="C327" s="19" t="s">
        <v>6177</v>
      </c>
      <c r="D327" s="19" t="s">
        <v>6178</v>
      </c>
      <c r="E327" s="19" t="s">
        <v>6179</v>
      </c>
      <c r="F327" s="20" t="str">
        <f t="shared" si="1"/>
        <v>8VSxD7EnP7OQ25ZY5XM6fr</v>
      </c>
      <c r="G327" s="20">
        <v>1.0</v>
      </c>
      <c r="H327" s="20">
        <v>1.0</v>
      </c>
      <c r="I327" s="20" t="s">
        <v>5851</v>
      </c>
      <c r="J327" s="20">
        <v>1.0</v>
      </c>
      <c r="K327" s="20">
        <v>1.0</v>
      </c>
      <c r="L327" s="20" t="s">
        <v>5809</v>
      </c>
      <c r="M327" s="20">
        <v>1.0</v>
      </c>
      <c r="N327" s="20">
        <v>1.0</v>
      </c>
      <c r="O327" s="20" t="s">
        <v>6117</v>
      </c>
      <c r="P327" s="14"/>
    </row>
    <row r="328">
      <c r="A328" s="19" t="s">
        <v>6176</v>
      </c>
      <c r="B328" s="19" t="s">
        <v>1801</v>
      </c>
      <c r="C328" s="19" t="s">
        <v>6177</v>
      </c>
      <c r="D328" s="19" t="s">
        <v>6178</v>
      </c>
      <c r="E328" s="19" t="s">
        <v>6180</v>
      </c>
      <c r="F328" s="20" t="str">
        <f t="shared" si="1"/>
        <v>8VSxD7EnP7OQ2yNY5XM6fr</v>
      </c>
      <c r="G328" s="20">
        <v>3.0</v>
      </c>
      <c r="H328" s="20">
        <v>3.0</v>
      </c>
      <c r="I328" s="20" t="s">
        <v>5851</v>
      </c>
      <c r="J328" s="20">
        <v>2.0</v>
      </c>
      <c r="K328" s="20">
        <v>2.0</v>
      </c>
      <c r="L328" s="20" t="s">
        <v>5809</v>
      </c>
      <c r="M328" s="20">
        <v>2.0</v>
      </c>
      <c r="N328" s="20">
        <v>2.0</v>
      </c>
      <c r="O328" s="20" t="s">
        <v>6117</v>
      </c>
      <c r="P328" s="14"/>
    </row>
    <row r="329">
      <c r="A329" s="19" t="s">
        <v>6176</v>
      </c>
      <c r="B329" s="19" t="s">
        <v>1803</v>
      </c>
      <c r="C329" s="19" t="s">
        <v>6177</v>
      </c>
      <c r="D329" s="19" t="s">
        <v>6178</v>
      </c>
      <c r="E329" s="19" t="s">
        <v>6181</v>
      </c>
      <c r="F329" s="20" t="str">
        <f t="shared" si="1"/>
        <v>8VSxD7EnP7OQ4FIOlu6p4z</v>
      </c>
      <c r="G329" s="20">
        <v>1.0</v>
      </c>
      <c r="H329" s="20">
        <v>1.0</v>
      </c>
      <c r="I329" s="20" t="s">
        <v>5851</v>
      </c>
      <c r="J329" s="20">
        <v>1.0</v>
      </c>
      <c r="K329" s="20">
        <v>1.0</v>
      </c>
      <c r="L329" s="20" t="s">
        <v>5809</v>
      </c>
      <c r="M329" s="20">
        <v>1.0</v>
      </c>
      <c r="N329" s="20">
        <v>1.0</v>
      </c>
      <c r="O329" s="20" t="s">
        <v>6117</v>
      </c>
      <c r="P329" s="14"/>
    </row>
    <row r="330">
      <c r="A330" s="19" t="s">
        <v>6176</v>
      </c>
      <c r="B330" s="19" t="s">
        <v>1805</v>
      </c>
      <c r="C330" s="19" t="s">
        <v>6177</v>
      </c>
      <c r="D330" s="19" t="s">
        <v>6178</v>
      </c>
      <c r="E330" s="19" t="s">
        <v>6182</v>
      </c>
      <c r="F330" s="20" t="str">
        <f t="shared" si="1"/>
        <v>8VSxD7EnP7OQ9gWFqgRua4</v>
      </c>
      <c r="G330" s="20">
        <v>1.0</v>
      </c>
      <c r="H330" s="20">
        <v>1.0</v>
      </c>
      <c r="I330" s="20" t="s">
        <v>5851</v>
      </c>
      <c r="J330" s="20">
        <v>1.0</v>
      </c>
      <c r="K330" s="20">
        <v>1.0</v>
      </c>
      <c r="L330" s="20" t="s">
        <v>5809</v>
      </c>
      <c r="M330" s="20">
        <v>1.0</v>
      </c>
      <c r="N330" s="20">
        <v>1.0</v>
      </c>
      <c r="O330" s="20" t="s">
        <v>6117</v>
      </c>
      <c r="P330" s="14"/>
    </row>
    <row r="331">
      <c r="A331" s="19" t="s">
        <v>6176</v>
      </c>
      <c r="B331" s="19" t="s">
        <v>1807</v>
      </c>
      <c r="C331" s="19" t="s">
        <v>6177</v>
      </c>
      <c r="D331" s="19" t="s">
        <v>6178</v>
      </c>
      <c r="E331" s="19" t="s">
        <v>6183</v>
      </c>
      <c r="F331" s="20" t="str">
        <f t="shared" si="1"/>
        <v>8VSxD7EnP7OQ9oYFqgRua4</v>
      </c>
      <c r="G331" s="20">
        <v>1.0</v>
      </c>
      <c r="H331" s="20">
        <v>1.0</v>
      </c>
      <c r="I331" s="20" t="s">
        <v>5851</v>
      </c>
      <c r="J331" s="20">
        <v>1.0</v>
      </c>
      <c r="K331" s="20">
        <v>1.0</v>
      </c>
      <c r="L331" s="20" t="s">
        <v>5809</v>
      </c>
      <c r="M331" s="20">
        <v>1.0</v>
      </c>
      <c r="N331" s="20">
        <v>1.0</v>
      </c>
      <c r="O331" s="20" t="s">
        <v>6117</v>
      </c>
      <c r="P331" s="14"/>
    </row>
    <row r="332">
      <c r="A332" s="19" t="s">
        <v>6176</v>
      </c>
      <c r="B332" s="19" t="s">
        <v>1809</v>
      </c>
      <c r="C332" s="19" t="s">
        <v>6177</v>
      </c>
      <c r="D332" s="19" t="s">
        <v>6178</v>
      </c>
      <c r="E332" s="19" t="s">
        <v>6184</v>
      </c>
      <c r="F332" s="20" t="str">
        <f t="shared" si="1"/>
        <v>8VSxD7EnP7OQH9eVtlDrOm</v>
      </c>
      <c r="G332" s="20">
        <v>1.0</v>
      </c>
      <c r="H332" s="20">
        <v>1.0</v>
      </c>
      <c r="I332" s="20" t="s">
        <v>5851</v>
      </c>
      <c r="J332" s="20">
        <v>1.0</v>
      </c>
      <c r="K332" s="20">
        <v>1.0</v>
      </c>
      <c r="L332" s="20" t="s">
        <v>5809</v>
      </c>
      <c r="M332" s="20">
        <v>1.0</v>
      </c>
      <c r="N332" s="20">
        <v>1.0</v>
      </c>
      <c r="O332" s="20" t="s">
        <v>6117</v>
      </c>
      <c r="P332" s="14"/>
    </row>
    <row r="333">
      <c r="A333" s="19" t="s">
        <v>6176</v>
      </c>
      <c r="B333" s="19" t="s">
        <v>1811</v>
      </c>
      <c r="C333" s="19" t="s">
        <v>6177</v>
      </c>
      <c r="D333" s="19" t="s">
        <v>6178</v>
      </c>
      <c r="E333" s="19" t="s">
        <v>6177</v>
      </c>
      <c r="F333" s="20" t="str">
        <f t="shared" si="1"/>
        <v>8VSxD7EnP7OQJUoaEBgznC</v>
      </c>
      <c r="G333" s="20">
        <v>1.0</v>
      </c>
      <c r="H333" s="20">
        <v>1.0</v>
      </c>
      <c r="I333" s="20" t="s">
        <v>5851</v>
      </c>
      <c r="J333" s="20">
        <v>1.0</v>
      </c>
      <c r="K333" s="20">
        <v>1.0</v>
      </c>
      <c r="L333" s="20" t="s">
        <v>5809</v>
      </c>
      <c r="M333" s="20">
        <v>1.0</v>
      </c>
      <c r="N333" s="20">
        <v>1.0</v>
      </c>
      <c r="O333" s="20" t="s">
        <v>6117</v>
      </c>
      <c r="P333" s="14"/>
    </row>
    <row r="334">
      <c r="A334" s="19" t="s">
        <v>6176</v>
      </c>
      <c r="B334" s="19" t="s">
        <v>1813</v>
      </c>
      <c r="C334" s="19" t="s">
        <v>6177</v>
      </c>
      <c r="D334" s="19" t="s">
        <v>6178</v>
      </c>
      <c r="E334" s="19" t="s">
        <v>6177</v>
      </c>
      <c r="F334" s="20" t="str">
        <f t="shared" si="1"/>
        <v>8VSxD7EnP7OQNXFzXvxTk8</v>
      </c>
      <c r="G334" s="20">
        <v>1.0</v>
      </c>
      <c r="H334" s="20">
        <v>1.0</v>
      </c>
      <c r="I334" s="20" t="s">
        <v>5851</v>
      </c>
      <c r="J334" s="20">
        <v>1.0</v>
      </c>
      <c r="K334" s="20">
        <v>1.0</v>
      </c>
      <c r="L334" s="20" t="s">
        <v>5809</v>
      </c>
      <c r="M334" s="20">
        <v>1.0</v>
      </c>
      <c r="N334" s="20">
        <v>1.0</v>
      </c>
      <c r="O334" s="20" t="s">
        <v>6117</v>
      </c>
      <c r="P334" s="14"/>
    </row>
    <row r="335">
      <c r="A335" s="19" t="s">
        <v>6176</v>
      </c>
      <c r="B335" s="19" t="s">
        <v>1815</v>
      </c>
      <c r="C335" s="19" t="s">
        <v>6177</v>
      </c>
      <c r="D335" s="19" t="s">
        <v>6178</v>
      </c>
      <c r="E335" s="19" t="s">
        <v>6185</v>
      </c>
      <c r="F335" s="20" t="str">
        <f t="shared" si="1"/>
        <v>8VSxD7EnP7OQXNObb5HTmV</v>
      </c>
      <c r="G335" s="20">
        <v>1.0</v>
      </c>
      <c r="H335" s="20">
        <v>1.0</v>
      </c>
      <c r="I335" s="20" t="s">
        <v>5851</v>
      </c>
      <c r="J335" s="20">
        <v>1.0</v>
      </c>
      <c r="K335" s="20">
        <v>1.0</v>
      </c>
      <c r="L335" s="20" t="s">
        <v>5809</v>
      </c>
      <c r="M335" s="20">
        <v>1.0</v>
      </c>
      <c r="N335" s="20">
        <v>1.0</v>
      </c>
      <c r="O335" s="20" t="s">
        <v>6117</v>
      </c>
      <c r="P335" s="14"/>
    </row>
    <row r="336">
      <c r="A336" s="19" t="s">
        <v>6176</v>
      </c>
      <c r="B336" s="19" t="s">
        <v>1817</v>
      </c>
      <c r="C336" s="19" t="s">
        <v>6177</v>
      </c>
      <c r="D336" s="19" t="s">
        <v>6178</v>
      </c>
      <c r="E336" s="19" t="s">
        <v>6186</v>
      </c>
      <c r="F336" s="20" t="str">
        <f t="shared" si="1"/>
        <v>8VSxD7EnP7OQej86l8wVqS</v>
      </c>
      <c r="G336" s="20">
        <v>1.0</v>
      </c>
      <c r="H336" s="20">
        <v>1.0</v>
      </c>
      <c r="I336" s="20" t="s">
        <v>5851</v>
      </c>
      <c r="J336" s="20">
        <v>1.0</v>
      </c>
      <c r="K336" s="20">
        <v>1.0</v>
      </c>
      <c r="L336" s="20" t="s">
        <v>5809</v>
      </c>
      <c r="M336" s="20">
        <v>2.0</v>
      </c>
      <c r="N336" s="20">
        <v>2.0</v>
      </c>
      <c r="O336" s="20" t="s">
        <v>6117</v>
      </c>
      <c r="P336" s="14"/>
    </row>
    <row r="337">
      <c r="A337" s="19" t="s">
        <v>6176</v>
      </c>
      <c r="B337" s="19" t="s">
        <v>1819</v>
      </c>
      <c r="C337" s="19" t="s">
        <v>6177</v>
      </c>
      <c r="D337" s="19" t="s">
        <v>6178</v>
      </c>
      <c r="E337" s="19" t="s">
        <v>6187</v>
      </c>
      <c r="F337" s="20" t="str">
        <f t="shared" si="1"/>
        <v>8VSxD7EnP7OQnCDqfPa3Cp</v>
      </c>
      <c r="G337" s="20">
        <v>1.0</v>
      </c>
      <c r="H337" s="20">
        <v>1.0</v>
      </c>
      <c r="I337" s="20" t="s">
        <v>5851</v>
      </c>
      <c r="J337" s="20">
        <v>1.0</v>
      </c>
      <c r="K337" s="20">
        <v>1.0</v>
      </c>
      <c r="L337" s="20" t="s">
        <v>5809</v>
      </c>
      <c r="M337" s="20">
        <v>2.0</v>
      </c>
      <c r="N337" s="20">
        <v>2.0</v>
      </c>
      <c r="O337" s="20" t="s">
        <v>6117</v>
      </c>
      <c r="P337" s="14"/>
    </row>
    <row r="338">
      <c r="A338" s="19" t="s">
        <v>6176</v>
      </c>
      <c r="B338" s="19" t="s">
        <v>1821</v>
      </c>
      <c r="C338" s="19" t="s">
        <v>6177</v>
      </c>
      <c r="D338" s="19" t="s">
        <v>6178</v>
      </c>
      <c r="E338" s="19" t="s">
        <v>6188</v>
      </c>
      <c r="F338" s="20" t="str">
        <f t="shared" si="1"/>
        <v>8VSxD7EnP7OQpZ1klVeMgb</v>
      </c>
      <c r="G338" s="20">
        <v>1.0</v>
      </c>
      <c r="H338" s="20">
        <v>1.0</v>
      </c>
      <c r="I338" s="20" t="s">
        <v>5851</v>
      </c>
      <c r="J338" s="20">
        <v>1.0</v>
      </c>
      <c r="K338" s="20">
        <v>1.0</v>
      </c>
      <c r="L338" s="20" t="s">
        <v>5809</v>
      </c>
      <c r="M338" s="20">
        <v>1.0</v>
      </c>
      <c r="N338" s="20">
        <v>1.0</v>
      </c>
      <c r="O338" s="20" t="s">
        <v>6117</v>
      </c>
      <c r="P338" s="14"/>
    </row>
    <row r="339">
      <c r="A339" s="19" t="s">
        <v>6176</v>
      </c>
      <c r="B339" s="19" t="s">
        <v>1823</v>
      </c>
      <c r="C339" s="19" t="s">
        <v>6177</v>
      </c>
      <c r="D339" s="19" t="s">
        <v>6178</v>
      </c>
      <c r="E339" s="19" t="s">
        <v>6189</v>
      </c>
      <c r="F339" s="20" t="str">
        <f t="shared" si="1"/>
        <v>8VSxD7EnP7OQqYJ31JYFdu</v>
      </c>
      <c r="G339" s="20">
        <v>1.0</v>
      </c>
      <c r="H339" s="20">
        <v>1.0</v>
      </c>
      <c r="I339" s="20" t="s">
        <v>5851</v>
      </c>
      <c r="J339" s="20">
        <v>1.0</v>
      </c>
      <c r="K339" s="20">
        <v>1.0</v>
      </c>
      <c r="L339" s="20" t="s">
        <v>5809</v>
      </c>
      <c r="M339" s="20">
        <v>1.0</v>
      </c>
      <c r="N339" s="20">
        <v>1.0</v>
      </c>
      <c r="O339" s="20" t="s">
        <v>6117</v>
      </c>
      <c r="P339" s="14"/>
    </row>
    <row r="340">
      <c r="A340" s="19" t="s">
        <v>6176</v>
      </c>
      <c r="B340" s="19" t="s">
        <v>1825</v>
      </c>
      <c r="C340" s="19" t="s">
        <v>6177</v>
      </c>
      <c r="D340" s="19" t="s">
        <v>6178</v>
      </c>
      <c r="E340" s="19" t="s">
        <v>6190</v>
      </c>
      <c r="F340" s="20" t="str">
        <f t="shared" si="1"/>
        <v>8VSxD7EnP7OQtpDyJwvFCu</v>
      </c>
      <c r="G340" s="20">
        <v>1.0</v>
      </c>
      <c r="H340" s="20">
        <v>1.0</v>
      </c>
      <c r="I340" s="20" t="s">
        <v>5851</v>
      </c>
      <c r="J340" s="20">
        <v>1.0</v>
      </c>
      <c r="K340" s="20">
        <v>1.0</v>
      </c>
      <c r="L340" s="20" t="s">
        <v>5809</v>
      </c>
      <c r="M340" s="20">
        <v>1.0</v>
      </c>
      <c r="N340" s="20">
        <v>1.0</v>
      </c>
      <c r="O340" s="20" t="s">
        <v>6117</v>
      </c>
      <c r="P340" s="14"/>
    </row>
    <row r="341">
      <c r="A341" s="19" t="s">
        <v>6176</v>
      </c>
      <c r="B341" s="19" t="s">
        <v>1827</v>
      </c>
      <c r="C341" s="19" t="s">
        <v>6177</v>
      </c>
      <c r="D341" s="19" t="s">
        <v>6178</v>
      </c>
      <c r="E341" s="19" t="s">
        <v>6191</v>
      </c>
      <c r="F341" s="20" t="str">
        <f t="shared" si="1"/>
        <v>8VSxD7EnP7OQv3ymzDoNU0</v>
      </c>
      <c r="G341" s="20">
        <v>1.0</v>
      </c>
      <c r="H341" s="20">
        <v>1.0</v>
      </c>
      <c r="I341" s="20" t="s">
        <v>5851</v>
      </c>
      <c r="J341" s="20">
        <v>1.0</v>
      </c>
      <c r="K341" s="20">
        <v>1.0</v>
      </c>
      <c r="L341" s="20" t="s">
        <v>5809</v>
      </c>
      <c r="M341" s="20">
        <v>1.0</v>
      </c>
      <c r="N341" s="20">
        <v>1.0</v>
      </c>
      <c r="O341" s="20" t="s">
        <v>6117</v>
      </c>
      <c r="P341" s="14"/>
    </row>
    <row r="342">
      <c r="A342" s="19" t="s">
        <v>6176</v>
      </c>
      <c r="B342" s="19" t="s">
        <v>1829</v>
      </c>
      <c r="C342" s="19" t="s">
        <v>6177</v>
      </c>
      <c r="D342" s="19" t="s">
        <v>6178</v>
      </c>
      <c r="E342" s="19" t="s">
        <v>6192</v>
      </c>
      <c r="F342" s="20" t="str">
        <f t="shared" si="1"/>
        <v>8VSxD7EnP7OQvB5mzDoNU0</v>
      </c>
      <c r="G342" s="20">
        <v>2.0</v>
      </c>
      <c r="H342" s="20">
        <v>2.0</v>
      </c>
      <c r="I342" s="20" t="s">
        <v>5851</v>
      </c>
      <c r="J342" s="20">
        <v>1.0</v>
      </c>
      <c r="K342" s="20">
        <v>1.0</v>
      </c>
      <c r="L342" s="20" t="s">
        <v>5809</v>
      </c>
      <c r="M342" s="20">
        <v>1.0</v>
      </c>
      <c r="N342" s="20">
        <v>1.0</v>
      </c>
      <c r="O342" s="20" t="s">
        <v>6117</v>
      </c>
      <c r="P342" s="14"/>
    </row>
    <row r="343">
      <c r="A343" s="19" t="s">
        <v>6176</v>
      </c>
      <c r="B343" s="19" t="s">
        <v>1831</v>
      </c>
      <c r="C343" s="19" t="s">
        <v>6177</v>
      </c>
      <c r="D343" s="19" t="s">
        <v>6178</v>
      </c>
      <c r="E343" s="19" t="s">
        <v>6193</v>
      </c>
      <c r="F343" s="20" t="str">
        <f t="shared" si="1"/>
        <v>8VSxD7EnP7OQx0roCpeNMW</v>
      </c>
      <c r="G343" s="20">
        <v>2.0</v>
      </c>
      <c r="H343" s="20">
        <v>2.0</v>
      </c>
      <c r="I343" s="20" t="s">
        <v>5851</v>
      </c>
      <c r="J343" s="20">
        <v>1.0</v>
      </c>
      <c r="K343" s="20">
        <v>1.0</v>
      </c>
      <c r="L343" s="20" t="s">
        <v>5809</v>
      </c>
      <c r="M343" s="20">
        <v>1.0</v>
      </c>
      <c r="N343" s="20">
        <v>1.0</v>
      </c>
      <c r="O343" s="20" t="s">
        <v>6117</v>
      </c>
      <c r="P343" s="14"/>
    </row>
    <row r="344">
      <c r="A344" s="19" t="s">
        <v>6176</v>
      </c>
      <c r="B344" s="19" t="s">
        <v>1833</v>
      </c>
      <c r="C344" s="19" t="s">
        <v>6177</v>
      </c>
      <c r="D344" s="19" t="s">
        <v>6178</v>
      </c>
      <c r="E344" s="19" t="s">
        <v>6194</v>
      </c>
      <c r="F344" s="20" t="str">
        <f t="shared" si="1"/>
        <v>8VSxD7EnP7OQxwQoCpeNMW</v>
      </c>
      <c r="G344" s="20">
        <v>1.0</v>
      </c>
      <c r="H344" s="20">
        <v>1.0</v>
      </c>
      <c r="I344" s="20" t="s">
        <v>5851</v>
      </c>
      <c r="J344" s="20">
        <v>1.0</v>
      </c>
      <c r="K344" s="20">
        <v>1.0</v>
      </c>
      <c r="L344" s="20" t="s">
        <v>5809</v>
      </c>
      <c r="M344" s="20">
        <v>1.0</v>
      </c>
      <c r="N344" s="20">
        <v>1.0</v>
      </c>
      <c r="O344" s="20" t="s">
        <v>6117</v>
      </c>
      <c r="P344" s="14"/>
    </row>
    <row r="345">
      <c r="A345" s="19" t="s">
        <v>6195</v>
      </c>
      <c r="B345" s="19" t="s">
        <v>5689</v>
      </c>
      <c r="C345" s="19" t="s">
        <v>6196</v>
      </c>
      <c r="D345" s="19" t="s">
        <v>6197</v>
      </c>
      <c r="E345" s="19" t="s">
        <v>6198</v>
      </c>
      <c r="F345" s="20" t="str">
        <f t="shared" si="1"/>
        <v>8VuxDEjXWI6QCKTSrJgpzQ</v>
      </c>
      <c r="G345" s="20">
        <v>1.0</v>
      </c>
      <c r="H345" s="20">
        <v>1.0</v>
      </c>
      <c r="I345" s="20" t="s">
        <v>5851</v>
      </c>
      <c r="J345" s="20">
        <v>1.0</v>
      </c>
      <c r="K345" s="20">
        <v>1.0</v>
      </c>
      <c r="L345" s="20" t="s">
        <v>153</v>
      </c>
      <c r="M345" s="20">
        <v>1.0</v>
      </c>
      <c r="N345" s="20">
        <v>1.0</v>
      </c>
      <c r="O345" s="20" t="s">
        <v>152</v>
      </c>
      <c r="P345" s="14"/>
    </row>
    <row r="346">
      <c r="A346" s="19" t="s">
        <v>6195</v>
      </c>
      <c r="B346" s="19" t="s">
        <v>5693</v>
      </c>
      <c r="C346" s="19" t="s">
        <v>6196</v>
      </c>
      <c r="D346" s="19" t="s">
        <v>6197</v>
      </c>
      <c r="E346" s="19" t="s">
        <v>6199</v>
      </c>
      <c r="F346" s="20" t="str">
        <f t="shared" si="1"/>
        <v>8VuxDEjXWI6QG4PUcnUYI5</v>
      </c>
      <c r="G346" s="20">
        <v>1.0</v>
      </c>
      <c r="H346" s="20">
        <v>1.0</v>
      </c>
      <c r="I346" s="20" t="s">
        <v>5851</v>
      </c>
      <c r="J346" s="20">
        <v>1.0</v>
      </c>
      <c r="K346" s="20">
        <v>1.0</v>
      </c>
      <c r="L346" s="20" t="s">
        <v>153</v>
      </c>
      <c r="M346" s="20">
        <v>1.0</v>
      </c>
      <c r="N346" s="20">
        <v>1.0</v>
      </c>
      <c r="O346" s="20" t="s">
        <v>152</v>
      </c>
      <c r="P346" s="14"/>
    </row>
    <row r="347">
      <c r="A347" s="19" t="s">
        <v>6195</v>
      </c>
      <c r="B347" s="19" t="s">
        <v>5695</v>
      </c>
      <c r="C347" s="19" t="s">
        <v>6196</v>
      </c>
      <c r="D347" s="19" t="s">
        <v>6197</v>
      </c>
      <c r="E347" s="19" t="s">
        <v>6200</v>
      </c>
      <c r="F347" s="20" t="str">
        <f t="shared" si="1"/>
        <v>8VuxDEjXWI6QIqevBlcSU2</v>
      </c>
      <c r="G347" s="20">
        <v>1.0</v>
      </c>
      <c r="H347" s="20">
        <v>1.0</v>
      </c>
      <c r="I347" s="20" t="s">
        <v>5851</v>
      </c>
      <c r="J347" s="20">
        <v>1.0</v>
      </c>
      <c r="K347" s="20">
        <v>1.0</v>
      </c>
      <c r="L347" s="20" t="s">
        <v>153</v>
      </c>
      <c r="M347" s="20">
        <v>1.0</v>
      </c>
      <c r="N347" s="20">
        <v>1.0</v>
      </c>
      <c r="O347" s="20" t="s">
        <v>152</v>
      </c>
      <c r="P347" s="14"/>
    </row>
    <row r="348">
      <c r="A348" s="19" t="s">
        <v>6195</v>
      </c>
      <c r="B348" s="19" t="s">
        <v>5697</v>
      </c>
      <c r="C348" s="19" t="s">
        <v>6196</v>
      </c>
      <c r="D348" s="19" t="s">
        <v>6197</v>
      </c>
      <c r="E348" s="19" t="s">
        <v>6201</v>
      </c>
      <c r="F348" s="20" t="str">
        <f t="shared" si="1"/>
        <v>8VuxDEjXWI6QKcS5Q8YFGz</v>
      </c>
      <c r="G348" s="20">
        <v>1.0</v>
      </c>
      <c r="H348" s="20">
        <v>1.0</v>
      </c>
      <c r="I348" s="20" t="s">
        <v>5851</v>
      </c>
      <c r="J348" s="20">
        <v>1.0</v>
      </c>
      <c r="K348" s="20">
        <v>1.0</v>
      </c>
      <c r="L348" s="20" t="s">
        <v>153</v>
      </c>
      <c r="M348" s="20">
        <v>1.0</v>
      </c>
      <c r="N348" s="20">
        <v>1.0</v>
      </c>
      <c r="O348" s="20" t="s">
        <v>152</v>
      </c>
      <c r="P348" s="14"/>
    </row>
    <row r="349">
      <c r="A349" s="19" t="s">
        <v>6195</v>
      </c>
      <c r="B349" s="19" t="s">
        <v>5699</v>
      </c>
      <c r="C349" s="19" t="s">
        <v>6196</v>
      </c>
      <c r="D349" s="19" t="s">
        <v>6197</v>
      </c>
      <c r="E349" s="19" t="s">
        <v>6202</v>
      </c>
      <c r="F349" s="20" t="str">
        <f t="shared" si="1"/>
        <v>8VuxDEjXWI6QKcm5Q8YFGz</v>
      </c>
      <c r="G349" s="20">
        <v>1.0</v>
      </c>
      <c r="H349" s="20">
        <v>1.0</v>
      </c>
      <c r="I349" s="20" t="s">
        <v>5851</v>
      </c>
      <c r="J349" s="20">
        <v>1.0</v>
      </c>
      <c r="K349" s="20">
        <v>1.0</v>
      </c>
      <c r="L349" s="20" t="s">
        <v>153</v>
      </c>
      <c r="M349" s="20">
        <v>1.0</v>
      </c>
      <c r="N349" s="20">
        <v>1.0</v>
      </c>
      <c r="O349" s="20" t="s">
        <v>152</v>
      </c>
      <c r="P349" s="14"/>
    </row>
    <row r="350">
      <c r="A350" s="19" t="s">
        <v>6195</v>
      </c>
      <c r="B350" s="19" t="s">
        <v>5701</v>
      </c>
      <c r="C350" s="19" t="s">
        <v>6196</v>
      </c>
      <c r="D350" s="19" t="s">
        <v>6197</v>
      </c>
      <c r="E350" s="19" t="s">
        <v>6203</v>
      </c>
      <c r="F350" s="20" t="str">
        <f t="shared" si="1"/>
        <v>8VuxDEjXWI6QKns5Q8YFGz</v>
      </c>
      <c r="G350" s="20">
        <v>1.0</v>
      </c>
      <c r="H350" s="20">
        <v>1.0</v>
      </c>
      <c r="I350" s="20" t="s">
        <v>5851</v>
      </c>
      <c r="J350" s="20">
        <v>1.0</v>
      </c>
      <c r="K350" s="20">
        <v>1.0</v>
      </c>
      <c r="L350" s="20" t="s">
        <v>153</v>
      </c>
      <c r="M350" s="20">
        <v>1.0</v>
      </c>
      <c r="N350" s="20">
        <v>1.0</v>
      </c>
      <c r="O350" s="20" t="s">
        <v>152</v>
      </c>
      <c r="P350" s="14"/>
    </row>
    <row r="351">
      <c r="A351" s="19" t="s">
        <v>6195</v>
      </c>
      <c r="B351" s="19" t="s">
        <v>5703</v>
      </c>
      <c r="C351" s="19" t="s">
        <v>6196</v>
      </c>
      <c r="D351" s="19" t="s">
        <v>6197</v>
      </c>
      <c r="E351" s="19" t="s">
        <v>6204</v>
      </c>
      <c r="F351" s="20" t="str">
        <f t="shared" si="1"/>
        <v>8VuxDEjXWI6QLJupHOn63V</v>
      </c>
      <c r="G351" s="20">
        <v>1.0</v>
      </c>
      <c r="H351" s="20">
        <v>1.0</v>
      </c>
      <c r="I351" s="20" t="s">
        <v>5851</v>
      </c>
      <c r="J351" s="20">
        <v>1.0</v>
      </c>
      <c r="K351" s="20">
        <v>1.0</v>
      </c>
      <c r="L351" s="20" t="s">
        <v>153</v>
      </c>
      <c r="M351" s="20">
        <v>1.0</v>
      </c>
      <c r="N351" s="20">
        <v>1.0</v>
      </c>
      <c r="O351" s="20" t="s">
        <v>152</v>
      </c>
      <c r="P351" s="14"/>
    </row>
    <row r="352">
      <c r="A352" s="19" t="s">
        <v>6195</v>
      </c>
      <c r="B352" s="19" t="s">
        <v>5705</v>
      </c>
      <c r="C352" s="19" t="s">
        <v>6196</v>
      </c>
      <c r="D352" s="19" t="s">
        <v>6197</v>
      </c>
      <c r="E352" s="19" t="s">
        <v>6205</v>
      </c>
      <c r="F352" s="20" t="str">
        <f t="shared" si="1"/>
        <v>8VuxDEjXWI6QLPtpHOn63V</v>
      </c>
      <c r="G352" s="20">
        <v>1.0</v>
      </c>
      <c r="H352" s="20">
        <v>1.0</v>
      </c>
      <c r="I352" s="20" t="s">
        <v>5851</v>
      </c>
      <c r="J352" s="20">
        <v>1.0</v>
      </c>
      <c r="K352" s="20">
        <v>1.0</v>
      </c>
      <c r="L352" s="20" t="s">
        <v>153</v>
      </c>
      <c r="M352" s="20">
        <v>1.0</v>
      </c>
      <c r="N352" s="20">
        <v>1.0</v>
      </c>
      <c r="O352" s="20" t="s">
        <v>152</v>
      </c>
      <c r="P352" s="14"/>
    </row>
    <row r="353">
      <c r="A353" s="19" t="s">
        <v>6195</v>
      </c>
      <c r="B353" s="19" t="s">
        <v>5707</v>
      </c>
      <c r="C353" s="19" t="s">
        <v>6196</v>
      </c>
      <c r="D353" s="19" t="s">
        <v>6197</v>
      </c>
      <c r="E353" s="19" t="s">
        <v>6206</v>
      </c>
      <c r="F353" s="20" t="str">
        <f t="shared" si="1"/>
        <v>8VuxDEjXWI6QLbKpHOn63V</v>
      </c>
      <c r="G353" s="20">
        <v>1.0</v>
      </c>
      <c r="H353" s="20">
        <v>1.0</v>
      </c>
      <c r="I353" s="20" t="s">
        <v>5851</v>
      </c>
      <c r="J353" s="20">
        <v>1.0</v>
      </c>
      <c r="K353" s="20">
        <v>1.0</v>
      </c>
      <c r="L353" s="20" t="s">
        <v>153</v>
      </c>
      <c r="M353" s="20">
        <v>1.0</v>
      </c>
      <c r="N353" s="20">
        <v>1.0</v>
      </c>
      <c r="O353" s="20" t="s">
        <v>152</v>
      </c>
      <c r="P353" s="14"/>
    </row>
    <row r="354">
      <c r="A354" s="19" t="s">
        <v>6195</v>
      </c>
      <c r="B354" s="19" t="s">
        <v>5709</v>
      </c>
      <c r="C354" s="19" t="s">
        <v>6196</v>
      </c>
      <c r="D354" s="19" t="s">
        <v>6197</v>
      </c>
      <c r="E354" s="19" t="s">
        <v>6207</v>
      </c>
      <c r="F354" s="20" t="str">
        <f t="shared" si="1"/>
        <v>8VuxDEjXWI6QPHyNMcnNFW</v>
      </c>
      <c r="G354" s="20">
        <v>1.0</v>
      </c>
      <c r="H354" s="20">
        <v>1.0</v>
      </c>
      <c r="I354" s="20" t="s">
        <v>5851</v>
      </c>
      <c r="J354" s="20">
        <v>1.0</v>
      </c>
      <c r="K354" s="20">
        <v>1.0</v>
      </c>
      <c r="L354" s="20" t="s">
        <v>153</v>
      </c>
      <c r="M354" s="20">
        <v>1.0</v>
      </c>
      <c r="N354" s="20">
        <v>1.0</v>
      </c>
      <c r="O354" s="20" t="s">
        <v>152</v>
      </c>
      <c r="P354" s="14"/>
    </row>
    <row r="355">
      <c r="A355" s="19" t="s">
        <v>6195</v>
      </c>
      <c r="B355" s="19" t="s">
        <v>5711</v>
      </c>
      <c r="C355" s="19" t="s">
        <v>6196</v>
      </c>
      <c r="D355" s="19" t="s">
        <v>6197</v>
      </c>
      <c r="E355" s="19" t="s">
        <v>6208</v>
      </c>
      <c r="F355" s="20" t="str">
        <f t="shared" si="1"/>
        <v>8VuxDEjXWI6QRmfeNhrwyV</v>
      </c>
      <c r="G355" s="20">
        <v>1.0</v>
      </c>
      <c r="H355" s="20">
        <v>1.0</v>
      </c>
      <c r="I355" s="20" t="s">
        <v>5851</v>
      </c>
      <c r="J355" s="20">
        <v>1.0</v>
      </c>
      <c r="K355" s="20">
        <v>1.0</v>
      </c>
      <c r="L355" s="20" t="s">
        <v>153</v>
      </c>
      <c r="M355" s="20">
        <v>1.0</v>
      </c>
      <c r="N355" s="20">
        <v>1.0</v>
      </c>
      <c r="O355" s="20" t="s">
        <v>152</v>
      </c>
      <c r="P355" s="14"/>
    </row>
    <row r="356">
      <c r="A356" s="19" t="s">
        <v>6195</v>
      </c>
      <c r="B356" s="19" t="s">
        <v>5713</v>
      </c>
      <c r="C356" s="19" t="s">
        <v>6196</v>
      </c>
      <c r="D356" s="19" t="s">
        <v>6197</v>
      </c>
      <c r="E356" s="19" t="s">
        <v>6209</v>
      </c>
      <c r="F356" s="20" t="str">
        <f t="shared" si="1"/>
        <v>8VuxDEjXWI6QSEvIszOMIv</v>
      </c>
      <c r="G356" s="20">
        <v>1.0</v>
      </c>
      <c r="H356" s="20">
        <v>1.0</v>
      </c>
      <c r="I356" s="20" t="s">
        <v>5851</v>
      </c>
      <c r="J356" s="20">
        <v>1.0</v>
      </c>
      <c r="K356" s="20">
        <v>1.0</v>
      </c>
      <c r="L356" s="20" t="s">
        <v>153</v>
      </c>
      <c r="M356" s="20">
        <v>1.0</v>
      </c>
      <c r="N356" s="20">
        <v>1.0</v>
      </c>
      <c r="O356" s="20" t="s">
        <v>152</v>
      </c>
      <c r="P356" s="14"/>
    </row>
    <row r="357">
      <c r="A357" s="19" t="s">
        <v>6195</v>
      </c>
      <c r="B357" s="19" t="s">
        <v>5715</v>
      </c>
      <c r="C357" s="19" t="s">
        <v>6196</v>
      </c>
      <c r="D357" s="19" t="s">
        <v>6197</v>
      </c>
      <c r="E357" s="19" t="s">
        <v>6210</v>
      </c>
      <c r="F357" s="20" t="str">
        <f t="shared" si="1"/>
        <v>8VuxDEjXWI6QSnQIszOMIv</v>
      </c>
      <c r="G357" s="20">
        <v>1.0</v>
      </c>
      <c r="H357" s="20">
        <v>1.0</v>
      </c>
      <c r="I357" s="20" t="s">
        <v>5851</v>
      </c>
      <c r="J357" s="20">
        <v>1.0</v>
      </c>
      <c r="K357" s="20">
        <v>1.0</v>
      </c>
      <c r="L357" s="20" t="s">
        <v>153</v>
      </c>
      <c r="M357" s="20">
        <v>1.0</v>
      </c>
      <c r="N357" s="20">
        <v>1.0</v>
      </c>
      <c r="O357" s="20" t="s">
        <v>152</v>
      </c>
      <c r="P357" s="14"/>
    </row>
    <row r="358">
      <c r="A358" s="19" t="s">
        <v>6195</v>
      </c>
      <c r="B358" s="19" t="s">
        <v>5717</v>
      </c>
      <c r="C358" s="19" t="s">
        <v>6196</v>
      </c>
      <c r="D358" s="19" t="s">
        <v>6197</v>
      </c>
      <c r="E358" s="19" t="s">
        <v>6211</v>
      </c>
      <c r="F358" s="20" t="str">
        <f t="shared" si="1"/>
        <v>8VuxDEjXWI6QZtZMUPd7wV</v>
      </c>
      <c r="G358" s="20">
        <v>3.0</v>
      </c>
      <c r="H358" s="20">
        <v>3.0</v>
      </c>
      <c r="I358" s="20" t="s">
        <v>5851</v>
      </c>
      <c r="J358" s="20">
        <v>2.0</v>
      </c>
      <c r="K358" s="20">
        <v>2.0</v>
      </c>
      <c r="L358" s="20" t="s">
        <v>153</v>
      </c>
      <c r="M358" s="20">
        <v>3.0</v>
      </c>
      <c r="N358" s="20">
        <v>3.0</v>
      </c>
      <c r="O358" s="20" t="s">
        <v>152</v>
      </c>
      <c r="P358" s="14"/>
    </row>
    <row r="359">
      <c r="A359" s="19" t="s">
        <v>6195</v>
      </c>
      <c r="B359" s="19" t="s">
        <v>5719</v>
      </c>
      <c r="C359" s="19" t="s">
        <v>6196</v>
      </c>
      <c r="D359" s="19" t="s">
        <v>6197</v>
      </c>
      <c r="E359" s="19" t="s">
        <v>6212</v>
      </c>
      <c r="F359" s="20" t="str">
        <f t="shared" si="1"/>
        <v>8VuxDEjXWI6QhS1BvQ85Ws</v>
      </c>
      <c r="G359" s="20">
        <v>3.0</v>
      </c>
      <c r="H359" s="20">
        <v>3.0</v>
      </c>
      <c r="I359" s="20" t="s">
        <v>5851</v>
      </c>
      <c r="J359" s="20">
        <v>2.0</v>
      </c>
      <c r="K359" s="20">
        <v>1.0</v>
      </c>
      <c r="L359" s="20" t="s">
        <v>153</v>
      </c>
      <c r="M359" s="20">
        <v>2.0</v>
      </c>
      <c r="N359" s="20">
        <v>2.0</v>
      </c>
      <c r="O359" s="20" t="s">
        <v>152</v>
      </c>
      <c r="P359" s="14"/>
    </row>
    <row r="360">
      <c r="A360" s="19" t="s">
        <v>6195</v>
      </c>
      <c r="B360" s="19" t="s">
        <v>5721</v>
      </c>
      <c r="C360" s="19" t="s">
        <v>6196</v>
      </c>
      <c r="D360" s="19" t="s">
        <v>6197</v>
      </c>
      <c r="E360" s="19" t="s">
        <v>6213</v>
      </c>
      <c r="F360" s="20" t="str">
        <f t="shared" si="1"/>
        <v>8VuxDEjXWI6Qhs9BvQ85Ws</v>
      </c>
      <c r="G360" s="20">
        <v>1.0</v>
      </c>
      <c r="H360" s="20">
        <v>1.0</v>
      </c>
      <c r="I360" s="20" t="s">
        <v>5851</v>
      </c>
      <c r="J360" s="20">
        <v>1.0</v>
      </c>
      <c r="K360" s="20">
        <v>1.0</v>
      </c>
      <c r="L360" s="20" t="s">
        <v>153</v>
      </c>
      <c r="M360" s="20">
        <v>1.0</v>
      </c>
      <c r="N360" s="20">
        <v>1.0</v>
      </c>
      <c r="O360" s="20" t="s">
        <v>152</v>
      </c>
      <c r="P360" s="14"/>
    </row>
    <row r="361">
      <c r="A361" s="19" t="s">
        <v>6195</v>
      </c>
      <c r="B361" s="19" t="s">
        <v>5723</v>
      </c>
      <c r="C361" s="19" t="s">
        <v>6196</v>
      </c>
      <c r="D361" s="19" t="s">
        <v>6197</v>
      </c>
      <c r="E361" s="19" t="s">
        <v>6214</v>
      </c>
      <c r="F361" s="20" t="str">
        <f t="shared" si="1"/>
        <v>8VuxDEjXWI6QkZpKT9MVfb</v>
      </c>
      <c r="G361" s="20">
        <v>1.0</v>
      </c>
      <c r="H361" s="20">
        <v>1.0</v>
      </c>
      <c r="I361" s="20" t="s">
        <v>5851</v>
      </c>
      <c r="J361" s="20">
        <v>1.0</v>
      </c>
      <c r="K361" s="20">
        <v>1.0</v>
      </c>
      <c r="L361" s="20" t="s">
        <v>153</v>
      </c>
      <c r="M361" s="20">
        <v>1.0</v>
      </c>
      <c r="N361" s="20">
        <v>1.0</v>
      </c>
      <c r="O361" s="20" t="s">
        <v>152</v>
      </c>
      <c r="P361" s="14"/>
    </row>
    <row r="362">
      <c r="A362" s="19" t="s">
        <v>6195</v>
      </c>
      <c r="B362" s="19" t="s">
        <v>5725</v>
      </c>
      <c r="C362" s="19" t="s">
        <v>6196</v>
      </c>
      <c r="D362" s="19" t="s">
        <v>6197</v>
      </c>
      <c r="E362" s="19" t="s">
        <v>6215</v>
      </c>
      <c r="F362" s="20" t="str">
        <f t="shared" si="1"/>
        <v>8VuxDEjXWI6QsIh8jaGony</v>
      </c>
      <c r="G362" s="20">
        <v>1.0</v>
      </c>
      <c r="H362" s="20">
        <v>1.0</v>
      </c>
      <c r="I362" s="20" t="s">
        <v>5851</v>
      </c>
      <c r="J362" s="20">
        <v>1.0</v>
      </c>
      <c r="K362" s="20">
        <v>1.0</v>
      </c>
      <c r="L362" s="20" t="s">
        <v>153</v>
      </c>
      <c r="M362" s="20">
        <v>1.0</v>
      </c>
      <c r="N362" s="20">
        <v>1.0</v>
      </c>
      <c r="O362" s="20" t="s">
        <v>152</v>
      </c>
      <c r="P362" s="14"/>
    </row>
    <row r="363">
      <c r="A363" s="19" t="s">
        <v>6216</v>
      </c>
      <c r="B363" s="19" t="s">
        <v>2951</v>
      </c>
      <c r="C363" s="19" t="s">
        <v>6217</v>
      </c>
      <c r="D363" s="19" t="s">
        <v>6218</v>
      </c>
      <c r="E363" s="19" t="s">
        <v>6219</v>
      </c>
      <c r="F363" s="20" t="str">
        <f t="shared" si="1"/>
        <v>8ZICf56NwkHE57uQZnCRf8</v>
      </c>
      <c r="G363" s="20">
        <v>2.0</v>
      </c>
      <c r="H363" s="20">
        <v>3.0</v>
      </c>
      <c r="I363" s="20" t="s">
        <v>151</v>
      </c>
      <c r="J363" s="20">
        <v>1.0</v>
      </c>
      <c r="K363" s="20">
        <v>1.0</v>
      </c>
      <c r="L363" s="20" t="s">
        <v>5851</v>
      </c>
      <c r="M363" s="20">
        <v>1.0</v>
      </c>
      <c r="N363" s="20">
        <v>1.0</v>
      </c>
      <c r="O363" s="20" t="s">
        <v>153</v>
      </c>
      <c r="P363" s="14"/>
    </row>
    <row r="364">
      <c r="A364" s="19" t="s">
        <v>6216</v>
      </c>
      <c r="B364" s="19" t="s">
        <v>2955</v>
      </c>
      <c r="C364" s="19" t="s">
        <v>6217</v>
      </c>
      <c r="D364" s="19" t="s">
        <v>6218</v>
      </c>
      <c r="E364" s="19" t="s">
        <v>6220</v>
      </c>
      <c r="F364" s="20" t="str">
        <f t="shared" si="1"/>
        <v>8ZICf56NwkHE6M6gxZbenF</v>
      </c>
      <c r="G364" s="20">
        <v>2.0</v>
      </c>
      <c r="H364" s="20">
        <v>3.0</v>
      </c>
      <c r="I364" s="20" t="s">
        <v>151</v>
      </c>
      <c r="J364" s="20">
        <v>1.0</v>
      </c>
      <c r="K364" s="20">
        <v>1.0</v>
      </c>
      <c r="L364" s="20" t="s">
        <v>5851</v>
      </c>
      <c r="M364" s="20">
        <v>1.0</v>
      </c>
      <c r="N364" s="20">
        <v>1.0</v>
      </c>
      <c r="O364" s="20" t="s">
        <v>153</v>
      </c>
      <c r="P364" s="14"/>
    </row>
    <row r="365">
      <c r="A365" s="19" t="s">
        <v>6216</v>
      </c>
      <c r="B365" s="19" t="s">
        <v>2957</v>
      </c>
      <c r="C365" s="19" t="s">
        <v>6217</v>
      </c>
      <c r="D365" s="19" t="s">
        <v>6218</v>
      </c>
      <c r="E365" s="19" t="s">
        <v>6221</v>
      </c>
      <c r="F365" s="20" t="str">
        <f t="shared" si="1"/>
        <v>8ZICf56NwkHE6cogxZbenF</v>
      </c>
      <c r="G365" s="20">
        <v>3.0</v>
      </c>
      <c r="H365" s="20">
        <v>3.0</v>
      </c>
      <c r="I365" s="20" t="s">
        <v>151</v>
      </c>
      <c r="J365" s="20">
        <v>1.0</v>
      </c>
      <c r="K365" s="20">
        <v>1.0</v>
      </c>
      <c r="L365" s="20" t="s">
        <v>5851</v>
      </c>
      <c r="M365" s="20">
        <v>1.0</v>
      </c>
      <c r="N365" s="20">
        <v>1.0</v>
      </c>
      <c r="O365" s="20" t="s">
        <v>153</v>
      </c>
      <c r="P365" s="14"/>
    </row>
    <row r="366">
      <c r="A366" s="19" t="s">
        <v>6216</v>
      </c>
      <c r="B366" s="19" t="s">
        <v>2959</v>
      </c>
      <c r="C366" s="19" t="s">
        <v>6217</v>
      </c>
      <c r="D366" s="19" t="s">
        <v>6218</v>
      </c>
      <c r="E366" s="19" t="s">
        <v>6222</v>
      </c>
      <c r="F366" s="20" t="str">
        <f t="shared" si="1"/>
        <v>8ZICf56NwkHEAiIs1igzRC</v>
      </c>
      <c r="G366" s="20">
        <v>3.0</v>
      </c>
      <c r="H366" s="20">
        <v>3.0</v>
      </c>
      <c r="I366" s="20" t="s">
        <v>151</v>
      </c>
      <c r="J366" s="20">
        <v>1.0</v>
      </c>
      <c r="K366" s="20">
        <v>1.0</v>
      </c>
      <c r="L366" s="20" t="s">
        <v>5851</v>
      </c>
      <c r="M366" s="20">
        <v>1.0</v>
      </c>
      <c r="N366" s="20">
        <v>1.0</v>
      </c>
      <c r="O366" s="20" t="s">
        <v>153</v>
      </c>
      <c r="P366" s="14"/>
    </row>
    <row r="367">
      <c r="A367" s="19" t="s">
        <v>6216</v>
      </c>
      <c r="B367" s="19" t="s">
        <v>2961</v>
      </c>
      <c r="C367" s="19" t="s">
        <v>6217</v>
      </c>
      <c r="D367" s="19" t="s">
        <v>6218</v>
      </c>
      <c r="E367" s="19" t="s">
        <v>6223</v>
      </c>
      <c r="F367" s="20" t="str">
        <f t="shared" si="1"/>
        <v>8ZICf56NwkHECfbSrJgpzQ</v>
      </c>
      <c r="G367" s="20">
        <v>1.0</v>
      </c>
      <c r="H367" s="20">
        <v>2.0</v>
      </c>
      <c r="I367" s="20" t="s">
        <v>151</v>
      </c>
      <c r="J367" s="20">
        <v>1.0</v>
      </c>
      <c r="K367" s="20">
        <v>1.0</v>
      </c>
      <c r="L367" s="20" t="s">
        <v>5851</v>
      </c>
      <c r="M367" s="20">
        <v>1.0</v>
      </c>
      <c r="N367" s="20">
        <v>1.0</v>
      </c>
      <c r="O367" s="20" t="s">
        <v>153</v>
      </c>
      <c r="P367" s="14"/>
    </row>
    <row r="368">
      <c r="A368" s="19" t="s">
        <v>6216</v>
      </c>
      <c r="B368" s="19" t="s">
        <v>2963</v>
      </c>
      <c r="C368" s="19" t="s">
        <v>6217</v>
      </c>
      <c r="D368" s="19" t="s">
        <v>6218</v>
      </c>
      <c r="E368" s="19" t="s">
        <v>6217</v>
      </c>
      <c r="F368" s="20" t="str">
        <f t="shared" si="1"/>
        <v>8ZICf56NwkHEFniGX8NaP3</v>
      </c>
      <c r="G368" s="20">
        <v>3.0</v>
      </c>
      <c r="H368" s="20">
        <v>3.0</v>
      </c>
      <c r="I368" s="20" t="s">
        <v>151</v>
      </c>
      <c r="J368" s="20">
        <v>1.0</v>
      </c>
      <c r="K368" s="20">
        <v>1.0</v>
      </c>
      <c r="L368" s="20" t="s">
        <v>5851</v>
      </c>
      <c r="M368" s="20">
        <v>1.0</v>
      </c>
      <c r="N368" s="20">
        <v>1.0</v>
      </c>
      <c r="O368" s="20" t="s">
        <v>153</v>
      </c>
      <c r="P368" s="14"/>
    </row>
    <row r="369">
      <c r="A369" s="19" t="s">
        <v>6216</v>
      </c>
      <c r="B369" s="19" t="s">
        <v>2965</v>
      </c>
      <c r="C369" s="19" t="s">
        <v>6217</v>
      </c>
      <c r="D369" s="19" t="s">
        <v>6218</v>
      </c>
      <c r="E369" s="19" t="s">
        <v>6224</v>
      </c>
      <c r="F369" s="20" t="str">
        <f t="shared" si="1"/>
        <v>8ZICf56NwkHEIDrvBlcSU2</v>
      </c>
      <c r="G369" s="20">
        <v>1.0</v>
      </c>
      <c r="H369" s="20">
        <v>1.0</v>
      </c>
      <c r="I369" s="20" t="s">
        <v>151</v>
      </c>
      <c r="J369" s="20">
        <v>1.0</v>
      </c>
      <c r="K369" s="20">
        <v>1.0</v>
      </c>
      <c r="L369" s="20" t="s">
        <v>5851</v>
      </c>
      <c r="M369" s="20">
        <v>2.0</v>
      </c>
      <c r="N369" s="20">
        <v>2.0</v>
      </c>
      <c r="O369" s="20" t="s">
        <v>153</v>
      </c>
      <c r="P369" s="14"/>
    </row>
    <row r="370">
      <c r="A370" s="19" t="s">
        <v>6216</v>
      </c>
      <c r="B370" s="19" t="s">
        <v>2967</v>
      </c>
      <c r="C370" s="19" t="s">
        <v>6217</v>
      </c>
      <c r="D370" s="19" t="s">
        <v>6218</v>
      </c>
      <c r="E370" s="19" t="s">
        <v>6225</v>
      </c>
      <c r="F370" s="20" t="str">
        <f t="shared" si="1"/>
        <v>8ZICf56NwkHEIgkvBlcSU2</v>
      </c>
      <c r="G370" s="20">
        <v>1.0</v>
      </c>
      <c r="H370" s="20">
        <v>1.0</v>
      </c>
      <c r="I370" s="20" t="s">
        <v>151</v>
      </c>
      <c r="J370" s="20">
        <v>1.0</v>
      </c>
      <c r="K370" s="20">
        <v>1.0</v>
      </c>
      <c r="L370" s="20" t="s">
        <v>5851</v>
      </c>
      <c r="M370" s="20">
        <v>1.0</v>
      </c>
      <c r="N370" s="20">
        <v>1.0</v>
      </c>
      <c r="O370" s="20" t="s">
        <v>153</v>
      </c>
      <c r="P370" s="14"/>
    </row>
    <row r="371">
      <c r="A371" s="19" t="s">
        <v>6216</v>
      </c>
      <c r="B371" s="19" t="s">
        <v>2969</v>
      </c>
      <c r="C371" s="19" t="s">
        <v>6217</v>
      </c>
      <c r="D371" s="19" t="s">
        <v>6218</v>
      </c>
      <c r="E371" s="19" t="s">
        <v>6226</v>
      </c>
      <c r="F371" s="20" t="str">
        <f t="shared" si="1"/>
        <v>8ZICf56NwkHEKeG5Q8YFGz</v>
      </c>
      <c r="G371" s="20">
        <v>1.0</v>
      </c>
      <c r="H371" s="20">
        <v>1.0</v>
      </c>
      <c r="I371" s="20" t="s">
        <v>151</v>
      </c>
      <c r="J371" s="20">
        <v>1.0</v>
      </c>
      <c r="K371" s="20">
        <v>1.0</v>
      </c>
      <c r="L371" s="20" t="s">
        <v>5851</v>
      </c>
      <c r="M371" s="20">
        <v>1.0</v>
      </c>
      <c r="N371" s="20">
        <v>1.0</v>
      </c>
      <c r="O371" s="20" t="s">
        <v>153</v>
      </c>
      <c r="P371" s="14"/>
    </row>
    <row r="372">
      <c r="A372" s="19" t="s">
        <v>6216</v>
      </c>
      <c r="B372" s="19" t="s">
        <v>2971</v>
      </c>
      <c r="C372" s="19" t="s">
        <v>6217</v>
      </c>
      <c r="D372" s="19" t="s">
        <v>6218</v>
      </c>
      <c r="E372" s="19" t="s">
        <v>6227</v>
      </c>
      <c r="F372" s="20" t="str">
        <f t="shared" si="1"/>
        <v>8ZICf56NwkHEKep5Q8YFGz</v>
      </c>
      <c r="G372" s="20">
        <v>1.0</v>
      </c>
      <c r="H372" s="20">
        <v>1.0</v>
      </c>
      <c r="I372" s="20" t="s">
        <v>151</v>
      </c>
      <c r="J372" s="20">
        <v>1.0</v>
      </c>
      <c r="K372" s="20">
        <v>1.0</v>
      </c>
      <c r="L372" s="20" t="s">
        <v>5851</v>
      </c>
      <c r="M372" s="20">
        <v>1.0</v>
      </c>
      <c r="N372" s="20">
        <v>1.0</v>
      </c>
      <c r="O372" s="20" t="s">
        <v>153</v>
      </c>
      <c r="P372" s="14"/>
    </row>
    <row r="373">
      <c r="A373" s="19" t="s">
        <v>6216</v>
      </c>
      <c r="B373" s="19" t="s">
        <v>2973</v>
      </c>
      <c r="C373" s="19" t="s">
        <v>6217</v>
      </c>
      <c r="D373" s="19" t="s">
        <v>6218</v>
      </c>
      <c r="E373" s="19" t="s">
        <v>6228</v>
      </c>
      <c r="F373" s="20" t="str">
        <f t="shared" si="1"/>
        <v>8ZICf56NwkHEKxa5Q8YFGz</v>
      </c>
      <c r="G373" s="20">
        <v>1.0</v>
      </c>
      <c r="H373" s="20">
        <v>1.0</v>
      </c>
      <c r="I373" s="20" t="s">
        <v>151</v>
      </c>
      <c r="J373" s="20">
        <v>1.0</v>
      </c>
      <c r="K373" s="20">
        <v>1.0</v>
      </c>
      <c r="L373" s="20" t="s">
        <v>5851</v>
      </c>
      <c r="M373" s="20">
        <v>1.0</v>
      </c>
      <c r="N373" s="20">
        <v>1.0</v>
      </c>
      <c r="O373" s="20" t="s">
        <v>153</v>
      </c>
      <c r="P373" s="14"/>
    </row>
    <row r="374">
      <c r="A374" s="19" t="s">
        <v>6216</v>
      </c>
      <c r="B374" s="19" t="s">
        <v>2975</v>
      </c>
      <c r="C374" s="19" t="s">
        <v>6217</v>
      </c>
      <c r="D374" s="19" t="s">
        <v>6218</v>
      </c>
      <c r="E374" s="19" t="s">
        <v>6217</v>
      </c>
      <c r="F374" s="20" t="str">
        <f t="shared" si="1"/>
        <v>8ZICf56NwkHEPQ1NMcnNFW</v>
      </c>
      <c r="G374" s="20">
        <v>3.0</v>
      </c>
      <c r="H374" s="20">
        <v>3.0</v>
      </c>
      <c r="I374" s="20" t="s">
        <v>151</v>
      </c>
      <c r="J374" s="20">
        <v>1.0</v>
      </c>
      <c r="K374" s="20">
        <v>1.0</v>
      </c>
      <c r="L374" s="20" t="s">
        <v>5851</v>
      </c>
      <c r="M374" s="20">
        <v>1.0</v>
      </c>
      <c r="N374" s="20">
        <v>1.0</v>
      </c>
      <c r="O374" s="20" t="s">
        <v>153</v>
      </c>
      <c r="P374" s="14"/>
    </row>
    <row r="375">
      <c r="A375" s="19" t="s">
        <v>6216</v>
      </c>
      <c r="B375" s="19" t="s">
        <v>2977</v>
      </c>
      <c r="C375" s="19" t="s">
        <v>6217</v>
      </c>
      <c r="D375" s="19" t="s">
        <v>6218</v>
      </c>
      <c r="E375" s="19" t="s">
        <v>6229</v>
      </c>
      <c r="F375" s="20" t="str">
        <f t="shared" si="1"/>
        <v>8ZICf56NwkHEY6yETxCGlb</v>
      </c>
      <c r="G375" s="20">
        <v>1.0</v>
      </c>
      <c r="H375" s="20">
        <v>1.0</v>
      </c>
      <c r="I375" s="20" t="s">
        <v>151</v>
      </c>
      <c r="J375" s="20">
        <v>1.0</v>
      </c>
      <c r="K375" s="20">
        <v>1.0</v>
      </c>
      <c r="L375" s="20" t="s">
        <v>5851</v>
      </c>
      <c r="M375" s="20">
        <v>1.0</v>
      </c>
      <c r="N375" s="20">
        <v>1.0</v>
      </c>
      <c r="O375" s="20" t="s">
        <v>153</v>
      </c>
      <c r="P375" s="14"/>
    </row>
    <row r="376">
      <c r="A376" s="19" t="s">
        <v>6216</v>
      </c>
      <c r="B376" s="19" t="s">
        <v>2979</v>
      </c>
      <c r="C376" s="19" t="s">
        <v>6217</v>
      </c>
      <c r="D376" s="19" t="s">
        <v>6218</v>
      </c>
      <c r="E376" s="19" t="s">
        <v>6230</v>
      </c>
      <c r="F376" s="20" t="str">
        <f t="shared" si="1"/>
        <v>8ZICf56NwkHEhGuBvQ85Ws</v>
      </c>
      <c r="G376" s="20">
        <v>2.0</v>
      </c>
      <c r="H376" s="20">
        <v>3.0</v>
      </c>
      <c r="I376" s="20" t="s">
        <v>151</v>
      </c>
      <c r="J376" s="20">
        <v>3.0</v>
      </c>
      <c r="K376" s="20">
        <v>3.0</v>
      </c>
      <c r="L376" s="20" t="s">
        <v>5851</v>
      </c>
      <c r="M376" s="20">
        <v>1.0</v>
      </c>
      <c r="N376" s="20">
        <v>1.0</v>
      </c>
      <c r="O376" s="20" t="s">
        <v>153</v>
      </c>
      <c r="P376" s="14"/>
    </row>
    <row r="377">
      <c r="A377" s="19" t="s">
        <v>6216</v>
      </c>
      <c r="B377" s="19" t="s">
        <v>2981</v>
      </c>
      <c r="C377" s="19" t="s">
        <v>6217</v>
      </c>
      <c r="D377" s="19" t="s">
        <v>6218</v>
      </c>
      <c r="E377" s="19" t="s">
        <v>6231</v>
      </c>
      <c r="F377" s="20" t="str">
        <f t="shared" si="1"/>
        <v>8ZICf56NwkHEi2lDfaj7G4</v>
      </c>
      <c r="G377" s="20">
        <v>1.0</v>
      </c>
      <c r="H377" s="20">
        <v>1.0</v>
      </c>
      <c r="I377" s="20" t="s">
        <v>151</v>
      </c>
      <c r="J377" s="20">
        <v>1.0</v>
      </c>
      <c r="K377" s="20">
        <v>1.0</v>
      </c>
      <c r="L377" s="20" t="s">
        <v>5851</v>
      </c>
      <c r="M377" s="20">
        <v>1.0</v>
      </c>
      <c r="N377" s="20">
        <v>1.0</v>
      </c>
      <c r="O377" s="20" t="s">
        <v>153</v>
      </c>
      <c r="P377" s="14"/>
    </row>
    <row r="378">
      <c r="A378" s="19" t="s">
        <v>6216</v>
      </c>
      <c r="B378" s="19" t="s">
        <v>2983</v>
      </c>
      <c r="C378" s="19" t="s">
        <v>6217</v>
      </c>
      <c r="D378" s="19" t="s">
        <v>6218</v>
      </c>
      <c r="E378" s="19" t="s">
        <v>6232</v>
      </c>
      <c r="F378" s="20" t="str">
        <f t="shared" si="1"/>
        <v>8ZICf56NwkHEiMeDfaj7G4</v>
      </c>
      <c r="G378" s="20">
        <v>1.0</v>
      </c>
      <c r="H378" s="20">
        <v>1.0</v>
      </c>
      <c r="I378" s="20" t="s">
        <v>151</v>
      </c>
      <c r="J378" s="20">
        <v>1.0</v>
      </c>
      <c r="K378" s="20">
        <v>1.0</v>
      </c>
      <c r="L378" s="20" t="s">
        <v>5851</v>
      </c>
      <c r="M378" s="20">
        <v>1.0</v>
      </c>
      <c r="N378" s="20">
        <v>1.0</v>
      </c>
      <c r="O378" s="20" t="s">
        <v>153</v>
      </c>
      <c r="P378" s="14"/>
    </row>
    <row r="379">
      <c r="A379" s="19" t="s">
        <v>6216</v>
      </c>
      <c r="B379" s="19" t="s">
        <v>2985</v>
      </c>
      <c r="C379" s="19" t="s">
        <v>6217</v>
      </c>
      <c r="D379" s="19" t="s">
        <v>6218</v>
      </c>
      <c r="E379" s="19" t="s">
        <v>6233</v>
      </c>
      <c r="F379" s="20" t="str">
        <f t="shared" si="1"/>
        <v>8ZICf56NwkHEkTuKT9MVfb</v>
      </c>
      <c r="G379" s="20">
        <v>1.0</v>
      </c>
      <c r="H379" s="20">
        <v>1.0</v>
      </c>
      <c r="I379" s="20" t="s">
        <v>151</v>
      </c>
      <c r="J379" s="20">
        <v>1.0</v>
      </c>
      <c r="K379" s="20">
        <v>1.0</v>
      </c>
      <c r="L379" s="20" t="s">
        <v>5851</v>
      </c>
      <c r="M379" s="20">
        <v>1.0</v>
      </c>
      <c r="N379" s="20">
        <v>1.0</v>
      </c>
      <c r="O379" s="20" t="s">
        <v>153</v>
      </c>
      <c r="P379" s="14"/>
    </row>
    <row r="380">
      <c r="A380" s="19" t="s">
        <v>6216</v>
      </c>
      <c r="B380" s="19" t="s">
        <v>2986</v>
      </c>
      <c r="C380" s="19" t="s">
        <v>6217</v>
      </c>
      <c r="D380" s="19" t="s">
        <v>6218</v>
      </c>
      <c r="E380" s="19" t="s">
        <v>6234</v>
      </c>
      <c r="F380" s="20" t="str">
        <f t="shared" si="1"/>
        <v>8ZICf56NwkHElZgiGAYKIU</v>
      </c>
      <c r="G380" s="20">
        <v>3.0</v>
      </c>
      <c r="H380" s="20">
        <v>3.0</v>
      </c>
      <c r="I380" s="20" t="s">
        <v>151</v>
      </c>
      <c r="J380" s="20">
        <v>1.0</v>
      </c>
      <c r="K380" s="20">
        <v>1.0</v>
      </c>
      <c r="L380" s="20" t="s">
        <v>5851</v>
      </c>
      <c r="M380" s="20">
        <v>1.0</v>
      </c>
      <c r="N380" s="20">
        <v>1.0</v>
      </c>
      <c r="O380" s="20" t="s">
        <v>153</v>
      </c>
      <c r="P380" s="14"/>
    </row>
    <row r="381">
      <c r="A381" s="19" t="s">
        <v>6235</v>
      </c>
      <c r="B381" s="19" t="s">
        <v>1185</v>
      </c>
      <c r="C381" s="19" t="s">
        <v>6236</v>
      </c>
      <c r="D381" s="19" t="s">
        <v>6237</v>
      </c>
      <c r="E381" s="19" t="s">
        <v>6238</v>
      </c>
      <c r="F381" s="20" t="str">
        <f t="shared" si="1"/>
        <v>8brMnN1J6n4S54fQZnCRf8</v>
      </c>
      <c r="G381" s="20">
        <v>1.0</v>
      </c>
      <c r="H381" s="20">
        <v>1.0</v>
      </c>
      <c r="I381" s="20" t="s">
        <v>153</v>
      </c>
      <c r="J381" s="20">
        <v>1.0</v>
      </c>
      <c r="K381" s="20">
        <v>1.0</v>
      </c>
      <c r="L381" s="20" t="s">
        <v>5809</v>
      </c>
      <c r="M381" s="20">
        <v>1.0</v>
      </c>
      <c r="N381" s="20">
        <v>1.0</v>
      </c>
      <c r="O381" s="20" t="s">
        <v>152</v>
      </c>
      <c r="P381" s="14"/>
    </row>
    <row r="382">
      <c r="A382" s="19" t="s">
        <v>6235</v>
      </c>
      <c r="B382" s="19" t="s">
        <v>1189</v>
      </c>
      <c r="C382" s="19" t="s">
        <v>6236</v>
      </c>
      <c r="D382" s="19" t="s">
        <v>6237</v>
      </c>
      <c r="E382" s="19" t="s">
        <v>6239</v>
      </c>
      <c r="F382" s="20" t="str">
        <f t="shared" si="1"/>
        <v>8brMnN1J6n4SEOthxLZ9ck</v>
      </c>
      <c r="G382" s="20">
        <v>1.0</v>
      </c>
      <c r="H382" s="20">
        <v>1.0</v>
      </c>
      <c r="I382" s="20" t="s">
        <v>153</v>
      </c>
      <c r="J382" s="20">
        <v>1.0</v>
      </c>
      <c r="K382" s="20">
        <v>1.0</v>
      </c>
      <c r="L382" s="20" t="s">
        <v>5809</v>
      </c>
      <c r="M382" s="20">
        <v>2.0</v>
      </c>
      <c r="N382" s="20">
        <v>1.0</v>
      </c>
      <c r="O382" s="20" t="s">
        <v>152</v>
      </c>
      <c r="P382" s="14"/>
    </row>
    <row r="383">
      <c r="A383" s="19" t="s">
        <v>6235</v>
      </c>
      <c r="B383" s="19" t="s">
        <v>1191</v>
      </c>
      <c r="C383" s="19" t="s">
        <v>6236</v>
      </c>
      <c r="D383" s="19" t="s">
        <v>6237</v>
      </c>
      <c r="E383" s="19" t="s">
        <v>6240</v>
      </c>
      <c r="F383" s="20" t="str">
        <f t="shared" si="1"/>
        <v>8brMnN1J6n4SMlenyloHRU</v>
      </c>
      <c r="G383" s="20">
        <v>1.0</v>
      </c>
      <c r="H383" s="20">
        <v>1.0</v>
      </c>
      <c r="I383" s="20" t="s">
        <v>153</v>
      </c>
      <c r="J383" s="20">
        <v>1.0</v>
      </c>
      <c r="K383" s="20">
        <v>1.0</v>
      </c>
      <c r="L383" s="20" t="s">
        <v>5809</v>
      </c>
      <c r="M383" s="20">
        <v>1.0</v>
      </c>
      <c r="N383" s="20">
        <v>1.0</v>
      </c>
      <c r="O383" s="20" t="s">
        <v>152</v>
      </c>
      <c r="P383" s="14"/>
    </row>
    <row r="384">
      <c r="A384" s="19" t="s">
        <v>6235</v>
      </c>
      <c r="B384" s="19" t="s">
        <v>1193</v>
      </c>
      <c r="C384" s="19" t="s">
        <v>6236</v>
      </c>
      <c r="D384" s="19" t="s">
        <v>6237</v>
      </c>
      <c r="E384" s="19" t="s">
        <v>6241</v>
      </c>
      <c r="F384" s="20" t="str">
        <f t="shared" si="1"/>
        <v>8brMnN1J6n4SUR8LWZg9DA</v>
      </c>
      <c r="G384" s="20">
        <v>1.0</v>
      </c>
      <c r="H384" s="20">
        <v>1.0</v>
      </c>
      <c r="I384" s="20" t="s">
        <v>153</v>
      </c>
      <c r="J384" s="20">
        <v>1.0</v>
      </c>
      <c r="K384" s="20">
        <v>1.0</v>
      </c>
      <c r="L384" s="20" t="s">
        <v>5809</v>
      </c>
      <c r="M384" s="20">
        <v>1.0</v>
      </c>
      <c r="N384" s="20">
        <v>1.0</v>
      </c>
      <c r="O384" s="20" t="s">
        <v>152</v>
      </c>
      <c r="P384" s="14"/>
    </row>
    <row r="385">
      <c r="A385" s="19" t="s">
        <v>6235</v>
      </c>
      <c r="B385" s="19" t="s">
        <v>1195</v>
      </c>
      <c r="C385" s="19" t="s">
        <v>6236</v>
      </c>
      <c r="D385" s="19" t="s">
        <v>6237</v>
      </c>
      <c r="E385" s="19" t="s">
        <v>6242</v>
      </c>
      <c r="F385" s="20" t="str">
        <f t="shared" si="1"/>
        <v>8brMnN1J6n4SUReLWZg9DA</v>
      </c>
      <c r="G385" s="20">
        <v>1.0</v>
      </c>
      <c r="H385" s="20">
        <v>1.0</v>
      </c>
      <c r="I385" s="20" t="s">
        <v>153</v>
      </c>
      <c r="J385" s="20">
        <v>1.0</v>
      </c>
      <c r="K385" s="20">
        <v>1.0</v>
      </c>
      <c r="L385" s="20" t="s">
        <v>5809</v>
      </c>
      <c r="M385" s="20">
        <v>1.0</v>
      </c>
      <c r="N385" s="20">
        <v>1.0</v>
      </c>
      <c r="O385" s="20" t="s">
        <v>152</v>
      </c>
      <c r="P385" s="14"/>
    </row>
    <row r="386">
      <c r="A386" s="19" t="s">
        <v>6235</v>
      </c>
      <c r="B386" s="19" t="s">
        <v>1197</v>
      </c>
      <c r="C386" s="19" t="s">
        <v>6236</v>
      </c>
      <c r="D386" s="19" t="s">
        <v>6237</v>
      </c>
      <c r="E386" s="19" t="s">
        <v>6243</v>
      </c>
      <c r="F386" s="20" t="str">
        <f t="shared" si="1"/>
        <v>8brMnN1J6n4SUvILWZg9DA</v>
      </c>
      <c r="G386" s="20">
        <v>1.0</v>
      </c>
      <c r="H386" s="20">
        <v>2.0</v>
      </c>
      <c r="I386" s="20" t="s">
        <v>153</v>
      </c>
      <c r="J386" s="20">
        <v>2.0</v>
      </c>
      <c r="K386" s="20">
        <v>1.0</v>
      </c>
      <c r="L386" s="20" t="s">
        <v>5809</v>
      </c>
      <c r="M386" s="20">
        <v>2.0</v>
      </c>
      <c r="N386" s="20">
        <v>2.0</v>
      </c>
      <c r="O386" s="20" t="s">
        <v>152</v>
      </c>
      <c r="P386" s="14"/>
    </row>
    <row r="387">
      <c r="A387" s="19" t="s">
        <v>6235</v>
      </c>
      <c r="B387" s="19" t="s">
        <v>1199</v>
      </c>
      <c r="C387" s="19" t="s">
        <v>6236</v>
      </c>
      <c r="D387" s="19" t="s">
        <v>6237</v>
      </c>
      <c r="E387" s="19" t="s">
        <v>6244</v>
      </c>
      <c r="F387" s="20" t="str">
        <f t="shared" si="1"/>
        <v>8brMnN1J6n4SUvmLWZg9DA</v>
      </c>
      <c r="G387" s="20">
        <v>1.0</v>
      </c>
      <c r="H387" s="20">
        <v>1.0</v>
      </c>
      <c r="I387" s="20" t="s">
        <v>153</v>
      </c>
      <c r="J387" s="20">
        <v>1.0</v>
      </c>
      <c r="K387" s="20">
        <v>1.0</v>
      </c>
      <c r="L387" s="20" t="s">
        <v>5809</v>
      </c>
      <c r="M387" s="20">
        <v>1.0</v>
      </c>
      <c r="N387" s="20">
        <v>1.0</v>
      </c>
      <c r="O387" s="20" t="s">
        <v>152</v>
      </c>
      <c r="P387" s="14"/>
    </row>
    <row r="388">
      <c r="A388" s="19" t="s">
        <v>6235</v>
      </c>
      <c r="B388" s="19" t="s">
        <v>1201</v>
      </c>
      <c r="C388" s="19" t="s">
        <v>6236</v>
      </c>
      <c r="D388" s="19" t="s">
        <v>6237</v>
      </c>
      <c r="E388" s="19" t="s">
        <v>6245</v>
      </c>
      <c r="F388" s="20" t="str">
        <f t="shared" si="1"/>
        <v>8brMnN1J6n4Sb77Zn4Y5Fq</v>
      </c>
      <c r="G388" s="20">
        <v>1.0</v>
      </c>
      <c r="H388" s="20">
        <v>1.0</v>
      </c>
      <c r="I388" s="20" t="s">
        <v>153</v>
      </c>
      <c r="J388" s="20">
        <v>1.0</v>
      </c>
      <c r="K388" s="20">
        <v>1.0</v>
      </c>
      <c r="L388" s="20" t="s">
        <v>5809</v>
      </c>
      <c r="M388" s="20">
        <v>1.0</v>
      </c>
      <c r="N388" s="20">
        <v>1.0</v>
      </c>
      <c r="O388" s="20" t="s">
        <v>152</v>
      </c>
      <c r="P388" s="14"/>
    </row>
    <row r="389">
      <c r="A389" s="19" t="s">
        <v>6235</v>
      </c>
      <c r="B389" s="19" t="s">
        <v>1203</v>
      </c>
      <c r="C389" s="19" t="s">
        <v>6236</v>
      </c>
      <c r="D389" s="19" t="s">
        <v>6237</v>
      </c>
      <c r="E389" s="19" t="s">
        <v>6246</v>
      </c>
      <c r="F389" s="20" t="str">
        <f t="shared" si="1"/>
        <v>8brMnN1J6n4SbjjZn4Y5Fq</v>
      </c>
      <c r="G389" s="20">
        <v>1.0</v>
      </c>
      <c r="H389" s="20">
        <v>1.0</v>
      </c>
      <c r="I389" s="20" t="s">
        <v>153</v>
      </c>
      <c r="J389" s="20">
        <v>1.0</v>
      </c>
      <c r="K389" s="20">
        <v>1.0</v>
      </c>
      <c r="L389" s="20" t="s">
        <v>5809</v>
      </c>
      <c r="M389" s="20">
        <v>1.0</v>
      </c>
      <c r="N389" s="20">
        <v>1.0</v>
      </c>
      <c r="O389" s="20" t="s">
        <v>152</v>
      </c>
      <c r="P389" s="14"/>
    </row>
    <row r="390">
      <c r="A390" s="19" t="s">
        <v>6235</v>
      </c>
      <c r="B390" s="19" t="s">
        <v>1205</v>
      </c>
      <c r="C390" s="19" t="s">
        <v>6236</v>
      </c>
      <c r="D390" s="19" t="s">
        <v>6237</v>
      </c>
      <c r="E390" s="19" t="s">
        <v>6247</v>
      </c>
      <c r="F390" s="20" t="str">
        <f t="shared" si="1"/>
        <v>8brMnN1J6n4Sc10uasQi8r</v>
      </c>
      <c r="G390" s="20">
        <v>1.0</v>
      </c>
      <c r="H390" s="20">
        <v>2.0</v>
      </c>
      <c r="I390" s="20" t="s">
        <v>153</v>
      </c>
      <c r="J390" s="20">
        <v>1.0</v>
      </c>
      <c r="K390" s="20">
        <v>1.0</v>
      </c>
      <c r="L390" s="20" t="s">
        <v>5809</v>
      </c>
      <c r="M390" s="20">
        <v>1.0</v>
      </c>
      <c r="N390" s="20">
        <v>1.0</v>
      </c>
      <c r="O390" s="20" t="s">
        <v>152</v>
      </c>
      <c r="P390" s="14"/>
    </row>
    <row r="391">
      <c r="A391" s="19" t="s">
        <v>6235</v>
      </c>
      <c r="B391" s="19" t="s">
        <v>1207</v>
      </c>
      <c r="C391" s="19" t="s">
        <v>6236</v>
      </c>
      <c r="D391" s="19" t="s">
        <v>6237</v>
      </c>
      <c r="E391" s="19" t="s">
        <v>6248</v>
      </c>
      <c r="F391" s="20" t="str">
        <f t="shared" si="1"/>
        <v>8brMnN1J6n4Sc9wuasQi8r</v>
      </c>
      <c r="G391" s="20">
        <v>1.0</v>
      </c>
      <c r="H391" s="20">
        <v>1.0</v>
      </c>
      <c r="I391" s="20" t="s">
        <v>153</v>
      </c>
      <c r="J391" s="20">
        <v>1.0</v>
      </c>
      <c r="K391" s="20">
        <v>1.0</v>
      </c>
      <c r="L391" s="20" t="s">
        <v>5809</v>
      </c>
      <c r="M391" s="20">
        <v>1.0</v>
      </c>
      <c r="N391" s="20">
        <v>1.0</v>
      </c>
      <c r="O391" s="20" t="s">
        <v>152</v>
      </c>
      <c r="P391" s="14"/>
    </row>
    <row r="392">
      <c r="A392" s="19" t="s">
        <v>6235</v>
      </c>
      <c r="B392" s="19" t="s">
        <v>1209</v>
      </c>
      <c r="C392" s="19" t="s">
        <v>6236</v>
      </c>
      <c r="D392" s="19" t="s">
        <v>6237</v>
      </c>
      <c r="E392" s="19" t="s">
        <v>6249</v>
      </c>
      <c r="F392" s="20" t="str">
        <f t="shared" si="1"/>
        <v>8brMnN1J6n4SgYhHJdmfrX</v>
      </c>
      <c r="G392" s="20">
        <v>1.0</v>
      </c>
      <c r="H392" s="20">
        <v>1.0</v>
      </c>
      <c r="I392" s="20" t="s">
        <v>153</v>
      </c>
      <c r="J392" s="20">
        <v>1.0</v>
      </c>
      <c r="K392" s="20">
        <v>1.0</v>
      </c>
      <c r="L392" s="20" t="s">
        <v>5809</v>
      </c>
      <c r="M392" s="20">
        <v>1.0</v>
      </c>
      <c r="N392" s="20">
        <v>1.0</v>
      </c>
      <c r="O392" s="20" t="s">
        <v>152</v>
      </c>
      <c r="P392" s="14"/>
    </row>
    <row r="393">
      <c r="A393" s="19" t="s">
        <v>6235</v>
      </c>
      <c r="B393" s="19" t="s">
        <v>1211</v>
      </c>
      <c r="C393" s="19" t="s">
        <v>6236</v>
      </c>
      <c r="D393" s="19" t="s">
        <v>6237</v>
      </c>
      <c r="E393" s="19" t="s">
        <v>6250</v>
      </c>
      <c r="F393" s="20" t="str">
        <f t="shared" si="1"/>
        <v>8brMnN1J6n4SmpOx3nOJap</v>
      </c>
      <c r="G393" s="20">
        <v>1.0</v>
      </c>
      <c r="H393" s="20">
        <v>1.0</v>
      </c>
      <c r="I393" s="20" t="s">
        <v>153</v>
      </c>
      <c r="J393" s="20">
        <v>1.0</v>
      </c>
      <c r="K393" s="20">
        <v>1.0</v>
      </c>
      <c r="L393" s="20" t="s">
        <v>5809</v>
      </c>
      <c r="M393" s="20">
        <v>1.0</v>
      </c>
      <c r="N393" s="20">
        <v>1.0</v>
      </c>
      <c r="O393" s="20" t="s">
        <v>152</v>
      </c>
      <c r="P393" s="14"/>
    </row>
    <row r="394">
      <c r="A394" s="19" t="s">
        <v>6235</v>
      </c>
      <c r="B394" s="19" t="s">
        <v>1213</v>
      </c>
      <c r="C394" s="19" t="s">
        <v>6236</v>
      </c>
      <c r="D394" s="19" t="s">
        <v>6237</v>
      </c>
      <c r="E394" s="19" t="s">
        <v>6251</v>
      </c>
      <c r="F394" s="20" t="str">
        <f t="shared" si="1"/>
        <v>8brMnN1J6n4Sp1wklVeMgb</v>
      </c>
      <c r="G394" s="20">
        <v>1.0</v>
      </c>
      <c r="H394" s="20">
        <v>1.0</v>
      </c>
      <c r="I394" s="20" t="s">
        <v>153</v>
      </c>
      <c r="J394" s="20">
        <v>1.0</v>
      </c>
      <c r="K394" s="20">
        <v>1.0</v>
      </c>
      <c r="L394" s="20" t="s">
        <v>5809</v>
      </c>
      <c r="M394" s="20">
        <v>1.0</v>
      </c>
      <c r="N394" s="20">
        <v>1.0</v>
      </c>
      <c r="O394" s="20" t="s">
        <v>152</v>
      </c>
      <c r="P394" s="14"/>
    </row>
    <row r="395">
      <c r="A395" s="19" t="s">
        <v>6235</v>
      </c>
      <c r="B395" s="19" t="s">
        <v>1215</v>
      </c>
      <c r="C395" s="19" t="s">
        <v>6236</v>
      </c>
      <c r="D395" s="19" t="s">
        <v>6237</v>
      </c>
      <c r="E395" s="19" t="s">
        <v>6252</v>
      </c>
      <c r="F395" s="20" t="str">
        <f t="shared" si="1"/>
        <v>8brMnN1J6n4Sr9OClYtECF</v>
      </c>
      <c r="G395" s="20">
        <v>1.0</v>
      </c>
      <c r="H395" s="20">
        <v>1.0</v>
      </c>
      <c r="I395" s="20" t="s">
        <v>153</v>
      </c>
      <c r="J395" s="20">
        <v>1.0</v>
      </c>
      <c r="K395" s="20">
        <v>1.0</v>
      </c>
      <c r="L395" s="20" t="s">
        <v>5809</v>
      </c>
      <c r="M395" s="20">
        <v>1.0</v>
      </c>
      <c r="N395" s="20">
        <v>1.0</v>
      </c>
      <c r="O395" s="20" t="s">
        <v>152</v>
      </c>
      <c r="P395" s="14"/>
    </row>
    <row r="396">
      <c r="A396" s="19" t="s">
        <v>6235</v>
      </c>
      <c r="B396" s="19" t="s">
        <v>1217</v>
      </c>
      <c r="C396" s="19" t="s">
        <v>6236</v>
      </c>
      <c r="D396" s="19" t="s">
        <v>6237</v>
      </c>
      <c r="E396" s="19" t="s">
        <v>6253</v>
      </c>
      <c r="F396" s="20" t="str">
        <f t="shared" si="1"/>
        <v>8brMnN1J6n4Ssap8jaGony</v>
      </c>
      <c r="G396" s="20">
        <v>1.0</v>
      </c>
      <c r="H396" s="20">
        <v>1.0</v>
      </c>
      <c r="I396" s="20" t="s">
        <v>153</v>
      </c>
      <c r="J396" s="20">
        <v>1.0</v>
      </c>
      <c r="K396" s="20">
        <v>1.0</v>
      </c>
      <c r="L396" s="20" t="s">
        <v>5809</v>
      </c>
      <c r="M396" s="20">
        <v>1.0</v>
      </c>
      <c r="N396" s="20">
        <v>1.0</v>
      </c>
      <c r="O396" s="20" t="s">
        <v>152</v>
      </c>
      <c r="P396" s="14"/>
    </row>
    <row r="397">
      <c r="A397" s="19" t="s">
        <v>6235</v>
      </c>
      <c r="B397" s="19" t="s">
        <v>1218</v>
      </c>
      <c r="C397" s="19" t="s">
        <v>6236</v>
      </c>
      <c r="D397" s="19" t="s">
        <v>6237</v>
      </c>
      <c r="E397" s="19" t="s">
        <v>6254</v>
      </c>
      <c r="F397" s="20" t="str">
        <f t="shared" si="1"/>
        <v>8brMnN1J6n4Syimr3EWPH8</v>
      </c>
      <c r="G397" s="20">
        <v>1.0</v>
      </c>
      <c r="H397" s="20">
        <v>1.0</v>
      </c>
      <c r="I397" s="20" t="s">
        <v>153</v>
      </c>
      <c r="J397" s="20">
        <v>1.0</v>
      </c>
      <c r="K397" s="20">
        <v>1.0</v>
      </c>
      <c r="L397" s="20" t="s">
        <v>5809</v>
      </c>
      <c r="M397" s="20">
        <v>1.0</v>
      </c>
      <c r="N397" s="20">
        <v>1.0</v>
      </c>
      <c r="O397" s="20" t="s">
        <v>152</v>
      </c>
      <c r="P397" s="14"/>
    </row>
    <row r="398">
      <c r="A398" s="19" t="s">
        <v>6235</v>
      </c>
      <c r="B398" s="19" t="s">
        <v>1220</v>
      </c>
      <c r="C398" s="19" t="s">
        <v>6236</v>
      </c>
      <c r="D398" s="19" t="s">
        <v>6237</v>
      </c>
      <c r="E398" s="19" t="s">
        <v>6255</v>
      </c>
      <c r="F398" s="20" t="str">
        <f t="shared" si="1"/>
        <v>8brMnN1J6n4SzfBcwP3ZbD</v>
      </c>
      <c r="G398" s="20">
        <v>1.0</v>
      </c>
      <c r="H398" s="20">
        <v>1.0</v>
      </c>
      <c r="I398" s="20" t="s">
        <v>153</v>
      </c>
      <c r="J398" s="20">
        <v>1.0</v>
      </c>
      <c r="K398" s="20">
        <v>1.0</v>
      </c>
      <c r="L398" s="20" t="s">
        <v>5809</v>
      </c>
      <c r="M398" s="20">
        <v>1.0</v>
      </c>
      <c r="N398" s="20">
        <v>1.0</v>
      </c>
      <c r="O398" s="20" t="s">
        <v>152</v>
      </c>
      <c r="P398" s="14"/>
    </row>
    <row r="399">
      <c r="A399" s="19" t="s">
        <v>6256</v>
      </c>
      <c r="B399" s="19" t="s">
        <v>3143</v>
      </c>
      <c r="C399" s="19" t="s">
        <v>6257</v>
      </c>
      <c r="D399" s="19" t="s">
        <v>6258</v>
      </c>
      <c r="E399" s="19" t="s">
        <v>6259</v>
      </c>
      <c r="F399" s="20" t="str">
        <f t="shared" si="1"/>
        <v>9A6aqKsZBv7a3T2WpPTcf5</v>
      </c>
      <c r="G399" s="20">
        <v>1.0</v>
      </c>
      <c r="H399" s="20">
        <v>1.0</v>
      </c>
      <c r="I399" s="20" t="s">
        <v>5851</v>
      </c>
      <c r="J399" s="20">
        <v>1.0</v>
      </c>
      <c r="K399" s="20">
        <v>1.0</v>
      </c>
      <c r="L399" s="20" t="s">
        <v>153</v>
      </c>
      <c r="M399" s="20">
        <v>1.0</v>
      </c>
      <c r="N399" s="20">
        <v>1.0</v>
      </c>
      <c r="O399" s="20" t="s">
        <v>5809</v>
      </c>
      <c r="P399" s="14"/>
    </row>
    <row r="400">
      <c r="A400" s="19" t="s">
        <v>6256</v>
      </c>
      <c r="B400" s="19" t="s">
        <v>3147</v>
      </c>
      <c r="C400" s="19" t="s">
        <v>6257</v>
      </c>
      <c r="D400" s="19" t="s">
        <v>6258</v>
      </c>
      <c r="E400" s="19" t="s">
        <v>6260</v>
      </c>
      <c r="F400" s="20" t="str">
        <f t="shared" si="1"/>
        <v>9A6aqKsZBv7a3hZWpPTcf5</v>
      </c>
      <c r="G400" s="20">
        <v>1.0</v>
      </c>
      <c r="H400" s="20">
        <v>1.0</v>
      </c>
      <c r="I400" s="20" t="s">
        <v>5851</v>
      </c>
      <c r="J400" s="20">
        <v>1.0</v>
      </c>
      <c r="K400" s="20">
        <v>1.0</v>
      </c>
      <c r="L400" s="20" t="s">
        <v>153</v>
      </c>
      <c r="M400" s="20">
        <v>1.0</v>
      </c>
      <c r="N400" s="20">
        <v>1.0</v>
      </c>
      <c r="O400" s="20" t="s">
        <v>5809</v>
      </c>
      <c r="P400" s="14"/>
    </row>
    <row r="401">
      <c r="A401" s="19" t="s">
        <v>6256</v>
      </c>
      <c r="B401" s="19" t="s">
        <v>3149</v>
      </c>
      <c r="C401" s="19" t="s">
        <v>6257</v>
      </c>
      <c r="D401" s="19" t="s">
        <v>6258</v>
      </c>
      <c r="E401" s="19" t="s">
        <v>6261</v>
      </c>
      <c r="F401" s="20" t="str">
        <f t="shared" si="1"/>
        <v>9A6aqKsZBv7a5SKQZnCRf8</v>
      </c>
      <c r="G401" s="20">
        <v>1.0</v>
      </c>
      <c r="H401" s="20">
        <v>1.0</v>
      </c>
      <c r="I401" s="20" t="s">
        <v>5851</v>
      </c>
      <c r="J401" s="20">
        <v>1.0</v>
      </c>
      <c r="K401" s="20">
        <v>1.0</v>
      </c>
      <c r="L401" s="20" t="s">
        <v>153</v>
      </c>
      <c r="M401" s="20">
        <v>1.0</v>
      </c>
      <c r="N401" s="20">
        <v>1.0</v>
      </c>
      <c r="O401" s="20" t="s">
        <v>5809</v>
      </c>
      <c r="P401" s="14"/>
    </row>
    <row r="402">
      <c r="A402" s="19" t="s">
        <v>6256</v>
      </c>
      <c r="B402" s="19" t="s">
        <v>3151</v>
      </c>
      <c r="C402" s="19" t="s">
        <v>6257</v>
      </c>
      <c r="D402" s="19" t="s">
        <v>6258</v>
      </c>
      <c r="E402" s="19" t="s">
        <v>6262</v>
      </c>
      <c r="F402" s="20" t="str">
        <f t="shared" si="1"/>
        <v>9A6aqKsZBv7a5sJQZnCRf8</v>
      </c>
      <c r="G402" s="20">
        <v>3.0</v>
      </c>
      <c r="H402" s="20">
        <v>3.0</v>
      </c>
      <c r="I402" s="20" t="s">
        <v>5851</v>
      </c>
      <c r="J402" s="20">
        <v>2.0</v>
      </c>
      <c r="K402" s="20">
        <v>2.0</v>
      </c>
      <c r="L402" s="20" t="s">
        <v>153</v>
      </c>
      <c r="M402" s="20">
        <v>2.0</v>
      </c>
      <c r="N402" s="20">
        <v>2.0</v>
      </c>
      <c r="O402" s="20" t="s">
        <v>5809</v>
      </c>
      <c r="P402" s="14"/>
    </row>
    <row r="403">
      <c r="A403" s="19" t="s">
        <v>6256</v>
      </c>
      <c r="B403" s="19" t="s">
        <v>3153</v>
      </c>
      <c r="C403" s="19" t="s">
        <v>6257</v>
      </c>
      <c r="D403" s="19" t="s">
        <v>6258</v>
      </c>
      <c r="E403" s="19" t="s">
        <v>6263</v>
      </c>
      <c r="F403" s="20" t="str">
        <f t="shared" si="1"/>
        <v>9A6aqKsZBv7a6OWgxZbenF</v>
      </c>
      <c r="G403" s="20">
        <v>1.0</v>
      </c>
      <c r="H403" s="20">
        <v>1.0</v>
      </c>
      <c r="I403" s="20" t="s">
        <v>5851</v>
      </c>
      <c r="J403" s="20">
        <v>1.0</v>
      </c>
      <c r="K403" s="20">
        <v>1.0</v>
      </c>
      <c r="L403" s="20" t="s">
        <v>153</v>
      </c>
      <c r="M403" s="20">
        <v>1.0</v>
      </c>
      <c r="N403" s="20">
        <v>1.0</v>
      </c>
      <c r="O403" s="20" t="s">
        <v>5809</v>
      </c>
      <c r="P403" s="14"/>
    </row>
    <row r="404">
      <c r="A404" s="19" t="s">
        <v>6256</v>
      </c>
      <c r="B404" s="19" t="s">
        <v>3155</v>
      </c>
      <c r="C404" s="19" t="s">
        <v>6257</v>
      </c>
      <c r="D404" s="19" t="s">
        <v>6258</v>
      </c>
      <c r="E404" s="19" t="s">
        <v>6264</v>
      </c>
      <c r="F404" s="20" t="str">
        <f t="shared" si="1"/>
        <v>9A6aqKsZBv7aATMs1igzRC</v>
      </c>
      <c r="G404" s="20">
        <v>1.0</v>
      </c>
      <c r="H404" s="20">
        <v>1.0</v>
      </c>
      <c r="I404" s="20" t="s">
        <v>5851</v>
      </c>
      <c r="J404" s="20">
        <v>1.0</v>
      </c>
      <c r="K404" s="20">
        <v>1.0</v>
      </c>
      <c r="L404" s="20" t="s">
        <v>153</v>
      </c>
      <c r="M404" s="20">
        <v>1.0</v>
      </c>
      <c r="N404" s="20">
        <v>1.0</v>
      </c>
      <c r="O404" s="20" t="s">
        <v>5809</v>
      </c>
      <c r="P404" s="14"/>
    </row>
    <row r="405">
      <c r="A405" s="19" t="s">
        <v>6256</v>
      </c>
      <c r="B405" s="19" t="s">
        <v>3157</v>
      </c>
      <c r="C405" s="19" t="s">
        <v>6257</v>
      </c>
      <c r="D405" s="19" t="s">
        <v>6258</v>
      </c>
      <c r="E405" s="19" t="s">
        <v>6265</v>
      </c>
      <c r="F405" s="20" t="str">
        <f t="shared" si="1"/>
        <v>9A6aqKsZBv7aDVoPsx31Wa</v>
      </c>
      <c r="G405" s="20">
        <v>1.0</v>
      </c>
      <c r="H405" s="20">
        <v>1.0</v>
      </c>
      <c r="I405" s="20" t="s">
        <v>5851</v>
      </c>
      <c r="J405" s="20">
        <v>1.0</v>
      </c>
      <c r="K405" s="20">
        <v>1.0</v>
      </c>
      <c r="L405" s="20" t="s">
        <v>153</v>
      </c>
      <c r="M405" s="20">
        <v>1.0</v>
      </c>
      <c r="N405" s="20">
        <v>1.0</v>
      </c>
      <c r="O405" s="20" t="s">
        <v>5809</v>
      </c>
      <c r="P405" s="14"/>
    </row>
    <row r="406">
      <c r="A406" s="19" t="s">
        <v>6256</v>
      </c>
      <c r="B406" s="19" t="s">
        <v>3159</v>
      </c>
      <c r="C406" s="19" t="s">
        <v>6257</v>
      </c>
      <c r="D406" s="19" t="s">
        <v>6258</v>
      </c>
      <c r="E406" s="19" t="s">
        <v>6266</v>
      </c>
      <c r="F406" s="20" t="str">
        <f t="shared" si="1"/>
        <v>9A6aqKsZBv7aDzgPsx31Wa</v>
      </c>
      <c r="G406" s="20">
        <v>3.0</v>
      </c>
      <c r="H406" s="20">
        <v>3.0</v>
      </c>
      <c r="I406" s="20" t="s">
        <v>5851</v>
      </c>
      <c r="J406" s="20">
        <v>2.0</v>
      </c>
      <c r="K406" s="20">
        <v>1.0</v>
      </c>
      <c r="L406" s="20" t="s">
        <v>153</v>
      </c>
      <c r="M406" s="20">
        <v>1.0</v>
      </c>
      <c r="N406" s="20">
        <v>2.0</v>
      </c>
      <c r="O406" s="20" t="s">
        <v>5809</v>
      </c>
      <c r="P406" s="14"/>
    </row>
    <row r="407">
      <c r="A407" s="19" t="s">
        <v>6256</v>
      </c>
      <c r="B407" s="19" t="s">
        <v>3161</v>
      </c>
      <c r="C407" s="19" t="s">
        <v>6257</v>
      </c>
      <c r="D407" s="19" t="s">
        <v>6258</v>
      </c>
      <c r="E407" s="19" t="s">
        <v>6267</v>
      </c>
      <c r="F407" s="20" t="str">
        <f t="shared" si="1"/>
        <v>9A6aqKsZBv7aFLTGX8NaP3</v>
      </c>
      <c r="G407" s="20">
        <v>1.0</v>
      </c>
      <c r="H407" s="20">
        <v>1.0</v>
      </c>
      <c r="I407" s="20" t="s">
        <v>5851</v>
      </c>
      <c r="J407" s="20">
        <v>1.0</v>
      </c>
      <c r="K407" s="20">
        <v>1.0</v>
      </c>
      <c r="L407" s="20" t="s">
        <v>153</v>
      </c>
      <c r="M407" s="20">
        <v>1.0</v>
      </c>
      <c r="N407" s="20">
        <v>1.0</v>
      </c>
      <c r="O407" s="20" t="s">
        <v>5809</v>
      </c>
      <c r="P407" s="14"/>
    </row>
    <row r="408">
      <c r="A408" s="19" t="s">
        <v>6256</v>
      </c>
      <c r="B408" s="19" t="s">
        <v>3163</v>
      </c>
      <c r="C408" s="19" t="s">
        <v>6257</v>
      </c>
      <c r="D408" s="19" t="s">
        <v>6258</v>
      </c>
      <c r="E408" s="19" t="s">
        <v>6268</v>
      </c>
      <c r="F408" s="20" t="str">
        <f t="shared" si="1"/>
        <v>9A6aqKsZBv7aFOhGX8NaP3</v>
      </c>
      <c r="G408" s="20">
        <v>1.0</v>
      </c>
      <c r="H408" s="20">
        <v>1.0</v>
      </c>
      <c r="I408" s="20" t="s">
        <v>5851</v>
      </c>
      <c r="J408" s="20">
        <v>1.0</v>
      </c>
      <c r="K408" s="20">
        <v>1.0</v>
      </c>
      <c r="L408" s="20" t="s">
        <v>153</v>
      </c>
      <c r="M408" s="20">
        <v>1.0</v>
      </c>
      <c r="N408" s="20">
        <v>1.0</v>
      </c>
      <c r="O408" s="20" t="s">
        <v>5809</v>
      </c>
      <c r="P408" s="14"/>
    </row>
    <row r="409">
      <c r="A409" s="19" t="s">
        <v>6256</v>
      </c>
      <c r="B409" s="19" t="s">
        <v>3165</v>
      </c>
      <c r="C409" s="19" t="s">
        <v>6257</v>
      </c>
      <c r="D409" s="19" t="s">
        <v>6258</v>
      </c>
      <c r="E409" s="19" t="s">
        <v>6269</v>
      </c>
      <c r="F409" s="20" t="str">
        <f t="shared" si="1"/>
        <v>9A6aqKsZBv7aYBVETxCGlb</v>
      </c>
      <c r="G409" s="20">
        <v>1.0</v>
      </c>
      <c r="H409" s="20">
        <v>1.0</v>
      </c>
      <c r="I409" s="20" t="s">
        <v>5851</v>
      </c>
      <c r="J409" s="20">
        <v>1.0</v>
      </c>
      <c r="K409" s="20">
        <v>1.0</v>
      </c>
      <c r="L409" s="20" t="s">
        <v>153</v>
      </c>
      <c r="M409" s="20">
        <v>1.0</v>
      </c>
      <c r="N409" s="20">
        <v>1.0</v>
      </c>
      <c r="O409" s="20" t="s">
        <v>5809</v>
      </c>
      <c r="P409" s="14"/>
    </row>
    <row r="410">
      <c r="A410" s="19" t="s">
        <v>6256</v>
      </c>
      <c r="B410" s="19" t="s">
        <v>3167</v>
      </c>
      <c r="C410" s="19" t="s">
        <v>6257</v>
      </c>
      <c r="D410" s="19" t="s">
        <v>6258</v>
      </c>
      <c r="E410" s="19" t="s">
        <v>6270</v>
      </c>
      <c r="F410" s="20" t="str">
        <f t="shared" si="1"/>
        <v>9A6aqKsZBv7aiUhDfaj7G4</v>
      </c>
      <c r="G410" s="20">
        <v>1.0</v>
      </c>
      <c r="H410" s="20">
        <v>1.0</v>
      </c>
      <c r="I410" s="20" t="s">
        <v>5851</v>
      </c>
      <c r="J410" s="20">
        <v>1.0</v>
      </c>
      <c r="K410" s="20">
        <v>1.0</v>
      </c>
      <c r="L410" s="20" t="s">
        <v>153</v>
      </c>
      <c r="M410" s="20">
        <v>1.0</v>
      </c>
      <c r="N410" s="20">
        <v>1.0</v>
      </c>
      <c r="O410" s="20" t="s">
        <v>5809</v>
      </c>
      <c r="P410" s="14"/>
    </row>
    <row r="411">
      <c r="A411" s="19" t="s">
        <v>6256</v>
      </c>
      <c r="B411" s="19" t="s">
        <v>3169</v>
      </c>
      <c r="C411" s="19" t="s">
        <v>6257</v>
      </c>
      <c r="D411" s="19" t="s">
        <v>6258</v>
      </c>
      <c r="E411" s="19" t="s">
        <v>6271</v>
      </c>
      <c r="F411" s="20" t="str">
        <f t="shared" si="1"/>
        <v>9A6aqKsZBv7akQJKT9MVfb</v>
      </c>
      <c r="G411" s="20">
        <v>3.0</v>
      </c>
      <c r="H411" s="20">
        <v>3.0</v>
      </c>
      <c r="I411" s="20" t="s">
        <v>5851</v>
      </c>
      <c r="J411" s="20">
        <v>2.0</v>
      </c>
      <c r="K411" s="20">
        <v>2.0</v>
      </c>
      <c r="L411" s="20" t="s">
        <v>153</v>
      </c>
      <c r="M411" s="20">
        <v>2.0</v>
      </c>
      <c r="N411" s="20">
        <v>2.0</v>
      </c>
      <c r="O411" s="20" t="s">
        <v>5809</v>
      </c>
      <c r="P411" s="14"/>
    </row>
    <row r="412">
      <c r="A412" s="19" t="s">
        <v>6256</v>
      </c>
      <c r="B412" s="19" t="s">
        <v>3171</v>
      </c>
      <c r="C412" s="19" t="s">
        <v>6257</v>
      </c>
      <c r="D412" s="19" t="s">
        <v>6258</v>
      </c>
      <c r="E412" s="19" t="s">
        <v>6272</v>
      </c>
      <c r="F412" s="20" t="str">
        <f t="shared" si="1"/>
        <v>9A6aqKsZBv7akrFKT9MVfb</v>
      </c>
      <c r="G412" s="20">
        <v>2.0</v>
      </c>
      <c r="H412" s="20">
        <v>2.0</v>
      </c>
      <c r="I412" s="20" t="s">
        <v>5851</v>
      </c>
      <c r="J412" s="20">
        <v>1.0</v>
      </c>
      <c r="K412" s="20">
        <v>1.0</v>
      </c>
      <c r="L412" s="20" t="s">
        <v>153</v>
      </c>
      <c r="M412" s="20">
        <v>1.0</v>
      </c>
      <c r="N412" s="20">
        <v>1.0</v>
      </c>
      <c r="O412" s="20" t="s">
        <v>5809</v>
      </c>
      <c r="P412" s="14"/>
    </row>
    <row r="413">
      <c r="A413" s="19" t="s">
        <v>6256</v>
      </c>
      <c r="B413" s="19" t="s">
        <v>3173</v>
      </c>
      <c r="C413" s="19" t="s">
        <v>6257</v>
      </c>
      <c r="D413" s="19" t="s">
        <v>6258</v>
      </c>
      <c r="E413" s="19" t="s">
        <v>6273</v>
      </c>
      <c r="F413" s="20" t="str">
        <f t="shared" si="1"/>
        <v>9A6aqKsZBv7alGjiGAYKIU</v>
      </c>
      <c r="G413" s="20">
        <v>1.0</v>
      </c>
      <c r="H413" s="20">
        <v>1.0</v>
      </c>
      <c r="I413" s="20" t="s">
        <v>5851</v>
      </c>
      <c r="J413" s="20">
        <v>1.0</v>
      </c>
      <c r="K413" s="20">
        <v>1.0</v>
      </c>
      <c r="L413" s="20" t="s">
        <v>153</v>
      </c>
      <c r="M413" s="20">
        <v>1.0</v>
      </c>
      <c r="N413" s="20">
        <v>1.0</v>
      </c>
      <c r="O413" s="20" t="s">
        <v>5809</v>
      </c>
      <c r="P413" s="14"/>
    </row>
    <row r="414">
      <c r="A414" s="19" t="s">
        <v>6256</v>
      </c>
      <c r="B414" s="19" t="s">
        <v>3175</v>
      </c>
      <c r="C414" s="19" t="s">
        <v>6257</v>
      </c>
      <c r="D414" s="19" t="s">
        <v>6258</v>
      </c>
      <c r="E414" s="19" t="s">
        <v>6274</v>
      </c>
      <c r="F414" s="20" t="str">
        <f t="shared" si="1"/>
        <v>9A6aqKsZBv7amRIx3nOJap</v>
      </c>
      <c r="G414" s="20">
        <v>1.0</v>
      </c>
      <c r="H414" s="20">
        <v>1.0</v>
      </c>
      <c r="I414" s="20" t="s">
        <v>5851</v>
      </c>
      <c r="J414" s="20">
        <v>1.0</v>
      </c>
      <c r="K414" s="20">
        <v>1.0</v>
      </c>
      <c r="L414" s="20" t="s">
        <v>153</v>
      </c>
      <c r="M414" s="20">
        <v>1.0</v>
      </c>
      <c r="N414" s="20">
        <v>1.0</v>
      </c>
      <c r="O414" s="20" t="s">
        <v>5809</v>
      </c>
      <c r="P414" s="14"/>
    </row>
    <row r="415">
      <c r="A415" s="19" t="s">
        <v>6256</v>
      </c>
      <c r="B415" s="19" t="s">
        <v>3177</v>
      </c>
      <c r="C415" s="19" t="s">
        <v>6257</v>
      </c>
      <c r="D415" s="19" t="s">
        <v>6258</v>
      </c>
      <c r="E415" s="19" t="s">
        <v>6275</v>
      </c>
      <c r="F415" s="20" t="str">
        <f t="shared" si="1"/>
        <v>9A6aqKsZBv7ayYzr3EWPH8</v>
      </c>
      <c r="G415" s="20">
        <v>1.0</v>
      </c>
      <c r="H415" s="20">
        <v>1.0</v>
      </c>
      <c r="I415" s="20" t="s">
        <v>5851</v>
      </c>
      <c r="J415" s="20">
        <v>1.0</v>
      </c>
      <c r="K415" s="20">
        <v>1.0</v>
      </c>
      <c r="L415" s="20" t="s">
        <v>153</v>
      </c>
      <c r="M415" s="20">
        <v>1.0</v>
      </c>
      <c r="N415" s="20">
        <v>1.0</v>
      </c>
      <c r="O415" s="20" t="s">
        <v>5809</v>
      </c>
      <c r="P415" s="14"/>
    </row>
    <row r="416">
      <c r="A416" s="19" t="s">
        <v>6256</v>
      </c>
      <c r="B416" s="19" t="s">
        <v>3179</v>
      </c>
      <c r="C416" s="19" t="s">
        <v>6257</v>
      </c>
      <c r="D416" s="19" t="s">
        <v>6258</v>
      </c>
      <c r="E416" s="19" t="s">
        <v>6276</v>
      </c>
      <c r="F416" s="20" t="str">
        <f t="shared" si="1"/>
        <v>9A6aqKsZBv7azKLcwP3ZbD</v>
      </c>
      <c r="G416" s="20">
        <v>1.0</v>
      </c>
      <c r="H416" s="20">
        <v>1.0</v>
      </c>
      <c r="I416" s="20" t="s">
        <v>5851</v>
      </c>
      <c r="J416" s="20">
        <v>1.0</v>
      </c>
      <c r="K416" s="20">
        <v>1.0</v>
      </c>
      <c r="L416" s="20" t="s">
        <v>153</v>
      </c>
      <c r="M416" s="20">
        <v>1.0</v>
      </c>
      <c r="N416" s="20">
        <v>1.0</v>
      </c>
      <c r="O416" s="20" t="s">
        <v>5809</v>
      </c>
      <c r="P416" s="14"/>
    </row>
    <row r="417">
      <c r="A417" s="19" t="s">
        <v>6277</v>
      </c>
      <c r="B417" s="19" t="s">
        <v>2412</v>
      </c>
      <c r="C417" s="19" t="s">
        <v>6278</v>
      </c>
      <c r="D417" s="19" t="s">
        <v>6279</v>
      </c>
      <c r="E417" s="19" t="s">
        <v>6280</v>
      </c>
      <c r="F417" s="20" t="str">
        <f t="shared" si="1"/>
        <v>9pD930x6A5BV8yQR0I7fEb</v>
      </c>
      <c r="G417" s="20">
        <v>1.0</v>
      </c>
      <c r="H417" s="20">
        <v>1.0</v>
      </c>
      <c r="I417" s="20" t="s">
        <v>6139</v>
      </c>
      <c r="J417" s="20">
        <v>1.0</v>
      </c>
      <c r="K417" s="20">
        <v>1.0</v>
      </c>
      <c r="L417" s="20" t="s">
        <v>5851</v>
      </c>
      <c r="M417" s="20">
        <v>1.0</v>
      </c>
      <c r="N417" s="20">
        <v>1.0</v>
      </c>
      <c r="O417" s="20" t="s">
        <v>5809</v>
      </c>
      <c r="P417" s="14"/>
    </row>
    <row r="418">
      <c r="A418" s="19" t="s">
        <v>6277</v>
      </c>
      <c r="B418" s="19" t="s">
        <v>2416</v>
      </c>
      <c r="C418" s="19" t="s">
        <v>6278</v>
      </c>
      <c r="D418" s="19" t="s">
        <v>6279</v>
      </c>
      <c r="E418" s="19" t="s">
        <v>6281</v>
      </c>
      <c r="F418" s="20" t="str">
        <f t="shared" si="1"/>
        <v>9pD930x6A5BVANhs1igzRC</v>
      </c>
      <c r="G418" s="20">
        <v>1.0</v>
      </c>
      <c r="H418" s="20">
        <v>1.0</v>
      </c>
      <c r="I418" s="20" t="s">
        <v>6139</v>
      </c>
      <c r="J418" s="20">
        <v>1.0</v>
      </c>
      <c r="K418" s="20">
        <v>1.0</v>
      </c>
      <c r="L418" s="20" t="s">
        <v>5851</v>
      </c>
      <c r="M418" s="20">
        <v>1.0</v>
      </c>
      <c r="N418" s="20">
        <v>1.0</v>
      </c>
      <c r="O418" s="20" t="s">
        <v>5809</v>
      </c>
      <c r="P418" s="14"/>
    </row>
    <row r="419">
      <c r="A419" s="19" t="s">
        <v>6277</v>
      </c>
      <c r="B419" s="19" t="s">
        <v>2418</v>
      </c>
      <c r="C419" s="19" t="s">
        <v>6278</v>
      </c>
      <c r="D419" s="19" t="s">
        <v>6279</v>
      </c>
      <c r="E419" s="19" t="s">
        <v>6282</v>
      </c>
      <c r="F419" s="20" t="str">
        <f t="shared" si="1"/>
        <v>9pD930x6A5BVEJyhxLZ9ck</v>
      </c>
      <c r="G419" s="20">
        <v>1.0</v>
      </c>
      <c r="H419" s="20">
        <v>1.0</v>
      </c>
      <c r="I419" s="20" t="s">
        <v>6139</v>
      </c>
      <c r="J419" s="20">
        <v>1.0</v>
      </c>
      <c r="K419" s="20">
        <v>1.0</v>
      </c>
      <c r="L419" s="20" t="s">
        <v>5851</v>
      </c>
      <c r="M419" s="20">
        <v>1.0</v>
      </c>
      <c r="N419" s="20">
        <v>1.0</v>
      </c>
      <c r="O419" s="20" t="s">
        <v>5809</v>
      </c>
      <c r="P419" s="14"/>
    </row>
    <row r="420">
      <c r="A420" s="19" t="s">
        <v>6277</v>
      </c>
      <c r="B420" s="19" t="s">
        <v>2420</v>
      </c>
      <c r="C420" s="19" t="s">
        <v>6278</v>
      </c>
      <c r="D420" s="19" t="s">
        <v>6279</v>
      </c>
      <c r="E420" s="19" t="s">
        <v>6283</v>
      </c>
      <c r="F420" s="20" t="str">
        <f t="shared" si="1"/>
        <v>9pD930x6A5BVEp5hxLZ9ck</v>
      </c>
      <c r="G420" s="20">
        <v>1.0</v>
      </c>
      <c r="H420" s="20">
        <v>1.0</v>
      </c>
      <c r="I420" s="20" t="s">
        <v>6139</v>
      </c>
      <c r="J420" s="20">
        <v>1.0</v>
      </c>
      <c r="K420" s="20">
        <v>1.0</v>
      </c>
      <c r="L420" s="20" t="s">
        <v>5851</v>
      </c>
      <c r="M420" s="20">
        <v>1.0</v>
      </c>
      <c r="N420" s="20">
        <v>1.0</v>
      </c>
      <c r="O420" s="20" t="s">
        <v>5809</v>
      </c>
      <c r="P420" s="14"/>
    </row>
    <row r="421">
      <c r="A421" s="19" t="s">
        <v>6277</v>
      </c>
      <c r="B421" s="19" t="s">
        <v>2422</v>
      </c>
      <c r="C421" s="19" t="s">
        <v>6278</v>
      </c>
      <c r="D421" s="19" t="s">
        <v>6279</v>
      </c>
      <c r="E421" s="19" t="s">
        <v>6284</v>
      </c>
      <c r="F421" s="20" t="str">
        <f t="shared" si="1"/>
        <v>9pD930x6A5BVOsHJLhNcSb</v>
      </c>
      <c r="G421" s="20">
        <v>1.0</v>
      </c>
      <c r="H421" s="20">
        <v>1.0</v>
      </c>
      <c r="I421" s="20" t="s">
        <v>6139</v>
      </c>
      <c r="J421" s="20">
        <v>1.0</v>
      </c>
      <c r="K421" s="20">
        <v>1.0</v>
      </c>
      <c r="L421" s="20" t="s">
        <v>5851</v>
      </c>
      <c r="M421" s="20">
        <v>1.0</v>
      </c>
      <c r="N421" s="20">
        <v>1.0</v>
      </c>
      <c r="O421" s="20" t="s">
        <v>5809</v>
      </c>
      <c r="P421" s="14"/>
    </row>
    <row r="422">
      <c r="A422" s="19" t="s">
        <v>6277</v>
      </c>
      <c r="B422" s="19" t="s">
        <v>2424</v>
      </c>
      <c r="C422" s="19" t="s">
        <v>6278</v>
      </c>
      <c r="D422" s="19" t="s">
        <v>6279</v>
      </c>
      <c r="E422" s="19" t="s">
        <v>6285</v>
      </c>
      <c r="F422" s="20" t="str">
        <f t="shared" si="1"/>
        <v>9pD930x6A5BVQJ5A48cIW7</v>
      </c>
      <c r="G422" s="20">
        <v>1.0</v>
      </c>
      <c r="H422" s="20">
        <v>1.0</v>
      </c>
      <c r="I422" s="20" t="s">
        <v>6139</v>
      </c>
      <c r="J422" s="20">
        <v>1.0</v>
      </c>
      <c r="K422" s="20">
        <v>1.0</v>
      </c>
      <c r="L422" s="20" t="s">
        <v>5851</v>
      </c>
      <c r="M422" s="20">
        <v>1.0</v>
      </c>
      <c r="N422" s="20">
        <v>1.0</v>
      </c>
      <c r="O422" s="20" t="s">
        <v>5809</v>
      </c>
      <c r="P422" s="14"/>
    </row>
    <row r="423">
      <c r="A423" s="19" t="s">
        <v>6277</v>
      </c>
      <c r="B423" s="19" t="s">
        <v>2425</v>
      </c>
      <c r="C423" s="19" t="s">
        <v>6278</v>
      </c>
      <c r="D423" s="19" t="s">
        <v>6279</v>
      </c>
      <c r="E423" s="19" t="s">
        <v>6286</v>
      </c>
      <c r="F423" s="20" t="str">
        <f t="shared" si="1"/>
        <v>9pD930x6A5BVQJQA48cIW7</v>
      </c>
      <c r="G423" s="20">
        <v>1.0</v>
      </c>
      <c r="H423" s="20">
        <v>1.0</v>
      </c>
      <c r="I423" s="20" t="s">
        <v>6139</v>
      </c>
      <c r="J423" s="20">
        <v>1.0</v>
      </c>
      <c r="K423" s="20">
        <v>1.0</v>
      </c>
      <c r="L423" s="20" t="s">
        <v>5851</v>
      </c>
      <c r="M423" s="20">
        <v>1.0</v>
      </c>
      <c r="N423" s="20">
        <v>1.0</v>
      </c>
      <c r="O423" s="20" t="s">
        <v>5809</v>
      </c>
      <c r="P423" s="14"/>
    </row>
    <row r="424">
      <c r="A424" s="19" t="s">
        <v>6277</v>
      </c>
      <c r="B424" s="19" t="s">
        <v>2427</v>
      </c>
      <c r="C424" s="19" t="s">
        <v>6278</v>
      </c>
      <c r="D424" s="19" t="s">
        <v>6279</v>
      </c>
      <c r="E424" s="19" t="s">
        <v>6287</v>
      </c>
      <c r="F424" s="20" t="str">
        <f t="shared" si="1"/>
        <v>9pD930x6A5BVUe6LWZg9DA</v>
      </c>
      <c r="G424" s="20">
        <v>2.0</v>
      </c>
      <c r="H424" s="20">
        <v>2.0</v>
      </c>
      <c r="I424" s="20" t="s">
        <v>6139</v>
      </c>
      <c r="J424" s="20">
        <v>3.0</v>
      </c>
      <c r="K424" s="20">
        <v>3.0</v>
      </c>
      <c r="L424" s="20" t="s">
        <v>5851</v>
      </c>
      <c r="M424" s="20">
        <v>2.0</v>
      </c>
      <c r="N424" s="20">
        <v>2.0</v>
      </c>
      <c r="O424" s="20" t="s">
        <v>5809</v>
      </c>
      <c r="P424" s="14"/>
    </row>
    <row r="425">
      <c r="A425" s="19" t="s">
        <v>6277</v>
      </c>
      <c r="B425" s="19" t="s">
        <v>2429</v>
      </c>
      <c r="C425" s="19" t="s">
        <v>6278</v>
      </c>
      <c r="D425" s="19" t="s">
        <v>6279</v>
      </c>
      <c r="E425" s="19" t="s">
        <v>6288</v>
      </c>
      <c r="F425" s="20" t="str">
        <f t="shared" si="1"/>
        <v>9pD930x6A5BVV1OXmZF31w</v>
      </c>
      <c r="G425" s="20">
        <v>1.0</v>
      </c>
      <c r="H425" s="20">
        <v>1.0</v>
      </c>
      <c r="I425" s="20" t="s">
        <v>6139</v>
      </c>
      <c r="J425" s="20">
        <v>1.0</v>
      </c>
      <c r="K425" s="20">
        <v>1.0</v>
      </c>
      <c r="L425" s="20" t="s">
        <v>5851</v>
      </c>
      <c r="M425" s="20">
        <v>1.0</v>
      </c>
      <c r="N425" s="20">
        <v>1.0</v>
      </c>
      <c r="O425" s="20" t="s">
        <v>5809</v>
      </c>
      <c r="P425" s="14"/>
    </row>
    <row r="426">
      <c r="A426" s="19" t="s">
        <v>6277</v>
      </c>
      <c r="B426" s="19" t="s">
        <v>2431</v>
      </c>
      <c r="C426" s="19" t="s">
        <v>6278</v>
      </c>
      <c r="D426" s="19" t="s">
        <v>6279</v>
      </c>
      <c r="E426" s="19" t="s">
        <v>6289</v>
      </c>
      <c r="F426" s="20" t="str">
        <f t="shared" si="1"/>
        <v>9pD930x6A5BVVB9XmZF31w</v>
      </c>
      <c r="G426" s="20">
        <v>1.0</v>
      </c>
      <c r="H426" s="20">
        <v>1.0</v>
      </c>
      <c r="I426" s="20" t="s">
        <v>6139</v>
      </c>
      <c r="J426" s="20">
        <v>1.0</v>
      </c>
      <c r="K426" s="20">
        <v>1.0</v>
      </c>
      <c r="L426" s="20" t="s">
        <v>5851</v>
      </c>
      <c r="M426" s="20">
        <v>1.0</v>
      </c>
      <c r="N426" s="20">
        <v>1.0</v>
      </c>
      <c r="O426" s="20" t="s">
        <v>5809</v>
      </c>
      <c r="P426" s="14"/>
    </row>
    <row r="427">
      <c r="A427" s="19" t="s">
        <v>6277</v>
      </c>
      <c r="B427" s="19" t="s">
        <v>2433</v>
      </c>
      <c r="C427" s="19" t="s">
        <v>6278</v>
      </c>
      <c r="D427" s="19" t="s">
        <v>6279</v>
      </c>
      <c r="E427" s="19" t="s">
        <v>6290</v>
      </c>
      <c r="F427" s="20" t="str">
        <f t="shared" si="1"/>
        <v>9pD930x6A5BVawOtNvLSUA</v>
      </c>
      <c r="G427" s="20">
        <v>1.0</v>
      </c>
      <c r="H427" s="20">
        <v>1.0</v>
      </c>
      <c r="I427" s="20" t="s">
        <v>6139</v>
      </c>
      <c r="J427" s="20">
        <v>1.0</v>
      </c>
      <c r="K427" s="20">
        <v>1.0</v>
      </c>
      <c r="L427" s="20" t="s">
        <v>5851</v>
      </c>
      <c r="M427" s="20">
        <v>1.0</v>
      </c>
      <c r="N427" s="20">
        <v>1.0</v>
      </c>
      <c r="O427" s="20" t="s">
        <v>5809</v>
      </c>
      <c r="P427" s="14"/>
    </row>
    <row r="428">
      <c r="A428" s="19" t="s">
        <v>6277</v>
      </c>
      <c r="B428" s="19" t="s">
        <v>2435</v>
      </c>
      <c r="C428" s="19" t="s">
        <v>6278</v>
      </c>
      <c r="D428" s="19" t="s">
        <v>6279</v>
      </c>
      <c r="E428" s="19" t="s">
        <v>6291</v>
      </c>
      <c r="F428" s="20" t="str">
        <f t="shared" si="1"/>
        <v>9pD930x6A5BVbddZn4Y5Fq</v>
      </c>
      <c r="G428" s="20">
        <v>3.0</v>
      </c>
      <c r="H428" s="20">
        <v>3.0</v>
      </c>
      <c r="I428" s="20" t="s">
        <v>6139</v>
      </c>
      <c r="J428" s="20">
        <v>3.0</v>
      </c>
      <c r="K428" s="20">
        <v>3.0</v>
      </c>
      <c r="L428" s="20" t="s">
        <v>5851</v>
      </c>
      <c r="M428" s="20">
        <v>3.0</v>
      </c>
      <c r="N428" s="20">
        <v>3.0</v>
      </c>
      <c r="O428" s="20" t="s">
        <v>5809</v>
      </c>
      <c r="P428" s="14"/>
    </row>
    <row r="429">
      <c r="A429" s="19" t="s">
        <v>6277</v>
      </c>
      <c r="B429" s="19" t="s">
        <v>2437</v>
      </c>
      <c r="C429" s="19" t="s">
        <v>6278</v>
      </c>
      <c r="D429" s="19" t="s">
        <v>6279</v>
      </c>
      <c r="E429" s="19" t="s">
        <v>6292</v>
      </c>
      <c r="F429" s="20" t="str">
        <f t="shared" si="1"/>
        <v>9pD930x6A5BVg01HJdmfrX</v>
      </c>
      <c r="G429" s="20">
        <v>1.0</v>
      </c>
      <c r="H429" s="20">
        <v>1.0</v>
      </c>
      <c r="I429" s="20" t="s">
        <v>6139</v>
      </c>
      <c r="J429" s="20">
        <v>1.0</v>
      </c>
      <c r="K429" s="20">
        <v>1.0</v>
      </c>
      <c r="L429" s="20" t="s">
        <v>5851</v>
      </c>
      <c r="M429" s="20">
        <v>1.0</v>
      </c>
      <c r="N429" s="20">
        <v>1.0</v>
      </c>
      <c r="O429" s="20" t="s">
        <v>5809</v>
      </c>
      <c r="P429" s="14"/>
    </row>
    <row r="430">
      <c r="A430" s="19" t="s">
        <v>6277</v>
      </c>
      <c r="B430" s="19" t="s">
        <v>2439</v>
      </c>
      <c r="C430" s="19" t="s">
        <v>6278</v>
      </c>
      <c r="D430" s="19" t="s">
        <v>6279</v>
      </c>
      <c r="E430" s="19" t="s">
        <v>6293</v>
      </c>
      <c r="F430" s="20" t="str">
        <f t="shared" si="1"/>
        <v>9pD930x6A5BVgEBHJdmfrX</v>
      </c>
      <c r="G430" s="20">
        <v>1.0</v>
      </c>
      <c r="H430" s="20">
        <v>1.0</v>
      </c>
      <c r="I430" s="20" t="s">
        <v>6139</v>
      </c>
      <c r="J430" s="20">
        <v>1.0</v>
      </c>
      <c r="K430" s="20">
        <v>1.0</v>
      </c>
      <c r="L430" s="20" t="s">
        <v>5851</v>
      </c>
      <c r="M430" s="20">
        <v>1.0</v>
      </c>
      <c r="N430" s="20">
        <v>1.0</v>
      </c>
      <c r="O430" s="20" t="s">
        <v>5809</v>
      </c>
      <c r="P430" s="14"/>
    </row>
    <row r="431">
      <c r="A431" s="19" t="s">
        <v>6277</v>
      </c>
      <c r="B431" s="19" t="s">
        <v>2441</v>
      </c>
      <c r="C431" s="19" t="s">
        <v>6278</v>
      </c>
      <c r="D431" s="19" t="s">
        <v>6279</v>
      </c>
      <c r="E431" s="19" t="s">
        <v>6294</v>
      </c>
      <c r="F431" s="20" t="str">
        <f t="shared" si="1"/>
        <v>9pD930x6A5BVrFJClYtECF</v>
      </c>
      <c r="G431" s="20">
        <v>1.0</v>
      </c>
      <c r="H431" s="20">
        <v>1.0</v>
      </c>
      <c r="I431" s="20" t="s">
        <v>6139</v>
      </c>
      <c r="J431" s="20">
        <v>1.0</v>
      </c>
      <c r="K431" s="20">
        <v>1.0</v>
      </c>
      <c r="L431" s="20" t="s">
        <v>5851</v>
      </c>
      <c r="M431" s="20">
        <v>1.0</v>
      </c>
      <c r="N431" s="20">
        <v>1.0</v>
      </c>
      <c r="O431" s="20" t="s">
        <v>5809</v>
      </c>
      <c r="P431" s="14"/>
    </row>
    <row r="432">
      <c r="A432" s="19" t="s">
        <v>6277</v>
      </c>
      <c r="B432" s="19" t="s">
        <v>2443</v>
      </c>
      <c r="C432" s="19" t="s">
        <v>6278</v>
      </c>
      <c r="D432" s="19" t="s">
        <v>6279</v>
      </c>
      <c r="E432" s="19" t="s">
        <v>6295</v>
      </c>
      <c r="F432" s="20" t="str">
        <f t="shared" si="1"/>
        <v>9pD930x6A5BVstk8jaGony</v>
      </c>
      <c r="G432" s="20">
        <v>1.0</v>
      </c>
      <c r="H432" s="20">
        <v>1.0</v>
      </c>
      <c r="I432" s="20" t="s">
        <v>6139</v>
      </c>
      <c r="J432" s="20">
        <v>1.0</v>
      </c>
      <c r="K432" s="20">
        <v>1.0</v>
      </c>
      <c r="L432" s="20" t="s">
        <v>5851</v>
      </c>
      <c r="M432" s="20">
        <v>1.0</v>
      </c>
      <c r="N432" s="20">
        <v>1.0</v>
      </c>
      <c r="O432" s="20" t="s">
        <v>5809</v>
      </c>
      <c r="P432" s="14"/>
    </row>
    <row r="433">
      <c r="A433" s="19" t="s">
        <v>6277</v>
      </c>
      <c r="B433" s="19" t="s">
        <v>2444</v>
      </c>
      <c r="C433" s="19" t="s">
        <v>6278</v>
      </c>
      <c r="D433" s="19" t="s">
        <v>6279</v>
      </c>
      <c r="E433" s="19" t="s">
        <v>6296</v>
      </c>
      <c r="F433" s="20" t="str">
        <f t="shared" si="1"/>
        <v>9pD930x6A5BVuGK2YK1rnl</v>
      </c>
      <c r="G433" s="20">
        <v>1.0</v>
      </c>
      <c r="H433" s="20">
        <v>2.0</v>
      </c>
      <c r="I433" s="20" t="s">
        <v>6139</v>
      </c>
      <c r="J433" s="20">
        <v>2.0</v>
      </c>
      <c r="K433" s="20">
        <v>2.0</v>
      </c>
      <c r="L433" s="20" t="s">
        <v>5851</v>
      </c>
      <c r="M433" s="20">
        <v>1.0</v>
      </c>
      <c r="N433" s="20">
        <v>1.0</v>
      </c>
      <c r="O433" s="20" t="s">
        <v>5809</v>
      </c>
      <c r="P433" s="14"/>
    </row>
    <row r="434">
      <c r="A434" s="19" t="s">
        <v>6277</v>
      </c>
      <c r="B434" s="19" t="s">
        <v>2446</v>
      </c>
      <c r="C434" s="19" t="s">
        <v>6278</v>
      </c>
      <c r="D434" s="19" t="s">
        <v>6279</v>
      </c>
      <c r="E434" s="19" t="s">
        <v>6297</v>
      </c>
      <c r="F434" s="20" t="str">
        <f t="shared" si="1"/>
        <v>9pD930x6A5BVudt2YK1rnl</v>
      </c>
      <c r="G434" s="20">
        <v>1.0</v>
      </c>
      <c r="H434" s="20">
        <v>1.0</v>
      </c>
      <c r="I434" s="20" t="s">
        <v>6139</v>
      </c>
      <c r="J434" s="20">
        <v>1.0</v>
      </c>
      <c r="K434" s="20">
        <v>1.0</v>
      </c>
      <c r="L434" s="20" t="s">
        <v>5851</v>
      </c>
      <c r="M434" s="20">
        <v>1.0</v>
      </c>
      <c r="N434" s="20">
        <v>1.0</v>
      </c>
      <c r="O434" s="20" t="s">
        <v>5809</v>
      </c>
      <c r="P434" s="14"/>
    </row>
    <row r="435">
      <c r="A435" s="19" t="s">
        <v>6298</v>
      </c>
      <c r="B435" s="19" t="s">
        <v>874</v>
      </c>
      <c r="C435" s="19" t="s">
        <v>6299</v>
      </c>
      <c r="D435" s="19" t="s">
        <v>6300</v>
      </c>
      <c r="E435" s="19" t="s">
        <v>6301</v>
      </c>
      <c r="F435" s="20" t="str">
        <f t="shared" si="1"/>
        <v>AMITgzldR6zC4klOlu6p4z</v>
      </c>
      <c r="G435" s="20">
        <v>1.0</v>
      </c>
      <c r="H435" s="20">
        <v>1.0</v>
      </c>
      <c r="I435" s="20" t="s">
        <v>151</v>
      </c>
      <c r="J435" s="20">
        <v>1.0</v>
      </c>
      <c r="K435" s="20">
        <v>1.0</v>
      </c>
      <c r="L435" s="20" t="s">
        <v>5851</v>
      </c>
      <c r="M435" s="20">
        <v>1.0</v>
      </c>
      <c r="N435" s="20">
        <v>1.0</v>
      </c>
      <c r="O435" s="20" t="s">
        <v>6139</v>
      </c>
      <c r="P435" s="14"/>
    </row>
    <row r="436">
      <c r="A436" s="19" t="s">
        <v>6298</v>
      </c>
      <c r="B436" s="19" t="s">
        <v>878</v>
      </c>
      <c r="C436" s="19" t="s">
        <v>6299</v>
      </c>
      <c r="D436" s="19" t="s">
        <v>6300</v>
      </c>
      <c r="E436" s="19" t="s">
        <v>6302</v>
      </c>
      <c r="F436" s="20" t="str">
        <f t="shared" si="1"/>
        <v>AMITgzldR6zC8DqR0I7fEb</v>
      </c>
      <c r="G436" s="20">
        <v>1.0</v>
      </c>
      <c r="H436" s="20">
        <v>1.0</v>
      </c>
      <c r="I436" s="20" t="s">
        <v>151</v>
      </c>
      <c r="J436" s="20">
        <v>1.0</v>
      </c>
      <c r="K436" s="20">
        <v>1.0</v>
      </c>
      <c r="L436" s="20" t="s">
        <v>5851</v>
      </c>
      <c r="M436" s="20">
        <v>1.0</v>
      </c>
      <c r="N436" s="20">
        <v>1.0</v>
      </c>
      <c r="O436" s="20" t="s">
        <v>6139</v>
      </c>
      <c r="P436" s="14"/>
    </row>
    <row r="437">
      <c r="A437" s="19" t="s">
        <v>6298</v>
      </c>
      <c r="B437" s="19" t="s">
        <v>880</v>
      </c>
      <c r="C437" s="19" t="s">
        <v>6299</v>
      </c>
      <c r="D437" s="19" t="s">
        <v>6300</v>
      </c>
      <c r="E437" s="19" t="s">
        <v>6303</v>
      </c>
      <c r="F437" s="20" t="str">
        <f t="shared" si="1"/>
        <v>AMITgzldR6zC8VER0I7fEb</v>
      </c>
      <c r="G437" s="20">
        <v>1.0</v>
      </c>
      <c r="H437" s="20">
        <v>1.0</v>
      </c>
      <c r="I437" s="20" t="s">
        <v>151</v>
      </c>
      <c r="J437" s="20">
        <v>1.0</v>
      </c>
      <c r="K437" s="20">
        <v>1.0</v>
      </c>
      <c r="L437" s="20" t="s">
        <v>5851</v>
      </c>
      <c r="M437" s="20">
        <v>1.0</v>
      </c>
      <c r="N437" s="20">
        <v>1.0</v>
      </c>
      <c r="O437" s="20" t="s">
        <v>6139</v>
      </c>
      <c r="P437" s="14"/>
    </row>
    <row r="438">
      <c r="A438" s="19" t="s">
        <v>6298</v>
      </c>
      <c r="B438" s="19" t="s">
        <v>882</v>
      </c>
      <c r="C438" s="19" t="s">
        <v>6299</v>
      </c>
      <c r="D438" s="19" t="s">
        <v>6300</v>
      </c>
      <c r="E438" s="19" t="s">
        <v>6304</v>
      </c>
      <c r="F438" s="20" t="str">
        <f t="shared" si="1"/>
        <v>AMITgzldR6zC8VcR0I7fEb</v>
      </c>
      <c r="G438" s="20">
        <v>1.0</v>
      </c>
      <c r="H438" s="20">
        <v>1.0</v>
      </c>
      <c r="I438" s="20" t="s">
        <v>151</v>
      </c>
      <c r="J438" s="20">
        <v>1.0</v>
      </c>
      <c r="K438" s="20">
        <v>1.0</v>
      </c>
      <c r="L438" s="20" t="s">
        <v>5851</v>
      </c>
      <c r="M438" s="20">
        <v>1.0</v>
      </c>
      <c r="N438" s="20">
        <v>1.0</v>
      </c>
      <c r="O438" s="20" t="s">
        <v>6139</v>
      </c>
      <c r="P438" s="14"/>
    </row>
    <row r="439">
      <c r="A439" s="19" t="s">
        <v>6298</v>
      </c>
      <c r="B439" s="19" t="s">
        <v>884</v>
      </c>
      <c r="C439" s="19" t="s">
        <v>6299</v>
      </c>
      <c r="D439" s="19" t="s">
        <v>6300</v>
      </c>
      <c r="E439" s="19" t="s">
        <v>6305</v>
      </c>
      <c r="F439" s="20" t="str">
        <f t="shared" si="1"/>
        <v>AMITgzldR6zCAdrs1igzRC</v>
      </c>
      <c r="G439" s="20">
        <v>1.0</v>
      </c>
      <c r="H439" s="20">
        <v>1.0</v>
      </c>
      <c r="I439" s="20" t="s">
        <v>151</v>
      </c>
      <c r="J439" s="20">
        <v>1.0</v>
      </c>
      <c r="K439" s="20">
        <v>1.0</v>
      </c>
      <c r="L439" s="20" t="s">
        <v>5851</v>
      </c>
      <c r="M439" s="20">
        <v>1.0</v>
      </c>
      <c r="N439" s="20">
        <v>1.0</v>
      </c>
      <c r="O439" s="20" t="s">
        <v>6139</v>
      </c>
      <c r="P439" s="14"/>
    </row>
    <row r="440">
      <c r="A440" s="19" t="s">
        <v>6298</v>
      </c>
      <c r="B440" s="19" t="s">
        <v>886</v>
      </c>
      <c r="C440" s="19" t="s">
        <v>6299</v>
      </c>
      <c r="D440" s="19" t="s">
        <v>6300</v>
      </c>
      <c r="E440" s="19" t="s">
        <v>6306</v>
      </c>
      <c r="F440" s="20" t="str">
        <f t="shared" si="1"/>
        <v>AMITgzldR6zCO2wJLhNcSb</v>
      </c>
      <c r="G440" s="20">
        <v>1.0</v>
      </c>
      <c r="H440" s="20">
        <v>1.0</v>
      </c>
      <c r="I440" s="20" t="s">
        <v>151</v>
      </c>
      <c r="J440" s="20">
        <v>1.0</v>
      </c>
      <c r="K440" s="20">
        <v>1.0</v>
      </c>
      <c r="L440" s="20" t="s">
        <v>5851</v>
      </c>
      <c r="M440" s="20">
        <v>1.0</v>
      </c>
      <c r="N440" s="20">
        <v>1.0</v>
      </c>
      <c r="O440" s="20" t="s">
        <v>6139</v>
      </c>
      <c r="P440" s="14"/>
    </row>
    <row r="441">
      <c r="A441" s="19" t="s">
        <v>6298</v>
      </c>
      <c r="B441" s="19" t="s">
        <v>888</v>
      </c>
      <c r="C441" s="19" t="s">
        <v>6299</v>
      </c>
      <c r="D441" s="19" t="s">
        <v>6300</v>
      </c>
      <c r="E441" s="19" t="s">
        <v>6307</v>
      </c>
      <c r="F441" s="20" t="str">
        <f t="shared" si="1"/>
        <v>AMITgzldR6zCQ6cA48cIW7</v>
      </c>
      <c r="G441" s="20">
        <v>1.0</v>
      </c>
      <c r="H441" s="20">
        <v>1.0</v>
      </c>
      <c r="I441" s="20" t="s">
        <v>151</v>
      </c>
      <c r="J441" s="20">
        <v>1.0</v>
      </c>
      <c r="K441" s="20">
        <v>1.0</v>
      </c>
      <c r="L441" s="20" t="s">
        <v>5851</v>
      </c>
      <c r="M441" s="20">
        <v>1.0</v>
      </c>
      <c r="N441" s="20">
        <v>1.0</v>
      </c>
      <c r="O441" s="20" t="s">
        <v>6139</v>
      </c>
      <c r="P441" s="14"/>
    </row>
    <row r="442">
      <c r="A442" s="19" t="s">
        <v>6298</v>
      </c>
      <c r="B442" s="19" t="s">
        <v>890</v>
      </c>
      <c r="C442" s="19" t="s">
        <v>6299</v>
      </c>
      <c r="D442" s="19" t="s">
        <v>6300</v>
      </c>
      <c r="E442" s="19" t="s">
        <v>6308</v>
      </c>
      <c r="F442" s="20" t="str">
        <f t="shared" si="1"/>
        <v>AMITgzldR6zCQ6zA48cIW7</v>
      </c>
      <c r="G442" s="20">
        <v>2.0</v>
      </c>
      <c r="H442" s="20">
        <v>3.0</v>
      </c>
      <c r="I442" s="20" t="s">
        <v>151</v>
      </c>
      <c r="J442" s="20">
        <v>1.0</v>
      </c>
      <c r="K442" s="20">
        <v>1.0</v>
      </c>
      <c r="L442" s="20" t="s">
        <v>5851</v>
      </c>
      <c r="M442" s="20">
        <v>1.0</v>
      </c>
      <c r="N442" s="20">
        <v>1.0</v>
      </c>
      <c r="O442" s="20" t="s">
        <v>6139</v>
      </c>
      <c r="P442" s="14"/>
    </row>
    <row r="443">
      <c r="A443" s="19" t="s">
        <v>6298</v>
      </c>
      <c r="B443" s="19" t="s">
        <v>892</v>
      </c>
      <c r="C443" s="19" t="s">
        <v>6299</v>
      </c>
      <c r="D443" s="19" t="s">
        <v>6300</v>
      </c>
      <c r="E443" s="19" t="s">
        <v>6309</v>
      </c>
      <c r="F443" s="20" t="str">
        <f t="shared" si="1"/>
        <v>AMITgzldR6zCQoXA48cIW7</v>
      </c>
      <c r="G443" s="20">
        <v>1.0</v>
      </c>
      <c r="H443" s="20">
        <v>1.0</v>
      </c>
      <c r="I443" s="20" t="s">
        <v>151</v>
      </c>
      <c r="J443" s="20">
        <v>1.0</v>
      </c>
      <c r="K443" s="20">
        <v>1.0</v>
      </c>
      <c r="L443" s="20" t="s">
        <v>5851</v>
      </c>
      <c r="M443" s="20">
        <v>1.0</v>
      </c>
      <c r="N443" s="20">
        <v>1.0</v>
      </c>
      <c r="O443" s="20" t="s">
        <v>6139</v>
      </c>
      <c r="P443" s="14"/>
    </row>
    <row r="444">
      <c r="A444" s="19" t="s">
        <v>6298</v>
      </c>
      <c r="B444" s="19" t="s">
        <v>894</v>
      </c>
      <c r="C444" s="19" t="s">
        <v>6299</v>
      </c>
      <c r="D444" s="19" t="s">
        <v>6300</v>
      </c>
      <c r="E444" s="19" t="s">
        <v>6310</v>
      </c>
      <c r="F444" s="20" t="str">
        <f t="shared" si="1"/>
        <v>AMITgzldR6zCQobA48cIW7</v>
      </c>
      <c r="G444" s="20">
        <v>2.0</v>
      </c>
      <c r="H444" s="20">
        <v>2.0</v>
      </c>
      <c r="I444" s="20" t="s">
        <v>151</v>
      </c>
      <c r="J444" s="20">
        <v>3.0</v>
      </c>
      <c r="K444" s="20">
        <v>3.0</v>
      </c>
      <c r="L444" s="20" t="s">
        <v>5851</v>
      </c>
      <c r="M444" s="20">
        <v>1.0</v>
      </c>
      <c r="N444" s="20">
        <v>1.0</v>
      </c>
      <c r="O444" s="20" t="s">
        <v>6139</v>
      </c>
      <c r="P444" s="14"/>
    </row>
    <row r="445">
      <c r="A445" s="19" t="s">
        <v>6298</v>
      </c>
      <c r="B445" s="19" t="s">
        <v>896</v>
      </c>
      <c r="C445" s="19" t="s">
        <v>6299</v>
      </c>
      <c r="D445" s="19" t="s">
        <v>6300</v>
      </c>
      <c r="E445" s="19" t="s">
        <v>6311</v>
      </c>
      <c r="F445" s="20" t="str">
        <f t="shared" si="1"/>
        <v>AMITgzldR6zCVCmXmZF31w</v>
      </c>
      <c r="G445" s="20">
        <v>1.0</v>
      </c>
      <c r="H445" s="20">
        <v>1.0</v>
      </c>
      <c r="I445" s="20" t="s">
        <v>151</v>
      </c>
      <c r="J445" s="20">
        <v>1.0</v>
      </c>
      <c r="K445" s="20">
        <v>1.0</v>
      </c>
      <c r="L445" s="20" t="s">
        <v>5851</v>
      </c>
      <c r="M445" s="20">
        <v>1.0</v>
      </c>
      <c r="N445" s="20">
        <v>1.0</v>
      </c>
      <c r="O445" s="20" t="s">
        <v>6139</v>
      </c>
      <c r="P445" s="14"/>
    </row>
    <row r="446">
      <c r="A446" s="19" t="s">
        <v>6298</v>
      </c>
      <c r="B446" s="19" t="s">
        <v>898</v>
      </c>
      <c r="C446" s="19" t="s">
        <v>6299</v>
      </c>
      <c r="D446" s="19" t="s">
        <v>6300</v>
      </c>
      <c r="E446" s="19" t="s">
        <v>6312</v>
      </c>
      <c r="F446" s="20" t="str">
        <f t="shared" si="1"/>
        <v>AMITgzldR6zCaIetNvLSUA</v>
      </c>
      <c r="G446" s="20">
        <v>2.0</v>
      </c>
      <c r="H446" s="20">
        <v>1.0</v>
      </c>
      <c r="I446" s="20" t="s">
        <v>151</v>
      </c>
      <c r="J446" s="20">
        <v>3.0</v>
      </c>
      <c r="K446" s="20">
        <v>3.0</v>
      </c>
      <c r="L446" s="20" t="s">
        <v>5851</v>
      </c>
      <c r="M446" s="20">
        <v>2.0</v>
      </c>
      <c r="N446" s="20">
        <v>2.0</v>
      </c>
      <c r="O446" s="20" t="s">
        <v>6139</v>
      </c>
      <c r="P446" s="14"/>
    </row>
    <row r="447">
      <c r="A447" s="19" t="s">
        <v>6298</v>
      </c>
      <c r="B447" s="19" t="s">
        <v>900</v>
      </c>
      <c r="C447" s="19" t="s">
        <v>6299</v>
      </c>
      <c r="D447" s="19" t="s">
        <v>6300</v>
      </c>
      <c r="E447" s="19" t="s">
        <v>6313</v>
      </c>
      <c r="F447" s="20" t="str">
        <f t="shared" si="1"/>
        <v>AMITgzldR6zCnxuqfPa3Cp</v>
      </c>
      <c r="G447" s="20">
        <v>2.0</v>
      </c>
      <c r="H447" s="20">
        <v>2.0</v>
      </c>
      <c r="I447" s="20" t="s">
        <v>151</v>
      </c>
      <c r="J447" s="20">
        <v>1.0</v>
      </c>
      <c r="K447" s="20">
        <v>1.0</v>
      </c>
      <c r="L447" s="20" t="s">
        <v>5851</v>
      </c>
      <c r="M447" s="20">
        <v>1.0</v>
      </c>
      <c r="N447" s="20">
        <v>1.0</v>
      </c>
      <c r="O447" s="20" t="s">
        <v>6139</v>
      </c>
      <c r="P447" s="14"/>
    </row>
    <row r="448">
      <c r="A448" s="19" t="s">
        <v>6298</v>
      </c>
      <c r="B448" s="19" t="s">
        <v>902</v>
      </c>
      <c r="C448" s="19" t="s">
        <v>6299</v>
      </c>
      <c r="D448" s="19" t="s">
        <v>6300</v>
      </c>
      <c r="E448" s="19" t="s">
        <v>6314</v>
      </c>
      <c r="F448" s="20" t="str">
        <f t="shared" si="1"/>
        <v>AMITgzldR6zCoXBlrKdXja</v>
      </c>
      <c r="G448" s="20">
        <v>3.0</v>
      </c>
      <c r="H448" s="20">
        <v>3.0</v>
      </c>
      <c r="I448" s="20" t="s">
        <v>151</v>
      </c>
      <c r="J448" s="20">
        <v>1.0</v>
      </c>
      <c r="K448" s="20">
        <v>1.0</v>
      </c>
      <c r="L448" s="20" t="s">
        <v>5851</v>
      </c>
      <c r="M448" s="20">
        <v>1.0</v>
      </c>
      <c r="N448" s="20">
        <v>1.0</v>
      </c>
      <c r="O448" s="20" t="s">
        <v>6139</v>
      </c>
      <c r="P448" s="14"/>
    </row>
    <row r="449">
      <c r="A449" s="19" t="s">
        <v>6298</v>
      </c>
      <c r="B449" s="19" t="s">
        <v>904</v>
      </c>
      <c r="C449" s="19" t="s">
        <v>6299</v>
      </c>
      <c r="D449" s="19" t="s">
        <v>6300</v>
      </c>
      <c r="E449" s="19" t="s">
        <v>6315</v>
      </c>
      <c r="F449" s="20" t="str">
        <f t="shared" si="1"/>
        <v>AMITgzldR6zCozTlrKdXja</v>
      </c>
      <c r="G449" s="20">
        <v>1.0</v>
      </c>
      <c r="H449" s="20">
        <v>1.0</v>
      </c>
      <c r="I449" s="20" t="s">
        <v>151</v>
      </c>
      <c r="J449" s="20">
        <v>1.0</v>
      </c>
      <c r="K449" s="20">
        <v>1.0</v>
      </c>
      <c r="L449" s="20" t="s">
        <v>5851</v>
      </c>
      <c r="M449" s="20">
        <v>1.0</v>
      </c>
      <c r="N449" s="20">
        <v>1.0</v>
      </c>
      <c r="O449" s="20" t="s">
        <v>6139</v>
      </c>
      <c r="P449" s="14"/>
    </row>
    <row r="450">
      <c r="A450" s="19" t="s">
        <v>6298</v>
      </c>
      <c r="B450" s="19" t="s">
        <v>906</v>
      </c>
      <c r="C450" s="19" t="s">
        <v>6299</v>
      </c>
      <c r="D450" s="19" t="s">
        <v>6300</v>
      </c>
      <c r="E450" s="19" t="s">
        <v>6316</v>
      </c>
      <c r="F450" s="20" t="str">
        <f t="shared" si="1"/>
        <v>AMITgzldR6zCpWJklVeMgb</v>
      </c>
      <c r="G450" s="20">
        <v>1.0</v>
      </c>
      <c r="H450" s="20">
        <v>2.0</v>
      </c>
      <c r="I450" s="20" t="s">
        <v>151</v>
      </c>
      <c r="J450" s="20">
        <v>1.0</v>
      </c>
      <c r="K450" s="20">
        <v>1.0</v>
      </c>
      <c r="L450" s="20" t="s">
        <v>5851</v>
      </c>
      <c r="M450" s="20">
        <v>1.0</v>
      </c>
      <c r="N450" s="20">
        <v>1.0</v>
      </c>
      <c r="O450" s="20" t="s">
        <v>6139</v>
      </c>
      <c r="P450" s="14"/>
    </row>
    <row r="451">
      <c r="A451" s="19" t="s">
        <v>6298</v>
      </c>
      <c r="B451" s="19" t="s">
        <v>908</v>
      </c>
      <c r="C451" s="19" t="s">
        <v>6299</v>
      </c>
      <c r="D451" s="19" t="s">
        <v>6300</v>
      </c>
      <c r="E451" s="19" t="s">
        <v>6317</v>
      </c>
      <c r="F451" s="20" t="str">
        <f t="shared" si="1"/>
        <v>AMITgzldR6zCqwC31JYFdu</v>
      </c>
      <c r="G451" s="20">
        <v>1.0</v>
      </c>
      <c r="H451" s="20">
        <v>2.0</v>
      </c>
      <c r="I451" s="20" t="s">
        <v>151</v>
      </c>
      <c r="J451" s="20">
        <v>1.0</v>
      </c>
      <c r="K451" s="20">
        <v>1.0</v>
      </c>
      <c r="L451" s="20" t="s">
        <v>5851</v>
      </c>
      <c r="M451" s="20">
        <v>1.0</v>
      </c>
      <c r="N451" s="20">
        <v>1.0</v>
      </c>
      <c r="O451" s="20" t="s">
        <v>6139</v>
      </c>
      <c r="P451" s="14"/>
    </row>
    <row r="452">
      <c r="A452" s="19" t="s">
        <v>6298</v>
      </c>
      <c r="B452" s="19" t="s">
        <v>910</v>
      </c>
      <c r="C452" s="19" t="s">
        <v>6299</v>
      </c>
      <c r="D452" s="19" t="s">
        <v>6300</v>
      </c>
      <c r="E452" s="19" t="s">
        <v>6318</v>
      </c>
      <c r="F452" s="20" t="str">
        <f t="shared" si="1"/>
        <v>AMITgzldR6zCu8H2YK1rnl</v>
      </c>
      <c r="G452" s="20">
        <v>1.0</v>
      </c>
      <c r="H452" s="20">
        <v>1.0</v>
      </c>
      <c r="I452" s="20" t="s">
        <v>151</v>
      </c>
      <c r="J452" s="20">
        <v>1.0</v>
      </c>
      <c r="K452" s="20">
        <v>1.0</v>
      </c>
      <c r="L452" s="20" t="s">
        <v>5851</v>
      </c>
      <c r="M452" s="20">
        <v>1.0</v>
      </c>
      <c r="N452" s="20">
        <v>1.0</v>
      </c>
      <c r="O452" s="20" t="s">
        <v>6139</v>
      </c>
      <c r="P452" s="14"/>
    </row>
    <row r="453">
      <c r="A453" s="19" t="s">
        <v>6319</v>
      </c>
      <c r="B453" s="19" t="s">
        <v>3415</v>
      </c>
      <c r="C453" s="19" t="s">
        <v>6320</v>
      </c>
      <c r="D453" s="19" t="s">
        <v>6321</v>
      </c>
      <c r="E453" s="19" t="s">
        <v>6322</v>
      </c>
      <c r="F453" s="20" t="str">
        <f t="shared" si="1"/>
        <v>AVJE0nOzm3H920SY5XM6fr</v>
      </c>
      <c r="G453" s="20">
        <v>1.0</v>
      </c>
      <c r="H453" s="20">
        <v>1.0</v>
      </c>
      <c r="I453" s="20" t="s">
        <v>5809</v>
      </c>
      <c r="J453" s="20">
        <v>1.0</v>
      </c>
      <c r="K453" s="20">
        <v>2.0</v>
      </c>
      <c r="L453" s="20" t="s">
        <v>153</v>
      </c>
      <c r="M453" s="20">
        <v>1.0</v>
      </c>
      <c r="N453" s="20">
        <v>1.0</v>
      </c>
      <c r="O453" s="20" t="s">
        <v>6139</v>
      </c>
      <c r="P453" s="14"/>
    </row>
    <row r="454">
      <c r="A454" s="19" t="s">
        <v>6319</v>
      </c>
      <c r="B454" s="19" t="s">
        <v>3419</v>
      </c>
      <c r="C454" s="19" t="s">
        <v>6320</v>
      </c>
      <c r="D454" s="19" t="s">
        <v>6321</v>
      </c>
      <c r="E454" s="19" t="s">
        <v>6323</v>
      </c>
      <c r="F454" s="20" t="str">
        <f t="shared" si="1"/>
        <v>AVJE0nOzm3H92wsY5XM6fr</v>
      </c>
      <c r="G454" s="20">
        <v>1.0</v>
      </c>
      <c r="H454" s="20">
        <v>1.0</v>
      </c>
      <c r="I454" s="20" t="s">
        <v>5809</v>
      </c>
      <c r="J454" s="20">
        <v>1.0</v>
      </c>
      <c r="K454" s="20">
        <v>1.0</v>
      </c>
      <c r="L454" s="20" t="s">
        <v>153</v>
      </c>
      <c r="M454" s="20">
        <v>1.0</v>
      </c>
      <c r="N454" s="20">
        <v>1.0</v>
      </c>
      <c r="O454" s="20" t="s">
        <v>6139</v>
      </c>
      <c r="P454" s="14"/>
    </row>
    <row r="455">
      <c r="A455" s="19" t="s">
        <v>6319</v>
      </c>
      <c r="B455" s="19" t="s">
        <v>3421</v>
      </c>
      <c r="C455" s="19" t="s">
        <v>6320</v>
      </c>
      <c r="D455" s="19" t="s">
        <v>6321</v>
      </c>
      <c r="E455" s="19" t="s">
        <v>6324</v>
      </c>
      <c r="F455" s="20" t="str">
        <f t="shared" si="1"/>
        <v>AVJE0nOzm3H99kgFqgRua4</v>
      </c>
      <c r="G455" s="20">
        <v>1.0</v>
      </c>
      <c r="H455" s="20">
        <v>1.0</v>
      </c>
      <c r="I455" s="20" t="s">
        <v>5809</v>
      </c>
      <c r="J455" s="20">
        <v>1.0</v>
      </c>
      <c r="K455" s="20">
        <v>1.0</v>
      </c>
      <c r="L455" s="20" t="s">
        <v>153</v>
      </c>
      <c r="M455" s="20">
        <v>1.0</v>
      </c>
      <c r="N455" s="20">
        <v>1.0</v>
      </c>
      <c r="O455" s="20" t="s">
        <v>6139</v>
      </c>
      <c r="P455" s="14"/>
    </row>
    <row r="456">
      <c r="A456" s="19" t="s">
        <v>6319</v>
      </c>
      <c r="B456" s="19" t="s">
        <v>3423</v>
      </c>
      <c r="C456" s="19" t="s">
        <v>6320</v>
      </c>
      <c r="D456" s="19" t="s">
        <v>6321</v>
      </c>
      <c r="E456" s="19" t="s">
        <v>6325</v>
      </c>
      <c r="F456" s="20" t="str">
        <f t="shared" si="1"/>
        <v>AVJE0nOzm3H9Gy2UcnUYI5</v>
      </c>
      <c r="G456" s="20">
        <v>1.0</v>
      </c>
      <c r="H456" s="20">
        <v>1.0</v>
      </c>
      <c r="I456" s="20" t="s">
        <v>5809</v>
      </c>
      <c r="J456" s="20">
        <v>1.0</v>
      </c>
      <c r="K456" s="20">
        <v>1.0</v>
      </c>
      <c r="L456" s="20" t="s">
        <v>153</v>
      </c>
      <c r="M456" s="20">
        <v>1.0</v>
      </c>
      <c r="N456" s="20">
        <v>1.0</v>
      </c>
      <c r="O456" s="20" t="s">
        <v>6139</v>
      </c>
      <c r="P456" s="14"/>
    </row>
    <row r="457">
      <c r="A457" s="19" t="s">
        <v>6319</v>
      </c>
      <c r="B457" s="19" t="s">
        <v>3425</v>
      </c>
      <c r="C457" s="19" t="s">
        <v>6320</v>
      </c>
      <c r="D457" s="19" t="s">
        <v>6321</v>
      </c>
      <c r="E457" s="19" t="s">
        <v>6326</v>
      </c>
      <c r="F457" s="20" t="str">
        <f t="shared" si="1"/>
        <v>AVJE0nOzm3H9HcLVtlDrOm</v>
      </c>
      <c r="G457" s="20">
        <v>1.0</v>
      </c>
      <c r="H457" s="20">
        <v>1.0</v>
      </c>
      <c r="I457" s="20" t="s">
        <v>5809</v>
      </c>
      <c r="J457" s="20">
        <v>1.0</v>
      </c>
      <c r="K457" s="20">
        <v>1.0</v>
      </c>
      <c r="L457" s="20" t="s">
        <v>153</v>
      </c>
      <c r="M457" s="20">
        <v>1.0</v>
      </c>
      <c r="N457" s="20">
        <v>1.0</v>
      </c>
      <c r="O457" s="20" t="s">
        <v>6139</v>
      </c>
      <c r="P457" s="14"/>
    </row>
    <row r="458">
      <c r="A458" s="19" t="s">
        <v>6319</v>
      </c>
      <c r="B458" s="19" t="s">
        <v>3427</v>
      </c>
      <c r="C458" s="19" t="s">
        <v>6320</v>
      </c>
      <c r="D458" s="19" t="s">
        <v>6321</v>
      </c>
      <c r="E458" s="19" t="s">
        <v>6327</v>
      </c>
      <c r="F458" s="20" t="str">
        <f t="shared" si="1"/>
        <v>AVJE0nOzm3H9HnyVtlDrOm</v>
      </c>
      <c r="G458" s="20">
        <v>1.0</v>
      </c>
      <c r="H458" s="20">
        <v>1.0</v>
      </c>
      <c r="I458" s="20" t="s">
        <v>5809</v>
      </c>
      <c r="J458" s="20">
        <v>1.0</v>
      </c>
      <c r="K458" s="20">
        <v>1.0</v>
      </c>
      <c r="L458" s="20" t="s">
        <v>153</v>
      </c>
      <c r="M458" s="20">
        <v>1.0</v>
      </c>
      <c r="N458" s="20">
        <v>1.0</v>
      </c>
      <c r="O458" s="20" t="s">
        <v>6139</v>
      </c>
      <c r="P458" s="14"/>
    </row>
    <row r="459">
      <c r="A459" s="19" t="s">
        <v>6319</v>
      </c>
      <c r="B459" s="19" t="s">
        <v>3429</v>
      </c>
      <c r="C459" s="19" t="s">
        <v>6320</v>
      </c>
      <c r="D459" s="19" t="s">
        <v>6321</v>
      </c>
      <c r="E459" s="19" t="s">
        <v>6328</v>
      </c>
      <c r="F459" s="20" t="str">
        <f t="shared" si="1"/>
        <v>AVJE0nOzm3H9J2JaEBgznC</v>
      </c>
      <c r="G459" s="20">
        <v>1.0</v>
      </c>
      <c r="H459" s="20">
        <v>1.0</v>
      </c>
      <c r="I459" s="20" t="s">
        <v>5809</v>
      </c>
      <c r="J459" s="20">
        <v>1.0</v>
      </c>
      <c r="K459" s="20">
        <v>1.0</v>
      </c>
      <c r="L459" s="20" t="s">
        <v>153</v>
      </c>
      <c r="M459" s="20">
        <v>1.0</v>
      </c>
      <c r="N459" s="20">
        <v>1.0</v>
      </c>
      <c r="O459" s="20" t="s">
        <v>6139</v>
      </c>
      <c r="P459" s="14"/>
    </row>
    <row r="460">
      <c r="A460" s="19" t="s">
        <v>6319</v>
      </c>
      <c r="B460" s="19" t="s">
        <v>3431</v>
      </c>
      <c r="C460" s="19" t="s">
        <v>6320</v>
      </c>
      <c r="D460" s="19" t="s">
        <v>6321</v>
      </c>
      <c r="E460" s="19" t="s">
        <v>6329</v>
      </c>
      <c r="F460" s="20" t="str">
        <f t="shared" si="1"/>
        <v>AVJE0nOzm3H9NQuzXvxTk8</v>
      </c>
      <c r="G460" s="20">
        <v>1.0</v>
      </c>
      <c r="H460" s="20">
        <v>1.0</v>
      </c>
      <c r="I460" s="20" t="s">
        <v>5809</v>
      </c>
      <c r="J460" s="20">
        <v>1.0</v>
      </c>
      <c r="K460" s="20">
        <v>1.0</v>
      </c>
      <c r="L460" s="20" t="s">
        <v>153</v>
      </c>
      <c r="M460" s="20">
        <v>1.0</v>
      </c>
      <c r="N460" s="20">
        <v>1.0</v>
      </c>
      <c r="O460" s="20" t="s">
        <v>6139</v>
      </c>
      <c r="P460" s="14"/>
    </row>
    <row r="461">
      <c r="A461" s="19" t="s">
        <v>6319</v>
      </c>
      <c r="B461" s="19" t="s">
        <v>3433</v>
      </c>
      <c r="C461" s="19" t="s">
        <v>6320</v>
      </c>
      <c r="D461" s="19" t="s">
        <v>6321</v>
      </c>
      <c r="E461" s="19" t="s">
        <v>6330</v>
      </c>
      <c r="F461" s="20" t="str">
        <f t="shared" si="1"/>
        <v>AVJE0nOzm3H9XSnbb5HTmV</v>
      </c>
      <c r="G461" s="20">
        <v>1.0</v>
      </c>
      <c r="H461" s="20">
        <v>1.0</v>
      </c>
      <c r="I461" s="20" t="s">
        <v>5809</v>
      </c>
      <c r="J461" s="20">
        <v>1.0</v>
      </c>
      <c r="K461" s="20">
        <v>1.0</v>
      </c>
      <c r="L461" s="20" t="s">
        <v>153</v>
      </c>
      <c r="M461" s="20">
        <v>1.0</v>
      </c>
      <c r="N461" s="20">
        <v>1.0</v>
      </c>
      <c r="O461" s="20" t="s">
        <v>6139</v>
      </c>
      <c r="P461" s="14"/>
    </row>
    <row r="462">
      <c r="A462" s="19" t="s">
        <v>6319</v>
      </c>
      <c r="B462" s="19" t="s">
        <v>3435</v>
      </c>
      <c r="C462" s="19" t="s">
        <v>6320</v>
      </c>
      <c r="D462" s="19" t="s">
        <v>6321</v>
      </c>
      <c r="E462" s="19" t="s">
        <v>6330</v>
      </c>
      <c r="F462" s="20" t="str">
        <f t="shared" si="1"/>
        <v>AVJE0nOzm3H9Zv0MUPd7wV</v>
      </c>
      <c r="G462" s="20">
        <v>1.0</v>
      </c>
      <c r="H462" s="20">
        <v>1.0</v>
      </c>
      <c r="I462" s="20" t="s">
        <v>5809</v>
      </c>
      <c r="J462" s="20">
        <v>1.0</v>
      </c>
      <c r="K462" s="20">
        <v>1.0</v>
      </c>
      <c r="L462" s="20" t="s">
        <v>153</v>
      </c>
      <c r="M462" s="20">
        <v>1.0</v>
      </c>
      <c r="N462" s="20">
        <v>1.0</v>
      </c>
      <c r="O462" s="20" t="s">
        <v>6139</v>
      </c>
      <c r="P462" s="14"/>
    </row>
    <row r="463">
      <c r="A463" s="19" t="s">
        <v>6319</v>
      </c>
      <c r="B463" s="19" t="s">
        <v>3436</v>
      </c>
      <c r="C463" s="19" t="s">
        <v>6320</v>
      </c>
      <c r="D463" s="19" t="s">
        <v>6321</v>
      </c>
      <c r="E463" s="19" t="s">
        <v>6331</v>
      </c>
      <c r="F463" s="20" t="str">
        <f t="shared" si="1"/>
        <v>AVJE0nOzm3H9ePG6l8wVqS</v>
      </c>
      <c r="G463" s="20">
        <v>1.0</v>
      </c>
      <c r="H463" s="20">
        <v>1.0</v>
      </c>
      <c r="I463" s="20" t="s">
        <v>5809</v>
      </c>
      <c r="J463" s="20">
        <v>1.0</v>
      </c>
      <c r="K463" s="20">
        <v>1.0</v>
      </c>
      <c r="L463" s="20" t="s">
        <v>153</v>
      </c>
      <c r="M463" s="20">
        <v>1.0</v>
      </c>
      <c r="N463" s="20">
        <v>1.0</v>
      </c>
      <c r="O463" s="20" t="s">
        <v>6139</v>
      </c>
      <c r="P463" s="14"/>
    </row>
    <row r="464">
      <c r="A464" s="19" t="s">
        <v>6319</v>
      </c>
      <c r="B464" s="19" t="s">
        <v>3438</v>
      </c>
      <c r="C464" s="19" t="s">
        <v>6320</v>
      </c>
      <c r="D464" s="19" t="s">
        <v>6321</v>
      </c>
      <c r="E464" s="19" t="s">
        <v>6332</v>
      </c>
      <c r="F464" s="20" t="str">
        <f t="shared" si="1"/>
        <v>AVJE0nOzm3H9eba6l8wVqS</v>
      </c>
      <c r="G464" s="20">
        <v>2.0</v>
      </c>
      <c r="H464" s="20">
        <v>2.0</v>
      </c>
      <c r="I464" s="20" t="s">
        <v>5809</v>
      </c>
      <c r="J464" s="20">
        <v>1.0</v>
      </c>
      <c r="K464" s="20">
        <v>1.0</v>
      </c>
      <c r="L464" s="20" t="s">
        <v>153</v>
      </c>
      <c r="M464" s="20">
        <v>2.0</v>
      </c>
      <c r="N464" s="20">
        <v>2.0</v>
      </c>
      <c r="O464" s="20" t="s">
        <v>6139</v>
      </c>
      <c r="P464" s="14"/>
    </row>
    <row r="465">
      <c r="A465" s="19" t="s">
        <v>6319</v>
      </c>
      <c r="B465" s="19" t="s">
        <v>3440</v>
      </c>
      <c r="C465" s="19" t="s">
        <v>6320</v>
      </c>
      <c r="D465" s="19" t="s">
        <v>6321</v>
      </c>
      <c r="E465" s="19" t="s">
        <v>6333</v>
      </c>
      <c r="F465" s="20" t="str">
        <f t="shared" si="1"/>
        <v>AVJE0nOzm3H9k0sKT9MVfb</v>
      </c>
      <c r="G465" s="20">
        <v>1.0</v>
      </c>
      <c r="H465" s="20">
        <v>1.0</v>
      </c>
      <c r="I465" s="20" t="s">
        <v>5809</v>
      </c>
      <c r="J465" s="20">
        <v>1.0</v>
      </c>
      <c r="K465" s="20">
        <v>1.0</v>
      </c>
      <c r="L465" s="20" t="s">
        <v>153</v>
      </c>
      <c r="M465" s="20">
        <v>1.0</v>
      </c>
      <c r="N465" s="20">
        <v>1.0</v>
      </c>
      <c r="O465" s="20" t="s">
        <v>6139</v>
      </c>
      <c r="P465" s="14"/>
    </row>
    <row r="466">
      <c r="A466" s="19" t="s">
        <v>6319</v>
      </c>
      <c r="B466" s="19" t="s">
        <v>3442</v>
      </c>
      <c r="C466" s="19" t="s">
        <v>6320</v>
      </c>
      <c r="D466" s="19" t="s">
        <v>6321</v>
      </c>
      <c r="E466" s="19" t="s">
        <v>6334</v>
      </c>
      <c r="F466" s="20" t="str">
        <f t="shared" si="1"/>
        <v>AVJE0nOzm3H9sl98jaGony</v>
      </c>
      <c r="G466" s="20">
        <v>1.0</v>
      </c>
      <c r="H466" s="20">
        <v>1.0</v>
      </c>
      <c r="I466" s="20" t="s">
        <v>5809</v>
      </c>
      <c r="J466" s="20">
        <v>1.0</v>
      </c>
      <c r="K466" s="20">
        <v>1.0</v>
      </c>
      <c r="L466" s="20" t="s">
        <v>153</v>
      </c>
      <c r="M466" s="20">
        <v>1.0</v>
      </c>
      <c r="N466" s="20">
        <v>1.0</v>
      </c>
      <c r="O466" s="20" t="s">
        <v>6139</v>
      </c>
      <c r="P466" s="14"/>
    </row>
    <row r="467">
      <c r="A467" s="19" t="s">
        <v>6319</v>
      </c>
      <c r="B467" s="19" t="s">
        <v>3444</v>
      </c>
      <c r="C467" s="19" t="s">
        <v>6320</v>
      </c>
      <c r="D467" s="19" t="s">
        <v>6321</v>
      </c>
      <c r="E467" s="19" t="s">
        <v>6335</v>
      </c>
      <c r="F467" s="20" t="str">
        <f t="shared" si="1"/>
        <v>AVJE0nOzm3H9thryJwvFCu</v>
      </c>
      <c r="G467" s="20">
        <v>1.0</v>
      </c>
      <c r="H467" s="20">
        <v>1.0</v>
      </c>
      <c r="I467" s="20" t="s">
        <v>5809</v>
      </c>
      <c r="J467" s="20">
        <v>1.0</v>
      </c>
      <c r="K467" s="20">
        <v>1.0</v>
      </c>
      <c r="L467" s="20" t="s">
        <v>153</v>
      </c>
      <c r="M467" s="20">
        <v>1.0</v>
      </c>
      <c r="N467" s="20">
        <v>1.0</v>
      </c>
      <c r="O467" s="20" t="s">
        <v>6139</v>
      </c>
      <c r="P467" s="14"/>
    </row>
    <row r="468">
      <c r="A468" s="19" t="s">
        <v>6319</v>
      </c>
      <c r="B468" s="19" t="s">
        <v>3445</v>
      </c>
      <c r="C468" s="19" t="s">
        <v>6320</v>
      </c>
      <c r="D468" s="19" t="s">
        <v>6321</v>
      </c>
      <c r="E468" s="19" t="s">
        <v>6336</v>
      </c>
      <c r="F468" s="20" t="str">
        <f t="shared" si="1"/>
        <v>AVJE0nOzm3H9v60mzDoNU0</v>
      </c>
      <c r="G468" s="20">
        <v>1.0</v>
      </c>
      <c r="H468" s="20">
        <v>1.0</v>
      </c>
      <c r="I468" s="20" t="s">
        <v>5809</v>
      </c>
      <c r="J468" s="20">
        <v>1.0</v>
      </c>
      <c r="K468" s="20">
        <v>1.0</v>
      </c>
      <c r="L468" s="20" t="s">
        <v>153</v>
      </c>
      <c r="M468" s="20">
        <v>1.0</v>
      </c>
      <c r="N468" s="20">
        <v>1.0</v>
      </c>
      <c r="O468" s="20" t="s">
        <v>6139</v>
      </c>
      <c r="P468" s="14"/>
    </row>
    <row r="469">
      <c r="A469" s="19" t="s">
        <v>6319</v>
      </c>
      <c r="B469" s="19" t="s">
        <v>3447</v>
      </c>
      <c r="C469" s="19" t="s">
        <v>6320</v>
      </c>
      <c r="D469" s="19" t="s">
        <v>6321</v>
      </c>
      <c r="E469" s="19" t="s">
        <v>6337</v>
      </c>
      <c r="F469" s="20" t="str">
        <f t="shared" si="1"/>
        <v>AVJE0nOzm3H9vDwmzDoNU0</v>
      </c>
      <c r="G469" s="20">
        <v>1.0</v>
      </c>
      <c r="H469" s="20">
        <v>1.0</v>
      </c>
      <c r="I469" s="20" t="s">
        <v>5809</v>
      </c>
      <c r="J469" s="20">
        <v>1.0</v>
      </c>
      <c r="K469" s="20">
        <v>1.0</v>
      </c>
      <c r="L469" s="20" t="s">
        <v>153</v>
      </c>
      <c r="M469" s="20">
        <v>1.0</v>
      </c>
      <c r="N469" s="20">
        <v>1.0</v>
      </c>
      <c r="O469" s="20" t="s">
        <v>6139</v>
      </c>
      <c r="P469" s="14"/>
    </row>
    <row r="470">
      <c r="A470" s="19" t="s">
        <v>6319</v>
      </c>
      <c r="B470" s="19" t="s">
        <v>3449</v>
      </c>
      <c r="C470" s="19" t="s">
        <v>6320</v>
      </c>
      <c r="D470" s="19" t="s">
        <v>6321</v>
      </c>
      <c r="E470" s="19" t="s">
        <v>6338</v>
      </c>
      <c r="F470" s="20" t="str">
        <f t="shared" si="1"/>
        <v>AVJE0nOzm3H9xNfoCpeNMW</v>
      </c>
      <c r="G470" s="20">
        <v>2.0</v>
      </c>
      <c r="H470" s="20">
        <v>2.0</v>
      </c>
      <c r="I470" s="20" t="s">
        <v>5809</v>
      </c>
      <c r="J470" s="20">
        <v>2.0</v>
      </c>
      <c r="K470" s="20">
        <v>2.0</v>
      </c>
      <c r="L470" s="20" t="s">
        <v>153</v>
      </c>
      <c r="M470" s="20">
        <v>2.0</v>
      </c>
      <c r="N470" s="20">
        <v>2.0</v>
      </c>
      <c r="O470" s="20" t="s">
        <v>6139</v>
      </c>
      <c r="P470" s="14"/>
    </row>
    <row r="471">
      <c r="A471" s="19" t="s">
        <v>6339</v>
      </c>
      <c r="B471" s="19" t="s">
        <v>2756</v>
      </c>
      <c r="C471" s="19" t="s">
        <v>6340</v>
      </c>
      <c r="D471" s="19" t="s">
        <v>6341</v>
      </c>
      <c r="E471" s="19" t="s">
        <v>6342</v>
      </c>
      <c r="F471" s="20" t="str">
        <f t="shared" si="1"/>
        <v>AZYBQ6wm6joK3CUWpPTcf5</v>
      </c>
      <c r="G471" s="20">
        <v>2.0</v>
      </c>
      <c r="H471" s="20">
        <v>2.0</v>
      </c>
      <c r="I471" s="20" t="s">
        <v>5851</v>
      </c>
      <c r="J471" s="20">
        <v>1.0</v>
      </c>
      <c r="K471" s="20">
        <v>1.0</v>
      </c>
      <c r="L471" s="20" t="s">
        <v>6139</v>
      </c>
      <c r="M471" s="20">
        <v>1.0</v>
      </c>
      <c r="N471" s="20">
        <v>1.0</v>
      </c>
      <c r="O471" s="20" t="s">
        <v>152</v>
      </c>
      <c r="P471" s="14"/>
    </row>
    <row r="472">
      <c r="A472" s="19" t="s">
        <v>6339</v>
      </c>
      <c r="B472" s="19" t="s">
        <v>2761</v>
      </c>
      <c r="C472" s="19" t="s">
        <v>6340</v>
      </c>
      <c r="D472" s="19" t="s">
        <v>6341</v>
      </c>
      <c r="E472" s="19" t="s">
        <v>6343</v>
      </c>
      <c r="F472" s="20" t="str">
        <f t="shared" si="1"/>
        <v>AZYBQ6wm6joK3KOWpPTcf5</v>
      </c>
      <c r="G472" s="20">
        <v>1.0</v>
      </c>
      <c r="H472" s="20">
        <v>1.0</v>
      </c>
      <c r="I472" s="20" t="s">
        <v>5851</v>
      </c>
      <c r="J472" s="20">
        <v>1.0</v>
      </c>
      <c r="K472" s="20">
        <v>1.0</v>
      </c>
      <c r="L472" s="20" t="s">
        <v>6139</v>
      </c>
      <c r="M472" s="20">
        <v>1.0</v>
      </c>
      <c r="N472" s="20">
        <v>1.0</v>
      </c>
      <c r="O472" s="20" t="s">
        <v>152</v>
      </c>
      <c r="P472" s="14"/>
    </row>
    <row r="473">
      <c r="A473" s="19" t="s">
        <v>6339</v>
      </c>
      <c r="B473" s="19" t="s">
        <v>2763</v>
      </c>
      <c r="C473" s="19" t="s">
        <v>6340</v>
      </c>
      <c r="D473" s="19" t="s">
        <v>6341</v>
      </c>
      <c r="E473" s="19" t="s">
        <v>6344</v>
      </c>
      <c r="F473" s="20" t="str">
        <f t="shared" si="1"/>
        <v>AZYBQ6wm6joK5MzQZnCRf8</v>
      </c>
      <c r="G473" s="20">
        <v>1.0</v>
      </c>
      <c r="H473" s="20">
        <v>1.0</v>
      </c>
      <c r="I473" s="20" t="s">
        <v>5851</v>
      </c>
      <c r="J473" s="20">
        <v>1.0</v>
      </c>
      <c r="K473" s="20">
        <v>1.0</v>
      </c>
      <c r="L473" s="20" t="s">
        <v>6139</v>
      </c>
      <c r="M473" s="20">
        <v>1.0</v>
      </c>
      <c r="N473" s="20">
        <v>1.0</v>
      </c>
      <c r="O473" s="20" t="s">
        <v>152</v>
      </c>
      <c r="P473" s="14"/>
    </row>
    <row r="474">
      <c r="A474" s="19" t="s">
        <v>6339</v>
      </c>
      <c r="B474" s="19" t="s">
        <v>2765</v>
      </c>
      <c r="C474" s="19" t="s">
        <v>6340</v>
      </c>
      <c r="D474" s="19" t="s">
        <v>6341</v>
      </c>
      <c r="E474" s="19" t="s">
        <v>6345</v>
      </c>
      <c r="F474" s="20" t="str">
        <f t="shared" si="1"/>
        <v>AZYBQ6wm6joK5cXQZnCRf8</v>
      </c>
      <c r="G474" s="20">
        <v>1.0</v>
      </c>
      <c r="H474" s="20">
        <v>1.0</v>
      </c>
      <c r="I474" s="20" t="s">
        <v>5851</v>
      </c>
      <c r="J474" s="20">
        <v>1.0</v>
      </c>
      <c r="K474" s="20">
        <v>1.0</v>
      </c>
      <c r="L474" s="20" t="s">
        <v>6139</v>
      </c>
      <c r="M474" s="20">
        <v>1.0</v>
      </c>
      <c r="N474" s="20">
        <v>1.0</v>
      </c>
      <c r="O474" s="20" t="s">
        <v>152</v>
      </c>
      <c r="P474" s="14"/>
    </row>
    <row r="475">
      <c r="A475" s="19" t="s">
        <v>6339</v>
      </c>
      <c r="B475" s="19" t="s">
        <v>2767</v>
      </c>
      <c r="C475" s="19" t="s">
        <v>6340</v>
      </c>
      <c r="D475" s="19" t="s">
        <v>6341</v>
      </c>
      <c r="E475" s="19" t="s">
        <v>6346</v>
      </c>
      <c r="F475" s="20" t="str">
        <f t="shared" si="1"/>
        <v>AZYBQ6wm6joKACOs1igzRC</v>
      </c>
      <c r="G475" s="20">
        <v>1.0</v>
      </c>
      <c r="H475" s="20">
        <v>1.0</v>
      </c>
      <c r="I475" s="20" t="s">
        <v>5851</v>
      </c>
      <c r="J475" s="20">
        <v>1.0</v>
      </c>
      <c r="K475" s="20">
        <v>1.0</v>
      </c>
      <c r="L475" s="20" t="s">
        <v>6139</v>
      </c>
      <c r="M475" s="20">
        <v>1.0</v>
      </c>
      <c r="N475" s="20">
        <v>1.0</v>
      </c>
      <c r="O475" s="20" t="s">
        <v>152</v>
      </c>
      <c r="P475" s="14"/>
    </row>
    <row r="476">
      <c r="A476" s="19" t="s">
        <v>6339</v>
      </c>
      <c r="B476" s="19" t="s">
        <v>2769</v>
      </c>
      <c r="C476" s="19" t="s">
        <v>6340</v>
      </c>
      <c r="D476" s="19" t="s">
        <v>6341</v>
      </c>
      <c r="E476" s="19" t="s">
        <v>6347</v>
      </c>
      <c r="F476" s="20" t="str">
        <f t="shared" si="1"/>
        <v>AZYBQ6wm6joKD7hPsx31Wa</v>
      </c>
      <c r="G476" s="20">
        <v>1.0</v>
      </c>
      <c r="H476" s="20">
        <v>1.0</v>
      </c>
      <c r="I476" s="20" t="s">
        <v>5851</v>
      </c>
      <c r="J476" s="20">
        <v>1.0</v>
      </c>
      <c r="K476" s="20">
        <v>1.0</v>
      </c>
      <c r="L476" s="20" t="s">
        <v>6139</v>
      </c>
      <c r="M476" s="20">
        <v>1.0</v>
      </c>
      <c r="N476" s="20">
        <v>1.0</v>
      </c>
      <c r="O476" s="20" t="s">
        <v>152</v>
      </c>
      <c r="P476" s="14"/>
    </row>
    <row r="477">
      <c r="A477" s="19" t="s">
        <v>6339</v>
      </c>
      <c r="B477" s="19" t="s">
        <v>2771</v>
      </c>
      <c r="C477" s="19" t="s">
        <v>6340</v>
      </c>
      <c r="D477" s="19" t="s">
        <v>6341</v>
      </c>
      <c r="E477" s="19" t="s">
        <v>6348</v>
      </c>
      <c r="F477" s="20" t="str">
        <f t="shared" si="1"/>
        <v>AZYBQ6wm6joKD90Psx31Wa</v>
      </c>
      <c r="G477" s="20">
        <v>1.0</v>
      </c>
      <c r="H477" s="20">
        <v>1.0</v>
      </c>
      <c r="I477" s="20" t="s">
        <v>5851</v>
      </c>
      <c r="J477" s="20">
        <v>1.0</v>
      </c>
      <c r="K477" s="20">
        <v>1.0</v>
      </c>
      <c r="L477" s="20" t="s">
        <v>6139</v>
      </c>
      <c r="M477" s="20">
        <v>1.0</v>
      </c>
      <c r="N477" s="20">
        <v>1.0</v>
      </c>
      <c r="O477" s="20" t="s">
        <v>152</v>
      </c>
      <c r="P477" s="14"/>
    </row>
    <row r="478">
      <c r="A478" s="19" t="s">
        <v>6339</v>
      </c>
      <c r="B478" s="19" t="s">
        <v>2773</v>
      </c>
      <c r="C478" s="19" t="s">
        <v>6340</v>
      </c>
      <c r="D478" s="19" t="s">
        <v>6341</v>
      </c>
      <c r="E478" s="19" t="s">
        <v>6349</v>
      </c>
      <c r="F478" s="20" t="str">
        <f t="shared" si="1"/>
        <v>AZYBQ6wm6joKF6CGX8NaP3</v>
      </c>
      <c r="G478" s="20">
        <v>1.0</v>
      </c>
      <c r="H478" s="20">
        <v>1.0</v>
      </c>
      <c r="I478" s="20" t="s">
        <v>5851</v>
      </c>
      <c r="J478" s="20">
        <v>1.0</v>
      </c>
      <c r="K478" s="20">
        <v>1.0</v>
      </c>
      <c r="L478" s="20" t="s">
        <v>6139</v>
      </c>
      <c r="M478" s="20">
        <v>1.0</v>
      </c>
      <c r="N478" s="20">
        <v>1.0</v>
      </c>
      <c r="O478" s="20" t="s">
        <v>152</v>
      </c>
      <c r="P478" s="14"/>
    </row>
    <row r="479">
      <c r="A479" s="19" t="s">
        <v>6339</v>
      </c>
      <c r="B479" s="19" t="s">
        <v>2775</v>
      </c>
      <c r="C479" s="19" t="s">
        <v>6340</v>
      </c>
      <c r="D479" s="19" t="s">
        <v>6341</v>
      </c>
      <c r="E479" s="19" t="s">
        <v>6350</v>
      </c>
      <c r="F479" s="20" t="str">
        <f t="shared" si="1"/>
        <v>AZYBQ6wm6joKMLJnyloHRU</v>
      </c>
      <c r="G479" s="20">
        <v>1.0</v>
      </c>
      <c r="H479" s="20">
        <v>1.0</v>
      </c>
      <c r="I479" s="20" t="s">
        <v>5851</v>
      </c>
      <c r="J479" s="20">
        <v>1.0</v>
      </c>
      <c r="K479" s="20">
        <v>1.0</v>
      </c>
      <c r="L479" s="20" t="s">
        <v>6139</v>
      </c>
      <c r="M479" s="20">
        <v>1.0</v>
      </c>
      <c r="N479" s="20">
        <v>1.0</v>
      </c>
      <c r="O479" s="20" t="s">
        <v>152</v>
      </c>
      <c r="P479" s="14"/>
    </row>
    <row r="480">
      <c r="A480" s="19" t="s">
        <v>6339</v>
      </c>
      <c r="B480" s="19" t="s">
        <v>2777</v>
      </c>
      <c r="C480" s="19" t="s">
        <v>6340</v>
      </c>
      <c r="D480" s="19" t="s">
        <v>6341</v>
      </c>
      <c r="E480" s="19" t="s">
        <v>6351</v>
      </c>
      <c r="F480" s="20" t="str">
        <f t="shared" si="1"/>
        <v>AZYBQ6wm6joKU4dLWZg9DA</v>
      </c>
      <c r="G480" s="20">
        <v>1.0</v>
      </c>
      <c r="H480" s="20">
        <v>1.0</v>
      </c>
      <c r="I480" s="20" t="s">
        <v>5851</v>
      </c>
      <c r="J480" s="20">
        <v>1.0</v>
      </c>
      <c r="K480" s="20">
        <v>1.0</v>
      </c>
      <c r="L480" s="20" t="s">
        <v>6139</v>
      </c>
      <c r="M480" s="20">
        <v>1.0</v>
      </c>
      <c r="N480" s="20">
        <v>1.0</v>
      </c>
      <c r="O480" s="20" t="s">
        <v>152</v>
      </c>
      <c r="P480" s="14"/>
    </row>
    <row r="481">
      <c r="A481" s="19" t="s">
        <v>6339</v>
      </c>
      <c r="B481" s="19" t="s">
        <v>2779</v>
      </c>
      <c r="C481" s="19" t="s">
        <v>6340</v>
      </c>
      <c r="D481" s="19" t="s">
        <v>6341</v>
      </c>
      <c r="E481" s="19" t="s">
        <v>6352</v>
      </c>
      <c r="F481" s="20" t="str">
        <f t="shared" si="1"/>
        <v>AZYBQ6wm6joKcXHuasQi8r</v>
      </c>
      <c r="G481" s="20">
        <v>1.0</v>
      </c>
      <c r="H481" s="20">
        <v>1.0</v>
      </c>
      <c r="I481" s="20" t="s">
        <v>5851</v>
      </c>
      <c r="J481" s="20">
        <v>1.0</v>
      </c>
      <c r="K481" s="20">
        <v>1.0</v>
      </c>
      <c r="L481" s="20" t="s">
        <v>6139</v>
      </c>
      <c r="M481" s="20">
        <v>1.0</v>
      </c>
      <c r="N481" s="20">
        <v>1.0</v>
      </c>
      <c r="O481" s="20" t="s">
        <v>152</v>
      </c>
      <c r="P481" s="14"/>
    </row>
    <row r="482">
      <c r="A482" s="19" t="s">
        <v>6339</v>
      </c>
      <c r="B482" s="19" t="s">
        <v>2781</v>
      </c>
      <c r="C482" s="19" t="s">
        <v>6340</v>
      </c>
      <c r="D482" s="19" t="s">
        <v>6341</v>
      </c>
      <c r="E482" s="19" t="s">
        <v>6353</v>
      </c>
      <c r="F482" s="20" t="str">
        <f t="shared" si="1"/>
        <v>AZYBQ6wm6joKkboKT9MVfb</v>
      </c>
      <c r="G482" s="20">
        <v>3.0</v>
      </c>
      <c r="H482" s="20">
        <v>3.0</v>
      </c>
      <c r="I482" s="20" t="s">
        <v>5851</v>
      </c>
      <c r="J482" s="20">
        <v>2.0</v>
      </c>
      <c r="K482" s="20">
        <v>2.0</v>
      </c>
      <c r="L482" s="20" t="s">
        <v>6139</v>
      </c>
      <c r="M482" s="20">
        <v>2.0</v>
      </c>
      <c r="N482" s="20">
        <v>1.0</v>
      </c>
      <c r="O482" s="20" t="s">
        <v>152</v>
      </c>
      <c r="P482" s="14"/>
    </row>
    <row r="483">
      <c r="A483" s="19" t="s">
        <v>6339</v>
      </c>
      <c r="B483" s="19" t="s">
        <v>2783</v>
      </c>
      <c r="C483" s="19" t="s">
        <v>6340</v>
      </c>
      <c r="D483" s="19" t="s">
        <v>6341</v>
      </c>
      <c r="E483" s="19" t="s">
        <v>6354</v>
      </c>
      <c r="F483" s="20" t="str">
        <f t="shared" si="1"/>
        <v>AZYBQ6wm6joKlR5iGAYKIU</v>
      </c>
      <c r="G483" s="20">
        <v>1.0</v>
      </c>
      <c r="H483" s="20">
        <v>1.0</v>
      </c>
      <c r="I483" s="20" t="s">
        <v>5851</v>
      </c>
      <c r="J483" s="20">
        <v>1.0</v>
      </c>
      <c r="K483" s="20">
        <v>1.0</v>
      </c>
      <c r="L483" s="20" t="s">
        <v>6139</v>
      </c>
      <c r="M483" s="20">
        <v>1.0</v>
      </c>
      <c r="N483" s="20">
        <v>1.0</v>
      </c>
      <c r="O483" s="20" t="s">
        <v>152</v>
      </c>
      <c r="P483" s="14"/>
    </row>
    <row r="484">
      <c r="A484" s="19" t="s">
        <v>6339</v>
      </c>
      <c r="B484" s="19" t="s">
        <v>2785</v>
      </c>
      <c r="C484" s="19" t="s">
        <v>6340</v>
      </c>
      <c r="D484" s="19" t="s">
        <v>6341</v>
      </c>
      <c r="E484" s="19" t="s">
        <v>6355</v>
      </c>
      <c r="F484" s="20" t="str">
        <f t="shared" si="1"/>
        <v>AZYBQ6wm6joKm3ux3nOJap</v>
      </c>
      <c r="G484" s="20">
        <v>1.0</v>
      </c>
      <c r="H484" s="20">
        <v>1.0</v>
      </c>
      <c r="I484" s="20" t="s">
        <v>5851</v>
      </c>
      <c r="J484" s="20">
        <v>1.0</v>
      </c>
      <c r="K484" s="20">
        <v>1.0</v>
      </c>
      <c r="L484" s="20" t="s">
        <v>6139</v>
      </c>
      <c r="M484" s="20">
        <v>1.0</v>
      </c>
      <c r="N484" s="20">
        <v>1.0</v>
      </c>
      <c r="O484" s="20" t="s">
        <v>152</v>
      </c>
      <c r="P484" s="14"/>
    </row>
    <row r="485">
      <c r="A485" s="19" t="s">
        <v>6339</v>
      </c>
      <c r="B485" s="19" t="s">
        <v>2787</v>
      </c>
      <c r="C485" s="19" t="s">
        <v>6340</v>
      </c>
      <c r="D485" s="19" t="s">
        <v>6341</v>
      </c>
      <c r="E485" s="19" t="s">
        <v>6356</v>
      </c>
      <c r="F485" s="20" t="str">
        <f t="shared" si="1"/>
        <v>AZYBQ6wm6joKmhnx3nOJap</v>
      </c>
      <c r="G485" s="20">
        <v>1.0</v>
      </c>
      <c r="H485" s="20">
        <v>1.0</v>
      </c>
      <c r="I485" s="20" t="s">
        <v>5851</v>
      </c>
      <c r="J485" s="20">
        <v>1.0</v>
      </c>
      <c r="K485" s="20">
        <v>1.0</v>
      </c>
      <c r="L485" s="20" t="s">
        <v>6139</v>
      </c>
      <c r="M485" s="20">
        <v>1.0</v>
      </c>
      <c r="N485" s="20">
        <v>1.0</v>
      </c>
      <c r="O485" s="20" t="s">
        <v>152</v>
      </c>
      <c r="P485" s="14"/>
    </row>
    <row r="486">
      <c r="A486" s="19" t="s">
        <v>6339</v>
      </c>
      <c r="B486" s="19" t="s">
        <v>2789</v>
      </c>
      <c r="C486" s="19" t="s">
        <v>6340</v>
      </c>
      <c r="D486" s="19" t="s">
        <v>6341</v>
      </c>
      <c r="E486" s="19" t="s">
        <v>6357</v>
      </c>
      <c r="F486" s="20" t="str">
        <f t="shared" si="1"/>
        <v>AZYBQ6wm6joKpPVklVeMgb</v>
      </c>
      <c r="G486" s="20">
        <v>1.0</v>
      </c>
      <c r="H486" s="20">
        <v>1.0</v>
      </c>
      <c r="I486" s="20" t="s">
        <v>5851</v>
      </c>
      <c r="J486" s="20">
        <v>1.0</v>
      </c>
      <c r="K486" s="20">
        <v>1.0</v>
      </c>
      <c r="L486" s="20" t="s">
        <v>6139</v>
      </c>
      <c r="M486" s="20">
        <v>1.0</v>
      </c>
      <c r="N486" s="20">
        <v>1.0</v>
      </c>
      <c r="O486" s="20" t="s">
        <v>152</v>
      </c>
      <c r="P486" s="14"/>
    </row>
    <row r="487">
      <c r="A487" s="19" t="s">
        <v>6339</v>
      </c>
      <c r="B487" s="19" t="s">
        <v>2791</v>
      </c>
      <c r="C487" s="19" t="s">
        <v>6340</v>
      </c>
      <c r="D487" s="19" t="s">
        <v>6341</v>
      </c>
      <c r="E487" s="19" t="s">
        <v>6358</v>
      </c>
      <c r="F487" s="20" t="str">
        <f t="shared" si="1"/>
        <v>AZYBQ6wm6joKyL9r3EWPH8</v>
      </c>
      <c r="G487" s="20">
        <v>1.0</v>
      </c>
      <c r="H487" s="20">
        <v>1.0</v>
      </c>
      <c r="I487" s="20" t="s">
        <v>5851</v>
      </c>
      <c r="J487" s="20">
        <v>1.0</v>
      </c>
      <c r="K487" s="20">
        <v>1.0</v>
      </c>
      <c r="L487" s="20" t="s">
        <v>6139</v>
      </c>
      <c r="M487" s="20">
        <v>1.0</v>
      </c>
      <c r="N487" s="20">
        <v>1.0</v>
      </c>
      <c r="O487" s="20" t="s">
        <v>152</v>
      </c>
      <c r="P487" s="14"/>
    </row>
    <row r="488">
      <c r="A488" s="19" t="s">
        <v>6339</v>
      </c>
      <c r="B488" s="19" t="s">
        <v>2793</v>
      </c>
      <c r="C488" s="19" t="s">
        <v>6340</v>
      </c>
      <c r="D488" s="19" t="s">
        <v>6341</v>
      </c>
      <c r="E488" s="19" t="s">
        <v>6359</v>
      </c>
      <c r="F488" s="20" t="str">
        <f t="shared" si="1"/>
        <v>AZYBQ6wm6joKzV6cwP3ZbD</v>
      </c>
      <c r="G488" s="20">
        <v>1.0</v>
      </c>
      <c r="H488" s="20">
        <v>1.0</v>
      </c>
      <c r="I488" s="20" t="s">
        <v>5851</v>
      </c>
      <c r="J488" s="20">
        <v>1.0</v>
      </c>
      <c r="K488" s="20">
        <v>1.0</v>
      </c>
      <c r="L488" s="20" t="s">
        <v>6139</v>
      </c>
      <c r="M488" s="20">
        <v>1.0</v>
      </c>
      <c r="N488" s="20">
        <v>1.0</v>
      </c>
      <c r="O488" s="20" t="s">
        <v>152</v>
      </c>
      <c r="P488" s="14"/>
    </row>
    <row r="489">
      <c r="A489" s="19" t="s">
        <v>6360</v>
      </c>
      <c r="B489" s="19" t="s">
        <v>4838</v>
      </c>
      <c r="C489" s="19" t="s">
        <v>6361</v>
      </c>
      <c r="D489" s="19" t="s">
        <v>6362</v>
      </c>
      <c r="E489" s="19" t="s">
        <v>6363</v>
      </c>
      <c r="F489" s="20" t="str">
        <f t="shared" si="1"/>
        <v>AdycZ7mt2wD26TY5XM6fr</v>
      </c>
      <c r="G489" s="20">
        <v>1.0</v>
      </c>
      <c r="H489" s="20">
        <v>1.0</v>
      </c>
      <c r="I489" s="20" t="s">
        <v>5851</v>
      </c>
      <c r="J489" s="20">
        <v>1.0</v>
      </c>
      <c r="K489" s="20">
        <v>1.0</v>
      </c>
      <c r="L489" s="20" t="s">
        <v>6139</v>
      </c>
      <c r="M489" s="20">
        <v>1.0</v>
      </c>
      <c r="N489" s="20">
        <v>1.0</v>
      </c>
      <c r="O489" s="20" t="s">
        <v>152</v>
      </c>
      <c r="P489" s="14"/>
    </row>
    <row r="490">
      <c r="A490" s="19" t="s">
        <v>6360</v>
      </c>
      <c r="B490" s="19" t="s">
        <v>4842</v>
      </c>
      <c r="C490" s="19" t="s">
        <v>6361</v>
      </c>
      <c r="D490" s="19" t="s">
        <v>6362</v>
      </c>
      <c r="E490" s="19" t="s">
        <v>6364</v>
      </c>
      <c r="F490" s="20" t="str">
        <f t="shared" si="1"/>
        <v>AdycZ7mt2wDG3vUcnUYI5</v>
      </c>
      <c r="G490" s="20">
        <v>1.0</v>
      </c>
      <c r="H490" s="20">
        <v>1.0</v>
      </c>
      <c r="I490" s="20" t="s">
        <v>5851</v>
      </c>
      <c r="J490" s="20">
        <v>1.0</v>
      </c>
      <c r="K490" s="20">
        <v>1.0</v>
      </c>
      <c r="L490" s="20" t="s">
        <v>6139</v>
      </c>
      <c r="M490" s="20">
        <v>1.0</v>
      </c>
      <c r="N490" s="20">
        <v>1.0</v>
      </c>
      <c r="O490" s="20" t="s">
        <v>152</v>
      </c>
      <c r="P490" s="14"/>
    </row>
    <row r="491">
      <c r="A491" s="19" t="s">
        <v>6360</v>
      </c>
      <c r="B491" s="19" t="s">
        <v>4844</v>
      </c>
      <c r="C491" s="19" t="s">
        <v>6361</v>
      </c>
      <c r="D491" s="19" t="s">
        <v>6362</v>
      </c>
      <c r="E491" s="19" t="s">
        <v>6365</v>
      </c>
      <c r="F491" s="20" t="str">
        <f t="shared" si="1"/>
        <v>AdycZ7mt2wDHS2VtlDrOm</v>
      </c>
      <c r="G491" s="20">
        <v>1.0</v>
      </c>
      <c r="H491" s="20">
        <v>1.0</v>
      </c>
      <c r="I491" s="20" t="s">
        <v>5851</v>
      </c>
      <c r="J491" s="20">
        <v>1.0</v>
      </c>
      <c r="K491" s="20">
        <v>1.0</v>
      </c>
      <c r="L491" s="20" t="s">
        <v>6139</v>
      </c>
      <c r="M491" s="20">
        <v>1.0</v>
      </c>
      <c r="N491" s="20">
        <v>1.0</v>
      </c>
      <c r="O491" s="20" t="s">
        <v>152</v>
      </c>
      <c r="P491" s="14"/>
    </row>
    <row r="492">
      <c r="A492" s="19" t="s">
        <v>6360</v>
      </c>
      <c r="B492" s="19" t="s">
        <v>4846</v>
      </c>
      <c r="C492" s="19" t="s">
        <v>6361</v>
      </c>
      <c r="D492" s="19" t="s">
        <v>6362</v>
      </c>
      <c r="E492" s="19" t="s">
        <v>6366</v>
      </c>
      <c r="F492" s="20" t="str">
        <f t="shared" si="1"/>
        <v>AdycZ7mt2wDJvMaEBgznC</v>
      </c>
      <c r="G492" s="20">
        <v>2.0</v>
      </c>
      <c r="H492" s="20">
        <v>2.0</v>
      </c>
      <c r="I492" s="20" t="s">
        <v>5851</v>
      </c>
      <c r="J492" s="20">
        <v>2.0</v>
      </c>
      <c r="K492" s="20">
        <v>2.0</v>
      </c>
      <c r="L492" s="20" t="s">
        <v>6139</v>
      </c>
      <c r="M492" s="20">
        <v>2.0</v>
      </c>
      <c r="N492" s="20">
        <v>1.0</v>
      </c>
      <c r="O492" s="20" t="s">
        <v>152</v>
      </c>
      <c r="P492" s="14"/>
    </row>
    <row r="493">
      <c r="A493" s="19" t="s">
        <v>6360</v>
      </c>
      <c r="B493" s="19" t="s">
        <v>4848</v>
      </c>
      <c r="C493" s="19" t="s">
        <v>6361</v>
      </c>
      <c r="D493" s="19" t="s">
        <v>6362</v>
      </c>
      <c r="E493" s="19" t="s">
        <v>6367</v>
      </c>
      <c r="F493" s="20" t="str">
        <f t="shared" si="1"/>
        <v>AdycZ7mt2wDLv1pHOn63V</v>
      </c>
      <c r="G493" s="20">
        <v>1.0</v>
      </c>
      <c r="H493" s="20">
        <v>1.0</v>
      </c>
      <c r="I493" s="20" t="s">
        <v>5851</v>
      </c>
      <c r="J493" s="20">
        <v>1.0</v>
      </c>
      <c r="K493" s="20">
        <v>1.0</v>
      </c>
      <c r="L493" s="20" t="s">
        <v>6139</v>
      </c>
      <c r="M493" s="20">
        <v>1.0</v>
      </c>
      <c r="N493" s="20">
        <v>1.0</v>
      </c>
      <c r="O493" s="20" t="s">
        <v>152</v>
      </c>
      <c r="P493" s="14"/>
    </row>
    <row r="494">
      <c r="A494" s="19" t="s">
        <v>6360</v>
      </c>
      <c r="B494" s="19" t="s">
        <v>4850</v>
      </c>
      <c r="C494" s="19" t="s">
        <v>6361</v>
      </c>
      <c r="D494" s="19" t="s">
        <v>6362</v>
      </c>
      <c r="E494" s="19" t="s">
        <v>6368</v>
      </c>
      <c r="F494" s="20" t="str">
        <f t="shared" si="1"/>
        <v>AdycZ7mt2wDNBSzXvxTk8</v>
      </c>
      <c r="G494" s="20">
        <v>2.0</v>
      </c>
      <c r="H494" s="20">
        <v>2.0</v>
      </c>
      <c r="I494" s="20" t="s">
        <v>5851</v>
      </c>
      <c r="J494" s="20">
        <v>1.0</v>
      </c>
      <c r="K494" s="20">
        <v>1.0</v>
      </c>
      <c r="L494" s="20" t="s">
        <v>6139</v>
      </c>
      <c r="M494" s="20">
        <v>1.0</v>
      </c>
      <c r="N494" s="20">
        <v>1.0</v>
      </c>
      <c r="O494" s="20" t="s">
        <v>152</v>
      </c>
      <c r="P494" s="14"/>
    </row>
    <row r="495">
      <c r="A495" s="19" t="s">
        <v>6360</v>
      </c>
      <c r="B495" s="19" t="s">
        <v>4852</v>
      </c>
      <c r="C495" s="19" t="s">
        <v>6361</v>
      </c>
      <c r="D495" s="19" t="s">
        <v>6362</v>
      </c>
      <c r="E495" s="19" t="s">
        <v>6369</v>
      </c>
      <c r="F495" s="20" t="str">
        <f t="shared" si="1"/>
        <v>AdycZ7mt2wDNW5zXvxTk8</v>
      </c>
      <c r="G495" s="20">
        <v>1.0</v>
      </c>
      <c r="H495" s="20">
        <v>1.0</v>
      </c>
      <c r="I495" s="20" t="s">
        <v>5851</v>
      </c>
      <c r="J495" s="20">
        <v>1.0</v>
      </c>
      <c r="K495" s="20">
        <v>1.0</v>
      </c>
      <c r="L495" s="20" t="s">
        <v>6139</v>
      </c>
      <c r="M495" s="20">
        <v>1.0</v>
      </c>
      <c r="N495" s="20">
        <v>1.0</v>
      </c>
      <c r="O495" s="20" t="s">
        <v>152</v>
      </c>
      <c r="P495" s="14"/>
    </row>
    <row r="496">
      <c r="A496" s="19" t="s">
        <v>6360</v>
      </c>
      <c r="B496" s="19" t="s">
        <v>4854</v>
      </c>
      <c r="C496" s="19" t="s">
        <v>6361</v>
      </c>
      <c r="D496" s="19" t="s">
        <v>6362</v>
      </c>
      <c r="E496" s="19" t="s">
        <v>6370</v>
      </c>
      <c r="F496" s="20" t="str">
        <f t="shared" si="1"/>
        <v>AdycZ7mt2wDSgGIszOMIv</v>
      </c>
      <c r="G496" s="20">
        <v>1.0</v>
      </c>
      <c r="H496" s="20">
        <v>1.0</v>
      </c>
      <c r="I496" s="20" t="s">
        <v>5851</v>
      </c>
      <c r="J496" s="20">
        <v>1.0</v>
      </c>
      <c r="K496" s="20">
        <v>1.0</v>
      </c>
      <c r="L496" s="20" t="s">
        <v>6139</v>
      </c>
      <c r="M496" s="20">
        <v>1.0</v>
      </c>
      <c r="N496" s="20">
        <v>1.0</v>
      </c>
      <c r="O496" s="20" t="s">
        <v>152</v>
      </c>
      <c r="P496" s="14"/>
    </row>
    <row r="497">
      <c r="A497" s="19" t="s">
        <v>6360</v>
      </c>
      <c r="B497" s="19" t="s">
        <v>4856</v>
      </c>
      <c r="C497" s="19" t="s">
        <v>6361</v>
      </c>
      <c r="D497" s="19" t="s">
        <v>6362</v>
      </c>
      <c r="E497" s="19" t="s">
        <v>6371</v>
      </c>
      <c r="F497" s="20" t="str">
        <f t="shared" si="1"/>
        <v>AdycZ7mt2wDX0Abb5HTmV</v>
      </c>
      <c r="G497" s="20">
        <v>3.0</v>
      </c>
      <c r="H497" s="20">
        <v>3.0</v>
      </c>
      <c r="I497" s="20" t="s">
        <v>5851</v>
      </c>
      <c r="J497" s="20">
        <v>2.0</v>
      </c>
      <c r="K497" s="20">
        <v>2.0</v>
      </c>
      <c r="L497" s="20" t="s">
        <v>6139</v>
      </c>
      <c r="M497" s="20">
        <v>1.0</v>
      </c>
      <c r="N497" s="20">
        <v>1.0</v>
      </c>
      <c r="O497" s="20" t="s">
        <v>152</v>
      </c>
      <c r="P497" s="14"/>
    </row>
    <row r="498">
      <c r="A498" s="19" t="s">
        <v>6360</v>
      </c>
      <c r="B498" s="19" t="s">
        <v>4858</v>
      </c>
      <c r="C498" s="19" t="s">
        <v>6361</v>
      </c>
      <c r="D498" s="19" t="s">
        <v>6362</v>
      </c>
      <c r="E498" s="19" t="s">
        <v>6372</v>
      </c>
      <c r="F498" s="20" t="str">
        <f t="shared" si="1"/>
        <v>AdycZ7mt2wDXhSbb5HTmV</v>
      </c>
      <c r="G498" s="20">
        <v>3.0</v>
      </c>
      <c r="H498" s="20">
        <v>3.0</v>
      </c>
      <c r="I498" s="20" t="s">
        <v>5851</v>
      </c>
      <c r="J498" s="20">
        <v>1.0</v>
      </c>
      <c r="K498" s="20">
        <v>1.0</v>
      </c>
      <c r="L498" s="20" t="s">
        <v>6139</v>
      </c>
      <c r="M498" s="20">
        <v>1.0</v>
      </c>
      <c r="N498" s="20">
        <v>1.0</v>
      </c>
      <c r="O498" s="20" t="s">
        <v>152</v>
      </c>
      <c r="P498" s="14"/>
    </row>
    <row r="499">
      <c r="A499" s="19" t="s">
        <v>6360</v>
      </c>
      <c r="B499" s="19" t="s">
        <v>4860</v>
      </c>
      <c r="C499" s="19" t="s">
        <v>6361</v>
      </c>
      <c r="D499" s="19" t="s">
        <v>6362</v>
      </c>
      <c r="E499" s="19" t="s">
        <v>6373</v>
      </c>
      <c r="F499" s="20" t="str">
        <f t="shared" si="1"/>
        <v>AdycZ7mt2wDZ1eMUPd7wV</v>
      </c>
      <c r="G499" s="20">
        <v>3.0</v>
      </c>
      <c r="H499" s="20">
        <v>3.0</v>
      </c>
      <c r="I499" s="20" t="s">
        <v>5851</v>
      </c>
      <c r="J499" s="20">
        <v>2.0</v>
      </c>
      <c r="K499" s="20">
        <v>2.0</v>
      </c>
      <c r="L499" s="20" t="s">
        <v>6139</v>
      </c>
      <c r="M499" s="20">
        <v>2.0</v>
      </c>
      <c r="N499" s="20">
        <v>2.0</v>
      </c>
      <c r="O499" s="20" t="s">
        <v>152</v>
      </c>
      <c r="P499" s="14"/>
    </row>
    <row r="500">
      <c r="A500" s="19" t="s">
        <v>6360</v>
      </c>
      <c r="B500" s="19" t="s">
        <v>4862</v>
      </c>
      <c r="C500" s="19" t="s">
        <v>6361</v>
      </c>
      <c r="D500" s="19" t="s">
        <v>6362</v>
      </c>
      <c r="E500" s="19" t="s">
        <v>6374</v>
      </c>
      <c r="F500" s="20" t="str">
        <f t="shared" si="1"/>
        <v>AdycZ7mt2wDZjxMUPd7wV</v>
      </c>
      <c r="G500" s="20">
        <v>2.0</v>
      </c>
      <c r="H500" s="20">
        <v>1.0</v>
      </c>
      <c r="I500" s="20" t="s">
        <v>5851</v>
      </c>
      <c r="J500" s="20">
        <v>2.0</v>
      </c>
      <c r="K500" s="20">
        <v>1.0</v>
      </c>
      <c r="L500" s="20" t="s">
        <v>6139</v>
      </c>
      <c r="M500" s="20">
        <v>2.0</v>
      </c>
      <c r="N500" s="20">
        <v>1.0</v>
      </c>
      <c r="O500" s="20" t="s">
        <v>152</v>
      </c>
      <c r="P500" s="14"/>
    </row>
    <row r="501">
      <c r="A501" s="19" t="s">
        <v>6360</v>
      </c>
      <c r="B501" s="19" t="s">
        <v>4864</v>
      </c>
      <c r="C501" s="19" t="s">
        <v>6361</v>
      </c>
      <c r="D501" s="19" t="s">
        <v>6362</v>
      </c>
      <c r="E501" s="19" t="s">
        <v>6375</v>
      </c>
      <c r="F501" s="20" t="str">
        <f t="shared" si="1"/>
        <v>AdycZ7mt2wDeyc6l8wVqS</v>
      </c>
      <c r="G501" s="20">
        <v>1.0</v>
      </c>
      <c r="H501" s="20">
        <v>1.0</v>
      </c>
      <c r="I501" s="20" t="s">
        <v>5851</v>
      </c>
      <c r="J501" s="20">
        <v>1.0</v>
      </c>
      <c r="K501" s="20">
        <v>1.0</v>
      </c>
      <c r="L501" s="20" t="s">
        <v>6139</v>
      </c>
      <c r="M501" s="20">
        <v>1.0</v>
      </c>
      <c r="N501" s="20">
        <v>1.0</v>
      </c>
      <c r="O501" s="20" t="s">
        <v>152</v>
      </c>
      <c r="P501" s="14"/>
    </row>
    <row r="502">
      <c r="A502" s="19" t="s">
        <v>6360</v>
      </c>
      <c r="B502" s="19" t="s">
        <v>4866</v>
      </c>
      <c r="C502" s="19" t="s">
        <v>6361</v>
      </c>
      <c r="D502" s="19" t="s">
        <v>6362</v>
      </c>
      <c r="E502" s="19" t="s">
        <v>6376</v>
      </c>
      <c r="F502" s="20" t="str">
        <f t="shared" si="1"/>
        <v>AdycZ7mt2wDkewKT9MVfb</v>
      </c>
      <c r="G502" s="20">
        <v>1.0</v>
      </c>
      <c r="H502" s="20">
        <v>1.0</v>
      </c>
      <c r="I502" s="20" t="s">
        <v>5851</v>
      </c>
      <c r="J502" s="20">
        <v>1.0</v>
      </c>
      <c r="K502" s="20">
        <v>1.0</v>
      </c>
      <c r="L502" s="20" t="s">
        <v>6139</v>
      </c>
      <c r="M502" s="20">
        <v>1.0</v>
      </c>
      <c r="N502" s="20">
        <v>1.0</v>
      </c>
      <c r="O502" s="20" t="s">
        <v>152</v>
      </c>
      <c r="P502" s="14"/>
    </row>
    <row r="503">
      <c r="A503" s="19" t="s">
        <v>6360</v>
      </c>
      <c r="B503" s="19" t="s">
        <v>4868</v>
      </c>
      <c r="C503" s="19" t="s">
        <v>6361</v>
      </c>
      <c r="D503" s="19" t="s">
        <v>6362</v>
      </c>
      <c r="E503" s="19" t="s">
        <v>6377</v>
      </c>
      <c r="F503" s="20" t="str">
        <f t="shared" si="1"/>
        <v>AdycZ7mt2wDkxTKT9MVfb</v>
      </c>
      <c r="G503" s="20">
        <v>2.0</v>
      </c>
      <c r="H503" s="20">
        <v>2.0</v>
      </c>
      <c r="I503" s="20" t="s">
        <v>5851</v>
      </c>
      <c r="J503" s="20">
        <v>1.0</v>
      </c>
      <c r="K503" s="20">
        <v>1.0</v>
      </c>
      <c r="L503" s="20" t="s">
        <v>6139</v>
      </c>
      <c r="M503" s="20">
        <v>1.0</v>
      </c>
      <c r="N503" s="20">
        <v>1.0</v>
      </c>
      <c r="O503" s="20" t="s">
        <v>152</v>
      </c>
      <c r="P503" s="14"/>
    </row>
    <row r="504">
      <c r="A504" s="19" t="s">
        <v>6360</v>
      </c>
      <c r="B504" s="19" t="s">
        <v>4870</v>
      </c>
      <c r="C504" s="19" t="s">
        <v>6361</v>
      </c>
      <c r="D504" s="19" t="s">
        <v>6362</v>
      </c>
      <c r="E504" s="19" t="s">
        <v>6378</v>
      </c>
      <c r="F504" s="20" t="str">
        <f t="shared" si="1"/>
        <v>AdycZ7mt2wDsJN8jaGony</v>
      </c>
      <c r="G504" s="20">
        <v>1.0</v>
      </c>
      <c r="H504" s="20">
        <v>1.0</v>
      </c>
      <c r="I504" s="20" t="s">
        <v>5851</v>
      </c>
      <c r="J504" s="20">
        <v>1.0</v>
      </c>
      <c r="K504" s="20">
        <v>1.0</v>
      </c>
      <c r="L504" s="20" t="s">
        <v>6139</v>
      </c>
      <c r="M504" s="20">
        <v>1.0</v>
      </c>
      <c r="N504" s="20">
        <v>1.0</v>
      </c>
      <c r="O504" s="20" t="s">
        <v>152</v>
      </c>
      <c r="P504" s="14"/>
    </row>
    <row r="505">
      <c r="A505" s="19" t="s">
        <v>6360</v>
      </c>
      <c r="B505" s="19" t="s">
        <v>4872</v>
      </c>
      <c r="C505" s="19" t="s">
        <v>6361</v>
      </c>
      <c r="D505" s="19" t="s">
        <v>6362</v>
      </c>
      <c r="E505" s="19" t="s">
        <v>6379</v>
      </c>
      <c r="F505" s="20" t="str">
        <f t="shared" si="1"/>
        <v>AdycZ7mt2wDtx3yJwvFCu</v>
      </c>
      <c r="G505" s="20">
        <v>3.0</v>
      </c>
      <c r="H505" s="20">
        <v>3.0</v>
      </c>
      <c r="I505" s="20" t="s">
        <v>5851</v>
      </c>
      <c r="J505" s="20">
        <v>2.0</v>
      </c>
      <c r="K505" s="20">
        <v>2.0</v>
      </c>
      <c r="L505" s="20" t="s">
        <v>6139</v>
      </c>
      <c r="M505" s="20">
        <v>1.0</v>
      </c>
      <c r="N505" s="20">
        <v>1.0</v>
      </c>
      <c r="O505" s="20" t="s">
        <v>152</v>
      </c>
      <c r="P505" s="14"/>
    </row>
    <row r="506">
      <c r="A506" s="19" t="s">
        <v>6360</v>
      </c>
      <c r="B506" s="19" t="s">
        <v>4874</v>
      </c>
      <c r="C506" s="19" t="s">
        <v>6361</v>
      </c>
      <c r="D506" s="19" t="s">
        <v>6362</v>
      </c>
      <c r="E506" s="19" t="s">
        <v>6380</v>
      </c>
      <c r="F506" s="20" t="str">
        <f t="shared" si="1"/>
        <v>AdycZ7mt2wDvU6mzDoNU0</v>
      </c>
      <c r="G506" s="20">
        <v>1.0</v>
      </c>
      <c r="H506" s="20">
        <v>1.0</v>
      </c>
      <c r="I506" s="20" t="s">
        <v>5851</v>
      </c>
      <c r="J506" s="20">
        <v>1.0</v>
      </c>
      <c r="K506" s="20">
        <v>1.0</v>
      </c>
      <c r="L506" s="20" t="s">
        <v>6139</v>
      </c>
      <c r="M506" s="20">
        <v>1.0</v>
      </c>
      <c r="N506" s="20">
        <v>1.0</v>
      </c>
      <c r="O506" s="20" t="s">
        <v>152</v>
      </c>
      <c r="P506" s="14"/>
    </row>
    <row r="507">
      <c r="A507" s="19" t="s">
        <v>6381</v>
      </c>
      <c r="B507" s="19" t="s">
        <v>3642</v>
      </c>
      <c r="C507" s="19" t="s">
        <v>6382</v>
      </c>
      <c r="D507" s="19" t="s">
        <v>6383</v>
      </c>
      <c r="E507" s="19" t="s">
        <v>6384</v>
      </c>
      <c r="F507" s="20" t="str">
        <f t="shared" si="1"/>
        <v>AeFAmQnpvMdq53DQZnCRf8</v>
      </c>
      <c r="G507" s="20">
        <v>1.0</v>
      </c>
      <c r="H507" s="20">
        <v>1.0</v>
      </c>
      <c r="I507" s="20" t="s">
        <v>151</v>
      </c>
      <c r="J507" s="20">
        <v>1.0</v>
      </c>
      <c r="K507" s="20">
        <v>1.0</v>
      </c>
      <c r="L507" s="20" t="s">
        <v>5851</v>
      </c>
      <c r="M507" s="20">
        <v>1.0</v>
      </c>
      <c r="N507" s="20">
        <v>1.0</v>
      </c>
      <c r="O507" s="20" t="s">
        <v>153</v>
      </c>
      <c r="P507" s="14"/>
    </row>
    <row r="508">
      <c r="A508" s="19" t="s">
        <v>6381</v>
      </c>
      <c r="B508" s="19" t="s">
        <v>3645</v>
      </c>
      <c r="C508" s="19" t="s">
        <v>6382</v>
      </c>
      <c r="D508" s="19" t="s">
        <v>6383</v>
      </c>
      <c r="E508" s="19" t="s">
        <v>6385</v>
      </c>
      <c r="F508" s="20" t="str">
        <f t="shared" si="1"/>
        <v>AeFAmQnpvMdq6iSgxZbenF</v>
      </c>
      <c r="G508" s="20">
        <v>2.0</v>
      </c>
      <c r="H508" s="20">
        <v>1.0</v>
      </c>
      <c r="I508" s="20" t="s">
        <v>151</v>
      </c>
      <c r="J508" s="20">
        <v>2.0</v>
      </c>
      <c r="K508" s="20">
        <v>2.0</v>
      </c>
      <c r="L508" s="20" t="s">
        <v>5851</v>
      </c>
      <c r="M508" s="20">
        <v>1.0</v>
      </c>
      <c r="N508" s="20">
        <v>1.0</v>
      </c>
      <c r="O508" s="20" t="s">
        <v>153</v>
      </c>
      <c r="P508" s="14"/>
    </row>
    <row r="509">
      <c r="A509" s="19" t="s">
        <v>6381</v>
      </c>
      <c r="B509" s="19" t="s">
        <v>3647</v>
      </c>
      <c r="C509" s="19" t="s">
        <v>6382</v>
      </c>
      <c r="D509" s="19" t="s">
        <v>6383</v>
      </c>
      <c r="E509" s="19" t="s">
        <v>6386</v>
      </c>
      <c r="F509" s="20" t="str">
        <f t="shared" si="1"/>
        <v>AeFAmQnpvMdqCE6SrJgpzQ</v>
      </c>
      <c r="G509" s="20">
        <v>1.0</v>
      </c>
      <c r="H509" s="20">
        <v>1.0</v>
      </c>
      <c r="I509" s="20" t="s">
        <v>151</v>
      </c>
      <c r="J509" s="20">
        <v>1.0</v>
      </c>
      <c r="K509" s="20">
        <v>1.0</v>
      </c>
      <c r="L509" s="20" t="s">
        <v>5851</v>
      </c>
      <c r="M509" s="20">
        <v>1.0</v>
      </c>
      <c r="N509" s="20">
        <v>1.0</v>
      </c>
      <c r="O509" s="20" t="s">
        <v>153</v>
      </c>
      <c r="P509" s="14"/>
    </row>
    <row r="510">
      <c r="A510" s="19" t="s">
        <v>6381</v>
      </c>
      <c r="B510" s="19" t="s">
        <v>3648</v>
      </c>
      <c r="C510" s="19" t="s">
        <v>6382</v>
      </c>
      <c r="D510" s="19" t="s">
        <v>6383</v>
      </c>
      <c r="E510" s="19" t="s">
        <v>6387</v>
      </c>
      <c r="F510" s="20" t="str">
        <f t="shared" si="1"/>
        <v>AeFAmQnpvMdqIOvBlcSU2T</v>
      </c>
      <c r="G510" s="20">
        <v>1.0</v>
      </c>
      <c r="H510" s="20">
        <v>1.0</v>
      </c>
      <c r="I510" s="20" t="s">
        <v>151</v>
      </c>
      <c r="J510" s="20">
        <v>1.0</v>
      </c>
      <c r="K510" s="20">
        <v>1.0</v>
      </c>
      <c r="L510" s="20" t="s">
        <v>5851</v>
      </c>
      <c r="M510" s="20">
        <v>1.0</v>
      </c>
      <c r="N510" s="20">
        <v>1.0</v>
      </c>
      <c r="O510" s="20" t="s">
        <v>153</v>
      </c>
      <c r="P510" s="14"/>
    </row>
    <row r="511">
      <c r="A511" s="19" t="s">
        <v>6381</v>
      </c>
      <c r="B511" s="19" t="s">
        <v>3650</v>
      </c>
      <c r="C511" s="19" t="s">
        <v>6382</v>
      </c>
      <c r="D511" s="19" t="s">
        <v>6383</v>
      </c>
      <c r="E511" s="19" t="s">
        <v>6388</v>
      </c>
      <c r="F511" s="20" t="str">
        <f t="shared" si="1"/>
        <v>AeFAmQnpvMdqIsFvBlcSU2</v>
      </c>
      <c r="G511" s="20">
        <v>1.0</v>
      </c>
      <c r="H511" s="20">
        <v>1.0</v>
      </c>
      <c r="I511" s="20" t="s">
        <v>151</v>
      </c>
      <c r="J511" s="20">
        <v>1.0</v>
      </c>
      <c r="K511" s="20">
        <v>1.0</v>
      </c>
      <c r="L511" s="20" t="s">
        <v>5851</v>
      </c>
      <c r="M511" s="20">
        <v>1.0</v>
      </c>
      <c r="N511" s="20">
        <v>1.0</v>
      </c>
      <c r="O511" s="20" t="s">
        <v>153</v>
      </c>
      <c r="P511" s="14"/>
    </row>
    <row r="512">
      <c r="A512" s="19" t="s">
        <v>6381</v>
      </c>
      <c r="B512" s="19" t="s">
        <v>3652</v>
      </c>
      <c r="C512" s="19" t="s">
        <v>6382</v>
      </c>
      <c r="D512" s="19" t="s">
        <v>6383</v>
      </c>
      <c r="E512" s="19" t="s">
        <v>6389</v>
      </c>
      <c r="F512" s="20" t="str">
        <f t="shared" si="1"/>
        <v>AeFAmQnpvMdqK95Q8YFGzd</v>
      </c>
      <c r="G512" s="20">
        <v>1.0</v>
      </c>
      <c r="H512" s="20">
        <v>1.0</v>
      </c>
      <c r="I512" s="20" t="s">
        <v>151</v>
      </c>
      <c r="J512" s="20">
        <v>1.0</v>
      </c>
      <c r="K512" s="20">
        <v>1.0</v>
      </c>
      <c r="L512" s="20" t="s">
        <v>5851</v>
      </c>
      <c r="M512" s="20">
        <v>1.0</v>
      </c>
      <c r="N512" s="20">
        <v>1.0</v>
      </c>
      <c r="O512" s="20" t="s">
        <v>153</v>
      </c>
      <c r="P512" s="14"/>
    </row>
    <row r="513">
      <c r="A513" s="19" t="s">
        <v>6381</v>
      </c>
      <c r="B513" s="19" t="s">
        <v>3654</v>
      </c>
      <c r="C513" s="19" t="s">
        <v>6382</v>
      </c>
      <c r="D513" s="19" t="s">
        <v>6383</v>
      </c>
      <c r="E513" s="19" t="s">
        <v>6390</v>
      </c>
      <c r="F513" s="20" t="str">
        <f t="shared" si="1"/>
        <v>AeFAmQnpvMdqKC05Q8YFGz</v>
      </c>
      <c r="G513" s="20">
        <v>1.0</v>
      </c>
      <c r="H513" s="20">
        <v>1.0</v>
      </c>
      <c r="I513" s="20" t="s">
        <v>151</v>
      </c>
      <c r="J513" s="20">
        <v>1.0</v>
      </c>
      <c r="K513" s="20">
        <v>1.0</v>
      </c>
      <c r="L513" s="20" t="s">
        <v>5851</v>
      </c>
      <c r="M513" s="20">
        <v>1.0</v>
      </c>
      <c r="N513" s="20">
        <v>1.0</v>
      </c>
      <c r="O513" s="20" t="s">
        <v>153</v>
      </c>
      <c r="P513" s="14"/>
    </row>
    <row r="514">
      <c r="A514" s="19" t="s">
        <v>6381</v>
      </c>
      <c r="B514" s="19" t="s">
        <v>3656</v>
      </c>
      <c r="C514" s="19" t="s">
        <v>6382</v>
      </c>
      <c r="D514" s="19" t="s">
        <v>6383</v>
      </c>
      <c r="E514" s="19" t="s">
        <v>6391</v>
      </c>
      <c r="F514" s="20" t="str">
        <f t="shared" si="1"/>
        <v>AeFAmQnpvMdqKC75Q8YFGz</v>
      </c>
      <c r="G514" s="20">
        <v>1.0</v>
      </c>
      <c r="H514" s="20">
        <v>1.0</v>
      </c>
      <c r="I514" s="20" t="s">
        <v>151</v>
      </c>
      <c r="J514" s="20">
        <v>1.0</v>
      </c>
      <c r="K514" s="20">
        <v>1.0</v>
      </c>
      <c r="L514" s="20" t="s">
        <v>5851</v>
      </c>
      <c r="M514" s="20">
        <v>1.0</v>
      </c>
      <c r="N514" s="20">
        <v>1.0</v>
      </c>
      <c r="O514" s="20" t="s">
        <v>153</v>
      </c>
      <c r="P514" s="14"/>
    </row>
    <row r="515">
      <c r="A515" s="19" t="s">
        <v>6381</v>
      </c>
      <c r="B515" s="19" t="s">
        <v>3658</v>
      </c>
      <c r="C515" s="19" t="s">
        <v>6382</v>
      </c>
      <c r="D515" s="19" t="s">
        <v>6383</v>
      </c>
      <c r="E515" s="19" t="s">
        <v>6392</v>
      </c>
      <c r="F515" s="20" t="str">
        <f t="shared" si="1"/>
        <v>AeFAmQnpvMdqKj5Q8YFGzd</v>
      </c>
      <c r="G515" s="20">
        <v>1.0</v>
      </c>
      <c r="H515" s="20">
        <v>1.0</v>
      </c>
      <c r="I515" s="20" t="s">
        <v>151</v>
      </c>
      <c r="J515" s="20">
        <v>1.0</v>
      </c>
      <c r="K515" s="20">
        <v>1.0</v>
      </c>
      <c r="L515" s="20" t="s">
        <v>5851</v>
      </c>
      <c r="M515" s="20">
        <v>1.0</v>
      </c>
      <c r="N515" s="20">
        <v>1.0</v>
      </c>
      <c r="O515" s="20" t="s">
        <v>153</v>
      </c>
      <c r="P515" s="14"/>
    </row>
    <row r="516">
      <c r="A516" s="19" t="s">
        <v>6381</v>
      </c>
      <c r="B516" s="19" t="s">
        <v>3660</v>
      </c>
      <c r="C516" s="19" t="s">
        <v>6382</v>
      </c>
      <c r="D516" s="19" t="s">
        <v>6383</v>
      </c>
      <c r="E516" s="19" t="s">
        <v>6393</v>
      </c>
      <c r="F516" s="20" t="str">
        <f t="shared" si="1"/>
        <v>AeFAmQnpvMdqLYpHOn63Vw</v>
      </c>
      <c r="G516" s="20">
        <v>2.0</v>
      </c>
      <c r="H516" s="20">
        <v>2.0</v>
      </c>
      <c r="I516" s="20" t="s">
        <v>151</v>
      </c>
      <c r="J516" s="20">
        <v>3.0</v>
      </c>
      <c r="K516" s="20">
        <v>3.0</v>
      </c>
      <c r="L516" s="20" t="s">
        <v>5851</v>
      </c>
      <c r="M516" s="20">
        <v>2.0</v>
      </c>
      <c r="N516" s="20">
        <v>2.0</v>
      </c>
      <c r="O516" s="20" t="s">
        <v>153</v>
      </c>
      <c r="P516" s="14"/>
    </row>
    <row r="517">
      <c r="A517" s="19" t="s">
        <v>6381</v>
      </c>
      <c r="B517" s="19" t="s">
        <v>3662</v>
      </c>
      <c r="C517" s="19" t="s">
        <v>6382</v>
      </c>
      <c r="D517" s="19" t="s">
        <v>6383</v>
      </c>
      <c r="E517" s="19" t="s">
        <v>6394</v>
      </c>
      <c r="F517" s="20" t="str">
        <f t="shared" si="1"/>
        <v>AeFAmQnpvMdqLZSpHOn63V</v>
      </c>
      <c r="G517" s="20">
        <v>1.0</v>
      </c>
      <c r="H517" s="20">
        <v>1.0</v>
      </c>
      <c r="I517" s="20" t="s">
        <v>151</v>
      </c>
      <c r="J517" s="20">
        <v>1.0</v>
      </c>
      <c r="K517" s="20">
        <v>1.0</v>
      </c>
      <c r="L517" s="20" t="s">
        <v>5851</v>
      </c>
      <c r="M517" s="20">
        <v>1.0</v>
      </c>
      <c r="N517" s="20">
        <v>1.0</v>
      </c>
      <c r="O517" s="20" t="s">
        <v>153</v>
      </c>
      <c r="P517" s="14"/>
    </row>
    <row r="518">
      <c r="A518" s="19" t="s">
        <v>6381</v>
      </c>
      <c r="B518" s="19" t="s">
        <v>3664</v>
      </c>
      <c r="C518" s="19" t="s">
        <v>6382</v>
      </c>
      <c r="D518" s="19" t="s">
        <v>6383</v>
      </c>
      <c r="E518" s="19" t="s">
        <v>6395</v>
      </c>
      <c r="F518" s="20" t="str">
        <f t="shared" si="1"/>
        <v>AeFAmQnpvMdqPLqNMcnNFW</v>
      </c>
      <c r="G518" s="20">
        <v>1.0</v>
      </c>
      <c r="H518" s="20">
        <v>1.0</v>
      </c>
      <c r="I518" s="20" t="s">
        <v>151</v>
      </c>
      <c r="J518" s="20">
        <v>1.0</v>
      </c>
      <c r="K518" s="20">
        <v>1.0</v>
      </c>
      <c r="L518" s="20" t="s">
        <v>5851</v>
      </c>
      <c r="M518" s="20">
        <v>1.0</v>
      </c>
      <c r="N518" s="20">
        <v>1.0</v>
      </c>
      <c r="O518" s="20" t="s">
        <v>153</v>
      </c>
      <c r="P518" s="14"/>
    </row>
    <row r="519">
      <c r="A519" s="19" t="s">
        <v>6381</v>
      </c>
      <c r="B519" s="19" t="s">
        <v>3666</v>
      </c>
      <c r="C519" s="19" t="s">
        <v>6382</v>
      </c>
      <c r="D519" s="19" t="s">
        <v>6383</v>
      </c>
      <c r="E519" s="19" t="s">
        <v>6396</v>
      </c>
      <c r="F519" s="20" t="str">
        <f t="shared" si="1"/>
        <v>AeFAmQnpvMdqR7DeNhrwyV</v>
      </c>
      <c r="G519" s="20">
        <v>1.0</v>
      </c>
      <c r="H519" s="20">
        <v>1.0</v>
      </c>
      <c r="I519" s="20" t="s">
        <v>151</v>
      </c>
      <c r="J519" s="20">
        <v>1.0</v>
      </c>
      <c r="K519" s="20">
        <v>1.0</v>
      </c>
      <c r="L519" s="20" t="s">
        <v>5851</v>
      </c>
      <c r="M519" s="20">
        <v>1.0</v>
      </c>
      <c r="N519" s="20">
        <v>1.0</v>
      </c>
      <c r="O519" s="20" t="s">
        <v>153</v>
      </c>
      <c r="P519" s="14"/>
    </row>
    <row r="520">
      <c r="A520" s="19" t="s">
        <v>6381</v>
      </c>
      <c r="B520" s="19" t="s">
        <v>3668</v>
      </c>
      <c r="C520" s="19" t="s">
        <v>6382</v>
      </c>
      <c r="D520" s="19" t="s">
        <v>6383</v>
      </c>
      <c r="E520" s="19" t="s">
        <v>6397</v>
      </c>
      <c r="F520" s="20" t="str">
        <f t="shared" si="1"/>
        <v>AeFAmQnpvMdqSTIszOMIvc</v>
      </c>
      <c r="G520" s="20">
        <v>1.0</v>
      </c>
      <c r="H520" s="20">
        <v>1.0</v>
      </c>
      <c r="I520" s="20" t="s">
        <v>151</v>
      </c>
      <c r="J520" s="20">
        <v>1.0</v>
      </c>
      <c r="K520" s="20">
        <v>1.0</v>
      </c>
      <c r="L520" s="20" t="s">
        <v>5851</v>
      </c>
      <c r="M520" s="20">
        <v>1.0</v>
      </c>
      <c r="N520" s="20">
        <v>1.0</v>
      </c>
      <c r="O520" s="20" t="s">
        <v>153</v>
      </c>
      <c r="P520" s="14"/>
    </row>
    <row r="521">
      <c r="A521" s="19" t="s">
        <v>6381</v>
      </c>
      <c r="B521" s="19" t="s">
        <v>3670</v>
      </c>
      <c r="C521" s="19" t="s">
        <v>6382</v>
      </c>
      <c r="D521" s="19" t="s">
        <v>6383</v>
      </c>
      <c r="E521" s="19" t="s">
        <v>6398</v>
      </c>
      <c r="F521" s="20" t="str">
        <f t="shared" si="1"/>
        <v>AeFAmQnpvMdqYA4ETxCGlb</v>
      </c>
      <c r="G521" s="20">
        <v>1.0</v>
      </c>
      <c r="H521" s="20">
        <v>1.0</v>
      </c>
      <c r="I521" s="20" t="s">
        <v>151</v>
      </c>
      <c r="J521" s="20">
        <v>1.0</v>
      </c>
      <c r="K521" s="20">
        <v>1.0</v>
      </c>
      <c r="L521" s="20" t="s">
        <v>5851</v>
      </c>
      <c r="M521" s="20">
        <v>1.0</v>
      </c>
      <c r="N521" s="20">
        <v>1.0</v>
      </c>
      <c r="O521" s="20" t="s">
        <v>153</v>
      </c>
      <c r="P521" s="14"/>
    </row>
    <row r="522">
      <c r="A522" s="19" t="s">
        <v>6381</v>
      </c>
      <c r="B522" s="19" t="s">
        <v>3672</v>
      </c>
      <c r="C522" s="19" t="s">
        <v>6382</v>
      </c>
      <c r="D522" s="19" t="s">
        <v>6383</v>
      </c>
      <c r="E522" s="19" t="s">
        <v>6399</v>
      </c>
      <c r="F522" s="20" t="str">
        <f t="shared" si="1"/>
        <v>AeFAmQnpvMdqh0gBvQ85Ws</v>
      </c>
      <c r="G522" s="20">
        <v>2.0</v>
      </c>
      <c r="H522" s="20">
        <v>3.0</v>
      </c>
      <c r="I522" s="20" t="s">
        <v>151</v>
      </c>
      <c r="J522" s="20">
        <v>3.0</v>
      </c>
      <c r="K522" s="20">
        <v>3.0</v>
      </c>
      <c r="L522" s="20" t="s">
        <v>5851</v>
      </c>
      <c r="M522" s="20">
        <v>2.0</v>
      </c>
      <c r="N522" s="20">
        <v>2.0</v>
      </c>
      <c r="O522" s="20" t="s">
        <v>153</v>
      </c>
      <c r="P522" s="14"/>
    </row>
    <row r="523">
      <c r="A523" s="19" t="s">
        <v>6381</v>
      </c>
      <c r="B523" s="19" t="s">
        <v>3674</v>
      </c>
      <c r="C523" s="19" t="s">
        <v>6382</v>
      </c>
      <c r="D523" s="19" t="s">
        <v>6383</v>
      </c>
      <c r="E523" s="19" t="s">
        <v>6400</v>
      </c>
      <c r="F523" s="20" t="str">
        <f t="shared" si="1"/>
        <v>AeFAmQnpvMdqhDBvQ85Ws9</v>
      </c>
      <c r="G523" s="20">
        <v>2.0</v>
      </c>
      <c r="H523" s="20">
        <v>1.0</v>
      </c>
      <c r="I523" s="20" t="s">
        <v>151</v>
      </c>
      <c r="J523" s="20">
        <v>2.0</v>
      </c>
      <c r="K523" s="20">
        <v>2.0</v>
      </c>
      <c r="L523" s="20" t="s">
        <v>5851</v>
      </c>
      <c r="M523" s="20">
        <v>1.0</v>
      </c>
      <c r="N523" s="20">
        <v>1.0</v>
      </c>
      <c r="O523" s="20" t="s">
        <v>153</v>
      </c>
      <c r="P523" s="14"/>
    </row>
    <row r="524">
      <c r="A524" s="19" t="s">
        <v>6381</v>
      </c>
      <c r="B524" s="19" t="s">
        <v>3676</v>
      </c>
      <c r="C524" s="19" t="s">
        <v>6382</v>
      </c>
      <c r="D524" s="19" t="s">
        <v>6383</v>
      </c>
      <c r="E524" s="19" t="s">
        <v>6401</v>
      </c>
      <c r="F524" s="20" t="str">
        <f t="shared" si="1"/>
        <v>AeFAmQnpvMdqiHQDfaj7G4</v>
      </c>
      <c r="G524" s="20">
        <v>1.0</v>
      </c>
      <c r="H524" s="20">
        <v>1.0</v>
      </c>
      <c r="I524" s="20" t="s">
        <v>151</v>
      </c>
      <c r="J524" s="20">
        <v>1.0</v>
      </c>
      <c r="K524" s="20">
        <v>1.0</v>
      </c>
      <c r="L524" s="20" t="s">
        <v>5851</v>
      </c>
      <c r="M524" s="20">
        <v>1.0</v>
      </c>
      <c r="N524" s="20">
        <v>1.0</v>
      </c>
      <c r="O524" s="20" t="s">
        <v>153</v>
      </c>
      <c r="P524" s="14"/>
    </row>
    <row r="525">
      <c r="A525" s="19" t="s">
        <v>6402</v>
      </c>
      <c r="B525" s="19" t="s">
        <v>491</v>
      </c>
      <c r="C525" s="19" t="s">
        <v>6403</v>
      </c>
      <c r="D525" s="19" t="s">
        <v>6404</v>
      </c>
      <c r="E525" s="19" t="s">
        <v>6405</v>
      </c>
      <c r="F525" s="20" t="str">
        <f t="shared" si="1"/>
        <v>Ag3ZzwinFe8Z51BQZnCRf8</v>
      </c>
      <c r="G525" s="20">
        <v>1.0</v>
      </c>
      <c r="H525" s="20">
        <v>1.0</v>
      </c>
      <c r="I525" s="20" t="s">
        <v>153</v>
      </c>
      <c r="J525" s="20">
        <v>1.0</v>
      </c>
      <c r="K525" s="20">
        <v>1.0</v>
      </c>
      <c r="L525" s="20" t="s">
        <v>5809</v>
      </c>
      <c r="M525" s="20">
        <v>1.0</v>
      </c>
      <c r="N525" s="20">
        <v>1.0</v>
      </c>
      <c r="O525" s="20" t="s">
        <v>6139</v>
      </c>
      <c r="P525" s="14"/>
    </row>
    <row r="526">
      <c r="A526" s="19" t="s">
        <v>6402</v>
      </c>
      <c r="B526" s="19" t="s">
        <v>495</v>
      </c>
      <c r="C526" s="19" t="s">
        <v>6403</v>
      </c>
      <c r="D526" s="19" t="s">
        <v>6404</v>
      </c>
      <c r="E526" s="19" t="s">
        <v>6406</v>
      </c>
      <c r="F526" s="20" t="str">
        <f t="shared" si="1"/>
        <v>Ag3ZzwinFe8ZE7OhxLZ9ck</v>
      </c>
      <c r="G526" s="20">
        <v>1.0</v>
      </c>
      <c r="H526" s="20">
        <v>1.0</v>
      </c>
      <c r="I526" s="20" t="s">
        <v>153</v>
      </c>
      <c r="J526" s="20">
        <v>1.0</v>
      </c>
      <c r="K526" s="20">
        <v>1.0</v>
      </c>
      <c r="L526" s="20" t="s">
        <v>5809</v>
      </c>
      <c r="M526" s="20">
        <v>1.0</v>
      </c>
      <c r="N526" s="20">
        <v>1.0</v>
      </c>
      <c r="O526" s="20" t="s">
        <v>6139</v>
      </c>
      <c r="P526" s="14"/>
    </row>
    <row r="527">
      <c r="A527" s="19" t="s">
        <v>6402</v>
      </c>
      <c r="B527" s="19" t="s">
        <v>497</v>
      </c>
      <c r="C527" s="19" t="s">
        <v>6403</v>
      </c>
      <c r="D527" s="19" t="s">
        <v>6404</v>
      </c>
      <c r="E527" s="19" t="s">
        <v>6407</v>
      </c>
      <c r="F527" s="20" t="str">
        <f t="shared" si="1"/>
        <v>Ag3ZzwinFe8ZMmsnyloHRU</v>
      </c>
      <c r="G527" s="20">
        <v>1.0</v>
      </c>
      <c r="H527" s="20">
        <v>1.0</v>
      </c>
      <c r="I527" s="20" t="s">
        <v>153</v>
      </c>
      <c r="J527" s="20">
        <v>1.0</v>
      </c>
      <c r="K527" s="20">
        <v>1.0</v>
      </c>
      <c r="L527" s="20" t="s">
        <v>5809</v>
      </c>
      <c r="M527" s="20">
        <v>1.0</v>
      </c>
      <c r="N527" s="20">
        <v>1.0</v>
      </c>
      <c r="O527" s="20" t="s">
        <v>6139</v>
      </c>
      <c r="P527" s="14"/>
    </row>
    <row r="528">
      <c r="A528" s="19" t="s">
        <v>6402</v>
      </c>
      <c r="B528" s="19" t="s">
        <v>499</v>
      </c>
      <c r="C528" s="19" t="s">
        <v>6403</v>
      </c>
      <c r="D528" s="19" t="s">
        <v>6404</v>
      </c>
      <c r="E528" s="19" t="s">
        <v>6408</v>
      </c>
      <c r="F528" s="20" t="str">
        <f t="shared" si="1"/>
        <v>Ag3ZzwinFe8ZUAQLWZg9DA</v>
      </c>
      <c r="G528" s="20">
        <v>1.0</v>
      </c>
      <c r="H528" s="20">
        <v>1.0</v>
      </c>
      <c r="I528" s="20" t="s">
        <v>153</v>
      </c>
      <c r="J528" s="20">
        <v>1.0</v>
      </c>
      <c r="K528" s="20">
        <v>1.0</v>
      </c>
      <c r="L528" s="20" t="s">
        <v>5809</v>
      </c>
      <c r="M528" s="20">
        <v>1.0</v>
      </c>
      <c r="N528" s="20">
        <v>1.0</v>
      </c>
      <c r="O528" s="20" t="s">
        <v>6139</v>
      </c>
      <c r="P528" s="14"/>
    </row>
    <row r="529">
      <c r="A529" s="19" t="s">
        <v>6402</v>
      </c>
      <c r="B529" s="19" t="s">
        <v>501</v>
      </c>
      <c r="C529" s="19" t="s">
        <v>6403</v>
      </c>
      <c r="D529" s="19" t="s">
        <v>6404</v>
      </c>
      <c r="E529" s="19" t="s">
        <v>6409</v>
      </c>
      <c r="F529" s="20" t="str">
        <f t="shared" si="1"/>
        <v>Ag3ZzwinFe8ZUAsLWZg9DA</v>
      </c>
      <c r="G529" s="20">
        <v>1.0</v>
      </c>
      <c r="H529" s="20">
        <v>1.0</v>
      </c>
      <c r="I529" s="20" t="s">
        <v>153</v>
      </c>
      <c r="J529" s="20">
        <v>1.0</v>
      </c>
      <c r="K529" s="20">
        <v>1.0</v>
      </c>
      <c r="L529" s="20" t="s">
        <v>5809</v>
      </c>
      <c r="M529" s="20">
        <v>1.0</v>
      </c>
      <c r="N529" s="20">
        <v>1.0</v>
      </c>
      <c r="O529" s="20" t="s">
        <v>6139</v>
      </c>
      <c r="P529" s="14"/>
    </row>
    <row r="530">
      <c r="A530" s="19" t="s">
        <v>6402</v>
      </c>
      <c r="B530" s="19" t="s">
        <v>503</v>
      </c>
      <c r="C530" s="19" t="s">
        <v>6403</v>
      </c>
      <c r="D530" s="19" t="s">
        <v>6404</v>
      </c>
      <c r="E530" s="19" t="s">
        <v>6410</v>
      </c>
      <c r="F530" s="20" t="str">
        <f t="shared" si="1"/>
        <v>Ag3ZzwinFe8ZUCSLWZg9DA</v>
      </c>
      <c r="G530" s="20">
        <v>1.0</v>
      </c>
      <c r="H530" s="20">
        <v>1.0</v>
      </c>
      <c r="I530" s="20" t="s">
        <v>153</v>
      </c>
      <c r="J530" s="20">
        <v>1.0</v>
      </c>
      <c r="K530" s="20">
        <v>1.0</v>
      </c>
      <c r="L530" s="20" t="s">
        <v>5809</v>
      </c>
      <c r="M530" s="20">
        <v>1.0</v>
      </c>
      <c r="N530" s="20">
        <v>1.0</v>
      </c>
      <c r="O530" s="20" t="s">
        <v>6139</v>
      </c>
      <c r="P530" s="14"/>
    </row>
    <row r="531">
      <c r="A531" s="19" t="s">
        <v>6402</v>
      </c>
      <c r="B531" s="19" t="s">
        <v>505</v>
      </c>
      <c r="C531" s="19" t="s">
        <v>6403</v>
      </c>
      <c r="D531" s="19" t="s">
        <v>6404</v>
      </c>
      <c r="E531" s="19" t="s">
        <v>6411</v>
      </c>
      <c r="F531" s="20" t="str">
        <f t="shared" si="1"/>
        <v>Ag3ZzwinFe8ZUCrLWZg9DA</v>
      </c>
      <c r="G531" s="20">
        <v>1.0</v>
      </c>
      <c r="H531" s="20">
        <v>1.0</v>
      </c>
      <c r="I531" s="20" t="s">
        <v>153</v>
      </c>
      <c r="J531" s="20">
        <v>1.0</v>
      </c>
      <c r="K531" s="20">
        <v>1.0</v>
      </c>
      <c r="L531" s="20" t="s">
        <v>5809</v>
      </c>
      <c r="M531" s="20">
        <v>1.0</v>
      </c>
      <c r="N531" s="20">
        <v>1.0</v>
      </c>
      <c r="O531" s="20" t="s">
        <v>6139</v>
      </c>
      <c r="P531" s="14"/>
    </row>
    <row r="532">
      <c r="A532" s="19" t="s">
        <v>6402</v>
      </c>
      <c r="B532" s="19" t="s">
        <v>507</v>
      </c>
      <c r="C532" s="19" t="s">
        <v>6403</v>
      </c>
      <c r="D532" s="19" t="s">
        <v>6404</v>
      </c>
      <c r="E532" s="19" t="s">
        <v>6412</v>
      </c>
      <c r="F532" s="20" t="str">
        <f t="shared" si="1"/>
        <v>Ag3ZzwinFe8Zb00Zn4Y5Fq</v>
      </c>
      <c r="G532" s="20">
        <v>1.0</v>
      </c>
      <c r="H532" s="20">
        <v>1.0</v>
      </c>
      <c r="I532" s="20" t="s">
        <v>153</v>
      </c>
      <c r="J532" s="20">
        <v>1.0</v>
      </c>
      <c r="K532" s="20">
        <v>1.0</v>
      </c>
      <c r="L532" s="20" t="s">
        <v>5809</v>
      </c>
      <c r="M532" s="20">
        <v>1.0</v>
      </c>
      <c r="N532" s="20">
        <v>1.0</v>
      </c>
      <c r="O532" s="20" t="s">
        <v>6139</v>
      </c>
      <c r="P532" s="14"/>
    </row>
    <row r="533">
      <c r="A533" s="19" t="s">
        <v>6402</v>
      </c>
      <c r="B533" s="19" t="s">
        <v>509</v>
      </c>
      <c r="C533" s="19" t="s">
        <v>6403</v>
      </c>
      <c r="D533" s="19" t="s">
        <v>6404</v>
      </c>
      <c r="E533" s="19" t="s">
        <v>6413</v>
      </c>
      <c r="F533" s="20" t="str">
        <f t="shared" si="1"/>
        <v>Ag3ZzwinFe8ZbEEZn4Y5Fq</v>
      </c>
      <c r="G533" s="20">
        <v>1.0</v>
      </c>
      <c r="H533" s="20">
        <v>1.0</v>
      </c>
      <c r="I533" s="20" t="s">
        <v>153</v>
      </c>
      <c r="J533" s="20">
        <v>1.0</v>
      </c>
      <c r="K533" s="20">
        <v>1.0</v>
      </c>
      <c r="L533" s="20" t="s">
        <v>5809</v>
      </c>
      <c r="M533" s="20">
        <v>1.0</v>
      </c>
      <c r="N533" s="20">
        <v>1.0</v>
      </c>
      <c r="O533" s="20" t="s">
        <v>6139</v>
      </c>
      <c r="P533" s="14"/>
    </row>
    <row r="534">
      <c r="A534" s="19" t="s">
        <v>6402</v>
      </c>
      <c r="B534" s="19" t="s">
        <v>511</v>
      </c>
      <c r="C534" s="19" t="s">
        <v>6403</v>
      </c>
      <c r="D534" s="19" t="s">
        <v>6404</v>
      </c>
      <c r="E534" s="19" t="s">
        <v>6414</v>
      </c>
      <c r="F534" s="20" t="str">
        <f t="shared" si="1"/>
        <v>Ag3ZzwinFe8ZcWquasQi8r</v>
      </c>
      <c r="G534" s="20">
        <v>1.0</v>
      </c>
      <c r="H534" s="20">
        <v>1.0</v>
      </c>
      <c r="I534" s="20" t="s">
        <v>153</v>
      </c>
      <c r="J534" s="20">
        <v>1.0</v>
      </c>
      <c r="K534" s="20">
        <v>1.0</v>
      </c>
      <c r="L534" s="20" t="s">
        <v>5809</v>
      </c>
      <c r="M534" s="20">
        <v>1.0</v>
      </c>
      <c r="N534" s="20">
        <v>1.0</v>
      </c>
      <c r="O534" s="20" t="s">
        <v>6139</v>
      </c>
      <c r="P534" s="14"/>
    </row>
    <row r="535">
      <c r="A535" s="19" t="s">
        <v>6402</v>
      </c>
      <c r="B535" s="19" t="s">
        <v>513</v>
      </c>
      <c r="C535" s="19" t="s">
        <v>6403</v>
      </c>
      <c r="D535" s="19" t="s">
        <v>6404</v>
      </c>
      <c r="E535" s="19" t="s">
        <v>6415</v>
      </c>
      <c r="F535" s="20" t="str">
        <f t="shared" si="1"/>
        <v>Ag3ZzwinFe8ZcjhuasQi8r</v>
      </c>
      <c r="G535" s="20">
        <v>1.0</v>
      </c>
      <c r="H535" s="20">
        <v>1.0</v>
      </c>
      <c r="I535" s="20" t="s">
        <v>153</v>
      </c>
      <c r="J535" s="20">
        <v>1.0</v>
      </c>
      <c r="K535" s="20">
        <v>1.0</v>
      </c>
      <c r="L535" s="20" t="s">
        <v>5809</v>
      </c>
      <c r="M535" s="20">
        <v>1.0</v>
      </c>
      <c r="N535" s="20">
        <v>1.0</v>
      </c>
      <c r="O535" s="20" t="s">
        <v>6139</v>
      </c>
      <c r="P535" s="14"/>
    </row>
    <row r="536">
      <c r="A536" s="19" t="s">
        <v>6402</v>
      </c>
      <c r="B536" s="19" t="s">
        <v>515</v>
      </c>
      <c r="C536" s="19" t="s">
        <v>6403</v>
      </c>
      <c r="D536" s="19" t="s">
        <v>6404</v>
      </c>
      <c r="E536" s="19" t="s">
        <v>6416</v>
      </c>
      <c r="F536" s="20" t="str">
        <f t="shared" si="1"/>
        <v>Ag3ZzwinFe8Zgc2HJdmfrX</v>
      </c>
      <c r="G536" s="20">
        <v>1.0</v>
      </c>
      <c r="H536" s="20">
        <v>1.0</v>
      </c>
      <c r="I536" s="20" t="s">
        <v>153</v>
      </c>
      <c r="J536" s="20">
        <v>1.0</v>
      </c>
      <c r="K536" s="20">
        <v>1.0</v>
      </c>
      <c r="L536" s="20" t="s">
        <v>5809</v>
      </c>
      <c r="M536" s="20">
        <v>1.0</v>
      </c>
      <c r="N536" s="20">
        <v>1.0</v>
      </c>
      <c r="O536" s="20" t="s">
        <v>6139</v>
      </c>
      <c r="P536" s="14"/>
    </row>
    <row r="537">
      <c r="A537" s="19" t="s">
        <v>6402</v>
      </c>
      <c r="B537" s="19" t="s">
        <v>517</v>
      </c>
      <c r="C537" s="19" t="s">
        <v>6403</v>
      </c>
      <c r="D537" s="19" t="s">
        <v>6404</v>
      </c>
      <c r="E537" s="19" t="s">
        <v>6417</v>
      </c>
      <c r="F537" s="20" t="str">
        <f t="shared" si="1"/>
        <v>Ag3ZzwinFe8ZmG7x3nOJap</v>
      </c>
      <c r="G537" s="20">
        <v>1.0</v>
      </c>
      <c r="H537" s="20">
        <v>1.0</v>
      </c>
      <c r="I537" s="20" t="s">
        <v>153</v>
      </c>
      <c r="J537" s="20">
        <v>1.0</v>
      </c>
      <c r="K537" s="20">
        <v>1.0</v>
      </c>
      <c r="L537" s="20" t="s">
        <v>5809</v>
      </c>
      <c r="M537" s="20">
        <v>1.0</v>
      </c>
      <c r="N537" s="20">
        <v>1.0</v>
      </c>
      <c r="O537" s="20" t="s">
        <v>6139</v>
      </c>
      <c r="P537" s="14"/>
    </row>
    <row r="538">
      <c r="A538" s="19" t="s">
        <v>6402</v>
      </c>
      <c r="B538" s="19" t="s">
        <v>519</v>
      </c>
      <c r="C538" s="19" t="s">
        <v>6403</v>
      </c>
      <c r="D538" s="19" t="s">
        <v>6404</v>
      </c>
      <c r="E538" s="19" t="s">
        <v>6418</v>
      </c>
      <c r="F538" s="20" t="str">
        <f t="shared" si="1"/>
        <v>Ag3ZzwinFe8ZpWhklVeMgb</v>
      </c>
      <c r="G538" s="20">
        <v>1.0</v>
      </c>
      <c r="H538" s="20">
        <v>1.0</v>
      </c>
      <c r="I538" s="20" t="s">
        <v>153</v>
      </c>
      <c r="J538" s="20">
        <v>1.0</v>
      </c>
      <c r="K538" s="20">
        <v>1.0</v>
      </c>
      <c r="L538" s="20" t="s">
        <v>5809</v>
      </c>
      <c r="M538" s="20">
        <v>1.0</v>
      </c>
      <c r="N538" s="20">
        <v>1.0</v>
      </c>
      <c r="O538" s="20" t="s">
        <v>6139</v>
      </c>
      <c r="P538" s="14"/>
    </row>
    <row r="539">
      <c r="A539" s="19" t="s">
        <v>6402</v>
      </c>
      <c r="B539" s="19" t="s">
        <v>521</v>
      </c>
      <c r="C539" s="19" t="s">
        <v>6403</v>
      </c>
      <c r="D539" s="19" t="s">
        <v>6404</v>
      </c>
      <c r="E539" s="19" t="s">
        <v>6419</v>
      </c>
      <c r="F539" s="20" t="str">
        <f t="shared" si="1"/>
        <v>Ag3ZzwinFe8Zrj7ClYtECF</v>
      </c>
      <c r="G539" s="20">
        <v>1.0</v>
      </c>
      <c r="H539" s="20">
        <v>1.0</v>
      </c>
      <c r="I539" s="20" t="s">
        <v>153</v>
      </c>
      <c r="J539" s="20">
        <v>1.0</v>
      </c>
      <c r="K539" s="20">
        <v>1.0</v>
      </c>
      <c r="L539" s="20" t="s">
        <v>5809</v>
      </c>
      <c r="M539" s="20">
        <v>1.0</v>
      </c>
      <c r="N539" s="20">
        <v>1.0</v>
      </c>
      <c r="O539" s="20" t="s">
        <v>6139</v>
      </c>
      <c r="P539" s="14"/>
    </row>
    <row r="540">
      <c r="A540" s="19" t="s">
        <v>6402</v>
      </c>
      <c r="B540" s="19" t="s">
        <v>523</v>
      </c>
      <c r="C540" s="19" t="s">
        <v>6403</v>
      </c>
      <c r="D540" s="19" t="s">
        <v>6404</v>
      </c>
      <c r="E540" s="19" t="s">
        <v>6420</v>
      </c>
      <c r="F540" s="20" t="str">
        <f t="shared" si="1"/>
        <v>Ag3ZzwinFe8Zs4G8jaGony</v>
      </c>
      <c r="G540" s="20">
        <v>1.0</v>
      </c>
      <c r="H540" s="20">
        <v>1.0</v>
      </c>
      <c r="I540" s="20" t="s">
        <v>153</v>
      </c>
      <c r="J540" s="20">
        <v>1.0</v>
      </c>
      <c r="K540" s="20">
        <v>1.0</v>
      </c>
      <c r="L540" s="20" t="s">
        <v>5809</v>
      </c>
      <c r="M540" s="20">
        <v>1.0</v>
      </c>
      <c r="N540" s="20">
        <v>1.0</v>
      </c>
      <c r="O540" s="20" t="s">
        <v>6139</v>
      </c>
      <c r="P540" s="14"/>
    </row>
    <row r="541">
      <c r="A541" s="19" t="s">
        <v>6402</v>
      </c>
      <c r="B541" s="19" t="s">
        <v>525</v>
      </c>
      <c r="C541" s="19" t="s">
        <v>6403</v>
      </c>
      <c r="D541" s="19" t="s">
        <v>6404</v>
      </c>
      <c r="E541" s="19" t="s">
        <v>6421</v>
      </c>
      <c r="F541" s="20" t="str">
        <f t="shared" si="1"/>
        <v>Ag3ZzwinFe8ZyxSr3EWPH8</v>
      </c>
      <c r="G541" s="20">
        <v>1.0</v>
      </c>
      <c r="H541" s="20">
        <v>1.0</v>
      </c>
      <c r="I541" s="20" t="s">
        <v>153</v>
      </c>
      <c r="J541" s="20">
        <v>1.0</v>
      </c>
      <c r="K541" s="20">
        <v>1.0</v>
      </c>
      <c r="L541" s="20" t="s">
        <v>5809</v>
      </c>
      <c r="M541" s="20">
        <v>1.0</v>
      </c>
      <c r="N541" s="20">
        <v>1.0</v>
      </c>
      <c r="O541" s="20" t="s">
        <v>6139</v>
      </c>
      <c r="P541" s="14"/>
    </row>
    <row r="542">
      <c r="A542" s="19" t="s">
        <v>6402</v>
      </c>
      <c r="B542" s="19" t="s">
        <v>527</v>
      </c>
      <c r="C542" s="19" t="s">
        <v>6403</v>
      </c>
      <c r="D542" s="19" t="s">
        <v>6404</v>
      </c>
      <c r="E542" s="19" t="s">
        <v>6422</v>
      </c>
      <c r="F542" s="20" t="str">
        <f t="shared" si="1"/>
        <v>Ag3ZzwinFe8ZzBYcwP3ZbD</v>
      </c>
      <c r="G542" s="20">
        <v>2.0</v>
      </c>
      <c r="H542" s="20">
        <v>2.0</v>
      </c>
      <c r="I542" s="20" t="s">
        <v>153</v>
      </c>
      <c r="J542" s="20">
        <v>2.0</v>
      </c>
      <c r="K542" s="20">
        <v>2.0</v>
      </c>
      <c r="L542" s="20" t="s">
        <v>5809</v>
      </c>
      <c r="M542" s="20">
        <v>2.0</v>
      </c>
      <c r="N542" s="20">
        <v>2.0</v>
      </c>
      <c r="O542" s="20" t="s">
        <v>6139</v>
      </c>
      <c r="P542" s="14"/>
    </row>
    <row r="543">
      <c r="A543" s="19" t="s">
        <v>6423</v>
      </c>
      <c r="B543" s="19" t="s">
        <v>4608</v>
      </c>
      <c r="C543" s="19" t="s">
        <v>6424</v>
      </c>
      <c r="D543" s="19" t="s">
        <v>6425</v>
      </c>
      <c r="E543" s="19" t="s">
        <v>6426</v>
      </c>
      <c r="F543" s="20" t="str">
        <f t="shared" si="1"/>
        <v>CP4k76aNiix3IpWpPTcf5</v>
      </c>
      <c r="G543" s="20">
        <v>1.0</v>
      </c>
      <c r="H543" s="20">
        <v>1.0</v>
      </c>
      <c r="I543" s="20" t="s">
        <v>151</v>
      </c>
      <c r="J543" s="20">
        <v>1.0</v>
      </c>
      <c r="K543" s="20">
        <v>1.0</v>
      </c>
      <c r="L543" s="20" t="s">
        <v>153</v>
      </c>
      <c r="M543" s="20">
        <v>1.0</v>
      </c>
      <c r="N543" s="20">
        <v>1.0</v>
      </c>
      <c r="O543" s="20" t="s">
        <v>6139</v>
      </c>
      <c r="P543" s="14"/>
    </row>
    <row r="544">
      <c r="A544" s="19" t="s">
        <v>6423</v>
      </c>
      <c r="B544" s="19" t="s">
        <v>4612</v>
      </c>
      <c r="C544" s="19" t="s">
        <v>6424</v>
      </c>
      <c r="D544" s="19" t="s">
        <v>6425</v>
      </c>
      <c r="E544" s="19" t="s">
        <v>6427</v>
      </c>
      <c r="F544" s="20" t="str">
        <f t="shared" si="1"/>
        <v>CP4k76aNiix52ZQZnCRf8</v>
      </c>
      <c r="G544" s="20">
        <v>3.0</v>
      </c>
      <c r="H544" s="20">
        <v>3.0</v>
      </c>
      <c r="I544" s="20" t="s">
        <v>151</v>
      </c>
      <c r="J544" s="20">
        <v>3.0</v>
      </c>
      <c r="K544" s="20">
        <v>3.0</v>
      </c>
      <c r="L544" s="20" t="s">
        <v>153</v>
      </c>
      <c r="M544" s="20">
        <v>2.0</v>
      </c>
      <c r="N544" s="20">
        <v>2.0</v>
      </c>
      <c r="O544" s="20" t="s">
        <v>6139</v>
      </c>
      <c r="P544" s="14"/>
    </row>
    <row r="545">
      <c r="A545" s="19" t="s">
        <v>6423</v>
      </c>
      <c r="B545" s="19" t="s">
        <v>4614</v>
      </c>
      <c r="C545" s="19" t="s">
        <v>6424</v>
      </c>
      <c r="D545" s="19" t="s">
        <v>6425</v>
      </c>
      <c r="E545" s="19" t="s">
        <v>6428</v>
      </c>
      <c r="F545" s="20" t="str">
        <f t="shared" si="1"/>
        <v>CP4k76aNiix5quQZnCRf8</v>
      </c>
      <c r="G545" s="20">
        <v>1.0</v>
      </c>
      <c r="H545" s="20">
        <v>1.0</v>
      </c>
      <c r="I545" s="20" t="s">
        <v>151</v>
      </c>
      <c r="J545" s="20">
        <v>1.0</v>
      </c>
      <c r="K545" s="20">
        <v>1.0</v>
      </c>
      <c r="L545" s="20" t="s">
        <v>153</v>
      </c>
      <c r="M545" s="20">
        <v>1.0</v>
      </c>
      <c r="N545" s="20">
        <v>1.0</v>
      </c>
      <c r="O545" s="20" t="s">
        <v>6139</v>
      </c>
      <c r="P545" s="14"/>
    </row>
    <row r="546">
      <c r="A546" s="19" t="s">
        <v>6423</v>
      </c>
      <c r="B546" s="19" t="s">
        <v>4616</v>
      </c>
      <c r="C546" s="19" t="s">
        <v>6424</v>
      </c>
      <c r="D546" s="19" t="s">
        <v>6425</v>
      </c>
      <c r="E546" s="19" t="s">
        <v>6429</v>
      </c>
      <c r="F546" s="20" t="str">
        <f t="shared" si="1"/>
        <v>CP4k76aNiixDG1Psx31Wa</v>
      </c>
      <c r="G546" s="20">
        <v>2.0</v>
      </c>
      <c r="H546" s="20">
        <v>3.0</v>
      </c>
      <c r="I546" s="20" t="s">
        <v>151</v>
      </c>
      <c r="J546" s="20">
        <v>2.0</v>
      </c>
      <c r="K546" s="20">
        <v>3.0</v>
      </c>
      <c r="L546" s="20" t="s">
        <v>153</v>
      </c>
      <c r="M546" s="20">
        <v>2.0</v>
      </c>
      <c r="N546" s="20">
        <v>2.0</v>
      </c>
      <c r="O546" s="20" t="s">
        <v>6139</v>
      </c>
      <c r="P546" s="14"/>
    </row>
    <row r="547">
      <c r="A547" s="19" t="s">
        <v>6423</v>
      </c>
      <c r="B547" s="19" t="s">
        <v>4618</v>
      </c>
      <c r="C547" s="19" t="s">
        <v>6424</v>
      </c>
      <c r="D547" s="19" t="s">
        <v>6425</v>
      </c>
      <c r="E547" s="19" t="s">
        <v>6430</v>
      </c>
      <c r="F547" s="20" t="str">
        <f t="shared" si="1"/>
        <v>CP4k76aNiixMktnyloHRU</v>
      </c>
      <c r="G547" s="20">
        <v>2.0</v>
      </c>
      <c r="H547" s="20">
        <v>2.0</v>
      </c>
      <c r="I547" s="20" t="s">
        <v>151</v>
      </c>
      <c r="J547" s="20">
        <v>1.0</v>
      </c>
      <c r="K547" s="20">
        <v>1.0</v>
      </c>
      <c r="L547" s="20" t="s">
        <v>153</v>
      </c>
      <c r="M547" s="20">
        <v>1.0</v>
      </c>
      <c r="N547" s="20">
        <v>1.0</v>
      </c>
      <c r="O547" s="20" t="s">
        <v>6139</v>
      </c>
      <c r="P547" s="14"/>
    </row>
    <row r="548">
      <c r="A548" s="19" t="s">
        <v>6423</v>
      </c>
      <c r="B548" s="19" t="s">
        <v>4620</v>
      </c>
      <c r="C548" s="19" t="s">
        <v>6424</v>
      </c>
      <c r="D548" s="19" t="s">
        <v>6425</v>
      </c>
      <c r="E548" s="19" t="s">
        <v>6431</v>
      </c>
      <c r="F548" s="20" t="str">
        <f t="shared" si="1"/>
        <v>CP4k76aNiixMrknyloHRU</v>
      </c>
      <c r="G548" s="20">
        <v>1.0</v>
      </c>
      <c r="H548" s="20">
        <v>1.0</v>
      </c>
      <c r="I548" s="20" t="s">
        <v>151</v>
      </c>
      <c r="J548" s="20">
        <v>1.0</v>
      </c>
      <c r="K548" s="20">
        <v>1.0</v>
      </c>
      <c r="L548" s="20" t="s">
        <v>153</v>
      </c>
      <c r="M548" s="20">
        <v>1.0</v>
      </c>
      <c r="N548" s="20">
        <v>1.0</v>
      </c>
      <c r="O548" s="20" t="s">
        <v>6139</v>
      </c>
      <c r="P548" s="14"/>
    </row>
    <row r="549">
      <c r="A549" s="19" t="s">
        <v>6423</v>
      </c>
      <c r="B549" s="19" t="s">
        <v>4622</v>
      </c>
      <c r="C549" s="19" t="s">
        <v>6424</v>
      </c>
      <c r="D549" s="19" t="s">
        <v>6425</v>
      </c>
      <c r="E549" s="19" t="s">
        <v>6432</v>
      </c>
      <c r="F549" s="20" t="str">
        <f t="shared" si="1"/>
        <v>CP4k76aNiixUJOLWZg9DA</v>
      </c>
      <c r="G549" s="20">
        <v>1.0</v>
      </c>
      <c r="H549" s="20">
        <v>1.0</v>
      </c>
      <c r="I549" s="20" t="s">
        <v>151</v>
      </c>
      <c r="J549" s="20">
        <v>1.0</v>
      </c>
      <c r="K549" s="20">
        <v>1.0</v>
      </c>
      <c r="L549" s="20" t="s">
        <v>153</v>
      </c>
      <c r="M549" s="20">
        <v>1.0</v>
      </c>
      <c r="N549" s="20">
        <v>1.0</v>
      </c>
      <c r="O549" s="20" t="s">
        <v>6139</v>
      </c>
      <c r="P549" s="14"/>
    </row>
    <row r="550">
      <c r="A550" s="19" t="s">
        <v>6423</v>
      </c>
      <c r="B550" s="19" t="s">
        <v>4624</v>
      </c>
      <c r="C550" s="19" t="s">
        <v>6424</v>
      </c>
      <c r="D550" s="19" t="s">
        <v>6425</v>
      </c>
      <c r="E550" s="19" t="s">
        <v>6433</v>
      </c>
      <c r="F550" s="20" t="str">
        <f t="shared" si="1"/>
        <v>CP4k76aNiixUJaLWZg9DA</v>
      </c>
      <c r="G550" s="20">
        <v>1.0</v>
      </c>
      <c r="H550" s="20">
        <v>2.0</v>
      </c>
      <c r="I550" s="20" t="s">
        <v>151</v>
      </c>
      <c r="J550" s="20">
        <v>1.0</v>
      </c>
      <c r="K550" s="20">
        <v>1.0</v>
      </c>
      <c r="L550" s="20" t="s">
        <v>153</v>
      </c>
      <c r="M550" s="20">
        <v>1.0</v>
      </c>
      <c r="N550" s="20">
        <v>1.0</v>
      </c>
      <c r="O550" s="20" t="s">
        <v>6139</v>
      </c>
      <c r="P550" s="14"/>
    </row>
    <row r="551">
      <c r="A551" s="19" t="s">
        <v>6423</v>
      </c>
      <c r="B551" s="19" t="s">
        <v>4626</v>
      </c>
      <c r="C551" s="19" t="s">
        <v>6424</v>
      </c>
      <c r="D551" s="19" t="s">
        <v>6425</v>
      </c>
      <c r="E551" s="19" t="s">
        <v>6434</v>
      </c>
      <c r="F551" s="20" t="str">
        <f t="shared" si="1"/>
        <v>CP4k76aNiixbzzZn4Y5Fq</v>
      </c>
      <c r="G551" s="20">
        <v>1.0</v>
      </c>
      <c r="H551" s="20">
        <v>1.0</v>
      </c>
      <c r="I551" s="20" t="s">
        <v>151</v>
      </c>
      <c r="J551" s="20">
        <v>1.0</v>
      </c>
      <c r="K551" s="20">
        <v>1.0</v>
      </c>
      <c r="L551" s="20" t="s">
        <v>153</v>
      </c>
      <c r="M551" s="20">
        <v>1.0</v>
      </c>
      <c r="N551" s="20">
        <v>1.0</v>
      </c>
      <c r="O551" s="20" t="s">
        <v>6139</v>
      </c>
      <c r="P551" s="14"/>
    </row>
    <row r="552">
      <c r="A552" s="19" t="s">
        <v>6423</v>
      </c>
      <c r="B552" s="19" t="s">
        <v>4628</v>
      </c>
      <c r="C552" s="19" t="s">
        <v>6424</v>
      </c>
      <c r="D552" s="19" t="s">
        <v>6425</v>
      </c>
      <c r="E552" s="19" t="s">
        <v>6435</v>
      </c>
      <c r="F552" s="20" t="str">
        <f t="shared" si="1"/>
        <v>CP4k76aNiixcZXuasQi8r</v>
      </c>
      <c r="G552" s="20">
        <v>1.0</v>
      </c>
      <c r="H552" s="20">
        <v>1.0</v>
      </c>
      <c r="I552" s="20" t="s">
        <v>151</v>
      </c>
      <c r="J552" s="20">
        <v>1.0</v>
      </c>
      <c r="K552" s="20">
        <v>1.0</v>
      </c>
      <c r="L552" s="20" t="s">
        <v>153</v>
      </c>
      <c r="M552" s="20">
        <v>1.0</v>
      </c>
      <c r="N552" s="20">
        <v>1.0</v>
      </c>
      <c r="O552" s="20" t="s">
        <v>6139</v>
      </c>
      <c r="P552" s="14"/>
    </row>
    <row r="553">
      <c r="A553" s="19" t="s">
        <v>6423</v>
      </c>
      <c r="B553" s="19" t="s">
        <v>4630</v>
      </c>
      <c r="C553" s="19" t="s">
        <v>6424</v>
      </c>
      <c r="D553" s="19" t="s">
        <v>6425</v>
      </c>
      <c r="E553" s="19" t="s">
        <v>6436</v>
      </c>
      <c r="F553" s="20" t="str">
        <f t="shared" si="1"/>
        <v>CP4k76aNiixm0Yx3nOJap</v>
      </c>
      <c r="G553" s="20">
        <v>1.0</v>
      </c>
      <c r="H553" s="20">
        <v>1.0</v>
      </c>
      <c r="I553" s="20" t="s">
        <v>151</v>
      </c>
      <c r="J553" s="20">
        <v>1.0</v>
      </c>
      <c r="K553" s="20">
        <v>1.0</v>
      </c>
      <c r="L553" s="20" t="s">
        <v>153</v>
      </c>
      <c r="M553" s="20">
        <v>1.0</v>
      </c>
      <c r="N553" s="20">
        <v>1.0</v>
      </c>
      <c r="O553" s="20" t="s">
        <v>6139</v>
      </c>
      <c r="P553" s="14"/>
    </row>
    <row r="554">
      <c r="A554" s="19" t="s">
        <v>6423</v>
      </c>
      <c r="B554" s="19" t="s">
        <v>4632</v>
      </c>
      <c r="C554" s="19" t="s">
        <v>6424</v>
      </c>
      <c r="D554" s="19" t="s">
        <v>6425</v>
      </c>
      <c r="E554" s="19" t="s">
        <v>6437</v>
      </c>
      <c r="F554" s="20" t="str">
        <f t="shared" si="1"/>
        <v>CP4k76aNiixmj3x3nOJap</v>
      </c>
      <c r="G554" s="20">
        <v>1.0</v>
      </c>
      <c r="H554" s="20">
        <v>1.0</v>
      </c>
      <c r="I554" s="20" t="s">
        <v>151</v>
      </c>
      <c r="J554" s="20">
        <v>1.0</v>
      </c>
      <c r="K554" s="20">
        <v>1.0</v>
      </c>
      <c r="L554" s="20" t="s">
        <v>153</v>
      </c>
      <c r="M554" s="20">
        <v>1.0</v>
      </c>
      <c r="N554" s="20">
        <v>1.0</v>
      </c>
      <c r="O554" s="20" t="s">
        <v>6139</v>
      </c>
      <c r="P554" s="14"/>
    </row>
    <row r="555">
      <c r="A555" s="19" t="s">
        <v>6423</v>
      </c>
      <c r="B555" s="19" t="s">
        <v>4634</v>
      </c>
      <c r="C555" s="19" t="s">
        <v>6424</v>
      </c>
      <c r="D555" s="19" t="s">
        <v>6425</v>
      </c>
      <c r="E555" s="19" t="s">
        <v>6438</v>
      </c>
      <c r="F555" s="20" t="str">
        <f t="shared" si="1"/>
        <v>CP4k76aNiixpZcklVeMgb</v>
      </c>
      <c r="G555" s="20">
        <v>1.0</v>
      </c>
      <c r="H555" s="20">
        <v>1.0</v>
      </c>
      <c r="I555" s="20" t="s">
        <v>151</v>
      </c>
      <c r="J555" s="20">
        <v>1.0</v>
      </c>
      <c r="K555" s="20">
        <v>1.0</v>
      </c>
      <c r="L555" s="20" t="s">
        <v>153</v>
      </c>
      <c r="M555" s="20">
        <v>1.0</v>
      </c>
      <c r="N555" s="20">
        <v>1.0</v>
      </c>
      <c r="O555" s="20" t="s">
        <v>6139</v>
      </c>
      <c r="P555" s="14"/>
    </row>
    <row r="556">
      <c r="A556" s="19" t="s">
        <v>6423</v>
      </c>
      <c r="B556" s="19" t="s">
        <v>4636</v>
      </c>
      <c r="C556" s="19" t="s">
        <v>6424</v>
      </c>
      <c r="D556" s="19" t="s">
        <v>6425</v>
      </c>
      <c r="E556" s="19" t="s">
        <v>6439</v>
      </c>
      <c r="F556" s="20" t="str">
        <f t="shared" si="1"/>
        <v>CP4k76aNiixpzbklVeMgb</v>
      </c>
      <c r="G556" s="20">
        <v>1.0</v>
      </c>
      <c r="H556" s="20">
        <v>1.0</v>
      </c>
      <c r="I556" s="20" t="s">
        <v>151</v>
      </c>
      <c r="J556" s="20">
        <v>1.0</v>
      </c>
      <c r="K556" s="20">
        <v>1.0</v>
      </c>
      <c r="L556" s="20" t="s">
        <v>153</v>
      </c>
      <c r="M556" s="20">
        <v>1.0</v>
      </c>
      <c r="N556" s="20">
        <v>1.0</v>
      </c>
      <c r="O556" s="20" t="s">
        <v>6139</v>
      </c>
      <c r="P556" s="14"/>
    </row>
    <row r="557">
      <c r="A557" s="19" t="s">
        <v>6423</v>
      </c>
      <c r="B557" s="19" t="s">
        <v>4638</v>
      </c>
      <c r="C557" s="19" t="s">
        <v>6424</v>
      </c>
      <c r="D557" s="19" t="s">
        <v>6425</v>
      </c>
      <c r="E557" s="19" t="s">
        <v>6440</v>
      </c>
      <c r="F557" s="20" t="str">
        <f t="shared" si="1"/>
        <v>CP4k76aNiixrMYClYtECF</v>
      </c>
      <c r="G557" s="20">
        <v>1.0</v>
      </c>
      <c r="H557" s="20">
        <v>2.0</v>
      </c>
      <c r="I557" s="20" t="s">
        <v>151</v>
      </c>
      <c r="J557" s="20">
        <v>1.0</v>
      </c>
      <c r="K557" s="20">
        <v>1.0</v>
      </c>
      <c r="L557" s="20" t="s">
        <v>153</v>
      </c>
      <c r="M557" s="20">
        <v>1.0</v>
      </c>
      <c r="N557" s="20">
        <v>1.0</v>
      </c>
      <c r="O557" s="20" t="s">
        <v>6139</v>
      </c>
      <c r="P557" s="14"/>
    </row>
    <row r="558">
      <c r="A558" s="19" t="s">
        <v>6423</v>
      </c>
      <c r="B558" s="19" t="s">
        <v>4640</v>
      </c>
      <c r="C558" s="19" t="s">
        <v>6424</v>
      </c>
      <c r="D558" s="19" t="s">
        <v>6425</v>
      </c>
      <c r="E558" s="19" t="s">
        <v>6441</v>
      </c>
      <c r="F558" s="20" t="str">
        <f t="shared" si="1"/>
        <v>CP4k76aNiixsh08jaGony</v>
      </c>
      <c r="G558" s="20">
        <v>1.0</v>
      </c>
      <c r="H558" s="20">
        <v>1.0</v>
      </c>
      <c r="I558" s="20" t="s">
        <v>151</v>
      </c>
      <c r="J558" s="20">
        <v>1.0</v>
      </c>
      <c r="K558" s="20">
        <v>1.0</v>
      </c>
      <c r="L558" s="20" t="s">
        <v>153</v>
      </c>
      <c r="M558" s="20">
        <v>1.0</v>
      </c>
      <c r="N558" s="20">
        <v>1.0</v>
      </c>
      <c r="O558" s="20" t="s">
        <v>6139</v>
      </c>
      <c r="P558" s="14"/>
    </row>
    <row r="559">
      <c r="A559" s="19" t="s">
        <v>6423</v>
      </c>
      <c r="B559" s="19" t="s">
        <v>4642</v>
      </c>
      <c r="C559" s="19" t="s">
        <v>6424</v>
      </c>
      <c r="D559" s="19" t="s">
        <v>6425</v>
      </c>
      <c r="E559" s="19" t="s">
        <v>6442</v>
      </c>
      <c r="F559" s="20" t="str">
        <f t="shared" si="1"/>
        <v>CP4k76aNiixykGr3EWPH8</v>
      </c>
      <c r="G559" s="20">
        <v>1.0</v>
      </c>
      <c r="H559" s="20">
        <v>1.0</v>
      </c>
      <c r="I559" s="20" t="s">
        <v>151</v>
      </c>
      <c r="J559" s="20">
        <v>1.0</v>
      </c>
      <c r="K559" s="20">
        <v>1.0</v>
      </c>
      <c r="L559" s="20" t="s">
        <v>153</v>
      </c>
      <c r="M559" s="20">
        <v>1.0</v>
      </c>
      <c r="N559" s="20">
        <v>1.0</v>
      </c>
      <c r="O559" s="20" t="s">
        <v>6139</v>
      </c>
      <c r="P559" s="14"/>
    </row>
    <row r="560">
      <c r="A560" s="19" t="s">
        <v>6423</v>
      </c>
      <c r="B560" s="19" t="s">
        <v>4644</v>
      </c>
      <c r="C560" s="19" t="s">
        <v>6424</v>
      </c>
      <c r="D560" s="19" t="s">
        <v>6425</v>
      </c>
      <c r="E560" s="19" t="s">
        <v>6443</v>
      </c>
      <c r="F560" s="20" t="str">
        <f t="shared" si="1"/>
        <v>CP4k76aNiixzbHcwP3ZbD</v>
      </c>
      <c r="G560" s="20">
        <v>1.0</v>
      </c>
      <c r="H560" s="20">
        <v>1.0</v>
      </c>
      <c r="I560" s="20" t="s">
        <v>151</v>
      </c>
      <c r="J560" s="20">
        <v>1.0</v>
      </c>
      <c r="K560" s="20">
        <v>1.0</v>
      </c>
      <c r="L560" s="20" t="s">
        <v>153</v>
      </c>
      <c r="M560" s="20">
        <v>1.0</v>
      </c>
      <c r="N560" s="20">
        <v>1.0</v>
      </c>
      <c r="O560" s="20" t="s">
        <v>6139</v>
      </c>
      <c r="P560" s="14"/>
    </row>
    <row r="561">
      <c r="A561" s="19" t="s">
        <v>6444</v>
      </c>
      <c r="B561" s="19" t="s">
        <v>2145</v>
      </c>
      <c r="C561" s="19" t="s">
        <v>6445</v>
      </c>
      <c r="D561" s="19" t="s">
        <v>6446</v>
      </c>
      <c r="E561" s="19" t="s">
        <v>6447</v>
      </c>
      <c r="F561" s="20" t="str">
        <f t="shared" si="1"/>
        <v>Dhphk7nbCnNR50NQZnCRf8</v>
      </c>
      <c r="G561" s="20">
        <v>1.0</v>
      </c>
      <c r="H561" s="20">
        <v>1.0</v>
      </c>
      <c r="I561" s="20" t="s">
        <v>5851</v>
      </c>
      <c r="J561" s="20">
        <v>1.0</v>
      </c>
      <c r="K561" s="20">
        <v>1.0</v>
      </c>
      <c r="L561" s="20" t="s">
        <v>6139</v>
      </c>
      <c r="M561" s="20">
        <v>1.0</v>
      </c>
      <c r="N561" s="20">
        <v>1.0</v>
      </c>
      <c r="O561" s="20" t="s">
        <v>152</v>
      </c>
      <c r="P561" s="14"/>
    </row>
    <row r="562">
      <c r="A562" s="19" t="s">
        <v>6444</v>
      </c>
      <c r="B562" s="19" t="s">
        <v>2148</v>
      </c>
      <c r="C562" s="19" t="s">
        <v>6445</v>
      </c>
      <c r="D562" s="19" t="s">
        <v>6446</v>
      </c>
      <c r="E562" s="19" t="s">
        <v>6448</v>
      </c>
      <c r="F562" s="20" t="str">
        <f t="shared" si="1"/>
        <v>Dhphk7nbCnNR6PvgxZbenF</v>
      </c>
      <c r="G562" s="20">
        <v>1.0</v>
      </c>
      <c r="H562" s="20">
        <v>1.0</v>
      </c>
      <c r="I562" s="20" t="s">
        <v>5851</v>
      </c>
      <c r="J562" s="20">
        <v>1.0</v>
      </c>
      <c r="K562" s="20">
        <v>1.0</v>
      </c>
      <c r="L562" s="20" t="s">
        <v>6139</v>
      </c>
      <c r="M562" s="20">
        <v>1.0</v>
      </c>
      <c r="N562" s="20">
        <v>1.0</v>
      </c>
      <c r="O562" s="20" t="s">
        <v>152</v>
      </c>
      <c r="P562" s="14"/>
    </row>
    <row r="563">
      <c r="A563" s="19" t="s">
        <v>6444</v>
      </c>
      <c r="B563" s="19" t="s">
        <v>2150</v>
      </c>
      <c r="C563" s="19" t="s">
        <v>6445</v>
      </c>
      <c r="D563" s="19" t="s">
        <v>6446</v>
      </c>
      <c r="E563" s="19" t="s">
        <v>6449</v>
      </c>
      <c r="F563" s="20" t="str">
        <f t="shared" si="1"/>
        <v>Dhphk7nbCnNR6X8gxZbenF</v>
      </c>
      <c r="G563" s="20">
        <v>1.0</v>
      </c>
      <c r="H563" s="20">
        <v>1.0</v>
      </c>
      <c r="I563" s="20" t="s">
        <v>5851</v>
      </c>
      <c r="J563" s="20">
        <v>1.0</v>
      </c>
      <c r="K563" s="20">
        <v>1.0</v>
      </c>
      <c r="L563" s="20" t="s">
        <v>6139</v>
      </c>
      <c r="M563" s="20">
        <v>1.0</v>
      </c>
      <c r="N563" s="20">
        <v>1.0</v>
      </c>
      <c r="O563" s="20" t="s">
        <v>152</v>
      </c>
      <c r="P563" s="14"/>
    </row>
    <row r="564">
      <c r="A564" s="19" t="s">
        <v>6444</v>
      </c>
      <c r="B564" s="19" t="s">
        <v>2152</v>
      </c>
      <c r="C564" s="19" t="s">
        <v>6445</v>
      </c>
      <c r="D564" s="19" t="s">
        <v>6446</v>
      </c>
      <c r="E564" s="19" t="s">
        <v>6450</v>
      </c>
      <c r="F564" s="20" t="str">
        <f t="shared" si="1"/>
        <v>Dhphk7nbCnNRAxrs1igzRC</v>
      </c>
      <c r="G564" s="20">
        <v>1.0</v>
      </c>
      <c r="H564" s="20">
        <v>1.0</v>
      </c>
      <c r="I564" s="20" t="s">
        <v>5851</v>
      </c>
      <c r="J564" s="20">
        <v>1.0</v>
      </c>
      <c r="K564" s="20">
        <v>1.0</v>
      </c>
      <c r="L564" s="20" t="s">
        <v>6139</v>
      </c>
      <c r="M564" s="20">
        <v>1.0</v>
      </c>
      <c r="N564" s="20">
        <v>1.0</v>
      </c>
      <c r="O564" s="20" t="s">
        <v>152</v>
      </c>
      <c r="P564" s="14"/>
    </row>
    <row r="565">
      <c r="A565" s="19" t="s">
        <v>6444</v>
      </c>
      <c r="B565" s="19" t="s">
        <v>2154</v>
      </c>
      <c r="C565" s="19" t="s">
        <v>6445</v>
      </c>
      <c r="D565" s="19" t="s">
        <v>6446</v>
      </c>
      <c r="E565" s="19" t="s">
        <v>6451</v>
      </c>
      <c r="F565" s="20" t="str">
        <f t="shared" si="1"/>
        <v>Dhphk7nbCnNRCBHSrJgpzQ</v>
      </c>
      <c r="G565" s="20">
        <v>1.0</v>
      </c>
      <c r="H565" s="20">
        <v>1.0</v>
      </c>
      <c r="I565" s="20" t="s">
        <v>5851</v>
      </c>
      <c r="J565" s="20">
        <v>1.0</v>
      </c>
      <c r="K565" s="20">
        <v>1.0</v>
      </c>
      <c r="L565" s="20" t="s">
        <v>6139</v>
      </c>
      <c r="M565" s="20">
        <v>1.0</v>
      </c>
      <c r="N565" s="20">
        <v>1.0</v>
      </c>
      <c r="O565" s="20" t="s">
        <v>152</v>
      </c>
      <c r="P565" s="14"/>
    </row>
    <row r="566">
      <c r="A566" s="19" t="s">
        <v>6444</v>
      </c>
      <c r="B566" s="19" t="s">
        <v>2156</v>
      </c>
      <c r="C566" s="19" t="s">
        <v>6445</v>
      </c>
      <c r="D566" s="19" t="s">
        <v>6446</v>
      </c>
      <c r="E566" s="19" t="s">
        <v>6452</v>
      </c>
      <c r="F566" s="20" t="str">
        <f t="shared" si="1"/>
        <v>Dhphk7nbCnNRFbxGX8NaP3</v>
      </c>
      <c r="G566" s="20">
        <v>1.0</v>
      </c>
      <c r="H566" s="20">
        <v>1.0</v>
      </c>
      <c r="I566" s="20" t="s">
        <v>5851</v>
      </c>
      <c r="J566" s="20">
        <v>1.0</v>
      </c>
      <c r="K566" s="20">
        <v>1.0</v>
      </c>
      <c r="L566" s="20" t="s">
        <v>6139</v>
      </c>
      <c r="M566" s="20">
        <v>1.0</v>
      </c>
      <c r="N566" s="20">
        <v>1.0</v>
      </c>
      <c r="O566" s="20" t="s">
        <v>152</v>
      </c>
      <c r="P566" s="14"/>
    </row>
    <row r="567">
      <c r="A567" s="19" t="s">
        <v>6444</v>
      </c>
      <c r="B567" s="19" t="s">
        <v>2158</v>
      </c>
      <c r="C567" s="19" t="s">
        <v>6445</v>
      </c>
      <c r="D567" s="19" t="s">
        <v>6446</v>
      </c>
      <c r="E567" s="19" t="s">
        <v>6453</v>
      </c>
      <c r="F567" s="20" t="str">
        <f t="shared" si="1"/>
        <v>Dhphk7nbCnNRIRUvBlcSU2</v>
      </c>
      <c r="G567" s="20">
        <v>1.0</v>
      </c>
      <c r="H567" s="20">
        <v>1.0</v>
      </c>
      <c r="I567" s="20" t="s">
        <v>5851</v>
      </c>
      <c r="J567" s="20">
        <v>1.0</v>
      </c>
      <c r="K567" s="20">
        <v>1.0</v>
      </c>
      <c r="L567" s="20" t="s">
        <v>6139</v>
      </c>
      <c r="M567" s="20">
        <v>1.0</v>
      </c>
      <c r="N567" s="20">
        <v>1.0</v>
      </c>
      <c r="O567" s="20" t="s">
        <v>152</v>
      </c>
      <c r="P567" s="14"/>
    </row>
    <row r="568">
      <c r="A568" s="19" t="s">
        <v>6444</v>
      </c>
      <c r="B568" s="19" t="s">
        <v>2160</v>
      </c>
      <c r="C568" s="19" t="s">
        <v>6445</v>
      </c>
      <c r="D568" s="19" t="s">
        <v>6446</v>
      </c>
      <c r="E568" s="19" t="s">
        <v>6454</v>
      </c>
      <c r="F568" s="20" t="str">
        <f t="shared" si="1"/>
        <v>Dhphk7nbCnNRIoavBlcSU2</v>
      </c>
      <c r="G568" s="20">
        <v>1.0</v>
      </c>
      <c r="H568" s="20">
        <v>1.0</v>
      </c>
      <c r="I568" s="20" t="s">
        <v>5851</v>
      </c>
      <c r="J568" s="20">
        <v>1.0</v>
      </c>
      <c r="K568" s="20">
        <v>1.0</v>
      </c>
      <c r="L568" s="20" t="s">
        <v>6139</v>
      </c>
      <c r="M568" s="20">
        <v>1.0</v>
      </c>
      <c r="N568" s="20">
        <v>1.0</v>
      </c>
      <c r="O568" s="20" t="s">
        <v>152</v>
      </c>
      <c r="P568" s="14"/>
    </row>
    <row r="569">
      <c r="A569" s="19" t="s">
        <v>6444</v>
      </c>
      <c r="B569" s="19" t="s">
        <v>2162</v>
      </c>
      <c r="C569" s="19" t="s">
        <v>6445</v>
      </c>
      <c r="D569" s="19" t="s">
        <v>6446</v>
      </c>
      <c r="E569" s="19" t="s">
        <v>6455</v>
      </c>
      <c r="F569" s="20" t="str">
        <f t="shared" si="1"/>
        <v>Dhphk7nbCnNRKI45Q8YFGz</v>
      </c>
      <c r="G569" s="20">
        <v>2.0</v>
      </c>
      <c r="H569" s="20">
        <v>2.0</v>
      </c>
      <c r="I569" s="20" t="s">
        <v>5851</v>
      </c>
      <c r="J569" s="20">
        <v>2.0</v>
      </c>
      <c r="K569" s="20">
        <v>2.0</v>
      </c>
      <c r="L569" s="20" t="s">
        <v>6139</v>
      </c>
      <c r="M569" s="20">
        <v>2.0</v>
      </c>
      <c r="N569" s="20">
        <v>1.0</v>
      </c>
      <c r="O569" s="20" t="s">
        <v>152</v>
      </c>
      <c r="P569" s="14"/>
    </row>
    <row r="570">
      <c r="A570" s="19" t="s">
        <v>6444</v>
      </c>
      <c r="B570" s="19" t="s">
        <v>2164</v>
      </c>
      <c r="C570" s="19" t="s">
        <v>6445</v>
      </c>
      <c r="D570" s="19" t="s">
        <v>6446</v>
      </c>
      <c r="E570" s="19" t="s">
        <v>6456</v>
      </c>
      <c r="F570" s="20" t="str">
        <f t="shared" si="1"/>
        <v>Dhphk7nbCnNRKsG5Q8YFGz</v>
      </c>
      <c r="G570" s="20">
        <v>1.0</v>
      </c>
      <c r="H570" s="20">
        <v>1.0</v>
      </c>
      <c r="I570" s="20" t="s">
        <v>5851</v>
      </c>
      <c r="J570" s="20">
        <v>1.0</v>
      </c>
      <c r="K570" s="20">
        <v>1.0</v>
      </c>
      <c r="L570" s="20" t="s">
        <v>6139</v>
      </c>
      <c r="M570" s="20">
        <v>1.0</v>
      </c>
      <c r="N570" s="20">
        <v>1.0</v>
      </c>
      <c r="O570" s="20" t="s">
        <v>152</v>
      </c>
      <c r="P570" s="14"/>
    </row>
    <row r="571">
      <c r="A571" s="19" t="s">
        <v>6444</v>
      </c>
      <c r="B571" s="19" t="s">
        <v>2166</v>
      </c>
      <c r="C571" s="19" t="s">
        <v>6445</v>
      </c>
      <c r="D571" s="19" t="s">
        <v>6446</v>
      </c>
      <c r="E571" s="19" t="s">
        <v>6457</v>
      </c>
      <c r="F571" s="20" t="str">
        <f t="shared" si="1"/>
        <v>Dhphk7nbCnNRKsf5Q8YFGz</v>
      </c>
      <c r="G571" s="20">
        <v>1.0</v>
      </c>
      <c r="H571" s="20">
        <v>1.0</v>
      </c>
      <c r="I571" s="20" t="s">
        <v>5851</v>
      </c>
      <c r="J571" s="20">
        <v>1.0</v>
      </c>
      <c r="K571" s="20">
        <v>1.0</v>
      </c>
      <c r="L571" s="20" t="s">
        <v>6139</v>
      </c>
      <c r="M571" s="20">
        <v>1.0</v>
      </c>
      <c r="N571" s="20">
        <v>1.0</v>
      </c>
      <c r="O571" s="20" t="s">
        <v>152</v>
      </c>
      <c r="P571" s="14"/>
    </row>
    <row r="572">
      <c r="A572" s="19" t="s">
        <v>6444</v>
      </c>
      <c r="B572" s="19" t="s">
        <v>2168</v>
      </c>
      <c r="C572" s="19" t="s">
        <v>6445</v>
      </c>
      <c r="D572" s="19" t="s">
        <v>6446</v>
      </c>
      <c r="E572" s="19" t="s">
        <v>6458</v>
      </c>
      <c r="F572" s="20" t="str">
        <f t="shared" si="1"/>
        <v>Dhphk7nbCnNRPkWNMcnNFW</v>
      </c>
      <c r="G572" s="20">
        <v>1.0</v>
      </c>
      <c r="H572" s="20">
        <v>1.0</v>
      </c>
      <c r="I572" s="20" t="s">
        <v>5851</v>
      </c>
      <c r="J572" s="20">
        <v>1.0</v>
      </c>
      <c r="K572" s="20">
        <v>1.0</v>
      </c>
      <c r="L572" s="20" t="s">
        <v>6139</v>
      </c>
      <c r="M572" s="20">
        <v>1.0</v>
      </c>
      <c r="N572" s="20">
        <v>1.0</v>
      </c>
      <c r="O572" s="20" t="s">
        <v>152</v>
      </c>
      <c r="P572" s="14"/>
    </row>
    <row r="573">
      <c r="A573" s="19" t="s">
        <v>6444</v>
      </c>
      <c r="B573" s="19" t="s">
        <v>2169</v>
      </c>
      <c r="C573" s="19" t="s">
        <v>6445</v>
      </c>
      <c r="D573" s="19" t="s">
        <v>6446</v>
      </c>
      <c r="E573" s="19" t="s">
        <v>6459</v>
      </c>
      <c r="F573" s="20" t="str">
        <f t="shared" si="1"/>
        <v>Dhphk7nbCnNRY8JETxCGlb</v>
      </c>
      <c r="G573" s="20">
        <v>1.0</v>
      </c>
      <c r="H573" s="20">
        <v>1.0</v>
      </c>
      <c r="I573" s="20" t="s">
        <v>5851</v>
      </c>
      <c r="J573" s="20">
        <v>1.0</v>
      </c>
      <c r="K573" s="20">
        <v>1.0</v>
      </c>
      <c r="L573" s="20" t="s">
        <v>6139</v>
      </c>
      <c r="M573" s="20">
        <v>1.0</v>
      </c>
      <c r="N573" s="20">
        <v>1.0</v>
      </c>
      <c r="O573" s="20" t="s">
        <v>152</v>
      </c>
      <c r="P573" s="14"/>
    </row>
    <row r="574">
      <c r="A574" s="19" t="s">
        <v>6444</v>
      </c>
      <c r="B574" s="19" t="s">
        <v>2171</v>
      </c>
      <c r="C574" s="19" t="s">
        <v>6445</v>
      </c>
      <c r="D574" s="19" t="s">
        <v>6446</v>
      </c>
      <c r="E574" s="19" t="s">
        <v>6460</v>
      </c>
      <c r="F574" s="20" t="str">
        <f t="shared" si="1"/>
        <v>Dhphk7nbCnNRhfNBvQ85Ws</v>
      </c>
      <c r="G574" s="20">
        <v>3.0</v>
      </c>
      <c r="H574" s="20">
        <v>3.0</v>
      </c>
      <c r="I574" s="20" t="s">
        <v>5851</v>
      </c>
      <c r="J574" s="20">
        <v>2.0</v>
      </c>
      <c r="K574" s="20">
        <v>2.0</v>
      </c>
      <c r="L574" s="20" t="s">
        <v>6139</v>
      </c>
      <c r="M574" s="20">
        <v>2.0</v>
      </c>
      <c r="N574" s="20">
        <v>2.0</v>
      </c>
      <c r="O574" s="20" t="s">
        <v>152</v>
      </c>
      <c r="P574" s="14"/>
    </row>
    <row r="575">
      <c r="A575" s="19" t="s">
        <v>6444</v>
      </c>
      <c r="B575" s="19" t="s">
        <v>2173</v>
      </c>
      <c r="C575" s="19" t="s">
        <v>6445</v>
      </c>
      <c r="D575" s="19" t="s">
        <v>6446</v>
      </c>
      <c r="E575" s="19" t="s">
        <v>6461</v>
      </c>
      <c r="F575" s="20" t="str">
        <f t="shared" si="1"/>
        <v>Dhphk7nbCnNRiXsDfaj7G4</v>
      </c>
      <c r="G575" s="20">
        <v>1.0</v>
      </c>
      <c r="H575" s="20">
        <v>1.0</v>
      </c>
      <c r="I575" s="20" t="s">
        <v>5851</v>
      </c>
      <c r="J575" s="20">
        <v>1.0</v>
      </c>
      <c r="K575" s="20">
        <v>1.0</v>
      </c>
      <c r="L575" s="20" t="s">
        <v>6139</v>
      </c>
      <c r="M575" s="20">
        <v>1.0</v>
      </c>
      <c r="N575" s="20">
        <v>1.0</v>
      </c>
      <c r="O575" s="20" t="s">
        <v>152</v>
      </c>
      <c r="P575" s="14"/>
    </row>
    <row r="576">
      <c r="A576" s="19" t="s">
        <v>6444</v>
      </c>
      <c r="B576" s="19" t="s">
        <v>2175</v>
      </c>
      <c r="C576" s="19" t="s">
        <v>6445</v>
      </c>
      <c r="D576" s="19" t="s">
        <v>6446</v>
      </c>
      <c r="E576" s="19" t="s">
        <v>6462</v>
      </c>
      <c r="F576" s="20" t="str">
        <f t="shared" si="1"/>
        <v>Dhphk7nbCnNRizmDfaj7G4</v>
      </c>
      <c r="G576" s="20">
        <v>1.0</v>
      </c>
      <c r="H576" s="20">
        <v>1.0</v>
      </c>
      <c r="I576" s="20" t="s">
        <v>5851</v>
      </c>
      <c r="J576" s="20">
        <v>1.0</v>
      </c>
      <c r="K576" s="20">
        <v>1.0</v>
      </c>
      <c r="L576" s="20" t="s">
        <v>6139</v>
      </c>
      <c r="M576" s="20">
        <v>1.0</v>
      </c>
      <c r="N576" s="20">
        <v>1.0</v>
      </c>
      <c r="O576" s="20" t="s">
        <v>152</v>
      </c>
      <c r="P576" s="14"/>
    </row>
    <row r="577">
      <c r="A577" s="19" t="s">
        <v>6444</v>
      </c>
      <c r="B577" s="19" t="s">
        <v>2177</v>
      </c>
      <c r="C577" s="19" t="s">
        <v>6445</v>
      </c>
      <c r="D577" s="19" t="s">
        <v>6446</v>
      </c>
      <c r="E577" s="19" t="s">
        <v>6463</v>
      </c>
      <c r="F577" s="20" t="str">
        <f t="shared" si="1"/>
        <v>Dhphk7nbCnNRk3NKT9MVfb</v>
      </c>
      <c r="G577" s="20">
        <v>1.0</v>
      </c>
      <c r="H577" s="20">
        <v>1.0</v>
      </c>
      <c r="I577" s="20" t="s">
        <v>5851</v>
      </c>
      <c r="J577" s="20">
        <v>1.0</v>
      </c>
      <c r="K577" s="20">
        <v>1.0</v>
      </c>
      <c r="L577" s="20" t="s">
        <v>6139</v>
      </c>
      <c r="M577" s="20">
        <v>1.0</v>
      </c>
      <c r="N577" s="20">
        <v>1.0</v>
      </c>
      <c r="O577" s="20" t="s">
        <v>152</v>
      </c>
      <c r="P577" s="14"/>
    </row>
    <row r="578">
      <c r="A578" s="19" t="s">
        <v>6444</v>
      </c>
      <c r="B578" s="19" t="s">
        <v>2178</v>
      </c>
      <c r="C578" s="19" t="s">
        <v>6445</v>
      </c>
      <c r="D578" s="19" t="s">
        <v>6446</v>
      </c>
      <c r="E578" s="19" t="s">
        <v>6448</v>
      </c>
      <c r="F578" s="20" t="str">
        <f t="shared" si="1"/>
        <v>Dhphk7nbCnNRlVRiGAYKIU</v>
      </c>
      <c r="G578" s="20">
        <v>1.0</v>
      </c>
      <c r="H578" s="20">
        <v>1.0</v>
      </c>
      <c r="I578" s="20" t="s">
        <v>5851</v>
      </c>
      <c r="J578" s="20">
        <v>1.0</v>
      </c>
      <c r="K578" s="20">
        <v>1.0</v>
      </c>
      <c r="L578" s="20" t="s">
        <v>6139</v>
      </c>
      <c r="M578" s="20">
        <v>1.0</v>
      </c>
      <c r="N578" s="20">
        <v>1.0</v>
      </c>
      <c r="O578" s="20" t="s">
        <v>152</v>
      </c>
      <c r="P578" s="14"/>
    </row>
    <row r="579">
      <c r="A579" s="19" t="s">
        <v>6464</v>
      </c>
      <c r="B579" s="19" t="s">
        <v>3066</v>
      </c>
      <c r="C579" s="19" t="s">
        <v>6465</v>
      </c>
      <c r="D579" s="19" t="s">
        <v>6466</v>
      </c>
      <c r="E579" s="19" t="s">
        <v>6467</v>
      </c>
      <c r="F579" s="20" t="str">
        <f t="shared" si="1"/>
        <v>DzBxpLWjZ8CE2WCY5XM6fr</v>
      </c>
      <c r="G579" s="20">
        <v>2.0</v>
      </c>
      <c r="H579" s="20">
        <v>2.0</v>
      </c>
      <c r="I579" s="20" t="s">
        <v>151</v>
      </c>
      <c r="J579" s="20">
        <v>1.0</v>
      </c>
      <c r="K579" s="20">
        <v>1.0</v>
      </c>
      <c r="L579" s="20" t="s">
        <v>5851</v>
      </c>
      <c r="M579" s="20">
        <v>1.0</v>
      </c>
      <c r="N579" s="20">
        <v>1.0</v>
      </c>
      <c r="O579" s="20" t="s">
        <v>6139</v>
      </c>
      <c r="P579" s="14"/>
    </row>
    <row r="580">
      <c r="A580" s="19" t="s">
        <v>6464</v>
      </c>
      <c r="B580" s="19" t="s">
        <v>3070</v>
      </c>
      <c r="C580" s="19" t="s">
        <v>6465</v>
      </c>
      <c r="D580" s="19" t="s">
        <v>6466</v>
      </c>
      <c r="E580" s="19" t="s">
        <v>6465</v>
      </c>
      <c r="F580" s="20" t="str">
        <f t="shared" si="1"/>
        <v>DzBxpLWjZ8CE4z1Olu6p4z</v>
      </c>
      <c r="G580" s="20">
        <v>1.0</v>
      </c>
      <c r="H580" s="20">
        <v>1.0</v>
      </c>
      <c r="I580" s="20" t="s">
        <v>151</v>
      </c>
      <c r="J580" s="20">
        <v>1.0</v>
      </c>
      <c r="K580" s="20">
        <v>1.0</v>
      </c>
      <c r="L580" s="20" t="s">
        <v>5851</v>
      </c>
      <c r="M580" s="20">
        <v>1.0</v>
      </c>
      <c r="N580" s="20">
        <v>1.0</v>
      </c>
      <c r="O580" s="20" t="s">
        <v>6139</v>
      </c>
      <c r="P580" s="14"/>
    </row>
    <row r="581">
      <c r="A581" s="19" t="s">
        <v>6464</v>
      </c>
      <c r="B581" s="19" t="s">
        <v>3072</v>
      </c>
      <c r="C581" s="19" t="s">
        <v>6465</v>
      </c>
      <c r="D581" s="19" t="s">
        <v>6466</v>
      </c>
      <c r="E581" s="19" t="s">
        <v>6465</v>
      </c>
      <c r="F581" s="20" t="str">
        <f t="shared" si="1"/>
        <v>DzBxpLWjZ8CE8dKR0I7fEb</v>
      </c>
      <c r="G581" s="20">
        <v>1.0</v>
      </c>
      <c r="H581" s="20">
        <v>1.0</v>
      </c>
      <c r="I581" s="20" t="s">
        <v>151</v>
      </c>
      <c r="J581" s="20">
        <v>1.0</v>
      </c>
      <c r="K581" s="20">
        <v>1.0</v>
      </c>
      <c r="L581" s="20" t="s">
        <v>5851</v>
      </c>
      <c r="M581" s="20">
        <v>1.0</v>
      </c>
      <c r="N581" s="20">
        <v>1.0</v>
      </c>
      <c r="O581" s="20" t="s">
        <v>6139</v>
      </c>
      <c r="P581" s="14"/>
    </row>
    <row r="582">
      <c r="A582" s="19" t="s">
        <v>6464</v>
      </c>
      <c r="B582" s="19" t="s">
        <v>3074</v>
      </c>
      <c r="C582" s="19" t="s">
        <v>6465</v>
      </c>
      <c r="D582" s="19" t="s">
        <v>6466</v>
      </c>
      <c r="E582" s="19" t="s">
        <v>6468</v>
      </c>
      <c r="F582" s="20" t="str">
        <f t="shared" si="1"/>
        <v>DzBxpLWjZ8CE9JxFqgRua4</v>
      </c>
      <c r="G582" s="20">
        <v>1.0</v>
      </c>
      <c r="H582" s="20">
        <v>1.0</v>
      </c>
      <c r="I582" s="20" t="s">
        <v>151</v>
      </c>
      <c r="J582" s="20">
        <v>1.0</v>
      </c>
      <c r="K582" s="20">
        <v>1.0</v>
      </c>
      <c r="L582" s="20" t="s">
        <v>5851</v>
      </c>
      <c r="M582" s="20">
        <v>1.0</v>
      </c>
      <c r="N582" s="20">
        <v>1.0</v>
      </c>
      <c r="O582" s="20" t="s">
        <v>6139</v>
      </c>
      <c r="P582" s="14"/>
    </row>
    <row r="583">
      <c r="A583" s="19" t="s">
        <v>6464</v>
      </c>
      <c r="B583" s="19" t="s">
        <v>3076</v>
      </c>
      <c r="C583" s="19" t="s">
        <v>6465</v>
      </c>
      <c r="D583" s="19" t="s">
        <v>6466</v>
      </c>
      <c r="E583" s="19" t="s">
        <v>6469</v>
      </c>
      <c r="F583" s="20" t="str">
        <f t="shared" si="1"/>
        <v>DzBxpLWjZ8CE9p6FqgRua4</v>
      </c>
      <c r="G583" s="20">
        <v>1.0</v>
      </c>
      <c r="H583" s="20">
        <v>1.0</v>
      </c>
      <c r="I583" s="20" t="s">
        <v>151</v>
      </c>
      <c r="J583" s="20">
        <v>1.0</v>
      </c>
      <c r="K583" s="20">
        <v>1.0</v>
      </c>
      <c r="L583" s="20" t="s">
        <v>5851</v>
      </c>
      <c r="M583" s="20">
        <v>1.0</v>
      </c>
      <c r="N583" s="20">
        <v>1.0</v>
      </c>
      <c r="O583" s="20" t="s">
        <v>6139</v>
      </c>
      <c r="P583" s="14"/>
    </row>
    <row r="584">
      <c r="A584" s="19" t="s">
        <v>6464</v>
      </c>
      <c r="B584" s="19" t="s">
        <v>3078</v>
      </c>
      <c r="C584" s="19" t="s">
        <v>6465</v>
      </c>
      <c r="D584" s="19" t="s">
        <v>6466</v>
      </c>
      <c r="E584" s="19" t="s">
        <v>6470</v>
      </c>
      <c r="F584" s="20" t="str">
        <f t="shared" si="1"/>
        <v>DzBxpLWjZ8CEA6Ms1igzRC</v>
      </c>
      <c r="G584" s="20">
        <v>2.0</v>
      </c>
      <c r="H584" s="20">
        <v>2.0</v>
      </c>
      <c r="I584" s="20" t="s">
        <v>151</v>
      </c>
      <c r="J584" s="20">
        <v>3.0</v>
      </c>
      <c r="K584" s="20">
        <v>3.0</v>
      </c>
      <c r="L584" s="20" t="s">
        <v>5851</v>
      </c>
      <c r="M584" s="20">
        <v>2.0</v>
      </c>
      <c r="N584" s="20">
        <v>2.0</v>
      </c>
      <c r="O584" s="20" t="s">
        <v>6139</v>
      </c>
      <c r="P584" s="14"/>
    </row>
    <row r="585">
      <c r="A585" s="19" t="s">
        <v>6464</v>
      </c>
      <c r="B585" s="19" t="s">
        <v>3080</v>
      </c>
      <c r="C585" s="19" t="s">
        <v>6465</v>
      </c>
      <c r="D585" s="19" t="s">
        <v>6466</v>
      </c>
      <c r="E585" s="19" t="s">
        <v>6471</v>
      </c>
      <c r="F585" s="20" t="str">
        <f t="shared" si="1"/>
        <v>DzBxpLWjZ8CEJuOaEBgznC</v>
      </c>
      <c r="G585" s="20">
        <v>1.0</v>
      </c>
      <c r="H585" s="20">
        <v>1.0</v>
      </c>
      <c r="I585" s="20" t="s">
        <v>151</v>
      </c>
      <c r="J585" s="20">
        <v>1.0</v>
      </c>
      <c r="K585" s="20">
        <v>1.0</v>
      </c>
      <c r="L585" s="20" t="s">
        <v>5851</v>
      </c>
      <c r="M585" s="20">
        <v>1.0</v>
      </c>
      <c r="N585" s="20">
        <v>1.0</v>
      </c>
      <c r="O585" s="20" t="s">
        <v>6139</v>
      </c>
      <c r="P585" s="14"/>
    </row>
    <row r="586">
      <c r="A586" s="19" t="s">
        <v>6464</v>
      </c>
      <c r="B586" s="19" t="s">
        <v>3082</v>
      </c>
      <c r="C586" s="19" t="s">
        <v>6465</v>
      </c>
      <c r="D586" s="19" t="s">
        <v>6466</v>
      </c>
      <c r="E586" s="19" t="s">
        <v>6472</v>
      </c>
      <c r="F586" s="20" t="str">
        <f t="shared" si="1"/>
        <v>DzBxpLWjZ8CEOrxJLhNcSb</v>
      </c>
      <c r="G586" s="20">
        <v>1.0</v>
      </c>
      <c r="H586" s="20">
        <v>1.0</v>
      </c>
      <c r="I586" s="20" t="s">
        <v>151</v>
      </c>
      <c r="J586" s="20">
        <v>1.0</v>
      </c>
      <c r="K586" s="20">
        <v>1.0</v>
      </c>
      <c r="L586" s="20" t="s">
        <v>5851</v>
      </c>
      <c r="M586" s="20">
        <v>1.0</v>
      </c>
      <c r="N586" s="20">
        <v>1.0</v>
      </c>
      <c r="O586" s="20" t="s">
        <v>6139</v>
      </c>
      <c r="P586" s="14"/>
    </row>
    <row r="587">
      <c r="A587" s="19" t="s">
        <v>6464</v>
      </c>
      <c r="B587" s="19" t="s">
        <v>3084</v>
      </c>
      <c r="C587" s="19" t="s">
        <v>6465</v>
      </c>
      <c r="D587" s="19" t="s">
        <v>6466</v>
      </c>
      <c r="E587" s="19" t="s">
        <v>6473</v>
      </c>
      <c r="F587" s="20" t="str">
        <f t="shared" si="1"/>
        <v>DzBxpLWjZ8CEnTyqfPa3Cp</v>
      </c>
      <c r="G587" s="20">
        <v>2.0</v>
      </c>
      <c r="H587" s="20">
        <v>1.0</v>
      </c>
      <c r="I587" s="20" t="s">
        <v>151</v>
      </c>
      <c r="J587" s="20">
        <v>3.0</v>
      </c>
      <c r="K587" s="20">
        <v>3.0</v>
      </c>
      <c r="L587" s="20" t="s">
        <v>5851</v>
      </c>
      <c r="M587" s="20">
        <v>2.0</v>
      </c>
      <c r="N587" s="20">
        <v>2.0</v>
      </c>
      <c r="O587" s="20" t="s">
        <v>6139</v>
      </c>
      <c r="P587" s="14"/>
    </row>
    <row r="588">
      <c r="A588" s="19" t="s">
        <v>6464</v>
      </c>
      <c r="B588" s="19" t="s">
        <v>3086</v>
      </c>
      <c r="C588" s="19" t="s">
        <v>6465</v>
      </c>
      <c r="D588" s="19" t="s">
        <v>6466</v>
      </c>
      <c r="E588" s="19" t="s">
        <v>6474</v>
      </c>
      <c r="F588" s="20" t="str">
        <f t="shared" si="1"/>
        <v>DzBxpLWjZ8CEnhLqfPa3Cp</v>
      </c>
      <c r="G588" s="20">
        <v>3.0</v>
      </c>
      <c r="H588" s="20">
        <v>2.0</v>
      </c>
      <c r="I588" s="20" t="s">
        <v>151</v>
      </c>
      <c r="J588" s="20">
        <v>1.0</v>
      </c>
      <c r="K588" s="20">
        <v>1.0</v>
      </c>
      <c r="L588" s="20" t="s">
        <v>5851</v>
      </c>
      <c r="M588" s="20">
        <v>1.0</v>
      </c>
      <c r="N588" s="20">
        <v>1.0</v>
      </c>
      <c r="O588" s="20" t="s">
        <v>6139</v>
      </c>
      <c r="P588" s="14"/>
    </row>
    <row r="589">
      <c r="A589" s="19" t="s">
        <v>6464</v>
      </c>
      <c r="B589" s="19" t="s">
        <v>3088</v>
      </c>
      <c r="C589" s="19" t="s">
        <v>6465</v>
      </c>
      <c r="D589" s="19" t="s">
        <v>6466</v>
      </c>
      <c r="E589" s="19" t="s">
        <v>6475</v>
      </c>
      <c r="F589" s="20" t="str">
        <f t="shared" si="1"/>
        <v>DzBxpLWjZ8CEoGIlrKdXja</v>
      </c>
      <c r="G589" s="20">
        <v>1.0</v>
      </c>
      <c r="H589" s="20">
        <v>1.0</v>
      </c>
      <c r="I589" s="20" t="s">
        <v>151</v>
      </c>
      <c r="J589" s="20">
        <v>1.0</v>
      </c>
      <c r="K589" s="20">
        <v>1.0</v>
      </c>
      <c r="L589" s="20" t="s">
        <v>5851</v>
      </c>
      <c r="M589" s="20">
        <v>1.0</v>
      </c>
      <c r="N589" s="20">
        <v>1.0</v>
      </c>
      <c r="O589" s="20" t="s">
        <v>6139</v>
      </c>
      <c r="P589" s="14"/>
    </row>
    <row r="590">
      <c r="A590" s="19" t="s">
        <v>6464</v>
      </c>
      <c r="B590" s="19" t="s">
        <v>3090</v>
      </c>
      <c r="C590" s="19" t="s">
        <v>6465</v>
      </c>
      <c r="D590" s="19" t="s">
        <v>6466</v>
      </c>
      <c r="E590" s="19" t="s">
        <v>6476</v>
      </c>
      <c r="F590" s="20" t="str">
        <f t="shared" si="1"/>
        <v>DzBxpLWjZ8CEpAVklVeMgb</v>
      </c>
      <c r="G590" s="20">
        <v>1.0</v>
      </c>
      <c r="H590" s="20">
        <v>1.0</v>
      </c>
      <c r="I590" s="20" t="s">
        <v>151</v>
      </c>
      <c r="J590" s="20">
        <v>1.0</v>
      </c>
      <c r="K590" s="20">
        <v>1.0</v>
      </c>
      <c r="L590" s="20" t="s">
        <v>5851</v>
      </c>
      <c r="M590" s="20">
        <v>1.0</v>
      </c>
      <c r="N590" s="20">
        <v>1.0</v>
      </c>
      <c r="O590" s="20" t="s">
        <v>6139</v>
      </c>
      <c r="P590" s="14"/>
    </row>
    <row r="591">
      <c r="A591" s="19" t="s">
        <v>6464</v>
      </c>
      <c r="B591" s="19" t="s">
        <v>3092</v>
      </c>
      <c r="C591" s="19" t="s">
        <v>6465</v>
      </c>
      <c r="D591" s="19" t="s">
        <v>6466</v>
      </c>
      <c r="E591" s="19" t="s">
        <v>6477</v>
      </c>
      <c r="F591" s="20" t="str">
        <f t="shared" si="1"/>
        <v>DzBxpLWjZ8CEpCiklVeMgb</v>
      </c>
      <c r="G591" s="20">
        <v>1.0</v>
      </c>
      <c r="H591" s="20">
        <v>1.0</v>
      </c>
      <c r="I591" s="20" t="s">
        <v>151</v>
      </c>
      <c r="J591" s="20">
        <v>1.0</v>
      </c>
      <c r="K591" s="20">
        <v>1.0</v>
      </c>
      <c r="L591" s="20" t="s">
        <v>5851</v>
      </c>
      <c r="M591" s="20">
        <v>1.0</v>
      </c>
      <c r="N591" s="20">
        <v>1.0</v>
      </c>
      <c r="O591" s="20" t="s">
        <v>6139</v>
      </c>
      <c r="P591" s="14"/>
    </row>
    <row r="592">
      <c r="A592" s="19" t="s">
        <v>6464</v>
      </c>
      <c r="B592" s="19" t="s">
        <v>3094</v>
      </c>
      <c r="C592" s="19" t="s">
        <v>6465</v>
      </c>
      <c r="D592" s="19" t="s">
        <v>6466</v>
      </c>
      <c r="E592" s="19" t="s">
        <v>6478</v>
      </c>
      <c r="F592" s="20" t="str">
        <f t="shared" si="1"/>
        <v>DzBxpLWjZ8CEqmM31JYFdu</v>
      </c>
      <c r="G592" s="20">
        <v>3.0</v>
      </c>
      <c r="H592" s="20">
        <v>2.0</v>
      </c>
      <c r="I592" s="20" t="s">
        <v>151</v>
      </c>
      <c r="J592" s="20">
        <v>1.0</v>
      </c>
      <c r="K592" s="20">
        <v>1.0</v>
      </c>
      <c r="L592" s="20" t="s">
        <v>5851</v>
      </c>
      <c r="M592" s="20">
        <v>1.0</v>
      </c>
      <c r="N592" s="20">
        <v>1.0</v>
      </c>
      <c r="O592" s="20" t="s">
        <v>6139</v>
      </c>
      <c r="P592" s="14"/>
    </row>
    <row r="593">
      <c r="A593" s="19" t="s">
        <v>6464</v>
      </c>
      <c r="B593" s="19" t="s">
        <v>3096</v>
      </c>
      <c r="C593" s="19" t="s">
        <v>6465</v>
      </c>
      <c r="D593" s="19" t="s">
        <v>6466</v>
      </c>
      <c r="E593" s="19" t="s">
        <v>6479</v>
      </c>
      <c r="F593" s="20" t="str">
        <f t="shared" si="1"/>
        <v>DzBxpLWjZ8CEtYtyJwvFCu</v>
      </c>
      <c r="G593" s="20">
        <v>3.0</v>
      </c>
      <c r="H593" s="20">
        <v>3.0</v>
      </c>
      <c r="I593" s="20" t="s">
        <v>151</v>
      </c>
      <c r="J593" s="20">
        <v>1.0</v>
      </c>
      <c r="K593" s="20">
        <v>1.0</v>
      </c>
      <c r="L593" s="20" t="s">
        <v>5851</v>
      </c>
      <c r="M593" s="20">
        <v>1.0</v>
      </c>
      <c r="N593" s="20">
        <v>1.0</v>
      </c>
      <c r="O593" s="20" t="s">
        <v>6139</v>
      </c>
      <c r="P593" s="14"/>
    </row>
    <row r="594">
      <c r="A594" s="19" t="s">
        <v>6464</v>
      </c>
      <c r="B594" s="19" t="s">
        <v>3098</v>
      </c>
      <c r="C594" s="19" t="s">
        <v>6465</v>
      </c>
      <c r="D594" s="19" t="s">
        <v>6466</v>
      </c>
      <c r="E594" s="19" t="s">
        <v>6480</v>
      </c>
      <c r="F594" s="20" t="str">
        <f t="shared" si="1"/>
        <v>DzBxpLWjZ8CEveWmzDoNU0</v>
      </c>
      <c r="G594" s="20">
        <v>1.0</v>
      </c>
      <c r="H594" s="20">
        <v>1.0</v>
      </c>
      <c r="I594" s="20" t="s">
        <v>151</v>
      </c>
      <c r="J594" s="20">
        <v>1.0</v>
      </c>
      <c r="K594" s="20">
        <v>1.0</v>
      </c>
      <c r="L594" s="20" t="s">
        <v>5851</v>
      </c>
      <c r="M594" s="20">
        <v>1.0</v>
      </c>
      <c r="N594" s="20">
        <v>1.0</v>
      </c>
      <c r="O594" s="20" t="s">
        <v>6139</v>
      </c>
      <c r="P594" s="14"/>
    </row>
    <row r="595">
      <c r="A595" s="19" t="s">
        <v>6464</v>
      </c>
      <c r="B595" s="19" t="s">
        <v>3100</v>
      </c>
      <c r="C595" s="19" t="s">
        <v>6465</v>
      </c>
      <c r="D595" s="19" t="s">
        <v>6466</v>
      </c>
      <c r="E595" s="19" t="s">
        <v>6481</v>
      </c>
      <c r="F595" s="20" t="str">
        <f t="shared" si="1"/>
        <v>DzBxpLWjZ8CExPwoCpeNMW</v>
      </c>
      <c r="G595" s="20">
        <v>1.0</v>
      </c>
      <c r="H595" s="20">
        <v>1.0</v>
      </c>
      <c r="I595" s="20" t="s">
        <v>151</v>
      </c>
      <c r="J595" s="20">
        <v>1.0</v>
      </c>
      <c r="K595" s="20">
        <v>1.0</v>
      </c>
      <c r="L595" s="20" t="s">
        <v>5851</v>
      </c>
      <c r="M595" s="20">
        <v>1.0</v>
      </c>
      <c r="N595" s="20">
        <v>1.0</v>
      </c>
      <c r="O595" s="20" t="s">
        <v>6139</v>
      </c>
      <c r="P595" s="14"/>
    </row>
    <row r="596">
      <c r="A596" s="19" t="s">
        <v>6464</v>
      </c>
      <c r="B596" s="19" t="s">
        <v>3102</v>
      </c>
      <c r="C596" s="19" t="s">
        <v>6465</v>
      </c>
      <c r="D596" s="19" t="s">
        <v>6466</v>
      </c>
      <c r="E596" s="19" t="s">
        <v>6482</v>
      </c>
      <c r="F596" s="20" t="str">
        <f t="shared" si="1"/>
        <v>DzBxpLWjZ8CExg0oCpeNMW</v>
      </c>
      <c r="G596" s="20">
        <v>1.0</v>
      </c>
      <c r="H596" s="20">
        <v>2.0</v>
      </c>
      <c r="I596" s="20" t="s">
        <v>151</v>
      </c>
      <c r="J596" s="20">
        <v>1.0</v>
      </c>
      <c r="K596" s="20">
        <v>1.0</v>
      </c>
      <c r="L596" s="20" t="s">
        <v>5851</v>
      </c>
      <c r="M596" s="20">
        <v>1.0</v>
      </c>
      <c r="N596" s="20">
        <v>1.0</v>
      </c>
      <c r="O596" s="20" t="s">
        <v>6139</v>
      </c>
      <c r="P596" s="14"/>
    </row>
    <row r="597">
      <c r="A597" s="19" t="s">
        <v>6483</v>
      </c>
      <c r="B597" s="19" t="s">
        <v>297</v>
      </c>
      <c r="C597" s="19" t="s">
        <v>6484</v>
      </c>
      <c r="D597" s="19" t="s">
        <v>6485</v>
      </c>
      <c r="E597" s="19" t="s">
        <v>6486</v>
      </c>
      <c r="F597" s="20" t="str">
        <f t="shared" si="1"/>
        <v>DzZy8byvgT4H8T9R0I7fEb</v>
      </c>
      <c r="G597" s="20">
        <v>1.0</v>
      </c>
      <c r="H597" s="20">
        <v>1.0</v>
      </c>
      <c r="I597" s="20" t="s">
        <v>153</v>
      </c>
      <c r="J597" s="20">
        <v>1.0</v>
      </c>
      <c r="K597" s="20">
        <v>1.0</v>
      </c>
      <c r="L597" s="20" t="s">
        <v>6139</v>
      </c>
      <c r="M597" s="20">
        <v>1.0</v>
      </c>
      <c r="N597" s="20">
        <v>1.0</v>
      </c>
      <c r="O597" s="20" t="s">
        <v>152</v>
      </c>
      <c r="P597" s="14"/>
    </row>
    <row r="598">
      <c r="A598" s="19" t="s">
        <v>6483</v>
      </c>
      <c r="B598" s="19" t="s">
        <v>301</v>
      </c>
      <c r="C598" s="19" t="s">
        <v>6484</v>
      </c>
      <c r="D598" s="19" t="s">
        <v>6485</v>
      </c>
      <c r="E598" s="19" t="s">
        <v>6487</v>
      </c>
      <c r="F598" s="20" t="str">
        <f t="shared" si="1"/>
        <v>DzZy8byvgT4HAIDs1igzRC</v>
      </c>
      <c r="G598" s="20">
        <v>1.0</v>
      </c>
      <c r="H598" s="20">
        <v>1.0</v>
      </c>
      <c r="I598" s="20" t="s">
        <v>153</v>
      </c>
      <c r="J598" s="20">
        <v>1.0</v>
      </c>
      <c r="K598" s="20">
        <v>1.0</v>
      </c>
      <c r="L598" s="20" t="s">
        <v>6139</v>
      </c>
      <c r="M598" s="20">
        <v>1.0</v>
      </c>
      <c r="N598" s="20">
        <v>1.0</v>
      </c>
      <c r="O598" s="20" t="s">
        <v>152</v>
      </c>
      <c r="P598" s="14"/>
    </row>
    <row r="599">
      <c r="A599" s="19" t="s">
        <v>6483</v>
      </c>
      <c r="B599" s="19" t="s">
        <v>303</v>
      </c>
      <c r="C599" s="19" t="s">
        <v>6484</v>
      </c>
      <c r="D599" s="19" t="s">
        <v>6485</v>
      </c>
      <c r="E599" s="19" t="s">
        <v>6488</v>
      </c>
      <c r="F599" s="20" t="str">
        <f t="shared" si="1"/>
        <v>DzZy8byvgT4HE3ThxLZ9ck</v>
      </c>
      <c r="G599" s="20">
        <v>1.0</v>
      </c>
      <c r="H599" s="20">
        <v>1.0</v>
      </c>
      <c r="I599" s="20" t="s">
        <v>153</v>
      </c>
      <c r="J599" s="20">
        <v>1.0</v>
      </c>
      <c r="K599" s="20">
        <v>1.0</v>
      </c>
      <c r="L599" s="20" t="s">
        <v>6139</v>
      </c>
      <c r="M599" s="20">
        <v>1.0</v>
      </c>
      <c r="N599" s="20">
        <v>1.0</v>
      </c>
      <c r="O599" s="20" t="s">
        <v>152</v>
      </c>
      <c r="P599" s="14"/>
    </row>
    <row r="600">
      <c r="A600" s="19" t="s">
        <v>6483</v>
      </c>
      <c r="B600" s="19" t="s">
        <v>305</v>
      </c>
      <c r="C600" s="19" t="s">
        <v>6484</v>
      </c>
      <c r="D600" s="19" t="s">
        <v>6485</v>
      </c>
      <c r="E600" s="19" t="s">
        <v>6489</v>
      </c>
      <c r="F600" s="20" t="str">
        <f t="shared" si="1"/>
        <v>DzZy8byvgT4HEfhxLZ9ck8</v>
      </c>
      <c r="G600" s="20">
        <v>1.0</v>
      </c>
      <c r="H600" s="20">
        <v>1.0</v>
      </c>
      <c r="I600" s="20" t="s">
        <v>153</v>
      </c>
      <c r="J600" s="20">
        <v>1.0</v>
      </c>
      <c r="K600" s="20">
        <v>1.0</v>
      </c>
      <c r="L600" s="20" t="s">
        <v>6139</v>
      </c>
      <c r="M600" s="20">
        <v>2.0</v>
      </c>
      <c r="N600" s="20">
        <v>1.0</v>
      </c>
      <c r="O600" s="20" t="s">
        <v>152</v>
      </c>
      <c r="P600" s="14"/>
    </row>
    <row r="601">
      <c r="A601" s="19" t="s">
        <v>6483</v>
      </c>
      <c r="B601" s="19" t="s">
        <v>307</v>
      </c>
      <c r="C601" s="19" t="s">
        <v>6484</v>
      </c>
      <c r="D601" s="19" t="s">
        <v>6485</v>
      </c>
      <c r="E601" s="19" t="s">
        <v>6490</v>
      </c>
      <c r="F601" s="20" t="str">
        <f t="shared" si="1"/>
        <v>DzZy8byvgT4HOG5JLhNcSb</v>
      </c>
      <c r="G601" s="20">
        <v>1.0</v>
      </c>
      <c r="H601" s="20">
        <v>1.0</v>
      </c>
      <c r="I601" s="20" t="s">
        <v>153</v>
      </c>
      <c r="J601" s="20">
        <v>1.0</v>
      </c>
      <c r="K601" s="20">
        <v>1.0</v>
      </c>
      <c r="L601" s="20" t="s">
        <v>6139</v>
      </c>
      <c r="M601" s="20">
        <v>1.0</v>
      </c>
      <c r="N601" s="20">
        <v>1.0</v>
      </c>
      <c r="O601" s="20" t="s">
        <v>152</v>
      </c>
      <c r="P601" s="14"/>
    </row>
    <row r="602">
      <c r="A602" s="19" t="s">
        <v>6483</v>
      </c>
      <c r="B602" s="19" t="s">
        <v>309</v>
      </c>
      <c r="C602" s="19" t="s">
        <v>6484</v>
      </c>
      <c r="D602" s="19" t="s">
        <v>6485</v>
      </c>
      <c r="E602" s="19" t="s">
        <v>6491</v>
      </c>
      <c r="F602" s="20" t="str">
        <f t="shared" si="1"/>
        <v>DzZy8byvgT4HQ39A48cIW7</v>
      </c>
      <c r="G602" s="20">
        <v>1.0</v>
      </c>
      <c r="H602" s="20">
        <v>1.0</v>
      </c>
      <c r="I602" s="20" t="s">
        <v>153</v>
      </c>
      <c r="J602" s="20">
        <v>1.0</v>
      </c>
      <c r="K602" s="20">
        <v>1.0</v>
      </c>
      <c r="L602" s="20" t="s">
        <v>6139</v>
      </c>
      <c r="M602" s="20">
        <v>1.0</v>
      </c>
      <c r="N602" s="20">
        <v>1.0</v>
      </c>
      <c r="O602" s="20" t="s">
        <v>152</v>
      </c>
      <c r="P602" s="14"/>
    </row>
    <row r="603">
      <c r="A603" s="19" t="s">
        <v>6483</v>
      </c>
      <c r="B603" s="19" t="s">
        <v>311</v>
      </c>
      <c r="C603" s="19" t="s">
        <v>6484</v>
      </c>
      <c r="D603" s="19" t="s">
        <v>6485</v>
      </c>
      <c r="E603" s="19" t="s">
        <v>6492</v>
      </c>
      <c r="F603" s="20" t="str">
        <f t="shared" si="1"/>
        <v>DzZy8byvgT4HQ3fA48cIW7</v>
      </c>
      <c r="G603" s="20">
        <v>1.0</v>
      </c>
      <c r="H603" s="20">
        <v>1.0</v>
      </c>
      <c r="I603" s="20" t="s">
        <v>153</v>
      </c>
      <c r="J603" s="20">
        <v>1.0</v>
      </c>
      <c r="K603" s="20">
        <v>1.0</v>
      </c>
      <c r="L603" s="20" t="s">
        <v>6139</v>
      </c>
      <c r="M603" s="20">
        <v>1.0</v>
      </c>
      <c r="N603" s="20">
        <v>1.0</v>
      </c>
      <c r="O603" s="20" t="s">
        <v>152</v>
      </c>
      <c r="P603" s="14"/>
    </row>
    <row r="604">
      <c r="A604" s="19" t="s">
        <v>6483</v>
      </c>
      <c r="B604" s="19" t="s">
        <v>313</v>
      </c>
      <c r="C604" s="19" t="s">
        <v>6484</v>
      </c>
      <c r="D604" s="19" t="s">
        <v>6485</v>
      </c>
      <c r="E604" s="19" t="s">
        <v>6493</v>
      </c>
      <c r="F604" s="20" t="str">
        <f t="shared" si="1"/>
        <v>DzZy8byvgT4HUkLWZg9DAJ</v>
      </c>
      <c r="G604" s="20">
        <v>2.0</v>
      </c>
      <c r="H604" s="20">
        <v>2.0</v>
      </c>
      <c r="I604" s="20" t="s">
        <v>153</v>
      </c>
      <c r="J604" s="20">
        <v>3.0</v>
      </c>
      <c r="K604" s="20">
        <v>2.0</v>
      </c>
      <c r="L604" s="20" t="s">
        <v>6139</v>
      </c>
      <c r="M604" s="20">
        <v>2.0</v>
      </c>
      <c r="N604" s="20">
        <v>2.0</v>
      </c>
      <c r="O604" s="20" t="s">
        <v>152</v>
      </c>
      <c r="P604" s="14"/>
    </row>
    <row r="605">
      <c r="A605" s="19" t="s">
        <v>6483</v>
      </c>
      <c r="B605" s="19" t="s">
        <v>315</v>
      </c>
      <c r="C605" s="19" t="s">
        <v>6484</v>
      </c>
      <c r="D605" s="19" t="s">
        <v>6485</v>
      </c>
      <c r="E605" s="19" t="s">
        <v>6494</v>
      </c>
      <c r="F605" s="20" t="str">
        <f t="shared" si="1"/>
        <v>DzZy8byvgT4HVPuXmZF31w</v>
      </c>
      <c r="G605" s="20">
        <v>1.0</v>
      </c>
      <c r="H605" s="20">
        <v>1.0</v>
      </c>
      <c r="I605" s="20" t="s">
        <v>153</v>
      </c>
      <c r="J605" s="20">
        <v>1.0</v>
      </c>
      <c r="K605" s="20">
        <v>1.0</v>
      </c>
      <c r="L605" s="20" t="s">
        <v>6139</v>
      </c>
      <c r="M605" s="20">
        <v>1.0</v>
      </c>
      <c r="N605" s="20">
        <v>1.0</v>
      </c>
      <c r="O605" s="20" t="s">
        <v>152</v>
      </c>
      <c r="P605" s="14"/>
    </row>
    <row r="606">
      <c r="A606" s="19" t="s">
        <v>6483</v>
      </c>
      <c r="B606" s="19" t="s">
        <v>317</v>
      </c>
      <c r="C606" s="19" t="s">
        <v>6484</v>
      </c>
      <c r="D606" s="19" t="s">
        <v>6485</v>
      </c>
      <c r="E606" s="19" t="s">
        <v>6495</v>
      </c>
      <c r="F606" s="20" t="str">
        <f t="shared" si="1"/>
        <v>DzZy8byvgT4HVqXmZF31wY</v>
      </c>
      <c r="G606" s="20">
        <v>1.0</v>
      </c>
      <c r="H606" s="20">
        <v>1.0</v>
      </c>
      <c r="I606" s="20" t="s">
        <v>153</v>
      </c>
      <c r="J606" s="20">
        <v>1.0</v>
      </c>
      <c r="K606" s="20">
        <v>1.0</v>
      </c>
      <c r="L606" s="20" t="s">
        <v>6139</v>
      </c>
      <c r="M606" s="20">
        <v>1.0</v>
      </c>
      <c r="N606" s="20">
        <v>1.0</v>
      </c>
      <c r="O606" s="20" t="s">
        <v>152</v>
      </c>
      <c r="P606" s="14"/>
    </row>
    <row r="607">
      <c r="A607" s="19" t="s">
        <v>6483</v>
      </c>
      <c r="B607" s="19" t="s">
        <v>319</v>
      </c>
      <c r="C607" s="19" t="s">
        <v>6484</v>
      </c>
      <c r="D607" s="19" t="s">
        <v>6485</v>
      </c>
      <c r="E607" s="19" t="s">
        <v>6496</v>
      </c>
      <c r="F607" s="20" t="str">
        <f t="shared" si="1"/>
        <v>DzZy8byvgT4HazqtNvLSUA</v>
      </c>
      <c r="G607" s="20">
        <v>1.0</v>
      </c>
      <c r="H607" s="20">
        <v>1.0</v>
      </c>
      <c r="I607" s="20" t="s">
        <v>153</v>
      </c>
      <c r="J607" s="20">
        <v>1.0</v>
      </c>
      <c r="K607" s="20">
        <v>1.0</v>
      </c>
      <c r="L607" s="20" t="s">
        <v>6139</v>
      </c>
      <c r="M607" s="20">
        <v>1.0</v>
      </c>
      <c r="N607" s="20">
        <v>1.0</v>
      </c>
      <c r="O607" s="20" t="s">
        <v>152</v>
      </c>
      <c r="P607" s="14"/>
    </row>
    <row r="608">
      <c r="A608" s="19" t="s">
        <v>6483</v>
      </c>
      <c r="B608" s="19" t="s">
        <v>321</v>
      </c>
      <c r="C608" s="19" t="s">
        <v>6484</v>
      </c>
      <c r="D608" s="19" t="s">
        <v>6485</v>
      </c>
      <c r="E608" s="19" t="s">
        <v>6497</v>
      </c>
      <c r="F608" s="20" t="str">
        <f t="shared" si="1"/>
        <v>DzZy8byvgT4HbMZn4Y5Fq8</v>
      </c>
      <c r="G608" s="20">
        <v>1.0</v>
      </c>
      <c r="H608" s="20">
        <v>1.0</v>
      </c>
      <c r="I608" s="20" t="s">
        <v>153</v>
      </c>
      <c r="J608" s="20">
        <v>1.0</v>
      </c>
      <c r="K608" s="20">
        <v>1.0</v>
      </c>
      <c r="L608" s="20" t="s">
        <v>6139</v>
      </c>
      <c r="M608" s="20">
        <v>1.0</v>
      </c>
      <c r="N608" s="20">
        <v>1.0</v>
      </c>
      <c r="O608" s="20" t="s">
        <v>152</v>
      </c>
      <c r="P608" s="14"/>
    </row>
    <row r="609">
      <c r="A609" s="19" t="s">
        <v>6483</v>
      </c>
      <c r="B609" s="19" t="s">
        <v>323</v>
      </c>
      <c r="C609" s="19" t="s">
        <v>6484</v>
      </c>
      <c r="D609" s="19" t="s">
        <v>6485</v>
      </c>
      <c r="E609" s="19" t="s">
        <v>6498</v>
      </c>
      <c r="F609" s="20" t="str">
        <f t="shared" si="1"/>
        <v>DzZy8byvgT4HgbHJdmfrXB</v>
      </c>
      <c r="G609" s="20">
        <v>1.0</v>
      </c>
      <c r="H609" s="20">
        <v>1.0</v>
      </c>
      <c r="I609" s="20" t="s">
        <v>153</v>
      </c>
      <c r="J609" s="20">
        <v>1.0</v>
      </c>
      <c r="K609" s="20">
        <v>1.0</v>
      </c>
      <c r="L609" s="20" t="s">
        <v>6139</v>
      </c>
      <c r="M609" s="20">
        <v>1.0</v>
      </c>
      <c r="N609" s="20">
        <v>1.0</v>
      </c>
      <c r="O609" s="20" t="s">
        <v>152</v>
      </c>
      <c r="P609" s="14"/>
    </row>
    <row r="610">
      <c r="A610" s="19" t="s">
        <v>6483</v>
      </c>
      <c r="B610" s="19" t="s">
        <v>325</v>
      </c>
      <c r="C610" s="19" t="s">
        <v>6484</v>
      </c>
      <c r="D610" s="19" t="s">
        <v>6485</v>
      </c>
      <c r="E610" s="19" t="s">
        <v>6499</v>
      </c>
      <c r="F610" s="20" t="str">
        <f t="shared" si="1"/>
        <v>DzZy8byvgT4HgiPHJdmfrX</v>
      </c>
      <c r="G610" s="20">
        <v>1.0</v>
      </c>
      <c r="H610" s="20">
        <v>1.0</v>
      </c>
      <c r="I610" s="20" t="s">
        <v>153</v>
      </c>
      <c r="J610" s="20">
        <v>1.0</v>
      </c>
      <c r="K610" s="20">
        <v>1.0</v>
      </c>
      <c r="L610" s="20" t="s">
        <v>6139</v>
      </c>
      <c r="M610" s="20">
        <v>1.0</v>
      </c>
      <c r="N610" s="20">
        <v>1.0</v>
      </c>
      <c r="O610" s="20" t="s">
        <v>152</v>
      </c>
      <c r="P610" s="14"/>
    </row>
    <row r="611">
      <c r="A611" s="19" t="s">
        <v>6483</v>
      </c>
      <c r="B611" s="19" t="s">
        <v>327</v>
      </c>
      <c r="C611" s="19" t="s">
        <v>6484</v>
      </c>
      <c r="D611" s="19" t="s">
        <v>6485</v>
      </c>
      <c r="E611" s="19" t="s">
        <v>6500</v>
      </c>
      <c r="F611" s="20" t="str">
        <f t="shared" si="1"/>
        <v>DzZy8byvgT4Hr23ClYtECF</v>
      </c>
      <c r="G611" s="20">
        <v>1.0</v>
      </c>
      <c r="H611" s="20">
        <v>1.0</v>
      </c>
      <c r="I611" s="20" t="s">
        <v>153</v>
      </c>
      <c r="J611" s="20">
        <v>1.0</v>
      </c>
      <c r="K611" s="20">
        <v>1.0</v>
      </c>
      <c r="L611" s="20" t="s">
        <v>6139</v>
      </c>
      <c r="M611" s="20">
        <v>1.0</v>
      </c>
      <c r="N611" s="20">
        <v>1.0</v>
      </c>
      <c r="O611" s="20" t="s">
        <v>152</v>
      </c>
      <c r="P611" s="14"/>
    </row>
    <row r="612">
      <c r="A612" s="19" t="s">
        <v>6483</v>
      </c>
      <c r="B612" s="19" t="s">
        <v>329</v>
      </c>
      <c r="C612" s="19" t="s">
        <v>6484</v>
      </c>
      <c r="D612" s="19" t="s">
        <v>6485</v>
      </c>
      <c r="E612" s="19" t="s">
        <v>6501</v>
      </c>
      <c r="F612" s="20" t="str">
        <f t="shared" si="1"/>
        <v>DzZy8byvgT4Hs0j8jaGony</v>
      </c>
      <c r="G612" s="20">
        <v>1.0</v>
      </c>
      <c r="H612" s="20">
        <v>1.0</v>
      </c>
      <c r="I612" s="20" t="s">
        <v>153</v>
      </c>
      <c r="J612" s="20">
        <v>1.0</v>
      </c>
      <c r="K612" s="20">
        <v>1.0</v>
      </c>
      <c r="L612" s="20" t="s">
        <v>6139</v>
      </c>
      <c r="M612" s="20">
        <v>1.0</v>
      </c>
      <c r="N612" s="20">
        <v>1.0</v>
      </c>
      <c r="O612" s="20" t="s">
        <v>152</v>
      </c>
      <c r="P612" s="14"/>
    </row>
    <row r="613">
      <c r="A613" s="19" t="s">
        <v>6483</v>
      </c>
      <c r="B613" s="19" t="s">
        <v>331</v>
      </c>
      <c r="C613" s="19" t="s">
        <v>6484</v>
      </c>
      <c r="D613" s="19" t="s">
        <v>6485</v>
      </c>
      <c r="E613" s="19" t="s">
        <v>6502</v>
      </c>
      <c r="F613" s="20" t="str">
        <f t="shared" si="1"/>
        <v>DzZy8byvgT4HuM02YK1rnl</v>
      </c>
      <c r="G613" s="20">
        <v>1.0</v>
      </c>
      <c r="H613" s="20">
        <v>1.0</v>
      </c>
      <c r="I613" s="20" t="s">
        <v>153</v>
      </c>
      <c r="J613" s="20">
        <v>1.0</v>
      </c>
      <c r="K613" s="20">
        <v>1.0</v>
      </c>
      <c r="L613" s="20" t="s">
        <v>6139</v>
      </c>
      <c r="M613" s="20">
        <v>1.0</v>
      </c>
      <c r="N613" s="20">
        <v>1.0</v>
      </c>
      <c r="O613" s="20" t="s">
        <v>152</v>
      </c>
      <c r="P613" s="14"/>
    </row>
    <row r="614">
      <c r="A614" s="19" t="s">
        <v>6483</v>
      </c>
      <c r="B614" s="19" t="s">
        <v>333</v>
      </c>
      <c r="C614" s="19" t="s">
        <v>6484</v>
      </c>
      <c r="D614" s="19" t="s">
        <v>6485</v>
      </c>
      <c r="E614" s="19" t="s">
        <v>6503</v>
      </c>
      <c r="F614" s="20" t="str">
        <f t="shared" si="1"/>
        <v>DzZy8byvgT4Huw2YK1rnl0</v>
      </c>
      <c r="G614" s="20">
        <v>1.0</v>
      </c>
      <c r="H614" s="20">
        <v>1.0</v>
      </c>
      <c r="I614" s="20" t="s">
        <v>153</v>
      </c>
      <c r="J614" s="20">
        <v>1.0</v>
      </c>
      <c r="K614" s="20">
        <v>1.0</v>
      </c>
      <c r="L614" s="20" t="s">
        <v>6139</v>
      </c>
      <c r="M614" s="20">
        <v>1.0</v>
      </c>
      <c r="N614" s="20">
        <v>1.0</v>
      </c>
      <c r="O614" s="20" t="s">
        <v>152</v>
      </c>
      <c r="P614" s="14"/>
    </row>
    <row r="615">
      <c r="A615" s="19" t="s">
        <v>6504</v>
      </c>
      <c r="B615" s="19" t="s">
        <v>1300</v>
      </c>
      <c r="C615" s="19" t="s">
        <v>6505</v>
      </c>
      <c r="D615" s="19" t="s">
        <v>6506</v>
      </c>
      <c r="E615" s="19" t="s">
        <v>6507</v>
      </c>
      <c r="F615" s="20" t="str">
        <f t="shared" si="1"/>
        <v>EpH0cLHxgBEXCRJSrJgpzQ</v>
      </c>
      <c r="G615" s="20">
        <v>1.0</v>
      </c>
      <c r="H615" s="20">
        <v>1.0</v>
      </c>
      <c r="I615" s="20" t="s">
        <v>153</v>
      </c>
      <c r="J615" s="20">
        <v>1.0</v>
      </c>
      <c r="K615" s="20">
        <v>1.0</v>
      </c>
      <c r="L615" s="20" t="s">
        <v>5809</v>
      </c>
      <c r="M615" s="20">
        <v>1.0</v>
      </c>
      <c r="N615" s="20">
        <v>1.0</v>
      </c>
      <c r="O615" s="20" t="s">
        <v>6139</v>
      </c>
      <c r="P615" s="14"/>
    </row>
    <row r="616">
      <c r="A616" s="19" t="s">
        <v>6504</v>
      </c>
      <c r="B616" s="19" t="s">
        <v>1304</v>
      </c>
      <c r="C616" s="19" t="s">
        <v>6505</v>
      </c>
      <c r="D616" s="19" t="s">
        <v>6506</v>
      </c>
      <c r="E616" s="19" t="s">
        <v>6508</v>
      </c>
      <c r="F616" s="20" t="str">
        <f t="shared" si="1"/>
        <v>EpH0cLHxgBEXGQWUcnUYI5</v>
      </c>
      <c r="G616" s="20">
        <v>1.0</v>
      </c>
      <c r="H616" s="20">
        <v>1.0</v>
      </c>
      <c r="I616" s="20" t="s">
        <v>153</v>
      </c>
      <c r="J616" s="20">
        <v>1.0</v>
      </c>
      <c r="K616" s="20">
        <v>1.0</v>
      </c>
      <c r="L616" s="20" t="s">
        <v>5809</v>
      </c>
      <c r="M616" s="20">
        <v>1.0</v>
      </c>
      <c r="N616" s="20">
        <v>1.0</v>
      </c>
      <c r="O616" s="20" t="s">
        <v>6139</v>
      </c>
      <c r="P616" s="14"/>
    </row>
    <row r="617">
      <c r="A617" s="19" t="s">
        <v>6504</v>
      </c>
      <c r="B617" s="19" t="s">
        <v>1306</v>
      </c>
      <c r="C617" s="19" t="s">
        <v>6505</v>
      </c>
      <c r="D617" s="19" t="s">
        <v>6506</v>
      </c>
      <c r="E617" s="19" t="s">
        <v>6509</v>
      </c>
      <c r="F617" s="20" t="str">
        <f t="shared" si="1"/>
        <v>EpH0cLHxgBEXGrYUcnUYI5</v>
      </c>
      <c r="G617" s="20">
        <v>1.0</v>
      </c>
      <c r="H617" s="20">
        <v>2.0</v>
      </c>
      <c r="I617" s="20" t="s">
        <v>153</v>
      </c>
      <c r="J617" s="20">
        <v>2.0</v>
      </c>
      <c r="K617" s="20">
        <v>2.0</v>
      </c>
      <c r="L617" s="20" t="s">
        <v>5809</v>
      </c>
      <c r="M617" s="20">
        <v>2.0</v>
      </c>
      <c r="N617" s="20">
        <v>2.0</v>
      </c>
      <c r="O617" s="20" t="s">
        <v>6139</v>
      </c>
      <c r="P617" s="14"/>
    </row>
    <row r="618">
      <c r="A618" s="19" t="s">
        <v>6504</v>
      </c>
      <c r="B618" s="19" t="s">
        <v>1308</v>
      </c>
      <c r="C618" s="19" t="s">
        <v>6505</v>
      </c>
      <c r="D618" s="19" t="s">
        <v>6506</v>
      </c>
      <c r="E618" s="19" t="s">
        <v>6510</v>
      </c>
      <c r="F618" s="20" t="str">
        <f t="shared" si="1"/>
        <v>EpH0cLHxgBEXHqrVtlDrOm</v>
      </c>
      <c r="G618" s="20">
        <v>1.0</v>
      </c>
      <c r="H618" s="20">
        <v>1.0</v>
      </c>
      <c r="I618" s="20" t="s">
        <v>153</v>
      </c>
      <c r="J618" s="20">
        <v>1.0</v>
      </c>
      <c r="K618" s="20">
        <v>1.0</v>
      </c>
      <c r="L618" s="20" t="s">
        <v>5809</v>
      </c>
      <c r="M618" s="20">
        <v>1.0</v>
      </c>
      <c r="N618" s="20">
        <v>1.0</v>
      </c>
      <c r="O618" s="20" t="s">
        <v>6139</v>
      </c>
      <c r="P618" s="14"/>
    </row>
    <row r="619">
      <c r="A619" s="19" t="s">
        <v>6504</v>
      </c>
      <c r="B619" s="19" t="s">
        <v>1310</v>
      </c>
      <c r="C619" s="19" t="s">
        <v>6505</v>
      </c>
      <c r="D619" s="19" t="s">
        <v>6506</v>
      </c>
      <c r="E619" s="19" t="s">
        <v>6511</v>
      </c>
      <c r="F619" s="20" t="str">
        <f t="shared" si="1"/>
        <v>EpH0cLHxgBEXK1H5Q8YFGz</v>
      </c>
      <c r="G619" s="20">
        <v>1.0</v>
      </c>
      <c r="H619" s="20">
        <v>1.0</v>
      </c>
      <c r="I619" s="20" t="s">
        <v>153</v>
      </c>
      <c r="J619" s="20">
        <v>1.0</v>
      </c>
      <c r="K619" s="20">
        <v>1.0</v>
      </c>
      <c r="L619" s="20" t="s">
        <v>5809</v>
      </c>
      <c r="M619" s="20">
        <v>1.0</v>
      </c>
      <c r="N619" s="20">
        <v>1.0</v>
      </c>
      <c r="O619" s="20" t="s">
        <v>6139</v>
      </c>
      <c r="P619" s="14"/>
    </row>
    <row r="620">
      <c r="A620" s="19" t="s">
        <v>6504</v>
      </c>
      <c r="B620" s="19" t="s">
        <v>1312</v>
      </c>
      <c r="C620" s="19" t="s">
        <v>6505</v>
      </c>
      <c r="D620" s="19" t="s">
        <v>6506</v>
      </c>
      <c r="E620" s="19" t="s">
        <v>6512</v>
      </c>
      <c r="F620" s="20" t="str">
        <f t="shared" si="1"/>
        <v>EpH0cLHxgBEXLSjpHOn63V</v>
      </c>
      <c r="G620" s="20">
        <v>1.0</v>
      </c>
      <c r="H620" s="20">
        <v>1.0</v>
      </c>
      <c r="I620" s="20" t="s">
        <v>153</v>
      </c>
      <c r="J620" s="20">
        <v>1.0</v>
      </c>
      <c r="K620" s="20">
        <v>1.0</v>
      </c>
      <c r="L620" s="20" t="s">
        <v>5809</v>
      </c>
      <c r="M620" s="20">
        <v>1.0</v>
      </c>
      <c r="N620" s="20">
        <v>1.0</v>
      </c>
      <c r="O620" s="20" t="s">
        <v>6139</v>
      </c>
      <c r="P620" s="14"/>
    </row>
    <row r="621">
      <c r="A621" s="19" t="s">
        <v>6504</v>
      </c>
      <c r="B621" s="19" t="s">
        <v>1314</v>
      </c>
      <c r="C621" s="19" t="s">
        <v>6505</v>
      </c>
      <c r="D621" s="19" t="s">
        <v>6506</v>
      </c>
      <c r="E621" s="19" t="s">
        <v>5961</v>
      </c>
      <c r="F621" s="20" t="str">
        <f t="shared" si="1"/>
        <v>EpH0cLHxgBEXLWRpHOn63V</v>
      </c>
      <c r="G621" s="20">
        <v>1.0</v>
      </c>
      <c r="H621" s="20">
        <v>1.0</v>
      </c>
      <c r="I621" s="20" t="s">
        <v>153</v>
      </c>
      <c r="J621" s="20">
        <v>1.0</v>
      </c>
      <c r="K621" s="20">
        <v>1.0</v>
      </c>
      <c r="L621" s="20" t="s">
        <v>5809</v>
      </c>
      <c r="M621" s="20">
        <v>1.0</v>
      </c>
      <c r="N621" s="20">
        <v>1.0</v>
      </c>
      <c r="O621" s="20" t="s">
        <v>6139</v>
      </c>
      <c r="P621" s="14"/>
    </row>
    <row r="622">
      <c r="A622" s="19" t="s">
        <v>6504</v>
      </c>
      <c r="B622" s="19" t="s">
        <v>1315</v>
      </c>
      <c r="C622" s="19" t="s">
        <v>6505</v>
      </c>
      <c r="D622" s="19" t="s">
        <v>6506</v>
      </c>
      <c r="E622" s="19" t="s">
        <v>6513</v>
      </c>
      <c r="F622" s="20" t="str">
        <f t="shared" si="1"/>
        <v>EpH0cLHxgBEXLs7pHOn63V</v>
      </c>
      <c r="G622" s="20">
        <v>1.0</v>
      </c>
      <c r="H622" s="20">
        <v>1.0</v>
      </c>
      <c r="I622" s="20" t="s">
        <v>153</v>
      </c>
      <c r="J622" s="20">
        <v>1.0</v>
      </c>
      <c r="K622" s="20">
        <v>1.0</v>
      </c>
      <c r="L622" s="20" t="s">
        <v>5809</v>
      </c>
      <c r="M622" s="20">
        <v>1.0</v>
      </c>
      <c r="N622" s="20">
        <v>1.0</v>
      </c>
      <c r="O622" s="20" t="s">
        <v>6139</v>
      </c>
      <c r="P622" s="14"/>
    </row>
    <row r="623">
      <c r="A623" s="19" t="s">
        <v>6504</v>
      </c>
      <c r="B623" s="19" t="s">
        <v>1317</v>
      </c>
      <c r="C623" s="19" t="s">
        <v>6505</v>
      </c>
      <c r="D623" s="19" t="s">
        <v>6506</v>
      </c>
      <c r="E623" s="19" t="s">
        <v>6514</v>
      </c>
      <c r="F623" s="20" t="str">
        <f t="shared" si="1"/>
        <v>EpH0cLHxgBEXPnmNMcnNFW</v>
      </c>
      <c r="G623" s="20">
        <v>1.0</v>
      </c>
      <c r="H623" s="20">
        <v>1.0</v>
      </c>
      <c r="I623" s="20" t="s">
        <v>153</v>
      </c>
      <c r="J623" s="20">
        <v>1.0</v>
      </c>
      <c r="K623" s="20">
        <v>1.0</v>
      </c>
      <c r="L623" s="20" t="s">
        <v>5809</v>
      </c>
      <c r="M623" s="20">
        <v>1.0</v>
      </c>
      <c r="N623" s="20">
        <v>1.0</v>
      </c>
      <c r="O623" s="20" t="s">
        <v>6139</v>
      </c>
      <c r="P623" s="14"/>
    </row>
    <row r="624">
      <c r="A624" s="19" t="s">
        <v>6504</v>
      </c>
      <c r="B624" s="19" t="s">
        <v>1319</v>
      </c>
      <c r="C624" s="19" t="s">
        <v>6505</v>
      </c>
      <c r="D624" s="19" t="s">
        <v>6506</v>
      </c>
      <c r="E624" s="19" t="s">
        <v>6515</v>
      </c>
      <c r="F624" s="20" t="str">
        <f t="shared" si="1"/>
        <v>EpH0cLHxgBEXRPpeNhrwyV</v>
      </c>
      <c r="G624" s="20">
        <v>1.0</v>
      </c>
      <c r="H624" s="20">
        <v>1.0</v>
      </c>
      <c r="I624" s="20" t="s">
        <v>153</v>
      </c>
      <c r="J624" s="20">
        <v>1.0</v>
      </c>
      <c r="K624" s="20">
        <v>1.0</v>
      </c>
      <c r="L624" s="20" t="s">
        <v>5809</v>
      </c>
      <c r="M624" s="20">
        <v>1.0</v>
      </c>
      <c r="N624" s="20">
        <v>1.0</v>
      </c>
      <c r="O624" s="20" t="s">
        <v>6139</v>
      </c>
      <c r="P624" s="14"/>
    </row>
    <row r="625">
      <c r="A625" s="19" t="s">
        <v>6504</v>
      </c>
      <c r="B625" s="19" t="s">
        <v>1321</v>
      </c>
      <c r="C625" s="19" t="s">
        <v>6505</v>
      </c>
      <c r="D625" s="19" t="s">
        <v>6506</v>
      </c>
      <c r="E625" s="19" t="s">
        <v>6516</v>
      </c>
      <c r="F625" s="20" t="str">
        <f t="shared" si="1"/>
        <v>EpH0cLHxgBEXRbreNhrwyV</v>
      </c>
      <c r="G625" s="20">
        <v>1.0</v>
      </c>
      <c r="H625" s="20">
        <v>1.0</v>
      </c>
      <c r="I625" s="20" t="s">
        <v>153</v>
      </c>
      <c r="J625" s="20">
        <v>1.0</v>
      </c>
      <c r="K625" s="20">
        <v>1.0</v>
      </c>
      <c r="L625" s="20" t="s">
        <v>5809</v>
      </c>
      <c r="M625" s="20">
        <v>1.0</v>
      </c>
      <c r="N625" s="20">
        <v>1.0</v>
      </c>
      <c r="O625" s="20" t="s">
        <v>6139</v>
      </c>
      <c r="P625" s="14"/>
    </row>
    <row r="626">
      <c r="A626" s="19" t="s">
        <v>6504</v>
      </c>
      <c r="B626" s="19" t="s">
        <v>1323</v>
      </c>
      <c r="C626" s="19" t="s">
        <v>6505</v>
      </c>
      <c r="D626" s="19" t="s">
        <v>6506</v>
      </c>
      <c r="E626" s="19" t="s">
        <v>6517</v>
      </c>
      <c r="F626" s="20" t="str">
        <f t="shared" si="1"/>
        <v>EpH0cLHxgBEXS9DIszOMIv</v>
      </c>
      <c r="G626" s="20">
        <v>1.0</v>
      </c>
      <c r="H626" s="20">
        <v>1.0</v>
      </c>
      <c r="I626" s="20" t="s">
        <v>153</v>
      </c>
      <c r="J626" s="20">
        <v>1.0</v>
      </c>
      <c r="K626" s="20">
        <v>1.0</v>
      </c>
      <c r="L626" s="20" t="s">
        <v>5809</v>
      </c>
      <c r="M626" s="20">
        <v>1.0</v>
      </c>
      <c r="N626" s="20">
        <v>1.0</v>
      </c>
      <c r="O626" s="20" t="s">
        <v>6139</v>
      </c>
      <c r="P626" s="14"/>
    </row>
    <row r="627">
      <c r="A627" s="19" t="s">
        <v>6504</v>
      </c>
      <c r="B627" s="19" t="s">
        <v>1325</v>
      </c>
      <c r="C627" s="19" t="s">
        <v>6505</v>
      </c>
      <c r="D627" s="19" t="s">
        <v>6506</v>
      </c>
      <c r="E627" s="19" t="s">
        <v>6518</v>
      </c>
      <c r="F627" s="20" t="str">
        <f t="shared" si="1"/>
        <v>EpH0cLHxgBEXZmTMUPd7wV</v>
      </c>
      <c r="G627" s="20">
        <v>1.0</v>
      </c>
      <c r="H627" s="20">
        <v>1.0</v>
      </c>
      <c r="I627" s="20" t="s">
        <v>153</v>
      </c>
      <c r="J627" s="20">
        <v>1.0</v>
      </c>
      <c r="K627" s="20">
        <v>1.0</v>
      </c>
      <c r="L627" s="20" t="s">
        <v>5809</v>
      </c>
      <c r="M627" s="20">
        <v>1.0</v>
      </c>
      <c r="N627" s="20">
        <v>1.0</v>
      </c>
      <c r="O627" s="20" t="s">
        <v>6139</v>
      </c>
      <c r="P627" s="14"/>
    </row>
    <row r="628">
      <c r="A628" s="19" t="s">
        <v>6504</v>
      </c>
      <c r="B628" s="19" t="s">
        <v>1327</v>
      </c>
      <c r="C628" s="19" t="s">
        <v>6505</v>
      </c>
      <c r="D628" s="19" t="s">
        <v>6506</v>
      </c>
      <c r="E628" s="19" t="s">
        <v>6519</v>
      </c>
      <c r="F628" s="20" t="str">
        <f t="shared" si="1"/>
        <v>EpH0cLHxgBEXeZt6l8wVqS</v>
      </c>
      <c r="G628" s="20">
        <v>1.0</v>
      </c>
      <c r="H628" s="20">
        <v>2.0</v>
      </c>
      <c r="I628" s="20" t="s">
        <v>153</v>
      </c>
      <c r="J628" s="20">
        <v>2.0</v>
      </c>
      <c r="K628" s="20">
        <v>2.0</v>
      </c>
      <c r="L628" s="20" t="s">
        <v>5809</v>
      </c>
      <c r="M628" s="20">
        <v>2.0</v>
      </c>
      <c r="N628" s="20">
        <v>2.0</v>
      </c>
      <c r="O628" s="20" t="s">
        <v>6139</v>
      </c>
      <c r="P628" s="14"/>
    </row>
    <row r="629">
      <c r="A629" s="19" t="s">
        <v>6504</v>
      </c>
      <c r="B629" s="19" t="s">
        <v>1329</v>
      </c>
      <c r="C629" s="19" t="s">
        <v>6505</v>
      </c>
      <c r="D629" s="19" t="s">
        <v>6506</v>
      </c>
      <c r="E629" s="19" t="s">
        <v>5960</v>
      </c>
      <c r="F629" s="20" t="str">
        <f t="shared" si="1"/>
        <v>EpH0cLHxgBEXhHkBvQ85Ws</v>
      </c>
      <c r="G629" s="20">
        <v>1.0</v>
      </c>
      <c r="H629" s="20">
        <v>1.0</v>
      </c>
      <c r="I629" s="20" t="s">
        <v>153</v>
      </c>
      <c r="J629" s="20">
        <v>1.0</v>
      </c>
      <c r="K629" s="20">
        <v>1.0</v>
      </c>
      <c r="L629" s="20" t="s">
        <v>5809</v>
      </c>
      <c r="M629" s="20">
        <v>1.0</v>
      </c>
      <c r="N629" s="20">
        <v>1.0</v>
      </c>
      <c r="O629" s="20" t="s">
        <v>6139</v>
      </c>
      <c r="P629" s="14"/>
    </row>
    <row r="630">
      <c r="A630" s="19" t="s">
        <v>6504</v>
      </c>
      <c r="B630" s="19" t="s">
        <v>1331</v>
      </c>
      <c r="C630" s="19" t="s">
        <v>6505</v>
      </c>
      <c r="D630" s="19" t="s">
        <v>6506</v>
      </c>
      <c r="E630" s="19" t="s">
        <v>6520</v>
      </c>
      <c r="F630" s="20" t="str">
        <f t="shared" si="1"/>
        <v>EpH0cLHxgBEXkT8KT9MVfb</v>
      </c>
      <c r="G630" s="20">
        <v>1.0</v>
      </c>
      <c r="H630" s="20">
        <v>1.0</v>
      </c>
      <c r="I630" s="20" t="s">
        <v>153</v>
      </c>
      <c r="J630" s="20">
        <v>1.0</v>
      </c>
      <c r="K630" s="20">
        <v>1.0</v>
      </c>
      <c r="L630" s="20" t="s">
        <v>5809</v>
      </c>
      <c r="M630" s="20">
        <v>1.0</v>
      </c>
      <c r="N630" s="20">
        <v>1.0</v>
      </c>
      <c r="O630" s="20" t="s">
        <v>6139</v>
      </c>
      <c r="P630" s="14"/>
    </row>
    <row r="631">
      <c r="A631" s="19" t="s">
        <v>6504</v>
      </c>
      <c r="B631" s="19" t="s">
        <v>1333</v>
      </c>
      <c r="C631" s="19" t="s">
        <v>6505</v>
      </c>
      <c r="D631" s="19" t="s">
        <v>6506</v>
      </c>
      <c r="E631" s="19" t="s">
        <v>6521</v>
      </c>
      <c r="F631" s="20" t="str">
        <f t="shared" si="1"/>
        <v>EpH0cLHxgBEXsVJ8jaGony</v>
      </c>
      <c r="G631" s="20">
        <v>1.0</v>
      </c>
      <c r="H631" s="20">
        <v>1.0</v>
      </c>
      <c r="I631" s="20" t="s">
        <v>153</v>
      </c>
      <c r="J631" s="20">
        <v>1.0</v>
      </c>
      <c r="K631" s="20">
        <v>1.0</v>
      </c>
      <c r="L631" s="20" t="s">
        <v>5809</v>
      </c>
      <c r="M631" s="20">
        <v>1.0</v>
      </c>
      <c r="N631" s="20">
        <v>1.0</v>
      </c>
      <c r="O631" s="20" t="s">
        <v>6139</v>
      </c>
      <c r="P631" s="14"/>
    </row>
    <row r="632">
      <c r="A632" s="19" t="s">
        <v>6504</v>
      </c>
      <c r="B632" s="19" t="s">
        <v>1335</v>
      </c>
      <c r="C632" s="19" t="s">
        <v>6505</v>
      </c>
      <c r="D632" s="19" t="s">
        <v>6506</v>
      </c>
      <c r="E632" s="19" t="s">
        <v>6522</v>
      </c>
      <c r="F632" s="20" t="str">
        <f t="shared" si="1"/>
        <v>EpH0cLHxgBEXsiF8jaGony</v>
      </c>
      <c r="G632" s="20">
        <v>1.0</v>
      </c>
      <c r="H632" s="20">
        <v>1.0</v>
      </c>
      <c r="I632" s="20" t="s">
        <v>153</v>
      </c>
      <c r="J632" s="20">
        <v>1.0</v>
      </c>
      <c r="K632" s="20">
        <v>1.0</v>
      </c>
      <c r="L632" s="20" t="s">
        <v>5809</v>
      </c>
      <c r="M632" s="20">
        <v>1.0</v>
      </c>
      <c r="N632" s="20">
        <v>1.0</v>
      </c>
      <c r="O632" s="20" t="s">
        <v>6139</v>
      </c>
      <c r="P632" s="14"/>
    </row>
    <row r="633">
      <c r="A633" s="19" t="s">
        <v>6523</v>
      </c>
      <c r="B633" s="19" t="s">
        <v>3796</v>
      </c>
      <c r="C633" s="19" t="s">
        <v>6524</v>
      </c>
      <c r="D633" s="19" t="s">
        <v>6525</v>
      </c>
      <c r="E633" s="19" t="s">
        <v>6526</v>
      </c>
      <c r="F633" s="20" t="str">
        <f t="shared" si="1"/>
        <v>EpuRoknGRLByCwXSrJgpzQ</v>
      </c>
      <c r="G633" s="20">
        <v>1.0</v>
      </c>
      <c r="H633" s="20">
        <v>1.0</v>
      </c>
      <c r="I633" s="20" t="s">
        <v>151</v>
      </c>
      <c r="J633" s="20">
        <v>1.0</v>
      </c>
      <c r="K633" s="20">
        <v>1.0</v>
      </c>
      <c r="L633" s="20" t="s">
        <v>5851</v>
      </c>
      <c r="M633" s="20">
        <v>1.0</v>
      </c>
      <c r="N633" s="20">
        <v>1.0</v>
      </c>
      <c r="O633" s="20" t="s">
        <v>6139</v>
      </c>
      <c r="P633" s="14"/>
    </row>
    <row r="634">
      <c r="A634" s="19" t="s">
        <v>6523</v>
      </c>
      <c r="B634" s="19" t="s">
        <v>3800</v>
      </c>
      <c r="C634" s="19" t="s">
        <v>6524</v>
      </c>
      <c r="D634" s="19" t="s">
        <v>6525</v>
      </c>
      <c r="E634" s="19" t="s">
        <v>6527</v>
      </c>
      <c r="F634" s="20" t="str">
        <f t="shared" si="1"/>
        <v>EpuRoknGRLByGnSUcnUYI5</v>
      </c>
      <c r="G634" s="20">
        <v>1.0</v>
      </c>
      <c r="H634" s="20">
        <v>1.0</v>
      </c>
      <c r="I634" s="20" t="s">
        <v>151</v>
      </c>
      <c r="J634" s="20">
        <v>1.0</v>
      </c>
      <c r="K634" s="20">
        <v>1.0</v>
      </c>
      <c r="L634" s="20" t="s">
        <v>5851</v>
      </c>
      <c r="M634" s="20">
        <v>1.0</v>
      </c>
      <c r="N634" s="20">
        <v>1.0</v>
      </c>
      <c r="O634" s="20" t="s">
        <v>6139</v>
      </c>
      <c r="P634" s="14"/>
    </row>
    <row r="635">
      <c r="A635" s="19" t="s">
        <v>6523</v>
      </c>
      <c r="B635" s="19" t="s">
        <v>3802</v>
      </c>
      <c r="C635" s="19" t="s">
        <v>6524</v>
      </c>
      <c r="D635" s="19" t="s">
        <v>6525</v>
      </c>
      <c r="E635" s="19" t="s">
        <v>6528</v>
      </c>
      <c r="F635" s="20" t="str">
        <f t="shared" si="1"/>
        <v>EpuRoknGRLByI6pvBlcSU2</v>
      </c>
      <c r="G635" s="20">
        <v>2.0</v>
      </c>
      <c r="H635" s="20">
        <v>2.0</v>
      </c>
      <c r="I635" s="20" t="s">
        <v>151</v>
      </c>
      <c r="J635" s="20">
        <v>1.0</v>
      </c>
      <c r="K635" s="20">
        <v>1.0</v>
      </c>
      <c r="L635" s="20" t="s">
        <v>5851</v>
      </c>
      <c r="M635" s="20">
        <v>1.0</v>
      </c>
      <c r="N635" s="20">
        <v>1.0</v>
      </c>
      <c r="O635" s="20" t="s">
        <v>6139</v>
      </c>
      <c r="P635" s="14"/>
    </row>
    <row r="636">
      <c r="A636" s="19" t="s">
        <v>6523</v>
      </c>
      <c r="B636" s="19" t="s">
        <v>3804</v>
      </c>
      <c r="C636" s="19" t="s">
        <v>6524</v>
      </c>
      <c r="D636" s="19" t="s">
        <v>6525</v>
      </c>
      <c r="E636" s="19" t="s">
        <v>6529</v>
      </c>
      <c r="F636" s="20" t="str">
        <f t="shared" si="1"/>
        <v>EpuRoknGRLByKRF5Q8YFGz</v>
      </c>
      <c r="G636" s="20">
        <v>1.0</v>
      </c>
      <c r="H636" s="20">
        <v>1.0</v>
      </c>
      <c r="I636" s="20" t="s">
        <v>151</v>
      </c>
      <c r="J636" s="20">
        <v>1.0</v>
      </c>
      <c r="K636" s="20">
        <v>1.0</v>
      </c>
      <c r="L636" s="20" t="s">
        <v>5851</v>
      </c>
      <c r="M636" s="20">
        <v>1.0</v>
      </c>
      <c r="N636" s="20">
        <v>1.0</v>
      </c>
      <c r="O636" s="20" t="s">
        <v>6139</v>
      </c>
      <c r="P636" s="14"/>
    </row>
    <row r="637">
      <c r="A637" s="19" t="s">
        <v>6523</v>
      </c>
      <c r="B637" s="19" t="s">
        <v>3806</v>
      </c>
      <c r="C637" s="19" t="s">
        <v>6524</v>
      </c>
      <c r="D637" s="19" t="s">
        <v>6525</v>
      </c>
      <c r="E637" s="19" t="s">
        <v>6530</v>
      </c>
      <c r="F637" s="20" t="str">
        <f t="shared" si="1"/>
        <v>EpuRoknGRLByKmJ5Q8YFGz</v>
      </c>
      <c r="G637" s="20">
        <v>3.0</v>
      </c>
      <c r="H637" s="20">
        <v>3.0</v>
      </c>
      <c r="I637" s="20" t="s">
        <v>151</v>
      </c>
      <c r="J637" s="20">
        <v>1.0</v>
      </c>
      <c r="K637" s="20">
        <v>1.0</v>
      </c>
      <c r="L637" s="20" t="s">
        <v>5851</v>
      </c>
      <c r="M637" s="20">
        <v>1.0</v>
      </c>
      <c r="N637" s="20">
        <v>1.0</v>
      </c>
      <c r="O637" s="20" t="s">
        <v>6139</v>
      </c>
      <c r="P637" s="14"/>
    </row>
    <row r="638">
      <c r="A638" s="19" t="s">
        <v>6523</v>
      </c>
      <c r="B638" s="19" t="s">
        <v>3808</v>
      </c>
      <c r="C638" s="19" t="s">
        <v>6524</v>
      </c>
      <c r="D638" s="19" t="s">
        <v>6525</v>
      </c>
      <c r="E638" s="19" t="s">
        <v>6531</v>
      </c>
      <c r="F638" s="20" t="str">
        <f t="shared" si="1"/>
        <v>EpuRoknGRLByKmd5Q8YFGz</v>
      </c>
      <c r="G638" s="20">
        <v>1.0</v>
      </c>
      <c r="H638" s="20">
        <v>1.0</v>
      </c>
      <c r="I638" s="20" t="s">
        <v>151</v>
      </c>
      <c r="J638" s="20">
        <v>1.0</v>
      </c>
      <c r="K638" s="20">
        <v>1.0</v>
      </c>
      <c r="L638" s="20" t="s">
        <v>5851</v>
      </c>
      <c r="M638" s="20">
        <v>1.0</v>
      </c>
      <c r="N638" s="20">
        <v>1.0</v>
      </c>
      <c r="O638" s="20" t="s">
        <v>6139</v>
      </c>
      <c r="P638" s="14"/>
    </row>
    <row r="639">
      <c r="A639" s="19" t="s">
        <v>6523</v>
      </c>
      <c r="B639" s="19" t="s">
        <v>3810</v>
      </c>
      <c r="C639" s="19" t="s">
        <v>6524</v>
      </c>
      <c r="D639" s="19" t="s">
        <v>6525</v>
      </c>
      <c r="E639" s="19" t="s">
        <v>6532</v>
      </c>
      <c r="F639" s="20" t="str">
        <f t="shared" si="1"/>
        <v>EpuRoknGRLByL3xpHOn63V</v>
      </c>
      <c r="G639" s="20">
        <v>1.0</v>
      </c>
      <c r="H639" s="20">
        <v>1.0</v>
      </c>
      <c r="I639" s="20" t="s">
        <v>151</v>
      </c>
      <c r="J639" s="20">
        <v>1.0</v>
      </c>
      <c r="K639" s="20">
        <v>1.0</v>
      </c>
      <c r="L639" s="20" t="s">
        <v>5851</v>
      </c>
      <c r="M639" s="20">
        <v>1.0</v>
      </c>
      <c r="N639" s="20">
        <v>1.0</v>
      </c>
      <c r="O639" s="20" t="s">
        <v>6139</v>
      </c>
      <c r="P639" s="14"/>
    </row>
    <row r="640">
      <c r="A640" s="19" t="s">
        <v>6523</v>
      </c>
      <c r="B640" s="19" t="s">
        <v>3812</v>
      </c>
      <c r="C640" s="19" t="s">
        <v>6524</v>
      </c>
      <c r="D640" s="19" t="s">
        <v>6525</v>
      </c>
      <c r="E640" s="19" t="s">
        <v>6533</v>
      </c>
      <c r="F640" s="20" t="str">
        <f t="shared" si="1"/>
        <v>EpuRoknGRLByLAjpHOn63V</v>
      </c>
      <c r="G640" s="20">
        <v>3.0</v>
      </c>
      <c r="H640" s="20">
        <v>3.0</v>
      </c>
      <c r="I640" s="20" t="s">
        <v>151</v>
      </c>
      <c r="J640" s="20">
        <v>1.0</v>
      </c>
      <c r="K640" s="20">
        <v>1.0</v>
      </c>
      <c r="L640" s="20" t="s">
        <v>5851</v>
      </c>
      <c r="M640" s="20">
        <v>1.0</v>
      </c>
      <c r="N640" s="20">
        <v>1.0</v>
      </c>
      <c r="O640" s="20" t="s">
        <v>6139</v>
      </c>
      <c r="P640" s="14"/>
    </row>
    <row r="641">
      <c r="A641" s="19" t="s">
        <v>6523</v>
      </c>
      <c r="B641" s="19" t="s">
        <v>3814</v>
      </c>
      <c r="C641" s="19" t="s">
        <v>6524</v>
      </c>
      <c r="D641" s="19" t="s">
        <v>6525</v>
      </c>
      <c r="E641" s="19" t="s">
        <v>6534</v>
      </c>
      <c r="F641" s="20" t="str">
        <f t="shared" si="1"/>
        <v>EpuRoknGRLByLS0pHOn63V</v>
      </c>
      <c r="G641" s="20">
        <v>1.0</v>
      </c>
      <c r="H641" s="20">
        <v>1.0</v>
      </c>
      <c r="I641" s="20" t="s">
        <v>151</v>
      </c>
      <c r="J641" s="20">
        <v>1.0</v>
      </c>
      <c r="K641" s="20">
        <v>1.0</v>
      </c>
      <c r="L641" s="20" t="s">
        <v>5851</v>
      </c>
      <c r="M641" s="20">
        <v>1.0</v>
      </c>
      <c r="N641" s="20">
        <v>1.0</v>
      </c>
      <c r="O641" s="20" t="s">
        <v>6139</v>
      </c>
      <c r="P641" s="14"/>
    </row>
    <row r="642">
      <c r="A642" s="19" t="s">
        <v>6523</v>
      </c>
      <c r="B642" s="19" t="s">
        <v>3816</v>
      </c>
      <c r="C642" s="19" t="s">
        <v>6524</v>
      </c>
      <c r="D642" s="19" t="s">
        <v>6525</v>
      </c>
      <c r="E642" s="19" t="s">
        <v>6535</v>
      </c>
      <c r="F642" s="20" t="str">
        <f t="shared" si="1"/>
        <v>EpuRoknGRLByP5TNMcnNFW</v>
      </c>
      <c r="G642" s="20">
        <v>1.0</v>
      </c>
      <c r="H642" s="20">
        <v>1.0</v>
      </c>
      <c r="I642" s="20" t="s">
        <v>151</v>
      </c>
      <c r="J642" s="20">
        <v>1.0</v>
      </c>
      <c r="K642" s="20">
        <v>1.0</v>
      </c>
      <c r="L642" s="20" t="s">
        <v>5851</v>
      </c>
      <c r="M642" s="20">
        <v>1.0</v>
      </c>
      <c r="N642" s="20">
        <v>1.0</v>
      </c>
      <c r="O642" s="20" t="s">
        <v>6139</v>
      </c>
      <c r="P642" s="14"/>
    </row>
    <row r="643">
      <c r="A643" s="19" t="s">
        <v>6523</v>
      </c>
      <c r="B643" s="19" t="s">
        <v>3818</v>
      </c>
      <c r="C643" s="19" t="s">
        <v>6524</v>
      </c>
      <c r="D643" s="19" t="s">
        <v>6525</v>
      </c>
      <c r="E643" s="19" t="s">
        <v>6536</v>
      </c>
      <c r="F643" s="20" t="str">
        <f t="shared" si="1"/>
        <v>EpuRoknGRLByRJceNhrwyV</v>
      </c>
      <c r="G643" s="20">
        <v>1.0</v>
      </c>
      <c r="H643" s="20">
        <v>1.0</v>
      </c>
      <c r="I643" s="20" t="s">
        <v>151</v>
      </c>
      <c r="J643" s="20">
        <v>1.0</v>
      </c>
      <c r="K643" s="20">
        <v>1.0</v>
      </c>
      <c r="L643" s="20" t="s">
        <v>5851</v>
      </c>
      <c r="M643" s="20">
        <v>1.0</v>
      </c>
      <c r="N643" s="20">
        <v>1.0</v>
      </c>
      <c r="O643" s="20" t="s">
        <v>6139</v>
      </c>
      <c r="P643" s="14"/>
    </row>
    <row r="644">
      <c r="A644" s="19" t="s">
        <v>6523</v>
      </c>
      <c r="B644" s="19" t="s">
        <v>3820</v>
      </c>
      <c r="C644" s="19" t="s">
        <v>6524</v>
      </c>
      <c r="D644" s="19" t="s">
        <v>6525</v>
      </c>
      <c r="E644" s="19" t="s">
        <v>6537</v>
      </c>
      <c r="F644" s="20" t="str">
        <f t="shared" si="1"/>
        <v>EpuRoknGRLBySe9IszOMIv</v>
      </c>
      <c r="G644" s="20">
        <v>3.0</v>
      </c>
      <c r="H644" s="20">
        <v>2.0</v>
      </c>
      <c r="I644" s="20" t="s">
        <v>151</v>
      </c>
      <c r="J644" s="20">
        <v>1.0</v>
      </c>
      <c r="K644" s="20">
        <v>1.0</v>
      </c>
      <c r="L644" s="20" t="s">
        <v>5851</v>
      </c>
      <c r="M644" s="20">
        <v>1.0</v>
      </c>
      <c r="N644" s="20">
        <v>1.0</v>
      </c>
      <c r="O644" s="20" t="s">
        <v>6139</v>
      </c>
      <c r="P644" s="14"/>
    </row>
    <row r="645">
      <c r="A645" s="19" t="s">
        <v>6523</v>
      </c>
      <c r="B645" s="19" t="s">
        <v>3822</v>
      </c>
      <c r="C645" s="19" t="s">
        <v>6524</v>
      </c>
      <c r="D645" s="19" t="s">
        <v>6525</v>
      </c>
      <c r="E645" s="19" t="s">
        <v>6538</v>
      </c>
      <c r="F645" s="20" t="str">
        <f t="shared" si="1"/>
        <v>EpuRoknGRLBySl4IszOMIv</v>
      </c>
      <c r="G645" s="20">
        <v>1.0</v>
      </c>
      <c r="H645" s="20">
        <v>1.0</v>
      </c>
      <c r="I645" s="20" t="s">
        <v>151</v>
      </c>
      <c r="J645" s="20">
        <v>1.0</v>
      </c>
      <c r="K645" s="20">
        <v>1.0</v>
      </c>
      <c r="L645" s="20" t="s">
        <v>5851</v>
      </c>
      <c r="M645" s="20">
        <v>1.0</v>
      </c>
      <c r="N645" s="20">
        <v>1.0</v>
      </c>
      <c r="O645" s="20" t="s">
        <v>6139</v>
      </c>
      <c r="P645" s="14"/>
    </row>
    <row r="646">
      <c r="A646" s="19" t="s">
        <v>6523</v>
      </c>
      <c r="B646" s="19" t="s">
        <v>3824</v>
      </c>
      <c r="C646" s="19" t="s">
        <v>6524</v>
      </c>
      <c r="D646" s="19" t="s">
        <v>6525</v>
      </c>
      <c r="E646" s="19" t="s">
        <v>6539</v>
      </c>
      <c r="F646" s="20" t="str">
        <f t="shared" si="1"/>
        <v>EpuRoknGRLByZ08MUPd7wV</v>
      </c>
      <c r="G646" s="20">
        <v>2.0</v>
      </c>
      <c r="H646" s="20">
        <v>1.0</v>
      </c>
      <c r="I646" s="20" t="s">
        <v>151</v>
      </c>
      <c r="J646" s="20">
        <v>3.0</v>
      </c>
      <c r="K646" s="20">
        <v>3.0</v>
      </c>
      <c r="L646" s="20" t="s">
        <v>5851</v>
      </c>
      <c r="M646" s="20">
        <v>2.0</v>
      </c>
      <c r="N646" s="20">
        <v>2.0</v>
      </c>
      <c r="O646" s="20" t="s">
        <v>6139</v>
      </c>
      <c r="P646" s="14"/>
    </row>
    <row r="647">
      <c r="A647" s="19" t="s">
        <v>6523</v>
      </c>
      <c r="B647" s="19" t="s">
        <v>3826</v>
      </c>
      <c r="C647" s="19" t="s">
        <v>6524</v>
      </c>
      <c r="D647" s="19" t="s">
        <v>6525</v>
      </c>
      <c r="E647" s="19" t="s">
        <v>6540</v>
      </c>
      <c r="F647" s="20" t="str">
        <f t="shared" si="1"/>
        <v>EpuRoknGRLByhFcBvQ85Ws</v>
      </c>
      <c r="G647" s="20">
        <v>1.0</v>
      </c>
      <c r="H647" s="20">
        <v>1.0</v>
      </c>
      <c r="I647" s="20" t="s">
        <v>151</v>
      </c>
      <c r="J647" s="20">
        <v>1.0</v>
      </c>
      <c r="K647" s="20">
        <v>1.0</v>
      </c>
      <c r="L647" s="20" t="s">
        <v>5851</v>
      </c>
      <c r="M647" s="20">
        <v>1.0</v>
      </c>
      <c r="N647" s="20">
        <v>1.0</v>
      </c>
      <c r="O647" s="20" t="s">
        <v>6139</v>
      </c>
      <c r="P647" s="14"/>
    </row>
    <row r="648">
      <c r="A648" s="19" t="s">
        <v>6523</v>
      </c>
      <c r="B648" s="19" t="s">
        <v>3828</v>
      </c>
      <c r="C648" s="19" t="s">
        <v>6524</v>
      </c>
      <c r="D648" s="19" t="s">
        <v>6525</v>
      </c>
      <c r="E648" s="19" t="s">
        <v>6541</v>
      </c>
      <c r="F648" s="20" t="str">
        <f t="shared" si="1"/>
        <v>EpuRoknGRLByhdbBvQ85Ws</v>
      </c>
      <c r="G648" s="20">
        <v>1.0</v>
      </c>
      <c r="H648" s="20">
        <v>1.0</v>
      </c>
      <c r="I648" s="20" t="s">
        <v>151</v>
      </c>
      <c r="J648" s="20">
        <v>1.0</v>
      </c>
      <c r="K648" s="20">
        <v>1.0</v>
      </c>
      <c r="L648" s="20" t="s">
        <v>5851</v>
      </c>
      <c r="M648" s="20">
        <v>1.0</v>
      </c>
      <c r="N648" s="20">
        <v>1.0</v>
      </c>
      <c r="O648" s="20" t="s">
        <v>6139</v>
      </c>
      <c r="P648" s="14"/>
    </row>
    <row r="649">
      <c r="A649" s="19" t="s">
        <v>6523</v>
      </c>
      <c r="B649" s="19" t="s">
        <v>3830</v>
      </c>
      <c r="C649" s="19" t="s">
        <v>6524</v>
      </c>
      <c r="D649" s="19" t="s">
        <v>6525</v>
      </c>
      <c r="E649" s="19" t="s">
        <v>6542</v>
      </c>
      <c r="F649" s="20" t="str">
        <f t="shared" si="1"/>
        <v>EpuRoknGRLByk8BKT9MVfb</v>
      </c>
      <c r="G649" s="20">
        <v>1.0</v>
      </c>
      <c r="H649" s="20">
        <v>1.0</v>
      </c>
      <c r="I649" s="20" t="s">
        <v>151</v>
      </c>
      <c r="J649" s="20">
        <v>1.0</v>
      </c>
      <c r="K649" s="20">
        <v>1.0</v>
      </c>
      <c r="L649" s="20" t="s">
        <v>5851</v>
      </c>
      <c r="M649" s="20">
        <v>1.0</v>
      </c>
      <c r="N649" s="20">
        <v>1.0</v>
      </c>
      <c r="O649" s="20" t="s">
        <v>6139</v>
      </c>
      <c r="P649" s="14"/>
    </row>
    <row r="650">
      <c r="A650" s="19" t="s">
        <v>6523</v>
      </c>
      <c r="B650" s="19" t="s">
        <v>3832</v>
      </c>
      <c r="C650" s="19" t="s">
        <v>6524</v>
      </c>
      <c r="D650" s="19" t="s">
        <v>6525</v>
      </c>
      <c r="E650" s="19" t="s">
        <v>6543</v>
      </c>
      <c r="F650" s="20" t="str">
        <f t="shared" si="1"/>
        <v>EpuRoknGRLBys4D8jaGony</v>
      </c>
      <c r="G650" s="20">
        <v>1.0</v>
      </c>
      <c r="H650" s="20">
        <v>1.0</v>
      </c>
      <c r="I650" s="20" t="s">
        <v>151</v>
      </c>
      <c r="J650" s="20">
        <v>1.0</v>
      </c>
      <c r="K650" s="20">
        <v>1.0</v>
      </c>
      <c r="L650" s="20" t="s">
        <v>5851</v>
      </c>
      <c r="M650" s="20">
        <v>1.0</v>
      </c>
      <c r="N650" s="20">
        <v>1.0</v>
      </c>
      <c r="O650" s="20" t="s">
        <v>6139</v>
      </c>
      <c r="P650" s="14"/>
    </row>
    <row r="651">
      <c r="A651" s="19" t="s">
        <v>6544</v>
      </c>
      <c r="B651" s="19" t="s">
        <v>1836</v>
      </c>
      <c r="C651" s="19" t="s">
        <v>6545</v>
      </c>
      <c r="D651" s="19" t="s">
        <v>6546</v>
      </c>
      <c r="E651" s="19" t="s">
        <v>6547</v>
      </c>
      <c r="F651" s="20" t="str">
        <f t="shared" si="1"/>
        <v>F516owTuXDsy8NMR0I7fEb</v>
      </c>
      <c r="G651" s="20">
        <v>1.0</v>
      </c>
      <c r="H651" s="20">
        <v>1.0</v>
      </c>
      <c r="I651" s="20" t="s">
        <v>153</v>
      </c>
      <c r="J651" s="20">
        <v>1.0</v>
      </c>
      <c r="K651" s="20">
        <v>1.0</v>
      </c>
      <c r="L651" s="20" t="s">
        <v>5851</v>
      </c>
      <c r="M651" s="20">
        <v>1.0</v>
      </c>
      <c r="N651" s="20">
        <v>1.0</v>
      </c>
      <c r="O651" s="20" t="s">
        <v>6139</v>
      </c>
      <c r="P651" s="14"/>
    </row>
    <row r="652">
      <c r="A652" s="19" t="s">
        <v>6544</v>
      </c>
      <c r="B652" s="19" t="s">
        <v>1840</v>
      </c>
      <c r="C652" s="19" t="s">
        <v>6545</v>
      </c>
      <c r="D652" s="19" t="s">
        <v>6546</v>
      </c>
      <c r="E652" s="19" t="s">
        <v>6548</v>
      </c>
      <c r="F652" s="20" t="str">
        <f t="shared" si="1"/>
        <v>F516owTuXDsy8b2R0I7fEb</v>
      </c>
      <c r="G652" s="20">
        <v>1.0</v>
      </c>
      <c r="H652" s="20">
        <v>1.0</v>
      </c>
      <c r="I652" s="20" t="s">
        <v>153</v>
      </c>
      <c r="J652" s="20">
        <v>1.0</v>
      </c>
      <c r="K652" s="20">
        <v>1.0</v>
      </c>
      <c r="L652" s="20" t="s">
        <v>5851</v>
      </c>
      <c r="M652" s="20">
        <v>1.0</v>
      </c>
      <c r="N652" s="20">
        <v>1.0</v>
      </c>
      <c r="O652" s="20" t="s">
        <v>6139</v>
      </c>
      <c r="P652" s="14"/>
    </row>
    <row r="653">
      <c r="A653" s="19" t="s">
        <v>6544</v>
      </c>
      <c r="B653" s="19" t="s">
        <v>1842</v>
      </c>
      <c r="C653" s="19" t="s">
        <v>6545</v>
      </c>
      <c r="D653" s="19" t="s">
        <v>6546</v>
      </c>
      <c r="E653" s="19" t="s">
        <v>6549</v>
      </c>
      <c r="F653" s="20" t="str">
        <f t="shared" si="1"/>
        <v>F516owTuXDsyEHbhxLZ9ck</v>
      </c>
      <c r="G653" s="20">
        <v>1.0</v>
      </c>
      <c r="H653" s="20">
        <v>1.0</v>
      </c>
      <c r="I653" s="20" t="s">
        <v>153</v>
      </c>
      <c r="J653" s="20">
        <v>1.0</v>
      </c>
      <c r="K653" s="20">
        <v>1.0</v>
      </c>
      <c r="L653" s="20" t="s">
        <v>5851</v>
      </c>
      <c r="M653" s="20">
        <v>1.0</v>
      </c>
      <c r="N653" s="20">
        <v>1.0</v>
      </c>
      <c r="O653" s="20" t="s">
        <v>6139</v>
      </c>
      <c r="P653" s="14"/>
    </row>
    <row r="654">
      <c r="A654" s="19" t="s">
        <v>6544</v>
      </c>
      <c r="B654" s="19" t="s">
        <v>1844</v>
      </c>
      <c r="C654" s="19" t="s">
        <v>6545</v>
      </c>
      <c r="D654" s="19" t="s">
        <v>6546</v>
      </c>
      <c r="E654" s="19" t="s">
        <v>6550</v>
      </c>
      <c r="F654" s="20" t="str">
        <f t="shared" si="1"/>
        <v>F516owTuXDsyM7wnyloHRU</v>
      </c>
      <c r="G654" s="20">
        <v>1.0</v>
      </c>
      <c r="H654" s="20">
        <v>1.0</v>
      </c>
      <c r="I654" s="20" t="s">
        <v>153</v>
      </c>
      <c r="J654" s="20">
        <v>1.0</v>
      </c>
      <c r="K654" s="20">
        <v>1.0</v>
      </c>
      <c r="L654" s="20" t="s">
        <v>5851</v>
      </c>
      <c r="M654" s="20">
        <v>1.0</v>
      </c>
      <c r="N654" s="20">
        <v>1.0</v>
      </c>
      <c r="O654" s="20" t="s">
        <v>6139</v>
      </c>
      <c r="P654" s="14"/>
    </row>
    <row r="655">
      <c r="A655" s="19" t="s">
        <v>6544</v>
      </c>
      <c r="B655" s="19" t="s">
        <v>1846</v>
      </c>
      <c r="C655" s="19" t="s">
        <v>6545</v>
      </c>
      <c r="D655" s="19" t="s">
        <v>6546</v>
      </c>
      <c r="E655" s="19" t="s">
        <v>6551</v>
      </c>
      <c r="F655" s="20" t="str">
        <f t="shared" si="1"/>
        <v>F516owTuXDsyQiMA48cIW7</v>
      </c>
      <c r="G655" s="20">
        <v>1.0</v>
      </c>
      <c r="H655" s="20">
        <v>1.0</v>
      </c>
      <c r="I655" s="20" t="s">
        <v>153</v>
      </c>
      <c r="J655" s="20">
        <v>1.0</v>
      </c>
      <c r="K655" s="20">
        <v>1.0</v>
      </c>
      <c r="L655" s="20" t="s">
        <v>5851</v>
      </c>
      <c r="M655" s="20">
        <v>1.0</v>
      </c>
      <c r="N655" s="20">
        <v>1.0</v>
      </c>
      <c r="O655" s="20" t="s">
        <v>6139</v>
      </c>
      <c r="P655" s="14"/>
    </row>
    <row r="656">
      <c r="A656" s="19" t="s">
        <v>6544</v>
      </c>
      <c r="B656" s="19" t="s">
        <v>1848</v>
      </c>
      <c r="C656" s="19" t="s">
        <v>6545</v>
      </c>
      <c r="D656" s="19" t="s">
        <v>6546</v>
      </c>
      <c r="E656" s="19" t="s">
        <v>6552</v>
      </c>
      <c r="F656" s="20" t="str">
        <f t="shared" si="1"/>
        <v>F516owTuXDsyQiZA48cIW7</v>
      </c>
      <c r="G656" s="20">
        <v>1.0</v>
      </c>
      <c r="H656" s="20">
        <v>1.0</v>
      </c>
      <c r="I656" s="20" t="s">
        <v>153</v>
      </c>
      <c r="J656" s="20">
        <v>1.0</v>
      </c>
      <c r="K656" s="20">
        <v>1.0</v>
      </c>
      <c r="L656" s="20" t="s">
        <v>5851</v>
      </c>
      <c r="M656" s="20">
        <v>1.0</v>
      </c>
      <c r="N656" s="20">
        <v>1.0</v>
      </c>
      <c r="O656" s="20" t="s">
        <v>6139</v>
      </c>
      <c r="P656" s="14"/>
    </row>
    <row r="657">
      <c r="A657" s="19" t="s">
        <v>6544</v>
      </c>
      <c r="B657" s="19" t="s">
        <v>1850</v>
      </c>
      <c r="C657" s="19" t="s">
        <v>6545</v>
      </c>
      <c r="D657" s="19" t="s">
        <v>6546</v>
      </c>
      <c r="E657" s="19" t="s">
        <v>6553</v>
      </c>
      <c r="F657" s="20" t="str">
        <f t="shared" si="1"/>
        <v>F516owTuXDsyUW0LWZg9DA</v>
      </c>
      <c r="G657" s="20">
        <v>1.0</v>
      </c>
      <c r="H657" s="20">
        <v>1.0</v>
      </c>
      <c r="I657" s="20" t="s">
        <v>153</v>
      </c>
      <c r="J657" s="20">
        <v>1.0</v>
      </c>
      <c r="K657" s="20">
        <v>1.0</v>
      </c>
      <c r="L657" s="20" t="s">
        <v>5851</v>
      </c>
      <c r="M657" s="20">
        <v>1.0</v>
      </c>
      <c r="N657" s="20">
        <v>1.0</v>
      </c>
      <c r="O657" s="20" t="s">
        <v>6139</v>
      </c>
      <c r="P657" s="14"/>
    </row>
    <row r="658">
      <c r="A658" s="19" t="s">
        <v>6544</v>
      </c>
      <c r="B658" s="19" t="s">
        <v>1852</v>
      </c>
      <c r="C658" s="19" t="s">
        <v>6545</v>
      </c>
      <c r="D658" s="19" t="s">
        <v>6546</v>
      </c>
      <c r="E658" s="19" t="s">
        <v>6554</v>
      </c>
      <c r="F658" s="20" t="str">
        <f t="shared" si="1"/>
        <v>F516owTuXDsyVIoXmZF31w</v>
      </c>
      <c r="G658" s="20">
        <v>1.0</v>
      </c>
      <c r="H658" s="20">
        <v>1.0</v>
      </c>
      <c r="I658" s="20" t="s">
        <v>153</v>
      </c>
      <c r="J658" s="20">
        <v>1.0</v>
      </c>
      <c r="K658" s="20">
        <v>1.0</v>
      </c>
      <c r="L658" s="20" t="s">
        <v>5851</v>
      </c>
      <c r="M658" s="20">
        <v>1.0</v>
      </c>
      <c r="N658" s="20">
        <v>1.0</v>
      </c>
      <c r="O658" s="20" t="s">
        <v>6139</v>
      </c>
      <c r="P658" s="14"/>
    </row>
    <row r="659">
      <c r="A659" s="19" t="s">
        <v>6544</v>
      </c>
      <c r="B659" s="19" t="s">
        <v>1854</v>
      </c>
      <c r="C659" s="19" t="s">
        <v>6545</v>
      </c>
      <c r="D659" s="19" t="s">
        <v>6546</v>
      </c>
      <c r="E659" s="19" t="s">
        <v>6555</v>
      </c>
      <c r="F659" s="20" t="str">
        <f t="shared" si="1"/>
        <v>F516owTuXDsyamgtNvLSUA</v>
      </c>
      <c r="G659" s="20">
        <v>1.0</v>
      </c>
      <c r="H659" s="20">
        <v>1.0</v>
      </c>
      <c r="I659" s="20" t="s">
        <v>153</v>
      </c>
      <c r="J659" s="20">
        <v>1.0</v>
      </c>
      <c r="K659" s="20">
        <v>1.0</v>
      </c>
      <c r="L659" s="20" t="s">
        <v>5851</v>
      </c>
      <c r="M659" s="20">
        <v>1.0</v>
      </c>
      <c r="N659" s="20">
        <v>1.0</v>
      </c>
      <c r="O659" s="20" t="s">
        <v>6139</v>
      </c>
      <c r="P659" s="14"/>
    </row>
    <row r="660">
      <c r="A660" s="19" t="s">
        <v>6544</v>
      </c>
      <c r="B660" s="19" t="s">
        <v>1856</v>
      </c>
      <c r="C660" s="19" t="s">
        <v>6545</v>
      </c>
      <c r="D660" s="19" t="s">
        <v>6546</v>
      </c>
      <c r="E660" s="19" t="s">
        <v>6556</v>
      </c>
      <c r="F660" s="20" t="str">
        <f t="shared" si="1"/>
        <v>F516owTuXDsyasltNvLSUA</v>
      </c>
      <c r="G660" s="20">
        <v>1.0</v>
      </c>
      <c r="H660" s="20">
        <v>1.0</v>
      </c>
      <c r="I660" s="20" t="s">
        <v>153</v>
      </c>
      <c r="J660" s="20">
        <v>1.0</v>
      </c>
      <c r="K660" s="20">
        <v>1.0</v>
      </c>
      <c r="L660" s="20" t="s">
        <v>5851</v>
      </c>
      <c r="M660" s="20">
        <v>1.0</v>
      </c>
      <c r="N660" s="20">
        <v>1.0</v>
      </c>
      <c r="O660" s="20" t="s">
        <v>6139</v>
      </c>
      <c r="P660" s="14"/>
    </row>
    <row r="661">
      <c r="A661" s="19" t="s">
        <v>6544</v>
      </c>
      <c r="B661" s="19" t="s">
        <v>1858</v>
      </c>
      <c r="C661" s="19" t="s">
        <v>6545</v>
      </c>
      <c r="D661" s="19" t="s">
        <v>6546</v>
      </c>
      <c r="E661" s="19" t="s">
        <v>6557</v>
      </c>
      <c r="F661" s="20" t="str">
        <f t="shared" si="1"/>
        <v>F516owTuXDsybmmZn4Y5Fq</v>
      </c>
      <c r="G661" s="20">
        <v>1.0</v>
      </c>
      <c r="H661" s="20">
        <v>1.0</v>
      </c>
      <c r="I661" s="20" t="s">
        <v>153</v>
      </c>
      <c r="J661" s="20">
        <v>1.0</v>
      </c>
      <c r="K661" s="20">
        <v>1.0</v>
      </c>
      <c r="L661" s="20" t="s">
        <v>5851</v>
      </c>
      <c r="M661" s="20">
        <v>1.0</v>
      </c>
      <c r="N661" s="20">
        <v>1.0</v>
      </c>
      <c r="O661" s="20" t="s">
        <v>6139</v>
      </c>
      <c r="P661" s="14"/>
    </row>
    <row r="662">
      <c r="A662" s="19" t="s">
        <v>6544</v>
      </c>
      <c r="B662" s="19" t="s">
        <v>1860</v>
      </c>
      <c r="C662" s="19" t="s">
        <v>6545</v>
      </c>
      <c r="D662" s="19" t="s">
        <v>6546</v>
      </c>
      <c r="E662" s="19" t="s">
        <v>6558</v>
      </c>
      <c r="F662" s="20" t="str">
        <f t="shared" si="1"/>
        <v>F516owTuXDsygCIHJdmfrX</v>
      </c>
      <c r="G662" s="20">
        <v>1.0</v>
      </c>
      <c r="H662" s="20">
        <v>1.0</v>
      </c>
      <c r="I662" s="20" t="s">
        <v>153</v>
      </c>
      <c r="J662" s="20">
        <v>1.0</v>
      </c>
      <c r="K662" s="20">
        <v>1.0</v>
      </c>
      <c r="L662" s="20" t="s">
        <v>5851</v>
      </c>
      <c r="M662" s="20">
        <v>1.0</v>
      </c>
      <c r="N662" s="20">
        <v>1.0</v>
      </c>
      <c r="O662" s="20" t="s">
        <v>6139</v>
      </c>
      <c r="P662" s="14"/>
    </row>
    <row r="663">
      <c r="A663" s="19" t="s">
        <v>6544</v>
      </c>
      <c r="B663" s="19" t="s">
        <v>1862</v>
      </c>
      <c r="C663" s="19" t="s">
        <v>6545</v>
      </c>
      <c r="D663" s="19" t="s">
        <v>6546</v>
      </c>
      <c r="E663" s="19" t="s">
        <v>6559</v>
      </c>
      <c r="F663" s="20" t="str">
        <f t="shared" si="1"/>
        <v>F516owTuXDsypRxklVeMgb</v>
      </c>
      <c r="G663" s="20">
        <v>1.0</v>
      </c>
      <c r="H663" s="20">
        <v>1.0</v>
      </c>
      <c r="I663" s="20" t="s">
        <v>153</v>
      </c>
      <c r="J663" s="20">
        <v>3.0</v>
      </c>
      <c r="K663" s="20">
        <v>3.0</v>
      </c>
      <c r="L663" s="20" t="s">
        <v>5851</v>
      </c>
      <c r="M663" s="20">
        <v>1.0</v>
      </c>
      <c r="N663" s="20">
        <v>1.0</v>
      </c>
      <c r="O663" s="20" t="s">
        <v>6139</v>
      </c>
      <c r="P663" s="14"/>
    </row>
    <row r="664">
      <c r="A664" s="19" t="s">
        <v>6544</v>
      </c>
      <c r="B664" s="19" t="s">
        <v>1864</v>
      </c>
      <c r="C664" s="19" t="s">
        <v>6545</v>
      </c>
      <c r="D664" s="19" t="s">
        <v>6546</v>
      </c>
      <c r="E664" s="19" t="s">
        <v>6560</v>
      </c>
      <c r="F664" s="20" t="str">
        <f t="shared" si="1"/>
        <v>F516owTuXDsyreiClYtECF</v>
      </c>
      <c r="G664" s="20">
        <v>1.0</v>
      </c>
      <c r="H664" s="20">
        <v>1.0</v>
      </c>
      <c r="I664" s="20" t="s">
        <v>153</v>
      </c>
      <c r="J664" s="20">
        <v>1.0</v>
      </c>
      <c r="K664" s="20">
        <v>1.0</v>
      </c>
      <c r="L664" s="20" t="s">
        <v>5851</v>
      </c>
      <c r="M664" s="20">
        <v>1.0</v>
      </c>
      <c r="N664" s="20">
        <v>1.0</v>
      </c>
      <c r="O664" s="20" t="s">
        <v>6139</v>
      </c>
      <c r="P664" s="14"/>
    </row>
    <row r="665">
      <c r="A665" s="19" t="s">
        <v>6544</v>
      </c>
      <c r="B665" s="19" t="s">
        <v>1866</v>
      </c>
      <c r="C665" s="19" t="s">
        <v>6545</v>
      </c>
      <c r="D665" s="19" t="s">
        <v>6546</v>
      </c>
      <c r="E665" s="19" t="s">
        <v>6561</v>
      </c>
      <c r="F665" s="20" t="str">
        <f t="shared" si="1"/>
        <v>F516owTuXDsyrlHClYtECF</v>
      </c>
      <c r="G665" s="20">
        <v>1.0</v>
      </c>
      <c r="H665" s="20">
        <v>1.0</v>
      </c>
      <c r="I665" s="20" t="s">
        <v>153</v>
      </c>
      <c r="J665" s="20">
        <v>1.0</v>
      </c>
      <c r="K665" s="20">
        <v>1.0</v>
      </c>
      <c r="L665" s="20" t="s">
        <v>5851</v>
      </c>
      <c r="M665" s="20">
        <v>1.0</v>
      </c>
      <c r="N665" s="20">
        <v>1.0</v>
      </c>
      <c r="O665" s="20" t="s">
        <v>6139</v>
      </c>
      <c r="P665" s="14"/>
    </row>
    <row r="666">
      <c r="A666" s="19" t="s">
        <v>6544</v>
      </c>
      <c r="B666" s="19" t="s">
        <v>1868</v>
      </c>
      <c r="C666" s="19" t="s">
        <v>6545</v>
      </c>
      <c r="D666" s="19" t="s">
        <v>6546</v>
      </c>
      <c r="E666" s="19" t="s">
        <v>6562</v>
      </c>
      <c r="F666" s="20" t="str">
        <f t="shared" si="1"/>
        <v>F516owTuXDsysPX8jaGony</v>
      </c>
      <c r="G666" s="20">
        <v>1.0</v>
      </c>
      <c r="H666" s="20">
        <v>1.0</v>
      </c>
      <c r="I666" s="20" t="s">
        <v>153</v>
      </c>
      <c r="J666" s="20">
        <v>1.0</v>
      </c>
      <c r="K666" s="20">
        <v>1.0</v>
      </c>
      <c r="L666" s="20" t="s">
        <v>5851</v>
      </c>
      <c r="M666" s="20">
        <v>1.0</v>
      </c>
      <c r="N666" s="20">
        <v>1.0</v>
      </c>
      <c r="O666" s="20" t="s">
        <v>6139</v>
      </c>
      <c r="P666" s="14"/>
    </row>
    <row r="667">
      <c r="A667" s="19" t="s">
        <v>6544</v>
      </c>
      <c r="B667" s="19" t="s">
        <v>1870</v>
      </c>
      <c r="C667" s="19" t="s">
        <v>6545</v>
      </c>
      <c r="D667" s="19" t="s">
        <v>6546</v>
      </c>
      <c r="E667" s="19" t="s">
        <v>6563</v>
      </c>
      <c r="F667" s="20" t="str">
        <f t="shared" si="1"/>
        <v>F516owTuXDsysXz8jaGony</v>
      </c>
      <c r="G667" s="20">
        <v>1.0</v>
      </c>
      <c r="H667" s="20">
        <v>1.0</v>
      </c>
      <c r="I667" s="20" t="s">
        <v>153</v>
      </c>
      <c r="J667" s="20">
        <v>1.0</v>
      </c>
      <c r="K667" s="20">
        <v>1.0</v>
      </c>
      <c r="L667" s="20" t="s">
        <v>5851</v>
      </c>
      <c r="M667" s="20">
        <v>1.0</v>
      </c>
      <c r="N667" s="20">
        <v>1.0</v>
      </c>
      <c r="O667" s="20" t="s">
        <v>6139</v>
      </c>
      <c r="P667" s="14"/>
    </row>
    <row r="668">
      <c r="A668" s="19" t="s">
        <v>6544</v>
      </c>
      <c r="B668" s="19" t="s">
        <v>1872</v>
      </c>
      <c r="C668" s="19" t="s">
        <v>6545</v>
      </c>
      <c r="D668" s="19" t="s">
        <v>6546</v>
      </c>
      <c r="E668" s="19" t="s">
        <v>6564</v>
      </c>
      <c r="F668" s="20" t="str">
        <f t="shared" si="1"/>
        <v>F516owTuXDsyueX2YK1rnl</v>
      </c>
      <c r="G668" s="20">
        <v>1.0</v>
      </c>
      <c r="H668" s="20">
        <v>1.0</v>
      </c>
      <c r="I668" s="20" t="s">
        <v>153</v>
      </c>
      <c r="J668" s="20">
        <v>1.0</v>
      </c>
      <c r="K668" s="20">
        <v>1.0</v>
      </c>
      <c r="L668" s="20" t="s">
        <v>5851</v>
      </c>
      <c r="M668" s="20">
        <v>1.0</v>
      </c>
      <c r="N668" s="20">
        <v>1.0</v>
      </c>
      <c r="O668" s="20" t="s">
        <v>6139</v>
      </c>
      <c r="P668" s="14"/>
    </row>
    <row r="669">
      <c r="A669" s="19" t="s">
        <v>6565</v>
      </c>
      <c r="B669" s="19" t="s">
        <v>4142</v>
      </c>
      <c r="C669" s="19" t="s">
        <v>6566</v>
      </c>
      <c r="D669" s="19" t="s">
        <v>6567</v>
      </c>
      <c r="E669" s="19" t="s">
        <v>6568</v>
      </c>
      <c r="F669" s="20" t="str">
        <f t="shared" si="1"/>
        <v>Fe0vSBnQDDyd8gNR0I7fEb</v>
      </c>
      <c r="G669" s="20">
        <v>1.0</v>
      </c>
      <c r="H669" s="20">
        <v>2.0</v>
      </c>
      <c r="I669" s="20" t="s">
        <v>151</v>
      </c>
      <c r="J669" s="20">
        <v>1.0</v>
      </c>
      <c r="K669" s="20">
        <v>1.0</v>
      </c>
      <c r="L669" s="20" t="s">
        <v>5851</v>
      </c>
      <c r="M669" s="20">
        <v>1.0</v>
      </c>
      <c r="N669" s="20">
        <v>1.0</v>
      </c>
      <c r="O669" s="20" t="s">
        <v>6139</v>
      </c>
      <c r="P669" s="14"/>
    </row>
    <row r="670">
      <c r="A670" s="19" t="s">
        <v>6565</v>
      </c>
      <c r="B670" s="19" t="s">
        <v>4146</v>
      </c>
      <c r="C670" s="19" t="s">
        <v>6566</v>
      </c>
      <c r="D670" s="19" t="s">
        <v>6567</v>
      </c>
      <c r="E670" s="19" t="s">
        <v>6569</v>
      </c>
      <c r="F670" s="20" t="str">
        <f t="shared" si="1"/>
        <v>Fe0vSBnQDDyd8lMR0I7fEb</v>
      </c>
      <c r="G670" s="20">
        <v>1.0</v>
      </c>
      <c r="H670" s="20">
        <v>1.0</v>
      </c>
      <c r="I670" s="20" t="s">
        <v>151</v>
      </c>
      <c r="J670" s="20">
        <v>1.0</v>
      </c>
      <c r="K670" s="20">
        <v>1.0</v>
      </c>
      <c r="L670" s="20" t="s">
        <v>5851</v>
      </c>
      <c r="M670" s="20">
        <v>1.0</v>
      </c>
      <c r="N670" s="20">
        <v>1.0</v>
      </c>
      <c r="O670" s="20" t="s">
        <v>6139</v>
      </c>
      <c r="P670" s="14"/>
    </row>
    <row r="671">
      <c r="A671" s="19" t="s">
        <v>6565</v>
      </c>
      <c r="B671" s="19" t="s">
        <v>4148</v>
      </c>
      <c r="C671" s="19" t="s">
        <v>6566</v>
      </c>
      <c r="D671" s="19" t="s">
        <v>6567</v>
      </c>
      <c r="E671" s="19" t="s">
        <v>6570</v>
      </c>
      <c r="F671" s="20" t="str">
        <f t="shared" si="1"/>
        <v>Fe0vSBnQDDyd8lVR0I7fEb</v>
      </c>
      <c r="G671" s="20">
        <v>1.0</v>
      </c>
      <c r="H671" s="20">
        <v>1.0</v>
      </c>
      <c r="I671" s="20" t="s">
        <v>151</v>
      </c>
      <c r="J671" s="20">
        <v>1.0</v>
      </c>
      <c r="K671" s="20">
        <v>1.0</v>
      </c>
      <c r="L671" s="20" t="s">
        <v>5851</v>
      </c>
      <c r="M671" s="20">
        <v>1.0</v>
      </c>
      <c r="N671" s="20">
        <v>1.0</v>
      </c>
      <c r="O671" s="20" t="s">
        <v>6139</v>
      </c>
      <c r="P671" s="14"/>
    </row>
    <row r="672">
      <c r="A672" s="19" t="s">
        <v>6565</v>
      </c>
      <c r="B672" s="19" t="s">
        <v>4150</v>
      </c>
      <c r="C672" s="19" t="s">
        <v>6566</v>
      </c>
      <c r="D672" s="19" t="s">
        <v>6567</v>
      </c>
      <c r="E672" s="19" t="s">
        <v>6571</v>
      </c>
      <c r="F672" s="20" t="str">
        <f t="shared" si="1"/>
        <v>Fe0vSBnQDDydA1ts1igzRC</v>
      </c>
      <c r="G672" s="20">
        <v>1.0</v>
      </c>
      <c r="H672" s="20">
        <v>1.0</v>
      </c>
      <c r="I672" s="20" t="s">
        <v>151</v>
      </c>
      <c r="J672" s="20">
        <v>1.0</v>
      </c>
      <c r="K672" s="20">
        <v>1.0</v>
      </c>
      <c r="L672" s="20" t="s">
        <v>5851</v>
      </c>
      <c r="M672" s="20">
        <v>1.0</v>
      </c>
      <c r="N672" s="20">
        <v>1.0</v>
      </c>
      <c r="O672" s="20" t="s">
        <v>6139</v>
      </c>
      <c r="P672" s="14"/>
    </row>
    <row r="673">
      <c r="A673" s="19" t="s">
        <v>6565</v>
      </c>
      <c r="B673" s="19" t="s">
        <v>4152</v>
      </c>
      <c r="C673" s="19" t="s">
        <v>6566</v>
      </c>
      <c r="D673" s="19" t="s">
        <v>6567</v>
      </c>
      <c r="E673" s="19" t="s">
        <v>6572</v>
      </c>
      <c r="F673" s="20" t="str">
        <f t="shared" si="1"/>
        <v>Fe0vSBnQDDydERghxLZ9ck</v>
      </c>
      <c r="G673" s="20">
        <v>1.0</v>
      </c>
      <c r="H673" s="20">
        <v>1.0</v>
      </c>
      <c r="I673" s="20" t="s">
        <v>151</v>
      </c>
      <c r="J673" s="20">
        <v>1.0</v>
      </c>
      <c r="K673" s="20">
        <v>1.0</v>
      </c>
      <c r="L673" s="20" t="s">
        <v>5851</v>
      </c>
      <c r="M673" s="20">
        <v>1.0</v>
      </c>
      <c r="N673" s="20">
        <v>1.0</v>
      </c>
      <c r="O673" s="20" t="s">
        <v>6139</v>
      </c>
      <c r="P673" s="14"/>
    </row>
    <row r="674">
      <c r="A674" s="19" t="s">
        <v>6565</v>
      </c>
      <c r="B674" s="19" t="s">
        <v>4154</v>
      </c>
      <c r="C674" s="19" t="s">
        <v>6566</v>
      </c>
      <c r="D674" s="19" t="s">
        <v>6567</v>
      </c>
      <c r="E674" s="19" t="s">
        <v>6573</v>
      </c>
      <c r="F674" s="20" t="str">
        <f t="shared" si="1"/>
        <v>Fe0vSBnQDDydOcBJLhNcSb</v>
      </c>
      <c r="G674" s="20">
        <v>1.0</v>
      </c>
      <c r="H674" s="20">
        <v>1.0</v>
      </c>
      <c r="I674" s="20" t="s">
        <v>151</v>
      </c>
      <c r="J674" s="20">
        <v>1.0</v>
      </c>
      <c r="K674" s="20">
        <v>1.0</v>
      </c>
      <c r="L674" s="20" t="s">
        <v>5851</v>
      </c>
      <c r="M674" s="20">
        <v>1.0</v>
      </c>
      <c r="N674" s="20">
        <v>1.0</v>
      </c>
      <c r="O674" s="20" t="s">
        <v>6139</v>
      </c>
      <c r="P674" s="14"/>
    </row>
    <row r="675">
      <c r="A675" s="19" t="s">
        <v>6565</v>
      </c>
      <c r="B675" s="19" t="s">
        <v>4156</v>
      </c>
      <c r="C675" s="19" t="s">
        <v>6566</v>
      </c>
      <c r="D675" s="19" t="s">
        <v>6567</v>
      </c>
      <c r="E675" s="19" t="s">
        <v>6574</v>
      </c>
      <c r="F675" s="20" t="str">
        <f t="shared" si="1"/>
        <v>Fe0vSBnQDDydQRNA48cIW7</v>
      </c>
      <c r="G675" s="20">
        <v>3.0</v>
      </c>
      <c r="H675" s="20">
        <v>2.0</v>
      </c>
      <c r="I675" s="20" t="s">
        <v>151</v>
      </c>
      <c r="J675" s="20">
        <v>3.0</v>
      </c>
      <c r="K675" s="20">
        <v>3.0</v>
      </c>
      <c r="L675" s="20" t="s">
        <v>5851</v>
      </c>
      <c r="M675" s="20">
        <v>1.0</v>
      </c>
      <c r="N675" s="20">
        <v>1.0</v>
      </c>
      <c r="O675" s="20" t="s">
        <v>6139</v>
      </c>
      <c r="P675" s="14"/>
    </row>
    <row r="676">
      <c r="A676" s="19" t="s">
        <v>6565</v>
      </c>
      <c r="B676" s="19" t="s">
        <v>4158</v>
      </c>
      <c r="C676" s="19" t="s">
        <v>6566</v>
      </c>
      <c r="D676" s="19" t="s">
        <v>6567</v>
      </c>
      <c r="E676" s="19" t="s">
        <v>6575</v>
      </c>
      <c r="F676" s="20" t="str">
        <f t="shared" si="1"/>
        <v>Fe0vSBnQDDydQRPA48cIW7</v>
      </c>
      <c r="G676" s="20">
        <v>2.0</v>
      </c>
      <c r="H676" s="20">
        <v>2.0</v>
      </c>
      <c r="I676" s="20" t="s">
        <v>151</v>
      </c>
      <c r="J676" s="20">
        <v>1.0</v>
      </c>
      <c r="K676" s="20">
        <v>1.0</v>
      </c>
      <c r="L676" s="20" t="s">
        <v>5851</v>
      </c>
      <c r="M676" s="20">
        <v>1.0</v>
      </c>
      <c r="N676" s="20">
        <v>1.0</v>
      </c>
      <c r="O676" s="20" t="s">
        <v>6139</v>
      </c>
      <c r="P676" s="14"/>
    </row>
    <row r="677">
      <c r="A677" s="19" t="s">
        <v>6565</v>
      </c>
      <c r="B677" s="19" t="s">
        <v>4160</v>
      </c>
      <c r="C677" s="19" t="s">
        <v>6566</v>
      </c>
      <c r="D677" s="19" t="s">
        <v>6567</v>
      </c>
      <c r="E677" s="19" t="s">
        <v>6576</v>
      </c>
      <c r="F677" s="20" t="str">
        <f t="shared" si="1"/>
        <v>Fe0vSBnQDDydQmHA48cIW7</v>
      </c>
      <c r="G677" s="20">
        <v>1.0</v>
      </c>
      <c r="H677" s="20">
        <v>1.0</v>
      </c>
      <c r="I677" s="20" t="s">
        <v>151</v>
      </c>
      <c r="J677" s="20">
        <v>1.0</v>
      </c>
      <c r="K677" s="20">
        <v>1.0</v>
      </c>
      <c r="L677" s="20" t="s">
        <v>5851</v>
      </c>
      <c r="M677" s="20">
        <v>1.0</v>
      </c>
      <c r="N677" s="20">
        <v>1.0</v>
      </c>
      <c r="O677" s="20" t="s">
        <v>6139</v>
      </c>
      <c r="P677" s="14"/>
    </row>
    <row r="678">
      <c r="A678" s="19" t="s">
        <v>6565</v>
      </c>
      <c r="B678" s="19" t="s">
        <v>4162</v>
      </c>
      <c r="C678" s="19" t="s">
        <v>6566</v>
      </c>
      <c r="D678" s="19" t="s">
        <v>6567</v>
      </c>
      <c r="E678" s="19" t="s">
        <v>6577</v>
      </c>
      <c r="F678" s="20" t="str">
        <f t="shared" si="1"/>
        <v>Fe0vSBnQDDydQmVA48cIW7</v>
      </c>
      <c r="G678" s="20">
        <v>3.0</v>
      </c>
      <c r="H678" s="20">
        <v>3.0</v>
      </c>
      <c r="I678" s="20" t="s">
        <v>151</v>
      </c>
      <c r="J678" s="20">
        <v>1.0</v>
      </c>
      <c r="K678" s="20">
        <v>1.0</v>
      </c>
      <c r="L678" s="20" t="s">
        <v>5851</v>
      </c>
      <c r="M678" s="20">
        <v>1.0</v>
      </c>
      <c r="N678" s="20">
        <v>1.0</v>
      </c>
      <c r="O678" s="20" t="s">
        <v>6139</v>
      </c>
      <c r="P678" s="14"/>
    </row>
    <row r="679">
      <c r="A679" s="19" t="s">
        <v>6565</v>
      </c>
      <c r="B679" s="19" t="s">
        <v>4164</v>
      </c>
      <c r="C679" s="19" t="s">
        <v>6566</v>
      </c>
      <c r="D679" s="19" t="s">
        <v>6567</v>
      </c>
      <c r="E679" s="19" t="s">
        <v>6566</v>
      </c>
      <c r="F679" s="20" t="str">
        <f t="shared" si="1"/>
        <v>Fe0vSBnQDDydVyIXmZF31w</v>
      </c>
      <c r="G679" s="20">
        <v>3.0</v>
      </c>
      <c r="H679" s="20">
        <v>3.0</v>
      </c>
      <c r="I679" s="20" t="s">
        <v>151</v>
      </c>
      <c r="J679" s="20">
        <v>1.0</v>
      </c>
      <c r="K679" s="20">
        <v>1.0</v>
      </c>
      <c r="L679" s="20" t="s">
        <v>5851</v>
      </c>
      <c r="M679" s="20">
        <v>1.0</v>
      </c>
      <c r="N679" s="20">
        <v>1.0</v>
      </c>
      <c r="O679" s="20" t="s">
        <v>6139</v>
      </c>
      <c r="P679" s="14"/>
    </row>
    <row r="680">
      <c r="A680" s="19" t="s">
        <v>6565</v>
      </c>
      <c r="B680" s="19" t="s">
        <v>4166</v>
      </c>
      <c r="C680" s="19" t="s">
        <v>6566</v>
      </c>
      <c r="D680" s="19" t="s">
        <v>6567</v>
      </c>
      <c r="E680" s="19" t="s">
        <v>6578</v>
      </c>
      <c r="F680" s="20" t="str">
        <f t="shared" si="1"/>
        <v>Fe0vSBnQDDydaC8tNvLSUA</v>
      </c>
      <c r="G680" s="20">
        <v>1.0</v>
      </c>
      <c r="H680" s="20">
        <v>1.0</v>
      </c>
      <c r="I680" s="20" t="s">
        <v>151</v>
      </c>
      <c r="J680" s="20">
        <v>1.0</v>
      </c>
      <c r="K680" s="20">
        <v>1.0</v>
      </c>
      <c r="L680" s="20" t="s">
        <v>5851</v>
      </c>
      <c r="M680" s="20">
        <v>1.0</v>
      </c>
      <c r="N680" s="20">
        <v>1.0</v>
      </c>
      <c r="O680" s="20" t="s">
        <v>6139</v>
      </c>
      <c r="P680" s="14"/>
    </row>
    <row r="681">
      <c r="A681" s="19" t="s">
        <v>6565</v>
      </c>
      <c r="B681" s="19" t="s">
        <v>4168</v>
      </c>
      <c r="C681" s="19" t="s">
        <v>6566</v>
      </c>
      <c r="D681" s="19" t="s">
        <v>6567</v>
      </c>
      <c r="E681" s="19" t="s">
        <v>6579</v>
      </c>
      <c r="F681" s="20" t="str">
        <f t="shared" si="1"/>
        <v>Fe0vSBnQDDydaKvtNvLSUA</v>
      </c>
      <c r="G681" s="20">
        <v>3.0</v>
      </c>
      <c r="H681" s="20">
        <v>3.0</v>
      </c>
      <c r="I681" s="20" t="s">
        <v>151</v>
      </c>
      <c r="J681" s="20">
        <v>1.0</v>
      </c>
      <c r="K681" s="20">
        <v>1.0</v>
      </c>
      <c r="L681" s="20" t="s">
        <v>5851</v>
      </c>
      <c r="M681" s="20">
        <v>1.0</v>
      </c>
      <c r="N681" s="20">
        <v>1.0</v>
      </c>
      <c r="O681" s="20" t="s">
        <v>6139</v>
      </c>
      <c r="P681" s="14"/>
    </row>
    <row r="682">
      <c r="A682" s="19" t="s">
        <v>6565</v>
      </c>
      <c r="B682" s="19" t="s">
        <v>4170</v>
      </c>
      <c r="C682" s="19" t="s">
        <v>6566</v>
      </c>
      <c r="D682" s="19" t="s">
        <v>6567</v>
      </c>
      <c r="E682" s="19" t="s">
        <v>6580</v>
      </c>
      <c r="F682" s="20" t="str">
        <f t="shared" si="1"/>
        <v>Fe0vSBnQDDydgayHJdmfrX</v>
      </c>
      <c r="G682" s="20">
        <v>1.0</v>
      </c>
      <c r="H682" s="20">
        <v>1.0</v>
      </c>
      <c r="I682" s="20" t="s">
        <v>151</v>
      </c>
      <c r="J682" s="20">
        <v>1.0</v>
      </c>
      <c r="K682" s="20">
        <v>1.0</v>
      </c>
      <c r="L682" s="20" t="s">
        <v>5851</v>
      </c>
      <c r="M682" s="20">
        <v>1.0</v>
      </c>
      <c r="N682" s="20">
        <v>1.0</v>
      </c>
      <c r="O682" s="20" t="s">
        <v>6139</v>
      </c>
      <c r="P682" s="14"/>
    </row>
    <row r="683">
      <c r="A683" s="19" t="s">
        <v>6565</v>
      </c>
      <c r="B683" s="19" t="s">
        <v>4172</v>
      </c>
      <c r="C683" s="19" t="s">
        <v>6566</v>
      </c>
      <c r="D683" s="19" t="s">
        <v>6567</v>
      </c>
      <c r="E683" s="19" t="s">
        <v>6581</v>
      </c>
      <c r="F683" s="20" t="str">
        <f t="shared" si="1"/>
        <v>Fe0vSBnQDDydoHElrKdXja</v>
      </c>
      <c r="G683" s="20">
        <v>2.0</v>
      </c>
      <c r="H683" s="20">
        <v>2.0</v>
      </c>
      <c r="I683" s="20" t="s">
        <v>151</v>
      </c>
      <c r="J683" s="20">
        <v>1.0</v>
      </c>
      <c r="K683" s="20">
        <v>1.0</v>
      </c>
      <c r="L683" s="20" t="s">
        <v>5851</v>
      </c>
      <c r="M683" s="20">
        <v>1.0</v>
      </c>
      <c r="N683" s="20">
        <v>1.0</v>
      </c>
      <c r="O683" s="20" t="s">
        <v>6139</v>
      </c>
      <c r="P683" s="14"/>
    </row>
    <row r="684">
      <c r="A684" s="19" t="s">
        <v>6565</v>
      </c>
      <c r="B684" s="19" t="s">
        <v>4174</v>
      </c>
      <c r="C684" s="19" t="s">
        <v>6566</v>
      </c>
      <c r="D684" s="19" t="s">
        <v>6567</v>
      </c>
      <c r="E684" s="19" t="s">
        <v>6582</v>
      </c>
      <c r="F684" s="20" t="str">
        <f t="shared" si="1"/>
        <v>Fe0vSBnQDDydrvRClYtECF</v>
      </c>
      <c r="G684" s="20">
        <v>2.0</v>
      </c>
      <c r="H684" s="20">
        <v>2.0</v>
      </c>
      <c r="I684" s="20" t="s">
        <v>151</v>
      </c>
      <c r="J684" s="20">
        <v>2.0</v>
      </c>
      <c r="K684" s="20">
        <v>2.0</v>
      </c>
      <c r="L684" s="20" t="s">
        <v>5851</v>
      </c>
      <c r="M684" s="20">
        <v>1.0</v>
      </c>
      <c r="N684" s="20">
        <v>1.0</v>
      </c>
      <c r="O684" s="20" t="s">
        <v>6139</v>
      </c>
      <c r="P684" s="14"/>
    </row>
    <row r="685">
      <c r="A685" s="19" t="s">
        <v>6565</v>
      </c>
      <c r="B685" s="19" t="s">
        <v>4176</v>
      </c>
      <c r="C685" s="19" t="s">
        <v>6566</v>
      </c>
      <c r="D685" s="19" t="s">
        <v>6567</v>
      </c>
      <c r="E685" s="19" t="s">
        <v>6583</v>
      </c>
      <c r="F685" s="20" t="str">
        <f t="shared" si="1"/>
        <v>Fe0vSBnQDDyds6i8jaGony</v>
      </c>
      <c r="G685" s="20">
        <v>1.0</v>
      </c>
      <c r="H685" s="20">
        <v>1.0</v>
      </c>
      <c r="I685" s="20" t="s">
        <v>151</v>
      </c>
      <c r="J685" s="20">
        <v>1.0</v>
      </c>
      <c r="K685" s="20">
        <v>1.0</v>
      </c>
      <c r="L685" s="20" t="s">
        <v>5851</v>
      </c>
      <c r="M685" s="20">
        <v>1.0</v>
      </c>
      <c r="N685" s="20">
        <v>1.0</v>
      </c>
      <c r="O685" s="20" t="s">
        <v>6139</v>
      </c>
      <c r="P685" s="14"/>
    </row>
    <row r="686">
      <c r="A686" s="19" t="s">
        <v>6565</v>
      </c>
      <c r="B686" s="19" t="s">
        <v>4178</v>
      </c>
      <c r="C686" s="19" t="s">
        <v>6566</v>
      </c>
      <c r="D686" s="19" t="s">
        <v>6567</v>
      </c>
      <c r="E686" s="19" t="s">
        <v>6584</v>
      </c>
      <c r="F686" s="20" t="str">
        <f t="shared" si="1"/>
        <v>Fe0vSBnQDDyduA62YK1rnl</v>
      </c>
      <c r="G686" s="20">
        <v>1.0</v>
      </c>
      <c r="H686" s="20">
        <v>1.0</v>
      </c>
      <c r="I686" s="20" t="s">
        <v>151</v>
      </c>
      <c r="J686" s="20">
        <v>1.0</v>
      </c>
      <c r="K686" s="20">
        <v>1.0</v>
      </c>
      <c r="L686" s="20" t="s">
        <v>5851</v>
      </c>
      <c r="M686" s="20">
        <v>1.0</v>
      </c>
      <c r="N686" s="20">
        <v>1.0</v>
      </c>
      <c r="O686" s="20" t="s">
        <v>6139</v>
      </c>
      <c r="P686" s="14"/>
    </row>
    <row r="687">
      <c r="A687" s="19" t="s">
        <v>6585</v>
      </c>
      <c r="B687" s="19" t="s">
        <v>1223</v>
      </c>
      <c r="C687" s="19" t="s">
        <v>6586</v>
      </c>
      <c r="D687" s="19" t="s">
        <v>6587</v>
      </c>
      <c r="E687" s="19" t="s">
        <v>6588</v>
      </c>
      <c r="F687" s="20" t="str">
        <f t="shared" si="1"/>
        <v>G58t3dNwIDBq4QPOlu6p4z</v>
      </c>
      <c r="G687" s="20">
        <v>1.0</v>
      </c>
      <c r="H687" s="20">
        <v>1.0</v>
      </c>
      <c r="I687" s="20" t="s">
        <v>153</v>
      </c>
      <c r="J687" s="20">
        <v>1.0</v>
      </c>
      <c r="K687" s="20">
        <v>1.0</v>
      </c>
      <c r="L687" s="20" t="s">
        <v>6139</v>
      </c>
      <c r="M687" s="20">
        <v>1.0</v>
      </c>
      <c r="N687" s="20">
        <v>1.0</v>
      </c>
      <c r="O687" s="20" t="s">
        <v>152</v>
      </c>
      <c r="P687" s="14"/>
    </row>
    <row r="688">
      <c r="A688" s="19" t="s">
        <v>6585</v>
      </c>
      <c r="B688" s="19" t="s">
        <v>1227</v>
      </c>
      <c r="C688" s="19" t="s">
        <v>6586</v>
      </c>
      <c r="D688" s="19" t="s">
        <v>6587</v>
      </c>
      <c r="E688" s="19" t="s">
        <v>6589</v>
      </c>
      <c r="F688" s="20" t="str">
        <f t="shared" si="1"/>
        <v>G58t3dNwIDBq8ZYR0I7fEb</v>
      </c>
      <c r="G688" s="20">
        <v>1.0</v>
      </c>
      <c r="H688" s="20">
        <v>1.0</v>
      </c>
      <c r="I688" s="20" t="s">
        <v>153</v>
      </c>
      <c r="J688" s="20">
        <v>1.0</v>
      </c>
      <c r="K688" s="20">
        <v>1.0</v>
      </c>
      <c r="L688" s="20" t="s">
        <v>6139</v>
      </c>
      <c r="M688" s="20">
        <v>1.0</v>
      </c>
      <c r="N688" s="20">
        <v>1.0</v>
      </c>
      <c r="O688" s="20" t="s">
        <v>152</v>
      </c>
      <c r="P688" s="14"/>
    </row>
    <row r="689">
      <c r="A689" s="19" t="s">
        <v>6585</v>
      </c>
      <c r="B689" s="19" t="s">
        <v>1229</v>
      </c>
      <c r="C689" s="19" t="s">
        <v>6586</v>
      </c>
      <c r="D689" s="19" t="s">
        <v>6587</v>
      </c>
      <c r="E689" s="19" t="s">
        <v>6590</v>
      </c>
      <c r="F689" s="20" t="str">
        <f t="shared" si="1"/>
        <v>G58t3dNwIDBq8ZjR0I7fEb</v>
      </c>
      <c r="G689" s="20">
        <v>1.0</v>
      </c>
      <c r="H689" s="20">
        <v>1.0</v>
      </c>
      <c r="I689" s="20" t="s">
        <v>153</v>
      </c>
      <c r="J689" s="20">
        <v>1.0</v>
      </c>
      <c r="K689" s="20">
        <v>1.0</v>
      </c>
      <c r="L689" s="20" t="s">
        <v>6139</v>
      </c>
      <c r="M689" s="20">
        <v>1.0</v>
      </c>
      <c r="N689" s="20">
        <v>1.0</v>
      </c>
      <c r="O689" s="20" t="s">
        <v>152</v>
      </c>
      <c r="P689" s="14"/>
    </row>
    <row r="690">
      <c r="A690" s="19" t="s">
        <v>6585</v>
      </c>
      <c r="B690" s="19" t="s">
        <v>1231</v>
      </c>
      <c r="C690" s="19" t="s">
        <v>6586</v>
      </c>
      <c r="D690" s="19" t="s">
        <v>6587</v>
      </c>
      <c r="E690" s="19" t="s">
        <v>6591</v>
      </c>
      <c r="F690" s="20" t="str">
        <f t="shared" si="1"/>
        <v>G58t3dNwIDBq8z0R0I7fEb</v>
      </c>
      <c r="G690" s="20">
        <v>1.0</v>
      </c>
      <c r="H690" s="20">
        <v>1.0</v>
      </c>
      <c r="I690" s="20" t="s">
        <v>153</v>
      </c>
      <c r="J690" s="20">
        <v>1.0</v>
      </c>
      <c r="K690" s="20">
        <v>1.0</v>
      </c>
      <c r="L690" s="20" t="s">
        <v>6139</v>
      </c>
      <c r="M690" s="20">
        <v>1.0</v>
      </c>
      <c r="N690" s="20">
        <v>1.0</v>
      </c>
      <c r="O690" s="20" t="s">
        <v>152</v>
      </c>
      <c r="P690" s="14"/>
    </row>
    <row r="691">
      <c r="A691" s="19" t="s">
        <v>6585</v>
      </c>
      <c r="B691" s="19" t="s">
        <v>1233</v>
      </c>
      <c r="C691" s="19" t="s">
        <v>6586</v>
      </c>
      <c r="D691" s="19" t="s">
        <v>6587</v>
      </c>
      <c r="E691" s="19" t="s">
        <v>6592</v>
      </c>
      <c r="F691" s="20" t="str">
        <f t="shared" si="1"/>
        <v>G58t3dNwIDBqAJIs1igzRC</v>
      </c>
      <c r="G691" s="20">
        <v>1.0</v>
      </c>
      <c r="H691" s="20">
        <v>1.0</v>
      </c>
      <c r="I691" s="20" t="s">
        <v>153</v>
      </c>
      <c r="J691" s="20">
        <v>1.0</v>
      </c>
      <c r="K691" s="20">
        <v>1.0</v>
      </c>
      <c r="L691" s="20" t="s">
        <v>6139</v>
      </c>
      <c r="M691" s="20">
        <v>1.0</v>
      </c>
      <c r="N691" s="20">
        <v>1.0</v>
      </c>
      <c r="O691" s="20" t="s">
        <v>152</v>
      </c>
      <c r="P691" s="14"/>
    </row>
    <row r="692">
      <c r="A692" s="19" t="s">
        <v>6585</v>
      </c>
      <c r="B692" s="19" t="s">
        <v>1235</v>
      </c>
      <c r="C692" s="19" t="s">
        <v>6586</v>
      </c>
      <c r="D692" s="19" t="s">
        <v>6587</v>
      </c>
      <c r="E692" s="19" t="s">
        <v>6593</v>
      </c>
      <c r="F692" s="20" t="str">
        <f t="shared" si="1"/>
        <v>G58t3dNwIDBqOhFJLhNcSb</v>
      </c>
      <c r="G692" s="20">
        <v>1.0</v>
      </c>
      <c r="H692" s="20">
        <v>1.0</v>
      </c>
      <c r="I692" s="20" t="s">
        <v>153</v>
      </c>
      <c r="J692" s="20">
        <v>1.0</v>
      </c>
      <c r="K692" s="20">
        <v>1.0</v>
      </c>
      <c r="L692" s="20" t="s">
        <v>6139</v>
      </c>
      <c r="M692" s="20">
        <v>1.0</v>
      </c>
      <c r="N692" s="20">
        <v>1.0</v>
      </c>
      <c r="O692" s="20" t="s">
        <v>152</v>
      </c>
      <c r="P692" s="14"/>
    </row>
    <row r="693">
      <c r="A693" s="19" t="s">
        <v>6585</v>
      </c>
      <c r="B693" s="19" t="s">
        <v>1237</v>
      </c>
      <c r="C693" s="19" t="s">
        <v>6586</v>
      </c>
      <c r="D693" s="19" t="s">
        <v>6587</v>
      </c>
      <c r="E693" s="19" t="s">
        <v>6594</v>
      </c>
      <c r="F693" s="20" t="str">
        <f t="shared" si="1"/>
        <v>G58t3dNwIDBqQDMA48cIW7</v>
      </c>
      <c r="G693" s="20">
        <v>1.0</v>
      </c>
      <c r="H693" s="20">
        <v>1.0</v>
      </c>
      <c r="I693" s="20" t="s">
        <v>153</v>
      </c>
      <c r="J693" s="20">
        <v>1.0</v>
      </c>
      <c r="K693" s="20">
        <v>1.0</v>
      </c>
      <c r="L693" s="20" t="s">
        <v>6139</v>
      </c>
      <c r="M693" s="20">
        <v>1.0</v>
      </c>
      <c r="N693" s="20">
        <v>1.0</v>
      </c>
      <c r="O693" s="20" t="s">
        <v>152</v>
      </c>
      <c r="P693" s="14"/>
    </row>
    <row r="694">
      <c r="A694" s="19" t="s">
        <v>6585</v>
      </c>
      <c r="B694" s="19" t="s">
        <v>1239</v>
      </c>
      <c r="C694" s="19" t="s">
        <v>6586</v>
      </c>
      <c r="D694" s="19" t="s">
        <v>6587</v>
      </c>
      <c r="E694" s="19" t="s">
        <v>6595</v>
      </c>
      <c r="F694" s="20" t="str">
        <f t="shared" si="1"/>
        <v>G58t3dNwIDBqQDnA48cIW7</v>
      </c>
      <c r="G694" s="20">
        <v>2.0</v>
      </c>
      <c r="H694" s="20">
        <v>1.0</v>
      </c>
      <c r="I694" s="20" t="s">
        <v>153</v>
      </c>
      <c r="J694" s="20">
        <v>2.0</v>
      </c>
      <c r="K694" s="20">
        <v>2.0</v>
      </c>
      <c r="L694" s="20" t="s">
        <v>6139</v>
      </c>
      <c r="M694" s="20">
        <v>2.0</v>
      </c>
      <c r="N694" s="20">
        <v>2.0</v>
      </c>
      <c r="O694" s="20" t="s">
        <v>152</v>
      </c>
      <c r="P694" s="14"/>
    </row>
    <row r="695">
      <c r="A695" s="19" t="s">
        <v>6585</v>
      </c>
      <c r="B695" s="19" t="s">
        <v>1241</v>
      </c>
      <c r="C695" s="19" t="s">
        <v>6586</v>
      </c>
      <c r="D695" s="19" t="s">
        <v>6587</v>
      </c>
      <c r="E695" s="19" t="s">
        <v>6596</v>
      </c>
      <c r="F695" s="20" t="str">
        <f t="shared" si="1"/>
        <v>G58t3dNwIDBqQV2A48cIW7</v>
      </c>
      <c r="G695" s="20">
        <v>1.0</v>
      </c>
      <c r="H695" s="20">
        <v>1.0</v>
      </c>
      <c r="I695" s="20" t="s">
        <v>153</v>
      </c>
      <c r="J695" s="20">
        <v>1.0</v>
      </c>
      <c r="K695" s="20">
        <v>1.0</v>
      </c>
      <c r="L695" s="20" t="s">
        <v>6139</v>
      </c>
      <c r="M695" s="20">
        <v>1.0</v>
      </c>
      <c r="N695" s="20">
        <v>1.0</v>
      </c>
      <c r="O695" s="20" t="s">
        <v>152</v>
      </c>
      <c r="P695" s="14"/>
    </row>
    <row r="696">
      <c r="A696" s="19" t="s">
        <v>6585</v>
      </c>
      <c r="B696" s="19" t="s">
        <v>1243</v>
      </c>
      <c r="C696" s="19" t="s">
        <v>6586</v>
      </c>
      <c r="D696" s="19" t="s">
        <v>6587</v>
      </c>
      <c r="E696" s="19" t="s">
        <v>6597</v>
      </c>
      <c r="F696" s="20" t="str">
        <f t="shared" si="1"/>
        <v>G58t3dNwIDBqQVYA48cIW7</v>
      </c>
      <c r="G696" s="20">
        <v>1.0</v>
      </c>
      <c r="H696" s="20">
        <v>1.0</v>
      </c>
      <c r="I696" s="20" t="s">
        <v>153</v>
      </c>
      <c r="J696" s="20">
        <v>1.0</v>
      </c>
      <c r="K696" s="20">
        <v>1.0</v>
      </c>
      <c r="L696" s="20" t="s">
        <v>6139</v>
      </c>
      <c r="M696" s="20">
        <v>1.0</v>
      </c>
      <c r="N696" s="20">
        <v>1.0</v>
      </c>
      <c r="O696" s="20" t="s">
        <v>152</v>
      </c>
      <c r="P696" s="14"/>
    </row>
    <row r="697">
      <c r="A697" s="19" t="s">
        <v>6585</v>
      </c>
      <c r="B697" s="19" t="s">
        <v>1245</v>
      </c>
      <c r="C697" s="19" t="s">
        <v>6586</v>
      </c>
      <c r="D697" s="19" t="s">
        <v>6587</v>
      </c>
      <c r="E697" s="19" t="s">
        <v>6598</v>
      </c>
      <c r="F697" s="20" t="str">
        <f t="shared" si="1"/>
        <v>G58t3dNwIDBqVvlXmZF31w</v>
      </c>
      <c r="G697" s="20">
        <v>1.0</v>
      </c>
      <c r="H697" s="20">
        <v>1.0</v>
      </c>
      <c r="I697" s="20" t="s">
        <v>153</v>
      </c>
      <c r="J697" s="20">
        <v>1.0</v>
      </c>
      <c r="K697" s="20">
        <v>1.0</v>
      </c>
      <c r="L697" s="20" t="s">
        <v>6139</v>
      </c>
      <c r="M697" s="20">
        <v>1.0</v>
      </c>
      <c r="N697" s="20">
        <v>1.0</v>
      </c>
      <c r="O697" s="20" t="s">
        <v>152</v>
      </c>
      <c r="P697" s="14"/>
    </row>
    <row r="698">
      <c r="A698" s="19" t="s">
        <v>6585</v>
      </c>
      <c r="B698" s="19" t="s">
        <v>1247</v>
      </c>
      <c r="C698" s="19" t="s">
        <v>6586</v>
      </c>
      <c r="D698" s="19" t="s">
        <v>6587</v>
      </c>
      <c r="E698" s="19" t="s">
        <v>6599</v>
      </c>
      <c r="F698" s="20" t="str">
        <f t="shared" si="1"/>
        <v>G58t3dNwIDBqaxHtNvLSUA</v>
      </c>
      <c r="G698" s="20">
        <v>2.0</v>
      </c>
      <c r="H698" s="20">
        <v>2.0</v>
      </c>
      <c r="I698" s="20" t="s">
        <v>153</v>
      </c>
      <c r="J698" s="20">
        <v>2.0</v>
      </c>
      <c r="K698" s="20">
        <v>2.0</v>
      </c>
      <c r="L698" s="20" t="s">
        <v>6139</v>
      </c>
      <c r="M698" s="20">
        <v>2.0</v>
      </c>
      <c r="N698" s="20">
        <v>1.0</v>
      </c>
      <c r="O698" s="20" t="s">
        <v>152</v>
      </c>
      <c r="P698" s="14"/>
    </row>
    <row r="699">
      <c r="A699" s="19" t="s">
        <v>6585</v>
      </c>
      <c r="B699" s="19" t="s">
        <v>1249</v>
      </c>
      <c r="C699" s="19" t="s">
        <v>6586</v>
      </c>
      <c r="D699" s="19" t="s">
        <v>6587</v>
      </c>
      <c r="E699" s="19" t="s">
        <v>6600</v>
      </c>
      <c r="F699" s="20" t="str">
        <f t="shared" si="1"/>
        <v>G58t3dNwIDBqniEqfPa3Cp</v>
      </c>
      <c r="G699" s="20">
        <v>1.0</v>
      </c>
      <c r="H699" s="20">
        <v>1.0</v>
      </c>
      <c r="I699" s="20" t="s">
        <v>153</v>
      </c>
      <c r="J699" s="20">
        <v>1.0</v>
      </c>
      <c r="K699" s="20">
        <v>1.0</v>
      </c>
      <c r="L699" s="20" t="s">
        <v>6139</v>
      </c>
      <c r="M699" s="20">
        <v>1.0</v>
      </c>
      <c r="N699" s="20">
        <v>1.0</v>
      </c>
      <c r="O699" s="20" t="s">
        <v>152</v>
      </c>
      <c r="P699" s="14"/>
    </row>
    <row r="700">
      <c r="A700" s="19" t="s">
        <v>6585</v>
      </c>
      <c r="B700" s="19" t="s">
        <v>1250</v>
      </c>
      <c r="C700" s="19" t="s">
        <v>6586</v>
      </c>
      <c r="D700" s="19" t="s">
        <v>6587</v>
      </c>
      <c r="E700" s="19" t="s">
        <v>6601</v>
      </c>
      <c r="F700" s="20" t="str">
        <f t="shared" si="1"/>
        <v>G58t3dNwIDBqo2dlrKdXja</v>
      </c>
      <c r="G700" s="20">
        <v>1.0</v>
      </c>
      <c r="H700" s="20">
        <v>1.0</v>
      </c>
      <c r="I700" s="20" t="s">
        <v>153</v>
      </c>
      <c r="J700" s="20">
        <v>1.0</v>
      </c>
      <c r="K700" s="20">
        <v>1.0</v>
      </c>
      <c r="L700" s="20" t="s">
        <v>6139</v>
      </c>
      <c r="M700" s="20">
        <v>1.0</v>
      </c>
      <c r="N700" s="20">
        <v>1.0</v>
      </c>
      <c r="O700" s="20" t="s">
        <v>152</v>
      </c>
      <c r="P700" s="14"/>
    </row>
    <row r="701">
      <c r="A701" s="19" t="s">
        <v>6585</v>
      </c>
      <c r="B701" s="19" t="s">
        <v>1252</v>
      </c>
      <c r="C701" s="19" t="s">
        <v>6586</v>
      </c>
      <c r="D701" s="19" t="s">
        <v>6587</v>
      </c>
      <c r="E701" s="19" t="s">
        <v>6602</v>
      </c>
      <c r="F701" s="20" t="str">
        <f t="shared" si="1"/>
        <v>G58t3dNwIDBqoMflrKdXja</v>
      </c>
      <c r="G701" s="20">
        <v>1.0</v>
      </c>
      <c r="H701" s="20">
        <v>1.0</v>
      </c>
      <c r="I701" s="20" t="s">
        <v>153</v>
      </c>
      <c r="J701" s="20">
        <v>1.0</v>
      </c>
      <c r="K701" s="20">
        <v>1.0</v>
      </c>
      <c r="L701" s="20" t="s">
        <v>6139</v>
      </c>
      <c r="M701" s="20">
        <v>1.0</v>
      </c>
      <c r="N701" s="20">
        <v>1.0</v>
      </c>
      <c r="O701" s="20" t="s">
        <v>152</v>
      </c>
      <c r="P701" s="14"/>
    </row>
    <row r="702">
      <c r="A702" s="19" t="s">
        <v>6585</v>
      </c>
      <c r="B702" s="19" t="s">
        <v>1254</v>
      </c>
      <c r="C702" s="19" t="s">
        <v>6586</v>
      </c>
      <c r="D702" s="19" t="s">
        <v>6587</v>
      </c>
      <c r="E702" s="19" t="s">
        <v>6603</v>
      </c>
      <c r="F702" s="20" t="str">
        <f t="shared" si="1"/>
        <v>G58t3dNwIDBqp1yklVeMgb</v>
      </c>
      <c r="G702" s="20">
        <v>1.0</v>
      </c>
      <c r="H702" s="20">
        <v>1.0</v>
      </c>
      <c r="I702" s="20" t="s">
        <v>153</v>
      </c>
      <c r="J702" s="20">
        <v>1.0</v>
      </c>
      <c r="K702" s="20">
        <v>1.0</v>
      </c>
      <c r="L702" s="20" t="s">
        <v>6139</v>
      </c>
      <c r="M702" s="20">
        <v>1.0</v>
      </c>
      <c r="N702" s="20">
        <v>1.0</v>
      </c>
      <c r="O702" s="20" t="s">
        <v>152</v>
      </c>
      <c r="P702" s="14"/>
    </row>
    <row r="703">
      <c r="A703" s="19" t="s">
        <v>6585</v>
      </c>
      <c r="B703" s="19" t="s">
        <v>1256</v>
      </c>
      <c r="C703" s="19" t="s">
        <v>6586</v>
      </c>
      <c r="D703" s="19" t="s">
        <v>6587</v>
      </c>
      <c r="E703" s="19" t="s">
        <v>6604</v>
      </c>
      <c r="F703" s="20" t="str">
        <f t="shared" si="1"/>
        <v>G58t3dNwIDBqqFv31JYFdu</v>
      </c>
      <c r="G703" s="20">
        <v>1.0</v>
      </c>
      <c r="H703" s="20">
        <v>1.0</v>
      </c>
      <c r="I703" s="20" t="s">
        <v>153</v>
      </c>
      <c r="J703" s="20">
        <v>2.0</v>
      </c>
      <c r="K703" s="20">
        <v>2.0</v>
      </c>
      <c r="L703" s="20" t="s">
        <v>6139</v>
      </c>
      <c r="M703" s="20">
        <v>2.0</v>
      </c>
      <c r="N703" s="20">
        <v>1.0</v>
      </c>
      <c r="O703" s="20" t="s">
        <v>152</v>
      </c>
      <c r="P703" s="14"/>
    </row>
    <row r="704">
      <c r="A704" s="19" t="s">
        <v>6585</v>
      </c>
      <c r="B704" s="19" t="s">
        <v>1258</v>
      </c>
      <c r="C704" s="19" t="s">
        <v>6586</v>
      </c>
      <c r="D704" s="19" t="s">
        <v>6587</v>
      </c>
      <c r="E704" s="19" t="s">
        <v>6605</v>
      </c>
      <c r="F704" s="20" t="str">
        <f t="shared" si="1"/>
        <v>G58t3dNwIDBqu6b2YK1rnl</v>
      </c>
      <c r="G704" s="20">
        <v>1.0</v>
      </c>
      <c r="H704" s="20">
        <v>1.0</v>
      </c>
      <c r="I704" s="20" t="s">
        <v>153</v>
      </c>
      <c r="J704" s="20">
        <v>1.0</v>
      </c>
      <c r="K704" s="20">
        <v>1.0</v>
      </c>
      <c r="L704" s="20" t="s">
        <v>6139</v>
      </c>
      <c r="M704" s="20">
        <v>1.0</v>
      </c>
      <c r="N704" s="20">
        <v>1.0</v>
      </c>
      <c r="O704" s="20" t="s">
        <v>152</v>
      </c>
      <c r="P704" s="14"/>
    </row>
    <row r="705">
      <c r="A705" s="19" t="s">
        <v>6606</v>
      </c>
      <c r="B705" s="19" t="s">
        <v>5341</v>
      </c>
      <c r="C705" s="19" t="s">
        <v>6607</v>
      </c>
      <c r="D705" s="19" t="s">
        <v>6608</v>
      </c>
      <c r="E705" s="19" t="s">
        <v>6609</v>
      </c>
      <c r="F705" s="20" t="str">
        <f t="shared" si="1"/>
        <v>GkPcA33ns2x9CAdSrJgpzQ</v>
      </c>
      <c r="G705" s="20">
        <v>2.0</v>
      </c>
      <c r="H705" s="20">
        <v>2.0</v>
      </c>
      <c r="I705" s="20" t="s">
        <v>151</v>
      </c>
      <c r="J705" s="20">
        <v>1.0</v>
      </c>
      <c r="K705" s="20">
        <v>1.0</v>
      </c>
      <c r="L705" s="20" t="s">
        <v>153</v>
      </c>
      <c r="M705" s="20">
        <v>1.0</v>
      </c>
      <c r="N705" s="20">
        <v>1.0</v>
      </c>
      <c r="O705" s="20" t="s">
        <v>6139</v>
      </c>
      <c r="P705" s="14"/>
    </row>
    <row r="706">
      <c r="A706" s="19" t="s">
        <v>6606</v>
      </c>
      <c r="B706" s="19" t="s">
        <v>5345</v>
      </c>
      <c r="C706" s="19" t="s">
        <v>6607</v>
      </c>
      <c r="D706" s="19" t="s">
        <v>6608</v>
      </c>
      <c r="E706" s="19" t="s">
        <v>6610</v>
      </c>
      <c r="F706" s="20" t="str">
        <f t="shared" si="1"/>
        <v>GkPcA33ns2x9GacUcnUYI5</v>
      </c>
      <c r="G706" s="20">
        <v>3.0</v>
      </c>
      <c r="H706" s="20">
        <v>2.0</v>
      </c>
      <c r="I706" s="20" t="s">
        <v>151</v>
      </c>
      <c r="J706" s="20">
        <v>1.0</v>
      </c>
      <c r="K706" s="20">
        <v>1.0</v>
      </c>
      <c r="L706" s="20" t="s">
        <v>153</v>
      </c>
      <c r="M706" s="20">
        <v>1.0</v>
      </c>
      <c r="N706" s="20">
        <v>1.0</v>
      </c>
      <c r="O706" s="20" t="s">
        <v>6139</v>
      </c>
      <c r="P706" s="14"/>
    </row>
    <row r="707">
      <c r="A707" s="19" t="s">
        <v>6606</v>
      </c>
      <c r="B707" s="19" t="s">
        <v>5347</v>
      </c>
      <c r="C707" s="19" t="s">
        <v>6607</v>
      </c>
      <c r="D707" s="19" t="s">
        <v>6608</v>
      </c>
      <c r="E707" s="19" t="s">
        <v>6611</v>
      </c>
      <c r="F707" s="20" t="str">
        <f t="shared" si="1"/>
        <v>GkPcA33ns2x9GknUcnUYI5</v>
      </c>
      <c r="G707" s="20">
        <v>1.0</v>
      </c>
      <c r="H707" s="20">
        <v>2.0</v>
      </c>
      <c r="I707" s="20" t="s">
        <v>151</v>
      </c>
      <c r="J707" s="20">
        <v>1.0</v>
      </c>
      <c r="K707" s="20">
        <v>1.0</v>
      </c>
      <c r="L707" s="20" t="s">
        <v>153</v>
      </c>
      <c r="M707" s="20">
        <v>1.0</v>
      </c>
      <c r="N707" s="20">
        <v>1.0</v>
      </c>
      <c r="O707" s="20" t="s">
        <v>6139</v>
      </c>
      <c r="P707" s="14"/>
    </row>
    <row r="708">
      <c r="A708" s="19" t="s">
        <v>6606</v>
      </c>
      <c r="B708" s="19" t="s">
        <v>5349</v>
      </c>
      <c r="C708" s="19" t="s">
        <v>6607</v>
      </c>
      <c r="D708" s="19" t="s">
        <v>6608</v>
      </c>
      <c r="E708" s="19" t="s">
        <v>6612</v>
      </c>
      <c r="F708" s="20" t="str">
        <f t="shared" si="1"/>
        <v>GkPcA33ns2x9HZaVtlDrOm</v>
      </c>
      <c r="G708" s="20">
        <v>1.0</v>
      </c>
      <c r="H708" s="20">
        <v>1.0</v>
      </c>
      <c r="I708" s="20" t="s">
        <v>151</v>
      </c>
      <c r="J708" s="20">
        <v>1.0</v>
      </c>
      <c r="K708" s="20">
        <v>1.0</v>
      </c>
      <c r="L708" s="20" t="s">
        <v>153</v>
      </c>
      <c r="M708" s="20">
        <v>1.0</v>
      </c>
      <c r="N708" s="20">
        <v>1.0</v>
      </c>
      <c r="O708" s="20" t="s">
        <v>6139</v>
      </c>
      <c r="P708" s="14"/>
    </row>
    <row r="709">
      <c r="A709" s="19" t="s">
        <v>6606</v>
      </c>
      <c r="B709" s="19" t="s">
        <v>5351</v>
      </c>
      <c r="C709" s="19" t="s">
        <v>6607</v>
      </c>
      <c r="D709" s="19" t="s">
        <v>6608</v>
      </c>
      <c r="E709" s="19" t="s">
        <v>6613</v>
      </c>
      <c r="F709" s="20" t="str">
        <f t="shared" si="1"/>
        <v>GkPcA33ns2x9KWe5Q8YFGz</v>
      </c>
      <c r="G709" s="20">
        <v>1.0</v>
      </c>
      <c r="H709" s="20">
        <v>1.0</v>
      </c>
      <c r="I709" s="20" t="s">
        <v>151</v>
      </c>
      <c r="J709" s="20">
        <v>1.0</v>
      </c>
      <c r="K709" s="20">
        <v>1.0</v>
      </c>
      <c r="L709" s="20" t="s">
        <v>153</v>
      </c>
      <c r="M709" s="20">
        <v>1.0</v>
      </c>
      <c r="N709" s="20">
        <v>1.0</v>
      </c>
      <c r="O709" s="20" t="s">
        <v>6139</v>
      </c>
      <c r="P709" s="14"/>
    </row>
    <row r="710">
      <c r="A710" s="19" t="s">
        <v>6606</v>
      </c>
      <c r="B710" s="19" t="s">
        <v>5353</v>
      </c>
      <c r="C710" s="19" t="s">
        <v>6607</v>
      </c>
      <c r="D710" s="19" t="s">
        <v>6608</v>
      </c>
      <c r="E710" s="19" t="s">
        <v>6614</v>
      </c>
      <c r="F710" s="20" t="str">
        <f t="shared" si="1"/>
        <v>GkPcA33ns2x9L50pHOn63V</v>
      </c>
      <c r="G710" s="20">
        <v>3.0</v>
      </c>
      <c r="H710" s="20">
        <v>3.0</v>
      </c>
      <c r="I710" s="20" t="s">
        <v>151</v>
      </c>
      <c r="J710" s="20">
        <v>1.0</v>
      </c>
      <c r="K710" s="20">
        <v>1.0</v>
      </c>
      <c r="L710" s="20" t="s">
        <v>153</v>
      </c>
      <c r="M710" s="20">
        <v>1.0</v>
      </c>
      <c r="N710" s="20">
        <v>1.0</v>
      </c>
      <c r="O710" s="20" t="s">
        <v>6139</v>
      </c>
      <c r="P710" s="14"/>
    </row>
    <row r="711">
      <c r="A711" s="19" t="s">
        <v>6606</v>
      </c>
      <c r="B711" s="19" t="s">
        <v>5355</v>
      </c>
      <c r="C711" s="19" t="s">
        <v>6607</v>
      </c>
      <c r="D711" s="19" t="s">
        <v>6608</v>
      </c>
      <c r="E711" s="19" t="s">
        <v>6615</v>
      </c>
      <c r="F711" s="20" t="str">
        <f t="shared" si="1"/>
        <v>GkPcA33ns2x9LnApHOn63V</v>
      </c>
      <c r="G711" s="20">
        <v>1.0</v>
      </c>
      <c r="H711" s="20">
        <v>1.0</v>
      </c>
      <c r="I711" s="20" t="s">
        <v>151</v>
      </c>
      <c r="J711" s="20">
        <v>1.0</v>
      </c>
      <c r="K711" s="20">
        <v>1.0</v>
      </c>
      <c r="L711" s="20" t="s">
        <v>153</v>
      </c>
      <c r="M711" s="20">
        <v>1.0</v>
      </c>
      <c r="N711" s="20">
        <v>1.0</v>
      </c>
      <c r="O711" s="20" t="s">
        <v>6139</v>
      </c>
      <c r="P711" s="14"/>
    </row>
    <row r="712">
      <c r="A712" s="19" t="s">
        <v>6606</v>
      </c>
      <c r="B712" s="19" t="s">
        <v>5357</v>
      </c>
      <c r="C712" s="19" t="s">
        <v>6607</v>
      </c>
      <c r="D712" s="19" t="s">
        <v>6608</v>
      </c>
      <c r="E712" s="19" t="s">
        <v>6616</v>
      </c>
      <c r="F712" s="20" t="str">
        <f t="shared" si="1"/>
        <v>GkPcA33ns2x9LyEpHOn63V</v>
      </c>
      <c r="G712" s="20">
        <v>3.0</v>
      </c>
      <c r="H712" s="20">
        <v>3.0</v>
      </c>
      <c r="I712" s="20" t="s">
        <v>151</v>
      </c>
      <c r="J712" s="20">
        <v>1.0</v>
      </c>
      <c r="K712" s="20">
        <v>1.0</v>
      </c>
      <c r="L712" s="20" t="s">
        <v>153</v>
      </c>
      <c r="M712" s="20">
        <v>1.0</v>
      </c>
      <c r="N712" s="20">
        <v>1.0</v>
      </c>
      <c r="O712" s="20" t="s">
        <v>6139</v>
      </c>
      <c r="P712" s="14"/>
    </row>
    <row r="713">
      <c r="A713" s="19" t="s">
        <v>6606</v>
      </c>
      <c r="B713" s="19" t="s">
        <v>5359</v>
      </c>
      <c r="C713" s="19" t="s">
        <v>6607</v>
      </c>
      <c r="D713" s="19" t="s">
        <v>6608</v>
      </c>
      <c r="E713" s="19" t="s">
        <v>6617</v>
      </c>
      <c r="F713" s="20" t="str">
        <f t="shared" si="1"/>
        <v>GkPcA33ns2x9PbSNMcnNFW</v>
      </c>
      <c r="G713" s="20">
        <v>1.0</v>
      </c>
      <c r="H713" s="20">
        <v>1.0</v>
      </c>
      <c r="I713" s="20" t="s">
        <v>151</v>
      </c>
      <c r="J713" s="20">
        <v>1.0</v>
      </c>
      <c r="K713" s="20">
        <v>1.0</v>
      </c>
      <c r="L713" s="20" t="s">
        <v>153</v>
      </c>
      <c r="M713" s="20">
        <v>1.0</v>
      </c>
      <c r="N713" s="20">
        <v>1.0</v>
      </c>
      <c r="O713" s="20" t="s">
        <v>6139</v>
      </c>
      <c r="P713" s="14"/>
    </row>
    <row r="714">
      <c r="A714" s="19" t="s">
        <v>6606</v>
      </c>
      <c r="B714" s="19" t="s">
        <v>5361</v>
      </c>
      <c r="C714" s="19" t="s">
        <v>6607</v>
      </c>
      <c r="D714" s="19" t="s">
        <v>6608</v>
      </c>
      <c r="E714" s="19" t="s">
        <v>6618</v>
      </c>
      <c r="F714" s="20" t="str">
        <f t="shared" si="1"/>
        <v>GkPcA33ns2x9RHaeNhrwyV</v>
      </c>
      <c r="G714" s="20">
        <v>1.0</v>
      </c>
      <c r="H714" s="20">
        <v>1.0</v>
      </c>
      <c r="I714" s="20" t="s">
        <v>151</v>
      </c>
      <c r="J714" s="20">
        <v>1.0</v>
      </c>
      <c r="K714" s="20">
        <v>1.0</v>
      </c>
      <c r="L714" s="20" t="s">
        <v>153</v>
      </c>
      <c r="M714" s="20">
        <v>1.0</v>
      </c>
      <c r="N714" s="20">
        <v>1.0</v>
      </c>
      <c r="O714" s="20" t="s">
        <v>6139</v>
      </c>
      <c r="P714" s="14"/>
    </row>
    <row r="715">
      <c r="A715" s="19" t="s">
        <v>6606</v>
      </c>
      <c r="B715" s="19" t="s">
        <v>5363</v>
      </c>
      <c r="C715" s="19" t="s">
        <v>6607</v>
      </c>
      <c r="D715" s="19" t="s">
        <v>6608</v>
      </c>
      <c r="E715" s="19" t="s">
        <v>6619</v>
      </c>
      <c r="F715" s="20" t="str">
        <f t="shared" si="1"/>
        <v>GkPcA33ns2x9RlGeNhrwyV</v>
      </c>
      <c r="G715" s="20">
        <v>1.0</v>
      </c>
      <c r="H715" s="20">
        <v>1.0</v>
      </c>
      <c r="I715" s="20" t="s">
        <v>151</v>
      </c>
      <c r="J715" s="20">
        <v>1.0</v>
      </c>
      <c r="K715" s="20">
        <v>1.0</v>
      </c>
      <c r="L715" s="20" t="s">
        <v>153</v>
      </c>
      <c r="M715" s="20">
        <v>1.0</v>
      </c>
      <c r="N715" s="20">
        <v>1.0</v>
      </c>
      <c r="O715" s="20" t="s">
        <v>6139</v>
      </c>
      <c r="P715" s="14"/>
    </row>
    <row r="716">
      <c r="A716" s="19" t="s">
        <v>6606</v>
      </c>
      <c r="B716" s="19" t="s">
        <v>5365</v>
      </c>
      <c r="C716" s="19" t="s">
        <v>6607</v>
      </c>
      <c r="D716" s="19" t="s">
        <v>6608</v>
      </c>
      <c r="E716" s="19" t="s">
        <v>6620</v>
      </c>
      <c r="F716" s="20" t="str">
        <f t="shared" si="1"/>
        <v>GkPcA33ns2x9SjoIszOMIv</v>
      </c>
      <c r="G716" s="20">
        <v>1.0</v>
      </c>
      <c r="H716" s="20">
        <v>1.0</v>
      </c>
      <c r="I716" s="20" t="s">
        <v>151</v>
      </c>
      <c r="J716" s="20">
        <v>1.0</v>
      </c>
      <c r="K716" s="20">
        <v>1.0</v>
      </c>
      <c r="L716" s="20" t="s">
        <v>153</v>
      </c>
      <c r="M716" s="20">
        <v>1.0</v>
      </c>
      <c r="N716" s="20">
        <v>1.0</v>
      </c>
      <c r="O716" s="20" t="s">
        <v>6139</v>
      </c>
      <c r="P716" s="14"/>
    </row>
    <row r="717">
      <c r="A717" s="19" t="s">
        <v>6606</v>
      </c>
      <c r="B717" s="19" t="s">
        <v>5367</v>
      </c>
      <c r="C717" s="19" t="s">
        <v>6607</v>
      </c>
      <c r="D717" s="19" t="s">
        <v>6608</v>
      </c>
      <c r="E717" s="19" t="s">
        <v>6621</v>
      </c>
      <c r="F717" s="20" t="str">
        <f t="shared" si="1"/>
        <v>GkPcA33ns2x9ZS3MUPd7wV</v>
      </c>
      <c r="G717" s="20">
        <v>1.0</v>
      </c>
      <c r="H717" s="20">
        <v>1.0</v>
      </c>
      <c r="I717" s="20" t="s">
        <v>151</v>
      </c>
      <c r="J717" s="20">
        <v>1.0</v>
      </c>
      <c r="K717" s="20">
        <v>1.0</v>
      </c>
      <c r="L717" s="20" t="s">
        <v>153</v>
      </c>
      <c r="M717" s="20">
        <v>1.0</v>
      </c>
      <c r="N717" s="20">
        <v>1.0</v>
      </c>
      <c r="O717" s="20" t="s">
        <v>6139</v>
      </c>
      <c r="P717" s="14"/>
    </row>
    <row r="718">
      <c r="A718" s="19" t="s">
        <v>6606</v>
      </c>
      <c r="B718" s="19" t="s">
        <v>5369</v>
      </c>
      <c r="C718" s="19" t="s">
        <v>6607</v>
      </c>
      <c r="D718" s="19" t="s">
        <v>6608</v>
      </c>
      <c r="E718" s="19" t="s">
        <v>6622</v>
      </c>
      <c r="F718" s="20" t="str">
        <f t="shared" si="1"/>
        <v>GkPcA33ns2x9eVO6l8wVqS</v>
      </c>
      <c r="G718" s="20">
        <v>3.0</v>
      </c>
      <c r="H718" s="20">
        <v>3.0</v>
      </c>
      <c r="I718" s="20" t="s">
        <v>151</v>
      </c>
      <c r="J718" s="20">
        <v>2.0</v>
      </c>
      <c r="K718" s="20">
        <v>3.0</v>
      </c>
      <c r="L718" s="20" t="s">
        <v>153</v>
      </c>
      <c r="M718" s="20">
        <v>2.0</v>
      </c>
      <c r="N718" s="20">
        <v>2.0</v>
      </c>
      <c r="O718" s="20" t="s">
        <v>6139</v>
      </c>
      <c r="P718" s="14"/>
    </row>
    <row r="719">
      <c r="A719" s="19" t="s">
        <v>6606</v>
      </c>
      <c r="B719" s="19" t="s">
        <v>5371</v>
      </c>
      <c r="C719" s="19" t="s">
        <v>6607</v>
      </c>
      <c r="D719" s="19" t="s">
        <v>6608</v>
      </c>
      <c r="E719" s="19" t="s">
        <v>6623</v>
      </c>
      <c r="F719" s="20" t="str">
        <f t="shared" si="1"/>
        <v>GkPcA33ns2x9heUBvQ85Ws</v>
      </c>
      <c r="G719" s="20">
        <v>1.0</v>
      </c>
      <c r="H719" s="20">
        <v>1.0</v>
      </c>
      <c r="I719" s="20" t="s">
        <v>151</v>
      </c>
      <c r="J719" s="20">
        <v>1.0</v>
      </c>
      <c r="K719" s="20">
        <v>1.0</v>
      </c>
      <c r="L719" s="20" t="s">
        <v>153</v>
      </c>
      <c r="M719" s="20">
        <v>1.0</v>
      </c>
      <c r="N719" s="20">
        <v>1.0</v>
      </c>
      <c r="O719" s="20" t="s">
        <v>6139</v>
      </c>
      <c r="P719" s="14"/>
    </row>
    <row r="720">
      <c r="A720" s="19" t="s">
        <v>6606</v>
      </c>
      <c r="B720" s="19" t="s">
        <v>5373</v>
      </c>
      <c r="C720" s="19" t="s">
        <v>6607</v>
      </c>
      <c r="D720" s="19" t="s">
        <v>6608</v>
      </c>
      <c r="E720" s="19" t="s">
        <v>6624</v>
      </c>
      <c r="F720" s="20" t="str">
        <f t="shared" si="1"/>
        <v>GkPcA33ns2x9k3QKT9MVfb</v>
      </c>
      <c r="G720" s="20">
        <v>3.0</v>
      </c>
      <c r="H720" s="20">
        <v>3.0</v>
      </c>
      <c r="I720" s="20" t="s">
        <v>151</v>
      </c>
      <c r="J720" s="20">
        <v>1.0</v>
      </c>
      <c r="K720" s="20">
        <v>1.0</v>
      </c>
      <c r="L720" s="20" t="s">
        <v>153</v>
      </c>
      <c r="M720" s="20">
        <v>1.0</v>
      </c>
      <c r="N720" s="20">
        <v>1.0</v>
      </c>
      <c r="O720" s="20" t="s">
        <v>6139</v>
      </c>
      <c r="P720" s="14"/>
    </row>
    <row r="721">
      <c r="A721" s="19" t="s">
        <v>6606</v>
      </c>
      <c r="B721" s="19" t="s">
        <v>5375</v>
      </c>
      <c r="C721" s="19" t="s">
        <v>6607</v>
      </c>
      <c r="D721" s="19" t="s">
        <v>6608</v>
      </c>
      <c r="E721" s="19" t="s">
        <v>6625</v>
      </c>
      <c r="F721" s="20" t="str">
        <f t="shared" si="1"/>
        <v>GkPcA33ns2x9s6d8jaGony</v>
      </c>
      <c r="G721" s="20">
        <v>1.0</v>
      </c>
      <c r="H721" s="20">
        <v>1.0</v>
      </c>
      <c r="I721" s="20" t="s">
        <v>151</v>
      </c>
      <c r="J721" s="20">
        <v>1.0</v>
      </c>
      <c r="K721" s="20">
        <v>1.0</v>
      </c>
      <c r="L721" s="20" t="s">
        <v>153</v>
      </c>
      <c r="M721" s="20">
        <v>1.0</v>
      </c>
      <c r="N721" s="20">
        <v>1.0</v>
      </c>
      <c r="O721" s="20" t="s">
        <v>6139</v>
      </c>
      <c r="P721" s="14"/>
    </row>
    <row r="722">
      <c r="A722" s="19" t="s">
        <v>6606</v>
      </c>
      <c r="B722" s="19" t="s">
        <v>5377</v>
      </c>
      <c r="C722" s="19" t="s">
        <v>6607</v>
      </c>
      <c r="D722" s="19" t="s">
        <v>6608</v>
      </c>
      <c r="E722" s="19" t="s">
        <v>6626</v>
      </c>
      <c r="F722" s="20" t="str">
        <f t="shared" si="1"/>
        <v>GkPcA33ns2x9sxw8jaGony</v>
      </c>
      <c r="G722" s="20">
        <v>1.0</v>
      </c>
      <c r="H722" s="20">
        <v>1.0</v>
      </c>
      <c r="I722" s="20" t="s">
        <v>151</v>
      </c>
      <c r="J722" s="20">
        <v>1.0</v>
      </c>
      <c r="K722" s="20">
        <v>1.0</v>
      </c>
      <c r="L722" s="20" t="s">
        <v>153</v>
      </c>
      <c r="M722" s="20">
        <v>1.0</v>
      </c>
      <c r="N722" s="20">
        <v>1.0</v>
      </c>
      <c r="O722" s="20" t="s">
        <v>6139</v>
      </c>
      <c r="P722" s="14"/>
    </row>
    <row r="723">
      <c r="A723" s="19" t="s">
        <v>6627</v>
      </c>
      <c r="B723" s="19" t="s">
        <v>5457</v>
      </c>
      <c r="C723" s="19" t="s">
        <v>6628</v>
      </c>
      <c r="D723" s="19" t="s">
        <v>6629</v>
      </c>
      <c r="E723" s="19" t="s">
        <v>6630</v>
      </c>
      <c r="F723" s="20" t="str">
        <f t="shared" si="1"/>
        <v>H3wyfMN2DnO9CnxSrJgpzQ</v>
      </c>
      <c r="G723" s="20">
        <v>3.0</v>
      </c>
      <c r="H723" s="20">
        <v>3.0</v>
      </c>
      <c r="I723" s="20" t="s">
        <v>151</v>
      </c>
      <c r="J723" s="20">
        <v>1.0</v>
      </c>
      <c r="K723" s="20">
        <v>1.0</v>
      </c>
      <c r="L723" s="20" t="s">
        <v>5851</v>
      </c>
      <c r="M723" s="20">
        <v>1.0</v>
      </c>
      <c r="N723" s="20">
        <v>1.0</v>
      </c>
      <c r="O723" s="20" t="s">
        <v>6139</v>
      </c>
      <c r="P723" s="14"/>
    </row>
    <row r="724">
      <c r="A724" s="19" t="s">
        <v>6627</v>
      </c>
      <c r="B724" s="19" t="s">
        <v>5461</v>
      </c>
      <c r="C724" s="19" t="s">
        <v>6628</v>
      </c>
      <c r="D724" s="19" t="s">
        <v>6629</v>
      </c>
      <c r="E724" s="19" t="s">
        <v>6631</v>
      </c>
      <c r="F724" s="20" t="str">
        <f t="shared" si="1"/>
        <v>H3wyfMN2DnO9GVaUcnUYI5</v>
      </c>
      <c r="G724" s="20">
        <v>1.0</v>
      </c>
      <c r="H724" s="20">
        <v>1.0</v>
      </c>
      <c r="I724" s="20" t="s">
        <v>151</v>
      </c>
      <c r="J724" s="20">
        <v>1.0</v>
      </c>
      <c r="K724" s="20">
        <v>1.0</v>
      </c>
      <c r="L724" s="20" t="s">
        <v>5851</v>
      </c>
      <c r="M724" s="20">
        <v>1.0</v>
      </c>
      <c r="N724" s="20">
        <v>1.0</v>
      </c>
      <c r="O724" s="20" t="s">
        <v>6139</v>
      </c>
      <c r="P724" s="14"/>
    </row>
    <row r="725">
      <c r="A725" s="19" t="s">
        <v>6627</v>
      </c>
      <c r="B725" s="19" t="s">
        <v>5463</v>
      </c>
      <c r="C725" s="19" t="s">
        <v>6628</v>
      </c>
      <c r="D725" s="19" t="s">
        <v>6629</v>
      </c>
      <c r="E725" s="19" t="s">
        <v>6632</v>
      </c>
      <c r="F725" s="20" t="str">
        <f t="shared" si="1"/>
        <v>H3wyfMN2DnO9GiGUcnUYI5</v>
      </c>
      <c r="G725" s="20">
        <v>3.0</v>
      </c>
      <c r="H725" s="20">
        <v>2.0</v>
      </c>
      <c r="I725" s="20" t="s">
        <v>151</v>
      </c>
      <c r="J725" s="20">
        <v>1.0</v>
      </c>
      <c r="K725" s="20">
        <v>1.0</v>
      </c>
      <c r="L725" s="20" t="s">
        <v>5851</v>
      </c>
      <c r="M725" s="20">
        <v>1.0</v>
      </c>
      <c r="N725" s="20">
        <v>1.0</v>
      </c>
      <c r="O725" s="20" t="s">
        <v>6139</v>
      </c>
      <c r="P725" s="14"/>
    </row>
    <row r="726">
      <c r="A726" s="19" t="s">
        <v>6627</v>
      </c>
      <c r="B726" s="19" t="s">
        <v>5465</v>
      </c>
      <c r="C726" s="19" t="s">
        <v>6628</v>
      </c>
      <c r="D726" s="19" t="s">
        <v>6629</v>
      </c>
      <c r="E726" s="19" t="s">
        <v>6633</v>
      </c>
      <c r="F726" s="20" t="str">
        <f t="shared" si="1"/>
        <v>H3wyfMN2DnO9HOiVtlDrOm</v>
      </c>
      <c r="G726" s="20">
        <v>1.0</v>
      </c>
      <c r="H726" s="20">
        <v>1.0</v>
      </c>
      <c r="I726" s="20" t="s">
        <v>151</v>
      </c>
      <c r="J726" s="20">
        <v>2.0</v>
      </c>
      <c r="K726" s="20">
        <v>2.0</v>
      </c>
      <c r="L726" s="20" t="s">
        <v>5851</v>
      </c>
      <c r="M726" s="20">
        <v>1.0</v>
      </c>
      <c r="N726" s="20">
        <v>1.0</v>
      </c>
      <c r="O726" s="20" t="s">
        <v>6139</v>
      </c>
      <c r="P726" s="14"/>
    </row>
    <row r="727">
      <c r="A727" s="19" t="s">
        <v>6627</v>
      </c>
      <c r="B727" s="19" t="s">
        <v>5467</v>
      </c>
      <c r="C727" s="19" t="s">
        <v>6628</v>
      </c>
      <c r="D727" s="19" t="s">
        <v>6629</v>
      </c>
      <c r="E727" s="19" t="s">
        <v>6634</v>
      </c>
      <c r="F727" s="20" t="str">
        <f t="shared" si="1"/>
        <v>H3wyfMN2DnO9KrW5Q8YFGz</v>
      </c>
      <c r="G727" s="20">
        <v>1.0</v>
      </c>
      <c r="H727" s="20">
        <v>1.0</v>
      </c>
      <c r="I727" s="20" t="s">
        <v>151</v>
      </c>
      <c r="J727" s="20">
        <v>1.0</v>
      </c>
      <c r="K727" s="20">
        <v>1.0</v>
      </c>
      <c r="L727" s="20" t="s">
        <v>5851</v>
      </c>
      <c r="M727" s="20">
        <v>1.0</v>
      </c>
      <c r="N727" s="20">
        <v>1.0</v>
      </c>
      <c r="O727" s="20" t="s">
        <v>6139</v>
      </c>
      <c r="P727" s="14"/>
    </row>
    <row r="728">
      <c r="A728" s="19" t="s">
        <v>6627</v>
      </c>
      <c r="B728" s="19" t="s">
        <v>5469</v>
      </c>
      <c r="C728" s="19" t="s">
        <v>6628</v>
      </c>
      <c r="D728" s="19" t="s">
        <v>6629</v>
      </c>
      <c r="E728" s="19" t="s">
        <v>6635</v>
      </c>
      <c r="F728" s="20" t="str">
        <f t="shared" si="1"/>
        <v>H3wyfMN2DnO9LNKpHOn63V</v>
      </c>
      <c r="G728" s="20">
        <v>3.0</v>
      </c>
      <c r="H728" s="20">
        <v>3.0</v>
      </c>
      <c r="I728" s="20" t="s">
        <v>151</v>
      </c>
      <c r="J728" s="20">
        <v>1.0</v>
      </c>
      <c r="K728" s="20">
        <v>1.0</v>
      </c>
      <c r="L728" s="20" t="s">
        <v>5851</v>
      </c>
      <c r="M728" s="20">
        <v>1.0</v>
      </c>
      <c r="N728" s="20">
        <v>1.0</v>
      </c>
      <c r="O728" s="20" t="s">
        <v>6139</v>
      </c>
      <c r="P728" s="14"/>
    </row>
    <row r="729">
      <c r="A729" s="19" t="s">
        <v>6627</v>
      </c>
      <c r="B729" s="19" t="s">
        <v>5471</v>
      </c>
      <c r="C729" s="19" t="s">
        <v>6628</v>
      </c>
      <c r="D729" s="19" t="s">
        <v>6629</v>
      </c>
      <c r="E729" s="19" t="s">
        <v>6636</v>
      </c>
      <c r="F729" s="20" t="str">
        <f t="shared" si="1"/>
        <v>H3wyfMN2DnO9LaMpHOn63V</v>
      </c>
      <c r="G729" s="20">
        <v>1.0</v>
      </c>
      <c r="H729" s="20">
        <v>1.0</v>
      </c>
      <c r="I729" s="20" t="s">
        <v>151</v>
      </c>
      <c r="J729" s="20">
        <v>1.0</v>
      </c>
      <c r="K729" s="20">
        <v>1.0</v>
      </c>
      <c r="L729" s="20" t="s">
        <v>5851</v>
      </c>
      <c r="M729" s="20">
        <v>1.0</v>
      </c>
      <c r="N729" s="20">
        <v>1.0</v>
      </c>
      <c r="O729" s="20" t="s">
        <v>6139</v>
      </c>
      <c r="P729" s="14"/>
    </row>
    <row r="730">
      <c r="A730" s="19" t="s">
        <v>6627</v>
      </c>
      <c r="B730" s="19" t="s">
        <v>5473</v>
      </c>
      <c r="C730" s="19" t="s">
        <v>6628</v>
      </c>
      <c r="D730" s="19" t="s">
        <v>6629</v>
      </c>
      <c r="E730" s="19" t="s">
        <v>6637</v>
      </c>
      <c r="F730" s="20" t="str">
        <f t="shared" si="1"/>
        <v>H3wyfMN2DnO9LbCpHOn63V</v>
      </c>
      <c r="G730" s="20">
        <v>1.0</v>
      </c>
      <c r="H730" s="20">
        <v>2.0</v>
      </c>
      <c r="I730" s="20" t="s">
        <v>151</v>
      </c>
      <c r="J730" s="20">
        <v>2.0</v>
      </c>
      <c r="K730" s="20">
        <v>2.0</v>
      </c>
      <c r="L730" s="20" t="s">
        <v>5851</v>
      </c>
      <c r="M730" s="20">
        <v>1.0</v>
      </c>
      <c r="N730" s="20">
        <v>1.0</v>
      </c>
      <c r="O730" s="20" t="s">
        <v>6139</v>
      </c>
      <c r="P730" s="14"/>
    </row>
    <row r="731">
      <c r="A731" s="19" t="s">
        <v>6627</v>
      </c>
      <c r="B731" s="19" t="s">
        <v>5475</v>
      </c>
      <c r="C731" s="19" t="s">
        <v>6628</v>
      </c>
      <c r="D731" s="19" t="s">
        <v>6629</v>
      </c>
      <c r="E731" s="19" t="s">
        <v>6638</v>
      </c>
      <c r="F731" s="20" t="str">
        <f t="shared" si="1"/>
        <v>H3wyfMN2DnO9POuNMcnNFW</v>
      </c>
      <c r="G731" s="20">
        <v>1.0</v>
      </c>
      <c r="H731" s="20">
        <v>1.0</v>
      </c>
      <c r="I731" s="20" t="s">
        <v>151</v>
      </c>
      <c r="J731" s="20">
        <v>1.0</v>
      </c>
      <c r="K731" s="20">
        <v>1.0</v>
      </c>
      <c r="L731" s="20" t="s">
        <v>5851</v>
      </c>
      <c r="M731" s="20">
        <v>1.0</v>
      </c>
      <c r="N731" s="20">
        <v>1.0</v>
      </c>
      <c r="O731" s="20" t="s">
        <v>6139</v>
      </c>
      <c r="P731" s="14"/>
    </row>
    <row r="732">
      <c r="A732" s="19" t="s">
        <v>6627</v>
      </c>
      <c r="B732" s="19" t="s">
        <v>5477</v>
      </c>
      <c r="C732" s="19" t="s">
        <v>6628</v>
      </c>
      <c r="D732" s="19" t="s">
        <v>6629</v>
      </c>
      <c r="E732" s="19" t="s">
        <v>6639</v>
      </c>
      <c r="F732" s="20" t="str">
        <f t="shared" si="1"/>
        <v>H3wyfMN2DnO9R1ieNhrwyV</v>
      </c>
      <c r="G732" s="20">
        <v>1.0</v>
      </c>
      <c r="H732" s="20">
        <v>1.0</v>
      </c>
      <c r="I732" s="20" t="s">
        <v>151</v>
      </c>
      <c r="J732" s="20">
        <v>1.0</v>
      </c>
      <c r="K732" s="20">
        <v>1.0</v>
      </c>
      <c r="L732" s="20" t="s">
        <v>5851</v>
      </c>
      <c r="M732" s="20">
        <v>1.0</v>
      </c>
      <c r="N732" s="20">
        <v>1.0</v>
      </c>
      <c r="O732" s="20" t="s">
        <v>6139</v>
      </c>
      <c r="P732" s="14"/>
    </row>
    <row r="733">
      <c r="A733" s="19" t="s">
        <v>6627</v>
      </c>
      <c r="B733" s="19" t="s">
        <v>5479</v>
      </c>
      <c r="C733" s="19" t="s">
        <v>6628</v>
      </c>
      <c r="D733" s="19" t="s">
        <v>6629</v>
      </c>
      <c r="E733" s="19" t="s">
        <v>6640</v>
      </c>
      <c r="F733" s="20" t="str">
        <f t="shared" si="1"/>
        <v>H3wyfMN2DnO9Rj6eNhrwyV</v>
      </c>
      <c r="G733" s="20">
        <v>1.0</v>
      </c>
      <c r="H733" s="20">
        <v>1.0</v>
      </c>
      <c r="I733" s="20" t="s">
        <v>151</v>
      </c>
      <c r="J733" s="20">
        <v>1.0</v>
      </c>
      <c r="K733" s="20">
        <v>1.0</v>
      </c>
      <c r="L733" s="20" t="s">
        <v>5851</v>
      </c>
      <c r="M733" s="20">
        <v>1.0</v>
      </c>
      <c r="N733" s="20">
        <v>1.0</v>
      </c>
      <c r="O733" s="20" t="s">
        <v>6139</v>
      </c>
      <c r="P733" s="14"/>
    </row>
    <row r="734">
      <c r="A734" s="19" t="s">
        <v>6627</v>
      </c>
      <c r="B734" s="19" t="s">
        <v>5481</v>
      </c>
      <c r="C734" s="19" t="s">
        <v>6628</v>
      </c>
      <c r="D734" s="19" t="s">
        <v>6629</v>
      </c>
      <c r="E734" s="19" t="s">
        <v>6628</v>
      </c>
      <c r="F734" s="20" t="str">
        <f t="shared" si="1"/>
        <v>H3wyfMN2DnO9SQhIszOMIv</v>
      </c>
      <c r="G734" s="20">
        <v>1.0</v>
      </c>
      <c r="H734" s="20">
        <v>1.0</v>
      </c>
      <c r="I734" s="20" t="s">
        <v>151</v>
      </c>
      <c r="J734" s="20">
        <v>1.0</v>
      </c>
      <c r="K734" s="20">
        <v>1.0</v>
      </c>
      <c r="L734" s="20" t="s">
        <v>5851</v>
      </c>
      <c r="M734" s="20">
        <v>1.0</v>
      </c>
      <c r="N734" s="20">
        <v>1.0</v>
      </c>
      <c r="O734" s="20" t="s">
        <v>6139</v>
      </c>
      <c r="P734" s="14"/>
    </row>
    <row r="735">
      <c r="A735" s="19" t="s">
        <v>6627</v>
      </c>
      <c r="B735" s="19" t="s">
        <v>5483</v>
      </c>
      <c r="C735" s="19" t="s">
        <v>6628</v>
      </c>
      <c r="D735" s="19" t="s">
        <v>6629</v>
      </c>
      <c r="E735" s="19" t="s">
        <v>6641</v>
      </c>
      <c r="F735" s="20" t="str">
        <f t="shared" si="1"/>
        <v>H3wyfMN2DnO9ZcyMUPd7wV</v>
      </c>
      <c r="G735" s="20">
        <v>1.0</v>
      </c>
      <c r="H735" s="20">
        <v>1.0</v>
      </c>
      <c r="I735" s="20" t="s">
        <v>151</v>
      </c>
      <c r="J735" s="20">
        <v>1.0</v>
      </c>
      <c r="K735" s="20">
        <v>1.0</v>
      </c>
      <c r="L735" s="20" t="s">
        <v>5851</v>
      </c>
      <c r="M735" s="20">
        <v>1.0</v>
      </c>
      <c r="N735" s="20">
        <v>1.0</v>
      </c>
      <c r="O735" s="20" t="s">
        <v>6139</v>
      </c>
      <c r="P735" s="14"/>
    </row>
    <row r="736">
      <c r="A736" s="19" t="s">
        <v>6627</v>
      </c>
      <c r="B736" s="19" t="s">
        <v>5485</v>
      </c>
      <c r="C736" s="19" t="s">
        <v>6628</v>
      </c>
      <c r="D736" s="19" t="s">
        <v>6629</v>
      </c>
      <c r="E736" s="19" t="s">
        <v>6642</v>
      </c>
      <c r="F736" s="20" t="str">
        <f t="shared" si="1"/>
        <v>H3wyfMN2DnO9e7o6l8wVqS</v>
      </c>
      <c r="G736" s="20">
        <v>2.0</v>
      </c>
      <c r="H736" s="20">
        <v>2.0</v>
      </c>
      <c r="I736" s="20" t="s">
        <v>151</v>
      </c>
      <c r="J736" s="20">
        <v>3.0</v>
      </c>
      <c r="K736" s="20">
        <v>3.0</v>
      </c>
      <c r="L736" s="20" t="s">
        <v>5851</v>
      </c>
      <c r="M736" s="20">
        <v>1.0</v>
      </c>
      <c r="N736" s="20">
        <v>1.0</v>
      </c>
      <c r="O736" s="20" t="s">
        <v>6139</v>
      </c>
      <c r="P736" s="14"/>
    </row>
    <row r="737">
      <c r="A737" s="19" t="s">
        <v>6627</v>
      </c>
      <c r="B737" s="19" t="s">
        <v>5487</v>
      </c>
      <c r="C737" s="19" t="s">
        <v>6628</v>
      </c>
      <c r="D737" s="19" t="s">
        <v>6629</v>
      </c>
      <c r="E737" s="19" t="s">
        <v>6643</v>
      </c>
      <c r="F737" s="20" t="str">
        <f t="shared" si="1"/>
        <v>H3wyfMN2DnO9hW6BvQ85Ws</v>
      </c>
      <c r="G737" s="20">
        <v>1.0</v>
      </c>
      <c r="H737" s="20">
        <v>1.0</v>
      </c>
      <c r="I737" s="20" t="s">
        <v>151</v>
      </c>
      <c r="J737" s="20">
        <v>1.0</v>
      </c>
      <c r="K737" s="20">
        <v>1.0</v>
      </c>
      <c r="L737" s="20" t="s">
        <v>5851</v>
      </c>
      <c r="M737" s="20">
        <v>1.0</v>
      </c>
      <c r="N737" s="20">
        <v>1.0</v>
      </c>
      <c r="O737" s="20" t="s">
        <v>6139</v>
      </c>
      <c r="P737" s="14"/>
    </row>
    <row r="738">
      <c r="A738" s="19" t="s">
        <v>6627</v>
      </c>
      <c r="B738" s="19" t="s">
        <v>5489</v>
      </c>
      <c r="C738" s="19" t="s">
        <v>6628</v>
      </c>
      <c r="D738" s="19" t="s">
        <v>6629</v>
      </c>
      <c r="E738" s="19" t="s">
        <v>6644</v>
      </c>
      <c r="F738" s="20" t="str">
        <f t="shared" si="1"/>
        <v>H3wyfMN2DnO9kyZKT9MVfb</v>
      </c>
      <c r="G738" s="20">
        <v>1.0</v>
      </c>
      <c r="H738" s="20">
        <v>1.0</v>
      </c>
      <c r="I738" s="20" t="s">
        <v>151</v>
      </c>
      <c r="J738" s="20">
        <v>1.0</v>
      </c>
      <c r="K738" s="20">
        <v>1.0</v>
      </c>
      <c r="L738" s="20" t="s">
        <v>5851</v>
      </c>
      <c r="M738" s="20">
        <v>1.0</v>
      </c>
      <c r="N738" s="20">
        <v>1.0</v>
      </c>
      <c r="O738" s="20" t="s">
        <v>6139</v>
      </c>
      <c r="P738" s="14"/>
    </row>
    <row r="739">
      <c r="A739" s="19" t="s">
        <v>6627</v>
      </c>
      <c r="B739" s="19" t="s">
        <v>5491</v>
      </c>
      <c r="C739" s="19" t="s">
        <v>6628</v>
      </c>
      <c r="D739" s="19" t="s">
        <v>6629</v>
      </c>
      <c r="E739" s="19" t="s">
        <v>6645</v>
      </c>
      <c r="F739" s="20" t="str">
        <f t="shared" si="1"/>
        <v>H3wyfMN2DnO9s0m8jaGony</v>
      </c>
      <c r="G739" s="20">
        <v>1.0</v>
      </c>
      <c r="H739" s="20">
        <v>2.0</v>
      </c>
      <c r="I739" s="20" t="s">
        <v>151</v>
      </c>
      <c r="J739" s="20">
        <v>1.0</v>
      </c>
      <c r="K739" s="20">
        <v>1.0</v>
      </c>
      <c r="L739" s="20" t="s">
        <v>5851</v>
      </c>
      <c r="M739" s="20">
        <v>1.0</v>
      </c>
      <c r="N739" s="20">
        <v>1.0</v>
      </c>
      <c r="O739" s="20" t="s">
        <v>6139</v>
      </c>
      <c r="P739" s="14"/>
    </row>
    <row r="740">
      <c r="A740" s="19" t="s">
        <v>6627</v>
      </c>
      <c r="B740" s="19" t="s">
        <v>5493</v>
      </c>
      <c r="C740" s="19" t="s">
        <v>6628</v>
      </c>
      <c r="D740" s="19" t="s">
        <v>6629</v>
      </c>
      <c r="E740" s="19" t="s">
        <v>6646</v>
      </c>
      <c r="F740" s="20" t="str">
        <f t="shared" si="1"/>
        <v>H3wyfMN2DnO9sEA8jaGony</v>
      </c>
      <c r="G740" s="20">
        <v>1.0</v>
      </c>
      <c r="H740" s="20">
        <v>1.0</v>
      </c>
      <c r="I740" s="20" t="s">
        <v>151</v>
      </c>
      <c r="J740" s="20">
        <v>1.0</v>
      </c>
      <c r="K740" s="20">
        <v>1.0</v>
      </c>
      <c r="L740" s="20" t="s">
        <v>5851</v>
      </c>
      <c r="M740" s="20">
        <v>1.0</v>
      </c>
      <c r="N740" s="20">
        <v>1.0</v>
      </c>
      <c r="O740" s="20" t="s">
        <v>6139</v>
      </c>
      <c r="P740" s="14"/>
    </row>
    <row r="741">
      <c r="A741" s="19" t="s">
        <v>6647</v>
      </c>
      <c r="B741" s="19" t="s">
        <v>1683</v>
      </c>
      <c r="C741" s="19" t="s">
        <v>6648</v>
      </c>
      <c r="D741" s="19" t="s">
        <v>6649</v>
      </c>
      <c r="E741" s="19" t="s">
        <v>6650</v>
      </c>
      <c r="F741" s="20" t="str">
        <f t="shared" si="1"/>
        <v>H72M8LBDSMhL5bPQZnCRf8</v>
      </c>
      <c r="G741" s="20">
        <v>1.0</v>
      </c>
      <c r="H741" s="20">
        <v>1.0</v>
      </c>
      <c r="I741" s="20" t="s">
        <v>5809</v>
      </c>
      <c r="J741" s="20">
        <v>2.0</v>
      </c>
      <c r="K741" s="20">
        <v>1.0</v>
      </c>
      <c r="L741" s="20" t="s">
        <v>6139</v>
      </c>
      <c r="M741" s="20">
        <v>2.0</v>
      </c>
      <c r="N741" s="20">
        <v>1.0</v>
      </c>
      <c r="O741" s="20" t="s">
        <v>152</v>
      </c>
      <c r="P741" s="14"/>
    </row>
    <row r="742">
      <c r="A742" s="19" t="s">
        <v>6647</v>
      </c>
      <c r="B742" s="19" t="s">
        <v>1687</v>
      </c>
      <c r="C742" s="19" t="s">
        <v>6648</v>
      </c>
      <c r="D742" s="19" t="s">
        <v>6649</v>
      </c>
      <c r="E742" s="19" t="s">
        <v>6651</v>
      </c>
      <c r="F742" s="20" t="str">
        <f t="shared" si="1"/>
        <v>H72M8LBDSMhL82WR0I7fEb</v>
      </c>
      <c r="G742" s="20">
        <v>1.0</v>
      </c>
      <c r="H742" s="20">
        <v>1.0</v>
      </c>
      <c r="I742" s="20" t="s">
        <v>5809</v>
      </c>
      <c r="J742" s="20">
        <v>1.0</v>
      </c>
      <c r="K742" s="20">
        <v>1.0</v>
      </c>
      <c r="L742" s="20" t="s">
        <v>6139</v>
      </c>
      <c r="M742" s="20">
        <v>1.0</v>
      </c>
      <c r="N742" s="20">
        <v>1.0</v>
      </c>
      <c r="O742" s="20" t="s">
        <v>152</v>
      </c>
      <c r="P742" s="14"/>
    </row>
    <row r="743">
      <c r="A743" s="19" t="s">
        <v>6647</v>
      </c>
      <c r="B743" s="19" t="s">
        <v>1689</v>
      </c>
      <c r="C743" s="19" t="s">
        <v>6648</v>
      </c>
      <c r="D743" s="19" t="s">
        <v>6649</v>
      </c>
      <c r="E743" s="19" t="s">
        <v>6652</v>
      </c>
      <c r="F743" s="20" t="str">
        <f t="shared" si="1"/>
        <v>H72M8LBDSMhLEZqhxLZ9ck</v>
      </c>
      <c r="G743" s="20">
        <v>1.0</v>
      </c>
      <c r="H743" s="20">
        <v>1.0</v>
      </c>
      <c r="I743" s="20" t="s">
        <v>5809</v>
      </c>
      <c r="J743" s="20">
        <v>1.0</v>
      </c>
      <c r="K743" s="20">
        <v>1.0</v>
      </c>
      <c r="L743" s="20" t="s">
        <v>6139</v>
      </c>
      <c r="M743" s="20">
        <v>1.0</v>
      </c>
      <c r="N743" s="20">
        <v>1.0</v>
      </c>
      <c r="O743" s="20" t="s">
        <v>152</v>
      </c>
      <c r="P743" s="14"/>
    </row>
    <row r="744">
      <c r="A744" s="19" t="s">
        <v>6647</v>
      </c>
      <c r="B744" s="19" t="s">
        <v>1691</v>
      </c>
      <c r="C744" s="19" t="s">
        <v>6648</v>
      </c>
      <c r="D744" s="19" t="s">
        <v>6649</v>
      </c>
      <c r="E744" s="19" t="s">
        <v>6653</v>
      </c>
      <c r="F744" s="20" t="str">
        <f t="shared" si="1"/>
        <v>H72M8LBDSMhLMG4nyloHRU</v>
      </c>
      <c r="G744" s="20">
        <v>1.0</v>
      </c>
      <c r="H744" s="20">
        <v>1.0</v>
      </c>
      <c r="I744" s="20" t="s">
        <v>5809</v>
      </c>
      <c r="J744" s="20">
        <v>1.0</v>
      </c>
      <c r="K744" s="20">
        <v>1.0</v>
      </c>
      <c r="L744" s="20" t="s">
        <v>6139</v>
      </c>
      <c r="M744" s="20">
        <v>1.0</v>
      </c>
      <c r="N744" s="20">
        <v>1.0</v>
      </c>
      <c r="O744" s="20" t="s">
        <v>152</v>
      </c>
      <c r="P744" s="14"/>
    </row>
    <row r="745">
      <c r="A745" s="19" t="s">
        <v>6647</v>
      </c>
      <c r="B745" s="19" t="s">
        <v>1693</v>
      </c>
      <c r="C745" s="19" t="s">
        <v>6648</v>
      </c>
      <c r="D745" s="19" t="s">
        <v>6649</v>
      </c>
      <c r="E745" s="19" t="s">
        <v>6654</v>
      </c>
      <c r="F745" s="20" t="str">
        <f t="shared" si="1"/>
        <v>H72M8LBDSMhLMJGnyloHRU</v>
      </c>
      <c r="G745" s="20">
        <v>1.0</v>
      </c>
      <c r="H745" s="20">
        <v>1.0</v>
      </c>
      <c r="I745" s="20" t="s">
        <v>5809</v>
      </c>
      <c r="J745" s="20">
        <v>1.0</v>
      </c>
      <c r="K745" s="20">
        <v>1.0</v>
      </c>
      <c r="L745" s="20" t="s">
        <v>6139</v>
      </c>
      <c r="M745" s="20">
        <v>1.0</v>
      </c>
      <c r="N745" s="20">
        <v>1.0</v>
      </c>
      <c r="O745" s="20" t="s">
        <v>152</v>
      </c>
      <c r="P745" s="14"/>
    </row>
    <row r="746">
      <c r="A746" s="19" t="s">
        <v>6647</v>
      </c>
      <c r="B746" s="19" t="s">
        <v>1695</v>
      </c>
      <c r="C746" s="19" t="s">
        <v>6648</v>
      </c>
      <c r="D746" s="19" t="s">
        <v>6649</v>
      </c>
      <c r="E746" s="19" t="s">
        <v>6655</v>
      </c>
      <c r="F746" s="20" t="str">
        <f t="shared" si="1"/>
        <v>H72M8LBDSMhLU71LWZg9DA</v>
      </c>
      <c r="G746" s="20">
        <v>1.0</v>
      </c>
      <c r="H746" s="20">
        <v>1.0</v>
      </c>
      <c r="I746" s="20" t="s">
        <v>5809</v>
      </c>
      <c r="J746" s="20">
        <v>1.0</v>
      </c>
      <c r="K746" s="20">
        <v>1.0</v>
      </c>
      <c r="L746" s="20" t="s">
        <v>6139</v>
      </c>
      <c r="M746" s="20">
        <v>1.0</v>
      </c>
      <c r="N746" s="20">
        <v>1.0</v>
      </c>
      <c r="O746" s="20" t="s">
        <v>152</v>
      </c>
      <c r="P746" s="14"/>
    </row>
    <row r="747">
      <c r="A747" s="19" t="s">
        <v>6647</v>
      </c>
      <c r="B747" s="19" t="s">
        <v>1697</v>
      </c>
      <c r="C747" s="19" t="s">
        <v>6648</v>
      </c>
      <c r="D747" s="19" t="s">
        <v>6649</v>
      </c>
      <c r="E747" s="19" t="s">
        <v>6656</v>
      </c>
      <c r="F747" s="20" t="str">
        <f t="shared" si="1"/>
        <v>H72M8LBDSMhLU7dLWZg9DA</v>
      </c>
      <c r="G747" s="20">
        <v>1.0</v>
      </c>
      <c r="H747" s="20">
        <v>1.0</v>
      </c>
      <c r="I747" s="20" t="s">
        <v>5809</v>
      </c>
      <c r="J747" s="20">
        <v>1.0</v>
      </c>
      <c r="K747" s="20">
        <v>1.0</v>
      </c>
      <c r="L747" s="20" t="s">
        <v>6139</v>
      </c>
      <c r="M747" s="20">
        <v>1.0</v>
      </c>
      <c r="N747" s="20">
        <v>1.0</v>
      </c>
      <c r="O747" s="20" t="s">
        <v>152</v>
      </c>
      <c r="P747" s="14"/>
    </row>
    <row r="748">
      <c r="A748" s="19" t="s">
        <v>6647</v>
      </c>
      <c r="B748" s="19" t="s">
        <v>1699</v>
      </c>
      <c r="C748" s="19" t="s">
        <v>6648</v>
      </c>
      <c r="D748" s="19" t="s">
        <v>6649</v>
      </c>
      <c r="E748" s="19" t="s">
        <v>6657</v>
      </c>
      <c r="F748" s="20" t="str">
        <f t="shared" si="1"/>
        <v>H72M8LBDSMhLa6NtNvLSUA</v>
      </c>
      <c r="G748" s="20">
        <v>1.0</v>
      </c>
      <c r="H748" s="20">
        <v>1.0</v>
      </c>
      <c r="I748" s="20" t="s">
        <v>5809</v>
      </c>
      <c r="J748" s="20">
        <v>1.0</v>
      </c>
      <c r="K748" s="20">
        <v>1.0</v>
      </c>
      <c r="L748" s="20" t="s">
        <v>6139</v>
      </c>
      <c r="M748" s="20">
        <v>1.0</v>
      </c>
      <c r="N748" s="20">
        <v>1.0</v>
      </c>
      <c r="O748" s="20" t="s">
        <v>152</v>
      </c>
      <c r="P748" s="14"/>
    </row>
    <row r="749">
      <c r="A749" s="19" t="s">
        <v>6647</v>
      </c>
      <c r="B749" s="19" t="s">
        <v>1701</v>
      </c>
      <c r="C749" s="19" t="s">
        <v>6648</v>
      </c>
      <c r="D749" s="19" t="s">
        <v>6649</v>
      </c>
      <c r="E749" s="19" t="s">
        <v>6658</v>
      </c>
      <c r="F749" s="20" t="str">
        <f t="shared" si="1"/>
        <v>H72M8LBDSMhLbiiZn4Y5Fq</v>
      </c>
      <c r="G749" s="20">
        <v>1.0</v>
      </c>
      <c r="H749" s="20">
        <v>1.0</v>
      </c>
      <c r="I749" s="20" t="s">
        <v>5809</v>
      </c>
      <c r="J749" s="20">
        <v>1.0</v>
      </c>
      <c r="K749" s="20">
        <v>1.0</v>
      </c>
      <c r="L749" s="20" t="s">
        <v>6139</v>
      </c>
      <c r="M749" s="20">
        <v>1.0</v>
      </c>
      <c r="N749" s="20">
        <v>1.0</v>
      </c>
      <c r="O749" s="20" t="s">
        <v>152</v>
      </c>
      <c r="P749" s="14"/>
    </row>
    <row r="750">
      <c r="A750" s="19" t="s">
        <v>6647</v>
      </c>
      <c r="B750" s="19" t="s">
        <v>1703</v>
      </c>
      <c r="C750" s="19" t="s">
        <v>6648</v>
      </c>
      <c r="D750" s="19" t="s">
        <v>6649</v>
      </c>
      <c r="E750" s="19" t="s">
        <v>6659</v>
      </c>
      <c r="F750" s="20" t="str">
        <f t="shared" si="1"/>
        <v>H72M8LBDSMhLcH6uasQi8r</v>
      </c>
      <c r="G750" s="20">
        <v>1.0</v>
      </c>
      <c r="H750" s="20">
        <v>1.0</v>
      </c>
      <c r="I750" s="20" t="s">
        <v>5809</v>
      </c>
      <c r="J750" s="20">
        <v>1.0</v>
      </c>
      <c r="K750" s="20">
        <v>1.0</v>
      </c>
      <c r="L750" s="20" t="s">
        <v>6139</v>
      </c>
      <c r="M750" s="20">
        <v>1.0</v>
      </c>
      <c r="N750" s="20">
        <v>1.0</v>
      </c>
      <c r="O750" s="20" t="s">
        <v>152</v>
      </c>
      <c r="P750" s="14"/>
    </row>
    <row r="751">
      <c r="A751" s="19" t="s">
        <v>6647</v>
      </c>
      <c r="B751" s="19" t="s">
        <v>1705</v>
      </c>
      <c r="C751" s="19" t="s">
        <v>6648</v>
      </c>
      <c r="D751" s="19" t="s">
        <v>6649</v>
      </c>
      <c r="E751" s="19" t="s">
        <v>6659</v>
      </c>
      <c r="F751" s="20" t="str">
        <f t="shared" si="1"/>
        <v>H72M8LBDSMhLgmoHJdmfrX</v>
      </c>
      <c r="G751" s="20">
        <v>1.0</v>
      </c>
      <c r="H751" s="20">
        <v>1.0</v>
      </c>
      <c r="I751" s="20" t="s">
        <v>5809</v>
      </c>
      <c r="J751" s="20">
        <v>1.0</v>
      </c>
      <c r="K751" s="20">
        <v>1.0</v>
      </c>
      <c r="L751" s="20" t="s">
        <v>6139</v>
      </c>
      <c r="M751" s="20">
        <v>1.0</v>
      </c>
      <c r="N751" s="20">
        <v>1.0</v>
      </c>
      <c r="O751" s="20" t="s">
        <v>152</v>
      </c>
      <c r="P751" s="14"/>
    </row>
    <row r="752">
      <c r="A752" s="19" t="s">
        <v>6647</v>
      </c>
      <c r="B752" s="19" t="s">
        <v>1707</v>
      </c>
      <c r="C752" s="19" t="s">
        <v>6648</v>
      </c>
      <c r="D752" s="19" t="s">
        <v>6649</v>
      </c>
      <c r="E752" s="19" t="s">
        <v>6660</v>
      </c>
      <c r="F752" s="20" t="str">
        <f t="shared" si="1"/>
        <v>H72M8LBDSMhLmYZx3nOJap</v>
      </c>
      <c r="G752" s="20">
        <v>1.0</v>
      </c>
      <c r="H752" s="20">
        <v>1.0</v>
      </c>
      <c r="I752" s="20" t="s">
        <v>5809</v>
      </c>
      <c r="J752" s="20">
        <v>1.0</v>
      </c>
      <c r="K752" s="20">
        <v>1.0</v>
      </c>
      <c r="L752" s="20" t="s">
        <v>6139</v>
      </c>
      <c r="M752" s="20">
        <v>1.0</v>
      </c>
      <c r="N752" s="20">
        <v>1.0</v>
      </c>
      <c r="O752" s="20" t="s">
        <v>152</v>
      </c>
      <c r="P752" s="14"/>
    </row>
    <row r="753">
      <c r="A753" s="19" t="s">
        <v>6647</v>
      </c>
      <c r="B753" s="19" t="s">
        <v>1709</v>
      </c>
      <c r="C753" s="19" t="s">
        <v>6648</v>
      </c>
      <c r="D753" s="19" t="s">
        <v>6649</v>
      </c>
      <c r="E753" s="19" t="s">
        <v>6661</v>
      </c>
      <c r="F753" s="20" t="str">
        <f t="shared" si="1"/>
        <v>H72M8LBDSMhLpHDklVeMgb</v>
      </c>
      <c r="G753" s="20">
        <v>1.0</v>
      </c>
      <c r="H753" s="20">
        <v>1.0</v>
      </c>
      <c r="I753" s="20" t="s">
        <v>5809</v>
      </c>
      <c r="J753" s="20">
        <v>2.0</v>
      </c>
      <c r="K753" s="20">
        <v>1.0</v>
      </c>
      <c r="L753" s="20" t="s">
        <v>6139</v>
      </c>
      <c r="M753" s="20">
        <v>2.0</v>
      </c>
      <c r="N753" s="20">
        <v>2.0</v>
      </c>
      <c r="O753" s="20" t="s">
        <v>152</v>
      </c>
      <c r="P753" s="14"/>
    </row>
    <row r="754">
      <c r="A754" s="19" t="s">
        <v>6647</v>
      </c>
      <c r="B754" s="19" t="s">
        <v>1711</v>
      </c>
      <c r="C754" s="19" t="s">
        <v>6648</v>
      </c>
      <c r="D754" s="19" t="s">
        <v>6649</v>
      </c>
      <c r="E754" s="19" t="s">
        <v>6662</v>
      </c>
      <c r="F754" s="20" t="str">
        <f t="shared" si="1"/>
        <v>H72M8LBDSMhLpigklVeMgb</v>
      </c>
      <c r="G754" s="20">
        <v>1.0</v>
      </c>
      <c r="H754" s="20">
        <v>1.0</v>
      </c>
      <c r="I754" s="20" t="s">
        <v>5809</v>
      </c>
      <c r="J754" s="20">
        <v>1.0</v>
      </c>
      <c r="K754" s="20">
        <v>1.0</v>
      </c>
      <c r="L754" s="20" t="s">
        <v>6139</v>
      </c>
      <c r="M754" s="20">
        <v>2.0</v>
      </c>
      <c r="N754" s="20">
        <v>1.0</v>
      </c>
      <c r="O754" s="20" t="s">
        <v>152</v>
      </c>
      <c r="P754" s="14"/>
    </row>
    <row r="755">
      <c r="A755" s="19" t="s">
        <v>6647</v>
      </c>
      <c r="B755" s="19" t="s">
        <v>1713</v>
      </c>
      <c r="C755" s="19" t="s">
        <v>6648</v>
      </c>
      <c r="D755" s="19" t="s">
        <v>6649</v>
      </c>
      <c r="E755" s="19" t="s">
        <v>6663</v>
      </c>
      <c r="F755" s="20" t="str">
        <f t="shared" si="1"/>
        <v>H72M8LBDSMhLrNZClYtECF</v>
      </c>
      <c r="G755" s="20">
        <v>1.0</v>
      </c>
      <c r="H755" s="20">
        <v>1.0</v>
      </c>
      <c r="I755" s="20" t="s">
        <v>5809</v>
      </c>
      <c r="J755" s="20">
        <v>1.0</v>
      </c>
      <c r="K755" s="20">
        <v>1.0</v>
      </c>
      <c r="L755" s="20" t="s">
        <v>6139</v>
      </c>
      <c r="M755" s="20">
        <v>1.0</v>
      </c>
      <c r="N755" s="20">
        <v>1.0</v>
      </c>
      <c r="O755" s="20" t="s">
        <v>152</v>
      </c>
      <c r="P755" s="14"/>
    </row>
    <row r="756">
      <c r="A756" s="19" t="s">
        <v>6647</v>
      </c>
      <c r="B756" s="19" t="s">
        <v>1715</v>
      </c>
      <c r="C756" s="19" t="s">
        <v>6648</v>
      </c>
      <c r="D756" s="19" t="s">
        <v>6649</v>
      </c>
      <c r="E756" s="19" t="s">
        <v>6657</v>
      </c>
      <c r="F756" s="20" t="str">
        <f t="shared" si="1"/>
        <v>H72M8LBDSMhLrVzClYtECF</v>
      </c>
      <c r="G756" s="20">
        <v>1.0</v>
      </c>
      <c r="H756" s="20">
        <v>1.0</v>
      </c>
      <c r="I756" s="20" t="s">
        <v>5809</v>
      </c>
      <c r="J756" s="20">
        <v>1.0</v>
      </c>
      <c r="K756" s="20">
        <v>1.0</v>
      </c>
      <c r="L756" s="20" t="s">
        <v>6139</v>
      </c>
      <c r="M756" s="20">
        <v>1.0</v>
      </c>
      <c r="N756" s="20">
        <v>1.0</v>
      </c>
      <c r="O756" s="20" t="s">
        <v>152</v>
      </c>
      <c r="P756" s="14"/>
    </row>
    <row r="757">
      <c r="A757" s="19" t="s">
        <v>6647</v>
      </c>
      <c r="B757" s="19" t="s">
        <v>1717</v>
      </c>
      <c r="C757" s="19" t="s">
        <v>6648</v>
      </c>
      <c r="D757" s="19" t="s">
        <v>6649</v>
      </c>
      <c r="E757" s="19" t="s">
        <v>6664</v>
      </c>
      <c r="F757" s="20" t="str">
        <f t="shared" si="1"/>
        <v>H72M8LBDSMhLsnY8jaGony</v>
      </c>
      <c r="G757" s="20">
        <v>1.0</v>
      </c>
      <c r="H757" s="20">
        <v>1.0</v>
      </c>
      <c r="I757" s="20" t="s">
        <v>5809</v>
      </c>
      <c r="J757" s="20">
        <v>1.0</v>
      </c>
      <c r="K757" s="20">
        <v>1.0</v>
      </c>
      <c r="L757" s="20" t="s">
        <v>6139</v>
      </c>
      <c r="M757" s="20">
        <v>1.0</v>
      </c>
      <c r="N757" s="20">
        <v>1.0</v>
      </c>
      <c r="O757" s="20" t="s">
        <v>152</v>
      </c>
      <c r="P757" s="14"/>
    </row>
    <row r="758">
      <c r="A758" s="19" t="s">
        <v>6647</v>
      </c>
      <c r="B758" s="19" t="s">
        <v>1719</v>
      </c>
      <c r="C758" s="19" t="s">
        <v>6648</v>
      </c>
      <c r="D758" s="19" t="s">
        <v>6649</v>
      </c>
      <c r="E758" s="19" t="s">
        <v>6665</v>
      </c>
      <c r="F758" s="20" t="str">
        <f t="shared" si="1"/>
        <v>H72M8LBDSMhLsun8jaGony</v>
      </c>
      <c r="G758" s="20">
        <v>1.0</v>
      </c>
      <c r="H758" s="20">
        <v>1.0</v>
      </c>
      <c r="I758" s="20" t="s">
        <v>5809</v>
      </c>
      <c r="J758" s="20">
        <v>1.0</v>
      </c>
      <c r="K758" s="20">
        <v>1.0</v>
      </c>
      <c r="L758" s="20" t="s">
        <v>6139</v>
      </c>
      <c r="M758" s="20">
        <v>1.0</v>
      </c>
      <c r="N758" s="20">
        <v>1.0</v>
      </c>
      <c r="O758" s="20" t="s">
        <v>152</v>
      </c>
      <c r="P758" s="14"/>
    </row>
    <row r="759">
      <c r="A759" s="19" t="s">
        <v>6666</v>
      </c>
      <c r="B759" s="19" t="s">
        <v>1147</v>
      </c>
      <c r="C759" s="19" t="s">
        <v>6667</v>
      </c>
      <c r="D759" s="19" t="s">
        <v>6668</v>
      </c>
      <c r="E759" s="19" t="s">
        <v>6669</v>
      </c>
      <c r="F759" s="20" t="str">
        <f t="shared" si="1"/>
        <v>HW5ofWmnyLoI3x5WpPTcf5</v>
      </c>
      <c r="G759" s="20">
        <v>1.0</v>
      </c>
      <c r="H759" s="20">
        <v>1.0</v>
      </c>
      <c r="I759" s="20" t="s">
        <v>153</v>
      </c>
      <c r="J759" s="20">
        <v>1.0</v>
      </c>
      <c r="K759" s="20">
        <v>1.0</v>
      </c>
      <c r="L759" s="20" t="s">
        <v>5809</v>
      </c>
      <c r="M759" s="20">
        <v>1.0</v>
      </c>
      <c r="N759" s="20">
        <v>1.0</v>
      </c>
      <c r="O759" s="20" t="s">
        <v>6139</v>
      </c>
      <c r="P759" s="14"/>
    </row>
    <row r="760">
      <c r="A760" s="19" t="s">
        <v>6666</v>
      </c>
      <c r="B760" s="19" t="s">
        <v>1151</v>
      </c>
      <c r="C760" s="19" t="s">
        <v>6667</v>
      </c>
      <c r="D760" s="19" t="s">
        <v>6668</v>
      </c>
      <c r="E760" s="19" t="s">
        <v>6670</v>
      </c>
      <c r="F760" s="20" t="str">
        <f t="shared" si="1"/>
        <v>HW5ofWmnyLoI50EQZnCRf8</v>
      </c>
      <c r="G760" s="20">
        <v>1.0</v>
      </c>
      <c r="H760" s="20">
        <v>1.0</v>
      </c>
      <c r="I760" s="20" t="s">
        <v>153</v>
      </c>
      <c r="J760" s="20">
        <v>1.0</v>
      </c>
      <c r="K760" s="20">
        <v>1.0</v>
      </c>
      <c r="L760" s="20" t="s">
        <v>5809</v>
      </c>
      <c r="M760" s="20">
        <v>1.0</v>
      </c>
      <c r="N760" s="20">
        <v>1.0</v>
      </c>
      <c r="O760" s="20" t="s">
        <v>6139</v>
      </c>
      <c r="P760" s="14"/>
    </row>
    <row r="761">
      <c r="A761" s="19" t="s">
        <v>6666</v>
      </c>
      <c r="B761" s="19" t="s">
        <v>1152</v>
      </c>
      <c r="C761" s="19" t="s">
        <v>6667</v>
      </c>
      <c r="D761" s="19" t="s">
        <v>6668</v>
      </c>
      <c r="E761" s="19" t="s">
        <v>6671</v>
      </c>
      <c r="F761" s="20" t="str">
        <f t="shared" si="1"/>
        <v>HW5ofWmnyLoIAe5s1igzRC</v>
      </c>
      <c r="G761" s="20">
        <v>1.0</v>
      </c>
      <c r="H761" s="20">
        <v>1.0</v>
      </c>
      <c r="I761" s="20" t="s">
        <v>153</v>
      </c>
      <c r="J761" s="20">
        <v>1.0</v>
      </c>
      <c r="K761" s="20">
        <v>1.0</v>
      </c>
      <c r="L761" s="20" t="s">
        <v>5809</v>
      </c>
      <c r="M761" s="20">
        <v>1.0</v>
      </c>
      <c r="N761" s="20">
        <v>1.0</v>
      </c>
      <c r="O761" s="20" t="s">
        <v>6139</v>
      </c>
      <c r="P761" s="14"/>
    </row>
    <row r="762">
      <c r="A762" s="19" t="s">
        <v>6666</v>
      </c>
      <c r="B762" s="19" t="s">
        <v>1154</v>
      </c>
      <c r="C762" s="19" t="s">
        <v>6667</v>
      </c>
      <c r="D762" s="19" t="s">
        <v>6668</v>
      </c>
      <c r="E762" s="19" t="s">
        <v>6672</v>
      </c>
      <c r="F762" s="20" t="str">
        <f t="shared" si="1"/>
        <v>HW5ofWmnyLoIDp4Psx31Wa</v>
      </c>
      <c r="G762" s="20">
        <v>1.0</v>
      </c>
      <c r="H762" s="20">
        <v>1.0</v>
      </c>
      <c r="I762" s="20" t="s">
        <v>153</v>
      </c>
      <c r="J762" s="20">
        <v>1.0</v>
      </c>
      <c r="K762" s="20">
        <v>1.0</v>
      </c>
      <c r="L762" s="20" t="s">
        <v>5809</v>
      </c>
      <c r="M762" s="20">
        <v>1.0</v>
      </c>
      <c r="N762" s="20">
        <v>1.0</v>
      </c>
      <c r="O762" s="20" t="s">
        <v>6139</v>
      </c>
      <c r="P762" s="14"/>
    </row>
    <row r="763">
      <c r="A763" s="19" t="s">
        <v>6666</v>
      </c>
      <c r="B763" s="19" t="s">
        <v>1156</v>
      </c>
      <c r="C763" s="19" t="s">
        <v>6667</v>
      </c>
      <c r="D763" s="19" t="s">
        <v>6668</v>
      </c>
      <c r="E763" s="19" t="s">
        <v>6673</v>
      </c>
      <c r="F763" s="20" t="str">
        <f t="shared" si="1"/>
        <v>HW5ofWmnyLoIMIQnyloHRU</v>
      </c>
      <c r="G763" s="20">
        <v>1.0</v>
      </c>
      <c r="H763" s="20">
        <v>1.0</v>
      </c>
      <c r="I763" s="20" t="s">
        <v>153</v>
      </c>
      <c r="J763" s="20">
        <v>1.0</v>
      </c>
      <c r="K763" s="20">
        <v>1.0</v>
      </c>
      <c r="L763" s="20" t="s">
        <v>5809</v>
      </c>
      <c r="M763" s="20">
        <v>1.0</v>
      </c>
      <c r="N763" s="20">
        <v>1.0</v>
      </c>
      <c r="O763" s="20" t="s">
        <v>6139</v>
      </c>
      <c r="P763" s="14"/>
    </row>
    <row r="764">
      <c r="A764" s="19" t="s">
        <v>6666</v>
      </c>
      <c r="B764" s="19" t="s">
        <v>1158</v>
      </c>
      <c r="C764" s="19" t="s">
        <v>6667</v>
      </c>
      <c r="D764" s="19" t="s">
        <v>6668</v>
      </c>
      <c r="E764" s="19" t="s">
        <v>6674</v>
      </c>
      <c r="F764" s="20" t="str">
        <f t="shared" si="1"/>
        <v>HW5ofWmnyLoIU5KLWZg9DA</v>
      </c>
      <c r="G764" s="20">
        <v>1.0</v>
      </c>
      <c r="H764" s="20">
        <v>1.0</v>
      </c>
      <c r="I764" s="20" t="s">
        <v>153</v>
      </c>
      <c r="J764" s="20">
        <v>1.0</v>
      </c>
      <c r="K764" s="20">
        <v>1.0</v>
      </c>
      <c r="L764" s="20" t="s">
        <v>5809</v>
      </c>
      <c r="M764" s="20">
        <v>1.0</v>
      </c>
      <c r="N764" s="20">
        <v>1.0</v>
      </c>
      <c r="O764" s="20" t="s">
        <v>6139</v>
      </c>
      <c r="P764" s="14"/>
    </row>
    <row r="765">
      <c r="A765" s="19" t="s">
        <v>6666</v>
      </c>
      <c r="B765" s="19" t="s">
        <v>1160</v>
      </c>
      <c r="C765" s="19" t="s">
        <v>6667</v>
      </c>
      <c r="D765" s="19" t="s">
        <v>6668</v>
      </c>
      <c r="E765" s="19" t="s">
        <v>6675</v>
      </c>
      <c r="F765" s="20" t="str">
        <f t="shared" si="1"/>
        <v>HW5ofWmnyLoIUyrLWZg9DA</v>
      </c>
      <c r="G765" s="20">
        <v>1.0</v>
      </c>
      <c r="H765" s="20">
        <v>1.0</v>
      </c>
      <c r="I765" s="20" t="s">
        <v>153</v>
      </c>
      <c r="J765" s="20">
        <v>1.0</v>
      </c>
      <c r="K765" s="20">
        <v>1.0</v>
      </c>
      <c r="L765" s="20" t="s">
        <v>5809</v>
      </c>
      <c r="M765" s="20">
        <v>1.0</v>
      </c>
      <c r="N765" s="20">
        <v>1.0</v>
      </c>
      <c r="O765" s="20" t="s">
        <v>6139</v>
      </c>
      <c r="P765" s="14"/>
    </row>
    <row r="766">
      <c r="A766" s="19" t="s">
        <v>6666</v>
      </c>
      <c r="B766" s="19" t="s">
        <v>1162</v>
      </c>
      <c r="C766" s="19" t="s">
        <v>6667</v>
      </c>
      <c r="D766" s="19" t="s">
        <v>6668</v>
      </c>
      <c r="E766" s="19" t="s">
        <v>6676</v>
      </c>
      <c r="F766" s="20" t="str">
        <f t="shared" si="1"/>
        <v>HW5ofWmnyLoIUytLWZg9DA</v>
      </c>
      <c r="G766" s="20">
        <v>1.0</v>
      </c>
      <c r="H766" s="20">
        <v>1.0</v>
      </c>
      <c r="I766" s="20" t="s">
        <v>153</v>
      </c>
      <c r="J766" s="20">
        <v>1.0</v>
      </c>
      <c r="K766" s="20">
        <v>1.0</v>
      </c>
      <c r="L766" s="20" t="s">
        <v>5809</v>
      </c>
      <c r="M766" s="20">
        <v>1.0</v>
      </c>
      <c r="N766" s="20">
        <v>1.0</v>
      </c>
      <c r="O766" s="20" t="s">
        <v>6139</v>
      </c>
      <c r="P766" s="14"/>
    </row>
    <row r="767">
      <c r="A767" s="19" t="s">
        <v>6666</v>
      </c>
      <c r="B767" s="19" t="s">
        <v>1164</v>
      </c>
      <c r="C767" s="19" t="s">
        <v>6667</v>
      </c>
      <c r="D767" s="19" t="s">
        <v>6668</v>
      </c>
      <c r="E767" s="19" t="s">
        <v>6677</v>
      </c>
      <c r="F767" s="20" t="str">
        <f t="shared" si="1"/>
        <v>HW5ofWmnyLoIb22Zn4Y5Fq</v>
      </c>
      <c r="G767" s="20">
        <v>1.0</v>
      </c>
      <c r="H767" s="20">
        <v>1.0</v>
      </c>
      <c r="I767" s="20" t="s">
        <v>153</v>
      </c>
      <c r="J767" s="20">
        <v>1.0</v>
      </c>
      <c r="K767" s="20">
        <v>1.0</v>
      </c>
      <c r="L767" s="20" t="s">
        <v>5809</v>
      </c>
      <c r="M767" s="20">
        <v>1.0</v>
      </c>
      <c r="N767" s="20">
        <v>1.0</v>
      </c>
      <c r="O767" s="20" t="s">
        <v>6139</v>
      </c>
      <c r="P767" s="14"/>
    </row>
    <row r="768">
      <c r="A768" s="19" t="s">
        <v>6666</v>
      </c>
      <c r="B768" s="19" t="s">
        <v>1166</v>
      </c>
      <c r="C768" s="19" t="s">
        <v>6667</v>
      </c>
      <c r="D768" s="19" t="s">
        <v>6668</v>
      </c>
      <c r="E768" s="19" t="s">
        <v>6678</v>
      </c>
      <c r="F768" s="20" t="str">
        <f t="shared" si="1"/>
        <v>HW5ofWmnyLoIchYuasQi8r</v>
      </c>
      <c r="G768" s="20">
        <v>1.0</v>
      </c>
      <c r="H768" s="20">
        <v>1.0</v>
      </c>
      <c r="I768" s="20" t="s">
        <v>153</v>
      </c>
      <c r="J768" s="20">
        <v>1.0</v>
      </c>
      <c r="K768" s="20">
        <v>1.0</v>
      </c>
      <c r="L768" s="20" t="s">
        <v>5809</v>
      </c>
      <c r="M768" s="20">
        <v>1.0</v>
      </c>
      <c r="N768" s="20">
        <v>1.0</v>
      </c>
      <c r="O768" s="20" t="s">
        <v>6139</v>
      </c>
      <c r="P768" s="14"/>
    </row>
    <row r="769">
      <c r="A769" s="19" t="s">
        <v>6666</v>
      </c>
      <c r="B769" s="19" t="s">
        <v>1168</v>
      </c>
      <c r="C769" s="19" t="s">
        <v>6667</v>
      </c>
      <c r="D769" s="19" t="s">
        <v>6668</v>
      </c>
      <c r="E769" s="19" t="s">
        <v>6679</v>
      </c>
      <c r="F769" s="20" t="str">
        <f t="shared" si="1"/>
        <v>HW5ofWmnyLoIcqMuasQi8r</v>
      </c>
      <c r="G769" s="20">
        <v>1.0</v>
      </c>
      <c r="H769" s="20">
        <v>1.0</v>
      </c>
      <c r="I769" s="20" t="s">
        <v>153</v>
      </c>
      <c r="J769" s="20">
        <v>1.0</v>
      </c>
      <c r="K769" s="20">
        <v>1.0</v>
      </c>
      <c r="L769" s="20" t="s">
        <v>5809</v>
      </c>
      <c r="M769" s="20">
        <v>1.0</v>
      </c>
      <c r="N769" s="20">
        <v>1.0</v>
      </c>
      <c r="O769" s="20" t="s">
        <v>6139</v>
      </c>
      <c r="P769" s="14"/>
    </row>
    <row r="770">
      <c r="A770" s="19" t="s">
        <v>6666</v>
      </c>
      <c r="B770" s="19" t="s">
        <v>1170</v>
      </c>
      <c r="C770" s="19" t="s">
        <v>6667</v>
      </c>
      <c r="D770" s="19" t="s">
        <v>6668</v>
      </c>
      <c r="E770" s="19" t="s">
        <v>6680</v>
      </c>
      <c r="F770" s="20" t="str">
        <f t="shared" si="1"/>
        <v>HW5ofWmnyLoIlNoiGAYKIU</v>
      </c>
      <c r="G770" s="20">
        <v>2.0</v>
      </c>
      <c r="H770" s="20">
        <v>2.0</v>
      </c>
      <c r="I770" s="20" t="s">
        <v>153</v>
      </c>
      <c r="J770" s="20">
        <v>2.0</v>
      </c>
      <c r="K770" s="20">
        <v>2.0</v>
      </c>
      <c r="L770" s="20" t="s">
        <v>5809</v>
      </c>
      <c r="M770" s="20">
        <v>2.0</v>
      </c>
      <c r="N770" s="20">
        <v>1.0</v>
      </c>
      <c r="O770" s="20" t="s">
        <v>6139</v>
      </c>
      <c r="P770" s="14"/>
    </row>
    <row r="771">
      <c r="A771" s="19" t="s">
        <v>6666</v>
      </c>
      <c r="B771" s="19" t="s">
        <v>1172</v>
      </c>
      <c r="C771" s="19" t="s">
        <v>6667</v>
      </c>
      <c r="D771" s="19" t="s">
        <v>6668</v>
      </c>
      <c r="E771" s="19" t="s">
        <v>6681</v>
      </c>
      <c r="F771" s="20" t="str">
        <f t="shared" si="1"/>
        <v>HW5ofWmnyLoIm9Tx3nOJap</v>
      </c>
      <c r="G771" s="20">
        <v>1.0</v>
      </c>
      <c r="H771" s="20">
        <v>1.0</v>
      </c>
      <c r="I771" s="20" t="s">
        <v>153</v>
      </c>
      <c r="J771" s="20">
        <v>1.0</v>
      </c>
      <c r="K771" s="20">
        <v>1.0</v>
      </c>
      <c r="L771" s="20" t="s">
        <v>5809</v>
      </c>
      <c r="M771" s="20">
        <v>1.0</v>
      </c>
      <c r="N771" s="20">
        <v>1.0</v>
      </c>
      <c r="O771" s="20" t="s">
        <v>6139</v>
      </c>
      <c r="P771" s="14"/>
    </row>
    <row r="772">
      <c r="A772" s="19" t="s">
        <v>6666</v>
      </c>
      <c r="B772" s="19" t="s">
        <v>1174</v>
      </c>
      <c r="C772" s="19" t="s">
        <v>6667</v>
      </c>
      <c r="D772" s="19" t="s">
        <v>6668</v>
      </c>
      <c r="E772" s="19" t="s">
        <v>6682</v>
      </c>
      <c r="F772" s="20" t="str">
        <f t="shared" si="1"/>
        <v>HW5ofWmnyLoIpqYklVeMgb</v>
      </c>
      <c r="G772" s="20">
        <v>1.0</v>
      </c>
      <c r="H772" s="20">
        <v>1.0</v>
      </c>
      <c r="I772" s="20" t="s">
        <v>153</v>
      </c>
      <c r="J772" s="20">
        <v>1.0</v>
      </c>
      <c r="K772" s="20">
        <v>1.0</v>
      </c>
      <c r="L772" s="20" t="s">
        <v>5809</v>
      </c>
      <c r="M772" s="20">
        <v>1.0</v>
      </c>
      <c r="N772" s="20">
        <v>1.0</v>
      </c>
      <c r="O772" s="20" t="s">
        <v>6139</v>
      </c>
      <c r="P772" s="14"/>
    </row>
    <row r="773">
      <c r="A773" s="19" t="s">
        <v>6666</v>
      </c>
      <c r="B773" s="19" t="s">
        <v>1176</v>
      </c>
      <c r="C773" s="19" t="s">
        <v>6667</v>
      </c>
      <c r="D773" s="19" t="s">
        <v>6668</v>
      </c>
      <c r="E773" s="19" t="s">
        <v>6683</v>
      </c>
      <c r="F773" s="20" t="str">
        <f t="shared" si="1"/>
        <v>HW5ofWmnyLoIyIyr3EWPH8</v>
      </c>
      <c r="G773" s="20">
        <v>1.0</v>
      </c>
      <c r="H773" s="20">
        <v>1.0</v>
      </c>
      <c r="I773" s="20" t="s">
        <v>153</v>
      </c>
      <c r="J773" s="20">
        <v>1.0</v>
      </c>
      <c r="K773" s="20">
        <v>1.0</v>
      </c>
      <c r="L773" s="20" t="s">
        <v>5809</v>
      </c>
      <c r="M773" s="20">
        <v>1.0</v>
      </c>
      <c r="N773" s="20">
        <v>1.0</v>
      </c>
      <c r="O773" s="20" t="s">
        <v>6139</v>
      </c>
      <c r="P773" s="14"/>
    </row>
    <row r="774">
      <c r="A774" s="19" t="s">
        <v>6666</v>
      </c>
      <c r="B774" s="19" t="s">
        <v>1178</v>
      </c>
      <c r="C774" s="19" t="s">
        <v>6667</v>
      </c>
      <c r="D774" s="19" t="s">
        <v>6668</v>
      </c>
      <c r="E774" s="19" t="s">
        <v>6684</v>
      </c>
      <c r="F774" s="20" t="str">
        <f t="shared" si="1"/>
        <v>HW5ofWmnyLoIyQpr3EWPH8</v>
      </c>
      <c r="G774" s="20">
        <v>1.0</v>
      </c>
      <c r="H774" s="20">
        <v>1.0</v>
      </c>
      <c r="I774" s="20" t="s">
        <v>153</v>
      </c>
      <c r="J774" s="20">
        <v>1.0</v>
      </c>
      <c r="K774" s="20">
        <v>1.0</v>
      </c>
      <c r="L774" s="20" t="s">
        <v>5809</v>
      </c>
      <c r="M774" s="20">
        <v>1.0</v>
      </c>
      <c r="N774" s="20">
        <v>1.0</v>
      </c>
      <c r="O774" s="20" t="s">
        <v>6139</v>
      </c>
      <c r="P774" s="14"/>
    </row>
    <row r="775">
      <c r="A775" s="19" t="s">
        <v>6666</v>
      </c>
      <c r="B775" s="19" t="s">
        <v>1180</v>
      </c>
      <c r="C775" s="19" t="s">
        <v>6667</v>
      </c>
      <c r="D775" s="19" t="s">
        <v>6668</v>
      </c>
      <c r="E775" s="19" t="s">
        <v>6685</v>
      </c>
      <c r="F775" s="20" t="str">
        <f t="shared" si="1"/>
        <v>HW5ofWmnyLoIzEucwP3ZbD</v>
      </c>
      <c r="G775" s="20">
        <v>1.0</v>
      </c>
      <c r="H775" s="20">
        <v>1.0</v>
      </c>
      <c r="I775" s="20" t="s">
        <v>153</v>
      </c>
      <c r="J775" s="20">
        <v>1.0</v>
      </c>
      <c r="K775" s="20">
        <v>1.0</v>
      </c>
      <c r="L775" s="20" t="s">
        <v>5809</v>
      </c>
      <c r="M775" s="20">
        <v>1.0</v>
      </c>
      <c r="N775" s="20">
        <v>1.0</v>
      </c>
      <c r="O775" s="20" t="s">
        <v>6139</v>
      </c>
      <c r="P775" s="14"/>
    </row>
    <row r="776">
      <c r="A776" s="19" t="s">
        <v>6666</v>
      </c>
      <c r="B776" s="19" t="s">
        <v>1182</v>
      </c>
      <c r="C776" s="19" t="s">
        <v>6667</v>
      </c>
      <c r="D776" s="19" t="s">
        <v>6668</v>
      </c>
      <c r="E776" s="19" t="s">
        <v>6686</v>
      </c>
      <c r="F776" s="20" t="str">
        <f t="shared" si="1"/>
        <v>HW5ofWmnyLoIznbcwP3ZbD</v>
      </c>
      <c r="G776" s="20">
        <v>1.0</v>
      </c>
      <c r="H776" s="20">
        <v>1.0</v>
      </c>
      <c r="I776" s="20" t="s">
        <v>153</v>
      </c>
      <c r="J776" s="20">
        <v>1.0</v>
      </c>
      <c r="K776" s="20">
        <v>1.0</v>
      </c>
      <c r="L776" s="20" t="s">
        <v>5809</v>
      </c>
      <c r="M776" s="20">
        <v>1.0</v>
      </c>
      <c r="N776" s="20">
        <v>1.0</v>
      </c>
      <c r="O776" s="20" t="s">
        <v>6139</v>
      </c>
      <c r="P776" s="14"/>
    </row>
    <row r="777">
      <c r="A777" s="19" t="s">
        <v>6687</v>
      </c>
      <c r="B777" s="19" t="s">
        <v>3679</v>
      </c>
      <c r="C777" s="19" t="s">
        <v>6688</v>
      </c>
      <c r="D777" s="19" t="s">
        <v>6689</v>
      </c>
      <c r="E777" s="19" t="s">
        <v>6690</v>
      </c>
      <c r="F777" s="20" t="str">
        <f t="shared" si="1"/>
        <v>Hb7R5fb5GQsY8MER0I7fEb</v>
      </c>
      <c r="G777" s="20">
        <v>1.0</v>
      </c>
      <c r="H777" s="20">
        <v>1.0</v>
      </c>
      <c r="I777" s="20" t="s">
        <v>153</v>
      </c>
      <c r="J777" s="20">
        <v>1.0</v>
      </c>
      <c r="K777" s="20">
        <v>1.0</v>
      </c>
      <c r="L777" s="20" t="s">
        <v>6139</v>
      </c>
      <c r="M777" s="20">
        <v>1.0</v>
      </c>
      <c r="N777" s="20">
        <v>1.0</v>
      </c>
      <c r="O777" s="20" t="s">
        <v>152</v>
      </c>
      <c r="P777" s="14"/>
    </row>
    <row r="778">
      <c r="A778" s="19" t="s">
        <v>6687</v>
      </c>
      <c r="B778" s="19" t="s">
        <v>3683</v>
      </c>
      <c r="C778" s="19" t="s">
        <v>6688</v>
      </c>
      <c r="D778" s="19" t="s">
        <v>6689</v>
      </c>
      <c r="E778" s="19" t="s">
        <v>6691</v>
      </c>
      <c r="F778" s="20" t="str">
        <f t="shared" si="1"/>
        <v>Hb7R5fb5GQsY8cTR0I7fEb</v>
      </c>
      <c r="G778" s="20">
        <v>1.0</v>
      </c>
      <c r="H778" s="20">
        <v>1.0</v>
      </c>
      <c r="I778" s="20" t="s">
        <v>153</v>
      </c>
      <c r="J778" s="20">
        <v>1.0</v>
      </c>
      <c r="K778" s="20">
        <v>1.0</v>
      </c>
      <c r="L778" s="20" t="s">
        <v>6139</v>
      </c>
      <c r="M778" s="20">
        <v>1.0</v>
      </c>
      <c r="N778" s="20">
        <v>1.0</v>
      </c>
      <c r="O778" s="20" t="s">
        <v>152</v>
      </c>
      <c r="P778" s="14"/>
    </row>
    <row r="779">
      <c r="A779" s="19" t="s">
        <v>6687</v>
      </c>
      <c r="B779" s="19" t="s">
        <v>3685</v>
      </c>
      <c r="C779" s="19" t="s">
        <v>6688</v>
      </c>
      <c r="D779" s="19" t="s">
        <v>6689</v>
      </c>
      <c r="E779" s="19" t="s">
        <v>6692</v>
      </c>
      <c r="F779" s="20" t="str">
        <f t="shared" si="1"/>
        <v>Hb7R5fb5GQsY8cqR0I7fEb</v>
      </c>
      <c r="G779" s="20">
        <v>1.0</v>
      </c>
      <c r="H779" s="20">
        <v>1.0</v>
      </c>
      <c r="I779" s="20" t="s">
        <v>153</v>
      </c>
      <c r="J779" s="20">
        <v>1.0</v>
      </c>
      <c r="K779" s="20">
        <v>1.0</v>
      </c>
      <c r="L779" s="20" t="s">
        <v>6139</v>
      </c>
      <c r="M779" s="20">
        <v>1.0</v>
      </c>
      <c r="N779" s="20">
        <v>1.0</v>
      </c>
      <c r="O779" s="20" t="s">
        <v>152</v>
      </c>
      <c r="P779" s="14"/>
    </row>
    <row r="780">
      <c r="A780" s="19" t="s">
        <v>6687</v>
      </c>
      <c r="B780" s="19" t="s">
        <v>3687</v>
      </c>
      <c r="C780" s="19" t="s">
        <v>6688</v>
      </c>
      <c r="D780" s="19" t="s">
        <v>6689</v>
      </c>
      <c r="E780" s="19" t="s">
        <v>5960</v>
      </c>
      <c r="F780" s="20" t="str">
        <f t="shared" si="1"/>
        <v>Hb7R5fb5GQsYAavs1igzRC</v>
      </c>
      <c r="G780" s="20">
        <v>1.0</v>
      </c>
      <c r="H780" s="20">
        <v>1.0</v>
      </c>
      <c r="I780" s="20" t="s">
        <v>153</v>
      </c>
      <c r="J780" s="20">
        <v>1.0</v>
      </c>
      <c r="K780" s="20">
        <v>1.0</v>
      </c>
      <c r="L780" s="20" t="s">
        <v>6139</v>
      </c>
      <c r="M780" s="20">
        <v>1.0</v>
      </c>
      <c r="N780" s="20">
        <v>1.0</v>
      </c>
      <c r="O780" s="20" t="s">
        <v>152</v>
      </c>
      <c r="P780" s="14"/>
    </row>
    <row r="781">
      <c r="A781" s="19" t="s">
        <v>6687</v>
      </c>
      <c r="B781" s="19" t="s">
        <v>3689</v>
      </c>
      <c r="C781" s="19" t="s">
        <v>6688</v>
      </c>
      <c r="D781" s="19" t="s">
        <v>6689</v>
      </c>
      <c r="E781" s="19" t="s">
        <v>6693</v>
      </c>
      <c r="F781" s="20" t="str">
        <f t="shared" si="1"/>
        <v>Hb7R5fb5GQsYEXMhxLZ9ck</v>
      </c>
      <c r="G781" s="20">
        <v>1.0</v>
      </c>
      <c r="H781" s="20">
        <v>1.0</v>
      </c>
      <c r="I781" s="20" t="s">
        <v>153</v>
      </c>
      <c r="J781" s="20">
        <v>1.0</v>
      </c>
      <c r="K781" s="20">
        <v>1.0</v>
      </c>
      <c r="L781" s="20" t="s">
        <v>6139</v>
      </c>
      <c r="M781" s="20">
        <v>1.0</v>
      </c>
      <c r="N781" s="20">
        <v>1.0</v>
      </c>
      <c r="O781" s="20" t="s">
        <v>152</v>
      </c>
      <c r="P781" s="14"/>
    </row>
    <row r="782">
      <c r="A782" s="19" t="s">
        <v>6687</v>
      </c>
      <c r="B782" s="19" t="s">
        <v>3691</v>
      </c>
      <c r="C782" s="19" t="s">
        <v>6688</v>
      </c>
      <c r="D782" s="19" t="s">
        <v>6689</v>
      </c>
      <c r="E782" s="19" t="s">
        <v>6694</v>
      </c>
      <c r="F782" s="20" t="str">
        <f t="shared" si="1"/>
        <v>Hb7R5fb5GQsYOBGJLhNcSb</v>
      </c>
      <c r="G782" s="20">
        <v>1.0</v>
      </c>
      <c r="H782" s="20">
        <v>1.0</v>
      </c>
      <c r="I782" s="20" t="s">
        <v>153</v>
      </c>
      <c r="J782" s="20">
        <v>1.0</v>
      </c>
      <c r="K782" s="20">
        <v>1.0</v>
      </c>
      <c r="L782" s="20" t="s">
        <v>6139</v>
      </c>
      <c r="M782" s="20">
        <v>1.0</v>
      </c>
      <c r="N782" s="20">
        <v>1.0</v>
      </c>
      <c r="O782" s="20" t="s">
        <v>152</v>
      </c>
      <c r="P782" s="14"/>
    </row>
    <row r="783">
      <c r="A783" s="19" t="s">
        <v>6687</v>
      </c>
      <c r="B783" s="19" t="s">
        <v>3693</v>
      </c>
      <c r="C783" s="19" t="s">
        <v>6688</v>
      </c>
      <c r="D783" s="19" t="s">
        <v>6689</v>
      </c>
      <c r="E783" s="19" t="s">
        <v>6695</v>
      </c>
      <c r="F783" s="20" t="str">
        <f t="shared" si="1"/>
        <v>Hb7R5fb5GQsYQPnA48cIW7</v>
      </c>
      <c r="G783" s="20">
        <v>1.0</v>
      </c>
      <c r="H783" s="20">
        <v>1.0</v>
      </c>
      <c r="I783" s="20" t="s">
        <v>153</v>
      </c>
      <c r="J783" s="20">
        <v>1.0</v>
      </c>
      <c r="K783" s="20">
        <v>1.0</v>
      </c>
      <c r="L783" s="20" t="s">
        <v>6139</v>
      </c>
      <c r="M783" s="20">
        <v>1.0</v>
      </c>
      <c r="N783" s="20">
        <v>1.0</v>
      </c>
      <c r="O783" s="20" t="s">
        <v>152</v>
      </c>
      <c r="P783" s="14"/>
    </row>
    <row r="784">
      <c r="A784" s="19" t="s">
        <v>6687</v>
      </c>
      <c r="B784" s="19" t="s">
        <v>3695</v>
      </c>
      <c r="C784" s="19" t="s">
        <v>6688</v>
      </c>
      <c r="D784" s="19" t="s">
        <v>6689</v>
      </c>
      <c r="E784" s="19" t="s">
        <v>6696</v>
      </c>
      <c r="F784" s="20" t="str">
        <f t="shared" si="1"/>
        <v>Hb7R5fb5GQsYQPqA48cIW7</v>
      </c>
      <c r="G784" s="20">
        <v>1.0</v>
      </c>
      <c r="H784" s="20">
        <v>1.0</v>
      </c>
      <c r="I784" s="20" t="s">
        <v>153</v>
      </c>
      <c r="J784" s="20">
        <v>1.0</v>
      </c>
      <c r="K784" s="20">
        <v>1.0</v>
      </c>
      <c r="L784" s="20" t="s">
        <v>6139</v>
      </c>
      <c r="M784" s="20">
        <v>1.0</v>
      </c>
      <c r="N784" s="20">
        <v>1.0</v>
      </c>
      <c r="O784" s="20" t="s">
        <v>152</v>
      </c>
      <c r="P784" s="14"/>
    </row>
    <row r="785">
      <c r="A785" s="19" t="s">
        <v>6687</v>
      </c>
      <c r="B785" s="19" t="s">
        <v>3697</v>
      </c>
      <c r="C785" s="19" t="s">
        <v>6688</v>
      </c>
      <c r="D785" s="19" t="s">
        <v>6689</v>
      </c>
      <c r="E785" s="19" t="s">
        <v>6697</v>
      </c>
      <c r="F785" s="20" t="str">
        <f t="shared" si="1"/>
        <v>Hb7R5fb5GQsYQXEA48cIW7</v>
      </c>
      <c r="G785" s="20">
        <v>1.0</v>
      </c>
      <c r="H785" s="20">
        <v>1.0</v>
      </c>
      <c r="I785" s="20" t="s">
        <v>153</v>
      </c>
      <c r="J785" s="20">
        <v>1.0</v>
      </c>
      <c r="K785" s="20">
        <v>1.0</v>
      </c>
      <c r="L785" s="20" t="s">
        <v>6139</v>
      </c>
      <c r="M785" s="20">
        <v>1.0</v>
      </c>
      <c r="N785" s="20">
        <v>1.0</v>
      </c>
      <c r="O785" s="20" t="s">
        <v>152</v>
      </c>
      <c r="P785" s="14"/>
    </row>
    <row r="786">
      <c r="A786" s="19" t="s">
        <v>6687</v>
      </c>
      <c r="B786" s="19" t="s">
        <v>3699</v>
      </c>
      <c r="C786" s="19" t="s">
        <v>6688</v>
      </c>
      <c r="D786" s="19" t="s">
        <v>6689</v>
      </c>
      <c r="E786" s="19" t="s">
        <v>6698</v>
      </c>
      <c r="F786" s="20" t="str">
        <f t="shared" si="1"/>
        <v>Hb7R5fb5GQsYQXYA48cIW7</v>
      </c>
      <c r="G786" s="20">
        <v>1.0</v>
      </c>
      <c r="H786" s="20">
        <v>1.0</v>
      </c>
      <c r="I786" s="20" t="s">
        <v>153</v>
      </c>
      <c r="J786" s="20">
        <v>1.0</v>
      </c>
      <c r="K786" s="20">
        <v>1.0</v>
      </c>
      <c r="L786" s="20" t="s">
        <v>6139</v>
      </c>
      <c r="M786" s="20">
        <v>1.0</v>
      </c>
      <c r="N786" s="20">
        <v>1.0</v>
      </c>
      <c r="O786" s="20" t="s">
        <v>152</v>
      </c>
      <c r="P786" s="14"/>
    </row>
    <row r="787">
      <c r="A787" s="19" t="s">
        <v>6687</v>
      </c>
      <c r="B787" s="19" t="s">
        <v>3701</v>
      </c>
      <c r="C787" s="19" t="s">
        <v>6688</v>
      </c>
      <c r="D787" s="19" t="s">
        <v>6689</v>
      </c>
      <c r="E787" s="19" t="s">
        <v>6699</v>
      </c>
      <c r="F787" s="20" t="str">
        <f t="shared" si="1"/>
        <v>Hb7R5fb5GQsYVmiXmZF31w</v>
      </c>
      <c r="G787" s="20">
        <v>1.0</v>
      </c>
      <c r="H787" s="20">
        <v>1.0</v>
      </c>
      <c r="I787" s="20" t="s">
        <v>153</v>
      </c>
      <c r="J787" s="20">
        <v>1.0</v>
      </c>
      <c r="K787" s="20">
        <v>1.0</v>
      </c>
      <c r="L787" s="20" t="s">
        <v>6139</v>
      </c>
      <c r="M787" s="20">
        <v>1.0</v>
      </c>
      <c r="N787" s="20">
        <v>1.0</v>
      </c>
      <c r="O787" s="20" t="s">
        <v>152</v>
      </c>
      <c r="P787" s="14"/>
    </row>
    <row r="788">
      <c r="A788" s="19" t="s">
        <v>6687</v>
      </c>
      <c r="B788" s="19" t="s">
        <v>3703</v>
      </c>
      <c r="C788" s="19" t="s">
        <v>6688</v>
      </c>
      <c r="D788" s="19" t="s">
        <v>6689</v>
      </c>
      <c r="E788" s="19" t="s">
        <v>6700</v>
      </c>
      <c r="F788" s="20" t="str">
        <f t="shared" si="1"/>
        <v>Hb7R5fb5GQsYaRDtNvLSUA</v>
      </c>
      <c r="G788" s="20">
        <v>1.0</v>
      </c>
      <c r="H788" s="20">
        <v>1.0</v>
      </c>
      <c r="I788" s="20" t="s">
        <v>153</v>
      </c>
      <c r="J788" s="20">
        <v>1.0</v>
      </c>
      <c r="K788" s="20">
        <v>1.0</v>
      </c>
      <c r="L788" s="20" t="s">
        <v>6139</v>
      </c>
      <c r="M788" s="20">
        <v>1.0</v>
      </c>
      <c r="N788" s="20">
        <v>1.0</v>
      </c>
      <c r="O788" s="20" t="s">
        <v>152</v>
      </c>
      <c r="P788" s="14"/>
    </row>
    <row r="789">
      <c r="A789" s="19" t="s">
        <v>6687</v>
      </c>
      <c r="B789" s="19" t="s">
        <v>3705</v>
      </c>
      <c r="C789" s="19" t="s">
        <v>6688</v>
      </c>
      <c r="D789" s="19" t="s">
        <v>6689</v>
      </c>
      <c r="E789" s="19" t="s">
        <v>6701</v>
      </c>
      <c r="F789" s="20" t="str">
        <f t="shared" si="1"/>
        <v>Hb7R5fb5GQsYaoVtNvLSUA</v>
      </c>
      <c r="G789" s="20">
        <v>1.0</v>
      </c>
      <c r="H789" s="20">
        <v>1.0</v>
      </c>
      <c r="I789" s="20" t="s">
        <v>153</v>
      </c>
      <c r="J789" s="20">
        <v>1.0</v>
      </c>
      <c r="K789" s="20">
        <v>1.0</v>
      </c>
      <c r="L789" s="20" t="s">
        <v>6139</v>
      </c>
      <c r="M789" s="20">
        <v>1.0</v>
      </c>
      <c r="N789" s="20">
        <v>1.0</v>
      </c>
      <c r="O789" s="20" t="s">
        <v>152</v>
      </c>
      <c r="P789" s="14"/>
    </row>
    <row r="790">
      <c r="A790" s="19" t="s">
        <v>6687</v>
      </c>
      <c r="B790" s="19" t="s">
        <v>3707</v>
      </c>
      <c r="C790" s="19" t="s">
        <v>6688</v>
      </c>
      <c r="D790" s="19" t="s">
        <v>6689</v>
      </c>
      <c r="E790" s="19" t="s">
        <v>6702</v>
      </c>
      <c r="F790" s="20" t="str">
        <f t="shared" si="1"/>
        <v>Hb7R5fb5GQsYgImHJdmfrX</v>
      </c>
      <c r="G790" s="20">
        <v>1.0</v>
      </c>
      <c r="H790" s="20">
        <v>1.0</v>
      </c>
      <c r="I790" s="20" t="s">
        <v>153</v>
      </c>
      <c r="J790" s="20">
        <v>1.0</v>
      </c>
      <c r="K790" s="20">
        <v>1.0</v>
      </c>
      <c r="L790" s="20" t="s">
        <v>6139</v>
      </c>
      <c r="M790" s="20">
        <v>1.0</v>
      </c>
      <c r="N790" s="20">
        <v>1.0</v>
      </c>
      <c r="O790" s="20" t="s">
        <v>152</v>
      </c>
      <c r="P790" s="14"/>
    </row>
    <row r="791">
      <c r="A791" s="19" t="s">
        <v>6687</v>
      </c>
      <c r="B791" s="19" t="s">
        <v>3709</v>
      </c>
      <c r="C791" s="19" t="s">
        <v>6688</v>
      </c>
      <c r="D791" s="19" t="s">
        <v>6689</v>
      </c>
      <c r="E791" s="19" t="s">
        <v>6703</v>
      </c>
      <c r="F791" s="20" t="str">
        <f t="shared" si="1"/>
        <v>Hb7R5fb5GQsYon9lrKdXja</v>
      </c>
      <c r="G791" s="20">
        <v>1.0</v>
      </c>
      <c r="H791" s="20">
        <v>1.0</v>
      </c>
      <c r="I791" s="20" t="s">
        <v>153</v>
      </c>
      <c r="J791" s="20">
        <v>1.0</v>
      </c>
      <c r="K791" s="20">
        <v>1.0</v>
      </c>
      <c r="L791" s="20" t="s">
        <v>6139</v>
      </c>
      <c r="M791" s="20">
        <v>1.0</v>
      </c>
      <c r="N791" s="20">
        <v>1.0</v>
      </c>
      <c r="O791" s="20" t="s">
        <v>152</v>
      </c>
      <c r="P791" s="14"/>
    </row>
    <row r="792">
      <c r="A792" s="19" t="s">
        <v>6687</v>
      </c>
      <c r="B792" s="19" t="s">
        <v>3711</v>
      </c>
      <c r="C792" s="19" t="s">
        <v>6688</v>
      </c>
      <c r="D792" s="19" t="s">
        <v>6689</v>
      </c>
      <c r="E792" s="19" t="s">
        <v>6704</v>
      </c>
      <c r="F792" s="20" t="str">
        <f t="shared" si="1"/>
        <v>Hb7R5fb5GQsYrDXClYtECF</v>
      </c>
      <c r="G792" s="20">
        <v>2.0</v>
      </c>
      <c r="H792" s="20">
        <v>2.0</v>
      </c>
      <c r="I792" s="20" t="s">
        <v>153</v>
      </c>
      <c r="J792" s="20">
        <v>2.0</v>
      </c>
      <c r="K792" s="20">
        <v>1.0</v>
      </c>
      <c r="L792" s="20" t="s">
        <v>6139</v>
      </c>
      <c r="M792" s="20">
        <v>2.0</v>
      </c>
      <c r="N792" s="20">
        <v>1.0</v>
      </c>
      <c r="O792" s="20" t="s">
        <v>152</v>
      </c>
      <c r="P792" s="14"/>
    </row>
    <row r="793">
      <c r="A793" s="19" t="s">
        <v>6687</v>
      </c>
      <c r="B793" s="19" t="s">
        <v>3713</v>
      </c>
      <c r="C793" s="19" t="s">
        <v>6688</v>
      </c>
      <c r="D793" s="19" t="s">
        <v>6689</v>
      </c>
      <c r="E793" s="19" t="s">
        <v>6705</v>
      </c>
      <c r="F793" s="20" t="str">
        <f t="shared" si="1"/>
        <v>Hb7R5fb5GQsYsZu8jaGony</v>
      </c>
      <c r="G793" s="20">
        <v>1.0</v>
      </c>
      <c r="H793" s="20">
        <v>1.0</v>
      </c>
      <c r="I793" s="20" t="s">
        <v>153</v>
      </c>
      <c r="J793" s="20">
        <v>1.0</v>
      </c>
      <c r="K793" s="20">
        <v>1.0</v>
      </c>
      <c r="L793" s="20" t="s">
        <v>6139</v>
      </c>
      <c r="M793" s="20">
        <v>1.0</v>
      </c>
      <c r="N793" s="20">
        <v>1.0</v>
      </c>
      <c r="O793" s="20" t="s">
        <v>152</v>
      </c>
      <c r="P793" s="14"/>
    </row>
    <row r="794">
      <c r="A794" s="19" t="s">
        <v>6687</v>
      </c>
      <c r="B794" s="19" t="s">
        <v>3715</v>
      </c>
      <c r="C794" s="19" t="s">
        <v>6688</v>
      </c>
      <c r="D794" s="19" t="s">
        <v>6689</v>
      </c>
      <c r="E794" s="19" t="s">
        <v>6706</v>
      </c>
      <c r="F794" s="20" t="str">
        <f t="shared" si="1"/>
        <v>Hb7R5fb5GQsYugZ2YK1rnl</v>
      </c>
      <c r="G794" s="20">
        <v>1.0</v>
      </c>
      <c r="H794" s="20">
        <v>1.0</v>
      </c>
      <c r="I794" s="20" t="s">
        <v>153</v>
      </c>
      <c r="J794" s="20">
        <v>1.0</v>
      </c>
      <c r="K794" s="20">
        <v>1.0</v>
      </c>
      <c r="L794" s="20" t="s">
        <v>6139</v>
      </c>
      <c r="M794" s="20">
        <v>1.0</v>
      </c>
      <c r="N794" s="20">
        <v>1.0</v>
      </c>
      <c r="O794" s="20" t="s">
        <v>152</v>
      </c>
      <c r="P794" s="14"/>
    </row>
    <row r="795">
      <c r="A795" s="19" t="s">
        <v>6707</v>
      </c>
      <c r="B795" s="19" t="s">
        <v>5032</v>
      </c>
      <c r="C795" s="19" t="s">
        <v>6708</v>
      </c>
      <c r="D795" s="19" t="s">
        <v>6709</v>
      </c>
      <c r="E795" s="19" t="s">
        <v>6710</v>
      </c>
      <c r="F795" s="20" t="str">
        <f t="shared" si="1"/>
        <v>Il60m0TUdRqB4c7Olu6p4z</v>
      </c>
      <c r="G795" s="20">
        <v>1.0</v>
      </c>
      <c r="H795" s="20">
        <v>1.0</v>
      </c>
      <c r="I795" s="20" t="s">
        <v>5809</v>
      </c>
      <c r="J795" s="20">
        <v>1.0</v>
      </c>
      <c r="K795" s="20">
        <v>1.0</v>
      </c>
      <c r="L795" s="20" t="s">
        <v>5851</v>
      </c>
      <c r="M795" s="20">
        <v>1.0</v>
      </c>
      <c r="N795" s="20">
        <v>1.0</v>
      </c>
      <c r="O795" s="20" t="s">
        <v>6139</v>
      </c>
      <c r="P795" s="14"/>
    </row>
    <row r="796">
      <c r="A796" s="19" t="s">
        <v>6707</v>
      </c>
      <c r="B796" s="19" t="s">
        <v>5036</v>
      </c>
      <c r="C796" s="19" t="s">
        <v>6708</v>
      </c>
      <c r="D796" s="19" t="s">
        <v>6709</v>
      </c>
      <c r="E796" s="19" t="s">
        <v>6711</v>
      </c>
      <c r="F796" s="20" t="str">
        <f t="shared" si="1"/>
        <v>Il60m0TUdRqB845R0I7fEb</v>
      </c>
      <c r="G796" s="20">
        <v>1.0</v>
      </c>
      <c r="H796" s="20">
        <v>1.0</v>
      </c>
      <c r="I796" s="20" t="s">
        <v>5809</v>
      </c>
      <c r="J796" s="20">
        <v>1.0</v>
      </c>
      <c r="K796" s="20">
        <v>1.0</v>
      </c>
      <c r="L796" s="20" t="s">
        <v>5851</v>
      </c>
      <c r="M796" s="20">
        <v>1.0</v>
      </c>
      <c r="N796" s="20">
        <v>1.0</v>
      </c>
      <c r="O796" s="20" t="s">
        <v>6139</v>
      </c>
      <c r="P796" s="14"/>
    </row>
    <row r="797">
      <c r="A797" s="19" t="s">
        <v>6707</v>
      </c>
      <c r="B797" s="19" t="s">
        <v>5038</v>
      </c>
      <c r="C797" s="19" t="s">
        <v>6708</v>
      </c>
      <c r="D797" s="19" t="s">
        <v>6709</v>
      </c>
      <c r="E797" s="19" t="s">
        <v>6712</v>
      </c>
      <c r="F797" s="20" t="str">
        <f t="shared" si="1"/>
        <v>Il60m0TUdRqB9aoFqgRua4</v>
      </c>
      <c r="G797" s="20">
        <v>1.0</v>
      </c>
      <c r="H797" s="20">
        <v>1.0</v>
      </c>
      <c r="I797" s="20" t="s">
        <v>5809</v>
      </c>
      <c r="J797" s="20">
        <v>2.0</v>
      </c>
      <c r="K797" s="20">
        <v>2.0</v>
      </c>
      <c r="L797" s="20" t="s">
        <v>5851</v>
      </c>
      <c r="M797" s="20">
        <v>1.0</v>
      </c>
      <c r="N797" s="20">
        <v>1.0</v>
      </c>
      <c r="O797" s="20" t="s">
        <v>6139</v>
      </c>
      <c r="P797" s="14"/>
    </row>
    <row r="798">
      <c r="A798" s="19" t="s">
        <v>6707</v>
      </c>
      <c r="B798" s="19" t="s">
        <v>5040</v>
      </c>
      <c r="C798" s="19" t="s">
        <v>6708</v>
      </c>
      <c r="D798" s="19" t="s">
        <v>6709</v>
      </c>
      <c r="E798" s="19" t="s">
        <v>6713</v>
      </c>
      <c r="F798" s="20" t="str">
        <f t="shared" si="1"/>
        <v>Il60m0TUdRqBAgns1igzRC</v>
      </c>
      <c r="G798" s="20">
        <v>1.0</v>
      </c>
      <c r="H798" s="20">
        <v>1.0</v>
      </c>
      <c r="I798" s="20" t="s">
        <v>5809</v>
      </c>
      <c r="J798" s="20">
        <v>1.0</v>
      </c>
      <c r="K798" s="20">
        <v>1.0</v>
      </c>
      <c r="L798" s="20" t="s">
        <v>5851</v>
      </c>
      <c r="M798" s="20">
        <v>1.0</v>
      </c>
      <c r="N798" s="20">
        <v>1.0</v>
      </c>
      <c r="O798" s="20" t="s">
        <v>6139</v>
      </c>
      <c r="P798" s="14"/>
    </row>
    <row r="799">
      <c r="A799" s="19" t="s">
        <v>6707</v>
      </c>
      <c r="B799" s="19" t="s">
        <v>5042</v>
      </c>
      <c r="C799" s="19" t="s">
        <v>6708</v>
      </c>
      <c r="D799" s="19" t="s">
        <v>6709</v>
      </c>
      <c r="E799" s="19" t="s">
        <v>6714</v>
      </c>
      <c r="F799" s="20" t="str">
        <f t="shared" si="1"/>
        <v>Il60m0TUdRqBAocs1igzRC</v>
      </c>
      <c r="G799" s="20">
        <v>1.0</v>
      </c>
      <c r="H799" s="20">
        <v>1.0</v>
      </c>
      <c r="I799" s="20" t="s">
        <v>5809</v>
      </c>
      <c r="J799" s="20">
        <v>1.0</v>
      </c>
      <c r="K799" s="20">
        <v>1.0</v>
      </c>
      <c r="L799" s="20" t="s">
        <v>5851</v>
      </c>
      <c r="M799" s="20">
        <v>1.0</v>
      </c>
      <c r="N799" s="20">
        <v>1.0</v>
      </c>
      <c r="O799" s="20" t="s">
        <v>6139</v>
      </c>
      <c r="P799" s="14"/>
    </row>
    <row r="800">
      <c r="A800" s="19" t="s">
        <v>6707</v>
      </c>
      <c r="B800" s="19" t="s">
        <v>5044</v>
      </c>
      <c r="C800" s="19" t="s">
        <v>6708</v>
      </c>
      <c r="D800" s="19" t="s">
        <v>6709</v>
      </c>
      <c r="E800" s="19" t="s">
        <v>6715</v>
      </c>
      <c r="F800" s="20" t="str">
        <f t="shared" si="1"/>
        <v>Il60m0TUdRqBOCoJLhNcSb</v>
      </c>
      <c r="G800" s="20">
        <v>1.0</v>
      </c>
      <c r="H800" s="20">
        <v>1.0</v>
      </c>
      <c r="I800" s="20" t="s">
        <v>5809</v>
      </c>
      <c r="J800" s="20">
        <v>1.0</v>
      </c>
      <c r="K800" s="20">
        <v>1.0</v>
      </c>
      <c r="L800" s="20" t="s">
        <v>5851</v>
      </c>
      <c r="M800" s="20">
        <v>1.0</v>
      </c>
      <c r="N800" s="20">
        <v>1.0</v>
      </c>
      <c r="O800" s="20" t="s">
        <v>6139</v>
      </c>
      <c r="P800" s="14"/>
    </row>
    <row r="801">
      <c r="A801" s="19" t="s">
        <v>6707</v>
      </c>
      <c r="B801" s="19" t="s">
        <v>5046</v>
      </c>
      <c r="C801" s="19" t="s">
        <v>6708</v>
      </c>
      <c r="D801" s="19" t="s">
        <v>6709</v>
      </c>
      <c r="E801" s="19" t="s">
        <v>6716</v>
      </c>
      <c r="F801" s="20" t="str">
        <f t="shared" si="1"/>
        <v>Il60m0TUdRqBOk8JLhNcSb</v>
      </c>
      <c r="G801" s="20">
        <v>1.0</v>
      </c>
      <c r="H801" s="20">
        <v>1.0</v>
      </c>
      <c r="I801" s="20" t="s">
        <v>5809</v>
      </c>
      <c r="J801" s="20">
        <v>1.0</v>
      </c>
      <c r="K801" s="20">
        <v>1.0</v>
      </c>
      <c r="L801" s="20" t="s">
        <v>5851</v>
      </c>
      <c r="M801" s="20">
        <v>1.0</v>
      </c>
      <c r="N801" s="20">
        <v>1.0</v>
      </c>
      <c r="O801" s="20" t="s">
        <v>6139</v>
      </c>
      <c r="P801" s="14"/>
    </row>
    <row r="802">
      <c r="A802" s="19" t="s">
        <v>6707</v>
      </c>
      <c r="B802" s="19" t="s">
        <v>5048</v>
      </c>
      <c r="C802" s="19" t="s">
        <v>6708</v>
      </c>
      <c r="D802" s="19" t="s">
        <v>6709</v>
      </c>
      <c r="E802" s="19" t="s">
        <v>6717</v>
      </c>
      <c r="F802" s="20" t="str">
        <f t="shared" si="1"/>
        <v>Il60m0TUdRqBQ1LA48cIW7</v>
      </c>
      <c r="G802" s="20">
        <v>1.0</v>
      </c>
      <c r="H802" s="20">
        <v>1.0</v>
      </c>
      <c r="I802" s="20" t="s">
        <v>5809</v>
      </c>
      <c r="J802" s="20">
        <v>1.0</v>
      </c>
      <c r="K802" s="20">
        <v>1.0</v>
      </c>
      <c r="L802" s="20" t="s">
        <v>5851</v>
      </c>
      <c r="M802" s="20">
        <v>1.0</v>
      </c>
      <c r="N802" s="20">
        <v>1.0</v>
      </c>
      <c r="O802" s="20" t="s">
        <v>6139</v>
      </c>
      <c r="P802" s="14"/>
    </row>
    <row r="803">
      <c r="A803" s="19" t="s">
        <v>6707</v>
      </c>
      <c r="B803" s="19" t="s">
        <v>5050</v>
      </c>
      <c r="C803" s="19" t="s">
        <v>6708</v>
      </c>
      <c r="D803" s="19" t="s">
        <v>6709</v>
      </c>
      <c r="E803" s="19" t="s">
        <v>6718</v>
      </c>
      <c r="F803" s="20" t="str">
        <f t="shared" si="1"/>
        <v>Il60m0TUdRqBQ1UA48cIW7</v>
      </c>
      <c r="G803" s="20">
        <v>1.0</v>
      </c>
      <c r="H803" s="20">
        <v>1.0</v>
      </c>
      <c r="I803" s="20" t="s">
        <v>5809</v>
      </c>
      <c r="J803" s="20">
        <v>1.0</v>
      </c>
      <c r="K803" s="20">
        <v>1.0</v>
      </c>
      <c r="L803" s="20" t="s">
        <v>5851</v>
      </c>
      <c r="M803" s="20">
        <v>1.0</v>
      </c>
      <c r="N803" s="20">
        <v>1.0</v>
      </c>
      <c r="O803" s="20" t="s">
        <v>6139</v>
      </c>
      <c r="P803" s="14"/>
    </row>
    <row r="804">
      <c r="A804" s="19" t="s">
        <v>6707</v>
      </c>
      <c r="B804" s="19" t="s">
        <v>5052</v>
      </c>
      <c r="C804" s="19" t="s">
        <v>6708</v>
      </c>
      <c r="D804" s="19" t="s">
        <v>6709</v>
      </c>
      <c r="E804" s="19" t="s">
        <v>6719</v>
      </c>
      <c r="F804" s="20" t="str">
        <f t="shared" si="1"/>
        <v>Il60m0TUdRqBVqTXmZF31w</v>
      </c>
      <c r="G804" s="20">
        <v>1.0</v>
      </c>
      <c r="H804" s="20">
        <v>1.0</v>
      </c>
      <c r="I804" s="20" t="s">
        <v>5809</v>
      </c>
      <c r="J804" s="20">
        <v>1.0</v>
      </c>
      <c r="K804" s="20">
        <v>1.0</v>
      </c>
      <c r="L804" s="20" t="s">
        <v>5851</v>
      </c>
      <c r="M804" s="20">
        <v>1.0</v>
      </c>
      <c r="N804" s="20">
        <v>1.0</v>
      </c>
      <c r="O804" s="20" t="s">
        <v>6139</v>
      </c>
      <c r="P804" s="14"/>
    </row>
    <row r="805">
      <c r="A805" s="19" t="s">
        <v>6707</v>
      </c>
      <c r="B805" s="19" t="s">
        <v>5054</v>
      </c>
      <c r="C805" s="19" t="s">
        <v>6708</v>
      </c>
      <c r="D805" s="19" t="s">
        <v>6709</v>
      </c>
      <c r="E805" s="19" t="s">
        <v>6720</v>
      </c>
      <c r="F805" s="20" t="str">
        <f t="shared" si="1"/>
        <v>Il60m0TUdRqBn1rqfPa3Cp</v>
      </c>
      <c r="G805" s="20">
        <v>1.0</v>
      </c>
      <c r="H805" s="20">
        <v>1.0</v>
      </c>
      <c r="I805" s="20" t="s">
        <v>5809</v>
      </c>
      <c r="J805" s="20">
        <v>1.0</v>
      </c>
      <c r="K805" s="20">
        <v>1.0</v>
      </c>
      <c r="L805" s="20" t="s">
        <v>5851</v>
      </c>
      <c r="M805" s="20">
        <v>1.0</v>
      </c>
      <c r="N805" s="20">
        <v>1.0</v>
      </c>
      <c r="O805" s="20" t="s">
        <v>6139</v>
      </c>
      <c r="P805" s="14"/>
    </row>
    <row r="806">
      <c r="A806" s="19" t="s">
        <v>6707</v>
      </c>
      <c r="B806" s="19" t="s">
        <v>5056</v>
      </c>
      <c r="C806" s="19" t="s">
        <v>6708</v>
      </c>
      <c r="D806" s="19" t="s">
        <v>6709</v>
      </c>
      <c r="E806" s="19" t="s">
        <v>6721</v>
      </c>
      <c r="F806" s="20" t="str">
        <f t="shared" si="1"/>
        <v>Il60m0TUdRqBnBpqfPa3Cp</v>
      </c>
      <c r="G806" s="20">
        <v>1.0</v>
      </c>
      <c r="H806" s="20">
        <v>1.0</v>
      </c>
      <c r="I806" s="20" t="s">
        <v>5809</v>
      </c>
      <c r="J806" s="20">
        <v>1.0</v>
      </c>
      <c r="K806" s="20">
        <v>1.0</v>
      </c>
      <c r="L806" s="20" t="s">
        <v>5851</v>
      </c>
      <c r="M806" s="20">
        <v>1.0</v>
      </c>
      <c r="N806" s="20">
        <v>1.0</v>
      </c>
      <c r="O806" s="20" t="s">
        <v>6139</v>
      </c>
      <c r="P806" s="14"/>
    </row>
    <row r="807">
      <c r="A807" s="19" t="s">
        <v>6707</v>
      </c>
      <c r="B807" s="19" t="s">
        <v>5057</v>
      </c>
      <c r="C807" s="19" t="s">
        <v>6708</v>
      </c>
      <c r="D807" s="19" t="s">
        <v>6709</v>
      </c>
      <c r="E807" s="19" t="s">
        <v>6709</v>
      </c>
      <c r="F807" s="20" t="str">
        <f t="shared" si="1"/>
        <v>Il60m0TUdRqBoUvlrKdXja</v>
      </c>
      <c r="G807" s="20">
        <v>1.0</v>
      </c>
      <c r="H807" s="20">
        <v>1.0</v>
      </c>
      <c r="I807" s="20" t="s">
        <v>5809</v>
      </c>
      <c r="J807" s="20">
        <v>1.0</v>
      </c>
      <c r="K807" s="20">
        <v>1.0</v>
      </c>
      <c r="L807" s="20" t="s">
        <v>5851</v>
      </c>
      <c r="M807" s="20">
        <v>1.0</v>
      </c>
      <c r="N807" s="20">
        <v>1.0</v>
      </c>
      <c r="O807" s="20" t="s">
        <v>6139</v>
      </c>
      <c r="P807" s="14"/>
    </row>
    <row r="808">
      <c r="A808" s="19" t="s">
        <v>6707</v>
      </c>
      <c r="B808" s="19" t="s">
        <v>5059</v>
      </c>
      <c r="C808" s="19" t="s">
        <v>6708</v>
      </c>
      <c r="D808" s="19" t="s">
        <v>6709</v>
      </c>
      <c r="E808" s="19" t="s">
        <v>6722</v>
      </c>
      <c r="F808" s="20" t="str">
        <f t="shared" si="1"/>
        <v>Il60m0TUdRqBpSDklVeMgb</v>
      </c>
      <c r="G808" s="20">
        <v>1.0</v>
      </c>
      <c r="H808" s="20">
        <v>1.0</v>
      </c>
      <c r="I808" s="20" t="s">
        <v>5809</v>
      </c>
      <c r="J808" s="20">
        <v>1.0</v>
      </c>
      <c r="K808" s="20">
        <v>1.0</v>
      </c>
      <c r="L808" s="20" t="s">
        <v>5851</v>
      </c>
      <c r="M808" s="20">
        <v>1.0</v>
      </c>
      <c r="N808" s="20">
        <v>1.0</v>
      </c>
      <c r="O808" s="20" t="s">
        <v>6139</v>
      </c>
      <c r="P808" s="14"/>
    </row>
    <row r="809">
      <c r="A809" s="19" t="s">
        <v>6707</v>
      </c>
      <c r="B809" s="19" t="s">
        <v>5061</v>
      </c>
      <c r="C809" s="19" t="s">
        <v>6708</v>
      </c>
      <c r="D809" s="19" t="s">
        <v>6709</v>
      </c>
      <c r="E809" s="19" t="s">
        <v>6723</v>
      </c>
      <c r="F809" s="20" t="str">
        <f t="shared" si="1"/>
        <v>Il60m0TUdRqBpsXklVeMgb</v>
      </c>
      <c r="G809" s="20">
        <v>1.0</v>
      </c>
      <c r="H809" s="20">
        <v>1.0</v>
      </c>
      <c r="I809" s="20" t="s">
        <v>5809</v>
      </c>
      <c r="J809" s="20">
        <v>1.0</v>
      </c>
      <c r="K809" s="20">
        <v>1.0</v>
      </c>
      <c r="L809" s="20" t="s">
        <v>5851</v>
      </c>
      <c r="M809" s="20">
        <v>1.0</v>
      </c>
      <c r="N809" s="20">
        <v>1.0</v>
      </c>
      <c r="O809" s="20" t="s">
        <v>6139</v>
      </c>
      <c r="P809" s="14"/>
    </row>
    <row r="810">
      <c r="A810" s="19" t="s">
        <v>6707</v>
      </c>
      <c r="B810" s="19" t="s">
        <v>5063</v>
      </c>
      <c r="C810" s="19" t="s">
        <v>6708</v>
      </c>
      <c r="D810" s="19" t="s">
        <v>6709</v>
      </c>
      <c r="E810" s="19" t="s">
        <v>6724</v>
      </c>
      <c r="F810" s="20" t="str">
        <f t="shared" si="1"/>
        <v>Il60m0TUdRqBqxn31JYFdu</v>
      </c>
      <c r="G810" s="20">
        <v>1.0</v>
      </c>
      <c r="H810" s="20">
        <v>1.0</v>
      </c>
      <c r="I810" s="20" t="s">
        <v>5809</v>
      </c>
      <c r="J810" s="20">
        <v>1.0</v>
      </c>
      <c r="K810" s="20">
        <v>1.0</v>
      </c>
      <c r="L810" s="20" t="s">
        <v>5851</v>
      </c>
      <c r="M810" s="20">
        <v>1.0</v>
      </c>
      <c r="N810" s="20">
        <v>1.0</v>
      </c>
      <c r="O810" s="20" t="s">
        <v>6139</v>
      </c>
      <c r="P810" s="14"/>
    </row>
    <row r="811">
      <c r="A811" s="19" t="s">
        <v>6707</v>
      </c>
      <c r="B811" s="19" t="s">
        <v>5065</v>
      </c>
      <c r="C811" s="19" t="s">
        <v>6708</v>
      </c>
      <c r="D811" s="19" t="s">
        <v>6709</v>
      </c>
      <c r="E811" s="19" t="s">
        <v>6725</v>
      </c>
      <c r="F811" s="20" t="str">
        <f t="shared" si="1"/>
        <v>Il60m0TUdRqBujG2YK1rnl</v>
      </c>
      <c r="G811" s="20">
        <v>2.0</v>
      </c>
      <c r="H811" s="20">
        <v>2.0</v>
      </c>
      <c r="I811" s="20" t="s">
        <v>5809</v>
      </c>
      <c r="J811" s="20">
        <v>3.0</v>
      </c>
      <c r="K811" s="20">
        <v>3.0</v>
      </c>
      <c r="L811" s="20" t="s">
        <v>5851</v>
      </c>
      <c r="M811" s="20">
        <v>2.0</v>
      </c>
      <c r="N811" s="20">
        <v>1.0</v>
      </c>
      <c r="O811" s="20" t="s">
        <v>6139</v>
      </c>
      <c r="P811" s="14"/>
    </row>
    <row r="812">
      <c r="A812" s="19" t="s">
        <v>6707</v>
      </c>
      <c r="B812" s="19" t="s">
        <v>5067</v>
      </c>
      <c r="C812" s="19" t="s">
        <v>6708</v>
      </c>
      <c r="D812" s="19" t="s">
        <v>6709</v>
      </c>
      <c r="E812" s="19" t="s">
        <v>6726</v>
      </c>
      <c r="F812" s="20" t="str">
        <f t="shared" si="1"/>
        <v>Il60m0TUdRqBxHToCpeNMW</v>
      </c>
      <c r="G812" s="20">
        <v>1.0</v>
      </c>
      <c r="H812" s="20">
        <v>1.0</v>
      </c>
      <c r="I812" s="20" t="s">
        <v>5809</v>
      </c>
      <c r="J812" s="20">
        <v>1.0</v>
      </c>
      <c r="K812" s="20">
        <v>1.0</v>
      </c>
      <c r="L812" s="20" t="s">
        <v>5851</v>
      </c>
      <c r="M812" s="20">
        <v>1.0</v>
      </c>
      <c r="N812" s="20">
        <v>1.0</v>
      </c>
      <c r="O812" s="20" t="s">
        <v>6139</v>
      </c>
      <c r="P812" s="14"/>
    </row>
    <row r="813">
      <c r="A813" s="19" t="s">
        <v>6727</v>
      </c>
      <c r="B813" s="19" t="s">
        <v>5380</v>
      </c>
      <c r="C813" s="19" t="s">
        <v>6728</v>
      </c>
      <c r="D813" s="19" t="s">
        <v>6729</v>
      </c>
      <c r="E813" s="19" t="s">
        <v>6730</v>
      </c>
      <c r="F813" s="20" t="str">
        <f t="shared" si="1"/>
        <v>Ixna0dSyreff5tjQZnCRf8</v>
      </c>
      <c r="G813" s="20">
        <v>1.0</v>
      </c>
      <c r="H813" s="20">
        <v>1.0</v>
      </c>
      <c r="I813" s="20" t="s">
        <v>151</v>
      </c>
      <c r="J813" s="20">
        <v>1.0</v>
      </c>
      <c r="K813" s="20">
        <v>1.0</v>
      </c>
      <c r="L813" s="20" t="s">
        <v>5851</v>
      </c>
      <c r="M813" s="20">
        <v>1.0</v>
      </c>
      <c r="N813" s="20">
        <v>1.0</v>
      </c>
      <c r="O813" s="20" t="s">
        <v>6139</v>
      </c>
      <c r="P813" s="14"/>
    </row>
    <row r="814">
      <c r="A814" s="19" t="s">
        <v>6727</v>
      </c>
      <c r="B814" s="19" t="s">
        <v>5384</v>
      </c>
      <c r="C814" s="19" t="s">
        <v>6728</v>
      </c>
      <c r="D814" s="19" t="s">
        <v>6729</v>
      </c>
      <c r="E814" s="19" t="s">
        <v>6731</v>
      </c>
      <c r="F814" s="20" t="str">
        <f t="shared" si="1"/>
        <v>Ixna0dSyreff61MgxZbenF</v>
      </c>
      <c r="G814" s="20">
        <v>1.0</v>
      </c>
      <c r="H814" s="20">
        <v>1.0</v>
      </c>
      <c r="I814" s="20" t="s">
        <v>151</v>
      </c>
      <c r="J814" s="20">
        <v>1.0</v>
      </c>
      <c r="K814" s="20">
        <v>1.0</v>
      </c>
      <c r="L814" s="20" t="s">
        <v>5851</v>
      </c>
      <c r="M814" s="20">
        <v>1.0</v>
      </c>
      <c r="N814" s="20">
        <v>1.0</v>
      </c>
      <c r="O814" s="20" t="s">
        <v>6139</v>
      </c>
      <c r="P814" s="14"/>
    </row>
    <row r="815">
      <c r="A815" s="19" t="s">
        <v>6727</v>
      </c>
      <c r="B815" s="19" t="s">
        <v>5386</v>
      </c>
      <c r="C815" s="19" t="s">
        <v>6728</v>
      </c>
      <c r="D815" s="19" t="s">
        <v>6729</v>
      </c>
      <c r="E815" s="19" t="s">
        <v>6732</v>
      </c>
      <c r="F815" s="20" t="str">
        <f t="shared" si="1"/>
        <v>Ixna0dSyreff6BzgxZbenF</v>
      </c>
      <c r="G815" s="20">
        <v>1.0</v>
      </c>
      <c r="H815" s="20">
        <v>2.0</v>
      </c>
      <c r="I815" s="20" t="s">
        <v>151</v>
      </c>
      <c r="J815" s="20">
        <v>1.0</v>
      </c>
      <c r="K815" s="20">
        <v>1.0</v>
      </c>
      <c r="L815" s="20" t="s">
        <v>5851</v>
      </c>
      <c r="M815" s="20">
        <v>1.0</v>
      </c>
      <c r="N815" s="20">
        <v>1.0</v>
      </c>
      <c r="O815" s="20" t="s">
        <v>6139</v>
      </c>
      <c r="P815" s="14"/>
    </row>
    <row r="816">
      <c r="A816" s="19" t="s">
        <v>6727</v>
      </c>
      <c r="B816" s="19" t="s">
        <v>5388</v>
      </c>
      <c r="C816" s="19" t="s">
        <v>6728</v>
      </c>
      <c r="D816" s="19" t="s">
        <v>6729</v>
      </c>
      <c r="E816" s="19" t="s">
        <v>6733</v>
      </c>
      <c r="F816" s="20" t="str">
        <f t="shared" si="1"/>
        <v>Ixna0dSyreffAuis1igzRC</v>
      </c>
      <c r="G816" s="20">
        <v>1.0</v>
      </c>
      <c r="H816" s="20">
        <v>1.0</v>
      </c>
      <c r="I816" s="20" t="s">
        <v>151</v>
      </c>
      <c r="J816" s="20">
        <v>1.0</v>
      </c>
      <c r="K816" s="20">
        <v>1.0</v>
      </c>
      <c r="L816" s="20" t="s">
        <v>5851</v>
      </c>
      <c r="M816" s="20">
        <v>1.0</v>
      </c>
      <c r="N816" s="20">
        <v>1.0</v>
      </c>
      <c r="O816" s="20" t="s">
        <v>6139</v>
      </c>
      <c r="P816" s="14"/>
    </row>
    <row r="817">
      <c r="A817" s="19" t="s">
        <v>6727</v>
      </c>
      <c r="B817" s="19" t="s">
        <v>5390</v>
      </c>
      <c r="C817" s="19" t="s">
        <v>6728</v>
      </c>
      <c r="D817" s="19" t="s">
        <v>6729</v>
      </c>
      <c r="E817" s="19" t="s">
        <v>6734</v>
      </c>
      <c r="F817" s="20" t="str">
        <f t="shared" si="1"/>
        <v>Ixna0dSyreffCpWSrJgpzQ</v>
      </c>
      <c r="G817" s="20">
        <v>1.0</v>
      </c>
      <c r="H817" s="20">
        <v>1.0</v>
      </c>
      <c r="I817" s="20" t="s">
        <v>151</v>
      </c>
      <c r="J817" s="20">
        <v>1.0</v>
      </c>
      <c r="K817" s="20">
        <v>1.0</v>
      </c>
      <c r="L817" s="20" t="s">
        <v>5851</v>
      </c>
      <c r="M817" s="20">
        <v>1.0</v>
      </c>
      <c r="N817" s="20">
        <v>1.0</v>
      </c>
      <c r="O817" s="20" t="s">
        <v>6139</v>
      </c>
      <c r="P817" s="14"/>
    </row>
    <row r="818">
      <c r="A818" s="19" t="s">
        <v>6727</v>
      </c>
      <c r="B818" s="19" t="s">
        <v>5392</v>
      </c>
      <c r="C818" s="19" t="s">
        <v>6728</v>
      </c>
      <c r="D818" s="19" t="s">
        <v>6729</v>
      </c>
      <c r="E818" s="19" t="s">
        <v>6728</v>
      </c>
      <c r="F818" s="20" t="str">
        <f t="shared" si="1"/>
        <v>Ixna0dSyreffF1uGX8NaP3</v>
      </c>
      <c r="G818" s="20">
        <v>1.0</v>
      </c>
      <c r="H818" s="20">
        <v>1.0</v>
      </c>
      <c r="I818" s="20" t="s">
        <v>151</v>
      </c>
      <c r="J818" s="20">
        <v>1.0</v>
      </c>
      <c r="K818" s="20">
        <v>1.0</v>
      </c>
      <c r="L818" s="20" t="s">
        <v>5851</v>
      </c>
      <c r="M818" s="20">
        <v>1.0</v>
      </c>
      <c r="N818" s="20">
        <v>1.0</v>
      </c>
      <c r="O818" s="20" t="s">
        <v>6139</v>
      </c>
      <c r="P818" s="14"/>
    </row>
    <row r="819">
      <c r="A819" s="19" t="s">
        <v>6727</v>
      </c>
      <c r="B819" s="19" t="s">
        <v>5394</v>
      </c>
      <c r="C819" s="19" t="s">
        <v>6728</v>
      </c>
      <c r="D819" s="19" t="s">
        <v>6729</v>
      </c>
      <c r="E819" s="19" t="s">
        <v>6735</v>
      </c>
      <c r="F819" s="20" t="str">
        <f t="shared" si="1"/>
        <v>Ixna0dSyreffIM8vBlcSU2</v>
      </c>
      <c r="G819" s="20">
        <v>1.0</v>
      </c>
      <c r="H819" s="20">
        <v>1.0</v>
      </c>
      <c r="I819" s="20" t="s">
        <v>151</v>
      </c>
      <c r="J819" s="20">
        <v>1.0</v>
      </c>
      <c r="K819" s="20">
        <v>1.0</v>
      </c>
      <c r="L819" s="20" t="s">
        <v>5851</v>
      </c>
      <c r="M819" s="20">
        <v>1.0</v>
      </c>
      <c r="N819" s="20">
        <v>1.0</v>
      </c>
      <c r="O819" s="20" t="s">
        <v>6139</v>
      </c>
      <c r="P819" s="14"/>
    </row>
    <row r="820">
      <c r="A820" s="19" t="s">
        <v>6727</v>
      </c>
      <c r="B820" s="19" t="s">
        <v>5396</v>
      </c>
      <c r="C820" s="19" t="s">
        <v>6728</v>
      </c>
      <c r="D820" s="19" t="s">
        <v>6729</v>
      </c>
      <c r="E820" s="19" t="s">
        <v>6736</v>
      </c>
      <c r="F820" s="20" t="str">
        <f t="shared" si="1"/>
        <v>Ixna0dSyreffIYovBlcSU2</v>
      </c>
      <c r="G820" s="20">
        <v>1.0</v>
      </c>
      <c r="H820" s="20">
        <v>1.0</v>
      </c>
      <c r="I820" s="20" t="s">
        <v>151</v>
      </c>
      <c r="J820" s="20">
        <v>1.0</v>
      </c>
      <c r="K820" s="20">
        <v>1.0</v>
      </c>
      <c r="L820" s="20" t="s">
        <v>5851</v>
      </c>
      <c r="M820" s="20">
        <v>1.0</v>
      </c>
      <c r="N820" s="20">
        <v>1.0</v>
      </c>
      <c r="O820" s="20" t="s">
        <v>6139</v>
      </c>
      <c r="P820" s="14"/>
    </row>
    <row r="821">
      <c r="A821" s="19" t="s">
        <v>6727</v>
      </c>
      <c r="B821" s="19" t="s">
        <v>5398</v>
      </c>
      <c r="C821" s="19" t="s">
        <v>6728</v>
      </c>
      <c r="D821" s="19" t="s">
        <v>6729</v>
      </c>
      <c r="E821" s="19" t="s">
        <v>6737</v>
      </c>
      <c r="F821" s="20" t="str">
        <f t="shared" si="1"/>
        <v>Ixna0dSyreffKNI5Q8YFGz</v>
      </c>
      <c r="G821" s="20">
        <v>2.0</v>
      </c>
      <c r="H821" s="20">
        <v>2.0</v>
      </c>
      <c r="I821" s="20" t="s">
        <v>151</v>
      </c>
      <c r="J821" s="20">
        <v>3.0</v>
      </c>
      <c r="K821" s="20">
        <v>3.0</v>
      </c>
      <c r="L821" s="20" t="s">
        <v>5851</v>
      </c>
      <c r="M821" s="20">
        <v>2.0</v>
      </c>
      <c r="N821" s="20">
        <v>1.0</v>
      </c>
      <c r="O821" s="20" t="s">
        <v>6139</v>
      </c>
      <c r="P821" s="14"/>
    </row>
    <row r="822">
      <c r="A822" s="19" t="s">
        <v>6727</v>
      </c>
      <c r="B822" s="19" t="s">
        <v>5400</v>
      </c>
      <c r="C822" s="19" t="s">
        <v>6728</v>
      </c>
      <c r="D822" s="19" t="s">
        <v>6729</v>
      </c>
      <c r="E822" s="19" t="s">
        <v>6738</v>
      </c>
      <c r="F822" s="20" t="str">
        <f t="shared" si="1"/>
        <v>Ixna0dSyreffKZ85Q8YFGz</v>
      </c>
      <c r="G822" s="20">
        <v>3.0</v>
      </c>
      <c r="H822" s="20">
        <v>3.0</v>
      </c>
      <c r="I822" s="20" t="s">
        <v>151</v>
      </c>
      <c r="J822" s="20">
        <v>3.0</v>
      </c>
      <c r="K822" s="20">
        <v>3.0</v>
      </c>
      <c r="L822" s="20" t="s">
        <v>5851</v>
      </c>
      <c r="M822" s="20">
        <v>2.0</v>
      </c>
      <c r="N822" s="20">
        <v>1.0</v>
      </c>
      <c r="O822" s="20" t="s">
        <v>6139</v>
      </c>
      <c r="P822" s="14"/>
    </row>
    <row r="823">
      <c r="A823" s="19" t="s">
        <v>6727</v>
      </c>
      <c r="B823" s="19" t="s">
        <v>5402</v>
      </c>
      <c r="C823" s="19" t="s">
        <v>6728</v>
      </c>
      <c r="D823" s="19" t="s">
        <v>6729</v>
      </c>
      <c r="E823" s="19" t="s">
        <v>6739</v>
      </c>
      <c r="F823" s="20" t="str">
        <f t="shared" si="1"/>
        <v>Ixna0dSyreffKZQ5Q8YFGz</v>
      </c>
      <c r="G823" s="20">
        <v>1.0</v>
      </c>
      <c r="H823" s="20">
        <v>1.0</v>
      </c>
      <c r="I823" s="20" t="s">
        <v>151</v>
      </c>
      <c r="J823" s="20">
        <v>1.0</v>
      </c>
      <c r="K823" s="20">
        <v>1.0</v>
      </c>
      <c r="L823" s="20" t="s">
        <v>5851</v>
      </c>
      <c r="M823" s="20">
        <v>1.0</v>
      </c>
      <c r="N823" s="20">
        <v>1.0</v>
      </c>
      <c r="O823" s="20" t="s">
        <v>6139</v>
      </c>
      <c r="P823" s="14"/>
    </row>
    <row r="824">
      <c r="A824" s="19" t="s">
        <v>6727</v>
      </c>
      <c r="B824" s="19" t="s">
        <v>5404</v>
      </c>
      <c r="C824" s="19" t="s">
        <v>6728</v>
      </c>
      <c r="D824" s="19" t="s">
        <v>6729</v>
      </c>
      <c r="E824" s="19" t="s">
        <v>6740</v>
      </c>
      <c r="F824" s="20" t="str">
        <f t="shared" si="1"/>
        <v>Ixna0dSyreffP6aNMcnNFW</v>
      </c>
      <c r="G824" s="20">
        <v>1.0</v>
      </c>
      <c r="H824" s="20">
        <v>1.0</v>
      </c>
      <c r="I824" s="20" t="s">
        <v>151</v>
      </c>
      <c r="J824" s="20">
        <v>1.0</v>
      </c>
      <c r="K824" s="20">
        <v>1.0</v>
      </c>
      <c r="L824" s="20" t="s">
        <v>5851</v>
      </c>
      <c r="M824" s="20">
        <v>1.0</v>
      </c>
      <c r="N824" s="20">
        <v>1.0</v>
      </c>
      <c r="O824" s="20" t="s">
        <v>6139</v>
      </c>
      <c r="P824" s="14"/>
    </row>
    <row r="825">
      <c r="A825" s="19" t="s">
        <v>6727</v>
      </c>
      <c r="B825" s="19" t="s">
        <v>5406</v>
      </c>
      <c r="C825" s="19" t="s">
        <v>6728</v>
      </c>
      <c r="D825" s="19" t="s">
        <v>6729</v>
      </c>
      <c r="E825" s="19" t="s">
        <v>6741</v>
      </c>
      <c r="F825" s="20" t="str">
        <f t="shared" si="1"/>
        <v>Ixna0dSyreffYZmETxCGlb</v>
      </c>
      <c r="G825" s="20">
        <v>1.0</v>
      </c>
      <c r="H825" s="20">
        <v>1.0</v>
      </c>
      <c r="I825" s="20" t="s">
        <v>151</v>
      </c>
      <c r="J825" s="20">
        <v>1.0</v>
      </c>
      <c r="K825" s="20">
        <v>1.0</v>
      </c>
      <c r="L825" s="20" t="s">
        <v>5851</v>
      </c>
      <c r="M825" s="20">
        <v>1.0</v>
      </c>
      <c r="N825" s="20">
        <v>1.0</v>
      </c>
      <c r="O825" s="20" t="s">
        <v>6139</v>
      </c>
      <c r="P825" s="14"/>
    </row>
    <row r="826">
      <c r="A826" s="19" t="s">
        <v>6727</v>
      </c>
      <c r="B826" s="19" t="s">
        <v>5408</v>
      </c>
      <c r="C826" s="19" t="s">
        <v>6728</v>
      </c>
      <c r="D826" s="19" t="s">
        <v>6729</v>
      </c>
      <c r="E826" s="19" t="s">
        <v>6742</v>
      </c>
      <c r="F826" s="20" t="str">
        <f t="shared" si="1"/>
        <v>Ixna0dSyreffhQwBvQ85Ws</v>
      </c>
      <c r="G826" s="20">
        <v>2.0</v>
      </c>
      <c r="H826" s="20">
        <v>3.0</v>
      </c>
      <c r="I826" s="20" t="s">
        <v>151</v>
      </c>
      <c r="J826" s="20">
        <v>3.0</v>
      </c>
      <c r="K826" s="20">
        <v>3.0</v>
      </c>
      <c r="L826" s="20" t="s">
        <v>5851</v>
      </c>
      <c r="M826" s="20">
        <v>2.0</v>
      </c>
      <c r="N826" s="20">
        <v>1.0</v>
      </c>
      <c r="O826" s="20" t="s">
        <v>6139</v>
      </c>
      <c r="P826" s="14"/>
    </row>
    <row r="827">
      <c r="A827" s="19" t="s">
        <v>6727</v>
      </c>
      <c r="B827" s="19" t="s">
        <v>5410</v>
      </c>
      <c r="C827" s="19" t="s">
        <v>6728</v>
      </c>
      <c r="D827" s="19" t="s">
        <v>6729</v>
      </c>
      <c r="E827" s="19" t="s">
        <v>6743</v>
      </c>
      <c r="F827" s="20" t="str">
        <f t="shared" si="1"/>
        <v>Ixna0dSyreffiTbDfaj7G4</v>
      </c>
      <c r="G827" s="20">
        <v>1.0</v>
      </c>
      <c r="H827" s="20">
        <v>1.0</v>
      </c>
      <c r="I827" s="20" t="s">
        <v>151</v>
      </c>
      <c r="J827" s="20">
        <v>1.0</v>
      </c>
      <c r="K827" s="20">
        <v>1.0</v>
      </c>
      <c r="L827" s="20" t="s">
        <v>5851</v>
      </c>
      <c r="M827" s="20">
        <v>1.0</v>
      </c>
      <c r="N827" s="20">
        <v>1.0</v>
      </c>
      <c r="O827" s="20" t="s">
        <v>6139</v>
      </c>
      <c r="P827" s="14"/>
    </row>
    <row r="828">
      <c r="A828" s="19" t="s">
        <v>6727</v>
      </c>
      <c r="B828" s="19" t="s">
        <v>5412</v>
      </c>
      <c r="C828" s="19" t="s">
        <v>6728</v>
      </c>
      <c r="D828" s="19" t="s">
        <v>6729</v>
      </c>
      <c r="E828" s="19" t="s">
        <v>6744</v>
      </c>
      <c r="F828" s="20" t="str">
        <f t="shared" si="1"/>
        <v>Ixna0dSyreffifuDfaj7G4</v>
      </c>
      <c r="G828" s="20">
        <v>1.0</v>
      </c>
      <c r="H828" s="20">
        <v>1.0</v>
      </c>
      <c r="I828" s="20" t="s">
        <v>151</v>
      </c>
      <c r="J828" s="20">
        <v>1.0</v>
      </c>
      <c r="K828" s="20">
        <v>1.0</v>
      </c>
      <c r="L828" s="20" t="s">
        <v>5851</v>
      </c>
      <c r="M828" s="20">
        <v>1.0</v>
      </c>
      <c r="N828" s="20">
        <v>1.0</v>
      </c>
      <c r="O828" s="20" t="s">
        <v>6139</v>
      </c>
      <c r="P828" s="14"/>
    </row>
    <row r="829">
      <c r="A829" s="19" t="s">
        <v>6727</v>
      </c>
      <c r="B829" s="19" t="s">
        <v>5414</v>
      </c>
      <c r="C829" s="19" t="s">
        <v>6728</v>
      </c>
      <c r="D829" s="19" t="s">
        <v>6729</v>
      </c>
      <c r="E829" s="19" t="s">
        <v>6745</v>
      </c>
      <c r="F829" s="20" t="str">
        <f t="shared" si="1"/>
        <v>Ixna0dSyreffkJjKT9MVfb</v>
      </c>
      <c r="G829" s="20">
        <v>1.0</v>
      </c>
      <c r="H829" s="20">
        <v>1.0</v>
      </c>
      <c r="I829" s="20" t="s">
        <v>151</v>
      </c>
      <c r="J829" s="20">
        <v>1.0</v>
      </c>
      <c r="K829" s="20">
        <v>1.0</v>
      </c>
      <c r="L829" s="20" t="s">
        <v>5851</v>
      </c>
      <c r="M829" s="20">
        <v>1.0</v>
      </c>
      <c r="N829" s="20">
        <v>1.0</v>
      </c>
      <c r="O829" s="20" t="s">
        <v>6139</v>
      </c>
      <c r="P829" s="14"/>
    </row>
    <row r="830">
      <c r="A830" s="19" t="s">
        <v>6727</v>
      </c>
      <c r="B830" s="19" t="s">
        <v>5416</v>
      </c>
      <c r="C830" s="19" t="s">
        <v>6728</v>
      </c>
      <c r="D830" s="19" t="s">
        <v>6729</v>
      </c>
      <c r="E830" s="19" t="s">
        <v>6729</v>
      </c>
      <c r="F830" s="20" t="str">
        <f t="shared" si="1"/>
        <v>Ixna0dSyreffl0MiGAYKIU</v>
      </c>
      <c r="G830" s="20">
        <v>3.0</v>
      </c>
      <c r="H830" s="20">
        <v>3.0</v>
      </c>
      <c r="I830" s="20" t="s">
        <v>151</v>
      </c>
      <c r="J830" s="20">
        <v>1.0</v>
      </c>
      <c r="K830" s="20">
        <v>1.0</v>
      </c>
      <c r="L830" s="20" t="s">
        <v>5851</v>
      </c>
      <c r="M830" s="20">
        <v>1.0</v>
      </c>
      <c r="N830" s="20">
        <v>1.0</v>
      </c>
      <c r="O830" s="20" t="s">
        <v>6139</v>
      </c>
      <c r="P830" s="14"/>
    </row>
    <row r="831">
      <c r="A831" s="19" t="s">
        <v>6746</v>
      </c>
      <c r="B831" s="19" t="s">
        <v>453</v>
      </c>
      <c r="C831" s="19" t="s">
        <v>6747</v>
      </c>
      <c r="D831" s="19" t="s">
        <v>6748</v>
      </c>
      <c r="E831" s="19" t="s">
        <v>6747</v>
      </c>
      <c r="F831" s="20" t="str">
        <f t="shared" si="1"/>
        <v>JSbJKFfqELGj87GR0I7fEb</v>
      </c>
      <c r="G831" s="20">
        <v>1.0</v>
      </c>
      <c r="H831" s="20">
        <v>1.0</v>
      </c>
      <c r="I831" s="20" t="s">
        <v>153</v>
      </c>
      <c r="J831" s="20">
        <v>1.0</v>
      </c>
      <c r="K831" s="20">
        <v>1.0</v>
      </c>
      <c r="L831" s="20" t="s">
        <v>6139</v>
      </c>
      <c r="M831" s="20">
        <v>1.0</v>
      </c>
      <c r="N831" s="20">
        <v>1.0</v>
      </c>
      <c r="O831" s="20" t="s">
        <v>152</v>
      </c>
      <c r="P831" s="14"/>
    </row>
    <row r="832">
      <c r="A832" s="19" t="s">
        <v>6746</v>
      </c>
      <c r="B832" s="19" t="s">
        <v>458</v>
      </c>
      <c r="C832" s="19" t="s">
        <v>6747</v>
      </c>
      <c r="D832" s="19" t="s">
        <v>6748</v>
      </c>
      <c r="E832" s="19" t="s">
        <v>6749</v>
      </c>
      <c r="F832" s="20" t="str">
        <f t="shared" si="1"/>
        <v>JSbJKFfqELGj87kR0I7fEb</v>
      </c>
      <c r="G832" s="20">
        <v>1.0</v>
      </c>
      <c r="H832" s="20">
        <v>1.0</v>
      </c>
      <c r="I832" s="20" t="s">
        <v>153</v>
      </c>
      <c r="J832" s="20">
        <v>1.0</v>
      </c>
      <c r="K832" s="20">
        <v>1.0</v>
      </c>
      <c r="L832" s="20" t="s">
        <v>6139</v>
      </c>
      <c r="M832" s="20">
        <v>1.0</v>
      </c>
      <c r="N832" s="20">
        <v>1.0</v>
      </c>
      <c r="O832" s="20" t="s">
        <v>152</v>
      </c>
      <c r="P832" s="14"/>
    </row>
    <row r="833">
      <c r="A833" s="19" t="s">
        <v>6746</v>
      </c>
      <c r="B833" s="19" t="s">
        <v>460</v>
      </c>
      <c r="C833" s="19" t="s">
        <v>6747</v>
      </c>
      <c r="D833" s="19" t="s">
        <v>6748</v>
      </c>
      <c r="E833" s="19" t="s">
        <v>6750</v>
      </c>
      <c r="F833" s="20" t="str">
        <f t="shared" si="1"/>
        <v>JSbJKFfqELGjAeZs1igzRC</v>
      </c>
      <c r="G833" s="20">
        <v>1.0</v>
      </c>
      <c r="H833" s="20">
        <v>1.0</v>
      </c>
      <c r="I833" s="20" t="s">
        <v>153</v>
      </c>
      <c r="J833" s="20">
        <v>1.0</v>
      </c>
      <c r="K833" s="20">
        <v>1.0</v>
      </c>
      <c r="L833" s="20" t="s">
        <v>6139</v>
      </c>
      <c r="M833" s="20">
        <v>1.0</v>
      </c>
      <c r="N833" s="20">
        <v>1.0</v>
      </c>
      <c r="O833" s="20" t="s">
        <v>152</v>
      </c>
      <c r="P833" s="14"/>
    </row>
    <row r="834">
      <c r="A834" s="19" t="s">
        <v>6746</v>
      </c>
      <c r="B834" s="19" t="s">
        <v>462</v>
      </c>
      <c r="C834" s="19" t="s">
        <v>6747</v>
      </c>
      <c r="D834" s="19" t="s">
        <v>6748</v>
      </c>
      <c r="E834" s="19" t="s">
        <v>6751</v>
      </c>
      <c r="F834" s="20" t="str">
        <f t="shared" si="1"/>
        <v>JSbJKFfqELGjAmNs1igzRC</v>
      </c>
      <c r="G834" s="20">
        <v>1.0</v>
      </c>
      <c r="H834" s="20">
        <v>1.0</v>
      </c>
      <c r="I834" s="20" t="s">
        <v>153</v>
      </c>
      <c r="J834" s="20">
        <v>1.0</v>
      </c>
      <c r="K834" s="20">
        <v>1.0</v>
      </c>
      <c r="L834" s="20" t="s">
        <v>6139</v>
      </c>
      <c r="M834" s="20">
        <v>1.0</v>
      </c>
      <c r="N834" s="20">
        <v>1.0</v>
      </c>
      <c r="O834" s="20" t="s">
        <v>152</v>
      </c>
      <c r="P834" s="14"/>
    </row>
    <row r="835">
      <c r="A835" s="19" t="s">
        <v>6746</v>
      </c>
      <c r="B835" s="19" t="s">
        <v>464</v>
      </c>
      <c r="C835" s="19" t="s">
        <v>6747</v>
      </c>
      <c r="D835" s="19" t="s">
        <v>6748</v>
      </c>
      <c r="E835" s="19" t="s">
        <v>6752</v>
      </c>
      <c r="F835" s="20" t="str">
        <f t="shared" si="1"/>
        <v>JSbJKFfqELGjEwFhxLZ9ck</v>
      </c>
      <c r="G835" s="20">
        <v>2.0</v>
      </c>
      <c r="H835" s="20">
        <v>2.0</v>
      </c>
      <c r="I835" s="20" t="s">
        <v>153</v>
      </c>
      <c r="J835" s="20">
        <v>1.0</v>
      </c>
      <c r="K835" s="20">
        <v>1.0</v>
      </c>
      <c r="L835" s="20" t="s">
        <v>6139</v>
      </c>
      <c r="M835" s="20">
        <v>1.0</v>
      </c>
      <c r="N835" s="20">
        <v>2.0</v>
      </c>
      <c r="O835" s="20" t="s">
        <v>152</v>
      </c>
      <c r="P835" s="14"/>
    </row>
    <row r="836">
      <c r="A836" s="19" t="s">
        <v>6746</v>
      </c>
      <c r="B836" s="19" t="s">
        <v>466</v>
      </c>
      <c r="C836" s="19" t="s">
        <v>6747</v>
      </c>
      <c r="D836" s="19" t="s">
        <v>6748</v>
      </c>
      <c r="E836" s="19" t="s">
        <v>6753</v>
      </c>
      <c r="F836" s="20" t="str">
        <f t="shared" si="1"/>
        <v>JSbJKFfqELGjOLAJLhNcSb</v>
      </c>
      <c r="G836" s="20">
        <v>1.0</v>
      </c>
      <c r="H836" s="20">
        <v>1.0</v>
      </c>
      <c r="I836" s="20" t="s">
        <v>153</v>
      </c>
      <c r="J836" s="20">
        <v>1.0</v>
      </c>
      <c r="K836" s="20">
        <v>1.0</v>
      </c>
      <c r="L836" s="20" t="s">
        <v>6139</v>
      </c>
      <c r="M836" s="20">
        <v>1.0</v>
      </c>
      <c r="N836" s="20">
        <v>1.0</v>
      </c>
      <c r="O836" s="20" t="s">
        <v>152</v>
      </c>
      <c r="P836" s="14"/>
    </row>
    <row r="837">
      <c r="A837" s="19" t="s">
        <v>6746</v>
      </c>
      <c r="B837" s="19" t="s">
        <v>468</v>
      </c>
      <c r="C837" s="19" t="s">
        <v>6747</v>
      </c>
      <c r="D837" s="19" t="s">
        <v>6748</v>
      </c>
      <c r="E837" s="19" t="s">
        <v>6754</v>
      </c>
      <c r="F837" s="20" t="str">
        <f t="shared" si="1"/>
        <v>JSbJKFfqELGjOymJLhNcSb</v>
      </c>
      <c r="G837" s="20">
        <v>1.0</v>
      </c>
      <c r="H837" s="20">
        <v>1.0</v>
      </c>
      <c r="I837" s="20" t="s">
        <v>153</v>
      </c>
      <c r="J837" s="20">
        <v>1.0</v>
      </c>
      <c r="K837" s="20">
        <v>1.0</v>
      </c>
      <c r="L837" s="20" t="s">
        <v>6139</v>
      </c>
      <c r="M837" s="20">
        <v>1.0</v>
      </c>
      <c r="N837" s="20">
        <v>1.0</v>
      </c>
      <c r="O837" s="20" t="s">
        <v>152</v>
      </c>
      <c r="P837" s="14"/>
    </row>
    <row r="838">
      <c r="A838" s="19" t="s">
        <v>6746</v>
      </c>
      <c r="B838" s="19" t="s">
        <v>470</v>
      </c>
      <c r="C838" s="19" t="s">
        <v>6747</v>
      </c>
      <c r="D838" s="19" t="s">
        <v>6748</v>
      </c>
      <c r="E838" s="19" t="s">
        <v>6755</v>
      </c>
      <c r="F838" s="20" t="str">
        <f t="shared" si="1"/>
        <v>JSbJKFfqELGjQ0FA48cIW7</v>
      </c>
      <c r="G838" s="20">
        <v>1.0</v>
      </c>
      <c r="H838" s="20">
        <v>1.0</v>
      </c>
      <c r="I838" s="20" t="s">
        <v>153</v>
      </c>
      <c r="J838" s="20">
        <v>1.0</v>
      </c>
      <c r="K838" s="20">
        <v>1.0</v>
      </c>
      <c r="L838" s="20" t="s">
        <v>6139</v>
      </c>
      <c r="M838" s="20">
        <v>1.0</v>
      </c>
      <c r="N838" s="20">
        <v>1.0</v>
      </c>
      <c r="O838" s="20" t="s">
        <v>152</v>
      </c>
      <c r="P838" s="14"/>
    </row>
    <row r="839">
      <c r="A839" s="19" t="s">
        <v>6746</v>
      </c>
      <c r="B839" s="19" t="s">
        <v>472</v>
      </c>
      <c r="C839" s="19" t="s">
        <v>6747</v>
      </c>
      <c r="D839" s="19" t="s">
        <v>6748</v>
      </c>
      <c r="E839" s="19" t="s">
        <v>6756</v>
      </c>
      <c r="F839" s="20" t="str">
        <f t="shared" si="1"/>
        <v>JSbJKFfqELGjQ0GA48cIW7</v>
      </c>
      <c r="G839" s="20">
        <v>1.0</v>
      </c>
      <c r="H839" s="20">
        <v>1.0</v>
      </c>
      <c r="I839" s="20" t="s">
        <v>153</v>
      </c>
      <c r="J839" s="20">
        <v>1.0</v>
      </c>
      <c r="K839" s="20">
        <v>1.0</v>
      </c>
      <c r="L839" s="20" t="s">
        <v>6139</v>
      </c>
      <c r="M839" s="20">
        <v>1.0</v>
      </c>
      <c r="N839" s="20">
        <v>1.0</v>
      </c>
      <c r="O839" s="20" t="s">
        <v>152</v>
      </c>
      <c r="P839" s="14"/>
    </row>
    <row r="840">
      <c r="A840" s="19" t="s">
        <v>6746</v>
      </c>
      <c r="B840" s="19" t="s">
        <v>473</v>
      </c>
      <c r="C840" s="19" t="s">
        <v>6747</v>
      </c>
      <c r="D840" s="19" t="s">
        <v>6748</v>
      </c>
      <c r="E840" s="19" t="s">
        <v>6757</v>
      </c>
      <c r="F840" s="20" t="str">
        <f t="shared" si="1"/>
        <v>JSbJKFfqELGjVMWXmZF31w</v>
      </c>
      <c r="G840" s="20">
        <v>1.0</v>
      </c>
      <c r="H840" s="20">
        <v>1.0</v>
      </c>
      <c r="I840" s="20" t="s">
        <v>153</v>
      </c>
      <c r="J840" s="20">
        <v>1.0</v>
      </c>
      <c r="K840" s="20">
        <v>1.0</v>
      </c>
      <c r="L840" s="20" t="s">
        <v>6139</v>
      </c>
      <c r="M840" s="20">
        <v>1.0</v>
      </c>
      <c r="N840" s="20">
        <v>1.0</v>
      </c>
      <c r="O840" s="20" t="s">
        <v>152</v>
      </c>
      <c r="P840" s="14"/>
    </row>
    <row r="841">
      <c r="A841" s="19" t="s">
        <v>6746</v>
      </c>
      <c r="B841" s="19" t="s">
        <v>475</v>
      </c>
      <c r="C841" s="19" t="s">
        <v>6747</v>
      </c>
      <c r="D841" s="19" t="s">
        <v>6748</v>
      </c>
      <c r="E841" s="19" t="s">
        <v>6758</v>
      </c>
      <c r="F841" s="20" t="str">
        <f t="shared" si="1"/>
        <v>JSbJKFfqELGjVzYXmZF31w</v>
      </c>
      <c r="G841" s="20">
        <v>1.0</v>
      </c>
      <c r="H841" s="20">
        <v>1.0</v>
      </c>
      <c r="I841" s="20" t="s">
        <v>153</v>
      </c>
      <c r="J841" s="20">
        <v>1.0</v>
      </c>
      <c r="K841" s="20">
        <v>1.0</v>
      </c>
      <c r="L841" s="20" t="s">
        <v>6139</v>
      </c>
      <c r="M841" s="20">
        <v>1.0</v>
      </c>
      <c r="N841" s="20">
        <v>1.0</v>
      </c>
      <c r="O841" s="20" t="s">
        <v>152</v>
      </c>
      <c r="P841" s="14"/>
    </row>
    <row r="842">
      <c r="A842" s="19" t="s">
        <v>6746</v>
      </c>
      <c r="B842" s="19" t="s">
        <v>477</v>
      </c>
      <c r="C842" s="19" t="s">
        <v>6747</v>
      </c>
      <c r="D842" s="19" t="s">
        <v>6748</v>
      </c>
      <c r="E842" s="19" t="s">
        <v>6759</v>
      </c>
      <c r="F842" s="20" t="str">
        <f t="shared" si="1"/>
        <v>JSbJKFfqELGjauWtNvLSUA</v>
      </c>
      <c r="G842" s="20">
        <v>1.0</v>
      </c>
      <c r="H842" s="20">
        <v>1.0</v>
      </c>
      <c r="I842" s="20" t="s">
        <v>153</v>
      </c>
      <c r="J842" s="20">
        <v>1.0</v>
      </c>
      <c r="K842" s="20">
        <v>1.0</v>
      </c>
      <c r="L842" s="20" t="s">
        <v>6139</v>
      </c>
      <c r="M842" s="20">
        <v>1.0</v>
      </c>
      <c r="N842" s="20">
        <v>1.0</v>
      </c>
      <c r="O842" s="20" t="s">
        <v>152</v>
      </c>
      <c r="P842" s="14"/>
    </row>
    <row r="843">
      <c r="A843" s="19" t="s">
        <v>6746</v>
      </c>
      <c r="B843" s="19" t="s">
        <v>478</v>
      </c>
      <c r="C843" s="19" t="s">
        <v>6747</v>
      </c>
      <c r="D843" s="19" t="s">
        <v>6748</v>
      </c>
      <c r="E843" s="19" t="s">
        <v>6760</v>
      </c>
      <c r="F843" s="20" t="str">
        <f t="shared" si="1"/>
        <v>JSbJKFfqELGjgbMHJdmfrX</v>
      </c>
      <c r="G843" s="20">
        <v>1.0</v>
      </c>
      <c r="H843" s="20">
        <v>1.0</v>
      </c>
      <c r="I843" s="20" t="s">
        <v>153</v>
      </c>
      <c r="J843" s="20">
        <v>1.0</v>
      </c>
      <c r="K843" s="20">
        <v>1.0</v>
      </c>
      <c r="L843" s="20" t="s">
        <v>6139</v>
      </c>
      <c r="M843" s="20">
        <v>1.0</v>
      </c>
      <c r="N843" s="20">
        <v>1.0</v>
      </c>
      <c r="O843" s="20" t="s">
        <v>152</v>
      </c>
      <c r="P843" s="14"/>
    </row>
    <row r="844">
      <c r="A844" s="19" t="s">
        <v>6746</v>
      </c>
      <c r="B844" s="19" t="s">
        <v>480</v>
      </c>
      <c r="C844" s="19" t="s">
        <v>6747</v>
      </c>
      <c r="D844" s="19" t="s">
        <v>6748</v>
      </c>
      <c r="E844" s="19" t="s">
        <v>6761</v>
      </c>
      <c r="F844" s="20" t="str">
        <f t="shared" si="1"/>
        <v>JSbJKFfqELGjnEUqfPa3Cp</v>
      </c>
      <c r="G844" s="20">
        <v>1.0</v>
      </c>
      <c r="H844" s="20">
        <v>1.0</v>
      </c>
      <c r="I844" s="20" t="s">
        <v>153</v>
      </c>
      <c r="J844" s="20">
        <v>1.0</v>
      </c>
      <c r="K844" s="20">
        <v>1.0</v>
      </c>
      <c r="L844" s="20" t="s">
        <v>6139</v>
      </c>
      <c r="M844" s="20">
        <v>1.0</v>
      </c>
      <c r="N844" s="20">
        <v>1.0</v>
      </c>
      <c r="O844" s="20" t="s">
        <v>152</v>
      </c>
      <c r="P844" s="14"/>
    </row>
    <row r="845">
      <c r="A845" s="19" t="s">
        <v>6746</v>
      </c>
      <c r="B845" s="19" t="s">
        <v>482</v>
      </c>
      <c r="C845" s="19" t="s">
        <v>6747</v>
      </c>
      <c r="D845" s="19" t="s">
        <v>6748</v>
      </c>
      <c r="E845" s="19" t="s">
        <v>6762</v>
      </c>
      <c r="F845" s="20" t="str">
        <f t="shared" si="1"/>
        <v>JSbJKFfqELGjoFSlrKdXja</v>
      </c>
      <c r="G845" s="20">
        <v>1.0</v>
      </c>
      <c r="H845" s="20">
        <v>1.0</v>
      </c>
      <c r="I845" s="20" t="s">
        <v>153</v>
      </c>
      <c r="J845" s="20">
        <v>1.0</v>
      </c>
      <c r="K845" s="20">
        <v>1.0</v>
      </c>
      <c r="L845" s="20" t="s">
        <v>6139</v>
      </c>
      <c r="M845" s="20">
        <v>1.0</v>
      </c>
      <c r="N845" s="20">
        <v>1.0</v>
      </c>
      <c r="O845" s="20" t="s">
        <v>152</v>
      </c>
      <c r="P845" s="14"/>
    </row>
    <row r="846">
      <c r="A846" s="19" t="s">
        <v>6746</v>
      </c>
      <c r="B846" s="19" t="s">
        <v>484</v>
      </c>
      <c r="C846" s="19" t="s">
        <v>6747</v>
      </c>
      <c r="D846" s="19" t="s">
        <v>6748</v>
      </c>
      <c r="E846" s="19" t="s">
        <v>6763</v>
      </c>
      <c r="F846" s="20" t="str">
        <f t="shared" si="1"/>
        <v>JSbJKFfqELGjprlklVeMgb</v>
      </c>
      <c r="G846" s="20">
        <v>1.0</v>
      </c>
      <c r="H846" s="20">
        <v>1.0</v>
      </c>
      <c r="I846" s="20" t="s">
        <v>153</v>
      </c>
      <c r="J846" s="20">
        <v>1.0</v>
      </c>
      <c r="K846" s="20">
        <v>1.0</v>
      </c>
      <c r="L846" s="20" t="s">
        <v>6139</v>
      </c>
      <c r="M846" s="20">
        <v>1.0</v>
      </c>
      <c r="N846" s="20">
        <v>1.0</v>
      </c>
      <c r="O846" s="20" t="s">
        <v>152</v>
      </c>
      <c r="P846" s="14"/>
    </row>
    <row r="847">
      <c r="A847" s="19" t="s">
        <v>6746</v>
      </c>
      <c r="B847" s="19" t="s">
        <v>486</v>
      </c>
      <c r="C847" s="19" t="s">
        <v>6747</v>
      </c>
      <c r="D847" s="19" t="s">
        <v>6748</v>
      </c>
      <c r="E847" s="19" t="s">
        <v>6764</v>
      </c>
      <c r="F847" s="20" t="str">
        <f t="shared" si="1"/>
        <v>JSbJKFfqELGjuh92YK1rnl</v>
      </c>
      <c r="G847" s="20">
        <v>1.0</v>
      </c>
      <c r="H847" s="20">
        <v>1.0</v>
      </c>
      <c r="I847" s="20" t="s">
        <v>153</v>
      </c>
      <c r="J847" s="20">
        <v>1.0</v>
      </c>
      <c r="K847" s="20">
        <v>1.0</v>
      </c>
      <c r="L847" s="20" t="s">
        <v>6139</v>
      </c>
      <c r="M847" s="20">
        <v>1.0</v>
      </c>
      <c r="N847" s="20">
        <v>1.0</v>
      </c>
      <c r="O847" s="20" t="s">
        <v>152</v>
      </c>
      <c r="P847" s="14"/>
    </row>
    <row r="848">
      <c r="A848" s="19" t="s">
        <v>6746</v>
      </c>
      <c r="B848" s="19" t="s">
        <v>488</v>
      </c>
      <c r="C848" s="19" t="s">
        <v>6747</v>
      </c>
      <c r="D848" s="19" t="s">
        <v>6748</v>
      </c>
      <c r="E848" s="19" t="s">
        <v>6765</v>
      </c>
      <c r="F848" s="20" t="str">
        <f t="shared" si="1"/>
        <v>JSbJKFfqELGjuq12YK1rnl</v>
      </c>
      <c r="G848" s="20">
        <v>1.0</v>
      </c>
      <c r="H848" s="20">
        <v>1.0</v>
      </c>
      <c r="I848" s="20" t="s">
        <v>153</v>
      </c>
      <c r="J848" s="20">
        <v>1.0</v>
      </c>
      <c r="K848" s="20">
        <v>1.0</v>
      </c>
      <c r="L848" s="20" t="s">
        <v>6139</v>
      </c>
      <c r="M848" s="20">
        <v>1.0</v>
      </c>
      <c r="N848" s="20">
        <v>1.0</v>
      </c>
      <c r="O848" s="20" t="s">
        <v>152</v>
      </c>
      <c r="P848" s="14"/>
    </row>
    <row r="849">
      <c r="A849" s="19" t="s">
        <v>6766</v>
      </c>
      <c r="B849" s="19" t="s">
        <v>2602</v>
      </c>
      <c r="C849" s="19" t="s">
        <v>6767</v>
      </c>
      <c r="D849" s="19" t="s">
        <v>6768</v>
      </c>
      <c r="E849" s="19" t="s">
        <v>6769</v>
      </c>
      <c r="F849" s="20" t="str">
        <f t="shared" si="1"/>
        <v>JrDyySVqhIAk5PAQZnCRf8</v>
      </c>
      <c r="G849" s="20">
        <v>3.0</v>
      </c>
      <c r="H849" s="20">
        <v>3.0</v>
      </c>
      <c r="I849" s="20" t="s">
        <v>151</v>
      </c>
      <c r="J849" s="20">
        <v>1.0</v>
      </c>
      <c r="K849" s="20">
        <v>1.0</v>
      </c>
      <c r="L849" s="20" t="s">
        <v>153</v>
      </c>
      <c r="M849" s="20">
        <v>1.0</v>
      </c>
      <c r="N849" s="20">
        <v>1.0</v>
      </c>
      <c r="O849" s="20" t="s">
        <v>6139</v>
      </c>
      <c r="P849" s="14"/>
    </row>
    <row r="850">
      <c r="A850" s="19" t="s">
        <v>6766</v>
      </c>
      <c r="B850" s="19" t="s">
        <v>2606</v>
      </c>
      <c r="C850" s="19" t="s">
        <v>6767</v>
      </c>
      <c r="D850" s="19" t="s">
        <v>6768</v>
      </c>
      <c r="E850" s="19" t="s">
        <v>6770</v>
      </c>
      <c r="F850" s="20" t="str">
        <f t="shared" si="1"/>
        <v>JrDyySVqhIAk5XvQZnCRf8</v>
      </c>
      <c r="G850" s="20">
        <v>1.0</v>
      </c>
      <c r="H850" s="20">
        <v>2.0</v>
      </c>
      <c r="I850" s="20" t="s">
        <v>151</v>
      </c>
      <c r="J850" s="20">
        <v>1.0</v>
      </c>
      <c r="K850" s="20">
        <v>1.0</v>
      </c>
      <c r="L850" s="20" t="s">
        <v>153</v>
      </c>
      <c r="M850" s="20">
        <v>1.0</v>
      </c>
      <c r="N850" s="20">
        <v>1.0</v>
      </c>
      <c r="O850" s="20" t="s">
        <v>6139</v>
      </c>
      <c r="P850" s="14"/>
    </row>
    <row r="851">
      <c r="A851" s="19" t="s">
        <v>6766</v>
      </c>
      <c r="B851" s="19" t="s">
        <v>2608</v>
      </c>
      <c r="C851" s="19" t="s">
        <v>6767</v>
      </c>
      <c r="D851" s="19" t="s">
        <v>6768</v>
      </c>
      <c r="E851" s="19" t="s">
        <v>6771</v>
      </c>
      <c r="F851" s="20" t="str">
        <f t="shared" si="1"/>
        <v>JrDyySVqhIAk6IJgxZbenF</v>
      </c>
      <c r="G851" s="20">
        <v>1.0</v>
      </c>
      <c r="H851" s="20">
        <v>1.0</v>
      </c>
      <c r="I851" s="20" t="s">
        <v>151</v>
      </c>
      <c r="J851" s="20">
        <v>1.0</v>
      </c>
      <c r="K851" s="20">
        <v>1.0</v>
      </c>
      <c r="L851" s="20" t="s">
        <v>153</v>
      </c>
      <c r="M851" s="20">
        <v>1.0</v>
      </c>
      <c r="N851" s="20">
        <v>1.0</v>
      </c>
      <c r="O851" s="20" t="s">
        <v>6139</v>
      </c>
      <c r="P851" s="14"/>
    </row>
    <row r="852">
      <c r="A852" s="19" t="s">
        <v>6766</v>
      </c>
      <c r="B852" s="19" t="s">
        <v>2610</v>
      </c>
      <c r="C852" s="19" t="s">
        <v>6767</v>
      </c>
      <c r="D852" s="19" t="s">
        <v>6768</v>
      </c>
      <c r="E852" s="19" t="s">
        <v>6772</v>
      </c>
      <c r="F852" s="20" t="str">
        <f t="shared" si="1"/>
        <v>JrDyySVqhIAkCHrSrJgpzQ</v>
      </c>
      <c r="G852" s="20">
        <v>2.0</v>
      </c>
      <c r="H852" s="20">
        <v>2.0</v>
      </c>
      <c r="I852" s="20" t="s">
        <v>151</v>
      </c>
      <c r="J852" s="20">
        <v>2.0</v>
      </c>
      <c r="K852" s="20">
        <v>2.0</v>
      </c>
      <c r="L852" s="20" t="s">
        <v>153</v>
      </c>
      <c r="M852" s="20">
        <v>1.0</v>
      </c>
      <c r="N852" s="20">
        <v>1.0</v>
      </c>
      <c r="O852" s="20" t="s">
        <v>6139</v>
      </c>
      <c r="P852" s="14"/>
    </row>
    <row r="853">
      <c r="A853" s="19" t="s">
        <v>6766</v>
      </c>
      <c r="B853" s="19" t="s">
        <v>2612</v>
      </c>
      <c r="C853" s="19" t="s">
        <v>6767</v>
      </c>
      <c r="D853" s="19" t="s">
        <v>6768</v>
      </c>
      <c r="E853" s="19" t="s">
        <v>6773</v>
      </c>
      <c r="F853" s="20" t="str">
        <f t="shared" si="1"/>
        <v>JrDyySVqhIAkCNQSrJgpzQ</v>
      </c>
      <c r="G853" s="20">
        <v>1.0</v>
      </c>
      <c r="H853" s="20">
        <v>1.0</v>
      </c>
      <c r="I853" s="20" t="s">
        <v>151</v>
      </c>
      <c r="J853" s="20">
        <v>1.0</v>
      </c>
      <c r="K853" s="20">
        <v>1.0</v>
      </c>
      <c r="L853" s="20" t="s">
        <v>153</v>
      </c>
      <c r="M853" s="20">
        <v>1.0</v>
      </c>
      <c r="N853" s="20">
        <v>1.0</v>
      </c>
      <c r="O853" s="20" t="s">
        <v>6139</v>
      </c>
      <c r="P853" s="14"/>
    </row>
    <row r="854">
      <c r="A854" s="19" t="s">
        <v>6766</v>
      </c>
      <c r="B854" s="19" t="s">
        <v>2614</v>
      </c>
      <c r="C854" s="19" t="s">
        <v>6767</v>
      </c>
      <c r="D854" s="19" t="s">
        <v>6768</v>
      </c>
      <c r="E854" s="19" t="s">
        <v>6774</v>
      </c>
      <c r="F854" s="20" t="str">
        <f t="shared" si="1"/>
        <v>JrDyySVqhIAkFvLGX8NaP3</v>
      </c>
      <c r="G854" s="20">
        <v>1.0</v>
      </c>
      <c r="H854" s="20">
        <v>1.0</v>
      </c>
      <c r="I854" s="20" t="s">
        <v>151</v>
      </c>
      <c r="J854" s="20">
        <v>1.0</v>
      </c>
      <c r="K854" s="20">
        <v>1.0</v>
      </c>
      <c r="L854" s="20" t="s">
        <v>153</v>
      </c>
      <c r="M854" s="20">
        <v>1.0</v>
      </c>
      <c r="N854" s="20">
        <v>1.0</v>
      </c>
      <c r="O854" s="20" t="s">
        <v>6139</v>
      </c>
      <c r="P854" s="14"/>
    </row>
    <row r="855">
      <c r="A855" s="19" t="s">
        <v>6766</v>
      </c>
      <c r="B855" s="19" t="s">
        <v>2616</v>
      </c>
      <c r="C855" s="19" t="s">
        <v>6767</v>
      </c>
      <c r="D855" s="19" t="s">
        <v>6768</v>
      </c>
      <c r="E855" s="19" t="s">
        <v>6775</v>
      </c>
      <c r="F855" s="20" t="str">
        <f t="shared" si="1"/>
        <v>JrDyySVqhIAkIphvBlcSU2</v>
      </c>
      <c r="G855" s="20">
        <v>2.0</v>
      </c>
      <c r="H855" s="20">
        <v>2.0</v>
      </c>
      <c r="I855" s="20" t="s">
        <v>151</v>
      </c>
      <c r="J855" s="20">
        <v>1.0</v>
      </c>
      <c r="K855" s="20">
        <v>1.0</v>
      </c>
      <c r="L855" s="20" t="s">
        <v>153</v>
      </c>
      <c r="M855" s="20">
        <v>1.0</v>
      </c>
      <c r="N855" s="20">
        <v>1.0</v>
      </c>
      <c r="O855" s="20" t="s">
        <v>6139</v>
      </c>
      <c r="P855" s="14"/>
    </row>
    <row r="856">
      <c r="A856" s="19" t="s">
        <v>6766</v>
      </c>
      <c r="B856" s="19" t="s">
        <v>2618</v>
      </c>
      <c r="C856" s="19" t="s">
        <v>6767</v>
      </c>
      <c r="D856" s="19" t="s">
        <v>6768</v>
      </c>
      <c r="E856" s="19" t="s">
        <v>6776</v>
      </c>
      <c r="F856" s="20" t="str">
        <f t="shared" si="1"/>
        <v>JrDyySVqhIAkKOZ5Q8YFGz</v>
      </c>
      <c r="G856" s="20">
        <v>1.0</v>
      </c>
      <c r="H856" s="20">
        <v>1.0</v>
      </c>
      <c r="I856" s="20" t="s">
        <v>151</v>
      </c>
      <c r="J856" s="20">
        <v>1.0</v>
      </c>
      <c r="K856" s="20">
        <v>1.0</v>
      </c>
      <c r="L856" s="20" t="s">
        <v>153</v>
      </c>
      <c r="M856" s="20">
        <v>1.0</v>
      </c>
      <c r="N856" s="20">
        <v>1.0</v>
      </c>
      <c r="O856" s="20" t="s">
        <v>6139</v>
      </c>
      <c r="P856" s="14"/>
    </row>
    <row r="857">
      <c r="A857" s="19" t="s">
        <v>6766</v>
      </c>
      <c r="B857" s="19" t="s">
        <v>2620</v>
      </c>
      <c r="C857" s="19" t="s">
        <v>6767</v>
      </c>
      <c r="D857" s="19" t="s">
        <v>6768</v>
      </c>
      <c r="E857" s="19" t="s">
        <v>6777</v>
      </c>
      <c r="F857" s="20" t="str">
        <f t="shared" si="1"/>
        <v>JrDyySVqhIAkKOq5Q8YFGz</v>
      </c>
      <c r="G857" s="20">
        <v>1.0</v>
      </c>
      <c r="H857" s="20">
        <v>1.0</v>
      </c>
      <c r="I857" s="20" t="s">
        <v>151</v>
      </c>
      <c r="J857" s="20">
        <v>1.0</v>
      </c>
      <c r="K857" s="20">
        <v>1.0</v>
      </c>
      <c r="L857" s="20" t="s">
        <v>153</v>
      </c>
      <c r="M857" s="20">
        <v>1.0</v>
      </c>
      <c r="N857" s="20">
        <v>1.0</v>
      </c>
      <c r="O857" s="20" t="s">
        <v>6139</v>
      </c>
      <c r="P857" s="14"/>
    </row>
    <row r="858">
      <c r="A858" s="19" t="s">
        <v>6766</v>
      </c>
      <c r="B858" s="19" t="s">
        <v>2622</v>
      </c>
      <c r="C858" s="19" t="s">
        <v>6767</v>
      </c>
      <c r="D858" s="19" t="s">
        <v>6768</v>
      </c>
      <c r="E858" s="19" t="s">
        <v>6778</v>
      </c>
      <c r="F858" s="20" t="str">
        <f t="shared" si="1"/>
        <v>JrDyySVqhIAkL6JpHOn63V</v>
      </c>
      <c r="G858" s="20">
        <v>3.0</v>
      </c>
      <c r="H858" s="20">
        <v>3.0</v>
      </c>
      <c r="I858" s="20" t="s">
        <v>151</v>
      </c>
      <c r="J858" s="20">
        <v>3.0</v>
      </c>
      <c r="K858" s="20">
        <v>3.0</v>
      </c>
      <c r="L858" s="20" t="s">
        <v>153</v>
      </c>
      <c r="M858" s="20">
        <v>2.0</v>
      </c>
      <c r="N858" s="20">
        <v>2.0</v>
      </c>
      <c r="O858" s="20" t="s">
        <v>6139</v>
      </c>
      <c r="P858" s="14"/>
    </row>
    <row r="859">
      <c r="A859" s="19" t="s">
        <v>6766</v>
      </c>
      <c r="B859" s="19" t="s">
        <v>2624</v>
      </c>
      <c r="C859" s="19" t="s">
        <v>6767</v>
      </c>
      <c r="D859" s="19" t="s">
        <v>6768</v>
      </c>
      <c r="E859" s="19" t="s">
        <v>6779</v>
      </c>
      <c r="F859" s="20" t="str">
        <f t="shared" si="1"/>
        <v>JrDyySVqhIAkP0iNMcnNFW</v>
      </c>
      <c r="G859" s="20">
        <v>2.0</v>
      </c>
      <c r="H859" s="20">
        <v>2.0</v>
      </c>
      <c r="I859" s="20" t="s">
        <v>151</v>
      </c>
      <c r="J859" s="20">
        <v>1.0</v>
      </c>
      <c r="K859" s="20">
        <v>1.0</v>
      </c>
      <c r="L859" s="20" t="s">
        <v>153</v>
      </c>
      <c r="M859" s="20">
        <v>1.0</v>
      </c>
      <c r="N859" s="20">
        <v>1.0</v>
      </c>
      <c r="O859" s="20" t="s">
        <v>6139</v>
      </c>
      <c r="P859" s="14"/>
    </row>
    <row r="860">
      <c r="A860" s="19" t="s">
        <v>6766</v>
      </c>
      <c r="B860" s="19" t="s">
        <v>2626</v>
      </c>
      <c r="C860" s="19" t="s">
        <v>6767</v>
      </c>
      <c r="D860" s="19" t="s">
        <v>6768</v>
      </c>
      <c r="E860" s="19" t="s">
        <v>6780</v>
      </c>
      <c r="F860" s="20" t="str">
        <f t="shared" si="1"/>
        <v>JrDyySVqhIAkPwVNMcnNFW</v>
      </c>
      <c r="G860" s="20">
        <v>1.0</v>
      </c>
      <c r="H860" s="20">
        <v>1.0</v>
      </c>
      <c r="I860" s="20" t="s">
        <v>151</v>
      </c>
      <c r="J860" s="20">
        <v>1.0</v>
      </c>
      <c r="K860" s="20">
        <v>1.0</v>
      </c>
      <c r="L860" s="20" t="s">
        <v>153</v>
      </c>
      <c r="M860" s="20">
        <v>1.0</v>
      </c>
      <c r="N860" s="20">
        <v>1.0</v>
      </c>
      <c r="O860" s="20" t="s">
        <v>6139</v>
      </c>
      <c r="P860" s="14"/>
    </row>
    <row r="861">
      <c r="A861" s="19" t="s">
        <v>6766</v>
      </c>
      <c r="B861" s="19" t="s">
        <v>2628</v>
      </c>
      <c r="C861" s="19" t="s">
        <v>6767</v>
      </c>
      <c r="D861" s="19" t="s">
        <v>6768</v>
      </c>
      <c r="E861" s="19" t="s">
        <v>6781</v>
      </c>
      <c r="F861" s="20" t="str">
        <f t="shared" si="1"/>
        <v>JrDyySVqhIAkRqveNhrwyV</v>
      </c>
      <c r="G861" s="20">
        <v>1.0</v>
      </c>
      <c r="H861" s="20">
        <v>1.0</v>
      </c>
      <c r="I861" s="20" t="s">
        <v>151</v>
      </c>
      <c r="J861" s="20">
        <v>1.0</v>
      </c>
      <c r="K861" s="20">
        <v>1.0</v>
      </c>
      <c r="L861" s="20" t="s">
        <v>153</v>
      </c>
      <c r="M861" s="20">
        <v>1.0</v>
      </c>
      <c r="N861" s="20">
        <v>1.0</v>
      </c>
      <c r="O861" s="20" t="s">
        <v>6139</v>
      </c>
      <c r="P861" s="14"/>
    </row>
    <row r="862">
      <c r="A862" s="19" t="s">
        <v>6766</v>
      </c>
      <c r="B862" s="19" t="s">
        <v>2630</v>
      </c>
      <c r="C862" s="19" t="s">
        <v>6767</v>
      </c>
      <c r="D862" s="19" t="s">
        <v>6768</v>
      </c>
      <c r="E862" s="19" t="s">
        <v>6782</v>
      </c>
      <c r="F862" s="20" t="str">
        <f t="shared" si="1"/>
        <v>JrDyySVqhIAkYLWETxCGlb</v>
      </c>
      <c r="G862" s="20">
        <v>1.0</v>
      </c>
      <c r="H862" s="20">
        <v>1.0</v>
      </c>
      <c r="I862" s="20" t="s">
        <v>151</v>
      </c>
      <c r="J862" s="20">
        <v>1.0</v>
      </c>
      <c r="K862" s="20">
        <v>1.0</v>
      </c>
      <c r="L862" s="20" t="s">
        <v>153</v>
      </c>
      <c r="M862" s="20">
        <v>1.0</v>
      </c>
      <c r="N862" s="20">
        <v>1.0</v>
      </c>
      <c r="O862" s="20" t="s">
        <v>6139</v>
      </c>
      <c r="P862" s="14"/>
    </row>
    <row r="863">
      <c r="A863" s="19" t="s">
        <v>6766</v>
      </c>
      <c r="B863" s="19" t="s">
        <v>2632</v>
      </c>
      <c r="C863" s="19" t="s">
        <v>6767</v>
      </c>
      <c r="D863" s="19" t="s">
        <v>6768</v>
      </c>
      <c r="E863" s="19" t="s">
        <v>6783</v>
      </c>
      <c r="F863" s="20" t="str">
        <f t="shared" si="1"/>
        <v>JrDyySVqhIAkYOYETxCGlb</v>
      </c>
      <c r="G863" s="20">
        <v>1.0</v>
      </c>
      <c r="H863" s="20">
        <v>2.0</v>
      </c>
      <c r="I863" s="20" t="s">
        <v>151</v>
      </c>
      <c r="J863" s="20">
        <v>1.0</v>
      </c>
      <c r="K863" s="20">
        <v>1.0</v>
      </c>
      <c r="L863" s="20" t="s">
        <v>153</v>
      </c>
      <c r="M863" s="20">
        <v>1.0</v>
      </c>
      <c r="N863" s="20">
        <v>1.0</v>
      </c>
      <c r="O863" s="20" t="s">
        <v>6139</v>
      </c>
      <c r="P863" s="14"/>
    </row>
    <row r="864">
      <c r="A864" s="19" t="s">
        <v>6766</v>
      </c>
      <c r="B864" s="19" t="s">
        <v>2634</v>
      </c>
      <c r="C864" s="19" t="s">
        <v>6767</v>
      </c>
      <c r="D864" s="19" t="s">
        <v>6768</v>
      </c>
      <c r="E864" s="19" t="s">
        <v>6784</v>
      </c>
      <c r="F864" s="20" t="str">
        <f t="shared" si="1"/>
        <v>JrDyySVqhIAkhZABvQ85Ws</v>
      </c>
      <c r="G864" s="20">
        <v>1.0</v>
      </c>
      <c r="H864" s="20">
        <v>1.0</v>
      </c>
      <c r="I864" s="20" t="s">
        <v>151</v>
      </c>
      <c r="J864" s="20">
        <v>1.0</v>
      </c>
      <c r="K864" s="20">
        <v>1.0</v>
      </c>
      <c r="L864" s="20" t="s">
        <v>153</v>
      </c>
      <c r="M864" s="20">
        <v>1.0</v>
      </c>
      <c r="N864" s="20">
        <v>1.0</v>
      </c>
      <c r="O864" s="20" t="s">
        <v>6139</v>
      </c>
      <c r="P864" s="14"/>
    </row>
    <row r="865">
      <c r="A865" s="19" t="s">
        <v>6766</v>
      </c>
      <c r="B865" s="19" t="s">
        <v>2635</v>
      </c>
      <c r="C865" s="19" t="s">
        <v>6767</v>
      </c>
      <c r="D865" s="19" t="s">
        <v>6768</v>
      </c>
      <c r="E865" s="19" t="s">
        <v>6785</v>
      </c>
      <c r="F865" s="20" t="str">
        <f t="shared" si="1"/>
        <v>JrDyySVqhIAkisUDfaj7G4</v>
      </c>
      <c r="G865" s="20">
        <v>1.0</v>
      </c>
      <c r="H865" s="20">
        <v>1.0</v>
      </c>
      <c r="I865" s="20" t="s">
        <v>151</v>
      </c>
      <c r="J865" s="20">
        <v>1.0</v>
      </c>
      <c r="K865" s="20">
        <v>1.0</v>
      </c>
      <c r="L865" s="20" t="s">
        <v>153</v>
      </c>
      <c r="M865" s="20">
        <v>1.0</v>
      </c>
      <c r="N865" s="20">
        <v>1.0</v>
      </c>
      <c r="O865" s="20" t="s">
        <v>6139</v>
      </c>
      <c r="P865" s="14"/>
    </row>
    <row r="866">
      <c r="A866" s="19" t="s">
        <v>6766</v>
      </c>
      <c r="B866" s="19" t="s">
        <v>2637</v>
      </c>
      <c r="C866" s="19" t="s">
        <v>6767</v>
      </c>
      <c r="D866" s="19" t="s">
        <v>6768</v>
      </c>
      <c r="E866" s="19" t="s">
        <v>6786</v>
      </c>
      <c r="F866" s="20" t="str">
        <f t="shared" si="1"/>
        <v>JrDyySVqhIAkkiAKT9MVfb</v>
      </c>
      <c r="G866" s="20">
        <v>1.0</v>
      </c>
      <c r="H866" s="20">
        <v>2.0</v>
      </c>
      <c r="I866" s="20" t="s">
        <v>151</v>
      </c>
      <c r="J866" s="20">
        <v>1.0</v>
      </c>
      <c r="K866" s="20">
        <v>1.0</v>
      </c>
      <c r="L866" s="20" t="s">
        <v>153</v>
      </c>
      <c r="M866" s="20">
        <v>1.0</v>
      </c>
      <c r="N866" s="20">
        <v>1.0</v>
      </c>
      <c r="O866" s="20" t="s">
        <v>6139</v>
      </c>
      <c r="P866" s="14"/>
    </row>
    <row r="867">
      <c r="A867" s="19" t="s">
        <v>6787</v>
      </c>
      <c r="B867" s="19" t="s">
        <v>5419</v>
      </c>
      <c r="C867" s="19" t="s">
        <v>6788</v>
      </c>
      <c r="D867" s="19" t="s">
        <v>6789</v>
      </c>
      <c r="E867" s="19" t="s">
        <v>6790</v>
      </c>
      <c r="F867" s="20" t="str">
        <f t="shared" si="1"/>
        <v>KHZUshJL02oU5WYQZnCRf8</v>
      </c>
      <c r="G867" s="20">
        <v>1.0</v>
      </c>
      <c r="H867" s="20">
        <v>1.0</v>
      </c>
      <c r="I867" s="20" t="s">
        <v>5809</v>
      </c>
      <c r="J867" s="20">
        <v>1.0</v>
      </c>
      <c r="K867" s="20">
        <v>1.0</v>
      </c>
      <c r="L867" s="20" t="s">
        <v>6117</v>
      </c>
      <c r="M867" s="20">
        <v>1.0</v>
      </c>
      <c r="N867" s="20">
        <v>1.0</v>
      </c>
      <c r="O867" s="20" t="s">
        <v>152</v>
      </c>
      <c r="P867" s="14"/>
    </row>
    <row r="868">
      <c r="A868" s="19" t="s">
        <v>6787</v>
      </c>
      <c r="B868" s="19" t="s">
        <v>5423</v>
      </c>
      <c r="C868" s="19" t="s">
        <v>6788</v>
      </c>
      <c r="D868" s="19" t="s">
        <v>6789</v>
      </c>
      <c r="E868" s="19" t="s">
        <v>6789</v>
      </c>
      <c r="F868" s="20" t="str">
        <f t="shared" si="1"/>
        <v>KHZUshJL02oUE07hxLZ9ck</v>
      </c>
      <c r="G868" s="20">
        <v>1.0</v>
      </c>
      <c r="H868" s="20">
        <v>1.0</v>
      </c>
      <c r="I868" s="20" t="s">
        <v>5809</v>
      </c>
      <c r="J868" s="20">
        <v>1.0</v>
      </c>
      <c r="K868" s="20">
        <v>1.0</v>
      </c>
      <c r="L868" s="20" t="s">
        <v>6117</v>
      </c>
      <c r="M868" s="20">
        <v>1.0</v>
      </c>
      <c r="N868" s="20">
        <v>1.0</v>
      </c>
      <c r="O868" s="20" t="s">
        <v>152</v>
      </c>
      <c r="P868" s="14"/>
    </row>
    <row r="869">
      <c r="A869" s="19" t="s">
        <v>6787</v>
      </c>
      <c r="B869" s="19" t="s">
        <v>5425</v>
      </c>
      <c r="C869" s="19" t="s">
        <v>6788</v>
      </c>
      <c r="D869" s="19" t="s">
        <v>6789</v>
      </c>
      <c r="E869" s="19" t="s">
        <v>6791</v>
      </c>
      <c r="F869" s="20" t="str">
        <f t="shared" si="1"/>
        <v>KHZUshJL02oUMS5nyloHRU</v>
      </c>
      <c r="G869" s="20">
        <v>1.0</v>
      </c>
      <c r="H869" s="20">
        <v>1.0</v>
      </c>
      <c r="I869" s="20" t="s">
        <v>5809</v>
      </c>
      <c r="J869" s="20">
        <v>1.0</v>
      </c>
      <c r="K869" s="20">
        <v>1.0</v>
      </c>
      <c r="L869" s="20" t="s">
        <v>6117</v>
      </c>
      <c r="M869" s="20">
        <v>1.0</v>
      </c>
      <c r="N869" s="20">
        <v>1.0</v>
      </c>
      <c r="O869" s="20" t="s">
        <v>152</v>
      </c>
      <c r="P869" s="14"/>
    </row>
    <row r="870">
      <c r="A870" s="19" t="s">
        <v>6787</v>
      </c>
      <c r="B870" s="19" t="s">
        <v>5427</v>
      </c>
      <c r="C870" s="19" t="s">
        <v>6788</v>
      </c>
      <c r="D870" s="19" t="s">
        <v>6789</v>
      </c>
      <c r="E870" s="19" t="s">
        <v>6792</v>
      </c>
      <c r="F870" s="20" t="str">
        <f t="shared" si="1"/>
        <v>KHZUshJL02oUUK5LWZg9DA</v>
      </c>
      <c r="G870" s="20">
        <v>1.0</v>
      </c>
      <c r="H870" s="20">
        <v>1.0</v>
      </c>
      <c r="I870" s="20" t="s">
        <v>5809</v>
      </c>
      <c r="J870" s="20">
        <v>1.0</v>
      </c>
      <c r="K870" s="20">
        <v>1.0</v>
      </c>
      <c r="L870" s="20" t="s">
        <v>6117</v>
      </c>
      <c r="M870" s="20">
        <v>1.0</v>
      </c>
      <c r="N870" s="20">
        <v>1.0</v>
      </c>
      <c r="O870" s="20" t="s">
        <v>152</v>
      </c>
      <c r="P870" s="14"/>
    </row>
    <row r="871">
      <c r="A871" s="19" t="s">
        <v>6787</v>
      </c>
      <c r="B871" s="19" t="s">
        <v>5429</v>
      </c>
      <c r="C871" s="19" t="s">
        <v>6788</v>
      </c>
      <c r="D871" s="19" t="s">
        <v>6789</v>
      </c>
      <c r="E871" s="19" t="s">
        <v>6793</v>
      </c>
      <c r="F871" s="20" t="str">
        <f t="shared" si="1"/>
        <v>KHZUshJL02oUUKkLWZg9DA</v>
      </c>
      <c r="G871" s="20">
        <v>2.0</v>
      </c>
      <c r="H871" s="20">
        <v>3.0</v>
      </c>
      <c r="I871" s="20" t="s">
        <v>5809</v>
      </c>
      <c r="J871" s="20">
        <v>3.0</v>
      </c>
      <c r="K871" s="20">
        <v>3.0</v>
      </c>
      <c r="L871" s="20" t="s">
        <v>6117</v>
      </c>
      <c r="M871" s="20">
        <v>3.0</v>
      </c>
      <c r="N871" s="20">
        <v>3.0</v>
      </c>
      <c r="O871" s="20" t="s">
        <v>152</v>
      </c>
      <c r="P871" s="14"/>
    </row>
    <row r="872">
      <c r="A872" s="19" t="s">
        <v>6787</v>
      </c>
      <c r="B872" s="19" t="s">
        <v>5431</v>
      </c>
      <c r="C872" s="19" t="s">
        <v>6788</v>
      </c>
      <c r="D872" s="19" t="s">
        <v>6789</v>
      </c>
      <c r="E872" s="19" t="s">
        <v>6794</v>
      </c>
      <c r="F872" s="20" t="str">
        <f t="shared" si="1"/>
        <v>KHZUshJL02oUUtaLWZg9DA</v>
      </c>
      <c r="G872" s="20">
        <v>2.0</v>
      </c>
      <c r="H872" s="20">
        <v>2.0</v>
      </c>
      <c r="I872" s="20" t="s">
        <v>5809</v>
      </c>
      <c r="J872" s="20">
        <v>2.0</v>
      </c>
      <c r="K872" s="20">
        <v>1.0</v>
      </c>
      <c r="L872" s="20" t="s">
        <v>6117</v>
      </c>
      <c r="M872" s="20">
        <v>1.0</v>
      </c>
      <c r="N872" s="20">
        <v>1.0</v>
      </c>
      <c r="O872" s="20" t="s">
        <v>152</v>
      </c>
      <c r="P872" s="14"/>
    </row>
    <row r="873">
      <c r="A873" s="19" t="s">
        <v>6787</v>
      </c>
      <c r="B873" s="19" t="s">
        <v>5433</v>
      </c>
      <c r="C873" s="19" t="s">
        <v>6788</v>
      </c>
      <c r="D873" s="19" t="s">
        <v>6789</v>
      </c>
      <c r="E873" s="19" t="s">
        <v>6795</v>
      </c>
      <c r="F873" s="20" t="str">
        <f t="shared" si="1"/>
        <v>KHZUshJL02oUUtyLWZg9DA</v>
      </c>
      <c r="G873" s="20">
        <v>2.0</v>
      </c>
      <c r="H873" s="20">
        <v>1.0</v>
      </c>
      <c r="I873" s="20" t="s">
        <v>5809</v>
      </c>
      <c r="J873" s="20">
        <v>2.0</v>
      </c>
      <c r="K873" s="20">
        <v>2.0</v>
      </c>
      <c r="L873" s="20" t="s">
        <v>6117</v>
      </c>
      <c r="M873" s="20">
        <v>2.0</v>
      </c>
      <c r="N873" s="20">
        <v>1.0</v>
      </c>
      <c r="O873" s="20" t="s">
        <v>152</v>
      </c>
      <c r="P873" s="14"/>
    </row>
    <row r="874">
      <c r="A874" s="19" t="s">
        <v>6787</v>
      </c>
      <c r="B874" s="19" t="s">
        <v>5435</v>
      </c>
      <c r="C874" s="19" t="s">
        <v>6788</v>
      </c>
      <c r="D874" s="19" t="s">
        <v>6789</v>
      </c>
      <c r="E874" s="19" t="s">
        <v>6796</v>
      </c>
      <c r="F874" s="20" t="str">
        <f t="shared" si="1"/>
        <v>KHZUshJL02oUbqqZn4Y5Fq</v>
      </c>
      <c r="G874" s="20">
        <v>1.0</v>
      </c>
      <c r="H874" s="20">
        <v>1.0</v>
      </c>
      <c r="I874" s="20" t="s">
        <v>5809</v>
      </c>
      <c r="J874" s="20">
        <v>1.0</v>
      </c>
      <c r="K874" s="20">
        <v>1.0</v>
      </c>
      <c r="L874" s="20" t="s">
        <v>6117</v>
      </c>
      <c r="M874" s="20">
        <v>1.0</v>
      </c>
      <c r="N874" s="20">
        <v>1.0</v>
      </c>
      <c r="O874" s="20" t="s">
        <v>152</v>
      </c>
      <c r="P874" s="14"/>
    </row>
    <row r="875">
      <c r="A875" s="19" t="s">
        <v>6787</v>
      </c>
      <c r="B875" s="19" t="s">
        <v>5437</v>
      </c>
      <c r="C875" s="19" t="s">
        <v>6788</v>
      </c>
      <c r="D875" s="19" t="s">
        <v>6789</v>
      </c>
      <c r="E875" s="19" t="s">
        <v>6797</v>
      </c>
      <c r="F875" s="20" t="str">
        <f t="shared" si="1"/>
        <v>KHZUshJL02oUbuuZn4Y5Fq</v>
      </c>
      <c r="G875" s="20">
        <v>1.0</v>
      </c>
      <c r="H875" s="20">
        <v>1.0</v>
      </c>
      <c r="I875" s="20" t="s">
        <v>5809</v>
      </c>
      <c r="J875" s="20">
        <v>1.0</v>
      </c>
      <c r="K875" s="20">
        <v>1.0</v>
      </c>
      <c r="L875" s="20" t="s">
        <v>6117</v>
      </c>
      <c r="M875" s="20">
        <v>1.0</v>
      </c>
      <c r="N875" s="20">
        <v>1.0</v>
      </c>
      <c r="O875" s="20" t="s">
        <v>152</v>
      </c>
      <c r="P875" s="14"/>
    </row>
    <row r="876">
      <c r="A876" s="19" t="s">
        <v>6787</v>
      </c>
      <c r="B876" s="19" t="s">
        <v>5439</v>
      </c>
      <c r="C876" s="19" t="s">
        <v>6788</v>
      </c>
      <c r="D876" s="19" t="s">
        <v>6789</v>
      </c>
      <c r="E876" s="19" t="s">
        <v>6798</v>
      </c>
      <c r="F876" s="20" t="str">
        <f t="shared" si="1"/>
        <v>KHZUshJL02oUcE2uasQi8r</v>
      </c>
      <c r="G876" s="20">
        <v>1.0</v>
      </c>
      <c r="H876" s="20">
        <v>1.0</v>
      </c>
      <c r="I876" s="20" t="s">
        <v>5809</v>
      </c>
      <c r="J876" s="20">
        <v>1.0</v>
      </c>
      <c r="K876" s="20">
        <v>1.0</v>
      </c>
      <c r="L876" s="20" t="s">
        <v>6117</v>
      </c>
      <c r="M876" s="20">
        <v>1.0</v>
      </c>
      <c r="N876" s="20">
        <v>1.0</v>
      </c>
      <c r="O876" s="20" t="s">
        <v>152</v>
      </c>
      <c r="P876" s="14"/>
    </row>
    <row r="877">
      <c r="A877" s="19" t="s">
        <v>6787</v>
      </c>
      <c r="B877" s="19" t="s">
        <v>5441</v>
      </c>
      <c r="C877" s="19" t="s">
        <v>6788</v>
      </c>
      <c r="D877" s="19" t="s">
        <v>6789</v>
      </c>
      <c r="E877" s="19" t="s">
        <v>6799</v>
      </c>
      <c r="F877" s="20" t="str">
        <f t="shared" si="1"/>
        <v>KHZUshJL02oUcnZuasQi8r</v>
      </c>
      <c r="G877" s="20">
        <v>1.0</v>
      </c>
      <c r="H877" s="20">
        <v>1.0</v>
      </c>
      <c r="I877" s="20" t="s">
        <v>5809</v>
      </c>
      <c r="J877" s="20">
        <v>1.0</v>
      </c>
      <c r="K877" s="20">
        <v>1.0</v>
      </c>
      <c r="L877" s="20" t="s">
        <v>6117</v>
      </c>
      <c r="M877" s="20">
        <v>1.0</v>
      </c>
      <c r="N877" s="20">
        <v>1.0</v>
      </c>
      <c r="O877" s="20" t="s">
        <v>152</v>
      </c>
      <c r="P877" s="14"/>
    </row>
    <row r="878">
      <c r="A878" s="19" t="s">
        <v>6787</v>
      </c>
      <c r="B878" s="19" t="s">
        <v>5443</v>
      </c>
      <c r="C878" s="19" t="s">
        <v>6788</v>
      </c>
      <c r="D878" s="19" t="s">
        <v>6789</v>
      </c>
      <c r="E878" s="19" t="s">
        <v>6800</v>
      </c>
      <c r="F878" s="20" t="str">
        <f t="shared" si="1"/>
        <v>KHZUshJL02oUgPzHJdmfrX</v>
      </c>
      <c r="G878" s="20">
        <v>1.0</v>
      </c>
      <c r="H878" s="20">
        <v>1.0</v>
      </c>
      <c r="I878" s="20" t="s">
        <v>5809</v>
      </c>
      <c r="J878" s="20">
        <v>1.0</v>
      </c>
      <c r="K878" s="20">
        <v>1.0</v>
      </c>
      <c r="L878" s="20" t="s">
        <v>6117</v>
      </c>
      <c r="M878" s="20">
        <v>1.0</v>
      </c>
      <c r="N878" s="20">
        <v>1.0</v>
      </c>
      <c r="O878" s="20" t="s">
        <v>152</v>
      </c>
      <c r="P878" s="14"/>
    </row>
    <row r="879">
      <c r="A879" s="19" t="s">
        <v>6787</v>
      </c>
      <c r="B879" s="19" t="s">
        <v>5445</v>
      </c>
      <c r="C879" s="19" t="s">
        <v>6788</v>
      </c>
      <c r="D879" s="19" t="s">
        <v>6789</v>
      </c>
      <c r="E879" s="19" t="s">
        <v>6788</v>
      </c>
      <c r="F879" s="20" t="str">
        <f t="shared" si="1"/>
        <v>KHZUshJL02oUmf0x3nOJap</v>
      </c>
      <c r="G879" s="20">
        <v>1.0</v>
      </c>
      <c r="H879" s="20">
        <v>1.0</v>
      </c>
      <c r="I879" s="20" t="s">
        <v>5809</v>
      </c>
      <c r="J879" s="20">
        <v>1.0</v>
      </c>
      <c r="K879" s="20">
        <v>1.0</v>
      </c>
      <c r="L879" s="20" t="s">
        <v>6117</v>
      </c>
      <c r="M879" s="20">
        <v>1.0</v>
      </c>
      <c r="N879" s="20">
        <v>1.0</v>
      </c>
      <c r="O879" s="20" t="s">
        <v>152</v>
      </c>
      <c r="P879" s="14"/>
    </row>
    <row r="880">
      <c r="A880" s="19" t="s">
        <v>6787</v>
      </c>
      <c r="B880" s="19" t="s">
        <v>5447</v>
      </c>
      <c r="C880" s="19" t="s">
        <v>6788</v>
      </c>
      <c r="D880" s="19" t="s">
        <v>6789</v>
      </c>
      <c r="E880" s="19" t="s">
        <v>6801</v>
      </c>
      <c r="F880" s="20" t="str">
        <f t="shared" si="1"/>
        <v>KHZUshJL02oUpn2klVeMgb</v>
      </c>
      <c r="G880" s="20">
        <v>1.0</v>
      </c>
      <c r="H880" s="20">
        <v>1.0</v>
      </c>
      <c r="I880" s="20" t="s">
        <v>5809</v>
      </c>
      <c r="J880" s="20">
        <v>1.0</v>
      </c>
      <c r="K880" s="20">
        <v>1.0</v>
      </c>
      <c r="L880" s="20" t="s">
        <v>6117</v>
      </c>
      <c r="M880" s="20">
        <v>1.0</v>
      </c>
      <c r="N880" s="20">
        <v>1.0</v>
      </c>
      <c r="O880" s="20" t="s">
        <v>152</v>
      </c>
      <c r="P880" s="14"/>
    </row>
    <row r="881">
      <c r="A881" s="19" t="s">
        <v>6787</v>
      </c>
      <c r="B881" s="19" t="s">
        <v>5448</v>
      </c>
      <c r="C881" s="19" t="s">
        <v>6788</v>
      </c>
      <c r="D881" s="19" t="s">
        <v>6789</v>
      </c>
      <c r="E881" s="19" t="s">
        <v>6802</v>
      </c>
      <c r="F881" s="20" t="str">
        <f t="shared" si="1"/>
        <v>KHZUshJL02oUrE0ClYtECF</v>
      </c>
      <c r="G881" s="20">
        <v>1.0</v>
      </c>
      <c r="H881" s="20">
        <v>1.0</v>
      </c>
      <c r="I881" s="20" t="s">
        <v>5809</v>
      </c>
      <c r="J881" s="20">
        <v>1.0</v>
      </c>
      <c r="K881" s="20">
        <v>1.0</v>
      </c>
      <c r="L881" s="20" t="s">
        <v>6117</v>
      </c>
      <c r="M881" s="20">
        <v>1.0</v>
      </c>
      <c r="N881" s="20">
        <v>1.0</v>
      </c>
      <c r="O881" s="20" t="s">
        <v>152</v>
      </c>
      <c r="P881" s="14"/>
    </row>
    <row r="882">
      <c r="A882" s="19" t="s">
        <v>6787</v>
      </c>
      <c r="B882" s="19" t="s">
        <v>5450</v>
      </c>
      <c r="C882" s="19" t="s">
        <v>6788</v>
      </c>
      <c r="D882" s="19" t="s">
        <v>6789</v>
      </c>
      <c r="E882" s="19" t="s">
        <v>6788</v>
      </c>
      <c r="F882" s="20" t="str">
        <f t="shared" si="1"/>
        <v>KHZUshJL02oUs1f8jaGony</v>
      </c>
      <c r="G882" s="20">
        <v>1.0</v>
      </c>
      <c r="H882" s="20">
        <v>1.0</v>
      </c>
      <c r="I882" s="20" t="s">
        <v>5809</v>
      </c>
      <c r="J882" s="20">
        <v>1.0</v>
      </c>
      <c r="K882" s="20">
        <v>1.0</v>
      </c>
      <c r="L882" s="20" t="s">
        <v>6117</v>
      </c>
      <c r="M882" s="20">
        <v>1.0</v>
      </c>
      <c r="N882" s="20">
        <v>1.0</v>
      </c>
      <c r="O882" s="20" t="s">
        <v>152</v>
      </c>
      <c r="P882" s="14"/>
    </row>
    <row r="883">
      <c r="A883" s="19" t="s">
        <v>6787</v>
      </c>
      <c r="B883" s="19" t="s">
        <v>5452</v>
      </c>
      <c r="C883" s="19" t="s">
        <v>6788</v>
      </c>
      <c r="D883" s="19" t="s">
        <v>6789</v>
      </c>
      <c r="E883" s="19" t="s">
        <v>6803</v>
      </c>
      <c r="F883" s="20" t="str">
        <f t="shared" si="1"/>
        <v>KHZUshJL02oUyStr3EWPH8</v>
      </c>
      <c r="G883" s="20">
        <v>1.0</v>
      </c>
      <c r="H883" s="20">
        <v>1.0</v>
      </c>
      <c r="I883" s="20" t="s">
        <v>5809</v>
      </c>
      <c r="J883" s="20">
        <v>1.0</v>
      </c>
      <c r="K883" s="20">
        <v>1.0</v>
      </c>
      <c r="L883" s="20" t="s">
        <v>6117</v>
      </c>
      <c r="M883" s="20">
        <v>1.0</v>
      </c>
      <c r="N883" s="20">
        <v>1.0</v>
      </c>
      <c r="O883" s="20" t="s">
        <v>152</v>
      </c>
      <c r="P883" s="14"/>
    </row>
    <row r="884">
      <c r="A884" s="19" t="s">
        <v>6787</v>
      </c>
      <c r="B884" s="19" t="s">
        <v>5454</v>
      </c>
      <c r="C884" s="19" t="s">
        <v>6788</v>
      </c>
      <c r="D884" s="19" t="s">
        <v>6789</v>
      </c>
      <c r="E884" s="19" t="s">
        <v>6804</v>
      </c>
      <c r="F884" s="20" t="str">
        <f t="shared" si="1"/>
        <v>KHZUshJL02oUz2zcwP3ZbD</v>
      </c>
      <c r="G884" s="20">
        <v>2.0</v>
      </c>
      <c r="H884" s="20">
        <v>2.0</v>
      </c>
      <c r="I884" s="20" t="s">
        <v>5809</v>
      </c>
      <c r="J884" s="20">
        <v>3.0</v>
      </c>
      <c r="K884" s="20">
        <v>3.0</v>
      </c>
      <c r="L884" s="20" t="s">
        <v>6117</v>
      </c>
      <c r="M884" s="20">
        <v>3.0</v>
      </c>
      <c r="N884" s="20">
        <v>3.0</v>
      </c>
      <c r="O884" s="20" t="s">
        <v>152</v>
      </c>
      <c r="P884" s="14"/>
    </row>
    <row r="885">
      <c r="A885" s="19" t="s">
        <v>6805</v>
      </c>
      <c r="B885" s="19" t="s">
        <v>1454</v>
      </c>
      <c r="C885" s="19" t="s">
        <v>6806</v>
      </c>
      <c r="D885" s="19" t="s">
        <v>6807</v>
      </c>
      <c r="E885" s="19" t="s">
        <v>6808</v>
      </c>
      <c r="F885" s="20" t="str">
        <f t="shared" si="1"/>
        <v>KHah9mKJ4Pci46YOlu6p4z</v>
      </c>
      <c r="G885" s="20">
        <v>1.0</v>
      </c>
      <c r="H885" s="20">
        <v>2.0</v>
      </c>
      <c r="I885" s="20" t="s">
        <v>151</v>
      </c>
      <c r="J885" s="20">
        <v>1.0</v>
      </c>
      <c r="K885" s="20">
        <v>1.0</v>
      </c>
      <c r="L885" s="20" t="s">
        <v>5809</v>
      </c>
      <c r="M885" s="20">
        <v>1.0</v>
      </c>
      <c r="N885" s="20">
        <v>1.0</v>
      </c>
      <c r="O885" s="20" t="s">
        <v>6139</v>
      </c>
      <c r="P885" s="14"/>
    </row>
    <row r="886">
      <c r="A886" s="19" t="s">
        <v>6805</v>
      </c>
      <c r="B886" s="19" t="s">
        <v>1459</v>
      </c>
      <c r="C886" s="19" t="s">
        <v>6806</v>
      </c>
      <c r="D886" s="19" t="s">
        <v>6807</v>
      </c>
      <c r="E886" s="19" t="s">
        <v>6809</v>
      </c>
      <c r="F886" s="20" t="str">
        <f t="shared" si="1"/>
        <v>KHah9mKJ4Pci80UR0I7fEb</v>
      </c>
      <c r="G886" s="20">
        <v>1.0</v>
      </c>
      <c r="H886" s="20">
        <v>2.0</v>
      </c>
      <c r="I886" s="20" t="s">
        <v>151</v>
      </c>
      <c r="J886" s="20">
        <v>1.0</v>
      </c>
      <c r="K886" s="20">
        <v>1.0</v>
      </c>
      <c r="L886" s="20" t="s">
        <v>5809</v>
      </c>
      <c r="M886" s="20">
        <v>1.0</v>
      </c>
      <c r="N886" s="20">
        <v>1.0</v>
      </c>
      <c r="O886" s="20" t="s">
        <v>6139</v>
      </c>
      <c r="P886" s="14"/>
    </row>
    <row r="887">
      <c r="A887" s="19" t="s">
        <v>6805</v>
      </c>
      <c r="B887" s="19" t="s">
        <v>1461</v>
      </c>
      <c r="C887" s="19" t="s">
        <v>6806</v>
      </c>
      <c r="D887" s="19" t="s">
        <v>6807</v>
      </c>
      <c r="E887" s="19" t="s">
        <v>6810</v>
      </c>
      <c r="F887" s="20" t="str">
        <f t="shared" si="1"/>
        <v>KHah9mKJ4Pci80fR0I7fEb</v>
      </c>
      <c r="G887" s="20">
        <v>1.0</v>
      </c>
      <c r="H887" s="20">
        <v>2.0</v>
      </c>
      <c r="I887" s="20" t="s">
        <v>151</v>
      </c>
      <c r="J887" s="20">
        <v>1.0</v>
      </c>
      <c r="K887" s="20">
        <v>1.0</v>
      </c>
      <c r="L887" s="20" t="s">
        <v>5809</v>
      </c>
      <c r="M887" s="20">
        <v>1.0</v>
      </c>
      <c r="N887" s="20">
        <v>1.0</v>
      </c>
      <c r="O887" s="20" t="s">
        <v>6139</v>
      </c>
      <c r="P887" s="14"/>
    </row>
    <row r="888">
      <c r="A888" s="19" t="s">
        <v>6805</v>
      </c>
      <c r="B888" s="19" t="s">
        <v>1463</v>
      </c>
      <c r="C888" s="19" t="s">
        <v>6806</v>
      </c>
      <c r="D888" s="19" t="s">
        <v>6807</v>
      </c>
      <c r="E888" s="19" t="s">
        <v>6811</v>
      </c>
      <c r="F888" s="20" t="str">
        <f t="shared" si="1"/>
        <v>KHah9mKJ4Pci8hOR0I7fEb</v>
      </c>
      <c r="G888" s="20">
        <v>1.0</v>
      </c>
      <c r="H888" s="20">
        <v>1.0</v>
      </c>
      <c r="I888" s="20" t="s">
        <v>151</v>
      </c>
      <c r="J888" s="20">
        <v>1.0</v>
      </c>
      <c r="K888" s="20">
        <v>1.0</v>
      </c>
      <c r="L888" s="20" t="s">
        <v>5809</v>
      </c>
      <c r="M888" s="20">
        <v>1.0</v>
      </c>
      <c r="N888" s="20">
        <v>1.0</v>
      </c>
      <c r="O888" s="20" t="s">
        <v>6139</v>
      </c>
      <c r="P888" s="14"/>
    </row>
    <row r="889">
      <c r="A889" s="19" t="s">
        <v>6805</v>
      </c>
      <c r="B889" s="19" t="s">
        <v>1465</v>
      </c>
      <c r="C889" s="19" t="s">
        <v>6806</v>
      </c>
      <c r="D889" s="19" t="s">
        <v>6807</v>
      </c>
      <c r="E889" s="19" t="s">
        <v>6812</v>
      </c>
      <c r="F889" s="20" t="str">
        <f t="shared" si="1"/>
        <v>KHah9mKJ4PciASis1igzRC</v>
      </c>
      <c r="G889" s="20">
        <v>1.0</v>
      </c>
      <c r="H889" s="20">
        <v>1.0</v>
      </c>
      <c r="I889" s="20" t="s">
        <v>151</v>
      </c>
      <c r="J889" s="20">
        <v>1.0</v>
      </c>
      <c r="K889" s="20">
        <v>1.0</v>
      </c>
      <c r="L889" s="20" t="s">
        <v>5809</v>
      </c>
      <c r="M889" s="20">
        <v>1.0</v>
      </c>
      <c r="N889" s="20">
        <v>1.0</v>
      </c>
      <c r="O889" s="20" t="s">
        <v>6139</v>
      </c>
      <c r="P889" s="14"/>
    </row>
    <row r="890">
      <c r="A890" s="19" t="s">
        <v>6805</v>
      </c>
      <c r="B890" s="19" t="s">
        <v>1467</v>
      </c>
      <c r="C890" s="19" t="s">
        <v>6806</v>
      </c>
      <c r="D890" s="19" t="s">
        <v>6807</v>
      </c>
      <c r="E890" s="19" t="s">
        <v>6813</v>
      </c>
      <c r="F890" s="20" t="str">
        <f t="shared" si="1"/>
        <v>KHah9mKJ4PciOFKJLhNcSb</v>
      </c>
      <c r="G890" s="20">
        <v>1.0</v>
      </c>
      <c r="H890" s="20">
        <v>1.0</v>
      </c>
      <c r="I890" s="20" t="s">
        <v>151</v>
      </c>
      <c r="J890" s="20">
        <v>1.0</v>
      </c>
      <c r="K890" s="20">
        <v>1.0</v>
      </c>
      <c r="L890" s="20" t="s">
        <v>5809</v>
      </c>
      <c r="M890" s="20">
        <v>1.0</v>
      </c>
      <c r="N890" s="20">
        <v>1.0</v>
      </c>
      <c r="O890" s="20" t="s">
        <v>6139</v>
      </c>
      <c r="P890" s="14"/>
    </row>
    <row r="891">
      <c r="A891" s="19" t="s">
        <v>6805</v>
      </c>
      <c r="B891" s="19" t="s">
        <v>1469</v>
      </c>
      <c r="C891" s="19" t="s">
        <v>6806</v>
      </c>
      <c r="D891" s="19" t="s">
        <v>6807</v>
      </c>
      <c r="E891" s="19" t="s">
        <v>6814</v>
      </c>
      <c r="F891" s="20" t="str">
        <f t="shared" si="1"/>
        <v>KHah9mKJ4PciQ21A48cIW7</v>
      </c>
      <c r="G891" s="20">
        <v>1.0</v>
      </c>
      <c r="H891" s="20">
        <v>1.0</v>
      </c>
      <c r="I891" s="20" t="s">
        <v>151</v>
      </c>
      <c r="J891" s="20">
        <v>2.0</v>
      </c>
      <c r="K891" s="20">
        <v>2.0</v>
      </c>
      <c r="L891" s="20" t="s">
        <v>5809</v>
      </c>
      <c r="M891" s="20">
        <v>1.0</v>
      </c>
      <c r="N891" s="20">
        <v>1.0</v>
      </c>
      <c r="O891" s="20" t="s">
        <v>6139</v>
      </c>
      <c r="P891" s="14"/>
    </row>
    <row r="892">
      <c r="A892" s="19" t="s">
        <v>6805</v>
      </c>
      <c r="B892" s="19" t="s">
        <v>1471</v>
      </c>
      <c r="C892" s="19" t="s">
        <v>6806</v>
      </c>
      <c r="D892" s="19" t="s">
        <v>6807</v>
      </c>
      <c r="E892" s="19" t="s">
        <v>6815</v>
      </c>
      <c r="F892" s="20" t="str">
        <f t="shared" si="1"/>
        <v>KHah9mKJ4PciQ2TA48cIW7</v>
      </c>
      <c r="G892" s="20">
        <v>1.0</v>
      </c>
      <c r="H892" s="20">
        <v>1.0</v>
      </c>
      <c r="I892" s="20" t="s">
        <v>151</v>
      </c>
      <c r="J892" s="20">
        <v>1.0</v>
      </c>
      <c r="K892" s="20">
        <v>1.0</v>
      </c>
      <c r="L892" s="20" t="s">
        <v>5809</v>
      </c>
      <c r="M892" s="20">
        <v>1.0</v>
      </c>
      <c r="N892" s="20">
        <v>1.0</v>
      </c>
      <c r="O892" s="20" t="s">
        <v>6139</v>
      </c>
      <c r="P892" s="14"/>
    </row>
    <row r="893">
      <c r="A893" s="19" t="s">
        <v>6805</v>
      </c>
      <c r="B893" s="19" t="s">
        <v>1473</v>
      </c>
      <c r="C893" s="19" t="s">
        <v>6806</v>
      </c>
      <c r="D893" s="19" t="s">
        <v>6807</v>
      </c>
      <c r="E893" s="19" t="s">
        <v>6816</v>
      </c>
      <c r="F893" s="20" t="str">
        <f t="shared" si="1"/>
        <v>KHah9mKJ4PciQqfA48cIW7</v>
      </c>
      <c r="G893" s="20">
        <v>2.0</v>
      </c>
      <c r="H893" s="20">
        <v>3.0</v>
      </c>
      <c r="I893" s="20" t="s">
        <v>151</v>
      </c>
      <c r="J893" s="20">
        <v>2.0</v>
      </c>
      <c r="K893" s="20">
        <v>2.0</v>
      </c>
      <c r="L893" s="20" t="s">
        <v>5809</v>
      </c>
      <c r="M893" s="20">
        <v>2.0</v>
      </c>
      <c r="N893" s="20">
        <v>2.0</v>
      </c>
      <c r="O893" s="20" t="s">
        <v>6139</v>
      </c>
      <c r="P893" s="14"/>
    </row>
    <row r="894">
      <c r="A894" s="19" t="s">
        <v>6805</v>
      </c>
      <c r="B894" s="19" t="s">
        <v>1475</v>
      </c>
      <c r="C894" s="19" t="s">
        <v>6806</v>
      </c>
      <c r="D894" s="19" t="s">
        <v>6807</v>
      </c>
      <c r="E894" s="19" t="s">
        <v>6817</v>
      </c>
      <c r="F894" s="20" t="str">
        <f t="shared" si="1"/>
        <v>KHah9mKJ4PciQqwA48cIW7</v>
      </c>
      <c r="G894" s="20">
        <v>1.0</v>
      </c>
      <c r="H894" s="20">
        <v>1.0</v>
      </c>
      <c r="I894" s="20" t="s">
        <v>151</v>
      </c>
      <c r="J894" s="20">
        <v>1.0</v>
      </c>
      <c r="K894" s="20">
        <v>1.0</v>
      </c>
      <c r="L894" s="20" t="s">
        <v>5809</v>
      </c>
      <c r="M894" s="20">
        <v>1.0</v>
      </c>
      <c r="N894" s="20">
        <v>1.0</v>
      </c>
      <c r="O894" s="20" t="s">
        <v>6139</v>
      </c>
      <c r="P894" s="14"/>
    </row>
    <row r="895">
      <c r="A895" s="19" t="s">
        <v>6805</v>
      </c>
      <c r="B895" s="19" t="s">
        <v>1477</v>
      </c>
      <c r="C895" s="19" t="s">
        <v>6806</v>
      </c>
      <c r="D895" s="19" t="s">
        <v>6807</v>
      </c>
      <c r="E895" s="19" t="s">
        <v>6818</v>
      </c>
      <c r="F895" s="20" t="str">
        <f t="shared" si="1"/>
        <v>KHah9mKJ4PciVDcXmZF31w</v>
      </c>
      <c r="G895" s="20">
        <v>1.0</v>
      </c>
      <c r="H895" s="20">
        <v>1.0</v>
      </c>
      <c r="I895" s="20" t="s">
        <v>151</v>
      </c>
      <c r="J895" s="20">
        <v>1.0</v>
      </c>
      <c r="K895" s="20">
        <v>1.0</v>
      </c>
      <c r="L895" s="20" t="s">
        <v>5809</v>
      </c>
      <c r="M895" s="20">
        <v>1.0</v>
      </c>
      <c r="N895" s="20">
        <v>1.0</v>
      </c>
      <c r="O895" s="20" t="s">
        <v>6139</v>
      </c>
      <c r="P895" s="14"/>
    </row>
    <row r="896">
      <c r="A896" s="19" t="s">
        <v>6805</v>
      </c>
      <c r="B896" s="19" t="s">
        <v>1479</v>
      </c>
      <c r="C896" s="19" t="s">
        <v>6806</v>
      </c>
      <c r="D896" s="19" t="s">
        <v>6807</v>
      </c>
      <c r="E896" s="19" t="s">
        <v>6819</v>
      </c>
      <c r="F896" s="20" t="str">
        <f t="shared" si="1"/>
        <v>KHah9mKJ4PciaNntNvLSUA</v>
      </c>
      <c r="G896" s="20">
        <v>2.0</v>
      </c>
      <c r="H896" s="20">
        <v>3.0</v>
      </c>
      <c r="I896" s="20" t="s">
        <v>151</v>
      </c>
      <c r="J896" s="20">
        <v>2.0</v>
      </c>
      <c r="K896" s="20">
        <v>2.0</v>
      </c>
      <c r="L896" s="20" t="s">
        <v>5809</v>
      </c>
      <c r="M896" s="20">
        <v>1.0</v>
      </c>
      <c r="N896" s="20">
        <v>1.0</v>
      </c>
      <c r="O896" s="20" t="s">
        <v>6139</v>
      </c>
      <c r="P896" s="14"/>
    </row>
    <row r="897">
      <c r="A897" s="19" t="s">
        <v>6805</v>
      </c>
      <c r="B897" s="19" t="s">
        <v>1481</v>
      </c>
      <c r="C897" s="19" t="s">
        <v>6806</v>
      </c>
      <c r="D897" s="19" t="s">
        <v>6807</v>
      </c>
      <c r="E897" s="19" t="s">
        <v>6820</v>
      </c>
      <c r="F897" s="20" t="str">
        <f t="shared" si="1"/>
        <v>KHah9mKJ4Pcinu9qfPa3Cp</v>
      </c>
      <c r="G897" s="20">
        <v>1.0</v>
      </c>
      <c r="H897" s="20">
        <v>1.0</v>
      </c>
      <c r="I897" s="20" t="s">
        <v>151</v>
      </c>
      <c r="J897" s="20">
        <v>1.0</v>
      </c>
      <c r="K897" s="20">
        <v>1.0</v>
      </c>
      <c r="L897" s="20" t="s">
        <v>5809</v>
      </c>
      <c r="M897" s="20">
        <v>1.0</v>
      </c>
      <c r="N897" s="20">
        <v>1.0</v>
      </c>
      <c r="O897" s="20" t="s">
        <v>6139</v>
      </c>
      <c r="P897" s="14"/>
    </row>
    <row r="898">
      <c r="A898" s="19" t="s">
        <v>6805</v>
      </c>
      <c r="B898" s="19" t="s">
        <v>1482</v>
      </c>
      <c r="C898" s="19" t="s">
        <v>6806</v>
      </c>
      <c r="D898" s="19" t="s">
        <v>6807</v>
      </c>
      <c r="E898" s="19" t="s">
        <v>6821</v>
      </c>
      <c r="F898" s="20" t="str">
        <f t="shared" si="1"/>
        <v>KHah9mKJ4PcioTplrKdXja</v>
      </c>
      <c r="G898" s="20">
        <v>3.0</v>
      </c>
      <c r="H898" s="20">
        <v>2.0</v>
      </c>
      <c r="I898" s="20" t="s">
        <v>151</v>
      </c>
      <c r="J898" s="20">
        <v>1.0</v>
      </c>
      <c r="K898" s="20">
        <v>1.0</v>
      </c>
      <c r="L898" s="20" t="s">
        <v>5809</v>
      </c>
      <c r="M898" s="20">
        <v>1.0</v>
      </c>
      <c r="N898" s="20">
        <v>1.0</v>
      </c>
      <c r="O898" s="20" t="s">
        <v>6139</v>
      </c>
      <c r="P898" s="14"/>
    </row>
    <row r="899">
      <c r="A899" s="19" t="s">
        <v>6805</v>
      </c>
      <c r="B899" s="19" t="s">
        <v>1484</v>
      </c>
      <c r="C899" s="19" t="s">
        <v>6806</v>
      </c>
      <c r="D899" s="19" t="s">
        <v>6807</v>
      </c>
      <c r="E899" s="19" t="s">
        <v>6822</v>
      </c>
      <c r="F899" s="20" t="str">
        <f t="shared" si="1"/>
        <v>KHah9mKJ4PciowylrKdXja</v>
      </c>
      <c r="G899" s="20">
        <v>1.0</v>
      </c>
      <c r="H899" s="20">
        <v>1.0</v>
      </c>
      <c r="I899" s="20" t="s">
        <v>151</v>
      </c>
      <c r="J899" s="20">
        <v>1.0</v>
      </c>
      <c r="K899" s="20">
        <v>1.0</v>
      </c>
      <c r="L899" s="20" t="s">
        <v>5809</v>
      </c>
      <c r="M899" s="20">
        <v>1.0</v>
      </c>
      <c r="N899" s="20">
        <v>1.0</v>
      </c>
      <c r="O899" s="20" t="s">
        <v>6139</v>
      </c>
      <c r="P899" s="14"/>
    </row>
    <row r="900">
      <c r="A900" s="19" t="s">
        <v>6805</v>
      </c>
      <c r="B900" s="19" t="s">
        <v>1486</v>
      </c>
      <c r="C900" s="19" t="s">
        <v>6806</v>
      </c>
      <c r="D900" s="19" t="s">
        <v>6807</v>
      </c>
      <c r="E900" s="19" t="s">
        <v>6806</v>
      </c>
      <c r="F900" s="20" t="str">
        <f t="shared" si="1"/>
        <v>KHah9mKJ4PcipamklVeMgb</v>
      </c>
      <c r="G900" s="20">
        <v>3.0</v>
      </c>
      <c r="H900" s="20">
        <v>3.0</v>
      </c>
      <c r="I900" s="20" t="s">
        <v>151</v>
      </c>
      <c r="J900" s="20">
        <v>1.0</v>
      </c>
      <c r="K900" s="20">
        <v>1.0</v>
      </c>
      <c r="L900" s="20" t="s">
        <v>5809</v>
      </c>
      <c r="M900" s="20">
        <v>1.0</v>
      </c>
      <c r="N900" s="20">
        <v>1.0</v>
      </c>
      <c r="O900" s="20" t="s">
        <v>6139</v>
      </c>
      <c r="P900" s="14"/>
    </row>
    <row r="901">
      <c r="A901" s="19" t="s">
        <v>6805</v>
      </c>
      <c r="B901" s="19" t="s">
        <v>1488</v>
      </c>
      <c r="C901" s="19" t="s">
        <v>6806</v>
      </c>
      <c r="D901" s="19" t="s">
        <v>6807</v>
      </c>
      <c r="E901" s="19" t="s">
        <v>6807</v>
      </c>
      <c r="F901" s="20" t="str">
        <f t="shared" si="1"/>
        <v>KHah9mKJ4PciqKD31JYFdu</v>
      </c>
      <c r="G901" s="20">
        <v>3.0</v>
      </c>
      <c r="H901" s="20">
        <v>3.0</v>
      </c>
      <c r="I901" s="20" t="s">
        <v>151</v>
      </c>
      <c r="J901" s="20">
        <v>1.0</v>
      </c>
      <c r="K901" s="20">
        <v>1.0</v>
      </c>
      <c r="L901" s="20" t="s">
        <v>5809</v>
      </c>
      <c r="M901" s="20">
        <v>1.0</v>
      </c>
      <c r="N901" s="20">
        <v>1.0</v>
      </c>
      <c r="O901" s="20" t="s">
        <v>6139</v>
      </c>
      <c r="P901" s="14"/>
    </row>
    <row r="902">
      <c r="A902" s="19" t="s">
        <v>6805</v>
      </c>
      <c r="B902" s="19" t="s">
        <v>1490</v>
      </c>
      <c r="C902" s="19" t="s">
        <v>6806</v>
      </c>
      <c r="D902" s="19" t="s">
        <v>6807</v>
      </c>
      <c r="E902" s="19" t="s">
        <v>6823</v>
      </c>
      <c r="F902" s="20" t="str">
        <f t="shared" si="1"/>
        <v>KHah9mKJ4PciuZW2YK1rnl</v>
      </c>
      <c r="G902" s="20">
        <v>1.0</v>
      </c>
      <c r="H902" s="20">
        <v>1.0</v>
      </c>
      <c r="I902" s="20" t="s">
        <v>151</v>
      </c>
      <c r="J902" s="20">
        <v>1.0</v>
      </c>
      <c r="K902" s="20">
        <v>1.0</v>
      </c>
      <c r="L902" s="20" t="s">
        <v>5809</v>
      </c>
      <c r="M902" s="20">
        <v>1.0</v>
      </c>
      <c r="N902" s="20">
        <v>1.0</v>
      </c>
      <c r="O902" s="20" t="s">
        <v>6139</v>
      </c>
      <c r="P902" s="14"/>
    </row>
    <row r="903">
      <c r="A903" s="19" t="s">
        <v>6824</v>
      </c>
      <c r="B903" s="19" t="s">
        <v>4413</v>
      </c>
      <c r="C903" s="19" t="s">
        <v>6825</v>
      </c>
      <c r="D903" s="19" t="s">
        <v>6826</v>
      </c>
      <c r="E903" s="19" t="s">
        <v>6827</v>
      </c>
      <c r="F903" s="20" t="str">
        <f t="shared" si="1"/>
        <v>KHlmcGnFupki5ueQZnCRf8</v>
      </c>
      <c r="G903" s="20">
        <v>1.0</v>
      </c>
      <c r="H903" s="20">
        <v>1.0</v>
      </c>
      <c r="I903" s="20" t="s">
        <v>151</v>
      </c>
      <c r="J903" s="20">
        <v>1.0</v>
      </c>
      <c r="K903" s="20">
        <v>1.0</v>
      </c>
      <c r="L903" s="20" t="s">
        <v>5851</v>
      </c>
      <c r="M903" s="20">
        <v>1.0</v>
      </c>
      <c r="N903" s="20">
        <v>1.0</v>
      </c>
      <c r="O903" s="20" t="s">
        <v>6139</v>
      </c>
      <c r="P903" s="14"/>
    </row>
    <row r="904">
      <c r="A904" s="19" t="s">
        <v>6824</v>
      </c>
      <c r="B904" s="19" t="s">
        <v>4417</v>
      </c>
      <c r="C904" s="19" t="s">
        <v>6825</v>
      </c>
      <c r="D904" s="19" t="s">
        <v>6826</v>
      </c>
      <c r="E904" s="19" t="s">
        <v>6828</v>
      </c>
      <c r="F904" s="20" t="str">
        <f t="shared" si="1"/>
        <v>KHlmcGnFupkiC2RSrJgpzQ</v>
      </c>
      <c r="G904" s="20">
        <v>1.0</v>
      </c>
      <c r="H904" s="20">
        <v>1.0</v>
      </c>
      <c r="I904" s="20" t="s">
        <v>151</v>
      </c>
      <c r="J904" s="20">
        <v>1.0</v>
      </c>
      <c r="K904" s="20">
        <v>1.0</v>
      </c>
      <c r="L904" s="20" t="s">
        <v>5851</v>
      </c>
      <c r="M904" s="20">
        <v>1.0</v>
      </c>
      <c r="N904" s="20">
        <v>1.0</v>
      </c>
      <c r="O904" s="20" t="s">
        <v>6139</v>
      </c>
      <c r="P904" s="14"/>
    </row>
    <row r="905">
      <c r="A905" s="19" t="s">
        <v>6824</v>
      </c>
      <c r="B905" s="19" t="s">
        <v>4419</v>
      </c>
      <c r="C905" s="19" t="s">
        <v>6825</v>
      </c>
      <c r="D905" s="19" t="s">
        <v>6826</v>
      </c>
      <c r="E905" s="19" t="s">
        <v>6829</v>
      </c>
      <c r="F905" s="20" t="str">
        <f t="shared" si="1"/>
        <v>KHlmcGnFupkiCMmSrJgpzQ</v>
      </c>
      <c r="G905" s="20">
        <v>1.0</v>
      </c>
      <c r="H905" s="20">
        <v>1.0</v>
      </c>
      <c r="I905" s="20" t="s">
        <v>151</v>
      </c>
      <c r="J905" s="20">
        <v>1.0</v>
      </c>
      <c r="K905" s="20">
        <v>1.0</v>
      </c>
      <c r="L905" s="20" t="s">
        <v>5851</v>
      </c>
      <c r="M905" s="20">
        <v>1.0</v>
      </c>
      <c r="N905" s="20">
        <v>1.0</v>
      </c>
      <c r="O905" s="20" t="s">
        <v>6139</v>
      </c>
      <c r="P905" s="14"/>
    </row>
    <row r="906">
      <c r="A906" s="19" t="s">
        <v>6824</v>
      </c>
      <c r="B906" s="19" t="s">
        <v>4421</v>
      </c>
      <c r="C906" s="19" t="s">
        <v>6825</v>
      </c>
      <c r="D906" s="19" t="s">
        <v>6826</v>
      </c>
      <c r="E906" s="19" t="s">
        <v>6830</v>
      </c>
      <c r="F906" s="20" t="str">
        <f t="shared" si="1"/>
        <v>KHlmcGnFupkiGHJUcnUYI5</v>
      </c>
      <c r="G906" s="20">
        <v>3.0</v>
      </c>
      <c r="H906" s="20">
        <v>3.0</v>
      </c>
      <c r="I906" s="20" t="s">
        <v>151</v>
      </c>
      <c r="J906" s="20">
        <v>3.0</v>
      </c>
      <c r="K906" s="20">
        <v>3.0</v>
      </c>
      <c r="L906" s="20" t="s">
        <v>5851</v>
      </c>
      <c r="M906" s="20">
        <v>2.0</v>
      </c>
      <c r="N906" s="20">
        <v>1.0</v>
      </c>
      <c r="O906" s="20" t="s">
        <v>6139</v>
      </c>
      <c r="P906" s="14"/>
    </row>
    <row r="907">
      <c r="A907" s="19" t="s">
        <v>6824</v>
      </c>
      <c r="B907" s="19" t="s">
        <v>4423</v>
      </c>
      <c r="C907" s="19" t="s">
        <v>6825</v>
      </c>
      <c r="D907" s="19" t="s">
        <v>6826</v>
      </c>
      <c r="E907" s="19" t="s">
        <v>6825</v>
      </c>
      <c r="F907" s="20" t="str">
        <f t="shared" si="1"/>
        <v>KHlmcGnFupkiIQfvBlcSU2</v>
      </c>
      <c r="G907" s="20">
        <v>1.0</v>
      </c>
      <c r="H907" s="20">
        <v>1.0</v>
      </c>
      <c r="I907" s="20" t="s">
        <v>151</v>
      </c>
      <c r="J907" s="20">
        <v>1.0</v>
      </c>
      <c r="K907" s="20">
        <v>1.0</v>
      </c>
      <c r="L907" s="20" t="s">
        <v>5851</v>
      </c>
      <c r="M907" s="20">
        <v>1.0</v>
      </c>
      <c r="N907" s="20">
        <v>1.0</v>
      </c>
      <c r="O907" s="20" t="s">
        <v>6139</v>
      </c>
      <c r="P907" s="14"/>
    </row>
    <row r="908">
      <c r="A908" s="19" t="s">
        <v>6824</v>
      </c>
      <c r="B908" s="19" t="s">
        <v>4425</v>
      </c>
      <c r="C908" s="19" t="s">
        <v>6825</v>
      </c>
      <c r="D908" s="19" t="s">
        <v>6826</v>
      </c>
      <c r="E908" s="19" t="s">
        <v>6831</v>
      </c>
      <c r="F908" s="20" t="str">
        <f t="shared" si="1"/>
        <v>KHlmcGnFupkiKy35Q8YFGz</v>
      </c>
      <c r="G908" s="20">
        <v>1.0</v>
      </c>
      <c r="H908" s="20">
        <v>1.0</v>
      </c>
      <c r="I908" s="20" t="s">
        <v>151</v>
      </c>
      <c r="J908" s="20">
        <v>1.0</v>
      </c>
      <c r="K908" s="20">
        <v>1.0</v>
      </c>
      <c r="L908" s="20" t="s">
        <v>5851</v>
      </c>
      <c r="M908" s="20">
        <v>1.0</v>
      </c>
      <c r="N908" s="20">
        <v>1.0</v>
      </c>
      <c r="O908" s="20" t="s">
        <v>6139</v>
      </c>
      <c r="P908" s="14"/>
    </row>
    <row r="909">
      <c r="A909" s="19" t="s">
        <v>6824</v>
      </c>
      <c r="B909" s="19" t="s">
        <v>4427</v>
      </c>
      <c r="C909" s="19" t="s">
        <v>6825</v>
      </c>
      <c r="D909" s="19" t="s">
        <v>6826</v>
      </c>
      <c r="E909" s="19" t="s">
        <v>6832</v>
      </c>
      <c r="F909" s="20" t="str">
        <f t="shared" si="1"/>
        <v>KHlmcGnFupkiKyT5Q8YFGz</v>
      </c>
      <c r="G909" s="20">
        <v>1.0</v>
      </c>
      <c r="H909" s="20">
        <v>1.0</v>
      </c>
      <c r="I909" s="20" t="s">
        <v>151</v>
      </c>
      <c r="J909" s="20">
        <v>1.0</v>
      </c>
      <c r="K909" s="20">
        <v>1.0</v>
      </c>
      <c r="L909" s="20" t="s">
        <v>5851</v>
      </c>
      <c r="M909" s="20">
        <v>1.0</v>
      </c>
      <c r="N909" s="20">
        <v>1.0</v>
      </c>
      <c r="O909" s="20" t="s">
        <v>6139</v>
      </c>
      <c r="P909" s="14"/>
    </row>
    <row r="910">
      <c r="A910" s="19" t="s">
        <v>6824</v>
      </c>
      <c r="B910" s="19" t="s">
        <v>4429</v>
      </c>
      <c r="C910" s="19" t="s">
        <v>6825</v>
      </c>
      <c r="D910" s="19" t="s">
        <v>6826</v>
      </c>
      <c r="E910" s="19" t="s">
        <v>6833</v>
      </c>
      <c r="F910" s="20" t="str">
        <f t="shared" si="1"/>
        <v>KHlmcGnFupkiLJZpHOn63V</v>
      </c>
      <c r="G910" s="20">
        <v>1.0</v>
      </c>
      <c r="H910" s="20">
        <v>1.0</v>
      </c>
      <c r="I910" s="20" t="s">
        <v>151</v>
      </c>
      <c r="J910" s="20">
        <v>1.0</v>
      </c>
      <c r="K910" s="20">
        <v>1.0</v>
      </c>
      <c r="L910" s="20" t="s">
        <v>5851</v>
      </c>
      <c r="M910" s="20">
        <v>1.0</v>
      </c>
      <c r="N910" s="20">
        <v>1.0</v>
      </c>
      <c r="O910" s="20" t="s">
        <v>6139</v>
      </c>
      <c r="P910" s="14"/>
    </row>
    <row r="911">
      <c r="A911" s="19" t="s">
        <v>6824</v>
      </c>
      <c r="B911" s="19" t="s">
        <v>4431</v>
      </c>
      <c r="C911" s="19" t="s">
        <v>6825</v>
      </c>
      <c r="D911" s="19" t="s">
        <v>6826</v>
      </c>
      <c r="E911" s="19" t="s">
        <v>6834</v>
      </c>
      <c r="F911" s="20" t="str">
        <f t="shared" si="1"/>
        <v>KHlmcGnFupkiLPkpHOn63V</v>
      </c>
      <c r="G911" s="20">
        <v>1.0</v>
      </c>
      <c r="H911" s="20">
        <v>1.0</v>
      </c>
      <c r="I911" s="20" t="s">
        <v>151</v>
      </c>
      <c r="J911" s="20">
        <v>2.0</v>
      </c>
      <c r="K911" s="20">
        <v>2.0</v>
      </c>
      <c r="L911" s="20" t="s">
        <v>5851</v>
      </c>
      <c r="M911" s="20">
        <v>1.0</v>
      </c>
      <c r="N911" s="20">
        <v>1.0</v>
      </c>
      <c r="O911" s="20" t="s">
        <v>6139</v>
      </c>
      <c r="P911" s="14"/>
    </row>
    <row r="912">
      <c r="A912" s="19" t="s">
        <v>6824</v>
      </c>
      <c r="B912" s="19" t="s">
        <v>4433</v>
      </c>
      <c r="C912" s="19" t="s">
        <v>6825</v>
      </c>
      <c r="D912" s="19" t="s">
        <v>6826</v>
      </c>
      <c r="E912" s="19" t="s">
        <v>6835</v>
      </c>
      <c r="F912" s="20" t="str">
        <f t="shared" si="1"/>
        <v>KHlmcGnFupkiLXrpHOn63V</v>
      </c>
      <c r="G912" s="20">
        <v>1.0</v>
      </c>
      <c r="H912" s="20">
        <v>1.0</v>
      </c>
      <c r="I912" s="20" t="s">
        <v>151</v>
      </c>
      <c r="J912" s="20">
        <v>1.0</v>
      </c>
      <c r="K912" s="20">
        <v>1.0</v>
      </c>
      <c r="L912" s="20" t="s">
        <v>5851</v>
      </c>
      <c r="M912" s="20">
        <v>1.0</v>
      </c>
      <c r="N912" s="20">
        <v>1.0</v>
      </c>
      <c r="O912" s="20" t="s">
        <v>6139</v>
      </c>
      <c r="P912" s="14"/>
    </row>
    <row r="913">
      <c r="A913" s="19" t="s">
        <v>6824</v>
      </c>
      <c r="B913" s="19" t="s">
        <v>4435</v>
      </c>
      <c r="C913" s="19" t="s">
        <v>6825</v>
      </c>
      <c r="D913" s="19" t="s">
        <v>6826</v>
      </c>
      <c r="E913" s="19" t="s">
        <v>6836</v>
      </c>
      <c r="F913" s="20" t="str">
        <f t="shared" si="1"/>
        <v>KHlmcGnFupkiP4cNMcnNFW</v>
      </c>
      <c r="G913" s="20">
        <v>1.0</v>
      </c>
      <c r="H913" s="20">
        <v>1.0</v>
      </c>
      <c r="I913" s="20" t="s">
        <v>151</v>
      </c>
      <c r="J913" s="20">
        <v>1.0</v>
      </c>
      <c r="K913" s="20">
        <v>1.0</v>
      </c>
      <c r="L913" s="20" t="s">
        <v>5851</v>
      </c>
      <c r="M913" s="20">
        <v>1.0</v>
      </c>
      <c r="N913" s="20">
        <v>1.0</v>
      </c>
      <c r="O913" s="20" t="s">
        <v>6139</v>
      </c>
      <c r="P913" s="14"/>
    </row>
    <row r="914">
      <c r="A914" s="19" t="s">
        <v>6824</v>
      </c>
      <c r="B914" s="19" t="s">
        <v>4437</v>
      </c>
      <c r="C914" s="19" t="s">
        <v>6825</v>
      </c>
      <c r="D914" s="19" t="s">
        <v>6826</v>
      </c>
      <c r="E914" s="19" t="s">
        <v>6837</v>
      </c>
      <c r="F914" s="20" t="str">
        <f t="shared" si="1"/>
        <v>KHlmcGnFupkiPGMNMcnNFW</v>
      </c>
      <c r="G914" s="20">
        <v>1.0</v>
      </c>
      <c r="H914" s="20">
        <v>1.0</v>
      </c>
      <c r="I914" s="20" t="s">
        <v>151</v>
      </c>
      <c r="J914" s="20">
        <v>1.0</v>
      </c>
      <c r="K914" s="20">
        <v>1.0</v>
      </c>
      <c r="L914" s="20" t="s">
        <v>5851</v>
      </c>
      <c r="M914" s="20">
        <v>1.0</v>
      </c>
      <c r="N914" s="20">
        <v>1.0</v>
      </c>
      <c r="O914" s="20" t="s">
        <v>6139</v>
      </c>
      <c r="P914" s="14"/>
    </row>
    <row r="915">
      <c r="A915" s="19" t="s">
        <v>6824</v>
      </c>
      <c r="B915" s="19" t="s">
        <v>4439</v>
      </c>
      <c r="C915" s="19" t="s">
        <v>6825</v>
      </c>
      <c r="D915" s="19" t="s">
        <v>6826</v>
      </c>
      <c r="E915" s="19" t="s">
        <v>6838</v>
      </c>
      <c r="F915" s="20" t="str">
        <f t="shared" si="1"/>
        <v>KHlmcGnFupkiRTleNhrwyV</v>
      </c>
      <c r="G915" s="20">
        <v>1.0</v>
      </c>
      <c r="H915" s="20">
        <v>1.0</v>
      </c>
      <c r="I915" s="20" t="s">
        <v>151</v>
      </c>
      <c r="J915" s="20">
        <v>1.0</v>
      </c>
      <c r="K915" s="20">
        <v>1.0</v>
      </c>
      <c r="L915" s="20" t="s">
        <v>5851</v>
      </c>
      <c r="M915" s="20">
        <v>1.0</v>
      </c>
      <c r="N915" s="20">
        <v>1.0</v>
      </c>
      <c r="O915" s="20" t="s">
        <v>6139</v>
      </c>
      <c r="P915" s="14"/>
    </row>
    <row r="916">
      <c r="A916" s="19" t="s">
        <v>6824</v>
      </c>
      <c r="B916" s="19" t="s">
        <v>4441</v>
      </c>
      <c r="C916" s="19" t="s">
        <v>6825</v>
      </c>
      <c r="D916" s="19" t="s">
        <v>6826</v>
      </c>
      <c r="E916" s="19" t="s">
        <v>6839</v>
      </c>
      <c r="F916" s="20" t="str">
        <f t="shared" si="1"/>
        <v>KHlmcGnFupkiRhReNhrwyV</v>
      </c>
      <c r="G916" s="20">
        <v>1.0</v>
      </c>
      <c r="H916" s="20">
        <v>1.0</v>
      </c>
      <c r="I916" s="20" t="s">
        <v>151</v>
      </c>
      <c r="J916" s="20">
        <v>1.0</v>
      </c>
      <c r="K916" s="20">
        <v>1.0</v>
      </c>
      <c r="L916" s="20" t="s">
        <v>5851</v>
      </c>
      <c r="M916" s="20">
        <v>1.0</v>
      </c>
      <c r="N916" s="20">
        <v>1.0</v>
      </c>
      <c r="O916" s="20" t="s">
        <v>6139</v>
      </c>
      <c r="P916" s="14"/>
    </row>
    <row r="917">
      <c r="A917" s="19" t="s">
        <v>6824</v>
      </c>
      <c r="B917" s="19" t="s">
        <v>4443</v>
      </c>
      <c r="C917" s="19" t="s">
        <v>6825</v>
      </c>
      <c r="D917" s="19" t="s">
        <v>6826</v>
      </c>
      <c r="E917" s="19" t="s">
        <v>6840</v>
      </c>
      <c r="F917" s="20" t="str">
        <f t="shared" si="1"/>
        <v>KHlmcGnFupkiS5EIszOMIv</v>
      </c>
      <c r="G917" s="20">
        <v>1.0</v>
      </c>
      <c r="H917" s="20">
        <v>1.0</v>
      </c>
      <c r="I917" s="20" t="s">
        <v>151</v>
      </c>
      <c r="J917" s="20">
        <v>1.0</v>
      </c>
      <c r="K917" s="20">
        <v>1.0</v>
      </c>
      <c r="L917" s="20" t="s">
        <v>5851</v>
      </c>
      <c r="M917" s="20">
        <v>1.0</v>
      </c>
      <c r="N917" s="20">
        <v>1.0</v>
      </c>
      <c r="O917" s="20" t="s">
        <v>6139</v>
      </c>
      <c r="P917" s="14"/>
    </row>
    <row r="918">
      <c r="A918" s="19" t="s">
        <v>6824</v>
      </c>
      <c r="B918" s="19" t="s">
        <v>4445</v>
      </c>
      <c r="C918" s="19" t="s">
        <v>6825</v>
      </c>
      <c r="D918" s="19" t="s">
        <v>6826</v>
      </c>
      <c r="E918" s="19" t="s">
        <v>6841</v>
      </c>
      <c r="F918" s="20" t="str">
        <f t="shared" si="1"/>
        <v>KHlmcGnFupkiYrwETxCGlb</v>
      </c>
      <c r="G918" s="20">
        <v>1.0</v>
      </c>
      <c r="H918" s="20">
        <v>1.0</v>
      </c>
      <c r="I918" s="20" t="s">
        <v>151</v>
      </c>
      <c r="J918" s="20">
        <v>1.0</v>
      </c>
      <c r="K918" s="20">
        <v>1.0</v>
      </c>
      <c r="L918" s="20" t="s">
        <v>5851</v>
      </c>
      <c r="M918" s="20">
        <v>1.0</v>
      </c>
      <c r="N918" s="20">
        <v>1.0</v>
      </c>
      <c r="O918" s="20" t="s">
        <v>6139</v>
      </c>
      <c r="P918" s="14"/>
    </row>
    <row r="919">
      <c r="A919" s="19" t="s">
        <v>6824</v>
      </c>
      <c r="B919" s="19" t="s">
        <v>4447</v>
      </c>
      <c r="C919" s="19" t="s">
        <v>6825</v>
      </c>
      <c r="D919" s="19" t="s">
        <v>6826</v>
      </c>
      <c r="E919" s="19" t="s">
        <v>6842</v>
      </c>
      <c r="F919" s="20" t="str">
        <f t="shared" si="1"/>
        <v>KHlmcGnFupkih3eBvQ85Ws</v>
      </c>
      <c r="G919" s="20">
        <v>1.0</v>
      </c>
      <c r="H919" s="20">
        <v>1.0</v>
      </c>
      <c r="I919" s="20" t="s">
        <v>151</v>
      </c>
      <c r="J919" s="20">
        <v>1.0</v>
      </c>
      <c r="K919" s="20">
        <v>1.0</v>
      </c>
      <c r="L919" s="20" t="s">
        <v>5851</v>
      </c>
      <c r="M919" s="20">
        <v>1.0</v>
      </c>
      <c r="N919" s="20">
        <v>1.0</v>
      </c>
      <c r="O919" s="20" t="s">
        <v>6139</v>
      </c>
      <c r="P919" s="14"/>
    </row>
    <row r="920">
      <c r="A920" s="19" t="s">
        <v>6824</v>
      </c>
      <c r="B920" s="19" t="s">
        <v>4449</v>
      </c>
      <c r="C920" s="19" t="s">
        <v>6825</v>
      </c>
      <c r="D920" s="19" t="s">
        <v>6826</v>
      </c>
      <c r="E920" s="19" t="s">
        <v>6843</v>
      </c>
      <c r="F920" s="20" t="str">
        <f t="shared" si="1"/>
        <v>KHlmcGnFupkisWv8jaGony</v>
      </c>
      <c r="G920" s="20">
        <v>1.0</v>
      </c>
      <c r="H920" s="20">
        <v>2.0</v>
      </c>
      <c r="I920" s="20" t="s">
        <v>151</v>
      </c>
      <c r="J920" s="20">
        <v>1.0</v>
      </c>
      <c r="K920" s="20">
        <v>1.0</v>
      </c>
      <c r="L920" s="20" t="s">
        <v>5851</v>
      </c>
      <c r="M920" s="20">
        <v>1.0</v>
      </c>
      <c r="N920" s="20">
        <v>1.0</v>
      </c>
      <c r="O920" s="20" t="s">
        <v>6139</v>
      </c>
      <c r="P920" s="14"/>
    </row>
    <row r="921">
      <c r="A921" s="19" t="s">
        <v>6844</v>
      </c>
      <c r="B921" s="19" t="s">
        <v>758</v>
      </c>
      <c r="C921" s="19" t="s">
        <v>6845</v>
      </c>
      <c r="D921" s="19" t="s">
        <v>6846</v>
      </c>
      <c r="E921" s="19" t="s">
        <v>6847</v>
      </c>
      <c r="F921" s="20" t="str">
        <f t="shared" si="1"/>
        <v>Ks7GIGdcsyI2JiY5XM6fr</v>
      </c>
      <c r="G921" s="20">
        <v>1.0</v>
      </c>
      <c r="H921" s="20">
        <v>1.0</v>
      </c>
      <c r="I921" s="20" t="s">
        <v>151</v>
      </c>
      <c r="J921" s="20">
        <v>1.0</v>
      </c>
      <c r="K921" s="20">
        <v>1.0</v>
      </c>
      <c r="L921" s="20" t="s">
        <v>5851</v>
      </c>
      <c r="M921" s="20">
        <v>1.0</v>
      </c>
      <c r="N921" s="20">
        <v>1.0</v>
      </c>
      <c r="O921" s="20" t="s">
        <v>6139</v>
      </c>
      <c r="P921" s="14"/>
    </row>
    <row r="922">
      <c r="A922" s="19" t="s">
        <v>6844</v>
      </c>
      <c r="B922" s="19" t="s">
        <v>762</v>
      </c>
      <c r="C922" s="19" t="s">
        <v>6845</v>
      </c>
      <c r="D922" s="19" t="s">
        <v>6846</v>
      </c>
      <c r="E922" s="19" t="s">
        <v>6848</v>
      </c>
      <c r="F922" s="20" t="str">
        <f t="shared" si="1"/>
        <v>Ks7GIGdcsyI2pVY5XM6fr</v>
      </c>
      <c r="G922" s="20">
        <v>2.0</v>
      </c>
      <c r="H922" s="20">
        <v>2.0</v>
      </c>
      <c r="I922" s="20" t="s">
        <v>151</v>
      </c>
      <c r="J922" s="20">
        <v>2.0</v>
      </c>
      <c r="K922" s="20">
        <v>2.0</v>
      </c>
      <c r="L922" s="20" t="s">
        <v>5851</v>
      </c>
      <c r="M922" s="20">
        <v>1.0</v>
      </c>
      <c r="N922" s="20">
        <v>1.0</v>
      </c>
      <c r="O922" s="20" t="s">
        <v>6139</v>
      </c>
      <c r="P922" s="14"/>
    </row>
    <row r="923">
      <c r="A923" s="19" t="s">
        <v>6844</v>
      </c>
      <c r="B923" s="19" t="s">
        <v>764</v>
      </c>
      <c r="C923" s="19" t="s">
        <v>6845</v>
      </c>
      <c r="D923" s="19" t="s">
        <v>6846</v>
      </c>
      <c r="E923" s="19" t="s">
        <v>6849</v>
      </c>
      <c r="F923" s="20" t="str">
        <f t="shared" si="1"/>
        <v>Ks7GIGdcsyI4wrOlu6p4z</v>
      </c>
      <c r="G923" s="20">
        <v>1.0</v>
      </c>
      <c r="H923" s="20">
        <v>1.0</v>
      </c>
      <c r="I923" s="20" t="s">
        <v>151</v>
      </c>
      <c r="J923" s="20">
        <v>1.0</v>
      </c>
      <c r="K923" s="20">
        <v>1.0</v>
      </c>
      <c r="L923" s="20" t="s">
        <v>5851</v>
      </c>
      <c r="M923" s="20">
        <v>1.0</v>
      </c>
      <c r="N923" s="20">
        <v>1.0</v>
      </c>
      <c r="O923" s="20" t="s">
        <v>6139</v>
      </c>
      <c r="P923" s="14"/>
    </row>
    <row r="924">
      <c r="A924" s="19" t="s">
        <v>6844</v>
      </c>
      <c r="B924" s="19" t="s">
        <v>766</v>
      </c>
      <c r="C924" s="19" t="s">
        <v>6845</v>
      </c>
      <c r="D924" s="19" t="s">
        <v>6846</v>
      </c>
      <c r="E924" s="19" t="s">
        <v>6850</v>
      </c>
      <c r="F924" s="20" t="str">
        <f t="shared" si="1"/>
        <v>Ks7GIGdcsyI9RnFqgRua4</v>
      </c>
      <c r="G924" s="20">
        <v>2.0</v>
      </c>
      <c r="H924" s="20">
        <v>2.0</v>
      </c>
      <c r="I924" s="20" t="s">
        <v>151</v>
      </c>
      <c r="J924" s="20">
        <v>1.0</v>
      </c>
      <c r="K924" s="20">
        <v>1.0</v>
      </c>
      <c r="L924" s="20" t="s">
        <v>5851</v>
      </c>
      <c r="M924" s="20">
        <v>1.0</v>
      </c>
      <c r="N924" s="20">
        <v>1.0</v>
      </c>
      <c r="O924" s="20" t="s">
        <v>6139</v>
      </c>
      <c r="P924" s="14"/>
    </row>
    <row r="925">
      <c r="A925" s="19" t="s">
        <v>6844</v>
      </c>
      <c r="B925" s="19" t="s">
        <v>768</v>
      </c>
      <c r="C925" s="19" t="s">
        <v>6845</v>
      </c>
      <c r="D925" s="19" t="s">
        <v>6846</v>
      </c>
      <c r="E925" s="19" t="s">
        <v>6851</v>
      </c>
      <c r="F925" s="20" t="str">
        <f t="shared" si="1"/>
        <v>Ks7GIGdcsyI9vcFqgRua4</v>
      </c>
      <c r="G925" s="20">
        <v>1.0</v>
      </c>
      <c r="H925" s="20">
        <v>2.0</v>
      </c>
      <c r="I925" s="20" t="s">
        <v>151</v>
      </c>
      <c r="J925" s="20">
        <v>1.0</v>
      </c>
      <c r="K925" s="20">
        <v>1.0</v>
      </c>
      <c r="L925" s="20" t="s">
        <v>5851</v>
      </c>
      <c r="M925" s="20">
        <v>1.0</v>
      </c>
      <c r="N925" s="20">
        <v>1.0</v>
      </c>
      <c r="O925" s="20" t="s">
        <v>6139</v>
      </c>
      <c r="P925" s="14"/>
    </row>
    <row r="926">
      <c r="A926" s="19" t="s">
        <v>6844</v>
      </c>
      <c r="B926" s="19" t="s">
        <v>770</v>
      </c>
      <c r="C926" s="19" t="s">
        <v>6845</v>
      </c>
      <c r="D926" s="19" t="s">
        <v>6846</v>
      </c>
      <c r="E926" s="19" t="s">
        <v>6852</v>
      </c>
      <c r="F926" s="20" t="str">
        <f t="shared" si="1"/>
        <v>Ks7GIGdcsyIHjsVtlDrOm</v>
      </c>
      <c r="G926" s="20">
        <v>3.0</v>
      </c>
      <c r="H926" s="20">
        <v>3.0</v>
      </c>
      <c r="I926" s="20" t="s">
        <v>151</v>
      </c>
      <c r="J926" s="20">
        <v>1.0</v>
      </c>
      <c r="K926" s="20">
        <v>1.0</v>
      </c>
      <c r="L926" s="20" t="s">
        <v>5851</v>
      </c>
      <c r="M926" s="20">
        <v>1.0</v>
      </c>
      <c r="N926" s="20">
        <v>1.0</v>
      </c>
      <c r="O926" s="20" t="s">
        <v>6139</v>
      </c>
      <c r="P926" s="14"/>
    </row>
    <row r="927">
      <c r="A927" s="19" t="s">
        <v>6844</v>
      </c>
      <c r="B927" s="19" t="s">
        <v>772</v>
      </c>
      <c r="C927" s="19" t="s">
        <v>6845</v>
      </c>
      <c r="D927" s="19" t="s">
        <v>6846</v>
      </c>
      <c r="E927" s="19" t="s">
        <v>6853</v>
      </c>
      <c r="F927" s="20" t="str">
        <f t="shared" si="1"/>
        <v>Ks7GIGdcsyIJ9vaEBgznC</v>
      </c>
      <c r="G927" s="20">
        <v>1.0</v>
      </c>
      <c r="H927" s="20">
        <v>2.0</v>
      </c>
      <c r="I927" s="20" t="s">
        <v>151</v>
      </c>
      <c r="J927" s="20">
        <v>1.0</v>
      </c>
      <c r="K927" s="20">
        <v>1.0</v>
      </c>
      <c r="L927" s="20" t="s">
        <v>5851</v>
      </c>
      <c r="M927" s="20">
        <v>1.0</v>
      </c>
      <c r="N927" s="20">
        <v>1.0</v>
      </c>
      <c r="O927" s="20" t="s">
        <v>6139</v>
      </c>
      <c r="P927" s="14"/>
    </row>
    <row r="928">
      <c r="A928" s="19" t="s">
        <v>6844</v>
      </c>
      <c r="B928" s="19" t="s">
        <v>774</v>
      </c>
      <c r="C928" s="19" t="s">
        <v>6845</v>
      </c>
      <c r="D928" s="19" t="s">
        <v>6846</v>
      </c>
      <c r="E928" s="19" t="s">
        <v>6854</v>
      </c>
      <c r="F928" s="20" t="str">
        <f t="shared" si="1"/>
        <v>Ks7GIGdcsyINgwzXvxTk8</v>
      </c>
      <c r="G928" s="20">
        <v>1.0</v>
      </c>
      <c r="H928" s="20">
        <v>1.0</v>
      </c>
      <c r="I928" s="20" t="s">
        <v>151</v>
      </c>
      <c r="J928" s="20">
        <v>1.0</v>
      </c>
      <c r="K928" s="20">
        <v>1.0</v>
      </c>
      <c r="L928" s="20" t="s">
        <v>5851</v>
      </c>
      <c r="M928" s="20">
        <v>1.0</v>
      </c>
      <c r="N928" s="20">
        <v>1.0</v>
      </c>
      <c r="O928" s="20" t="s">
        <v>6139</v>
      </c>
      <c r="P928" s="14"/>
    </row>
    <row r="929">
      <c r="A929" s="19" t="s">
        <v>6844</v>
      </c>
      <c r="B929" s="19" t="s">
        <v>776</v>
      </c>
      <c r="C929" s="19" t="s">
        <v>6845</v>
      </c>
      <c r="D929" s="19" t="s">
        <v>6846</v>
      </c>
      <c r="E929" s="19" t="s">
        <v>6855</v>
      </c>
      <c r="F929" s="20" t="str">
        <f t="shared" si="1"/>
        <v>Ks7GIGdcsyIXi7bb5HTmV</v>
      </c>
      <c r="G929" s="20">
        <v>1.0</v>
      </c>
      <c r="H929" s="20">
        <v>1.0</v>
      </c>
      <c r="I929" s="20" t="s">
        <v>151</v>
      </c>
      <c r="J929" s="20">
        <v>1.0</v>
      </c>
      <c r="K929" s="20">
        <v>1.0</v>
      </c>
      <c r="L929" s="20" t="s">
        <v>5851</v>
      </c>
      <c r="M929" s="20">
        <v>1.0</v>
      </c>
      <c r="N929" s="20">
        <v>1.0</v>
      </c>
      <c r="O929" s="20" t="s">
        <v>6139</v>
      </c>
      <c r="P929" s="14"/>
    </row>
    <row r="930">
      <c r="A930" s="19" t="s">
        <v>6844</v>
      </c>
      <c r="B930" s="19" t="s">
        <v>777</v>
      </c>
      <c r="C930" s="19" t="s">
        <v>6845</v>
      </c>
      <c r="D930" s="19" t="s">
        <v>6846</v>
      </c>
      <c r="E930" s="19" t="s">
        <v>6856</v>
      </c>
      <c r="F930" s="20" t="str">
        <f t="shared" si="1"/>
        <v>Ks7GIGdcsyIeEQ6l8wVqS</v>
      </c>
      <c r="G930" s="20">
        <v>1.0</v>
      </c>
      <c r="H930" s="20">
        <v>2.0</v>
      </c>
      <c r="I930" s="20" t="s">
        <v>151</v>
      </c>
      <c r="J930" s="20">
        <v>1.0</v>
      </c>
      <c r="K930" s="20">
        <v>1.0</v>
      </c>
      <c r="L930" s="20" t="s">
        <v>5851</v>
      </c>
      <c r="M930" s="20">
        <v>1.0</v>
      </c>
      <c r="N930" s="20">
        <v>1.0</v>
      </c>
      <c r="O930" s="20" t="s">
        <v>6139</v>
      </c>
      <c r="P930" s="14"/>
    </row>
    <row r="931">
      <c r="A931" s="19" t="s">
        <v>6844</v>
      </c>
      <c r="B931" s="19" t="s">
        <v>779</v>
      </c>
      <c r="C931" s="19" t="s">
        <v>6845</v>
      </c>
      <c r="D931" s="19" t="s">
        <v>6846</v>
      </c>
      <c r="E931" s="19" t="s">
        <v>6857</v>
      </c>
      <c r="F931" s="20" t="str">
        <f t="shared" si="1"/>
        <v>Ks7GIGdcsyIntoqfPa3Cp</v>
      </c>
      <c r="G931" s="20">
        <v>3.0</v>
      </c>
      <c r="H931" s="20">
        <v>3.0</v>
      </c>
      <c r="I931" s="20" t="s">
        <v>151</v>
      </c>
      <c r="J931" s="20">
        <v>3.0</v>
      </c>
      <c r="K931" s="20">
        <v>3.0</v>
      </c>
      <c r="L931" s="20" t="s">
        <v>5851</v>
      </c>
      <c r="M931" s="20">
        <v>2.0</v>
      </c>
      <c r="N931" s="20">
        <v>2.0</v>
      </c>
      <c r="O931" s="20" t="s">
        <v>6139</v>
      </c>
      <c r="P931" s="14"/>
    </row>
    <row r="932">
      <c r="A932" s="19" t="s">
        <v>6844</v>
      </c>
      <c r="B932" s="19" t="s">
        <v>781</v>
      </c>
      <c r="C932" s="19" t="s">
        <v>6845</v>
      </c>
      <c r="D932" s="19" t="s">
        <v>6846</v>
      </c>
      <c r="E932" s="19" t="s">
        <v>6858</v>
      </c>
      <c r="F932" s="20" t="str">
        <f t="shared" si="1"/>
        <v>Ks7GIGdcsyIpVWklVeMgb</v>
      </c>
      <c r="G932" s="20">
        <v>1.0</v>
      </c>
      <c r="H932" s="20">
        <v>2.0</v>
      </c>
      <c r="I932" s="20" t="s">
        <v>151</v>
      </c>
      <c r="J932" s="20">
        <v>1.0</v>
      </c>
      <c r="K932" s="20">
        <v>1.0</v>
      </c>
      <c r="L932" s="20" t="s">
        <v>5851</v>
      </c>
      <c r="M932" s="20">
        <v>1.0</v>
      </c>
      <c r="N932" s="20">
        <v>1.0</v>
      </c>
      <c r="O932" s="20" t="s">
        <v>6139</v>
      </c>
      <c r="P932" s="14"/>
    </row>
    <row r="933">
      <c r="A933" s="19" t="s">
        <v>6844</v>
      </c>
      <c r="B933" s="19" t="s">
        <v>783</v>
      </c>
      <c r="C933" s="19" t="s">
        <v>6845</v>
      </c>
      <c r="D933" s="19" t="s">
        <v>6846</v>
      </c>
      <c r="E933" s="19" t="s">
        <v>6859</v>
      </c>
      <c r="F933" s="20" t="str">
        <f t="shared" si="1"/>
        <v>Ks7GIGdcsyIqcd31JYFdu</v>
      </c>
      <c r="G933" s="20">
        <v>1.0</v>
      </c>
      <c r="H933" s="20">
        <v>1.0</v>
      </c>
      <c r="I933" s="20" t="s">
        <v>151</v>
      </c>
      <c r="J933" s="20">
        <v>1.0</v>
      </c>
      <c r="K933" s="20">
        <v>1.0</v>
      </c>
      <c r="L933" s="20" t="s">
        <v>5851</v>
      </c>
      <c r="M933" s="20">
        <v>1.0</v>
      </c>
      <c r="N933" s="20">
        <v>1.0</v>
      </c>
      <c r="O933" s="20" t="s">
        <v>6139</v>
      </c>
      <c r="P933" s="14"/>
    </row>
    <row r="934">
      <c r="A934" s="19" t="s">
        <v>6844</v>
      </c>
      <c r="B934" s="19" t="s">
        <v>785</v>
      </c>
      <c r="C934" s="19" t="s">
        <v>6845</v>
      </c>
      <c r="D934" s="19" t="s">
        <v>6846</v>
      </c>
      <c r="E934" s="19" t="s">
        <v>6860</v>
      </c>
      <c r="F934" s="20" t="str">
        <f t="shared" si="1"/>
        <v>Ks7GIGdcsyItGoyJwvFCu</v>
      </c>
      <c r="G934" s="20">
        <v>1.0</v>
      </c>
      <c r="H934" s="20">
        <v>1.0</v>
      </c>
      <c r="I934" s="20" t="s">
        <v>151</v>
      </c>
      <c r="J934" s="20">
        <v>1.0</v>
      </c>
      <c r="K934" s="20">
        <v>1.0</v>
      </c>
      <c r="L934" s="20" t="s">
        <v>5851</v>
      </c>
      <c r="M934" s="20">
        <v>1.0</v>
      </c>
      <c r="N934" s="20">
        <v>1.0</v>
      </c>
      <c r="O934" s="20" t="s">
        <v>6139</v>
      </c>
      <c r="P934" s="14"/>
    </row>
    <row r="935">
      <c r="A935" s="19" t="s">
        <v>6844</v>
      </c>
      <c r="B935" s="19" t="s">
        <v>787</v>
      </c>
      <c r="C935" s="19" t="s">
        <v>6845</v>
      </c>
      <c r="D935" s="19" t="s">
        <v>6846</v>
      </c>
      <c r="E935" s="19" t="s">
        <v>6861</v>
      </c>
      <c r="F935" s="20" t="str">
        <f t="shared" si="1"/>
        <v>Ks7GIGdcsyIvMJmzDoNU0</v>
      </c>
      <c r="G935" s="20">
        <v>1.0</v>
      </c>
      <c r="H935" s="20">
        <v>2.0</v>
      </c>
      <c r="I935" s="20" t="s">
        <v>151</v>
      </c>
      <c r="J935" s="20">
        <v>1.0</v>
      </c>
      <c r="K935" s="20">
        <v>1.0</v>
      </c>
      <c r="L935" s="20" t="s">
        <v>5851</v>
      </c>
      <c r="M935" s="20">
        <v>1.0</v>
      </c>
      <c r="N935" s="20">
        <v>1.0</v>
      </c>
      <c r="O935" s="20" t="s">
        <v>6139</v>
      </c>
      <c r="P935" s="14"/>
    </row>
    <row r="936">
      <c r="A936" s="19" t="s">
        <v>6844</v>
      </c>
      <c r="B936" s="19" t="s">
        <v>789</v>
      </c>
      <c r="C936" s="19" t="s">
        <v>6845</v>
      </c>
      <c r="D936" s="19" t="s">
        <v>6846</v>
      </c>
      <c r="E936" s="19" t="s">
        <v>6862</v>
      </c>
      <c r="F936" s="20" t="str">
        <f t="shared" si="1"/>
        <v>Ks7GIGdcsyIvYpmzDoNU0</v>
      </c>
      <c r="G936" s="20">
        <v>1.0</v>
      </c>
      <c r="H936" s="20">
        <v>1.0</v>
      </c>
      <c r="I936" s="20" t="s">
        <v>151</v>
      </c>
      <c r="J936" s="20">
        <v>1.0</v>
      </c>
      <c r="K936" s="20">
        <v>1.0</v>
      </c>
      <c r="L936" s="20" t="s">
        <v>5851</v>
      </c>
      <c r="M936" s="20">
        <v>1.0</v>
      </c>
      <c r="N936" s="20">
        <v>1.0</v>
      </c>
      <c r="O936" s="20" t="s">
        <v>6139</v>
      </c>
      <c r="P936" s="14"/>
    </row>
    <row r="937">
      <c r="A937" s="19" t="s">
        <v>6844</v>
      </c>
      <c r="B937" s="19" t="s">
        <v>791</v>
      </c>
      <c r="C937" s="19" t="s">
        <v>6845</v>
      </c>
      <c r="D937" s="19" t="s">
        <v>6846</v>
      </c>
      <c r="E937" s="19" t="s">
        <v>6863</v>
      </c>
      <c r="F937" s="20" t="str">
        <f t="shared" si="1"/>
        <v>Ks7GIGdcsyIxhkoCpeNMW</v>
      </c>
      <c r="G937" s="20">
        <v>1.0</v>
      </c>
      <c r="H937" s="20">
        <v>1.0</v>
      </c>
      <c r="I937" s="20" t="s">
        <v>151</v>
      </c>
      <c r="J937" s="20">
        <v>1.0</v>
      </c>
      <c r="K937" s="20">
        <v>1.0</v>
      </c>
      <c r="L937" s="20" t="s">
        <v>5851</v>
      </c>
      <c r="M937" s="20">
        <v>1.0</v>
      </c>
      <c r="N937" s="20">
        <v>1.0</v>
      </c>
      <c r="O937" s="20" t="s">
        <v>6139</v>
      </c>
      <c r="P937" s="14"/>
    </row>
    <row r="938">
      <c r="A938" s="19" t="s">
        <v>6844</v>
      </c>
      <c r="B938" s="19" t="s">
        <v>793</v>
      </c>
      <c r="C938" s="19" t="s">
        <v>6845</v>
      </c>
      <c r="D938" s="19" t="s">
        <v>6846</v>
      </c>
      <c r="E938" s="19" t="s">
        <v>6864</v>
      </c>
      <c r="F938" s="20" t="str">
        <f t="shared" si="1"/>
        <v>Ks7GIGdcsyIxqaoCpeNMW</v>
      </c>
      <c r="G938" s="20">
        <v>3.0</v>
      </c>
      <c r="H938" s="20">
        <v>3.0</v>
      </c>
      <c r="I938" s="20" t="s">
        <v>151</v>
      </c>
      <c r="J938" s="20">
        <v>1.0</v>
      </c>
      <c r="K938" s="20">
        <v>1.0</v>
      </c>
      <c r="L938" s="20" t="s">
        <v>5851</v>
      </c>
      <c r="M938" s="20">
        <v>1.0</v>
      </c>
      <c r="N938" s="20">
        <v>1.0</v>
      </c>
      <c r="O938" s="20" t="s">
        <v>6139</v>
      </c>
      <c r="P938" s="14"/>
    </row>
    <row r="939">
      <c r="A939" s="19" t="s">
        <v>6865</v>
      </c>
      <c r="B939" s="19" t="s">
        <v>1991</v>
      </c>
      <c r="C939" s="19" t="s">
        <v>6866</v>
      </c>
      <c r="D939" s="19" t="s">
        <v>6867</v>
      </c>
      <c r="E939" s="19" t="s">
        <v>6868</v>
      </c>
      <c r="F939" s="20" t="str">
        <f t="shared" si="1"/>
        <v>LHL7amMl5AVB27mY5XM6fr</v>
      </c>
      <c r="G939" s="20">
        <v>2.0</v>
      </c>
      <c r="H939" s="20">
        <v>3.0</v>
      </c>
      <c r="I939" s="20" t="s">
        <v>151</v>
      </c>
      <c r="J939" s="20">
        <v>2.0</v>
      </c>
      <c r="K939" s="20">
        <v>2.0</v>
      </c>
      <c r="L939" s="20" t="s">
        <v>5809</v>
      </c>
      <c r="M939" s="20">
        <v>2.0</v>
      </c>
      <c r="N939" s="20">
        <v>1.0</v>
      </c>
      <c r="O939" s="20" t="s">
        <v>6139</v>
      </c>
      <c r="P939" s="14"/>
    </row>
    <row r="940">
      <c r="A940" s="19" t="s">
        <v>6865</v>
      </c>
      <c r="B940" s="19" t="s">
        <v>1995</v>
      </c>
      <c r="C940" s="19" t="s">
        <v>6866</v>
      </c>
      <c r="D940" s="19" t="s">
        <v>6867</v>
      </c>
      <c r="E940" s="19" t="s">
        <v>6869</v>
      </c>
      <c r="F940" s="20" t="str">
        <f t="shared" si="1"/>
        <v>LHL7amMl5AVB2FeY5XM6fr</v>
      </c>
      <c r="G940" s="20">
        <v>1.0</v>
      </c>
      <c r="H940" s="20">
        <v>1.0</v>
      </c>
      <c r="I940" s="20" t="s">
        <v>151</v>
      </c>
      <c r="J940" s="20">
        <v>1.0</v>
      </c>
      <c r="K940" s="20">
        <v>1.0</v>
      </c>
      <c r="L940" s="20" t="s">
        <v>5809</v>
      </c>
      <c r="M940" s="20">
        <v>1.0</v>
      </c>
      <c r="N940" s="20">
        <v>1.0</v>
      </c>
      <c r="O940" s="20" t="s">
        <v>6139</v>
      </c>
      <c r="P940" s="14"/>
    </row>
    <row r="941">
      <c r="A941" s="19" t="s">
        <v>6865</v>
      </c>
      <c r="B941" s="19" t="s">
        <v>1997</v>
      </c>
      <c r="C941" s="19" t="s">
        <v>6866</v>
      </c>
      <c r="D941" s="19" t="s">
        <v>6867</v>
      </c>
      <c r="E941" s="19" t="s">
        <v>6870</v>
      </c>
      <c r="F941" s="20" t="str">
        <f t="shared" si="1"/>
        <v>LHL7amMl5AVB9QXFqgRua4</v>
      </c>
      <c r="G941" s="20">
        <v>2.0</v>
      </c>
      <c r="H941" s="20">
        <v>1.0</v>
      </c>
      <c r="I941" s="20" t="s">
        <v>151</v>
      </c>
      <c r="J941" s="20">
        <v>1.0</v>
      </c>
      <c r="K941" s="20">
        <v>1.0</v>
      </c>
      <c r="L941" s="20" t="s">
        <v>5809</v>
      </c>
      <c r="M941" s="20">
        <v>1.0</v>
      </c>
      <c r="N941" s="20">
        <v>1.0</v>
      </c>
      <c r="O941" s="20" t="s">
        <v>6139</v>
      </c>
      <c r="P941" s="14"/>
    </row>
    <row r="942">
      <c r="A942" s="19" t="s">
        <v>6865</v>
      </c>
      <c r="B942" s="19" t="s">
        <v>1999</v>
      </c>
      <c r="C942" s="19" t="s">
        <v>6866</v>
      </c>
      <c r="D942" s="19" t="s">
        <v>6867</v>
      </c>
      <c r="E942" s="19" t="s">
        <v>6871</v>
      </c>
      <c r="F942" s="20" t="str">
        <f t="shared" si="1"/>
        <v>LHL7amMl5AVBGShUcnUYI5</v>
      </c>
      <c r="G942" s="20">
        <v>3.0</v>
      </c>
      <c r="H942" s="20">
        <v>3.0</v>
      </c>
      <c r="I942" s="20" t="s">
        <v>151</v>
      </c>
      <c r="J942" s="20">
        <v>1.0</v>
      </c>
      <c r="K942" s="20">
        <v>1.0</v>
      </c>
      <c r="L942" s="20" t="s">
        <v>5809</v>
      </c>
      <c r="M942" s="20">
        <v>1.0</v>
      </c>
      <c r="N942" s="20">
        <v>1.0</v>
      </c>
      <c r="O942" s="20" t="s">
        <v>6139</v>
      </c>
      <c r="P942" s="14"/>
    </row>
    <row r="943">
      <c r="A943" s="19" t="s">
        <v>6865</v>
      </c>
      <c r="B943" s="19" t="s">
        <v>2001</v>
      </c>
      <c r="C943" s="19" t="s">
        <v>6866</v>
      </c>
      <c r="D943" s="19" t="s">
        <v>6867</v>
      </c>
      <c r="E943" s="19" t="s">
        <v>6872</v>
      </c>
      <c r="F943" s="20" t="str">
        <f t="shared" si="1"/>
        <v>LHL7amMl5AVBHWSVtlDrOm</v>
      </c>
      <c r="G943" s="20">
        <v>1.0</v>
      </c>
      <c r="H943" s="20">
        <v>1.0</v>
      </c>
      <c r="I943" s="20" t="s">
        <v>151</v>
      </c>
      <c r="J943" s="20">
        <v>1.0</v>
      </c>
      <c r="K943" s="20">
        <v>1.0</v>
      </c>
      <c r="L943" s="20" t="s">
        <v>5809</v>
      </c>
      <c r="M943" s="20">
        <v>1.0</v>
      </c>
      <c r="N943" s="20">
        <v>1.0</v>
      </c>
      <c r="O943" s="20" t="s">
        <v>6139</v>
      </c>
      <c r="P943" s="14"/>
    </row>
    <row r="944">
      <c r="A944" s="19" t="s">
        <v>6865</v>
      </c>
      <c r="B944" s="19" t="s">
        <v>2003</v>
      </c>
      <c r="C944" s="19" t="s">
        <v>6866</v>
      </c>
      <c r="D944" s="19" t="s">
        <v>6867</v>
      </c>
      <c r="E944" s="19" t="s">
        <v>6873</v>
      </c>
      <c r="F944" s="20" t="str">
        <f t="shared" si="1"/>
        <v>LHL7amMl5AVBHYKVtlDrOm</v>
      </c>
      <c r="G944" s="20">
        <v>1.0</v>
      </c>
      <c r="H944" s="20">
        <v>1.0</v>
      </c>
      <c r="I944" s="20" t="s">
        <v>151</v>
      </c>
      <c r="J944" s="20">
        <v>1.0</v>
      </c>
      <c r="K944" s="20">
        <v>1.0</v>
      </c>
      <c r="L944" s="20" t="s">
        <v>5809</v>
      </c>
      <c r="M944" s="20">
        <v>1.0</v>
      </c>
      <c r="N944" s="20">
        <v>1.0</v>
      </c>
      <c r="O944" s="20" t="s">
        <v>6139</v>
      </c>
      <c r="P944" s="14"/>
    </row>
    <row r="945">
      <c r="A945" s="19" t="s">
        <v>6865</v>
      </c>
      <c r="B945" s="19" t="s">
        <v>2005</v>
      </c>
      <c r="C945" s="19" t="s">
        <v>6866</v>
      </c>
      <c r="D945" s="19" t="s">
        <v>6867</v>
      </c>
      <c r="E945" s="19" t="s">
        <v>6874</v>
      </c>
      <c r="F945" s="20" t="str">
        <f t="shared" si="1"/>
        <v>LHL7amMl5AVBJBraEBgznC</v>
      </c>
      <c r="G945" s="20">
        <v>1.0</v>
      </c>
      <c r="H945" s="20">
        <v>1.0</v>
      </c>
      <c r="I945" s="20" t="s">
        <v>151</v>
      </c>
      <c r="J945" s="20">
        <v>1.0</v>
      </c>
      <c r="K945" s="20">
        <v>1.0</v>
      </c>
      <c r="L945" s="20" t="s">
        <v>5809</v>
      </c>
      <c r="M945" s="20">
        <v>1.0</v>
      </c>
      <c r="N945" s="20">
        <v>1.0</v>
      </c>
      <c r="O945" s="20" t="s">
        <v>6139</v>
      </c>
      <c r="P945" s="14"/>
    </row>
    <row r="946">
      <c r="A946" s="19" t="s">
        <v>6865</v>
      </c>
      <c r="B946" s="19" t="s">
        <v>2006</v>
      </c>
      <c r="C946" s="19" t="s">
        <v>6866</v>
      </c>
      <c r="D946" s="19" t="s">
        <v>6867</v>
      </c>
      <c r="E946" s="19" t="s">
        <v>6874</v>
      </c>
      <c r="F946" s="20" t="str">
        <f t="shared" si="1"/>
        <v>LHL7amMl5AVBN8EzXvxTk8</v>
      </c>
      <c r="G946" s="20">
        <v>1.0</v>
      </c>
      <c r="H946" s="20">
        <v>1.0</v>
      </c>
      <c r="I946" s="20" t="s">
        <v>151</v>
      </c>
      <c r="J946" s="20">
        <v>1.0</v>
      </c>
      <c r="K946" s="20">
        <v>1.0</v>
      </c>
      <c r="L946" s="20" t="s">
        <v>5809</v>
      </c>
      <c r="M946" s="20">
        <v>1.0</v>
      </c>
      <c r="N946" s="20">
        <v>1.0</v>
      </c>
      <c r="O946" s="20" t="s">
        <v>6139</v>
      </c>
      <c r="P946" s="14"/>
    </row>
    <row r="947">
      <c r="A947" s="19" t="s">
        <v>6865</v>
      </c>
      <c r="B947" s="19" t="s">
        <v>2008</v>
      </c>
      <c r="C947" s="19" t="s">
        <v>6866</v>
      </c>
      <c r="D947" s="19" t="s">
        <v>6867</v>
      </c>
      <c r="E947" s="19" t="s">
        <v>6875</v>
      </c>
      <c r="F947" s="20" t="str">
        <f t="shared" si="1"/>
        <v>LHL7amMl5AVBXmWbb5HTmV</v>
      </c>
      <c r="G947" s="20">
        <v>1.0</v>
      </c>
      <c r="H947" s="20">
        <v>1.0</v>
      </c>
      <c r="I947" s="20" t="s">
        <v>151</v>
      </c>
      <c r="J947" s="20">
        <v>1.0</v>
      </c>
      <c r="K947" s="20">
        <v>1.0</v>
      </c>
      <c r="L947" s="20" t="s">
        <v>5809</v>
      </c>
      <c r="M947" s="20">
        <v>1.0</v>
      </c>
      <c r="N947" s="20">
        <v>1.0</v>
      </c>
      <c r="O947" s="20" t="s">
        <v>6139</v>
      </c>
      <c r="P947" s="14"/>
    </row>
    <row r="948">
      <c r="A948" s="19" t="s">
        <v>6865</v>
      </c>
      <c r="B948" s="19" t="s">
        <v>2009</v>
      </c>
      <c r="C948" s="19" t="s">
        <v>6866</v>
      </c>
      <c r="D948" s="19" t="s">
        <v>6867</v>
      </c>
      <c r="E948" s="19" t="s">
        <v>6876</v>
      </c>
      <c r="F948" s="20" t="str">
        <f t="shared" si="1"/>
        <v>LHL7amMl5AVBZo7MUPd7wV</v>
      </c>
      <c r="G948" s="20">
        <v>1.0</v>
      </c>
      <c r="H948" s="20">
        <v>1.0</v>
      </c>
      <c r="I948" s="20" t="s">
        <v>151</v>
      </c>
      <c r="J948" s="20">
        <v>1.0</v>
      </c>
      <c r="K948" s="20">
        <v>1.0</v>
      </c>
      <c r="L948" s="20" t="s">
        <v>5809</v>
      </c>
      <c r="M948" s="20">
        <v>1.0</v>
      </c>
      <c r="N948" s="20">
        <v>1.0</v>
      </c>
      <c r="O948" s="20" t="s">
        <v>6139</v>
      </c>
      <c r="P948" s="14"/>
    </row>
    <row r="949">
      <c r="A949" s="19" t="s">
        <v>6865</v>
      </c>
      <c r="B949" s="19" t="s">
        <v>2011</v>
      </c>
      <c r="C949" s="19" t="s">
        <v>6866</v>
      </c>
      <c r="D949" s="19" t="s">
        <v>6867</v>
      </c>
      <c r="E949" s="19" t="s">
        <v>6877</v>
      </c>
      <c r="F949" s="20" t="str">
        <f t="shared" si="1"/>
        <v>LHL7amMl5AVBecp6l8wVqS</v>
      </c>
      <c r="G949" s="20">
        <v>1.0</v>
      </c>
      <c r="H949" s="20">
        <v>2.0</v>
      </c>
      <c r="I949" s="20" t="s">
        <v>151</v>
      </c>
      <c r="J949" s="20">
        <v>1.0</v>
      </c>
      <c r="K949" s="20">
        <v>1.0</v>
      </c>
      <c r="L949" s="20" t="s">
        <v>5809</v>
      </c>
      <c r="M949" s="20">
        <v>1.0</v>
      </c>
      <c r="N949" s="20">
        <v>1.0</v>
      </c>
      <c r="O949" s="20" t="s">
        <v>6139</v>
      </c>
      <c r="P949" s="14"/>
    </row>
    <row r="950">
      <c r="A950" s="19" t="s">
        <v>6865</v>
      </c>
      <c r="B950" s="19" t="s">
        <v>2013</v>
      </c>
      <c r="C950" s="19" t="s">
        <v>6866</v>
      </c>
      <c r="D950" s="19" t="s">
        <v>6867</v>
      </c>
      <c r="E950" s="19" t="s">
        <v>6878</v>
      </c>
      <c r="F950" s="20" t="str">
        <f t="shared" si="1"/>
        <v>LHL7amMl5AVBenr6l8wVqS</v>
      </c>
      <c r="G950" s="20">
        <v>1.0</v>
      </c>
      <c r="H950" s="20">
        <v>1.0</v>
      </c>
      <c r="I950" s="20" t="s">
        <v>151</v>
      </c>
      <c r="J950" s="20">
        <v>1.0</v>
      </c>
      <c r="K950" s="20">
        <v>1.0</v>
      </c>
      <c r="L950" s="20" t="s">
        <v>5809</v>
      </c>
      <c r="M950" s="20">
        <v>1.0</v>
      </c>
      <c r="N950" s="20">
        <v>1.0</v>
      </c>
      <c r="O950" s="20" t="s">
        <v>6139</v>
      </c>
      <c r="P950" s="14"/>
    </row>
    <row r="951">
      <c r="A951" s="19" t="s">
        <v>6865</v>
      </c>
      <c r="B951" s="19" t="s">
        <v>2015</v>
      </c>
      <c r="C951" s="19" t="s">
        <v>6866</v>
      </c>
      <c r="D951" s="19" t="s">
        <v>6867</v>
      </c>
      <c r="E951" s="19" t="s">
        <v>6879</v>
      </c>
      <c r="F951" s="20" t="str">
        <f t="shared" si="1"/>
        <v>LHL7amMl5AVBk7eKT9MVfb</v>
      </c>
      <c r="G951" s="20">
        <v>1.0</v>
      </c>
      <c r="H951" s="20">
        <v>1.0</v>
      </c>
      <c r="I951" s="20" t="s">
        <v>151</v>
      </c>
      <c r="J951" s="20">
        <v>1.0</v>
      </c>
      <c r="K951" s="20">
        <v>1.0</v>
      </c>
      <c r="L951" s="20" t="s">
        <v>5809</v>
      </c>
      <c r="M951" s="20">
        <v>1.0</v>
      </c>
      <c r="N951" s="20">
        <v>1.0</v>
      </c>
      <c r="O951" s="20" t="s">
        <v>6139</v>
      </c>
      <c r="P951" s="14"/>
    </row>
    <row r="952">
      <c r="A952" s="19" t="s">
        <v>6865</v>
      </c>
      <c r="B952" s="19" t="s">
        <v>2017</v>
      </c>
      <c r="C952" s="19" t="s">
        <v>6866</v>
      </c>
      <c r="D952" s="19" t="s">
        <v>6867</v>
      </c>
      <c r="E952" s="19" t="s">
        <v>6880</v>
      </c>
      <c r="F952" s="20" t="str">
        <f t="shared" si="1"/>
        <v>LHL7amMl5AVBsPU8jaGony</v>
      </c>
      <c r="G952" s="20">
        <v>1.0</v>
      </c>
      <c r="H952" s="20">
        <v>1.0</v>
      </c>
      <c r="I952" s="20" t="s">
        <v>151</v>
      </c>
      <c r="J952" s="20">
        <v>1.0</v>
      </c>
      <c r="K952" s="20">
        <v>1.0</v>
      </c>
      <c r="L952" s="20" t="s">
        <v>5809</v>
      </c>
      <c r="M952" s="20">
        <v>1.0</v>
      </c>
      <c r="N952" s="20">
        <v>1.0</v>
      </c>
      <c r="O952" s="20" t="s">
        <v>6139</v>
      </c>
      <c r="P952" s="14"/>
    </row>
    <row r="953">
      <c r="A953" s="19" t="s">
        <v>6865</v>
      </c>
      <c r="B953" s="19" t="s">
        <v>2019</v>
      </c>
      <c r="C953" s="19" t="s">
        <v>6866</v>
      </c>
      <c r="D953" s="19" t="s">
        <v>6867</v>
      </c>
      <c r="E953" s="19" t="s">
        <v>6881</v>
      </c>
      <c r="F953" s="20" t="str">
        <f t="shared" si="1"/>
        <v>LHL7amMl5AVBtwIyJwvFCu</v>
      </c>
      <c r="G953" s="20">
        <v>1.0</v>
      </c>
      <c r="H953" s="20">
        <v>1.0</v>
      </c>
      <c r="I953" s="20" t="s">
        <v>151</v>
      </c>
      <c r="J953" s="20">
        <v>1.0</v>
      </c>
      <c r="K953" s="20">
        <v>1.0</v>
      </c>
      <c r="L953" s="20" t="s">
        <v>5809</v>
      </c>
      <c r="M953" s="20">
        <v>1.0</v>
      </c>
      <c r="N953" s="20">
        <v>1.0</v>
      </c>
      <c r="O953" s="20" t="s">
        <v>6139</v>
      </c>
      <c r="P953" s="14"/>
    </row>
    <row r="954">
      <c r="A954" s="19" t="s">
        <v>6865</v>
      </c>
      <c r="B954" s="19" t="s">
        <v>2021</v>
      </c>
      <c r="C954" s="19" t="s">
        <v>6866</v>
      </c>
      <c r="D954" s="19" t="s">
        <v>6867</v>
      </c>
      <c r="E954" s="19" t="s">
        <v>6882</v>
      </c>
      <c r="F954" s="20" t="str">
        <f t="shared" si="1"/>
        <v>LHL7amMl5AVBvV7mzDoNU0</v>
      </c>
      <c r="G954" s="20">
        <v>1.0</v>
      </c>
      <c r="H954" s="20">
        <v>2.0</v>
      </c>
      <c r="I954" s="20" t="s">
        <v>151</v>
      </c>
      <c r="J954" s="20">
        <v>1.0</v>
      </c>
      <c r="K954" s="20">
        <v>1.0</v>
      </c>
      <c r="L954" s="20" t="s">
        <v>5809</v>
      </c>
      <c r="M954" s="20">
        <v>1.0</v>
      </c>
      <c r="N954" s="20">
        <v>1.0</v>
      </c>
      <c r="O954" s="20" t="s">
        <v>6139</v>
      </c>
      <c r="P954" s="14"/>
    </row>
    <row r="955">
      <c r="A955" s="19" t="s">
        <v>6865</v>
      </c>
      <c r="B955" s="19" t="s">
        <v>2023</v>
      </c>
      <c r="C955" s="19" t="s">
        <v>6866</v>
      </c>
      <c r="D955" s="19" t="s">
        <v>6867</v>
      </c>
      <c r="E955" s="19" t="s">
        <v>6883</v>
      </c>
      <c r="F955" s="20" t="str">
        <f t="shared" si="1"/>
        <v>LHL7amMl5AVBvzFmzDoNU0</v>
      </c>
      <c r="G955" s="20">
        <v>1.0</v>
      </c>
      <c r="H955" s="20">
        <v>1.0</v>
      </c>
      <c r="I955" s="20" t="s">
        <v>151</v>
      </c>
      <c r="J955" s="20">
        <v>1.0</v>
      </c>
      <c r="K955" s="20">
        <v>1.0</v>
      </c>
      <c r="L955" s="20" t="s">
        <v>5809</v>
      </c>
      <c r="M955" s="20">
        <v>1.0</v>
      </c>
      <c r="N955" s="20">
        <v>1.0</v>
      </c>
      <c r="O955" s="20" t="s">
        <v>6139</v>
      </c>
      <c r="P955" s="14"/>
    </row>
    <row r="956">
      <c r="A956" s="19" t="s">
        <v>6865</v>
      </c>
      <c r="B956" s="19" t="s">
        <v>2025</v>
      </c>
      <c r="C956" s="19" t="s">
        <v>6866</v>
      </c>
      <c r="D956" s="19" t="s">
        <v>6867</v>
      </c>
      <c r="E956" s="19" t="s">
        <v>6884</v>
      </c>
      <c r="F956" s="20" t="str">
        <f t="shared" si="1"/>
        <v>LHL7amMl5AVBxuGoCpeNMW</v>
      </c>
      <c r="G956" s="20">
        <v>2.0</v>
      </c>
      <c r="H956" s="20">
        <v>3.0</v>
      </c>
      <c r="I956" s="20" t="s">
        <v>151</v>
      </c>
      <c r="J956" s="20">
        <v>2.0</v>
      </c>
      <c r="K956" s="20">
        <v>2.0</v>
      </c>
      <c r="L956" s="20" t="s">
        <v>5809</v>
      </c>
      <c r="M956" s="20">
        <v>1.0</v>
      </c>
      <c r="N956" s="20">
        <v>1.0</v>
      </c>
      <c r="O956" s="20" t="s">
        <v>6139</v>
      </c>
      <c r="P956" s="14"/>
    </row>
    <row r="957">
      <c r="A957" s="19" t="s">
        <v>6885</v>
      </c>
      <c r="B957" s="19" t="s">
        <v>4104</v>
      </c>
      <c r="C957" s="19" t="s">
        <v>6886</v>
      </c>
      <c r="D957" s="19" t="s">
        <v>6887</v>
      </c>
      <c r="E957" s="19" t="s">
        <v>6888</v>
      </c>
      <c r="F957" s="20" t="str">
        <f t="shared" si="1"/>
        <v>Lsqle3qNJLPJ3YXWpPTcf5</v>
      </c>
      <c r="G957" s="20">
        <v>1.0</v>
      </c>
      <c r="H957" s="20">
        <v>1.0</v>
      </c>
      <c r="I957" s="20" t="s">
        <v>153</v>
      </c>
      <c r="J957" s="20">
        <v>1.0</v>
      </c>
      <c r="K957" s="20">
        <v>1.0</v>
      </c>
      <c r="L957" s="20" t="s">
        <v>5851</v>
      </c>
      <c r="M957" s="20">
        <v>1.0</v>
      </c>
      <c r="N957" s="20">
        <v>1.0</v>
      </c>
      <c r="O957" s="20" t="s">
        <v>6117</v>
      </c>
      <c r="P957" s="14"/>
    </row>
    <row r="958">
      <c r="A958" s="19" t="s">
        <v>6885</v>
      </c>
      <c r="B958" s="19" t="s">
        <v>4108</v>
      </c>
      <c r="C958" s="19" t="s">
        <v>6886</v>
      </c>
      <c r="D958" s="19" t="s">
        <v>6887</v>
      </c>
      <c r="E958" s="19" t="s">
        <v>6889</v>
      </c>
      <c r="F958" s="20" t="str">
        <f t="shared" si="1"/>
        <v>Lsqle3qNJLPJ5rfQZnCRf8</v>
      </c>
      <c r="G958" s="20">
        <v>1.0</v>
      </c>
      <c r="H958" s="20">
        <v>1.0</v>
      </c>
      <c r="I958" s="20" t="s">
        <v>153</v>
      </c>
      <c r="J958" s="20">
        <v>1.0</v>
      </c>
      <c r="K958" s="20">
        <v>1.0</v>
      </c>
      <c r="L958" s="20" t="s">
        <v>5851</v>
      </c>
      <c r="M958" s="20">
        <v>1.0</v>
      </c>
      <c r="N958" s="20">
        <v>1.0</v>
      </c>
      <c r="O958" s="20" t="s">
        <v>6117</v>
      </c>
      <c r="P958" s="14"/>
    </row>
    <row r="959">
      <c r="A959" s="19" t="s">
        <v>6885</v>
      </c>
      <c r="B959" s="19" t="s">
        <v>4110</v>
      </c>
      <c r="C959" s="19" t="s">
        <v>6886</v>
      </c>
      <c r="D959" s="19" t="s">
        <v>6887</v>
      </c>
      <c r="E959" s="19" t="s">
        <v>6890</v>
      </c>
      <c r="F959" s="20" t="str">
        <f t="shared" si="1"/>
        <v>Lsqle3qNJLPJ6dqgxZbenF</v>
      </c>
      <c r="G959" s="20">
        <v>1.0</v>
      </c>
      <c r="H959" s="20">
        <v>1.0</v>
      </c>
      <c r="I959" s="20" t="s">
        <v>153</v>
      </c>
      <c r="J959" s="20">
        <v>1.0</v>
      </c>
      <c r="K959" s="20">
        <v>1.0</v>
      </c>
      <c r="L959" s="20" t="s">
        <v>5851</v>
      </c>
      <c r="M959" s="20">
        <v>1.0</v>
      </c>
      <c r="N959" s="20">
        <v>1.0</v>
      </c>
      <c r="O959" s="20" t="s">
        <v>6117</v>
      </c>
      <c r="P959" s="14"/>
    </row>
    <row r="960">
      <c r="A960" s="19" t="s">
        <v>6885</v>
      </c>
      <c r="B960" s="19" t="s">
        <v>4112</v>
      </c>
      <c r="C960" s="19" t="s">
        <v>6886</v>
      </c>
      <c r="D960" s="19" t="s">
        <v>6887</v>
      </c>
      <c r="E960" s="19" t="s">
        <v>6891</v>
      </c>
      <c r="F960" s="20" t="str">
        <f t="shared" si="1"/>
        <v>Lsqle3qNJLPJ6wugxZbenF</v>
      </c>
      <c r="G960" s="20">
        <v>2.0</v>
      </c>
      <c r="H960" s="20">
        <v>3.0</v>
      </c>
      <c r="I960" s="20" t="s">
        <v>153</v>
      </c>
      <c r="J960" s="20">
        <v>3.0</v>
      </c>
      <c r="K960" s="20">
        <v>3.0</v>
      </c>
      <c r="L960" s="20" t="s">
        <v>5851</v>
      </c>
      <c r="M960" s="20">
        <v>2.0</v>
      </c>
      <c r="N960" s="20">
        <v>3.0</v>
      </c>
      <c r="O960" s="20" t="s">
        <v>6117</v>
      </c>
      <c r="P960" s="14"/>
    </row>
    <row r="961">
      <c r="A961" s="19" t="s">
        <v>6885</v>
      </c>
      <c r="B961" s="19" t="s">
        <v>4114</v>
      </c>
      <c r="C961" s="19" t="s">
        <v>6886</v>
      </c>
      <c r="D961" s="19" t="s">
        <v>6887</v>
      </c>
      <c r="E961" s="19" t="s">
        <v>6892</v>
      </c>
      <c r="F961" s="20" t="str">
        <f t="shared" si="1"/>
        <v>Lsqle3qNJLPJAWbs1igzRC</v>
      </c>
      <c r="G961" s="20">
        <v>1.0</v>
      </c>
      <c r="H961" s="20">
        <v>1.0</v>
      </c>
      <c r="I961" s="20" t="s">
        <v>153</v>
      </c>
      <c r="J961" s="20">
        <v>1.0</v>
      </c>
      <c r="K961" s="20">
        <v>1.0</v>
      </c>
      <c r="L961" s="20" t="s">
        <v>5851</v>
      </c>
      <c r="M961" s="20">
        <v>1.0</v>
      </c>
      <c r="N961" s="20">
        <v>1.0</v>
      </c>
      <c r="O961" s="20" t="s">
        <v>6117</v>
      </c>
      <c r="P961" s="14"/>
    </row>
    <row r="962">
      <c r="A962" s="19" t="s">
        <v>6885</v>
      </c>
      <c r="B962" s="19" t="s">
        <v>4116</v>
      </c>
      <c r="C962" s="19" t="s">
        <v>6886</v>
      </c>
      <c r="D962" s="19" t="s">
        <v>6887</v>
      </c>
      <c r="E962" s="19" t="s">
        <v>6893</v>
      </c>
      <c r="F962" s="20" t="str">
        <f t="shared" si="1"/>
        <v>Lsqle3qNJLPJAYPs1igzRC</v>
      </c>
      <c r="G962" s="20">
        <v>1.0</v>
      </c>
      <c r="H962" s="20">
        <v>1.0</v>
      </c>
      <c r="I962" s="20" t="s">
        <v>153</v>
      </c>
      <c r="J962" s="20">
        <v>2.0</v>
      </c>
      <c r="K962" s="20">
        <v>2.0</v>
      </c>
      <c r="L962" s="20" t="s">
        <v>5851</v>
      </c>
      <c r="M962" s="20">
        <v>1.0</v>
      </c>
      <c r="N962" s="20">
        <v>1.0</v>
      </c>
      <c r="O962" s="20" t="s">
        <v>6117</v>
      </c>
      <c r="P962" s="14"/>
    </row>
    <row r="963">
      <c r="A963" s="19" t="s">
        <v>6885</v>
      </c>
      <c r="B963" s="19" t="s">
        <v>4118</v>
      </c>
      <c r="C963" s="19" t="s">
        <v>6886</v>
      </c>
      <c r="D963" s="19" t="s">
        <v>6887</v>
      </c>
      <c r="E963" s="19" t="s">
        <v>6887</v>
      </c>
      <c r="F963" s="20" t="str">
        <f t="shared" si="1"/>
        <v>Lsqle3qNJLPJDgmPsx31Wa</v>
      </c>
      <c r="G963" s="20">
        <v>1.0</v>
      </c>
      <c r="H963" s="20">
        <v>1.0</v>
      </c>
      <c r="I963" s="20" t="s">
        <v>153</v>
      </c>
      <c r="J963" s="20">
        <v>1.0</v>
      </c>
      <c r="K963" s="20">
        <v>1.0</v>
      </c>
      <c r="L963" s="20" t="s">
        <v>5851</v>
      </c>
      <c r="M963" s="20">
        <v>1.0</v>
      </c>
      <c r="N963" s="20">
        <v>1.0</v>
      </c>
      <c r="O963" s="20" t="s">
        <v>6117</v>
      </c>
      <c r="P963" s="14"/>
    </row>
    <row r="964">
      <c r="A964" s="19" t="s">
        <v>6885</v>
      </c>
      <c r="B964" s="19" t="s">
        <v>4119</v>
      </c>
      <c r="C964" s="19" t="s">
        <v>6886</v>
      </c>
      <c r="D964" s="19" t="s">
        <v>6887</v>
      </c>
      <c r="E964" s="19" t="s">
        <v>6894</v>
      </c>
      <c r="F964" s="20" t="str">
        <f t="shared" si="1"/>
        <v>Lsqle3qNJLPJFdYGX8NaP3</v>
      </c>
      <c r="G964" s="20">
        <v>1.0</v>
      </c>
      <c r="H964" s="20">
        <v>1.0</v>
      </c>
      <c r="I964" s="20" t="s">
        <v>153</v>
      </c>
      <c r="J964" s="20">
        <v>1.0</v>
      </c>
      <c r="K964" s="20">
        <v>1.0</v>
      </c>
      <c r="L964" s="20" t="s">
        <v>5851</v>
      </c>
      <c r="M964" s="20">
        <v>1.0</v>
      </c>
      <c r="N964" s="20">
        <v>1.0</v>
      </c>
      <c r="O964" s="20" t="s">
        <v>6117</v>
      </c>
      <c r="P964" s="14"/>
    </row>
    <row r="965">
      <c r="A965" s="19" t="s">
        <v>6885</v>
      </c>
      <c r="B965" s="19" t="s">
        <v>4121</v>
      </c>
      <c r="C965" s="19" t="s">
        <v>6886</v>
      </c>
      <c r="D965" s="19" t="s">
        <v>6887</v>
      </c>
      <c r="E965" s="19" t="s">
        <v>6895</v>
      </c>
      <c r="F965" s="20" t="str">
        <f t="shared" si="1"/>
        <v>Lsqle3qNJLPJIhivBlcSU2</v>
      </c>
      <c r="G965" s="20">
        <v>1.0</v>
      </c>
      <c r="H965" s="20">
        <v>1.0</v>
      </c>
      <c r="I965" s="20" t="s">
        <v>153</v>
      </c>
      <c r="J965" s="20">
        <v>1.0</v>
      </c>
      <c r="K965" s="20">
        <v>1.0</v>
      </c>
      <c r="L965" s="20" t="s">
        <v>5851</v>
      </c>
      <c r="M965" s="20">
        <v>1.0</v>
      </c>
      <c r="N965" s="20">
        <v>1.0</v>
      </c>
      <c r="O965" s="20" t="s">
        <v>6117</v>
      </c>
      <c r="P965" s="14"/>
    </row>
    <row r="966">
      <c r="A966" s="19" t="s">
        <v>6885</v>
      </c>
      <c r="B966" s="19" t="s">
        <v>4123</v>
      </c>
      <c r="C966" s="19" t="s">
        <v>6886</v>
      </c>
      <c r="D966" s="19" t="s">
        <v>6887</v>
      </c>
      <c r="E966" s="19" t="s">
        <v>6896</v>
      </c>
      <c r="F966" s="20" t="str">
        <f t="shared" si="1"/>
        <v>Lsqle3qNJLPJKne5Q8YFGz</v>
      </c>
      <c r="G966" s="20">
        <v>2.0</v>
      </c>
      <c r="H966" s="20">
        <v>2.0</v>
      </c>
      <c r="I966" s="20" t="s">
        <v>153</v>
      </c>
      <c r="J966" s="20">
        <v>3.0</v>
      </c>
      <c r="K966" s="20">
        <v>3.0</v>
      </c>
      <c r="L966" s="20" t="s">
        <v>5851</v>
      </c>
      <c r="M966" s="20">
        <v>2.0</v>
      </c>
      <c r="N966" s="20">
        <v>2.0</v>
      </c>
      <c r="O966" s="20" t="s">
        <v>6117</v>
      </c>
      <c r="P966" s="14"/>
    </row>
    <row r="967">
      <c r="A967" s="19" t="s">
        <v>6885</v>
      </c>
      <c r="B967" s="19" t="s">
        <v>4125</v>
      </c>
      <c r="C967" s="19" t="s">
        <v>6886</v>
      </c>
      <c r="D967" s="19" t="s">
        <v>6887</v>
      </c>
      <c r="E967" s="19" t="s">
        <v>6897</v>
      </c>
      <c r="F967" s="20" t="str">
        <f t="shared" si="1"/>
        <v>Lsqle3qNJLPJYnoETxCGlb</v>
      </c>
      <c r="G967" s="20">
        <v>1.0</v>
      </c>
      <c r="H967" s="20">
        <v>1.0</v>
      </c>
      <c r="I967" s="20" t="s">
        <v>153</v>
      </c>
      <c r="J967" s="20">
        <v>1.0</v>
      </c>
      <c r="K967" s="20">
        <v>1.0</v>
      </c>
      <c r="L967" s="20" t="s">
        <v>5851</v>
      </c>
      <c r="M967" s="20">
        <v>1.0</v>
      </c>
      <c r="N967" s="20">
        <v>1.0</v>
      </c>
      <c r="O967" s="20" t="s">
        <v>6117</v>
      </c>
      <c r="P967" s="14"/>
    </row>
    <row r="968">
      <c r="A968" s="19" t="s">
        <v>6885</v>
      </c>
      <c r="B968" s="19" t="s">
        <v>4127</v>
      </c>
      <c r="C968" s="19" t="s">
        <v>6886</v>
      </c>
      <c r="D968" s="19" t="s">
        <v>6887</v>
      </c>
      <c r="E968" s="19" t="s">
        <v>6898</v>
      </c>
      <c r="F968" s="20" t="str">
        <f t="shared" si="1"/>
        <v>Lsqle3qNJLPJi7MDfaj7G4</v>
      </c>
      <c r="G968" s="20">
        <v>1.0</v>
      </c>
      <c r="H968" s="20">
        <v>1.0</v>
      </c>
      <c r="I968" s="20" t="s">
        <v>153</v>
      </c>
      <c r="J968" s="20">
        <v>1.0</v>
      </c>
      <c r="K968" s="20">
        <v>1.0</v>
      </c>
      <c r="L968" s="20" t="s">
        <v>5851</v>
      </c>
      <c r="M968" s="20">
        <v>1.0</v>
      </c>
      <c r="N968" s="20">
        <v>1.0</v>
      </c>
      <c r="O968" s="20" t="s">
        <v>6117</v>
      </c>
      <c r="P968" s="14"/>
    </row>
    <row r="969">
      <c r="A969" s="19" t="s">
        <v>6885</v>
      </c>
      <c r="B969" s="19" t="s">
        <v>4129</v>
      </c>
      <c r="C969" s="19" t="s">
        <v>6886</v>
      </c>
      <c r="D969" s="19" t="s">
        <v>6887</v>
      </c>
      <c r="E969" s="19" t="s">
        <v>6899</v>
      </c>
      <c r="F969" s="20" t="str">
        <f t="shared" si="1"/>
        <v>Lsqle3qNJLPJiFYDfaj7G4</v>
      </c>
      <c r="G969" s="20">
        <v>1.0</v>
      </c>
      <c r="H969" s="20">
        <v>1.0</v>
      </c>
      <c r="I969" s="20" t="s">
        <v>153</v>
      </c>
      <c r="J969" s="20">
        <v>1.0</v>
      </c>
      <c r="K969" s="20">
        <v>1.0</v>
      </c>
      <c r="L969" s="20" t="s">
        <v>5851</v>
      </c>
      <c r="M969" s="20">
        <v>1.0</v>
      </c>
      <c r="N969" s="20">
        <v>1.0</v>
      </c>
      <c r="O969" s="20" t="s">
        <v>6117</v>
      </c>
      <c r="P969" s="14"/>
    </row>
    <row r="970">
      <c r="A970" s="19" t="s">
        <v>6885</v>
      </c>
      <c r="B970" s="19" t="s">
        <v>4131</v>
      </c>
      <c r="C970" s="19" t="s">
        <v>6886</v>
      </c>
      <c r="D970" s="19" t="s">
        <v>6887</v>
      </c>
      <c r="E970" s="19" t="s">
        <v>6887</v>
      </c>
      <c r="F970" s="20" t="str">
        <f t="shared" si="1"/>
        <v>Lsqle3qNJLPJktfKT9MVfb</v>
      </c>
      <c r="G970" s="20">
        <v>1.0</v>
      </c>
      <c r="H970" s="20">
        <v>1.0</v>
      </c>
      <c r="I970" s="20" t="s">
        <v>153</v>
      </c>
      <c r="J970" s="20">
        <v>1.0</v>
      </c>
      <c r="K970" s="20">
        <v>1.0</v>
      </c>
      <c r="L970" s="20" t="s">
        <v>5851</v>
      </c>
      <c r="M970" s="20">
        <v>1.0</v>
      </c>
      <c r="N970" s="20">
        <v>1.0</v>
      </c>
      <c r="O970" s="20" t="s">
        <v>6117</v>
      </c>
      <c r="P970" s="14"/>
    </row>
    <row r="971">
      <c r="A971" s="19" t="s">
        <v>6885</v>
      </c>
      <c r="B971" s="19" t="s">
        <v>4133</v>
      </c>
      <c r="C971" s="19" t="s">
        <v>6886</v>
      </c>
      <c r="D971" s="19" t="s">
        <v>6887</v>
      </c>
      <c r="E971" s="19" t="s">
        <v>6900</v>
      </c>
      <c r="F971" s="20" t="str">
        <f t="shared" si="1"/>
        <v>Lsqle3qNJLPJl1qiGAYKIU</v>
      </c>
      <c r="G971" s="20">
        <v>1.0</v>
      </c>
      <c r="H971" s="20">
        <v>1.0</v>
      </c>
      <c r="I971" s="20" t="s">
        <v>153</v>
      </c>
      <c r="J971" s="20">
        <v>1.0</v>
      </c>
      <c r="K971" s="20">
        <v>1.0</v>
      </c>
      <c r="L971" s="20" t="s">
        <v>5851</v>
      </c>
      <c r="M971" s="20">
        <v>1.0</v>
      </c>
      <c r="N971" s="20">
        <v>1.0</v>
      </c>
      <c r="O971" s="20" t="s">
        <v>6117</v>
      </c>
      <c r="P971" s="14"/>
    </row>
    <row r="972">
      <c r="A972" s="19" t="s">
        <v>6885</v>
      </c>
      <c r="B972" s="19" t="s">
        <v>4135</v>
      </c>
      <c r="C972" s="19" t="s">
        <v>6886</v>
      </c>
      <c r="D972" s="19" t="s">
        <v>6887</v>
      </c>
      <c r="E972" s="19" t="s">
        <v>6901</v>
      </c>
      <c r="F972" s="20" t="str">
        <f t="shared" si="1"/>
        <v>Lsqle3qNJLPJl9hiGAYKIU</v>
      </c>
      <c r="G972" s="20">
        <v>1.0</v>
      </c>
      <c r="H972" s="20">
        <v>1.0</v>
      </c>
      <c r="I972" s="20" t="s">
        <v>153</v>
      </c>
      <c r="J972" s="20">
        <v>1.0</v>
      </c>
      <c r="K972" s="20">
        <v>1.0</v>
      </c>
      <c r="L972" s="20" t="s">
        <v>5851</v>
      </c>
      <c r="M972" s="20">
        <v>1.0</v>
      </c>
      <c r="N972" s="20">
        <v>1.0</v>
      </c>
      <c r="O972" s="20" t="s">
        <v>6117</v>
      </c>
      <c r="P972" s="14"/>
    </row>
    <row r="973">
      <c r="A973" s="19" t="s">
        <v>6885</v>
      </c>
      <c r="B973" s="19" t="s">
        <v>4137</v>
      </c>
      <c r="C973" s="19" t="s">
        <v>6886</v>
      </c>
      <c r="D973" s="19" t="s">
        <v>6887</v>
      </c>
      <c r="E973" s="19" t="s">
        <v>6902</v>
      </c>
      <c r="F973" s="20" t="str">
        <f t="shared" si="1"/>
        <v>Lsqle3qNJLPJybgr3EWPH8</v>
      </c>
      <c r="G973" s="20">
        <v>1.0</v>
      </c>
      <c r="H973" s="20">
        <v>1.0</v>
      </c>
      <c r="I973" s="20" t="s">
        <v>153</v>
      </c>
      <c r="J973" s="20">
        <v>1.0</v>
      </c>
      <c r="K973" s="20">
        <v>1.0</v>
      </c>
      <c r="L973" s="20" t="s">
        <v>5851</v>
      </c>
      <c r="M973" s="20">
        <v>1.0</v>
      </c>
      <c r="N973" s="20">
        <v>1.0</v>
      </c>
      <c r="O973" s="20" t="s">
        <v>6117</v>
      </c>
      <c r="P973" s="14"/>
    </row>
    <row r="974">
      <c r="A974" s="19" t="s">
        <v>6885</v>
      </c>
      <c r="B974" s="19" t="s">
        <v>4139</v>
      </c>
      <c r="C974" s="19" t="s">
        <v>6886</v>
      </c>
      <c r="D974" s="19" t="s">
        <v>6887</v>
      </c>
      <c r="E974" s="19" t="s">
        <v>6903</v>
      </c>
      <c r="F974" s="20" t="str">
        <f t="shared" si="1"/>
        <v>Lsqle3qNJLPJzJdcwP3ZbD</v>
      </c>
      <c r="G974" s="20">
        <v>1.0</v>
      </c>
      <c r="H974" s="20">
        <v>1.0</v>
      </c>
      <c r="I974" s="20" t="s">
        <v>153</v>
      </c>
      <c r="J974" s="20">
        <v>1.0</v>
      </c>
      <c r="K974" s="20">
        <v>1.0</v>
      </c>
      <c r="L974" s="20" t="s">
        <v>5851</v>
      </c>
      <c r="M974" s="20">
        <v>1.0</v>
      </c>
      <c r="N974" s="20">
        <v>1.0</v>
      </c>
      <c r="O974" s="20" t="s">
        <v>6117</v>
      </c>
      <c r="P974" s="14"/>
    </row>
    <row r="975">
      <c r="A975" s="19" t="s">
        <v>6904</v>
      </c>
      <c r="B975" s="19" t="s">
        <v>2298</v>
      </c>
      <c r="C975" s="19" t="s">
        <v>6905</v>
      </c>
      <c r="D975" s="19" t="s">
        <v>6906</v>
      </c>
      <c r="E975" s="19" t="s">
        <v>6907</v>
      </c>
      <c r="F975" s="20" t="str">
        <f t="shared" si="1"/>
        <v>M07NQNY1yVPw2UgY5XM6fr</v>
      </c>
      <c r="G975" s="20">
        <v>1.0</v>
      </c>
      <c r="H975" s="20">
        <v>1.0</v>
      </c>
      <c r="I975" s="20" t="s">
        <v>5809</v>
      </c>
      <c r="J975" s="20">
        <v>2.0</v>
      </c>
      <c r="K975" s="20">
        <v>2.0</v>
      </c>
      <c r="L975" s="20" t="s">
        <v>6139</v>
      </c>
      <c r="M975" s="20">
        <v>2.0</v>
      </c>
      <c r="N975" s="20">
        <v>1.0</v>
      </c>
      <c r="O975" s="20" t="s">
        <v>152</v>
      </c>
      <c r="P975" s="14"/>
    </row>
    <row r="976">
      <c r="A976" s="19" t="s">
        <v>6904</v>
      </c>
      <c r="B976" s="19" t="s">
        <v>2302</v>
      </c>
      <c r="C976" s="19" t="s">
        <v>6905</v>
      </c>
      <c r="D976" s="19" t="s">
        <v>6906</v>
      </c>
      <c r="E976" s="19" t="s">
        <v>6908</v>
      </c>
      <c r="F976" s="20" t="str">
        <f t="shared" si="1"/>
        <v>M07NQNY1yVPwGR7UcnUYI5</v>
      </c>
      <c r="G976" s="20">
        <v>1.0</v>
      </c>
      <c r="H976" s="20">
        <v>1.0</v>
      </c>
      <c r="I976" s="20" t="s">
        <v>5809</v>
      </c>
      <c r="J976" s="20">
        <v>1.0</v>
      </c>
      <c r="K976" s="20">
        <v>1.0</v>
      </c>
      <c r="L976" s="20" t="s">
        <v>6139</v>
      </c>
      <c r="M976" s="20">
        <v>1.0</v>
      </c>
      <c r="N976" s="20">
        <v>1.0</v>
      </c>
      <c r="O976" s="20" t="s">
        <v>152</v>
      </c>
      <c r="P976" s="14"/>
    </row>
    <row r="977">
      <c r="A977" s="19" t="s">
        <v>6904</v>
      </c>
      <c r="B977" s="19" t="s">
        <v>2304</v>
      </c>
      <c r="C977" s="19" t="s">
        <v>6905</v>
      </c>
      <c r="D977" s="19" t="s">
        <v>6906</v>
      </c>
      <c r="E977" s="19" t="s">
        <v>6909</v>
      </c>
      <c r="F977" s="20" t="str">
        <f t="shared" si="1"/>
        <v>M07NQNY1yVPwGvjUcnUYI5</v>
      </c>
      <c r="G977" s="20">
        <v>1.0</v>
      </c>
      <c r="H977" s="20">
        <v>1.0</v>
      </c>
      <c r="I977" s="20" t="s">
        <v>5809</v>
      </c>
      <c r="J977" s="20">
        <v>1.0</v>
      </c>
      <c r="K977" s="20">
        <v>1.0</v>
      </c>
      <c r="L977" s="20" t="s">
        <v>6139</v>
      </c>
      <c r="M977" s="20">
        <v>1.0</v>
      </c>
      <c r="N977" s="20">
        <v>1.0</v>
      </c>
      <c r="O977" s="20" t="s">
        <v>152</v>
      </c>
      <c r="P977" s="14"/>
    </row>
    <row r="978">
      <c r="A978" s="19" t="s">
        <v>6904</v>
      </c>
      <c r="B978" s="19" t="s">
        <v>2306</v>
      </c>
      <c r="C978" s="19" t="s">
        <v>6905</v>
      </c>
      <c r="D978" s="19" t="s">
        <v>6906</v>
      </c>
      <c r="E978" s="19" t="s">
        <v>6910</v>
      </c>
      <c r="F978" s="20" t="str">
        <f t="shared" si="1"/>
        <v>M07NQNY1yVPwHTvVtlDrOm</v>
      </c>
      <c r="G978" s="20">
        <v>1.0</v>
      </c>
      <c r="H978" s="20">
        <v>1.0</v>
      </c>
      <c r="I978" s="20" t="s">
        <v>5809</v>
      </c>
      <c r="J978" s="20">
        <v>1.0</v>
      </c>
      <c r="K978" s="20">
        <v>1.0</v>
      </c>
      <c r="L978" s="20" t="s">
        <v>6139</v>
      </c>
      <c r="M978" s="20">
        <v>1.0</v>
      </c>
      <c r="N978" s="20">
        <v>1.0</v>
      </c>
      <c r="O978" s="20" t="s">
        <v>152</v>
      </c>
      <c r="P978" s="14"/>
    </row>
    <row r="979">
      <c r="A979" s="19" t="s">
        <v>6904</v>
      </c>
      <c r="B979" s="19" t="s">
        <v>2308</v>
      </c>
      <c r="C979" s="19" t="s">
        <v>6905</v>
      </c>
      <c r="D979" s="19" t="s">
        <v>6906</v>
      </c>
      <c r="E979" s="19" t="s">
        <v>6911</v>
      </c>
      <c r="F979" s="20" t="str">
        <f t="shared" si="1"/>
        <v>M07NQNY1yVPwHhQVtlDrOm</v>
      </c>
      <c r="G979" s="20">
        <v>1.0</v>
      </c>
      <c r="H979" s="20">
        <v>1.0</v>
      </c>
      <c r="I979" s="20" t="s">
        <v>5809</v>
      </c>
      <c r="J979" s="20">
        <v>1.0</v>
      </c>
      <c r="K979" s="20">
        <v>1.0</v>
      </c>
      <c r="L979" s="20" t="s">
        <v>6139</v>
      </c>
      <c r="M979" s="20">
        <v>1.0</v>
      </c>
      <c r="N979" s="20">
        <v>1.0</v>
      </c>
      <c r="O979" s="20" t="s">
        <v>152</v>
      </c>
      <c r="P979" s="14"/>
    </row>
    <row r="980">
      <c r="A980" s="19" t="s">
        <v>6904</v>
      </c>
      <c r="B980" s="19" t="s">
        <v>2310</v>
      </c>
      <c r="C980" s="19" t="s">
        <v>6905</v>
      </c>
      <c r="D980" s="19" t="s">
        <v>6906</v>
      </c>
      <c r="E980" s="19" t="s">
        <v>6912</v>
      </c>
      <c r="F980" s="20" t="str">
        <f t="shared" si="1"/>
        <v>M07NQNY1yVPwL7HpHOn63V</v>
      </c>
      <c r="G980" s="20">
        <v>1.0</v>
      </c>
      <c r="H980" s="20">
        <v>1.0</v>
      </c>
      <c r="I980" s="20" t="s">
        <v>5809</v>
      </c>
      <c r="J980" s="20">
        <v>1.0</v>
      </c>
      <c r="K980" s="20">
        <v>1.0</v>
      </c>
      <c r="L980" s="20" t="s">
        <v>6139</v>
      </c>
      <c r="M980" s="20">
        <v>1.0</v>
      </c>
      <c r="N980" s="20">
        <v>1.0</v>
      </c>
      <c r="O980" s="20" t="s">
        <v>152</v>
      </c>
      <c r="P980" s="14"/>
    </row>
    <row r="981">
      <c r="A981" s="19" t="s">
        <v>6904</v>
      </c>
      <c r="B981" s="19" t="s">
        <v>2312</v>
      </c>
      <c r="C981" s="19" t="s">
        <v>6905</v>
      </c>
      <c r="D981" s="19" t="s">
        <v>6906</v>
      </c>
      <c r="E981" s="19" t="s">
        <v>6913</v>
      </c>
      <c r="F981" s="20" t="str">
        <f t="shared" si="1"/>
        <v>M07NQNY1yVPwLxFpHOn63V</v>
      </c>
      <c r="G981" s="20">
        <v>1.0</v>
      </c>
      <c r="H981" s="20">
        <v>1.0</v>
      </c>
      <c r="I981" s="20" t="s">
        <v>5809</v>
      </c>
      <c r="J981" s="20">
        <v>1.0</v>
      </c>
      <c r="K981" s="20">
        <v>1.0</v>
      </c>
      <c r="L981" s="20" t="s">
        <v>6139</v>
      </c>
      <c r="M981" s="20">
        <v>1.0</v>
      </c>
      <c r="N981" s="20">
        <v>1.0</v>
      </c>
      <c r="O981" s="20" t="s">
        <v>152</v>
      </c>
      <c r="P981" s="14"/>
    </row>
    <row r="982">
      <c r="A982" s="19" t="s">
        <v>6904</v>
      </c>
      <c r="B982" s="19" t="s">
        <v>2314</v>
      </c>
      <c r="C982" s="19" t="s">
        <v>6905</v>
      </c>
      <c r="D982" s="19" t="s">
        <v>6906</v>
      </c>
      <c r="E982" s="19" t="s">
        <v>6914</v>
      </c>
      <c r="F982" s="20" t="str">
        <f t="shared" si="1"/>
        <v>M07NQNY1yVPwNeBzXvxTk8</v>
      </c>
      <c r="G982" s="20">
        <v>1.0</v>
      </c>
      <c r="H982" s="20">
        <v>1.0</v>
      </c>
      <c r="I982" s="20" t="s">
        <v>5809</v>
      </c>
      <c r="J982" s="20">
        <v>1.0</v>
      </c>
      <c r="K982" s="20">
        <v>1.0</v>
      </c>
      <c r="L982" s="20" t="s">
        <v>6139</v>
      </c>
      <c r="M982" s="20">
        <v>1.0</v>
      </c>
      <c r="N982" s="20">
        <v>1.0</v>
      </c>
      <c r="O982" s="20" t="s">
        <v>152</v>
      </c>
      <c r="P982" s="14"/>
    </row>
    <row r="983">
      <c r="A983" s="19" t="s">
        <v>6904</v>
      </c>
      <c r="B983" s="19" t="s">
        <v>2316</v>
      </c>
      <c r="C983" s="19" t="s">
        <v>6905</v>
      </c>
      <c r="D983" s="19" t="s">
        <v>6906</v>
      </c>
      <c r="E983" s="19" t="s">
        <v>6915</v>
      </c>
      <c r="F983" s="20" t="str">
        <f t="shared" si="1"/>
        <v>M07NQNY1yVPwRuQeNhrwyV</v>
      </c>
      <c r="G983" s="20">
        <v>1.0</v>
      </c>
      <c r="H983" s="20">
        <v>1.0</v>
      </c>
      <c r="I983" s="20" t="s">
        <v>5809</v>
      </c>
      <c r="J983" s="20">
        <v>1.0</v>
      </c>
      <c r="K983" s="20">
        <v>1.0</v>
      </c>
      <c r="L983" s="20" t="s">
        <v>6139</v>
      </c>
      <c r="M983" s="20">
        <v>1.0</v>
      </c>
      <c r="N983" s="20">
        <v>1.0</v>
      </c>
      <c r="O983" s="20" t="s">
        <v>152</v>
      </c>
      <c r="P983" s="14"/>
    </row>
    <row r="984">
      <c r="A984" s="19" t="s">
        <v>6904</v>
      </c>
      <c r="B984" s="19" t="s">
        <v>2318</v>
      </c>
      <c r="C984" s="19" t="s">
        <v>6905</v>
      </c>
      <c r="D984" s="19" t="s">
        <v>6906</v>
      </c>
      <c r="E984" s="19" t="s">
        <v>6916</v>
      </c>
      <c r="F984" s="20" t="str">
        <f t="shared" si="1"/>
        <v>M07NQNY1yVPwSLcIszOMIv</v>
      </c>
      <c r="G984" s="20">
        <v>1.0</v>
      </c>
      <c r="H984" s="20">
        <v>1.0</v>
      </c>
      <c r="I984" s="20" t="s">
        <v>5809</v>
      </c>
      <c r="J984" s="20">
        <v>1.0</v>
      </c>
      <c r="K984" s="20">
        <v>1.0</v>
      </c>
      <c r="L984" s="20" t="s">
        <v>6139</v>
      </c>
      <c r="M984" s="20">
        <v>1.0</v>
      </c>
      <c r="N984" s="20">
        <v>1.0</v>
      </c>
      <c r="O984" s="20" t="s">
        <v>152</v>
      </c>
      <c r="P984" s="14"/>
    </row>
    <row r="985">
      <c r="A985" s="19" t="s">
        <v>6904</v>
      </c>
      <c r="B985" s="19" t="s">
        <v>2320</v>
      </c>
      <c r="C985" s="19" t="s">
        <v>6905</v>
      </c>
      <c r="D985" s="19" t="s">
        <v>6906</v>
      </c>
      <c r="E985" s="19" t="s">
        <v>6917</v>
      </c>
      <c r="F985" s="20" t="str">
        <f t="shared" si="1"/>
        <v>M07NQNY1yVPwXoTbb5HTmV</v>
      </c>
      <c r="G985" s="20">
        <v>1.0</v>
      </c>
      <c r="H985" s="20">
        <v>1.0</v>
      </c>
      <c r="I985" s="20" t="s">
        <v>5809</v>
      </c>
      <c r="J985" s="20">
        <v>1.0</v>
      </c>
      <c r="K985" s="20">
        <v>1.0</v>
      </c>
      <c r="L985" s="20" t="s">
        <v>6139</v>
      </c>
      <c r="M985" s="20">
        <v>1.0</v>
      </c>
      <c r="N985" s="20">
        <v>1.0</v>
      </c>
      <c r="O985" s="20" t="s">
        <v>152</v>
      </c>
      <c r="P985" s="14"/>
    </row>
    <row r="986">
      <c r="A986" s="19" t="s">
        <v>6904</v>
      </c>
      <c r="B986" s="19" t="s">
        <v>2321</v>
      </c>
      <c r="C986" s="19" t="s">
        <v>6905</v>
      </c>
      <c r="D986" s="19" t="s">
        <v>6906</v>
      </c>
      <c r="E986" s="19" t="s">
        <v>6918</v>
      </c>
      <c r="F986" s="20" t="str">
        <f t="shared" si="1"/>
        <v>M07NQNY1yVPwZi4MUPd7wV</v>
      </c>
      <c r="G986" s="20">
        <v>1.0</v>
      </c>
      <c r="H986" s="20">
        <v>1.0</v>
      </c>
      <c r="I986" s="20" t="s">
        <v>5809</v>
      </c>
      <c r="J986" s="20">
        <v>1.0</v>
      </c>
      <c r="K986" s="20">
        <v>1.0</v>
      </c>
      <c r="L986" s="20" t="s">
        <v>6139</v>
      </c>
      <c r="M986" s="20">
        <v>1.0</v>
      </c>
      <c r="N986" s="20">
        <v>1.0</v>
      </c>
      <c r="O986" s="20" t="s">
        <v>152</v>
      </c>
      <c r="P986" s="14"/>
    </row>
    <row r="987">
      <c r="A987" s="19" t="s">
        <v>6904</v>
      </c>
      <c r="B987" s="19" t="s">
        <v>2323</v>
      </c>
      <c r="C987" s="19" t="s">
        <v>6905</v>
      </c>
      <c r="D987" s="19" t="s">
        <v>6906</v>
      </c>
      <c r="E987" s="19" t="s">
        <v>6919</v>
      </c>
      <c r="F987" s="20" t="str">
        <f t="shared" si="1"/>
        <v>M07NQNY1yVPwe2K6l8wVqS</v>
      </c>
      <c r="G987" s="20">
        <v>1.0</v>
      </c>
      <c r="H987" s="20">
        <v>1.0</v>
      </c>
      <c r="I987" s="20" t="s">
        <v>5809</v>
      </c>
      <c r="J987" s="20">
        <v>1.0</v>
      </c>
      <c r="K987" s="20">
        <v>1.0</v>
      </c>
      <c r="L987" s="20" t="s">
        <v>6139</v>
      </c>
      <c r="M987" s="20">
        <v>2.0</v>
      </c>
      <c r="N987" s="20">
        <v>1.0</v>
      </c>
      <c r="O987" s="20" t="s">
        <v>152</v>
      </c>
      <c r="P987" s="14"/>
    </row>
    <row r="988">
      <c r="A988" s="19" t="s">
        <v>6904</v>
      </c>
      <c r="B988" s="19" t="s">
        <v>2325</v>
      </c>
      <c r="C988" s="19" t="s">
        <v>6905</v>
      </c>
      <c r="D988" s="19" t="s">
        <v>6906</v>
      </c>
      <c r="E988" s="19" t="s">
        <v>6920</v>
      </c>
      <c r="F988" s="20" t="str">
        <f t="shared" si="1"/>
        <v>M07NQNY1yVPwe3S6l8wVqS</v>
      </c>
      <c r="G988" s="20">
        <v>1.0</v>
      </c>
      <c r="H988" s="20">
        <v>1.0</v>
      </c>
      <c r="I988" s="20" t="s">
        <v>5809</v>
      </c>
      <c r="J988" s="20">
        <v>1.0</v>
      </c>
      <c r="K988" s="20">
        <v>1.0</v>
      </c>
      <c r="L988" s="20" t="s">
        <v>6139</v>
      </c>
      <c r="M988" s="20">
        <v>1.0</v>
      </c>
      <c r="N988" s="20">
        <v>1.0</v>
      </c>
      <c r="O988" s="20" t="s">
        <v>152</v>
      </c>
      <c r="P988" s="14"/>
    </row>
    <row r="989">
      <c r="A989" s="19" t="s">
        <v>6904</v>
      </c>
      <c r="B989" s="19" t="s">
        <v>2327</v>
      </c>
      <c r="C989" s="19" t="s">
        <v>6905</v>
      </c>
      <c r="D989" s="19" t="s">
        <v>6906</v>
      </c>
      <c r="E989" s="19" t="s">
        <v>6905</v>
      </c>
      <c r="F989" s="20" t="str">
        <f t="shared" si="1"/>
        <v>M07NQNY1yVPwk4gKT9MVfb</v>
      </c>
      <c r="G989" s="20">
        <v>1.0</v>
      </c>
      <c r="H989" s="20">
        <v>1.0</v>
      </c>
      <c r="I989" s="20" t="s">
        <v>5809</v>
      </c>
      <c r="J989" s="20">
        <v>1.0</v>
      </c>
      <c r="K989" s="20">
        <v>1.0</v>
      </c>
      <c r="L989" s="20" t="s">
        <v>6139</v>
      </c>
      <c r="M989" s="20">
        <v>1.0</v>
      </c>
      <c r="N989" s="20">
        <v>1.0</v>
      </c>
      <c r="O989" s="20" t="s">
        <v>152</v>
      </c>
      <c r="P989" s="14"/>
    </row>
    <row r="990">
      <c r="A990" s="19" t="s">
        <v>6904</v>
      </c>
      <c r="B990" s="19" t="s">
        <v>2329</v>
      </c>
      <c r="C990" s="19" t="s">
        <v>6905</v>
      </c>
      <c r="D990" s="19" t="s">
        <v>6906</v>
      </c>
      <c r="E990" s="19" t="s">
        <v>6921</v>
      </c>
      <c r="F990" s="20" t="str">
        <f t="shared" si="1"/>
        <v>M07NQNY1yVPwsMr8jaGony</v>
      </c>
      <c r="G990" s="20">
        <v>1.0</v>
      </c>
      <c r="H990" s="20">
        <v>1.0</v>
      </c>
      <c r="I990" s="20" t="s">
        <v>5809</v>
      </c>
      <c r="J990" s="20">
        <v>1.0</v>
      </c>
      <c r="K990" s="20">
        <v>1.0</v>
      </c>
      <c r="L990" s="20" t="s">
        <v>6139</v>
      </c>
      <c r="M990" s="20">
        <v>1.0</v>
      </c>
      <c r="N990" s="20">
        <v>1.0</v>
      </c>
      <c r="O990" s="20" t="s">
        <v>152</v>
      </c>
      <c r="P990" s="14"/>
    </row>
    <row r="991">
      <c r="A991" s="19" t="s">
        <v>6904</v>
      </c>
      <c r="B991" s="19" t="s">
        <v>2331</v>
      </c>
      <c r="C991" s="19" t="s">
        <v>6905</v>
      </c>
      <c r="D991" s="19" t="s">
        <v>6906</v>
      </c>
      <c r="E991" s="19" t="s">
        <v>6922</v>
      </c>
      <c r="F991" s="20" t="str">
        <f t="shared" si="1"/>
        <v>M07NQNY1yVPwszp8jaGony</v>
      </c>
      <c r="G991" s="20">
        <v>1.0</v>
      </c>
      <c r="H991" s="20">
        <v>1.0</v>
      </c>
      <c r="I991" s="20" t="s">
        <v>5809</v>
      </c>
      <c r="J991" s="20">
        <v>1.0</v>
      </c>
      <c r="K991" s="20">
        <v>1.0</v>
      </c>
      <c r="L991" s="20" t="s">
        <v>6139</v>
      </c>
      <c r="M991" s="20">
        <v>1.0</v>
      </c>
      <c r="N991" s="20">
        <v>1.0</v>
      </c>
      <c r="O991" s="20" t="s">
        <v>152</v>
      </c>
      <c r="P991" s="14"/>
    </row>
    <row r="992">
      <c r="A992" s="19" t="s">
        <v>6904</v>
      </c>
      <c r="B992" s="19" t="s">
        <v>2333</v>
      </c>
      <c r="C992" s="19" t="s">
        <v>6905</v>
      </c>
      <c r="D992" s="19" t="s">
        <v>6906</v>
      </c>
      <c r="E992" s="19" t="s">
        <v>6923</v>
      </c>
      <c r="F992" s="20" t="str">
        <f t="shared" si="1"/>
        <v>M07NQNY1yVPwvuUmzDoNU0</v>
      </c>
      <c r="G992" s="20">
        <v>1.0</v>
      </c>
      <c r="H992" s="20">
        <v>1.0</v>
      </c>
      <c r="I992" s="20" t="s">
        <v>5809</v>
      </c>
      <c r="J992" s="20">
        <v>1.0</v>
      </c>
      <c r="K992" s="20">
        <v>1.0</v>
      </c>
      <c r="L992" s="20" t="s">
        <v>6139</v>
      </c>
      <c r="M992" s="20">
        <v>1.0</v>
      </c>
      <c r="N992" s="20">
        <v>1.0</v>
      </c>
      <c r="O992" s="20" t="s">
        <v>152</v>
      </c>
      <c r="P992" s="14"/>
    </row>
    <row r="993">
      <c r="A993" s="19" t="s">
        <v>6924</v>
      </c>
      <c r="B993" s="19" t="s">
        <v>3718</v>
      </c>
      <c r="C993" s="19" t="s">
        <v>6925</v>
      </c>
      <c r="D993" s="19" t="s">
        <v>6926</v>
      </c>
      <c r="E993" s="19" t="s">
        <v>6927</v>
      </c>
      <c r="F993" s="20" t="str">
        <f t="shared" si="1"/>
        <v>M0eroMlWsFju2G6Y5XM6fr</v>
      </c>
      <c r="G993" s="20">
        <v>1.0</v>
      </c>
      <c r="H993" s="20">
        <v>1.0</v>
      </c>
      <c r="I993" s="20" t="s">
        <v>151</v>
      </c>
      <c r="J993" s="20">
        <v>1.0</v>
      </c>
      <c r="K993" s="20">
        <v>1.0</v>
      </c>
      <c r="L993" s="20" t="s">
        <v>5809</v>
      </c>
      <c r="M993" s="20">
        <v>1.0</v>
      </c>
      <c r="N993" s="20">
        <v>1.0</v>
      </c>
      <c r="O993" s="20" t="s">
        <v>6117</v>
      </c>
      <c r="P993" s="14"/>
    </row>
    <row r="994">
      <c r="A994" s="19" t="s">
        <v>6924</v>
      </c>
      <c r="B994" s="19" t="s">
        <v>3722</v>
      </c>
      <c r="C994" s="19" t="s">
        <v>6925</v>
      </c>
      <c r="D994" s="19" t="s">
        <v>6926</v>
      </c>
      <c r="E994" s="19" t="s">
        <v>6928</v>
      </c>
      <c r="F994" s="20" t="str">
        <f t="shared" si="1"/>
        <v>M0eroMlWsFju2dxY5XM6fr</v>
      </c>
      <c r="G994" s="20">
        <v>1.0</v>
      </c>
      <c r="H994" s="20">
        <v>2.0</v>
      </c>
      <c r="I994" s="20" t="s">
        <v>151</v>
      </c>
      <c r="J994" s="20">
        <v>1.0</v>
      </c>
      <c r="K994" s="20">
        <v>1.0</v>
      </c>
      <c r="L994" s="20" t="s">
        <v>5809</v>
      </c>
      <c r="M994" s="20">
        <v>1.0</v>
      </c>
      <c r="N994" s="20">
        <v>1.0</v>
      </c>
      <c r="O994" s="20" t="s">
        <v>6117</v>
      </c>
      <c r="P994" s="14"/>
    </row>
    <row r="995">
      <c r="A995" s="19" t="s">
        <v>6924</v>
      </c>
      <c r="B995" s="19" t="s">
        <v>3724</v>
      </c>
      <c r="C995" s="19" t="s">
        <v>6925</v>
      </c>
      <c r="D995" s="19" t="s">
        <v>6926</v>
      </c>
      <c r="E995" s="19" t="s">
        <v>6929</v>
      </c>
      <c r="F995" s="20" t="str">
        <f t="shared" si="1"/>
        <v>M0eroMlWsFju4haOlu6p4z</v>
      </c>
      <c r="G995" s="20">
        <v>1.0</v>
      </c>
      <c r="H995" s="20">
        <v>1.0</v>
      </c>
      <c r="I995" s="20" t="s">
        <v>151</v>
      </c>
      <c r="J995" s="20">
        <v>1.0</v>
      </c>
      <c r="K995" s="20">
        <v>1.0</v>
      </c>
      <c r="L995" s="20" t="s">
        <v>5809</v>
      </c>
      <c r="M995" s="20">
        <v>1.0</v>
      </c>
      <c r="N995" s="20">
        <v>1.0</v>
      </c>
      <c r="O995" s="20" t="s">
        <v>6117</v>
      </c>
      <c r="P995" s="14"/>
    </row>
    <row r="996">
      <c r="A996" s="19" t="s">
        <v>6924</v>
      </c>
      <c r="B996" s="19" t="s">
        <v>3726</v>
      </c>
      <c r="C996" s="19" t="s">
        <v>6925</v>
      </c>
      <c r="D996" s="19" t="s">
        <v>6926</v>
      </c>
      <c r="E996" s="19" t="s">
        <v>6930</v>
      </c>
      <c r="F996" s="20" t="str">
        <f t="shared" si="1"/>
        <v>M0eroMlWsFju9AbFqgRua4</v>
      </c>
      <c r="G996" s="20">
        <v>1.0</v>
      </c>
      <c r="H996" s="20">
        <v>1.0</v>
      </c>
      <c r="I996" s="20" t="s">
        <v>151</v>
      </c>
      <c r="J996" s="20">
        <v>1.0</v>
      </c>
      <c r="K996" s="20">
        <v>1.0</v>
      </c>
      <c r="L996" s="20" t="s">
        <v>5809</v>
      </c>
      <c r="M996" s="20">
        <v>1.0</v>
      </c>
      <c r="N996" s="20">
        <v>1.0</v>
      </c>
      <c r="O996" s="20" t="s">
        <v>6117</v>
      </c>
      <c r="P996" s="14"/>
    </row>
    <row r="997">
      <c r="A997" s="19" t="s">
        <v>6924</v>
      </c>
      <c r="B997" s="19" t="s">
        <v>3728</v>
      </c>
      <c r="C997" s="19" t="s">
        <v>6925</v>
      </c>
      <c r="D997" s="19" t="s">
        <v>6926</v>
      </c>
      <c r="E997" s="19" t="s">
        <v>6931</v>
      </c>
      <c r="F997" s="20" t="str">
        <f t="shared" si="1"/>
        <v>M0eroMlWsFju9CPFqgRua4</v>
      </c>
      <c r="G997" s="20">
        <v>1.0</v>
      </c>
      <c r="H997" s="20">
        <v>1.0</v>
      </c>
      <c r="I997" s="20" t="s">
        <v>151</v>
      </c>
      <c r="J997" s="20">
        <v>1.0</v>
      </c>
      <c r="K997" s="20">
        <v>1.0</v>
      </c>
      <c r="L997" s="20" t="s">
        <v>5809</v>
      </c>
      <c r="M997" s="20">
        <v>1.0</v>
      </c>
      <c r="N997" s="20">
        <v>1.0</v>
      </c>
      <c r="O997" s="20" t="s">
        <v>6117</v>
      </c>
      <c r="P997" s="14"/>
    </row>
    <row r="998">
      <c r="A998" s="19" t="s">
        <v>6924</v>
      </c>
      <c r="B998" s="19" t="s">
        <v>3730</v>
      </c>
      <c r="C998" s="19" t="s">
        <v>6925</v>
      </c>
      <c r="D998" s="19" t="s">
        <v>6926</v>
      </c>
      <c r="E998" s="19" t="s">
        <v>6932</v>
      </c>
      <c r="F998" s="20" t="str">
        <f t="shared" si="1"/>
        <v>M0eroMlWsFjuHE5VtlDrOm</v>
      </c>
      <c r="G998" s="20">
        <v>1.0</v>
      </c>
      <c r="H998" s="20">
        <v>1.0</v>
      </c>
      <c r="I998" s="20" t="s">
        <v>151</v>
      </c>
      <c r="J998" s="20">
        <v>1.0</v>
      </c>
      <c r="K998" s="20">
        <v>1.0</v>
      </c>
      <c r="L998" s="20" t="s">
        <v>5809</v>
      </c>
      <c r="M998" s="20">
        <v>1.0</v>
      </c>
      <c r="N998" s="20">
        <v>1.0</v>
      </c>
      <c r="O998" s="20" t="s">
        <v>6117</v>
      </c>
      <c r="P998" s="14"/>
    </row>
    <row r="999">
      <c r="A999" s="19" t="s">
        <v>6924</v>
      </c>
      <c r="B999" s="19" t="s">
        <v>3732</v>
      </c>
      <c r="C999" s="19" t="s">
        <v>6925</v>
      </c>
      <c r="D999" s="19" t="s">
        <v>6926</v>
      </c>
      <c r="E999" s="19" t="s">
        <v>6933</v>
      </c>
      <c r="F999" s="20" t="str">
        <f t="shared" si="1"/>
        <v>M0eroMlWsFjuJjCaEBgznC</v>
      </c>
      <c r="G999" s="20">
        <v>1.0</v>
      </c>
      <c r="H999" s="20">
        <v>1.0</v>
      </c>
      <c r="I999" s="20" t="s">
        <v>151</v>
      </c>
      <c r="J999" s="20">
        <v>1.0</v>
      </c>
      <c r="K999" s="20">
        <v>1.0</v>
      </c>
      <c r="L999" s="20" t="s">
        <v>5809</v>
      </c>
      <c r="M999" s="20">
        <v>1.0</v>
      </c>
      <c r="N999" s="20">
        <v>1.0</v>
      </c>
      <c r="O999" s="20" t="s">
        <v>6117</v>
      </c>
      <c r="P999" s="14"/>
    </row>
    <row r="1000">
      <c r="A1000" s="19" t="s">
        <v>6924</v>
      </c>
      <c r="B1000" s="19" t="s">
        <v>3734</v>
      </c>
      <c r="C1000" s="19" t="s">
        <v>6925</v>
      </c>
      <c r="D1000" s="19" t="s">
        <v>6926</v>
      </c>
      <c r="E1000" s="19" t="s">
        <v>6934</v>
      </c>
      <c r="F1000" s="20" t="str">
        <f t="shared" si="1"/>
        <v>M0eroMlWsFjuNRhzXvxTk8</v>
      </c>
      <c r="G1000" s="20">
        <v>1.0</v>
      </c>
      <c r="H1000" s="20">
        <v>1.0</v>
      </c>
      <c r="I1000" s="20" t="s">
        <v>151</v>
      </c>
      <c r="J1000" s="20">
        <v>1.0</v>
      </c>
      <c r="K1000" s="20">
        <v>1.0</v>
      </c>
      <c r="L1000" s="20" t="s">
        <v>5809</v>
      </c>
      <c r="M1000" s="20">
        <v>1.0</v>
      </c>
      <c r="N1000" s="20">
        <v>1.0</v>
      </c>
      <c r="O1000" s="20" t="s">
        <v>6117</v>
      </c>
      <c r="P1000" s="14"/>
    </row>
    <row r="1001">
      <c r="A1001" s="19" t="s">
        <v>6924</v>
      </c>
      <c r="B1001" s="19" t="s">
        <v>3736</v>
      </c>
      <c r="C1001" s="19" t="s">
        <v>6925</v>
      </c>
      <c r="D1001" s="19" t="s">
        <v>6926</v>
      </c>
      <c r="E1001" s="19" t="s">
        <v>6935</v>
      </c>
      <c r="F1001" s="20" t="str">
        <f t="shared" si="1"/>
        <v>M0eroMlWsFjuXx0bb5HTmV</v>
      </c>
      <c r="G1001" s="20">
        <v>1.0</v>
      </c>
      <c r="H1001" s="20">
        <v>1.0</v>
      </c>
      <c r="I1001" s="20" t="s">
        <v>151</v>
      </c>
      <c r="J1001" s="20">
        <v>1.0</v>
      </c>
      <c r="K1001" s="20">
        <v>1.0</v>
      </c>
      <c r="L1001" s="20" t="s">
        <v>5809</v>
      </c>
      <c r="M1001" s="20">
        <v>1.0</v>
      </c>
      <c r="N1001" s="20">
        <v>1.0</v>
      </c>
      <c r="O1001" s="20" t="s">
        <v>6117</v>
      </c>
      <c r="P1001" s="14"/>
    </row>
    <row r="1002">
      <c r="A1002" s="19" t="s">
        <v>6924</v>
      </c>
      <c r="B1002" s="19" t="s">
        <v>3738</v>
      </c>
      <c r="C1002" s="19" t="s">
        <v>6925</v>
      </c>
      <c r="D1002" s="19" t="s">
        <v>6926</v>
      </c>
      <c r="E1002" s="19" t="s">
        <v>6936</v>
      </c>
      <c r="F1002" s="20" t="str">
        <f t="shared" si="1"/>
        <v>M0eroMlWsFjueuk6l8wVqS</v>
      </c>
      <c r="G1002" s="20">
        <v>1.0</v>
      </c>
      <c r="H1002" s="20">
        <v>1.0</v>
      </c>
      <c r="I1002" s="20" t="s">
        <v>151</v>
      </c>
      <c r="J1002" s="20">
        <v>1.0</v>
      </c>
      <c r="K1002" s="20">
        <v>1.0</v>
      </c>
      <c r="L1002" s="20" t="s">
        <v>5809</v>
      </c>
      <c r="M1002" s="20">
        <v>1.0</v>
      </c>
      <c r="N1002" s="20">
        <v>1.0</v>
      </c>
      <c r="O1002" s="20" t="s">
        <v>6117</v>
      </c>
      <c r="P1002" s="14"/>
    </row>
    <row r="1003">
      <c r="A1003" s="19" t="s">
        <v>6924</v>
      </c>
      <c r="B1003" s="19" t="s">
        <v>3740</v>
      </c>
      <c r="C1003" s="19" t="s">
        <v>6925</v>
      </c>
      <c r="D1003" s="19" t="s">
        <v>6926</v>
      </c>
      <c r="E1003" s="19" t="s">
        <v>6937</v>
      </c>
      <c r="F1003" s="20" t="str">
        <f t="shared" si="1"/>
        <v>M0eroMlWsFjunOvqfPa3Cp</v>
      </c>
      <c r="G1003" s="20">
        <v>3.0</v>
      </c>
      <c r="H1003" s="20">
        <v>3.0</v>
      </c>
      <c r="I1003" s="20" t="s">
        <v>151</v>
      </c>
      <c r="J1003" s="20">
        <v>2.0</v>
      </c>
      <c r="K1003" s="20">
        <v>2.0</v>
      </c>
      <c r="L1003" s="20" t="s">
        <v>5809</v>
      </c>
      <c r="M1003" s="20">
        <v>2.0</v>
      </c>
      <c r="N1003" s="20">
        <v>2.0</v>
      </c>
      <c r="O1003" s="20" t="s">
        <v>6117</v>
      </c>
      <c r="P1003" s="14"/>
    </row>
    <row r="1004">
      <c r="A1004" s="19" t="s">
        <v>6924</v>
      </c>
      <c r="B1004" s="19" t="s">
        <v>3742</v>
      </c>
      <c r="C1004" s="19" t="s">
        <v>6925</v>
      </c>
      <c r="D1004" s="19" t="s">
        <v>6926</v>
      </c>
      <c r="E1004" s="19" t="s">
        <v>6938</v>
      </c>
      <c r="F1004" s="20" t="str">
        <f t="shared" si="1"/>
        <v>M0eroMlWsFjup6nklVeMgb</v>
      </c>
      <c r="G1004" s="20">
        <v>1.0</v>
      </c>
      <c r="H1004" s="20">
        <v>1.0</v>
      </c>
      <c r="I1004" s="20" t="s">
        <v>151</v>
      </c>
      <c r="J1004" s="20">
        <v>1.0</v>
      </c>
      <c r="K1004" s="20">
        <v>1.0</v>
      </c>
      <c r="L1004" s="20" t="s">
        <v>5809</v>
      </c>
      <c r="M1004" s="20">
        <v>1.0</v>
      </c>
      <c r="N1004" s="20">
        <v>1.0</v>
      </c>
      <c r="O1004" s="20" t="s">
        <v>6117</v>
      </c>
      <c r="P1004" s="14"/>
    </row>
    <row r="1005">
      <c r="A1005" s="19" t="s">
        <v>6924</v>
      </c>
      <c r="B1005" s="19" t="s">
        <v>3744</v>
      </c>
      <c r="C1005" s="19" t="s">
        <v>6925</v>
      </c>
      <c r="D1005" s="19" t="s">
        <v>6926</v>
      </c>
      <c r="E1005" s="19" t="s">
        <v>6939</v>
      </c>
      <c r="F1005" s="20" t="str">
        <f t="shared" si="1"/>
        <v>M0eroMlWsFjuqPT31JYFdu</v>
      </c>
      <c r="G1005" s="20">
        <v>1.0</v>
      </c>
      <c r="H1005" s="20">
        <v>1.0</v>
      </c>
      <c r="I1005" s="20" t="s">
        <v>151</v>
      </c>
      <c r="J1005" s="20">
        <v>1.0</v>
      </c>
      <c r="K1005" s="20">
        <v>1.0</v>
      </c>
      <c r="L1005" s="20" t="s">
        <v>5809</v>
      </c>
      <c r="M1005" s="20">
        <v>1.0</v>
      </c>
      <c r="N1005" s="20">
        <v>1.0</v>
      </c>
      <c r="O1005" s="20" t="s">
        <v>6117</v>
      </c>
      <c r="P1005" s="14"/>
    </row>
    <row r="1006">
      <c r="A1006" s="19" t="s">
        <v>6924</v>
      </c>
      <c r="B1006" s="19" t="s">
        <v>3746</v>
      </c>
      <c r="C1006" s="19" t="s">
        <v>6925</v>
      </c>
      <c r="D1006" s="19" t="s">
        <v>6926</v>
      </c>
      <c r="E1006" s="19" t="s">
        <v>6940</v>
      </c>
      <c r="F1006" s="20" t="str">
        <f t="shared" si="1"/>
        <v>M0eroMlWsFjutfvyJwvFCu</v>
      </c>
      <c r="G1006" s="20">
        <v>1.0</v>
      </c>
      <c r="H1006" s="20">
        <v>1.0</v>
      </c>
      <c r="I1006" s="20" t="s">
        <v>151</v>
      </c>
      <c r="J1006" s="20">
        <v>1.0</v>
      </c>
      <c r="K1006" s="20">
        <v>1.0</v>
      </c>
      <c r="L1006" s="20" t="s">
        <v>5809</v>
      </c>
      <c r="M1006" s="20">
        <v>1.0</v>
      </c>
      <c r="N1006" s="20">
        <v>1.0</v>
      </c>
      <c r="O1006" s="20" t="s">
        <v>6117</v>
      </c>
      <c r="P1006" s="14"/>
    </row>
    <row r="1007">
      <c r="A1007" s="19" t="s">
        <v>6924</v>
      </c>
      <c r="B1007" s="19" t="s">
        <v>3748</v>
      </c>
      <c r="C1007" s="19" t="s">
        <v>6925</v>
      </c>
      <c r="D1007" s="19" t="s">
        <v>6926</v>
      </c>
      <c r="E1007" s="19" t="s">
        <v>6941</v>
      </c>
      <c r="F1007" s="20" t="str">
        <f t="shared" si="1"/>
        <v>M0eroMlWsFjuvXdmzDoNU0</v>
      </c>
      <c r="G1007" s="20">
        <v>1.0</v>
      </c>
      <c r="H1007" s="20">
        <v>1.0</v>
      </c>
      <c r="I1007" s="20" t="s">
        <v>151</v>
      </c>
      <c r="J1007" s="20">
        <v>1.0</v>
      </c>
      <c r="K1007" s="20">
        <v>1.0</v>
      </c>
      <c r="L1007" s="20" t="s">
        <v>5809</v>
      </c>
      <c r="M1007" s="20">
        <v>1.0</v>
      </c>
      <c r="N1007" s="20">
        <v>1.0</v>
      </c>
      <c r="O1007" s="20" t="s">
        <v>6117</v>
      </c>
      <c r="P1007" s="14"/>
    </row>
    <row r="1008">
      <c r="A1008" s="19" t="s">
        <v>6924</v>
      </c>
      <c r="B1008" s="19" t="s">
        <v>3750</v>
      </c>
      <c r="C1008" s="19" t="s">
        <v>6925</v>
      </c>
      <c r="D1008" s="19" t="s">
        <v>6926</v>
      </c>
      <c r="E1008" s="19" t="s">
        <v>6942</v>
      </c>
      <c r="F1008" s="20" t="str">
        <f t="shared" si="1"/>
        <v>M0eroMlWsFjuvcGmzDoNU0</v>
      </c>
      <c r="G1008" s="20">
        <v>1.0</v>
      </c>
      <c r="H1008" s="20">
        <v>1.0</v>
      </c>
      <c r="I1008" s="20" t="s">
        <v>151</v>
      </c>
      <c r="J1008" s="20">
        <v>1.0</v>
      </c>
      <c r="K1008" s="20">
        <v>1.0</v>
      </c>
      <c r="L1008" s="20" t="s">
        <v>5809</v>
      </c>
      <c r="M1008" s="20">
        <v>1.0</v>
      </c>
      <c r="N1008" s="20">
        <v>1.0</v>
      </c>
      <c r="O1008" s="20" t="s">
        <v>6117</v>
      </c>
      <c r="P1008" s="14"/>
    </row>
    <row r="1009">
      <c r="A1009" s="19" t="s">
        <v>6924</v>
      </c>
      <c r="B1009" s="19" t="s">
        <v>3752</v>
      </c>
      <c r="C1009" s="19" t="s">
        <v>6925</v>
      </c>
      <c r="D1009" s="19" t="s">
        <v>6926</v>
      </c>
      <c r="E1009" s="19" t="s">
        <v>6943</v>
      </c>
      <c r="F1009" s="20" t="str">
        <f t="shared" si="1"/>
        <v>M0eroMlWsFjux2UoCpeNMW</v>
      </c>
      <c r="G1009" s="20">
        <v>1.0</v>
      </c>
      <c r="H1009" s="20">
        <v>1.0</v>
      </c>
      <c r="I1009" s="20" t="s">
        <v>151</v>
      </c>
      <c r="J1009" s="20">
        <v>1.0</v>
      </c>
      <c r="K1009" s="20">
        <v>1.0</v>
      </c>
      <c r="L1009" s="20" t="s">
        <v>5809</v>
      </c>
      <c r="M1009" s="20">
        <v>1.0</v>
      </c>
      <c r="N1009" s="20">
        <v>1.0</v>
      </c>
      <c r="O1009" s="20" t="s">
        <v>6117</v>
      </c>
      <c r="P1009" s="14"/>
    </row>
    <row r="1010">
      <c r="A1010" s="19" t="s">
        <v>6924</v>
      </c>
      <c r="B1010" s="19" t="s">
        <v>3754</v>
      </c>
      <c r="C1010" s="19" t="s">
        <v>6925</v>
      </c>
      <c r="D1010" s="19" t="s">
        <v>6926</v>
      </c>
      <c r="E1010" s="19" t="s">
        <v>6944</v>
      </c>
      <c r="F1010" s="20" t="str">
        <f t="shared" si="1"/>
        <v>M0eroMlWsFjuxZ4oCpeNMW</v>
      </c>
      <c r="G1010" s="20">
        <v>1.0</v>
      </c>
      <c r="H1010" s="20">
        <v>1.0</v>
      </c>
      <c r="I1010" s="20" t="s">
        <v>151</v>
      </c>
      <c r="J1010" s="20">
        <v>1.0</v>
      </c>
      <c r="K1010" s="20">
        <v>1.0</v>
      </c>
      <c r="L1010" s="20" t="s">
        <v>5809</v>
      </c>
      <c r="M1010" s="20">
        <v>1.0</v>
      </c>
      <c r="N1010" s="20">
        <v>1.0</v>
      </c>
      <c r="O1010" s="20" t="s">
        <v>6117</v>
      </c>
      <c r="P1010" s="14"/>
    </row>
    <row r="1011">
      <c r="A1011" s="19" t="s">
        <v>6945</v>
      </c>
      <c r="B1011" s="19" t="s">
        <v>4452</v>
      </c>
      <c r="C1011" s="19" t="s">
        <v>6946</v>
      </c>
      <c r="D1011" s="19" t="s">
        <v>6947</v>
      </c>
      <c r="E1011" s="19" t="s">
        <v>6948</v>
      </c>
      <c r="F1011" s="20" t="str">
        <f t="shared" si="1"/>
        <v>M3EpZjcojkha2LHY5XM6fr</v>
      </c>
      <c r="G1011" s="20">
        <v>1.0</v>
      </c>
      <c r="H1011" s="20">
        <v>1.0</v>
      </c>
      <c r="I1011" s="20" t="s">
        <v>153</v>
      </c>
      <c r="J1011" s="20">
        <v>1.0</v>
      </c>
      <c r="K1011" s="20">
        <v>1.0</v>
      </c>
      <c r="L1011" s="20" t="s">
        <v>5851</v>
      </c>
      <c r="M1011" s="20">
        <v>1.0</v>
      </c>
      <c r="N1011" s="20">
        <v>1.0</v>
      </c>
      <c r="O1011" s="20" t="s">
        <v>6117</v>
      </c>
      <c r="P1011" s="14"/>
    </row>
    <row r="1012">
      <c r="A1012" s="19" t="s">
        <v>6945</v>
      </c>
      <c r="B1012" s="19" t="s">
        <v>4456</v>
      </c>
      <c r="C1012" s="19" t="s">
        <v>6946</v>
      </c>
      <c r="D1012" s="19" t="s">
        <v>6947</v>
      </c>
      <c r="E1012" s="19" t="s">
        <v>6949</v>
      </c>
      <c r="F1012" s="20" t="str">
        <f t="shared" si="1"/>
        <v>M3EpZjcojkha2OlY5XM6fr</v>
      </c>
      <c r="G1012" s="20">
        <v>1.0</v>
      </c>
      <c r="H1012" s="20">
        <v>1.0</v>
      </c>
      <c r="I1012" s="20" t="s">
        <v>153</v>
      </c>
      <c r="J1012" s="20">
        <v>1.0</v>
      </c>
      <c r="K1012" s="20">
        <v>1.0</v>
      </c>
      <c r="L1012" s="20" t="s">
        <v>5851</v>
      </c>
      <c r="M1012" s="20">
        <v>1.0</v>
      </c>
      <c r="N1012" s="20">
        <v>1.0</v>
      </c>
      <c r="O1012" s="20" t="s">
        <v>6117</v>
      </c>
      <c r="P1012" s="14"/>
    </row>
    <row r="1013">
      <c r="A1013" s="19" t="s">
        <v>6945</v>
      </c>
      <c r="B1013" s="19" t="s">
        <v>4458</v>
      </c>
      <c r="C1013" s="19" t="s">
        <v>6946</v>
      </c>
      <c r="D1013" s="19" t="s">
        <v>6947</v>
      </c>
      <c r="E1013" s="19" t="s">
        <v>6950</v>
      </c>
      <c r="F1013" s="20" t="str">
        <f t="shared" si="1"/>
        <v>M3EpZjcojkha98MFqgRua4</v>
      </c>
      <c r="G1013" s="20">
        <v>1.0</v>
      </c>
      <c r="H1013" s="20">
        <v>1.0</v>
      </c>
      <c r="I1013" s="20" t="s">
        <v>153</v>
      </c>
      <c r="J1013" s="20">
        <v>1.0</v>
      </c>
      <c r="K1013" s="20">
        <v>1.0</v>
      </c>
      <c r="L1013" s="20" t="s">
        <v>5851</v>
      </c>
      <c r="M1013" s="20">
        <v>1.0</v>
      </c>
      <c r="N1013" s="20">
        <v>1.0</v>
      </c>
      <c r="O1013" s="20" t="s">
        <v>6117</v>
      </c>
      <c r="P1013" s="14"/>
    </row>
    <row r="1014">
      <c r="A1014" s="19" t="s">
        <v>6945</v>
      </c>
      <c r="B1014" s="19" t="s">
        <v>4460</v>
      </c>
      <c r="C1014" s="19" t="s">
        <v>6946</v>
      </c>
      <c r="D1014" s="19" t="s">
        <v>6947</v>
      </c>
      <c r="E1014" s="19" t="s">
        <v>6951</v>
      </c>
      <c r="F1014" s="20" t="str">
        <f t="shared" si="1"/>
        <v>M3EpZjcojkhaGmwUcnUYI5</v>
      </c>
      <c r="G1014" s="20">
        <v>1.0</v>
      </c>
      <c r="H1014" s="20">
        <v>1.0</v>
      </c>
      <c r="I1014" s="20" t="s">
        <v>153</v>
      </c>
      <c r="J1014" s="20">
        <v>1.0</v>
      </c>
      <c r="K1014" s="20">
        <v>1.0</v>
      </c>
      <c r="L1014" s="20" t="s">
        <v>5851</v>
      </c>
      <c r="M1014" s="20">
        <v>1.0</v>
      </c>
      <c r="N1014" s="20">
        <v>1.0</v>
      </c>
      <c r="O1014" s="20" t="s">
        <v>6117</v>
      </c>
      <c r="P1014" s="14"/>
    </row>
    <row r="1015">
      <c r="A1015" s="19" t="s">
        <v>6945</v>
      </c>
      <c r="B1015" s="19" t="s">
        <v>4462</v>
      </c>
      <c r="C1015" s="19" t="s">
        <v>6946</v>
      </c>
      <c r="D1015" s="19" t="s">
        <v>6947</v>
      </c>
      <c r="E1015" s="19" t="s">
        <v>6952</v>
      </c>
      <c r="F1015" s="20" t="str">
        <f t="shared" si="1"/>
        <v>M3EpZjcojkhaH1mVtlDrOm</v>
      </c>
      <c r="G1015" s="20">
        <v>1.0</v>
      </c>
      <c r="H1015" s="20">
        <v>1.0</v>
      </c>
      <c r="I1015" s="20" t="s">
        <v>153</v>
      </c>
      <c r="J1015" s="20">
        <v>1.0</v>
      </c>
      <c r="K1015" s="20">
        <v>1.0</v>
      </c>
      <c r="L1015" s="20" t="s">
        <v>5851</v>
      </c>
      <c r="M1015" s="20">
        <v>1.0</v>
      </c>
      <c r="N1015" s="20">
        <v>1.0</v>
      </c>
      <c r="O1015" s="20" t="s">
        <v>6117</v>
      </c>
      <c r="P1015" s="14"/>
    </row>
    <row r="1016">
      <c r="A1016" s="19" t="s">
        <v>6945</v>
      </c>
      <c r="B1016" s="19" t="s">
        <v>4464</v>
      </c>
      <c r="C1016" s="19" t="s">
        <v>6946</v>
      </c>
      <c r="D1016" s="19" t="s">
        <v>6947</v>
      </c>
      <c r="E1016" s="19" t="s">
        <v>6953</v>
      </c>
      <c r="F1016" s="20" t="str">
        <f t="shared" si="1"/>
        <v>M3EpZjcojkhaHBAVtlDrOm</v>
      </c>
      <c r="G1016" s="20">
        <v>1.0</v>
      </c>
      <c r="H1016" s="20">
        <v>1.0</v>
      </c>
      <c r="I1016" s="20" t="s">
        <v>153</v>
      </c>
      <c r="J1016" s="20">
        <v>1.0</v>
      </c>
      <c r="K1016" s="20">
        <v>1.0</v>
      </c>
      <c r="L1016" s="20" t="s">
        <v>5851</v>
      </c>
      <c r="M1016" s="20">
        <v>1.0</v>
      </c>
      <c r="N1016" s="20">
        <v>1.0</v>
      </c>
      <c r="O1016" s="20" t="s">
        <v>6117</v>
      </c>
      <c r="P1016" s="14"/>
    </row>
    <row r="1017">
      <c r="A1017" s="19" t="s">
        <v>6945</v>
      </c>
      <c r="B1017" s="19" t="s">
        <v>4466</v>
      </c>
      <c r="C1017" s="19" t="s">
        <v>6946</v>
      </c>
      <c r="D1017" s="19" t="s">
        <v>6947</v>
      </c>
      <c r="E1017" s="19" t="s">
        <v>6954</v>
      </c>
      <c r="F1017" s="20" t="str">
        <f t="shared" si="1"/>
        <v>M3EpZjcojkhaJfIaEBgznC</v>
      </c>
      <c r="G1017" s="20">
        <v>1.0</v>
      </c>
      <c r="H1017" s="20">
        <v>1.0</v>
      </c>
      <c r="I1017" s="20" t="s">
        <v>153</v>
      </c>
      <c r="J1017" s="20">
        <v>1.0</v>
      </c>
      <c r="K1017" s="20">
        <v>1.0</v>
      </c>
      <c r="L1017" s="20" t="s">
        <v>5851</v>
      </c>
      <c r="M1017" s="20">
        <v>1.0</v>
      </c>
      <c r="N1017" s="20">
        <v>1.0</v>
      </c>
      <c r="O1017" s="20" t="s">
        <v>6117</v>
      </c>
      <c r="P1017" s="14"/>
    </row>
    <row r="1018">
      <c r="A1018" s="19" t="s">
        <v>6945</v>
      </c>
      <c r="B1018" s="19" t="s">
        <v>4468</v>
      </c>
      <c r="C1018" s="19" t="s">
        <v>6946</v>
      </c>
      <c r="D1018" s="19" t="s">
        <v>6947</v>
      </c>
      <c r="E1018" s="19" t="s">
        <v>6955</v>
      </c>
      <c r="F1018" s="20" t="str">
        <f t="shared" si="1"/>
        <v>M3EpZjcojkhaN6jzXvxTk8</v>
      </c>
      <c r="G1018" s="20">
        <v>1.0</v>
      </c>
      <c r="H1018" s="20">
        <v>1.0</v>
      </c>
      <c r="I1018" s="20" t="s">
        <v>153</v>
      </c>
      <c r="J1018" s="20">
        <v>1.0</v>
      </c>
      <c r="K1018" s="20">
        <v>1.0</v>
      </c>
      <c r="L1018" s="20" t="s">
        <v>5851</v>
      </c>
      <c r="M1018" s="20">
        <v>1.0</v>
      </c>
      <c r="N1018" s="20">
        <v>1.0</v>
      </c>
      <c r="O1018" s="20" t="s">
        <v>6117</v>
      </c>
      <c r="P1018" s="14"/>
    </row>
    <row r="1019">
      <c r="A1019" s="19" t="s">
        <v>6945</v>
      </c>
      <c r="B1019" s="19" t="s">
        <v>4470</v>
      </c>
      <c r="C1019" s="19" t="s">
        <v>6946</v>
      </c>
      <c r="D1019" s="19" t="s">
        <v>6947</v>
      </c>
      <c r="E1019" s="19" t="s">
        <v>6956</v>
      </c>
      <c r="F1019" s="20" t="str">
        <f t="shared" si="1"/>
        <v>M3EpZjcojkhaXl1bb5HTmV</v>
      </c>
      <c r="G1019" s="20">
        <v>1.0</v>
      </c>
      <c r="H1019" s="20">
        <v>1.0</v>
      </c>
      <c r="I1019" s="20" t="s">
        <v>153</v>
      </c>
      <c r="J1019" s="20">
        <v>1.0</v>
      </c>
      <c r="K1019" s="20">
        <v>1.0</v>
      </c>
      <c r="L1019" s="20" t="s">
        <v>5851</v>
      </c>
      <c r="M1019" s="20">
        <v>1.0</v>
      </c>
      <c r="N1019" s="20">
        <v>1.0</v>
      </c>
      <c r="O1019" s="20" t="s">
        <v>6117</v>
      </c>
      <c r="P1019" s="14"/>
    </row>
    <row r="1020">
      <c r="A1020" s="19" t="s">
        <v>6945</v>
      </c>
      <c r="B1020" s="19" t="s">
        <v>4472</v>
      </c>
      <c r="C1020" s="19" t="s">
        <v>6946</v>
      </c>
      <c r="D1020" s="19" t="s">
        <v>6947</v>
      </c>
      <c r="E1020" s="19" t="s">
        <v>6957</v>
      </c>
      <c r="F1020" s="20" t="str">
        <f t="shared" si="1"/>
        <v>M3EpZjcojkhaZDOMUPd7wV</v>
      </c>
      <c r="G1020" s="20">
        <v>1.0</v>
      </c>
      <c r="H1020" s="20">
        <v>1.0</v>
      </c>
      <c r="I1020" s="20" t="s">
        <v>153</v>
      </c>
      <c r="J1020" s="20">
        <v>1.0</v>
      </c>
      <c r="K1020" s="20">
        <v>1.0</v>
      </c>
      <c r="L1020" s="20" t="s">
        <v>5851</v>
      </c>
      <c r="M1020" s="20">
        <v>1.0</v>
      </c>
      <c r="N1020" s="20">
        <v>1.0</v>
      </c>
      <c r="O1020" s="20" t="s">
        <v>6117</v>
      </c>
      <c r="P1020" s="14"/>
    </row>
    <row r="1021">
      <c r="A1021" s="19" t="s">
        <v>6945</v>
      </c>
      <c r="B1021" s="19" t="s">
        <v>4474</v>
      </c>
      <c r="C1021" s="19" t="s">
        <v>6946</v>
      </c>
      <c r="D1021" s="19" t="s">
        <v>6947</v>
      </c>
      <c r="E1021" s="19" t="s">
        <v>6958</v>
      </c>
      <c r="F1021" s="20" t="str">
        <f t="shared" si="1"/>
        <v>M3EpZjcojkhaeWI6l8wVqS</v>
      </c>
      <c r="G1021" s="20">
        <v>1.0</v>
      </c>
      <c r="H1021" s="20">
        <v>1.0</v>
      </c>
      <c r="I1021" s="20" t="s">
        <v>153</v>
      </c>
      <c r="J1021" s="20">
        <v>2.0</v>
      </c>
      <c r="K1021" s="20">
        <v>2.0</v>
      </c>
      <c r="L1021" s="20" t="s">
        <v>5851</v>
      </c>
      <c r="M1021" s="20">
        <v>1.0</v>
      </c>
      <c r="N1021" s="20">
        <v>1.0</v>
      </c>
      <c r="O1021" s="20" t="s">
        <v>6117</v>
      </c>
      <c r="P1021" s="14"/>
    </row>
    <row r="1022">
      <c r="A1022" s="19" t="s">
        <v>6945</v>
      </c>
      <c r="B1022" s="19" t="s">
        <v>4476</v>
      </c>
      <c r="C1022" s="19" t="s">
        <v>6946</v>
      </c>
      <c r="D1022" s="19" t="s">
        <v>6947</v>
      </c>
      <c r="E1022" s="19" t="s">
        <v>6959</v>
      </c>
      <c r="F1022" s="20" t="str">
        <f t="shared" si="1"/>
        <v>M3EpZjcojkhaeY56l8wVqS</v>
      </c>
      <c r="G1022" s="20">
        <v>1.0</v>
      </c>
      <c r="H1022" s="20">
        <v>1.0</v>
      </c>
      <c r="I1022" s="20" t="s">
        <v>153</v>
      </c>
      <c r="J1022" s="20">
        <v>1.0</v>
      </c>
      <c r="K1022" s="20">
        <v>1.0</v>
      </c>
      <c r="L1022" s="20" t="s">
        <v>5851</v>
      </c>
      <c r="M1022" s="20">
        <v>1.0</v>
      </c>
      <c r="N1022" s="20">
        <v>1.0</v>
      </c>
      <c r="O1022" s="20" t="s">
        <v>6117</v>
      </c>
      <c r="P1022" s="14"/>
    </row>
    <row r="1023">
      <c r="A1023" s="19" t="s">
        <v>6945</v>
      </c>
      <c r="B1023" s="19" t="s">
        <v>4478</v>
      </c>
      <c r="C1023" s="19" t="s">
        <v>6946</v>
      </c>
      <c r="D1023" s="19" t="s">
        <v>6947</v>
      </c>
      <c r="E1023" s="19" t="s">
        <v>6960</v>
      </c>
      <c r="F1023" s="20" t="str">
        <f t="shared" si="1"/>
        <v>M3EpZjcojkhakOHKT9MVfb</v>
      </c>
      <c r="G1023" s="20">
        <v>1.0</v>
      </c>
      <c r="H1023" s="20">
        <v>1.0</v>
      </c>
      <c r="I1023" s="20" t="s">
        <v>153</v>
      </c>
      <c r="J1023" s="20">
        <v>1.0</v>
      </c>
      <c r="K1023" s="20">
        <v>1.0</v>
      </c>
      <c r="L1023" s="20" t="s">
        <v>5851</v>
      </c>
      <c r="M1023" s="20">
        <v>1.0</v>
      </c>
      <c r="N1023" s="20">
        <v>1.0</v>
      </c>
      <c r="O1023" s="20" t="s">
        <v>6117</v>
      </c>
      <c r="P1023" s="14"/>
    </row>
    <row r="1024">
      <c r="A1024" s="19" t="s">
        <v>6945</v>
      </c>
      <c r="B1024" s="19" t="s">
        <v>4480</v>
      </c>
      <c r="C1024" s="19" t="s">
        <v>6946</v>
      </c>
      <c r="D1024" s="19" t="s">
        <v>6947</v>
      </c>
      <c r="E1024" s="19" t="s">
        <v>6961</v>
      </c>
      <c r="F1024" s="20" t="str">
        <f t="shared" si="1"/>
        <v>M3EpZjcojkhasck8jaGony</v>
      </c>
      <c r="G1024" s="20">
        <v>1.0</v>
      </c>
      <c r="H1024" s="20">
        <v>1.0</v>
      </c>
      <c r="I1024" s="20" t="s">
        <v>153</v>
      </c>
      <c r="J1024" s="20">
        <v>1.0</v>
      </c>
      <c r="K1024" s="20">
        <v>1.0</v>
      </c>
      <c r="L1024" s="20" t="s">
        <v>5851</v>
      </c>
      <c r="M1024" s="20">
        <v>1.0</v>
      </c>
      <c r="N1024" s="20">
        <v>1.0</v>
      </c>
      <c r="O1024" s="20" t="s">
        <v>6117</v>
      </c>
      <c r="P1024" s="14"/>
    </row>
    <row r="1025">
      <c r="A1025" s="19" t="s">
        <v>6945</v>
      </c>
      <c r="B1025" s="19" t="s">
        <v>4482</v>
      </c>
      <c r="C1025" s="19" t="s">
        <v>6946</v>
      </c>
      <c r="D1025" s="19" t="s">
        <v>6947</v>
      </c>
      <c r="E1025" s="19" t="s">
        <v>6962</v>
      </c>
      <c r="F1025" s="20" t="str">
        <f t="shared" si="1"/>
        <v>M3EpZjcojkhatFxyJwvFCu</v>
      </c>
      <c r="G1025" s="20">
        <v>1.0</v>
      </c>
      <c r="H1025" s="20">
        <v>1.0</v>
      </c>
      <c r="I1025" s="20" t="s">
        <v>153</v>
      </c>
      <c r="J1025" s="20">
        <v>1.0</v>
      </c>
      <c r="K1025" s="20">
        <v>1.0</v>
      </c>
      <c r="L1025" s="20" t="s">
        <v>5851</v>
      </c>
      <c r="M1025" s="20">
        <v>1.0</v>
      </c>
      <c r="N1025" s="20">
        <v>1.0</v>
      </c>
      <c r="O1025" s="20" t="s">
        <v>6117</v>
      </c>
      <c r="P1025" s="14"/>
    </row>
    <row r="1026">
      <c r="A1026" s="19" t="s">
        <v>6945</v>
      </c>
      <c r="B1026" s="19" t="s">
        <v>4484</v>
      </c>
      <c r="C1026" s="19" t="s">
        <v>6946</v>
      </c>
      <c r="D1026" s="19" t="s">
        <v>6947</v>
      </c>
      <c r="E1026" s="19" t="s">
        <v>6963</v>
      </c>
      <c r="F1026" s="20" t="str">
        <f t="shared" si="1"/>
        <v>M3EpZjcojkhav2LmzDoNU0</v>
      </c>
      <c r="G1026" s="20">
        <v>1.0</v>
      </c>
      <c r="H1026" s="20">
        <v>1.0</v>
      </c>
      <c r="I1026" s="20" t="s">
        <v>153</v>
      </c>
      <c r="J1026" s="20">
        <v>1.0</v>
      </c>
      <c r="K1026" s="20">
        <v>1.0</v>
      </c>
      <c r="L1026" s="20" t="s">
        <v>5851</v>
      </c>
      <c r="M1026" s="20">
        <v>1.0</v>
      </c>
      <c r="N1026" s="20">
        <v>1.0</v>
      </c>
      <c r="O1026" s="20" t="s">
        <v>6117</v>
      </c>
      <c r="P1026" s="14"/>
    </row>
    <row r="1027">
      <c r="A1027" s="19" t="s">
        <v>6945</v>
      </c>
      <c r="B1027" s="19" t="s">
        <v>4486</v>
      </c>
      <c r="C1027" s="19" t="s">
        <v>6946</v>
      </c>
      <c r="D1027" s="19" t="s">
        <v>6947</v>
      </c>
      <c r="E1027" s="19" t="s">
        <v>6964</v>
      </c>
      <c r="F1027" s="20" t="str">
        <f t="shared" si="1"/>
        <v>M3EpZjcojkhavZOmzDoNU0</v>
      </c>
      <c r="G1027" s="20">
        <v>1.0</v>
      </c>
      <c r="H1027" s="20">
        <v>1.0</v>
      </c>
      <c r="I1027" s="20" t="s">
        <v>153</v>
      </c>
      <c r="J1027" s="20">
        <v>1.0</v>
      </c>
      <c r="K1027" s="20">
        <v>1.0</v>
      </c>
      <c r="L1027" s="20" t="s">
        <v>5851</v>
      </c>
      <c r="M1027" s="20">
        <v>1.0</v>
      </c>
      <c r="N1027" s="20">
        <v>1.0</v>
      </c>
      <c r="O1027" s="20" t="s">
        <v>6117</v>
      </c>
      <c r="P1027" s="14"/>
    </row>
    <row r="1028">
      <c r="A1028" s="19" t="s">
        <v>6945</v>
      </c>
      <c r="B1028" s="19" t="s">
        <v>4488</v>
      </c>
      <c r="C1028" s="19" t="s">
        <v>6946</v>
      </c>
      <c r="D1028" s="19" t="s">
        <v>6947</v>
      </c>
      <c r="E1028" s="19" t="s">
        <v>6965</v>
      </c>
      <c r="F1028" s="20" t="str">
        <f t="shared" si="1"/>
        <v>M3EpZjcojkhaxEpoCpeNMW</v>
      </c>
      <c r="G1028" s="20">
        <v>2.0</v>
      </c>
      <c r="H1028" s="20">
        <v>2.0</v>
      </c>
      <c r="I1028" s="20" t="s">
        <v>153</v>
      </c>
      <c r="J1028" s="20">
        <v>3.0</v>
      </c>
      <c r="K1028" s="20">
        <v>3.0</v>
      </c>
      <c r="L1028" s="20" t="s">
        <v>5851</v>
      </c>
      <c r="M1028" s="20">
        <v>2.0</v>
      </c>
      <c r="N1028" s="20">
        <v>2.0</v>
      </c>
      <c r="O1028" s="20" t="s">
        <v>6117</v>
      </c>
      <c r="P1028" s="14"/>
    </row>
    <row r="1029">
      <c r="A1029" s="19" t="s">
        <v>6966</v>
      </c>
      <c r="B1029" s="19" t="s">
        <v>835</v>
      </c>
      <c r="C1029" s="19" t="s">
        <v>6967</v>
      </c>
      <c r="D1029" s="19" t="s">
        <v>6968</v>
      </c>
      <c r="E1029" s="19" t="s">
        <v>6969</v>
      </c>
      <c r="F1029" s="20" t="str">
        <f t="shared" si="1"/>
        <v>M44uuosboF1s5gCQZnCRf8</v>
      </c>
      <c r="G1029" s="20">
        <v>1.0</v>
      </c>
      <c r="H1029" s="20">
        <v>1.0</v>
      </c>
      <c r="I1029" s="20" t="s">
        <v>151</v>
      </c>
      <c r="J1029" s="20">
        <v>1.0</v>
      </c>
      <c r="K1029" s="20">
        <v>1.0</v>
      </c>
      <c r="L1029" s="20" t="s">
        <v>153</v>
      </c>
      <c r="M1029" s="20">
        <v>1.0</v>
      </c>
      <c r="N1029" s="20">
        <v>1.0</v>
      </c>
      <c r="O1029" s="20" t="s">
        <v>6117</v>
      </c>
      <c r="P1029" s="14"/>
    </row>
    <row r="1030">
      <c r="A1030" s="19" t="s">
        <v>6966</v>
      </c>
      <c r="B1030" s="19" t="s">
        <v>839</v>
      </c>
      <c r="C1030" s="19" t="s">
        <v>6967</v>
      </c>
      <c r="D1030" s="19" t="s">
        <v>6968</v>
      </c>
      <c r="E1030" s="19" t="s">
        <v>6970</v>
      </c>
      <c r="F1030" s="20" t="str">
        <f t="shared" si="1"/>
        <v>M44uuosboF1s5okQZnCRf8</v>
      </c>
      <c r="G1030" s="20">
        <v>1.0</v>
      </c>
      <c r="H1030" s="20">
        <v>2.0</v>
      </c>
      <c r="I1030" s="20" t="s">
        <v>151</v>
      </c>
      <c r="J1030" s="20">
        <v>1.0</v>
      </c>
      <c r="K1030" s="20">
        <v>1.0</v>
      </c>
      <c r="L1030" s="20" t="s">
        <v>153</v>
      </c>
      <c r="M1030" s="20">
        <v>1.0</v>
      </c>
      <c r="N1030" s="20">
        <v>1.0</v>
      </c>
      <c r="O1030" s="20" t="s">
        <v>6117</v>
      </c>
      <c r="P1030" s="14"/>
    </row>
    <row r="1031">
      <c r="A1031" s="19" t="s">
        <v>6966</v>
      </c>
      <c r="B1031" s="19" t="s">
        <v>841</v>
      </c>
      <c r="C1031" s="19" t="s">
        <v>6967</v>
      </c>
      <c r="D1031" s="19" t="s">
        <v>6968</v>
      </c>
      <c r="E1031" s="19" t="s">
        <v>6971</v>
      </c>
      <c r="F1031" s="20" t="str">
        <f t="shared" si="1"/>
        <v>M44uuosboF1s6rdgxZbenF</v>
      </c>
      <c r="G1031" s="20">
        <v>1.0</v>
      </c>
      <c r="H1031" s="20">
        <v>1.0</v>
      </c>
      <c r="I1031" s="20" t="s">
        <v>151</v>
      </c>
      <c r="J1031" s="20">
        <v>1.0</v>
      </c>
      <c r="K1031" s="20">
        <v>1.0</v>
      </c>
      <c r="L1031" s="20" t="s">
        <v>153</v>
      </c>
      <c r="M1031" s="20">
        <v>1.0</v>
      </c>
      <c r="N1031" s="20">
        <v>1.0</v>
      </c>
      <c r="O1031" s="20" t="s">
        <v>6117</v>
      </c>
      <c r="P1031" s="14"/>
    </row>
    <row r="1032">
      <c r="A1032" s="19" t="s">
        <v>6966</v>
      </c>
      <c r="B1032" s="19" t="s">
        <v>843</v>
      </c>
      <c r="C1032" s="19" t="s">
        <v>6967</v>
      </c>
      <c r="D1032" s="19" t="s">
        <v>6968</v>
      </c>
      <c r="E1032" s="19" t="s">
        <v>6972</v>
      </c>
      <c r="F1032" s="20" t="str">
        <f t="shared" si="1"/>
        <v>M44uuosboF1sCeaSrJgpzQ</v>
      </c>
      <c r="G1032" s="20">
        <v>2.0</v>
      </c>
      <c r="H1032" s="20">
        <v>2.0</v>
      </c>
      <c r="I1032" s="20" t="s">
        <v>151</v>
      </c>
      <c r="J1032" s="20">
        <v>2.0</v>
      </c>
      <c r="K1032" s="20">
        <v>2.0</v>
      </c>
      <c r="L1032" s="20" t="s">
        <v>153</v>
      </c>
      <c r="M1032" s="20">
        <v>2.0</v>
      </c>
      <c r="N1032" s="20">
        <v>2.0</v>
      </c>
      <c r="O1032" s="20" t="s">
        <v>6117</v>
      </c>
      <c r="P1032" s="14"/>
    </row>
    <row r="1033">
      <c r="A1033" s="19" t="s">
        <v>6966</v>
      </c>
      <c r="B1033" s="19" t="s">
        <v>845</v>
      </c>
      <c r="C1033" s="19" t="s">
        <v>6967</v>
      </c>
      <c r="D1033" s="19" t="s">
        <v>6968</v>
      </c>
      <c r="E1033" s="19" t="s">
        <v>6973</v>
      </c>
      <c r="F1033" s="20" t="str">
        <f t="shared" si="1"/>
        <v>M44uuosboF1sCikSrJgpzQ</v>
      </c>
      <c r="G1033" s="20">
        <v>1.0</v>
      </c>
      <c r="H1033" s="20">
        <v>1.0</v>
      </c>
      <c r="I1033" s="20" t="s">
        <v>151</v>
      </c>
      <c r="J1033" s="20">
        <v>1.0</v>
      </c>
      <c r="K1033" s="20">
        <v>1.0</v>
      </c>
      <c r="L1033" s="20" t="s">
        <v>153</v>
      </c>
      <c r="M1033" s="20">
        <v>1.0</v>
      </c>
      <c r="N1033" s="20">
        <v>1.0</v>
      </c>
      <c r="O1033" s="20" t="s">
        <v>6117</v>
      </c>
      <c r="P1033" s="14"/>
    </row>
    <row r="1034">
      <c r="A1034" s="19" t="s">
        <v>6966</v>
      </c>
      <c r="B1034" s="19" t="s">
        <v>847</v>
      </c>
      <c r="C1034" s="19" t="s">
        <v>6967</v>
      </c>
      <c r="D1034" s="19" t="s">
        <v>6968</v>
      </c>
      <c r="E1034" s="19" t="s">
        <v>6974</v>
      </c>
      <c r="F1034" s="20" t="str">
        <f t="shared" si="1"/>
        <v>M44uuosboF1sFr9GX8NaP3</v>
      </c>
      <c r="G1034" s="20">
        <v>1.0</v>
      </c>
      <c r="H1034" s="20">
        <v>1.0</v>
      </c>
      <c r="I1034" s="20" t="s">
        <v>151</v>
      </c>
      <c r="J1034" s="20">
        <v>1.0</v>
      </c>
      <c r="K1034" s="20">
        <v>1.0</v>
      </c>
      <c r="L1034" s="20" t="s">
        <v>153</v>
      </c>
      <c r="M1034" s="20">
        <v>1.0</v>
      </c>
      <c r="N1034" s="20">
        <v>1.0</v>
      </c>
      <c r="O1034" s="20" t="s">
        <v>6117</v>
      </c>
      <c r="P1034" s="14"/>
    </row>
    <row r="1035">
      <c r="A1035" s="19" t="s">
        <v>6966</v>
      </c>
      <c r="B1035" s="19" t="s">
        <v>849</v>
      </c>
      <c r="C1035" s="19" t="s">
        <v>6967</v>
      </c>
      <c r="D1035" s="19" t="s">
        <v>6968</v>
      </c>
      <c r="E1035" s="19" t="s">
        <v>6975</v>
      </c>
      <c r="F1035" s="20" t="str">
        <f t="shared" si="1"/>
        <v>M44uuosboF1sIG2vBlcSU2</v>
      </c>
      <c r="G1035" s="20">
        <v>1.0</v>
      </c>
      <c r="H1035" s="20">
        <v>1.0</v>
      </c>
      <c r="I1035" s="20" t="s">
        <v>151</v>
      </c>
      <c r="J1035" s="20">
        <v>1.0</v>
      </c>
      <c r="K1035" s="20">
        <v>1.0</v>
      </c>
      <c r="L1035" s="20" t="s">
        <v>153</v>
      </c>
      <c r="M1035" s="20">
        <v>1.0</v>
      </c>
      <c r="N1035" s="20">
        <v>1.0</v>
      </c>
      <c r="O1035" s="20" t="s">
        <v>6117</v>
      </c>
      <c r="P1035" s="14"/>
    </row>
    <row r="1036">
      <c r="A1036" s="19" t="s">
        <v>6966</v>
      </c>
      <c r="B1036" s="19" t="s">
        <v>851</v>
      </c>
      <c r="C1036" s="19" t="s">
        <v>6967</v>
      </c>
      <c r="D1036" s="19" t="s">
        <v>6968</v>
      </c>
      <c r="E1036" s="19" t="s">
        <v>6976</v>
      </c>
      <c r="F1036" s="20" t="str">
        <f t="shared" si="1"/>
        <v>M44uuosboF1sK7V5Q8YFGz</v>
      </c>
      <c r="G1036" s="20">
        <v>1.0</v>
      </c>
      <c r="H1036" s="20">
        <v>1.0</v>
      </c>
      <c r="I1036" s="20" t="s">
        <v>151</v>
      </c>
      <c r="J1036" s="20">
        <v>1.0</v>
      </c>
      <c r="K1036" s="20">
        <v>1.0</v>
      </c>
      <c r="L1036" s="20" t="s">
        <v>153</v>
      </c>
      <c r="M1036" s="20">
        <v>1.0</v>
      </c>
      <c r="N1036" s="20">
        <v>1.0</v>
      </c>
      <c r="O1036" s="20" t="s">
        <v>6117</v>
      </c>
      <c r="P1036" s="14"/>
    </row>
    <row r="1037">
      <c r="A1037" s="19" t="s">
        <v>6966</v>
      </c>
      <c r="B1037" s="19" t="s">
        <v>853</v>
      </c>
      <c r="C1037" s="19" t="s">
        <v>6967</v>
      </c>
      <c r="D1037" s="19" t="s">
        <v>6968</v>
      </c>
      <c r="E1037" s="19" t="s">
        <v>6977</v>
      </c>
      <c r="F1037" s="20" t="str">
        <f t="shared" si="1"/>
        <v>M44uuosboF1sK7Z5Q8YFGz</v>
      </c>
      <c r="G1037" s="20">
        <v>1.0</v>
      </c>
      <c r="H1037" s="20">
        <v>1.0</v>
      </c>
      <c r="I1037" s="20" t="s">
        <v>151</v>
      </c>
      <c r="J1037" s="20">
        <v>1.0</v>
      </c>
      <c r="K1037" s="20">
        <v>1.0</v>
      </c>
      <c r="L1037" s="20" t="s">
        <v>153</v>
      </c>
      <c r="M1037" s="20">
        <v>1.0</v>
      </c>
      <c r="N1037" s="20">
        <v>1.0</v>
      </c>
      <c r="O1037" s="20" t="s">
        <v>6117</v>
      </c>
      <c r="P1037" s="14"/>
    </row>
    <row r="1038">
      <c r="A1038" s="19" t="s">
        <v>6966</v>
      </c>
      <c r="B1038" s="19" t="s">
        <v>855</v>
      </c>
      <c r="C1038" s="19" t="s">
        <v>6967</v>
      </c>
      <c r="D1038" s="19" t="s">
        <v>6968</v>
      </c>
      <c r="E1038" s="19" t="s">
        <v>6978</v>
      </c>
      <c r="F1038" s="20" t="str">
        <f t="shared" si="1"/>
        <v>M44uuosboF1sL8dpHOn63V</v>
      </c>
      <c r="G1038" s="20">
        <v>3.0</v>
      </c>
      <c r="H1038" s="20">
        <v>2.0</v>
      </c>
      <c r="I1038" s="20" t="s">
        <v>151</v>
      </c>
      <c r="J1038" s="20">
        <v>2.0</v>
      </c>
      <c r="K1038" s="20">
        <v>2.0</v>
      </c>
      <c r="L1038" s="20" t="s">
        <v>153</v>
      </c>
      <c r="M1038" s="20">
        <v>2.0</v>
      </c>
      <c r="N1038" s="20">
        <v>2.0</v>
      </c>
      <c r="O1038" s="20" t="s">
        <v>6117</v>
      </c>
      <c r="P1038" s="14"/>
    </row>
    <row r="1039">
      <c r="A1039" s="19" t="s">
        <v>6966</v>
      </c>
      <c r="B1039" s="19" t="s">
        <v>857</v>
      </c>
      <c r="C1039" s="19" t="s">
        <v>6967</v>
      </c>
      <c r="D1039" s="19" t="s">
        <v>6968</v>
      </c>
      <c r="E1039" s="19" t="s">
        <v>6979</v>
      </c>
      <c r="F1039" s="20" t="str">
        <f t="shared" si="1"/>
        <v>M44uuosboF1sPh6NMcnNFW</v>
      </c>
      <c r="G1039" s="20">
        <v>1.0</v>
      </c>
      <c r="H1039" s="20">
        <v>1.0</v>
      </c>
      <c r="I1039" s="20" t="s">
        <v>151</v>
      </c>
      <c r="J1039" s="20">
        <v>1.0</v>
      </c>
      <c r="K1039" s="20">
        <v>1.0</v>
      </c>
      <c r="L1039" s="20" t="s">
        <v>153</v>
      </c>
      <c r="M1039" s="20">
        <v>1.0</v>
      </c>
      <c r="N1039" s="20">
        <v>1.0</v>
      </c>
      <c r="O1039" s="20" t="s">
        <v>6117</v>
      </c>
      <c r="P1039" s="14"/>
    </row>
    <row r="1040">
      <c r="A1040" s="19" t="s">
        <v>6966</v>
      </c>
      <c r="B1040" s="19" t="s">
        <v>859</v>
      </c>
      <c r="C1040" s="19" t="s">
        <v>6967</v>
      </c>
      <c r="D1040" s="19" t="s">
        <v>6968</v>
      </c>
      <c r="E1040" s="19" t="s">
        <v>6980</v>
      </c>
      <c r="F1040" s="20" t="str">
        <f t="shared" si="1"/>
        <v>M44uuosboF1sPqxNMcnNFW</v>
      </c>
      <c r="G1040" s="20">
        <v>1.0</v>
      </c>
      <c r="H1040" s="20">
        <v>2.0</v>
      </c>
      <c r="I1040" s="20" t="s">
        <v>151</v>
      </c>
      <c r="J1040" s="20">
        <v>1.0</v>
      </c>
      <c r="K1040" s="20">
        <v>1.0</v>
      </c>
      <c r="L1040" s="20" t="s">
        <v>153</v>
      </c>
      <c r="M1040" s="20">
        <v>1.0</v>
      </c>
      <c r="N1040" s="20">
        <v>1.0</v>
      </c>
      <c r="O1040" s="20" t="s">
        <v>6117</v>
      </c>
      <c r="P1040" s="14"/>
    </row>
    <row r="1041">
      <c r="A1041" s="19" t="s">
        <v>6966</v>
      </c>
      <c r="B1041" s="19" t="s">
        <v>861</v>
      </c>
      <c r="C1041" s="19" t="s">
        <v>6967</v>
      </c>
      <c r="D1041" s="19" t="s">
        <v>6968</v>
      </c>
      <c r="E1041" s="19" t="s">
        <v>6981</v>
      </c>
      <c r="F1041" s="20" t="str">
        <f t="shared" si="1"/>
        <v>M44uuosboF1sRZCeNhrwyV</v>
      </c>
      <c r="G1041" s="20">
        <v>1.0</v>
      </c>
      <c r="H1041" s="20">
        <v>1.0</v>
      </c>
      <c r="I1041" s="20" t="s">
        <v>151</v>
      </c>
      <c r="J1041" s="20">
        <v>1.0</v>
      </c>
      <c r="K1041" s="20">
        <v>1.0</v>
      </c>
      <c r="L1041" s="20" t="s">
        <v>153</v>
      </c>
      <c r="M1041" s="20">
        <v>1.0</v>
      </c>
      <c r="N1041" s="20">
        <v>1.0</v>
      </c>
      <c r="O1041" s="20" t="s">
        <v>6117</v>
      </c>
      <c r="P1041" s="14"/>
    </row>
    <row r="1042">
      <c r="A1042" s="19" t="s">
        <v>6966</v>
      </c>
      <c r="B1042" s="19" t="s">
        <v>863</v>
      </c>
      <c r="C1042" s="19" t="s">
        <v>6967</v>
      </c>
      <c r="D1042" s="19" t="s">
        <v>6968</v>
      </c>
      <c r="E1042" s="19" t="s">
        <v>6982</v>
      </c>
      <c r="F1042" s="20" t="str">
        <f t="shared" si="1"/>
        <v>M44uuosboF1sY7cETxCGlb</v>
      </c>
      <c r="G1042" s="20">
        <v>1.0</v>
      </c>
      <c r="H1042" s="20">
        <v>1.0</v>
      </c>
      <c r="I1042" s="20" t="s">
        <v>151</v>
      </c>
      <c r="J1042" s="20">
        <v>1.0</v>
      </c>
      <c r="K1042" s="20">
        <v>1.0</v>
      </c>
      <c r="L1042" s="20" t="s">
        <v>153</v>
      </c>
      <c r="M1042" s="20">
        <v>1.0</v>
      </c>
      <c r="N1042" s="20">
        <v>1.0</v>
      </c>
      <c r="O1042" s="20" t="s">
        <v>6117</v>
      </c>
      <c r="P1042" s="14"/>
    </row>
    <row r="1043">
      <c r="A1043" s="19" t="s">
        <v>6966</v>
      </c>
      <c r="B1043" s="19" t="s">
        <v>865</v>
      </c>
      <c r="C1043" s="19" t="s">
        <v>6967</v>
      </c>
      <c r="D1043" s="19" t="s">
        <v>6968</v>
      </c>
      <c r="E1043" s="19" t="s">
        <v>6983</v>
      </c>
      <c r="F1043" s="20" t="str">
        <f t="shared" si="1"/>
        <v>M44uuosboF1sYFnETxCGlb</v>
      </c>
      <c r="G1043" s="20">
        <v>1.0</v>
      </c>
      <c r="H1043" s="20">
        <v>1.0</v>
      </c>
      <c r="I1043" s="20" t="s">
        <v>151</v>
      </c>
      <c r="J1043" s="20">
        <v>1.0</v>
      </c>
      <c r="K1043" s="20">
        <v>1.0</v>
      </c>
      <c r="L1043" s="20" t="s">
        <v>153</v>
      </c>
      <c r="M1043" s="20">
        <v>1.0</v>
      </c>
      <c r="N1043" s="20">
        <v>1.0</v>
      </c>
      <c r="O1043" s="20" t="s">
        <v>6117</v>
      </c>
      <c r="P1043" s="14"/>
    </row>
    <row r="1044">
      <c r="A1044" s="19" t="s">
        <v>6966</v>
      </c>
      <c r="B1044" s="19" t="s">
        <v>867</v>
      </c>
      <c r="C1044" s="19" t="s">
        <v>6967</v>
      </c>
      <c r="D1044" s="19" t="s">
        <v>6968</v>
      </c>
      <c r="E1044" s="19" t="s">
        <v>6984</v>
      </c>
      <c r="F1044" s="20" t="str">
        <f t="shared" si="1"/>
        <v>M44uuosboF1shVKBvQ85Ws</v>
      </c>
      <c r="G1044" s="20">
        <v>1.0</v>
      </c>
      <c r="H1044" s="20">
        <v>1.0</v>
      </c>
      <c r="I1044" s="20" t="s">
        <v>151</v>
      </c>
      <c r="J1044" s="20">
        <v>1.0</v>
      </c>
      <c r="K1044" s="20">
        <v>1.0</v>
      </c>
      <c r="L1044" s="20" t="s">
        <v>153</v>
      </c>
      <c r="M1044" s="20">
        <v>1.0</v>
      </c>
      <c r="N1044" s="20">
        <v>1.0</v>
      </c>
      <c r="O1044" s="20" t="s">
        <v>6117</v>
      </c>
      <c r="P1044" s="14"/>
    </row>
    <row r="1045">
      <c r="A1045" s="19" t="s">
        <v>6966</v>
      </c>
      <c r="B1045" s="19" t="s">
        <v>869</v>
      </c>
      <c r="C1045" s="19" t="s">
        <v>6967</v>
      </c>
      <c r="D1045" s="19" t="s">
        <v>6968</v>
      </c>
      <c r="E1045" s="19" t="s">
        <v>6975</v>
      </c>
      <c r="F1045" s="20" t="str">
        <f t="shared" si="1"/>
        <v>M44uuosboF1si59Dfaj7G4</v>
      </c>
      <c r="G1045" s="20">
        <v>3.0</v>
      </c>
      <c r="H1045" s="20">
        <v>3.0</v>
      </c>
      <c r="I1045" s="20" t="s">
        <v>151</v>
      </c>
      <c r="J1045" s="20">
        <v>1.0</v>
      </c>
      <c r="K1045" s="20">
        <v>1.0</v>
      </c>
      <c r="L1045" s="20" t="s">
        <v>153</v>
      </c>
      <c r="M1045" s="20">
        <v>3.0</v>
      </c>
      <c r="N1045" s="20">
        <v>3.0</v>
      </c>
      <c r="O1045" s="20" t="s">
        <v>6117</v>
      </c>
      <c r="P1045" s="14"/>
    </row>
    <row r="1046">
      <c r="A1046" s="19" t="s">
        <v>6966</v>
      </c>
      <c r="B1046" s="19" t="s">
        <v>871</v>
      </c>
      <c r="C1046" s="19" t="s">
        <v>6967</v>
      </c>
      <c r="D1046" s="19" t="s">
        <v>6968</v>
      </c>
      <c r="E1046" s="19" t="s">
        <v>6985</v>
      </c>
      <c r="F1046" s="20" t="str">
        <f t="shared" si="1"/>
        <v>M44uuosboF1skmkKT9MVfb</v>
      </c>
      <c r="G1046" s="20">
        <v>3.0</v>
      </c>
      <c r="H1046" s="20">
        <v>3.0</v>
      </c>
      <c r="I1046" s="20" t="s">
        <v>151</v>
      </c>
      <c r="J1046" s="20">
        <v>1.0</v>
      </c>
      <c r="K1046" s="20">
        <v>1.0</v>
      </c>
      <c r="L1046" s="20" t="s">
        <v>153</v>
      </c>
      <c r="M1046" s="20">
        <v>3.0</v>
      </c>
      <c r="N1046" s="20">
        <v>3.0</v>
      </c>
      <c r="O1046" s="20" t="s">
        <v>6117</v>
      </c>
      <c r="P1046" s="14"/>
    </row>
    <row r="1047">
      <c r="A1047" s="19" t="s">
        <v>6986</v>
      </c>
      <c r="B1047" s="19" t="s">
        <v>2486</v>
      </c>
      <c r="C1047" s="19" t="s">
        <v>6987</v>
      </c>
      <c r="D1047" s="19" t="s">
        <v>6988</v>
      </c>
      <c r="E1047" s="19" t="s">
        <v>6989</v>
      </c>
      <c r="F1047" s="20" t="str">
        <f t="shared" si="1"/>
        <v>MODsANqMpCOX3F0WpPTcf5</v>
      </c>
      <c r="G1047" s="20">
        <v>1.0</v>
      </c>
      <c r="H1047" s="20">
        <v>1.0</v>
      </c>
      <c r="I1047" s="20" t="s">
        <v>151</v>
      </c>
      <c r="J1047" s="20">
        <v>1.0</v>
      </c>
      <c r="K1047" s="20">
        <v>1.0</v>
      </c>
      <c r="L1047" s="20" t="s">
        <v>5851</v>
      </c>
      <c r="M1047" s="20">
        <v>1.0</v>
      </c>
      <c r="N1047" s="20">
        <v>1.0</v>
      </c>
      <c r="O1047" s="20" t="s">
        <v>6117</v>
      </c>
      <c r="P1047" s="14"/>
    </row>
    <row r="1048">
      <c r="A1048" s="19" t="s">
        <v>6986</v>
      </c>
      <c r="B1048" s="19" t="s">
        <v>2490</v>
      </c>
      <c r="C1048" s="19" t="s">
        <v>6987</v>
      </c>
      <c r="D1048" s="19" t="s">
        <v>6988</v>
      </c>
      <c r="E1048" s="19" t="s">
        <v>6990</v>
      </c>
      <c r="F1048" s="20" t="str">
        <f t="shared" si="1"/>
        <v>MODsANqMpCOX3OjWpPTcf5</v>
      </c>
      <c r="G1048" s="20">
        <v>1.0</v>
      </c>
      <c r="H1048" s="20">
        <v>1.0</v>
      </c>
      <c r="I1048" s="20" t="s">
        <v>151</v>
      </c>
      <c r="J1048" s="20">
        <v>1.0</v>
      </c>
      <c r="K1048" s="20">
        <v>1.0</v>
      </c>
      <c r="L1048" s="20" t="s">
        <v>5851</v>
      </c>
      <c r="M1048" s="20">
        <v>1.0</v>
      </c>
      <c r="N1048" s="20">
        <v>1.0</v>
      </c>
      <c r="O1048" s="20" t="s">
        <v>6117</v>
      </c>
      <c r="P1048" s="14"/>
    </row>
    <row r="1049">
      <c r="A1049" s="19" t="s">
        <v>6986</v>
      </c>
      <c r="B1049" s="19" t="s">
        <v>2492</v>
      </c>
      <c r="C1049" s="19" t="s">
        <v>6987</v>
      </c>
      <c r="D1049" s="19" t="s">
        <v>6988</v>
      </c>
      <c r="E1049" s="19" t="s">
        <v>6991</v>
      </c>
      <c r="F1049" s="20" t="str">
        <f t="shared" si="1"/>
        <v>MODsANqMpCOX5goQZnCRf8</v>
      </c>
      <c r="G1049" s="20">
        <v>2.0</v>
      </c>
      <c r="H1049" s="20">
        <v>1.0</v>
      </c>
      <c r="I1049" s="20" t="s">
        <v>151</v>
      </c>
      <c r="J1049" s="20">
        <v>2.0</v>
      </c>
      <c r="K1049" s="20">
        <v>2.0</v>
      </c>
      <c r="L1049" s="20" t="s">
        <v>5851</v>
      </c>
      <c r="M1049" s="20">
        <v>2.0</v>
      </c>
      <c r="N1049" s="20">
        <v>2.0</v>
      </c>
      <c r="O1049" s="20" t="s">
        <v>6117</v>
      </c>
      <c r="P1049" s="14"/>
    </row>
    <row r="1050">
      <c r="A1050" s="19" t="s">
        <v>6986</v>
      </c>
      <c r="B1050" s="19" t="s">
        <v>2494</v>
      </c>
      <c r="C1050" s="19" t="s">
        <v>6987</v>
      </c>
      <c r="D1050" s="19" t="s">
        <v>6988</v>
      </c>
      <c r="E1050" s="19" t="s">
        <v>6992</v>
      </c>
      <c r="F1050" s="20" t="str">
        <f t="shared" si="1"/>
        <v>MODsANqMpCOX5lRQZnCRf8</v>
      </c>
      <c r="G1050" s="20">
        <v>1.0</v>
      </c>
      <c r="H1050" s="20">
        <v>1.0</v>
      </c>
      <c r="I1050" s="20" t="s">
        <v>151</v>
      </c>
      <c r="J1050" s="20">
        <v>1.0</v>
      </c>
      <c r="K1050" s="20">
        <v>1.0</v>
      </c>
      <c r="L1050" s="20" t="s">
        <v>5851</v>
      </c>
      <c r="M1050" s="20">
        <v>1.0</v>
      </c>
      <c r="N1050" s="20">
        <v>1.0</v>
      </c>
      <c r="O1050" s="20" t="s">
        <v>6117</v>
      </c>
      <c r="P1050" s="14"/>
    </row>
    <row r="1051">
      <c r="A1051" s="19" t="s">
        <v>6986</v>
      </c>
      <c r="B1051" s="19" t="s">
        <v>2496</v>
      </c>
      <c r="C1051" s="19" t="s">
        <v>6987</v>
      </c>
      <c r="D1051" s="19" t="s">
        <v>6988</v>
      </c>
      <c r="E1051" s="19" t="s">
        <v>6993</v>
      </c>
      <c r="F1051" s="20" t="str">
        <f t="shared" si="1"/>
        <v>MODsANqMpCOXAO0s1igzRC</v>
      </c>
      <c r="G1051" s="20">
        <v>1.0</v>
      </c>
      <c r="H1051" s="20">
        <v>1.0</v>
      </c>
      <c r="I1051" s="20" t="s">
        <v>151</v>
      </c>
      <c r="J1051" s="20">
        <v>1.0</v>
      </c>
      <c r="K1051" s="20">
        <v>1.0</v>
      </c>
      <c r="L1051" s="20" t="s">
        <v>5851</v>
      </c>
      <c r="M1051" s="20">
        <v>1.0</v>
      </c>
      <c r="N1051" s="20">
        <v>1.0</v>
      </c>
      <c r="O1051" s="20" t="s">
        <v>6117</v>
      </c>
      <c r="P1051" s="14"/>
    </row>
    <row r="1052">
      <c r="A1052" s="19" t="s">
        <v>6986</v>
      </c>
      <c r="B1052" s="19" t="s">
        <v>2498</v>
      </c>
      <c r="C1052" s="19" t="s">
        <v>6987</v>
      </c>
      <c r="D1052" s="19" t="s">
        <v>6988</v>
      </c>
      <c r="E1052" s="19" t="s">
        <v>6994</v>
      </c>
      <c r="F1052" s="20" t="str">
        <f t="shared" si="1"/>
        <v>MODsANqMpCOXDEZPsx31Wa</v>
      </c>
      <c r="G1052" s="20">
        <v>3.0</v>
      </c>
      <c r="H1052" s="20">
        <v>2.0</v>
      </c>
      <c r="I1052" s="20" t="s">
        <v>151</v>
      </c>
      <c r="J1052" s="20">
        <v>3.0</v>
      </c>
      <c r="K1052" s="20">
        <v>3.0</v>
      </c>
      <c r="L1052" s="20" t="s">
        <v>5851</v>
      </c>
      <c r="M1052" s="20">
        <v>3.0</v>
      </c>
      <c r="N1052" s="20">
        <v>3.0</v>
      </c>
      <c r="O1052" s="20" t="s">
        <v>6117</v>
      </c>
      <c r="P1052" s="14"/>
    </row>
    <row r="1053">
      <c r="A1053" s="19" t="s">
        <v>6986</v>
      </c>
      <c r="B1053" s="19" t="s">
        <v>2500</v>
      </c>
      <c r="C1053" s="19" t="s">
        <v>6987</v>
      </c>
      <c r="D1053" s="19" t="s">
        <v>6988</v>
      </c>
      <c r="E1053" s="19" t="s">
        <v>6995</v>
      </c>
      <c r="F1053" s="20" t="str">
        <f t="shared" si="1"/>
        <v>MODsANqMpCOXDqzPsx31Wa</v>
      </c>
      <c r="G1053" s="20">
        <v>2.0</v>
      </c>
      <c r="H1053" s="20">
        <v>3.0</v>
      </c>
      <c r="I1053" s="20" t="s">
        <v>151</v>
      </c>
      <c r="J1053" s="20">
        <v>3.0</v>
      </c>
      <c r="K1053" s="20">
        <v>3.0</v>
      </c>
      <c r="L1053" s="20" t="s">
        <v>5851</v>
      </c>
      <c r="M1053" s="20">
        <v>3.0</v>
      </c>
      <c r="N1053" s="20">
        <v>3.0</v>
      </c>
      <c r="O1053" s="20" t="s">
        <v>6117</v>
      </c>
      <c r="P1053" s="14"/>
    </row>
    <row r="1054">
      <c r="A1054" s="19" t="s">
        <v>6986</v>
      </c>
      <c r="B1054" s="19" t="s">
        <v>2502</v>
      </c>
      <c r="C1054" s="19" t="s">
        <v>6987</v>
      </c>
      <c r="D1054" s="19" t="s">
        <v>6988</v>
      </c>
      <c r="E1054" s="19" t="s">
        <v>6996</v>
      </c>
      <c r="F1054" s="20" t="str">
        <f t="shared" si="1"/>
        <v>MODsANqMpCOXFQOGX8NaP3</v>
      </c>
      <c r="G1054" s="20">
        <v>1.0</v>
      </c>
      <c r="H1054" s="20">
        <v>1.0</v>
      </c>
      <c r="I1054" s="20" t="s">
        <v>151</v>
      </c>
      <c r="J1054" s="20">
        <v>1.0</v>
      </c>
      <c r="K1054" s="20">
        <v>1.0</v>
      </c>
      <c r="L1054" s="20" t="s">
        <v>5851</v>
      </c>
      <c r="M1054" s="20">
        <v>1.0</v>
      </c>
      <c r="N1054" s="20">
        <v>1.0</v>
      </c>
      <c r="O1054" s="20" t="s">
        <v>6117</v>
      </c>
      <c r="P1054" s="14"/>
    </row>
    <row r="1055">
      <c r="A1055" s="19" t="s">
        <v>6986</v>
      </c>
      <c r="B1055" s="19" t="s">
        <v>2504</v>
      </c>
      <c r="C1055" s="19" t="s">
        <v>6987</v>
      </c>
      <c r="D1055" s="19" t="s">
        <v>6988</v>
      </c>
      <c r="E1055" s="19" t="s">
        <v>6997</v>
      </c>
      <c r="F1055" s="20" t="str">
        <f t="shared" si="1"/>
        <v>MODsANqMpCOXMwTnyloHRU</v>
      </c>
      <c r="G1055" s="20">
        <v>1.0</v>
      </c>
      <c r="H1055" s="20">
        <v>1.0</v>
      </c>
      <c r="I1055" s="20" t="s">
        <v>151</v>
      </c>
      <c r="J1055" s="20">
        <v>1.0</v>
      </c>
      <c r="K1055" s="20">
        <v>1.0</v>
      </c>
      <c r="L1055" s="20" t="s">
        <v>5851</v>
      </c>
      <c r="M1055" s="20">
        <v>1.0</v>
      </c>
      <c r="N1055" s="20">
        <v>1.0</v>
      </c>
      <c r="O1055" s="20" t="s">
        <v>6117</v>
      </c>
      <c r="P1055" s="14"/>
    </row>
    <row r="1056">
      <c r="A1056" s="19" t="s">
        <v>6986</v>
      </c>
      <c r="B1056" s="19" t="s">
        <v>2506</v>
      </c>
      <c r="C1056" s="19" t="s">
        <v>6987</v>
      </c>
      <c r="D1056" s="19" t="s">
        <v>6988</v>
      </c>
      <c r="E1056" s="19" t="s">
        <v>6998</v>
      </c>
      <c r="F1056" s="20" t="str">
        <f t="shared" si="1"/>
        <v>MODsANqMpCOXUW3LWZg9DA</v>
      </c>
      <c r="G1056" s="20">
        <v>1.0</v>
      </c>
      <c r="H1056" s="20">
        <v>1.0</v>
      </c>
      <c r="I1056" s="20" t="s">
        <v>151</v>
      </c>
      <c r="J1056" s="20">
        <v>1.0</v>
      </c>
      <c r="K1056" s="20">
        <v>1.0</v>
      </c>
      <c r="L1056" s="20" t="s">
        <v>5851</v>
      </c>
      <c r="M1056" s="20">
        <v>1.0</v>
      </c>
      <c r="N1056" s="20">
        <v>1.0</v>
      </c>
      <c r="O1056" s="20" t="s">
        <v>6117</v>
      </c>
      <c r="P1056" s="14"/>
    </row>
    <row r="1057">
      <c r="A1057" s="19" t="s">
        <v>6986</v>
      </c>
      <c r="B1057" s="19" t="s">
        <v>2508</v>
      </c>
      <c r="C1057" s="19" t="s">
        <v>6987</v>
      </c>
      <c r="D1057" s="19" t="s">
        <v>6988</v>
      </c>
      <c r="E1057" s="19" t="s">
        <v>6999</v>
      </c>
      <c r="F1057" s="20" t="str">
        <f t="shared" si="1"/>
        <v>MODsANqMpCOXcRsuasQi8r</v>
      </c>
      <c r="G1057" s="20">
        <v>1.0</v>
      </c>
      <c r="H1057" s="20">
        <v>1.0</v>
      </c>
      <c r="I1057" s="20" t="s">
        <v>151</v>
      </c>
      <c r="J1057" s="20">
        <v>1.0</v>
      </c>
      <c r="K1057" s="20">
        <v>1.0</v>
      </c>
      <c r="L1057" s="20" t="s">
        <v>5851</v>
      </c>
      <c r="M1057" s="20">
        <v>1.0</v>
      </c>
      <c r="N1057" s="20">
        <v>1.0</v>
      </c>
      <c r="O1057" s="20" t="s">
        <v>6117</v>
      </c>
      <c r="P1057" s="14"/>
    </row>
    <row r="1058">
      <c r="A1058" s="19" t="s">
        <v>6986</v>
      </c>
      <c r="B1058" s="19" t="s">
        <v>2510</v>
      </c>
      <c r="C1058" s="19" t="s">
        <v>6987</v>
      </c>
      <c r="D1058" s="19" t="s">
        <v>6988</v>
      </c>
      <c r="E1058" s="19" t="s">
        <v>7000</v>
      </c>
      <c r="F1058" s="20" t="str">
        <f t="shared" si="1"/>
        <v>MODsANqMpCOXkeCKT9MVfb</v>
      </c>
      <c r="G1058" s="20">
        <v>1.0</v>
      </c>
      <c r="H1058" s="20">
        <v>1.0</v>
      </c>
      <c r="I1058" s="20" t="s">
        <v>151</v>
      </c>
      <c r="J1058" s="20">
        <v>1.0</v>
      </c>
      <c r="K1058" s="20">
        <v>1.0</v>
      </c>
      <c r="L1058" s="20" t="s">
        <v>5851</v>
      </c>
      <c r="M1058" s="20">
        <v>1.0</v>
      </c>
      <c r="N1058" s="20">
        <v>1.0</v>
      </c>
      <c r="O1058" s="20" t="s">
        <v>6117</v>
      </c>
      <c r="P1058" s="14"/>
    </row>
    <row r="1059">
      <c r="A1059" s="19" t="s">
        <v>6986</v>
      </c>
      <c r="B1059" s="19" t="s">
        <v>2512</v>
      </c>
      <c r="C1059" s="19" t="s">
        <v>6987</v>
      </c>
      <c r="D1059" s="19" t="s">
        <v>6988</v>
      </c>
      <c r="E1059" s="19" t="s">
        <v>7001</v>
      </c>
      <c r="F1059" s="20" t="str">
        <f t="shared" si="1"/>
        <v>MODsANqMpCOXlKGiGAYKIU</v>
      </c>
      <c r="G1059" s="20">
        <v>1.0</v>
      </c>
      <c r="H1059" s="20">
        <v>1.0</v>
      </c>
      <c r="I1059" s="20" t="s">
        <v>151</v>
      </c>
      <c r="J1059" s="20">
        <v>1.0</v>
      </c>
      <c r="K1059" s="20">
        <v>1.0</v>
      </c>
      <c r="L1059" s="20" t="s">
        <v>5851</v>
      </c>
      <c r="M1059" s="20">
        <v>1.0</v>
      </c>
      <c r="N1059" s="20">
        <v>1.0</v>
      </c>
      <c r="O1059" s="20" t="s">
        <v>6117</v>
      </c>
      <c r="P1059" s="14"/>
    </row>
    <row r="1060">
      <c r="A1060" s="19" t="s">
        <v>6986</v>
      </c>
      <c r="B1060" s="19" t="s">
        <v>2514</v>
      </c>
      <c r="C1060" s="19" t="s">
        <v>6987</v>
      </c>
      <c r="D1060" s="19" t="s">
        <v>6988</v>
      </c>
      <c r="E1060" s="19" t="s">
        <v>7002</v>
      </c>
      <c r="F1060" s="20" t="str">
        <f t="shared" si="1"/>
        <v>MODsANqMpCOXmXix3nOJap</v>
      </c>
      <c r="G1060" s="20">
        <v>1.0</v>
      </c>
      <c r="H1060" s="20">
        <v>1.0</v>
      </c>
      <c r="I1060" s="20" t="s">
        <v>151</v>
      </c>
      <c r="J1060" s="20">
        <v>1.0</v>
      </c>
      <c r="K1060" s="20">
        <v>1.0</v>
      </c>
      <c r="L1060" s="20" t="s">
        <v>5851</v>
      </c>
      <c r="M1060" s="20">
        <v>1.0</v>
      </c>
      <c r="N1060" s="20">
        <v>1.0</v>
      </c>
      <c r="O1060" s="20" t="s">
        <v>6117</v>
      </c>
      <c r="P1060" s="14"/>
    </row>
    <row r="1061">
      <c r="A1061" s="19" t="s">
        <v>6986</v>
      </c>
      <c r="B1061" s="19" t="s">
        <v>2516</v>
      </c>
      <c r="C1061" s="19" t="s">
        <v>6987</v>
      </c>
      <c r="D1061" s="19" t="s">
        <v>6988</v>
      </c>
      <c r="E1061" s="19" t="s">
        <v>7003</v>
      </c>
      <c r="F1061" s="20" t="str">
        <f t="shared" si="1"/>
        <v>MODsANqMpCOXmzHx3nOJap</v>
      </c>
      <c r="G1061" s="20">
        <v>1.0</v>
      </c>
      <c r="H1061" s="20">
        <v>2.0</v>
      </c>
      <c r="I1061" s="20" t="s">
        <v>151</v>
      </c>
      <c r="J1061" s="20">
        <v>1.0</v>
      </c>
      <c r="K1061" s="20">
        <v>1.0</v>
      </c>
      <c r="L1061" s="20" t="s">
        <v>5851</v>
      </c>
      <c r="M1061" s="20">
        <v>1.0</v>
      </c>
      <c r="N1061" s="20">
        <v>1.0</v>
      </c>
      <c r="O1061" s="20" t="s">
        <v>6117</v>
      </c>
      <c r="P1061" s="14"/>
    </row>
    <row r="1062">
      <c r="A1062" s="19" t="s">
        <v>6986</v>
      </c>
      <c r="B1062" s="19" t="s">
        <v>2518</v>
      </c>
      <c r="C1062" s="19" t="s">
        <v>6987</v>
      </c>
      <c r="D1062" s="19" t="s">
        <v>6988</v>
      </c>
      <c r="E1062" s="19" t="s">
        <v>7004</v>
      </c>
      <c r="F1062" s="20" t="str">
        <f t="shared" si="1"/>
        <v>MODsANqMpCOXpm8klVeMgb</v>
      </c>
      <c r="G1062" s="20">
        <v>1.0</v>
      </c>
      <c r="H1062" s="20">
        <v>2.0</v>
      </c>
      <c r="I1062" s="20" t="s">
        <v>151</v>
      </c>
      <c r="J1062" s="20">
        <v>1.0</v>
      </c>
      <c r="K1062" s="20">
        <v>1.0</v>
      </c>
      <c r="L1062" s="20" t="s">
        <v>5851</v>
      </c>
      <c r="M1062" s="20">
        <v>1.0</v>
      </c>
      <c r="N1062" s="20">
        <v>1.0</v>
      </c>
      <c r="O1062" s="20" t="s">
        <v>6117</v>
      </c>
      <c r="P1062" s="14"/>
    </row>
    <row r="1063">
      <c r="A1063" s="19" t="s">
        <v>6986</v>
      </c>
      <c r="B1063" s="19" t="s">
        <v>2520</v>
      </c>
      <c r="C1063" s="19" t="s">
        <v>6987</v>
      </c>
      <c r="D1063" s="19" t="s">
        <v>6988</v>
      </c>
      <c r="E1063" s="19" t="s">
        <v>7005</v>
      </c>
      <c r="F1063" s="20" t="str">
        <f t="shared" si="1"/>
        <v>MODsANqMpCOXywEr3EWPH8</v>
      </c>
      <c r="G1063" s="20">
        <v>1.0</v>
      </c>
      <c r="H1063" s="20">
        <v>2.0</v>
      </c>
      <c r="I1063" s="20" t="s">
        <v>151</v>
      </c>
      <c r="J1063" s="20">
        <v>1.0</v>
      </c>
      <c r="K1063" s="20">
        <v>1.0</v>
      </c>
      <c r="L1063" s="20" t="s">
        <v>5851</v>
      </c>
      <c r="M1063" s="20">
        <v>1.0</v>
      </c>
      <c r="N1063" s="20">
        <v>1.0</v>
      </c>
      <c r="O1063" s="20" t="s">
        <v>6117</v>
      </c>
      <c r="P1063" s="14"/>
    </row>
    <row r="1064">
      <c r="A1064" s="19" t="s">
        <v>6986</v>
      </c>
      <c r="B1064" s="19" t="s">
        <v>2522</v>
      </c>
      <c r="C1064" s="19" t="s">
        <v>6987</v>
      </c>
      <c r="D1064" s="19" t="s">
        <v>6988</v>
      </c>
      <c r="E1064" s="19" t="s">
        <v>7006</v>
      </c>
      <c r="F1064" s="20" t="str">
        <f t="shared" si="1"/>
        <v>MODsANqMpCOXz8QcwP3ZbD</v>
      </c>
      <c r="G1064" s="20">
        <v>1.0</v>
      </c>
      <c r="H1064" s="20">
        <v>1.0</v>
      </c>
      <c r="I1064" s="20" t="s">
        <v>151</v>
      </c>
      <c r="J1064" s="20">
        <v>1.0</v>
      </c>
      <c r="K1064" s="20">
        <v>1.0</v>
      </c>
      <c r="L1064" s="20" t="s">
        <v>5851</v>
      </c>
      <c r="M1064" s="20">
        <v>1.0</v>
      </c>
      <c r="N1064" s="20">
        <v>1.0</v>
      </c>
      <c r="O1064" s="20" t="s">
        <v>6117</v>
      </c>
      <c r="P1064" s="14"/>
    </row>
    <row r="1065">
      <c r="A1065" s="19" t="s">
        <v>7007</v>
      </c>
      <c r="B1065" s="19" t="s">
        <v>5651</v>
      </c>
      <c r="C1065" s="19" t="s">
        <v>7008</v>
      </c>
      <c r="D1065" s="19" t="s">
        <v>7009</v>
      </c>
      <c r="E1065" s="19" t="s">
        <v>7010</v>
      </c>
      <c r="F1065" s="20" t="str">
        <f t="shared" si="1"/>
        <v>MOFTRdrKCJ983afWpPTcf5</v>
      </c>
      <c r="G1065" s="20">
        <v>1.0</v>
      </c>
      <c r="H1065" s="20">
        <v>1.0</v>
      </c>
      <c r="I1065" s="20" t="s">
        <v>5809</v>
      </c>
      <c r="J1065" s="20">
        <v>1.0</v>
      </c>
      <c r="K1065" s="20">
        <v>1.0</v>
      </c>
      <c r="L1065" s="20" t="s">
        <v>152</v>
      </c>
      <c r="M1065" s="20">
        <v>1.0</v>
      </c>
      <c r="N1065" s="20">
        <v>1.0</v>
      </c>
      <c r="O1065" s="20" t="s">
        <v>6117</v>
      </c>
      <c r="P1065" s="14"/>
    </row>
    <row r="1066">
      <c r="A1066" s="19" t="s">
        <v>7007</v>
      </c>
      <c r="B1066" s="19" t="s">
        <v>5655</v>
      </c>
      <c r="C1066" s="19" t="s">
        <v>7008</v>
      </c>
      <c r="D1066" s="19" t="s">
        <v>7009</v>
      </c>
      <c r="E1066" s="19" t="s">
        <v>7011</v>
      </c>
      <c r="F1066" s="20" t="str">
        <f t="shared" si="1"/>
        <v>MOFTRdrKCJ985D6QZnCRf8</v>
      </c>
      <c r="G1066" s="20">
        <v>1.0</v>
      </c>
      <c r="H1066" s="20">
        <v>1.0</v>
      </c>
      <c r="I1066" s="20" t="s">
        <v>5809</v>
      </c>
      <c r="J1066" s="20">
        <v>1.0</v>
      </c>
      <c r="K1066" s="20">
        <v>1.0</v>
      </c>
      <c r="L1066" s="20" t="s">
        <v>152</v>
      </c>
      <c r="M1066" s="20">
        <v>1.0</v>
      </c>
      <c r="N1066" s="20">
        <v>1.0</v>
      </c>
      <c r="O1066" s="20" t="s">
        <v>6117</v>
      </c>
      <c r="P1066" s="14"/>
    </row>
    <row r="1067">
      <c r="A1067" s="19" t="s">
        <v>7007</v>
      </c>
      <c r="B1067" s="19" t="s">
        <v>5657</v>
      </c>
      <c r="C1067" s="19" t="s">
        <v>7008</v>
      </c>
      <c r="D1067" s="19" t="s">
        <v>7009</v>
      </c>
      <c r="E1067" s="19" t="s">
        <v>7012</v>
      </c>
      <c r="F1067" s="20" t="str">
        <f t="shared" si="1"/>
        <v>MOFTRdrKCJ985ViQZnCRf8</v>
      </c>
      <c r="G1067" s="20">
        <v>1.0</v>
      </c>
      <c r="H1067" s="20">
        <v>1.0</v>
      </c>
      <c r="I1067" s="20" t="s">
        <v>5809</v>
      </c>
      <c r="J1067" s="20">
        <v>1.0</v>
      </c>
      <c r="K1067" s="20">
        <v>1.0</v>
      </c>
      <c r="L1067" s="20" t="s">
        <v>152</v>
      </c>
      <c r="M1067" s="20">
        <v>1.0</v>
      </c>
      <c r="N1067" s="20">
        <v>1.0</v>
      </c>
      <c r="O1067" s="20" t="s">
        <v>6117</v>
      </c>
      <c r="P1067" s="14"/>
    </row>
    <row r="1068">
      <c r="A1068" s="19" t="s">
        <v>7007</v>
      </c>
      <c r="B1068" s="19" t="s">
        <v>5659</v>
      </c>
      <c r="C1068" s="19" t="s">
        <v>7008</v>
      </c>
      <c r="D1068" s="19" t="s">
        <v>7009</v>
      </c>
      <c r="E1068" s="19" t="s">
        <v>7013</v>
      </c>
      <c r="F1068" s="20" t="str">
        <f t="shared" si="1"/>
        <v>MOFTRdrKCJ98DBnPsx31Wa</v>
      </c>
      <c r="G1068" s="20">
        <v>1.0</v>
      </c>
      <c r="H1068" s="20">
        <v>1.0</v>
      </c>
      <c r="I1068" s="20" t="s">
        <v>5809</v>
      </c>
      <c r="J1068" s="20">
        <v>1.0</v>
      </c>
      <c r="K1068" s="20">
        <v>1.0</v>
      </c>
      <c r="L1068" s="20" t="s">
        <v>152</v>
      </c>
      <c r="M1068" s="20">
        <v>1.0</v>
      </c>
      <c r="N1068" s="20">
        <v>1.0</v>
      </c>
      <c r="O1068" s="20" t="s">
        <v>6117</v>
      </c>
      <c r="P1068" s="14"/>
    </row>
    <row r="1069">
      <c r="A1069" s="19" t="s">
        <v>7007</v>
      </c>
      <c r="B1069" s="19" t="s">
        <v>5661</v>
      </c>
      <c r="C1069" s="19" t="s">
        <v>7008</v>
      </c>
      <c r="D1069" s="19" t="s">
        <v>7009</v>
      </c>
      <c r="E1069" s="19" t="s">
        <v>7014</v>
      </c>
      <c r="F1069" s="20" t="str">
        <f t="shared" si="1"/>
        <v>MOFTRdrKCJ98M49nyloHRU</v>
      </c>
      <c r="G1069" s="20">
        <v>1.0</v>
      </c>
      <c r="H1069" s="20">
        <v>1.0</v>
      </c>
      <c r="I1069" s="20" t="s">
        <v>5809</v>
      </c>
      <c r="J1069" s="20">
        <v>1.0</v>
      </c>
      <c r="K1069" s="20">
        <v>1.0</v>
      </c>
      <c r="L1069" s="20" t="s">
        <v>152</v>
      </c>
      <c r="M1069" s="20">
        <v>1.0</v>
      </c>
      <c r="N1069" s="20">
        <v>1.0</v>
      </c>
      <c r="O1069" s="20" t="s">
        <v>6117</v>
      </c>
      <c r="P1069" s="14"/>
    </row>
    <row r="1070">
      <c r="A1070" s="19" t="s">
        <v>7007</v>
      </c>
      <c r="B1070" s="19" t="s">
        <v>5663</v>
      </c>
      <c r="C1070" s="19" t="s">
        <v>7008</v>
      </c>
      <c r="D1070" s="19" t="s">
        <v>7009</v>
      </c>
      <c r="E1070" s="19" t="s">
        <v>7015</v>
      </c>
      <c r="F1070" s="20" t="str">
        <f t="shared" si="1"/>
        <v>MOFTRdrKCJ98M97nyloHRU</v>
      </c>
      <c r="G1070" s="20">
        <v>1.0</v>
      </c>
      <c r="H1070" s="20">
        <v>1.0</v>
      </c>
      <c r="I1070" s="20" t="s">
        <v>5809</v>
      </c>
      <c r="J1070" s="20">
        <v>1.0</v>
      </c>
      <c r="K1070" s="20">
        <v>1.0</v>
      </c>
      <c r="L1070" s="20" t="s">
        <v>152</v>
      </c>
      <c r="M1070" s="20">
        <v>1.0</v>
      </c>
      <c r="N1070" s="20">
        <v>1.0</v>
      </c>
      <c r="O1070" s="20" t="s">
        <v>6117</v>
      </c>
      <c r="P1070" s="14"/>
    </row>
    <row r="1071">
      <c r="A1071" s="19" t="s">
        <v>7007</v>
      </c>
      <c r="B1071" s="19" t="s">
        <v>5665</v>
      </c>
      <c r="C1071" s="19" t="s">
        <v>7008</v>
      </c>
      <c r="D1071" s="19" t="s">
        <v>7009</v>
      </c>
      <c r="E1071" s="19" t="s">
        <v>7016</v>
      </c>
      <c r="F1071" s="20" t="str">
        <f t="shared" si="1"/>
        <v>MOFTRdrKCJ98UT0LWZg9DA</v>
      </c>
      <c r="G1071" s="20">
        <v>1.0</v>
      </c>
      <c r="H1071" s="20">
        <v>1.0</v>
      </c>
      <c r="I1071" s="20" t="s">
        <v>5809</v>
      </c>
      <c r="J1071" s="20">
        <v>1.0</v>
      </c>
      <c r="K1071" s="20">
        <v>1.0</v>
      </c>
      <c r="L1071" s="20" t="s">
        <v>152</v>
      </c>
      <c r="M1071" s="20">
        <v>1.0</v>
      </c>
      <c r="N1071" s="20">
        <v>1.0</v>
      </c>
      <c r="O1071" s="20" t="s">
        <v>6117</v>
      </c>
      <c r="P1071" s="14"/>
    </row>
    <row r="1072">
      <c r="A1072" s="19" t="s">
        <v>7007</v>
      </c>
      <c r="B1072" s="19" t="s">
        <v>5667</v>
      </c>
      <c r="C1072" s="19" t="s">
        <v>7008</v>
      </c>
      <c r="D1072" s="19" t="s">
        <v>7009</v>
      </c>
      <c r="E1072" s="19" t="s">
        <v>7017</v>
      </c>
      <c r="F1072" s="20" t="str">
        <f t="shared" si="1"/>
        <v>MOFTRdrKCJ98UT1LWZg9DA</v>
      </c>
      <c r="G1072" s="20">
        <v>1.0</v>
      </c>
      <c r="H1072" s="20">
        <v>1.0</v>
      </c>
      <c r="I1072" s="20" t="s">
        <v>5809</v>
      </c>
      <c r="J1072" s="20">
        <v>1.0</v>
      </c>
      <c r="K1072" s="20">
        <v>1.0</v>
      </c>
      <c r="L1072" s="20" t="s">
        <v>152</v>
      </c>
      <c r="M1072" s="20">
        <v>1.0</v>
      </c>
      <c r="N1072" s="20">
        <v>1.0</v>
      </c>
      <c r="O1072" s="20" t="s">
        <v>6117</v>
      </c>
      <c r="P1072" s="14"/>
    </row>
    <row r="1073">
      <c r="A1073" s="19" t="s">
        <v>7007</v>
      </c>
      <c r="B1073" s="19" t="s">
        <v>5669</v>
      </c>
      <c r="C1073" s="19" t="s">
        <v>7008</v>
      </c>
      <c r="D1073" s="19" t="s">
        <v>7009</v>
      </c>
      <c r="E1073" s="19" t="s">
        <v>7018</v>
      </c>
      <c r="F1073" s="20" t="str">
        <f t="shared" si="1"/>
        <v>MOFTRdrKCJ98booZn4Y5Fq</v>
      </c>
      <c r="G1073" s="20">
        <v>1.0</v>
      </c>
      <c r="H1073" s="20">
        <v>1.0</v>
      </c>
      <c r="I1073" s="20" t="s">
        <v>5809</v>
      </c>
      <c r="J1073" s="20">
        <v>1.0</v>
      </c>
      <c r="K1073" s="20">
        <v>1.0</v>
      </c>
      <c r="L1073" s="20" t="s">
        <v>152</v>
      </c>
      <c r="M1073" s="20">
        <v>1.0</v>
      </c>
      <c r="N1073" s="20">
        <v>1.0</v>
      </c>
      <c r="O1073" s="20" t="s">
        <v>6117</v>
      </c>
      <c r="P1073" s="14"/>
    </row>
    <row r="1074">
      <c r="A1074" s="19" t="s">
        <v>7007</v>
      </c>
      <c r="B1074" s="19" t="s">
        <v>5671</v>
      </c>
      <c r="C1074" s="19" t="s">
        <v>7008</v>
      </c>
      <c r="D1074" s="19" t="s">
        <v>7009</v>
      </c>
      <c r="E1074" s="19" t="s">
        <v>7019</v>
      </c>
      <c r="F1074" s="20" t="str">
        <f t="shared" si="1"/>
        <v>MOFTRdrKCJ98c6RuasQi8r</v>
      </c>
      <c r="G1074" s="20">
        <v>1.0</v>
      </c>
      <c r="H1074" s="20">
        <v>1.0</v>
      </c>
      <c r="I1074" s="20" t="s">
        <v>5809</v>
      </c>
      <c r="J1074" s="20">
        <v>1.0</v>
      </c>
      <c r="K1074" s="20">
        <v>1.0</v>
      </c>
      <c r="L1074" s="20" t="s">
        <v>152</v>
      </c>
      <c r="M1074" s="20">
        <v>1.0</v>
      </c>
      <c r="N1074" s="20">
        <v>1.0</v>
      </c>
      <c r="O1074" s="20" t="s">
        <v>6117</v>
      </c>
      <c r="P1074" s="14"/>
    </row>
    <row r="1075">
      <c r="A1075" s="19" t="s">
        <v>7007</v>
      </c>
      <c r="B1075" s="19" t="s">
        <v>5673</v>
      </c>
      <c r="C1075" s="19" t="s">
        <v>7008</v>
      </c>
      <c r="D1075" s="19" t="s">
        <v>7009</v>
      </c>
      <c r="E1075" s="19" t="s">
        <v>7020</v>
      </c>
      <c r="F1075" s="20" t="str">
        <f t="shared" si="1"/>
        <v>MOFTRdrKCJ98mZPx3nOJap</v>
      </c>
      <c r="G1075" s="20">
        <v>1.0</v>
      </c>
      <c r="H1075" s="20">
        <v>1.0</v>
      </c>
      <c r="I1075" s="20" t="s">
        <v>5809</v>
      </c>
      <c r="J1075" s="20">
        <v>1.0</v>
      </c>
      <c r="K1075" s="20">
        <v>1.0</v>
      </c>
      <c r="L1075" s="20" t="s">
        <v>152</v>
      </c>
      <c r="M1075" s="20">
        <v>1.0</v>
      </c>
      <c r="N1075" s="20">
        <v>1.0</v>
      </c>
      <c r="O1075" s="20" t="s">
        <v>6117</v>
      </c>
      <c r="P1075" s="14"/>
    </row>
    <row r="1076">
      <c r="A1076" s="19" t="s">
        <v>7007</v>
      </c>
      <c r="B1076" s="19" t="s">
        <v>5675</v>
      </c>
      <c r="C1076" s="19" t="s">
        <v>7008</v>
      </c>
      <c r="D1076" s="19" t="s">
        <v>7009</v>
      </c>
      <c r="E1076" s="19" t="s">
        <v>7021</v>
      </c>
      <c r="F1076" s="20" t="str">
        <f t="shared" si="1"/>
        <v>MOFTRdrKCJ98muXx3nOJap</v>
      </c>
      <c r="G1076" s="20">
        <v>1.0</v>
      </c>
      <c r="H1076" s="20">
        <v>1.0</v>
      </c>
      <c r="I1076" s="20" t="s">
        <v>5809</v>
      </c>
      <c r="J1076" s="20">
        <v>1.0</v>
      </c>
      <c r="K1076" s="20">
        <v>1.0</v>
      </c>
      <c r="L1076" s="20" t="s">
        <v>152</v>
      </c>
      <c r="M1076" s="20">
        <v>1.0</v>
      </c>
      <c r="N1076" s="20">
        <v>1.0</v>
      </c>
      <c r="O1076" s="20" t="s">
        <v>6117</v>
      </c>
      <c r="P1076" s="14"/>
    </row>
    <row r="1077">
      <c r="A1077" s="19" t="s">
        <v>7007</v>
      </c>
      <c r="B1077" s="19" t="s">
        <v>5677</v>
      </c>
      <c r="C1077" s="19" t="s">
        <v>7008</v>
      </c>
      <c r="D1077" s="19" t="s">
        <v>7009</v>
      </c>
      <c r="E1077" s="19" t="s">
        <v>7022</v>
      </c>
      <c r="F1077" s="20" t="str">
        <f t="shared" si="1"/>
        <v>MOFTRdrKCJ98p6lklVeMgb</v>
      </c>
      <c r="G1077" s="20">
        <v>1.0</v>
      </c>
      <c r="H1077" s="20">
        <v>1.0</v>
      </c>
      <c r="I1077" s="20" t="s">
        <v>5809</v>
      </c>
      <c r="J1077" s="20">
        <v>1.0</v>
      </c>
      <c r="K1077" s="20">
        <v>1.0</v>
      </c>
      <c r="L1077" s="20" t="s">
        <v>152</v>
      </c>
      <c r="M1077" s="20">
        <v>1.0</v>
      </c>
      <c r="N1077" s="20">
        <v>1.0</v>
      </c>
      <c r="O1077" s="20" t="s">
        <v>6117</v>
      </c>
      <c r="P1077" s="14"/>
    </row>
    <row r="1078">
      <c r="A1078" s="19" t="s">
        <v>7007</v>
      </c>
      <c r="B1078" s="19" t="s">
        <v>5679</v>
      </c>
      <c r="C1078" s="19" t="s">
        <v>7008</v>
      </c>
      <c r="D1078" s="19" t="s">
        <v>7009</v>
      </c>
      <c r="E1078" s="19" t="s">
        <v>7023</v>
      </c>
      <c r="F1078" s="20" t="str">
        <f t="shared" si="1"/>
        <v>MOFTRdrKCJ98poeklVeMgb</v>
      </c>
      <c r="G1078" s="20">
        <v>1.0</v>
      </c>
      <c r="H1078" s="20">
        <v>1.0</v>
      </c>
      <c r="I1078" s="20" t="s">
        <v>5809</v>
      </c>
      <c r="J1078" s="20">
        <v>1.0</v>
      </c>
      <c r="K1078" s="20">
        <v>1.0</v>
      </c>
      <c r="L1078" s="20" t="s">
        <v>152</v>
      </c>
      <c r="M1078" s="20">
        <v>1.0</v>
      </c>
      <c r="N1078" s="20">
        <v>1.0</v>
      </c>
      <c r="O1078" s="20" t="s">
        <v>6117</v>
      </c>
      <c r="P1078" s="14"/>
    </row>
    <row r="1079">
      <c r="A1079" s="19" t="s">
        <v>7007</v>
      </c>
      <c r="B1079" s="19" t="s">
        <v>5681</v>
      </c>
      <c r="C1079" s="19" t="s">
        <v>7008</v>
      </c>
      <c r="D1079" s="19" t="s">
        <v>7009</v>
      </c>
      <c r="E1079" s="19" t="s">
        <v>7024</v>
      </c>
      <c r="F1079" s="20" t="str">
        <f t="shared" si="1"/>
        <v>MOFTRdrKCJ98rgPClYtECF</v>
      </c>
      <c r="G1079" s="20">
        <v>1.0</v>
      </c>
      <c r="H1079" s="20">
        <v>1.0</v>
      </c>
      <c r="I1079" s="20" t="s">
        <v>5809</v>
      </c>
      <c r="J1079" s="20">
        <v>1.0</v>
      </c>
      <c r="K1079" s="20">
        <v>1.0</v>
      </c>
      <c r="L1079" s="20" t="s">
        <v>152</v>
      </c>
      <c r="M1079" s="20">
        <v>1.0</v>
      </c>
      <c r="N1079" s="20">
        <v>1.0</v>
      </c>
      <c r="O1079" s="20" t="s">
        <v>6117</v>
      </c>
      <c r="P1079" s="14"/>
    </row>
    <row r="1080">
      <c r="A1080" s="19" t="s">
        <v>7007</v>
      </c>
      <c r="B1080" s="19" t="s">
        <v>5682</v>
      </c>
      <c r="C1080" s="19" t="s">
        <v>7008</v>
      </c>
      <c r="D1080" s="19" t="s">
        <v>7009</v>
      </c>
      <c r="E1080" s="19" t="s">
        <v>7025</v>
      </c>
      <c r="F1080" s="20" t="str">
        <f t="shared" si="1"/>
        <v>MOFTRdrKCJ98szZ8jaGony</v>
      </c>
      <c r="G1080" s="20">
        <v>1.0</v>
      </c>
      <c r="H1080" s="20">
        <v>1.0</v>
      </c>
      <c r="I1080" s="20" t="s">
        <v>5809</v>
      </c>
      <c r="J1080" s="20">
        <v>1.0</v>
      </c>
      <c r="K1080" s="20">
        <v>1.0</v>
      </c>
      <c r="L1080" s="20" t="s">
        <v>152</v>
      </c>
      <c r="M1080" s="20">
        <v>1.0</v>
      </c>
      <c r="N1080" s="20">
        <v>1.0</v>
      </c>
      <c r="O1080" s="20" t="s">
        <v>6117</v>
      </c>
      <c r="P1080" s="14"/>
    </row>
    <row r="1081">
      <c r="A1081" s="19" t="s">
        <v>7007</v>
      </c>
      <c r="B1081" s="19" t="s">
        <v>5684</v>
      </c>
      <c r="C1081" s="19" t="s">
        <v>7008</v>
      </c>
      <c r="D1081" s="19" t="s">
        <v>7009</v>
      </c>
      <c r="E1081" s="19" t="s">
        <v>7019</v>
      </c>
      <c r="F1081" s="20" t="str">
        <f t="shared" si="1"/>
        <v>MOFTRdrKCJ98y9Br3EWPH8</v>
      </c>
      <c r="G1081" s="20">
        <v>1.0</v>
      </c>
      <c r="H1081" s="20">
        <v>1.0</v>
      </c>
      <c r="I1081" s="20" t="s">
        <v>5809</v>
      </c>
      <c r="J1081" s="20">
        <v>1.0</v>
      </c>
      <c r="K1081" s="20">
        <v>1.0</v>
      </c>
      <c r="L1081" s="20" t="s">
        <v>152</v>
      </c>
      <c r="M1081" s="20">
        <v>1.0</v>
      </c>
      <c r="N1081" s="20">
        <v>1.0</v>
      </c>
      <c r="O1081" s="20" t="s">
        <v>6117</v>
      </c>
      <c r="P1081" s="14"/>
    </row>
    <row r="1082">
      <c r="A1082" s="19" t="s">
        <v>7007</v>
      </c>
      <c r="B1082" s="19" t="s">
        <v>5686</v>
      </c>
      <c r="C1082" s="19" t="s">
        <v>7008</v>
      </c>
      <c r="D1082" s="19" t="s">
        <v>7009</v>
      </c>
      <c r="E1082" s="19" t="s">
        <v>7026</v>
      </c>
      <c r="F1082" s="20" t="str">
        <f t="shared" si="1"/>
        <v>MOFTRdrKCJ98zescwP3ZbD</v>
      </c>
      <c r="G1082" s="20">
        <v>1.0</v>
      </c>
      <c r="H1082" s="20">
        <v>1.0</v>
      </c>
      <c r="I1082" s="20" t="s">
        <v>5809</v>
      </c>
      <c r="J1082" s="20">
        <v>1.0</v>
      </c>
      <c r="K1082" s="20">
        <v>1.0</v>
      </c>
      <c r="L1082" s="20" t="s">
        <v>152</v>
      </c>
      <c r="M1082" s="20">
        <v>1.0</v>
      </c>
      <c r="N1082" s="20">
        <v>1.0</v>
      </c>
      <c r="O1082" s="20" t="s">
        <v>6117</v>
      </c>
      <c r="P1082" s="14"/>
    </row>
    <row r="1083">
      <c r="A1083" s="19" t="s">
        <v>7027</v>
      </c>
      <c r="B1083" s="19" t="s">
        <v>684</v>
      </c>
      <c r="C1083" s="19" t="s">
        <v>7028</v>
      </c>
      <c r="D1083" s="19" t="s">
        <v>7029</v>
      </c>
      <c r="E1083" s="19" t="s">
        <v>7030</v>
      </c>
      <c r="F1083" s="20" t="str">
        <f t="shared" si="1"/>
        <v>MtBlRfxZ2Jj2ntY5XM6fr</v>
      </c>
      <c r="G1083" s="20">
        <v>1.0</v>
      </c>
      <c r="H1083" s="20">
        <v>1.0</v>
      </c>
      <c r="I1083" s="20" t="s">
        <v>5809</v>
      </c>
      <c r="J1083" s="20">
        <v>1.0</v>
      </c>
      <c r="K1083" s="20">
        <v>2.0</v>
      </c>
      <c r="L1083" s="20" t="s">
        <v>153</v>
      </c>
      <c r="M1083" s="20">
        <v>1.0</v>
      </c>
      <c r="N1083" s="20">
        <v>1.0</v>
      </c>
      <c r="O1083" s="20" t="s">
        <v>5851</v>
      </c>
      <c r="P1083" s="14"/>
    </row>
    <row r="1084">
      <c r="A1084" s="19" t="s">
        <v>7027</v>
      </c>
      <c r="B1084" s="19" t="s">
        <v>687</v>
      </c>
      <c r="C1084" s="19" t="s">
        <v>7028</v>
      </c>
      <c r="D1084" s="19" t="s">
        <v>7029</v>
      </c>
      <c r="E1084" s="19" t="s">
        <v>7031</v>
      </c>
      <c r="F1084" s="20" t="str">
        <f t="shared" si="1"/>
        <v>MtBlRfxZ2Jj4DWOlu6p4z</v>
      </c>
      <c r="G1084" s="20">
        <v>1.0</v>
      </c>
      <c r="H1084" s="20">
        <v>1.0</v>
      </c>
      <c r="I1084" s="20" t="s">
        <v>5809</v>
      </c>
      <c r="J1084" s="20">
        <v>1.0</v>
      </c>
      <c r="K1084" s="20">
        <v>3.0</v>
      </c>
      <c r="L1084" s="20" t="s">
        <v>153</v>
      </c>
      <c r="M1084" s="20">
        <v>1.0</v>
      </c>
      <c r="N1084" s="20">
        <v>1.0</v>
      </c>
      <c r="O1084" s="20" t="s">
        <v>5851</v>
      </c>
      <c r="P1084" s="14"/>
    </row>
    <row r="1085">
      <c r="A1085" s="19" t="s">
        <v>7027</v>
      </c>
      <c r="B1085" s="19" t="s">
        <v>689</v>
      </c>
      <c r="C1085" s="19" t="s">
        <v>7028</v>
      </c>
      <c r="D1085" s="19" t="s">
        <v>7029</v>
      </c>
      <c r="E1085" s="19" t="s">
        <v>7032</v>
      </c>
      <c r="F1085" s="20" t="str">
        <f t="shared" si="1"/>
        <v>MtBlRfxZ2Jj8TLR0I7fEb</v>
      </c>
      <c r="G1085" s="20">
        <v>1.0</v>
      </c>
      <c r="H1085" s="20">
        <v>1.0</v>
      </c>
      <c r="I1085" s="20" t="s">
        <v>5809</v>
      </c>
      <c r="J1085" s="20">
        <v>1.0</v>
      </c>
      <c r="K1085" s="20">
        <v>3.0</v>
      </c>
      <c r="L1085" s="20" t="s">
        <v>153</v>
      </c>
      <c r="M1085" s="20">
        <v>1.0</v>
      </c>
      <c r="N1085" s="20">
        <v>1.0</v>
      </c>
      <c r="O1085" s="20" t="s">
        <v>5851</v>
      </c>
      <c r="P1085" s="14"/>
    </row>
    <row r="1086">
      <c r="A1086" s="19" t="s">
        <v>7027</v>
      </c>
      <c r="B1086" s="19" t="s">
        <v>691</v>
      </c>
      <c r="C1086" s="19" t="s">
        <v>7028</v>
      </c>
      <c r="D1086" s="19" t="s">
        <v>7029</v>
      </c>
      <c r="E1086" s="19" t="s">
        <v>7033</v>
      </c>
      <c r="F1086" s="20" t="str">
        <f t="shared" si="1"/>
        <v>MtBlRfxZ2Jj98FqgRua4h</v>
      </c>
      <c r="G1086" s="20">
        <v>1.0</v>
      </c>
      <c r="H1086" s="20">
        <v>1.0</v>
      </c>
      <c r="I1086" s="20" t="s">
        <v>5809</v>
      </c>
      <c r="J1086" s="20">
        <v>1.0</v>
      </c>
      <c r="K1086" s="20">
        <v>1.0</v>
      </c>
      <c r="L1086" s="20" t="s">
        <v>153</v>
      </c>
      <c r="M1086" s="20">
        <v>1.0</v>
      </c>
      <c r="N1086" s="20">
        <v>1.0</v>
      </c>
      <c r="O1086" s="20" t="s">
        <v>5851</v>
      </c>
      <c r="P1086" s="14"/>
    </row>
    <row r="1087">
      <c r="A1087" s="19" t="s">
        <v>7027</v>
      </c>
      <c r="B1087" s="19" t="s">
        <v>693</v>
      </c>
      <c r="C1087" s="19" t="s">
        <v>7028</v>
      </c>
      <c r="D1087" s="19" t="s">
        <v>7029</v>
      </c>
      <c r="E1087" s="19" t="s">
        <v>7034</v>
      </c>
      <c r="F1087" s="20" t="str">
        <f t="shared" si="1"/>
        <v>MtBlRfxZ2Jj9dIFqgRua4</v>
      </c>
      <c r="G1087" s="20">
        <v>1.0</v>
      </c>
      <c r="H1087" s="20">
        <v>1.0</v>
      </c>
      <c r="I1087" s="20" t="s">
        <v>5809</v>
      </c>
      <c r="J1087" s="20">
        <v>1.0</v>
      </c>
      <c r="K1087" s="20">
        <v>1.0</v>
      </c>
      <c r="L1087" s="20" t="s">
        <v>153</v>
      </c>
      <c r="M1087" s="20">
        <v>3.0</v>
      </c>
      <c r="N1087" s="20">
        <v>3.0</v>
      </c>
      <c r="O1087" s="20" t="s">
        <v>5851</v>
      </c>
      <c r="P1087" s="14"/>
    </row>
    <row r="1088">
      <c r="A1088" s="19" t="s">
        <v>7027</v>
      </c>
      <c r="B1088" s="19" t="s">
        <v>695</v>
      </c>
      <c r="C1088" s="19" t="s">
        <v>7028</v>
      </c>
      <c r="D1088" s="19" t="s">
        <v>7029</v>
      </c>
      <c r="E1088" s="19" t="s">
        <v>7035</v>
      </c>
      <c r="F1088" s="20" t="str">
        <f t="shared" si="1"/>
        <v>MtBlRfxZ2JjAXs1igzRC6</v>
      </c>
      <c r="G1088" s="20">
        <v>2.0</v>
      </c>
      <c r="H1088" s="20">
        <v>2.0</v>
      </c>
      <c r="I1088" s="20" t="s">
        <v>5809</v>
      </c>
      <c r="J1088" s="20">
        <v>1.0</v>
      </c>
      <c r="K1088" s="20">
        <v>1.0</v>
      </c>
      <c r="L1088" s="20" t="s">
        <v>153</v>
      </c>
      <c r="M1088" s="20">
        <v>3.0</v>
      </c>
      <c r="N1088" s="20">
        <v>3.0</v>
      </c>
      <c r="O1088" s="20" t="s">
        <v>5851</v>
      </c>
      <c r="P1088" s="14"/>
    </row>
    <row r="1089">
      <c r="A1089" s="19" t="s">
        <v>7027</v>
      </c>
      <c r="B1089" s="19" t="s">
        <v>697</v>
      </c>
      <c r="C1089" s="19" t="s">
        <v>7028</v>
      </c>
      <c r="D1089" s="19" t="s">
        <v>7029</v>
      </c>
      <c r="E1089" s="19" t="s">
        <v>7036</v>
      </c>
      <c r="F1089" s="20" t="str">
        <f t="shared" si="1"/>
        <v>MtBlRfxZ2JjJN7aEBgznC</v>
      </c>
      <c r="G1089" s="20">
        <v>1.0</v>
      </c>
      <c r="H1089" s="20">
        <v>1.0</v>
      </c>
      <c r="I1089" s="20" t="s">
        <v>5809</v>
      </c>
      <c r="J1089" s="20">
        <v>1.0</v>
      </c>
      <c r="K1089" s="20">
        <v>2.0</v>
      </c>
      <c r="L1089" s="20" t="s">
        <v>153</v>
      </c>
      <c r="M1089" s="20">
        <v>3.0</v>
      </c>
      <c r="N1089" s="20">
        <v>2.0</v>
      </c>
      <c r="O1089" s="20" t="s">
        <v>5851</v>
      </c>
      <c r="P1089" s="14"/>
    </row>
    <row r="1090">
      <c r="A1090" s="19" t="s">
        <v>7027</v>
      </c>
      <c r="B1090" s="19" t="s">
        <v>699</v>
      </c>
      <c r="C1090" s="19" t="s">
        <v>7028</v>
      </c>
      <c r="D1090" s="19" t="s">
        <v>7029</v>
      </c>
      <c r="E1090" s="19" t="s">
        <v>7037</v>
      </c>
      <c r="F1090" s="20" t="str">
        <f t="shared" si="1"/>
        <v>MtBlRfxZ2JjOIJLhNcSbf</v>
      </c>
      <c r="G1090" s="20">
        <v>1.0</v>
      </c>
      <c r="H1090" s="20">
        <v>1.0</v>
      </c>
      <c r="I1090" s="20" t="s">
        <v>5809</v>
      </c>
      <c r="J1090" s="20">
        <v>1.0</v>
      </c>
      <c r="K1090" s="20">
        <v>1.0</v>
      </c>
      <c r="L1090" s="20" t="s">
        <v>153</v>
      </c>
      <c r="M1090" s="20">
        <v>1.0</v>
      </c>
      <c r="N1090" s="20">
        <v>1.0</v>
      </c>
      <c r="O1090" s="20" t="s">
        <v>5851</v>
      </c>
      <c r="P1090" s="14"/>
    </row>
    <row r="1091">
      <c r="A1091" s="19" t="s">
        <v>7027</v>
      </c>
      <c r="B1091" s="19" t="s">
        <v>701</v>
      </c>
      <c r="C1091" s="19" t="s">
        <v>7028</v>
      </c>
      <c r="D1091" s="19" t="s">
        <v>7029</v>
      </c>
      <c r="E1091" s="19" t="s">
        <v>7038</v>
      </c>
      <c r="F1091" s="20" t="str">
        <f t="shared" si="1"/>
        <v>MtBlRfxZ2Jjn2FqfPa3Cp</v>
      </c>
      <c r="G1091" s="20">
        <v>1.0</v>
      </c>
      <c r="H1091" s="20">
        <v>1.0</v>
      </c>
      <c r="I1091" s="20" t="s">
        <v>5809</v>
      </c>
      <c r="J1091" s="20">
        <v>2.0</v>
      </c>
      <c r="K1091" s="20">
        <v>2.0</v>
      </c>
      <c r="L1091" s="20" t="s">
        <v>153</v>
      </c>
      <c r="M1091" s="20">
        <v>2.0</v>
      </c>
      <c r="N1091" s="20">
        <v>2.0</v>
      </c>
      <c r="O1091" s="20" t="s">
        <v>5851</v>
      </c>
      <c r="P1091" s="14"/>
    </row>
    <row r="1092">
      <c r="A1092" s="19" t="s">
        <v>7027</v>
      </c>
      <c r="B1092" s="19" t="s">
        <v>703</v>
      </c>
      <c r="C1092" s="19" t="s">
        <v>7028</v>
      </c>
      <c r="D1092" s="19" t="s">
        <v>7029</v>
      </c>
      <c r="E1092" s="19" t="s">
        <v>7039</v>
      </c>
      <c r="F1092" s="20" t="str">
        <f t="shared" si="1"/>
        <v>MtBlRfxZ2JjnJqfPa3Cpe</v>
      </c>
      <c r="G1092" s="20">
        <v>1.0</v>
      </c>
      <c r="H1092" s="20">
        <v>1.0</v>
      </c>
      <c r="I1092" s="20" t="s">
        <v>5809</v>
      </c>
      <c r="J1092" s="20">
        <v>1.0</v>
      </c>
      <c r="K1092" s="20">
        <v>1.0</v>
      </c>
      <c r="L1092" s="20" t="s">
        <v>153</v>
      </c>
      <c r="M1092" s="20">
        <v>1.0</v>
      </c>
      <c r="N1092" s="20">
        <v>1.0</v>
      </c>
      <c r="O1092" s="20" t="s">
        <v>5851</v>
      </c>
      <c r="P1092" s="14"/>
    </row>
    <row r="1093">
      <c r="A1093" s="19" t="s">
        <v>7027</v>
      </c>
      <c r="B1093" s="19" t="s">
        <v>705</v>
      </c>
      <c r="C1093" s="19" t="s">
        <v>7028</v>
      </c>
      <c r="D1093" s="19" t="s">
        <v>7029</v>
      </c>
      <c r="E1093" s="19" t="s">
        <v>5960</v>
      </c>
      <c r="F1093" s="20" t="str">
        <f t="shared" si="1"/>
        <v>MtBlRfxZ2JjofrlrKdXja</v>
      </c>
      <c r="G1093" s="20">
        <v>1.0</v>
      </c>
      <c r="H1093" s="20">
        <v>1.0</v>
      </c>
      <c r="I1093" s="20" t="s">
        <v>5809</v>
      </c>
      <c r="J1093" s="20">
        <v>1.0</v>
      </c>
      <c r="K1093" s="20">
        <v>1.0</v>
      </c>
      <c r="L1093" s="20" t="s">
        <v>153</v>
      </c>
      <c r="M1093" s="20">
        <v>1.0</v>
      </c>
      <c r="N1093" s="20">
        <v>1.0</v>
      </c>
      <c r="O1093" s="20" t="s">
        <v>5851</v>
      </c>
      <c r="P1093" s="14"/>
    </row>
    <row r="1094">
      <c r="A1094" s="19" t="s">
        <v>7027</v>
      </c>
      <c r="B1094" s="19" t="s">
        <v>707</v>
      </c>
      <c r="C1094" s="19" t="s">
        <v>7028</v>
      </c>
      <c r="D1094" s="19" t="s">
        <v>7029</v>
      </c>
      <c r="E1094" s="19" t="s">
        <v>7040</v>
      </c>
      <c r="F1094" s="20" t="str">
        <f t="shared" si="1"/>
        <v>MtBlRfxZ2Jjp6klVeMgbn</v>
      </c>
      <c r="G1094" s="20">
        <v>1.0</v>
      </c>
      <c r="H1094" s="20">
        <v>1.0</v>
      </c>
      <c r="I1094" s="20" t="s">
        <v>5809</v>
      </c>
      <c r="J1094" s="20">
        <v>2.0</v>
      </c>
      <c r="K1094" s="20">
        <v>2.0</v>
      </c>
      <c r="L1094" s="20" t="s">
        <v>153</v>
      </c>
      <c r="M1094" s="20">
        <v>3.0</v>
      </c>
      <c r="N1094" s="20">
        <v>3.0</v>
      </c>
      <c r="O1094" s="20" t="s">
        <v>5851</v>
      </c>
      <c r="P1094" s="14"/>
    </row>
    <row r="1095">
      <c r="A1095" s="19" t="s">
        <v>7027</v>
      </c>
      <c r="B1095" s="19" t="s">
        <v>709</v>
      </c>
      <c r="C1095" s="19" t="s">
        <v>7028</v>
      </c>
      <c r="D1095" s="19" t="s">
        <v>7029</v>
      </c>
      <c r="E1095" s="19" t="s">
        <v>7041</v>
      </c>
      <c r="F1095" s="20" t="str">
        <f t="shared" si="1"/>
        <v>MtBlRfxZ2JjptxklVeMgb</v>
      </c>
      <c r="G1095" s="20">
        <v>1.0</v>
      </c>
      <c r="H1095" s="20">
        <v>1.0</v>
      </c>
      <c r="I1095" s="20" t="s">
        <v>5809</v>
      </c>
      <c r="J1095" s="20">
        <v>1.0</v>
      </c>
      <c r="K1095" s="20">
        <v>1.0</v>
      </c>
      <c r="L1095" s="20" t="s">
        <v>153</v>
      </c>
      <c r="M1095" s="20">
        <v>1.0</v>
      </c>
      <c r="N1095" s="20">
        <v>1.0</v>
      </c>
      <c r="O1095" s="20" t="s">
        <v>5851</v>
      </c>
      <c r="P1095" s="14"/>
    </row>
    <row r="1096">
      <c r="A1096" s="19" t="s">
        <v>7027</v>
      </c>
      <c r="B1096" s="19" t="s">
        <v>711</v>
      </c>
      <c r="C1096" s="19" t="s">
        <v>7028</v>
      </c>
      <c r="D1096" s="19" t="s">
        <v>7029</v>
      </c>
      <c r="E1096" s="19" t="s">
        <v>7042</v>
      </c>
      <c r="F1096" s="20" t="str">
        <f t="shared" si="1"/>
        <v>MtBlRfxZ2JjqSX31JYFdu</v>
      </c>
      <c r="G1096" s="20">
        <v>1.0</v>
      </c>
      <c r="H1096" s="20">
        <v>1.0</v>
      </c>
      <c r="I1096" s="20" t="s">
        <v>5809</v>
      </c>
      <c r="J1096" s="20">
        <v>1.0</v>
      </c>
      <c r="K1096" s="20">
        <v>3.0</v>
      </c>
      <c r="L1096" s="20" t="s">
        <v>153</v>
      </c>
      <c r="M1096" s="20">
        <v>1.0</v>
      </c>
      <c r="N1096" s="20">
        <v>1.0</v>
      </c>
      <c r="O1096" s="20" t="s">
        <v>5851</v>
      </c>
      <c r="P1096" s="14"/>
    </row>
    <row r="1097">
      <c r="A1097" s="19" t="s">
        <v>7027</v>
      </c>
      <c r="B1097" s="19" t="s">
        <v>713</v>
      </c>
      <c r="C1097" s="19" t="s">
        <v>7028</v>
      </c>
      <c r="D1097" s="19" t="s">
        <v>7029</v>
      </c>
      <c r="E1097" s="19" t="s">
        <v>7043</v>
      </c>
      <c r="F1097" s="20" t="str">
        <f t="shared" si="1"/>
        <v>MtBlRfxZ2JjtcOyJwvFCu</v>
      </c>
      <c r="G1097" s="20">
        <v>1.0</v>
      </c>
      <c r="H1097" s="20">
        <v>1.0</v>
      </c>
      <c r="I1097" s="20" t="s">
        <v>5809</v>
      </c>
      <c r="J1097" s="20">
        <v>2.0</v>
      </c>
      <c r="K1097" s="20">
        <v>2.0</v>
      </c>
      <c r="L1097" s="20" t="s">
        <v>153</v>
      </c>
      <c r="M1097" s="20">
        <v>1.0</v>
      </c>
      <c r="N1097" s="20">
        <v>1.0</v>
      </c>
      <c r="O1097" s="20" t="s">
        <v>5851</v>
      </c>
      <c r="P1097" s="14"/>
    </row>
    <row r="1098">
      <c r="A1098" s="19" t="s">
        <v>7027</v>
      </c>
      <c r="B1098" s="19" t="s">
        <v>715</v>
      </c>
      <c r="C1098" s="19" t="s">
        <v>7028</v>
      </c>
      <c r="D1098" s="19" t="s">
        <v>7029</v>
      </c>
      <c r="E1098" s="19" t="s">
        <v>7044</v>
      </c>
      <c r="F1098" s="20" t="str">
        <f t="shared" si="1"/>
        <v>MtBlRfxZ2JjvsnmzDoNU0</v>
      </c>
      <c r="G1098" s="20">
        <v>1.0</v>
      </c>
      <c r="H1098" s="20">
        <v>1.0</v>
      </c>
      <c r="I1098" s="20" t="s">
        <v>5809</v>
      </c>
      <c r="J1098" s="20">
        <v>1.0</v>
      </c>
      <c r="K1098" s="20">
        <v>1.0</v>
      </c>
      <c r="L1098" s="20" t="s">
        <v>153</v>
      </c>
      <c r="M1098" s="20">
        <v>1.0</v>
      </c>
      <c r="N1098" s="20">
        <v>1.0</v>
      </c>
      <c r="O1098" s="20" t="s">
        <v>5851</v>
      </c>
      <c r="P1098" s="14"/>
    </row>
    <row r="1099">
      <c r="A1099" s="19" t="s">
        <v>7027</v>
      </c>
      <c r="B1099" s="19" t="s">
        <v>717</v>
      </c>
      <c r="C1099" s="19" t="s">
        <v>7028</v>
      </c>
      <c r="D1099" s="19" t="s">
        <v>7029</v>
      </c>
      <c r="E1099" s="19" t="s">
        <v>7045</v>
      </c>
      <c r="F1099" s="20" t="str">
        <f t="shared" si="1"/>
        <v>MtBlRfxZ2JjxRqoCpeNMW</v>
      </c>
      <c r="G1099" s="20">
        <v>1.0</v>
      </c>
      <c r="H1099" s="20">
        <v>1.0</v>
      </c>
      <c r="I1099" s="20" t="s">
        <v>5809</v>
      </c>
      <c r="J1099" s="20">
        <v>3.0</v>
      </c>
      <c r="K1099" s="20">
        <v>3.0</v>
      </c>
      <c r="L1099" s="20" t="s">
        <v>153</v>
      </c>
      <c r="M1099" s="20">
        <v>2.0</v>
      </c>
      <c r="N1099" s="20">
        <v>2.0</v>
      </c>
      <c r="O1099" s="20" t="s">
        <v>5851</v>
      </c>
      <c r="P1099" s="14"/>
    </row>
    <row r="1100">
      <c r="A1100" s="19" t="s">
        <v>7027</v>
      </c>
      <c r="B1100" s="19" t="s">
        <v>719</v>
      </c>
      <c r="C1100" s="19" t="s">
        <v>7028</v>
      </c>
      <c r="D1100" s="19" t="s">
        <v>7029</v>
      </c>
      <c r="E1100" s="19" t="s">
        <v>7046</v>
      </c>
      <c r="F1100" s="20" t="str">
        <f t="shared" si="1"/>
        <v>MtBlRfxZ2JjxhoCpeNMWu</v>
      </c>
      <c r="G1100" s="20">
        <v>1.0</v>
      </c>
      <c r="H1100" s="20">
        <v>1.0</v>
      </c>
      <c r="I1100" s="20" t="s">
        <v>5809</v>
      </c>
      <c r="J1100" s="20">
        <v>1.0</v>
      </c>
      <c r="K1100" s="20">
        <v>3.0</v>
      </c>
      <c r="L1100" s="20" t="s">
        <v>153</v>
      </c>
      <c r="M1100" s="20">
        <v>1.0</v>
      </c>
      <c r="N1100" s="20">
        <v>1.0</v>
      </c>
      <c r="O1100" s="20" t="s">
        <v>5851</v>
      </c>
      <c r="P1100" s="14"/>
    </row>
    <row r="1101">
      <c r="A1101" s="19" t="s">
        <v>7047</v>
      </c>
      <c r="B1101" s="19" t="s">
        <v>530</v>
      </c>
      <c r="C1101" s="19" t="s">
        <v>7048</v>
      </c>
      <c r="D1101" s="19" t="s">
        <v>7049</v>
      </c>
      <c r="E1101" s="19" t="s">
        <v>7050</v>
      </c>
      <c r="F1101" s="20" t="str">
        <f t="shared" si="1"/>
        <v>Nd4tHAagQ1s2AnY5XM6fr</v>
      </c>
      <c r="G1101" s="20">
        <v>1.0</v>
      </c>
      <c r="H1101" s="20">
        <v>1.0</v>
      </c>
      <c r="I1101" s="20" t="s">
        <v>152</v>
      </c>
      <c r="J1101" s="20">
        <v>2.0</v>
      </c>
      <c r="K1101" s="20">
        <v>3.0</v>
      </c>
      <c r="L1101" s="20" t="s">
        <v>153</v>
      </c>
      <c r="M1101" s="20">
        <v>2.0</v>
      </c>
      <c r="N1101" s="20">
        <v>3.0</v>
      </c>
      <c r="O1101" s="20" t="s">
        <v>5851</v>
      </c>
      <c r="P1101" s="14"/>
    </row>
    <row r="1102">
      <c r="A1102" s="19" t="s">
        <v>7047</v>
      </c>
      <c r="B1102" s="19" t="s">
        <v>534</v>
      </c>
      <c r="C1102" s="19" t="s">
        <v>7048</v>
      </c>
      <c r="D1102" s="19" t="s">
        <v>7049</v>
      </c>
      <c r="E1102" s="19" t="s">
        <v>7051</v>
      </c>
      <c r="F1102" s="20" t="str">
        <f t="shared" si="1"/>
        <v>Nd4tHAagQ1s4aROlu6p4z</v>
      </c>
      <c r="G1102" s="20">
        <v>1.0</v>
      </c>
      <c r="H1102" s="20">
        <v>1.0</v>
      </c>
      <c r="I1102" s="20" t="s">
        <v>152</v>
      </c>
      <c r="J1102" s="20">
        <v>1.0</v>
      </c>
      <c r="K1102" s="20">
        <v>1.0</v>
      </c>
      <c r="L1102" s="20" t="s">
        <v>153</v>
      </c>
      <c r="M1102" s="20">
        <v>1.0</v>
      </c>
      <c r="N1102" s="20">
        <v>1.0</v>
      </c>
      <c r="O1102" s="20" t="s">
        <v>5851</v>
      </c>
      <c r="P1102" s="14"/>
    </row>
    <row r="1103">
      <c r="A1103" s="19" t="s">
        <v>7047</v>
      </c>
      <c r="B1103" s="19" t="s">
        <v>536</v>
      </c>
      <c r="C1103" s="19" t="s">
        <v>7048</v>
      </c>
      <c r="D1103" s="19" t="s">
        <v>7049</v>
      </c>
      <c r="E1103" s="19" t="s">
        <v>7052</v>
      </c>
      <c r="F1103" s="20" t="str">
        <f t="shared" si="1"/>
        <v>Nd4tHAagQ1s9VTFqgRua4</v>
      </c>
      <c r="G1103" s="20">
        <v>1.0</v>
      </c>
      <c r="H1103" s="20">
        <v>1.0</v>
      </c>
      <c r="I1103" s="20" t="s">
        <v>152</v>
      </c>
      <c r="J1103" s="20">
        <v>1.0</v>
      </c>
      <c r="K1103" s="20">
        <v>2.0</v>
      </c>
      <c r="L1103" s="20" t="s">
        <v>153</v>
      </c>
      <c r="M1103" s="20">
        <v>1.0</v>
      </c>
      <c r="N1103" s="20">
        <v>2.0</v>
      </c>
      <c r="O1103" s="20" t="s">
        <v>5851</v>
      </c>
      <c r="P1103" s="14"/>
    </row>
    <row r="1104">
      <c r="A1104" s="19" t="s">
        <v>7047</v>
      </c>
      <c r="B1104" s="19" t="s">
        <v>538</v>
      </c>
      <c r="C1104" s="19" t="s">
        <v>7048</v>
      </c>
      <c r="D1104" s="19" t="s">
        <v>7049</v>
      </c>
      <c r="E1104" s="19" t="s">
        <v>7053</v>
      </c>
      <c r="F1104" s="20" t="str">
        <f t="shared" si="1"/>
        <v>Nd4tHAagQ1sHaPVtlDrOm</v>
      </c>
      <c r="G1104" s="20">
        <v>1.0</v>
      </c>
      <c r="H1104" s="20">
        <v>1.0</v>
      </c>
      <c r="I1104" s="20" t="s">
        <v>152</v>
      </c>
      <c r="J1104" s="20">
        <v>1.0</v>
      </c>
      <c r="K1104" s="20">
        <v>2.0</v>
      </c>
      <c r="L1104" s="20" t="s">
        <v>153</v>
      </c>
      <c r="M1104" s="20">
        <v>1.0</v>
      </c>
      <c r="N1104" s="20">
        <v>2.0</v>
      </c>
      <c r="O1104" s="20" t="s">
        <v>5851</v>
      </c>
      <c r="P1104" s="14"/>
    </row>
    <row r="1105">
      <c r="A1105" s="19" t="s">
        <v>7047</v>
      </c>
      <c r="B1105" s="19" t="s">
        <v>540</v>
      </c>
      <c r="C1105" s="19" t="s">
        <v>7048</v>
      </c>
      <c r="D1105" s="19" t="s">
        <v>7049</v>
      </c>
      <c r="E1105" s="19" t="s">
        <v>7054</v>
      </c>
      <c r="F1105" s="20" t="str">
        <f t="shared" si="1"/>
        <v>Nd4tHAagQ1sJpiaEBgznC</v>
      </c>
      <c r="G1105" s="20">
        <v>1.0</v>
      </c>
      <c r="H1105" s="20">
        <v>1.0</v>
      </c>
      <c r="I1105" s="20" t="s">
        <v>152</v>
      </c>
      <c r="J1105" s="20">
        <v>1.0</v>
      </c>
      <c r="K1105" s="20">
        <v>1.0</v>
      </c>
      <c r="L1105" s="20" t="s">
        <v>153</v>
      </c>
      <c r="M1105" s="20">
        <v>1.0</v>
      </c>
      <c r="N1105" s="20">
        <v>1.0</v>
      </c>
      <c r="O1105" s="20" t="s">
        <v>5851</v>
      </c>
      <c r="P1105" s="14"/>
    </row>
    <row r="1106">
      <c r="A1106" s="19" t="s">
        <v>7047</v>
      </c>
      <c r="B1106" s="19" t="s">
        <v>542</v>
      </c>
      <c r="C1106" s="19" t="s">
        <v>7048</v>
      </c>
      <c r="D1106" s="19" t="s">
        <v>7049</v>
      </c>
      <c r="E1106" s="19" t="s">
        <v>7055</v>
      </c>
      <c r="F1106" s="20" t="str">
        <f t="shared" si="1"/>
        <v>Nd4tHAagQ1sJyHaEBgznC</v>
      </c>
      <c r="G1106" s="20">
        <v>1.0</v>
      </c>
      <c r="H1106" s="20">
        <v>1.0</v>
      </c>
      <c r="I1106" s="20" t="s">
        <v>152</v>
      </c>
      <c r="J1106" s="20">
        <v>3.0</v>
      </c>
      <c r="K1106" s="20">
        <v>3.0</v>
      </c>
      <c r="L1106" s="20" t="s">
        <v>153</v>
      </c>
      <c r="M1106" s="20">
        <v>3.0</v>
      </c>
      <c r="N1106" s="20">
        <v>3.0</v>
      </c>
      <c r="O1106" s="20" t="s">
        <v>5851</v>
      </c>
      <c r="P1106" s="14"/>
    </row>
    <row r="1107">
      <c r="A1107" s="19" t="s">
        <v>7047</v>
      </c>
      <c r="B1107" s="19" t="s">
        <v>544</v>
      </c>
      <c r="C1107" s="19" t="s">
        <v>7048</v>
      </c>
      <c r="D1107" s="19" t="s">
        <v>7049</v>
      </c>
      <c r="E1107" s="19" t="s">
        <v>7056</v>
      </c>
      <c r="F1107" s="20" t="str">
        <f t="shared" si="1"/>
        <v>Nd4tHAagQ1sNZUzXvxTk8</v>
      </c>
      <c r="G1107" s="20">
        <v>1.0</v>
      </c>
      <c r="H1107" s="20">
        <v>1.0</v>
      </c>
      <c r="I1107" s="20" t="s">
        <v>152</v>
      </c>
      <c r="J1107" s="20">
        <v>1.0</v>
      </c>
      <c r="K1107" s="20">
        <v>2.0</v>
      </c>
      <c r="L1107" s="20" t="s">
        <v>153</v>
      </c>
      <c r="M1107" s="20">
        <v>1.0</v>
      </c>
      <c r="N1107" s="20">
        <v>2.0</v>
      </c>
      <c r="O1107" s="20" t="s">
        <v>5851</v>
      </c>
      <c r="P1107" s="14"/>
    </row>
    <row r="1108">
      <c r="A1108" s="19" t="s">
        <v>7047</v>
      </c>
      <c r="B1108" s="19" t="s">
        <v>546</v>
      </c>
      <c r="C1108" s="19" t="s">
        <v>7048</v>
      </c>
      <c r="D1108" s="19" t="s">
        <v>7049</v>
      </c>
      <c r="E1108" s="19" t="s">
        <v>7057</v>
      </c>
      <c r="F1108" s="20" t="str">
        <f t="shared" si="1"/>
        <v>Nd4tHAagQ1sNuazXvxTk8</v>
      </c>
      <c r="G1108" s="20">
        <v>1.0</v>
      </c>
      <c r="H1108" s="20">
        <v>1.0</v>
      </c>
      <c r="I1108" s="20" t="s">
        <v>152</v>
      </c>
      <c r="J1108" s="20">
        <v>1.0</v>
      </c>
      <c r="K1108" s="20">
        <v>1.0</v>
      </c>
      <c r="L1108" s="20" t="s">
        <v>153</v>
      </c>
      <c r="M1108" s="20">
        <v>1.0</v>
      </c>
      <c r="N1108" s="20">
        <v>1.0</v>
      </c>
      <c r="O1108" s="20" t="s">
        <v>5851</v>
      </c>
      <c r="P1108" s="14"/>
    </row>
    <row r="1109">
      <c r="A1109" s="19" t="s">
        <v>7047</v>
      </c>
      <c r="B1109" s="19" t="s">
        <v>548</v>
      </c>
      <c r="C1109" s="19" t="s">
        <v>7048</v>
      </c>
      <c r="D1109" s="19" t="s">
        <v>7049</v>
      </c>
      <c r="E1109" s="19" t="s">
        <v>7058</v>
      </c>
      <c r="F1109" s="20" t="str">
        <f t="shared" si="1"/>
        <v>Nd4tHAagQ1sXMpbb5HTmV</v>
      </c>
      <c r="G1109" s="20">
        <v>1.0</v>
      </c>
      <c r="H1109" s="20">
        <v>1.0</v>
      </c>
      <c r="I1109" s="20" t="s">
        <v>152</v>
      </c>
      <c r="J1109" s="20">
        <v>2.0</v>
      </c>
      <c r="K1109" s="20">
        <v>3.0</v>
      </c>
      <c r="L1109" s="20" t="s">
        <v>153</v>
      </c>
      <c r="M1109" s="20">
        <v>2.0</v>
      </c>
      <c r="N1109" s="20">
        <v>3.0</v>
      </c>
      <c r="O1109" s="20" t="s">
        <v>5851</v>
      </c>
      <c r="P1109" s="14"/>
    </row>
    <row r="1110">
      <c r="A1110" s="19" t="s">
        <v>7047</v>
      </c>
      <c r="B1110" s="19" t="s">
        <v>550</v>
      </c>
      <c r="C1110" s="19" t="s">
        <v>7048</v>
      </c>
      <c r="D1110" s="19" t="s">
        <v>7049</v>
      </c>
      <c r="E1110" s="19" t="s">
        <v>7059</v>
      </c>
      <c r="F1110" s="20" t="str">
        <f t="shared" si="1"/>
        <v>Nd4tHAagQ1sXcabb5HTmV</v>
      </c>
      <c r="G1110" s="20">
        <v>2.0</v>
      </c>
      <c r="H1110" s="20">
        <v>1.0</v>
      </c>
      <c r="I1110" s="20" t="s">
        <v>152</v>
      </c>
      <c r="J1110" s="20">
        <v>1.0</v>
      </c>
      <c r="K1110" s="20">
        <v>1.0</v>
      </c>
      <c r="L1110" s="20" t="s">
        <v>153</v>
      </c>
      <c r="M1110" s="20">
        <v>1.0</v>
      </c>
      <c r="N1110" s="20">
        <v>1.0</v>
      </c>
      <c r="O1110" s="20" t="s">
        <v>5851</v>
      </c>
      <c r="P1110" s="14"/>
    </row>
    <row r="1111">
      <c r="A1111" s="19" t="s">
        <v>7047</v>
      </c>
      <c r="B1111" s="19" t="s">
        <v>552</v>
      </c>
      <c r="C1111" s="19" t="s">
        <v>7048</v>
      </c>
      <c r="D1111" s="19" t="s">
        <v>7049</v>
      </c>
      <c r="E1111" s="19" t="s">
        <v>7060</v>
      </c>
      <c r="F1111" s="20" t="str">
        <f t="shared" si="1"/>
        <v>Nd4tHAagQ1sZ2CMUPd7wV</v>
      </c>
      <c r="G1111" s="20">
        <v>1.0</v>
      </c>
      <c r="H1111" s="20">
        <v>1.0</v>
      </c>
      <c r="I1111" s="20" t="s">
        <v>152</v>
      </c>
      <c r="J1111" s="20">
        <v>3.0</v>
      </c>
      <c r="K1111" s="20">
        <v>3.0</v>
      </c>
      <c r="L1111" s="20" t="s">
        <v>153</v>
      </c>
      <c r="M1111" s="20">
        <v>3.0</v>
      </c>
      <c r="N1111" s="20">
        <v>3.0</v>
      </c>
      <c r="O1111" s="20" t="s">
        <v>5851</v>
      </c>
      <c r="P1111" s="14"/>
    </row>
    <row r="1112">
      <c r="A1112" s="19" t="s">
        <v>7047</v>
      </c>
      <c r="B1112" s="19" t="s">
        <v>554</v>
      </c>
      <c r="C1112" s="19" t="s">
        <v>7048</v>
      </c>
      <c r="D1112" s="19" t="s">
        <v>7049</v>
      </c>
      <c r="E1112" s="19" t="s">
        <v>7061</v>
      </c>
      <c r="F1112" s="20" t="str">
        <f t="shared" si="1"/>
        <v>Nd4tHAagQ1se4i6l8wVqS</v>
      </c>
      <c r="G1112" s="20">
        <v>1.0</v>
      </c>
      <c r="H1112" s="20">
        <v>1.0</v>
      </c>
      <c r="I1112" s="20" t="s">
        <v>152</v>
      </c>
      <c r="J1112" s="20">
        <v>1.0</v>
      </c>
      <c r="K1112" s="20">
        <v>2.0</v>
      </c>
      <c r="L1112" s="20" t="s">
        <v>153</v>
      </c>
      <c r="M1112" s="20">
        <v>1.0</v>
      </c>
      <c r="N1112" s="20">
        <v>2.0</v>
      </c>
      <c r="O1112" s="20" t="s">
        <v>5851</v>
      </c>
      <c r="P1112" s="14"/>
    </row>
    <row r="1113">
      <c r="A1113" s="19" t="s">
        <v>7047</v>
      </c>
      <c r="B1113" s="19" t="s">
        <v>556</v>
      </c>
      <c r="C1113" s="19" t="s">
        <v>7048</v>
      </c>
      <c r="D1113" s="19" t="s">
        <v>7049</v>
      </c>
      <c r="E1113" s="19" t="s">
        <v>7062</v>
      </c>
      <c r="F1113" s="20" t="str">
        <f t="shared" si="1"/>
        <v>Nd4tHAagQ1skCnKT9MVfb</v>
      </c>
      <c r="G1113" s="20">
        <v>1.0</v>
      </c>
      <c r="H1113" s="20">
        <v>1.0</v>
      </c>
      <c r="I1113" s="20" t="s">
        <v>152</v>
      </c>
      <c r="J1113" s="20">
        <v>1.0</v>
      </c>
      <c r="K1113" s="20">
        <v>1.0</v>
      </c>
      <c r="L1113" s="20" t="s">
        <v>153</v>
      </c>
      <c r="M1113" s="20">
        <v>1.0</v>
      </c>
      <c r="N1113" s="20">
        <v>1.0</v>
      </c>
      <c r="O1113" s="20" t="s">
        <v>5851</v>
      </c>
      <c r="P1113" s="14"/>
    </row>
    <row r="1114">
      <c r="A1114" s="19" t="s">
        <v>7047</v>
      </c>
      <c r="B1114" s="19" t="s">
        <v>558</v>
      </c>
      <c r="C1114" s="19" t="s">
        <v>7048</v>
      </c>
      <c r="D1114" s="19" t="s">
        <v>7049</v>
      </c>
      <c r="E1114" s="19" t="s">
        <v>7063</v>
      </c>
      <c r="F1114" s="20" t="str">
        <f t="shared" si="1"/>
        <v>Nd4tHAagQ1sq0k31JYFdu</v>
      </c>
      <c r="G1114" s="20">
        <v>2.0</v>
      </c>
      <c r="H1114" s="20">
        <v>1.0</v>
      </c>
      <c r="I1114" s="20" t="s">
        <v>152</v>
      </c>
      <c r="J1114" s="20">
        <v>3.0</v>
      </c>
      <c r="K1114" s="20">
        <v>3.0</v>
      </c>
      <c r="L1114" s="20" t="s">
        <v>153</v>
      </c>
      <c r="M1114" s="20">
        <v>3.0</v>
      </c>
      <c r="N1114" s="20">
        <v>3.0</v>
      </c>
      <c r="O1114" s="20" t="s">
        <v>5851</v>
      </c>
      <c r="P1114" s="14"/>
    </row>
    <row r="1115">
      <c r="A1115" s="19" t="s">
        <v>7047</v>
      </c>
      <c r="B1115" s="19" t="s">
        <v>560</v>
      </c>
      <c r="C1115" s="19" t="s">
        <v>7048</v>
      </c>
      <c r="D1115" s="19" t="s">
        <v>7049</v>
      </c>
      <c r="E1115" s="19" t="s">
        <v>7064</v>
      </c>
      <c r="F1115" s="20" t="str">
        <f t="shared" si="1"/>
        <v>Nd4tHAagQ1stCbyJwvFCu</v>
      </c>
      <c r="G1115" s="20">
        <v>1.0</v>
      </c>
      <c r="H1115" s="20">
        <v>1.0</v>
      </c>
      <c r="I1115" s="20" t="s">
        <v>152</v>
      </c>
      <c r="J1115" s="20">
        <v>1.0</v>
      </c>
      <c r="K1115" s="20">
        <v>1.0</v>
      </c>
      <c r="L1115" s="20" t="s">
        <v>153</v>
      </c>
      <c r="M1115" s="20">
        <v>1.0</v>
      </c>
      <c r="N1115" s="20">
        <v>1.0</v>
      </c>
      <c r="O1115" s="20" t="s">
        <v>5851</v>
      </c>
      <c r="P1115" s="14"/>
    </row>
    <row r="1116">
      <c r="A1116" s="19" t="s">
        <v>7047</v>
      </c>
      <c r="B1116" s="19" t="s">
        <v>562</v>
      </c>
      <c r="C1116" s="19" t="s">
        <v>7048</v>
      </c>
      <c r="D1116" s="19" t="s">
        <v>7049</v>
      </c>
      <c r="E1116" s="19" t="s">
        <v>7065</v>
      </c>
      <c r="F1116" s="20" t="str">
        <f t="shared" si="1"/>
        <v>Nd4tHAagQ1stKNyJwvFCu</v>
      </c>
      <c r="G1116" s="20">
        <v>1.0</v>
      </c>
      <c r="H1116" s="20">
        <v>1.0</v>
      </c>
      <c r="I1116" s="20" t="s">
        <v>152</v>
      </c>
      <c r="J1116" s="20">
        <v>1.0</v>
      </c>
      <c r="K1116" s="20">
        <v>1.0</v>
      </c>
      <c r="L1116" s="20" t="s">
        <v>153</v>
      </c>
      <c r="M1116" s="20">
        <v>1.0</v>
      </c>
      <c r="N1116" s="20">
        <v>1.0</v>
      </c>
      <c r="O1116" s="20" t="s">
        <v>5851</v>
      </c>
      <c r="P1116" s="14"/>
    </row>
    <row r="1117">
      <c r="A1117" s="19" t="s">
        <v>7047</v>
      </c>
      <c r="B1117" s="19" t="s">
        <v>564</v>
      </c>
      <c r="C1117" s="19" t="s">
        <v>7048</v>
      </c>
      <c r="D1117" s="19" t="s">
        <v>7049</v>
      </c>
      <c r="E1117" s="19" t="s">
        <v>7066</v>
      </c>
      <c r="F1117" s="20" t="str">
        <f t="shared" si="1"/>
        <v>Nd4tHAagQ1svwAmzDoNU0</v>
      </c>
      <c r="G1117" s="20">
        <v>1.0</v>
      </c>
      <c r="H1117" s="20">
        <v>1.0</v>
      </c>
      <c r="I1117" s="20" t="s">
        <v>152</v>
      </c>
      <c r="J1117" s="20">
        <v>1.0</v>
      </c>
      <c r="K1117" s="20">
        <v>1.0</v>
      </c>
      <c r="L1117" s="20" t="s">
        <v>153</v>
      </c>
      <c r="M1117" s="20">
        <v>1.0</v>
      </c>
      <c r="N1117" s="20">
        <v>1.0</v>
      </c>
      <c r="O1117" s="20" t="s">
        <v>5851</v>
      </c>
      <c r="P1117" s="14"/>
    </row>
    <row r="1118">
      <c r="A1118" s="19" t="s">
        <v>7047</v>
      </c>
      <c r="B1118" s="19" t="s">
        <v>566</v>
      </c>
      <c r="C1118" s="19" t="s">
        <v>7048</v>
      </c>
      <c r="D1118" s="19" t="s">
        <v>7049</v>
      </c>
      <c r="E1118" s="19" t="s">
        <v>7067</v>
      </c>
      <c r="F1118" s="20" t="str">
        <f t="shared" si="1"/>
        <v>Nd4tHAagQ1sx9soCpeNMW</v>
      </c>
      <c r="G1118" s="20">
        <v>1.0</v>
      </c>
      <c r="H1118" s="20">
        <v>1.0</v>
      </c>
      <c r="I1118" s="20" t="s">
        <v>152</v>
      </c>
      <c r="J1118" s="20">
        <v>1.0</v>
      </c>
      <c r="K1118" s="20">
        <v>3.0</v>
      </c>
      <c r="L1118" s="20" t="s">
        <v>153</v>
      </c>
      <c r="M1118" s="20">
        <v>1.0</v>
      </c>
      <c r="N1118" s="20">
        <v>3.0</v>
      </c>
      <c r="O1118" s="20" t="s">
        <v>5851</v>
      </c>
      <c r="P1118" s="14"/>
    </row>
    <row r="1119">
      <c r="A1119" s="19" t="s">
        <v>7068</v>
      </c>
      <c r="B1119" s="19" t="s">
        <v>1760</v>
      </c>
      <c r="C1119" s="19" t="s">
        <v>7069</v>
      </c>
      <c r="D1119" s="19" t="s">
        <v>7070</v>
      </c>
      <c r="E1119" s="19" t="s">
        <v>7071</v>
      </c>
      <c r="F1119" s="20" t="str">
        <f t="shared" si="1"/>
        <v>OmZkDLxti7tE8CsR0I7fEb</v>
      </c>
      <c r="G1119" s="20">
        <v>3.0</v>
      </c>
      <c r="H1119" s="20">
        <v>3.0</v>
      </c>
      <c r="I1119" s="20" t="s">
        <v>153</v>
      </c>
      <c r="J1119" s="20">
        <v>1.0</v>
      </c>
      <c r="K1119" s="20">
        <v>1.0</v>
      </c>
      <c r="L1119" s="20" t="s">
        <v>5809</v>
      </c>
      <c r="M1119" s="20">
        <v>3.0</v>
      </c>
      <c r="N1119" s="20">
        <v>3.0</v>
      </c>
      <c r="O1119" s="20" t="s">
        <v>6117</v>
      </c>
      <c r="P1119" s="14"/>
    </row>
    <row r="1120">
      <c r="A1120" s="19" t="s">
        <v>7068</v>
      </c>
      <c r="B1120" s="19" t="s">
        <v>1764</v>
      </c>
      <c r="C1120" s="19" t="s">
        <v>7069</v>
      </c>
      <c r="D1120" s="19" t="s">
        <v>7070</v>
      </c>
      <c r="E1120" s="19" t="s">
        <v>7072</v>
      </c>
      <c r="F1120" s="20" t="str">
        <f t="shared" si="1"/>
        <v>OmZkDLxti7tE8SgR0I7fEb</v>
      </c>
      <c r="G1120" s="20">
        <v>1.0</v>
      </c>
      <c r="H1120" s="20">
        <v>1.0</v>
      </c>
      <c r="I1120" s="20" t="s">
        <v>153</v>
      </c>
      <c r="J1120" s="20">
        <v>1.0</v>
      </c>
      <c r="K1120" s="20">
        <v>1.0</v>
      </c>
      <c r="L1120" s="20" t="s">
        <v>5809</v>
      </c>
      <c r="M1120" s="20">
        <v>1.0</v>
      </c>
      <c r="N1120" s="20">
        <v>1.0</v>
      </c>
      <c r="O1120" s="20" t="s">
        <v>6117</v>
      </c>
      <c r="P1120" s="14"/>
    </row>
    <row r="1121">
      <c r="A1121" s="19" t="s">
        <v>7068</v>
      </c>
      <c r="B1121" s="19" t="s">
        <v>1766</v>
      </c>
      <c r="C1121" s="19" t="s">
        <v>7069</v>
      </c>
      <c r="D1121" s="19" t="s">
        <v>7070</v>
      </c>
      <c r="E1121" s="19" t="s">
        <v>7073</v>
      </c>
      <c r="F1121" s="20" t="str">
        <f t="shared" si="1"/>
        <v>OmZkDLxti7tEAcjs1igzRC</v>
      </c>
      <c r="G1121" s="20">
        <v>2.0</v>
      </c>
      <c r="H1121" s="20">
        <v>2.0</v>
      </c>
      <c r="I1121" s="20" t="s">
        <v>153</v>
      </c>
      <c r="J1121" s="20">
        <v>1.0</v>
      </c>
      <c r="K1121" s="20">
        <v>1.0</v>
      </c>
      <c r="L1121" s="20" t="s">
        <v>5809</v>
      </c>
      <c r="M1121" s="20">
        <v>2.0</v>
      </c>
      <c r="N1121" s="20">
        <v>2.0</v>
      </c>
      <c r="O1121" s="20" t="s">
        <v>6117</v>
      </c>
      <c r="P1121" s="14"/>
    </row>
    <row r="1122">
      <c r="A1122" s="19" t="s">
        <v>7068</v>
      </c>
      <c r="B1122" s="19" t="s">
        <v>1768</v>
      </c>
      <c r="C1122" s="19" t="s">
        <v>7069</v>
      </c>
      <c r="D1122" s="19" t="s">
        <v>7070</v>
      </c>
      <c r="E1122" s="19" t="s">
        <v>7074</v>
      </c>
      <c r="F1122" s="20" t="str">
        <f t="shared" si="1"/>
        <v>OmZkDLxti7tEAn7s1igzRC</v>
      </c>
      <c r="G1122" s="20">
        <v>1.0</v>
      </c>
      <c r="H1122" s="20">
        <v>1.0</v>
      </c>
      <c r="I1122" s="20" t="s">
        <v>153</v>
      </c>
      <c r="J1122" s="20">
        <v>1.0</v>
      </c>
      <c r="K1122" s="20">
        <v>1.0</v>
      </c>
      <c r="L1122" s="20" t="s">
        <v>5809</v>
      </c>
      <c r="M1122" s="20">
        <v>1.0</v>
      </c>
      <c r="N1122" s="20">
        <v>1.0</v>
      </c>
      <c r="O1122" s="20" t="s">
        <v>6117</v>
      </c>
      <c r="P1122" s="14"/>
    </row>
    <row r="1123">
      <c r="A1123" s="19" t="s">
        <v>7068</v>
      </c>
      <c r="B1123" s="19" t="s">
        <v>1770</v>
      </c>
      <c r="C1123" s="19" t="s">
        <v>7069</v>
      </c>
      <c r="D1123" s="19" t="s">
        <v>7070</v>
      </c>
      <c r="E1123" s="19" t="s">
        <v>7075</v>
      </c>
      <c r="F1123" s="20" t="str">
        <f t="shared" si="1"/>
        <v>OmZkDLxti7tEEKAhxLZ9ck</v>
      </c>
      <c r="G1123" s="20">
        <v>1.0</v>
      </c>
      <c r="H1123" s="20">
        <v>1.0</v>
      </c>
      <c r="I1123" s="20" t="s">
        <v>153</v>
      </c>
      <c r="J1123" s="20">
        <v>3.0</v>
      </c>
      <c r="K1123" s="20">
        <v>3.0</v>
      </c>
      <c r="L1123" s="20" t="s">
        <v>5809</v>
      </c>
      <c r="M1123" s="20">
        <v>2.0</v>
      </c>
      <c r="N1123" s="20">
        <v>2.0</v>
      </c>
      <c r="O1123" s="20" t="s">
        <v>6117</v>
      </c>
      <c r="P1123" s="14"/>
    </row>
    <row r="1124">
      <c r="A1124" s="19" t="s">
        <v>7068</v>
      </c>
      <c r="B1124" s="19" t="s">
        <v>1772</v>
      </c>
      <c r="C1124" s="19" t="s">
        <v>7069</v>
      </c>
      <c r="D1124" s="19" t="s">
        <v>7070</v>
      </c>
      <c r="E1124" s="19" t="s">
        <v>7076</v>
      </c>
      <c r="F1124" s="20" t="str">
        <f t="shared" si="1"/>
        <v>OmZkDLxti7tEORXJLhNcSb</v>
      </c>
      <c r="G1124" s="20">
        <v>1.0</v>
      </c>
      <c r="H1124" s="20">
        <v>1.0</v>
      </c>
      <c r="I1124" s="20" t="s">
        <v>153</v>
      </c>
      <c r="J1124" s="20">
        <v>1.0</v>
      </c>
      <c r="K1124" s="20">
        <v>1.0</v>
      </c>
      <c r="L1124" s="20" t="s">
        <v>5809</v>
      </c>
      <c r="M1124" s="20">
        <v>1.0</v>
      </c>
      <c r="N1124" s="20">
        <v>1.0</v>
      </c>
      <c r="O1124" s="20" t="s">
        <v>6117</v>
      </c>
      <c r="P1124" s="14"/>
    </row>
    <row r="1125">
      <c r="A1125" s="19" t="s">
        <v>7068</v>
      </c>
      <c r="B1125" s="19" t="s">
        <v>1774</v>
      </c>
      <c r="C1125" s="19" t="s">
        <v>7069</v>
      </c>
      <c r="D1125" s="19" t="s">
        <v>7070</v>
      </c>
      <c r="E1125" s="19" t="s">
        <v>7077</v>
      </c>
      <c r="F1125" s="20" t="str">
        <f t="shared" si="1"/>
        <v>OmZkDLxti7tEOlcJLhNcSb</v>
      </c>
      <c r="G1125" s="20">
        <v>1.0</v>
      </c>
      <c r="H1125" s="20">
        <v>1.0</v>
      </c>
      <c r="I1125" s="20" t="s">
        <v>153</v>
      </c>
      <c r="J1125" s="20">
        <v>1.0</v>
      </c>
      <c r="K1125" s="20">
        <v>1.0</v>
      </c>
      <c r="L1125" s="20" t="s">
        <v>5809</v>
      </c>
      <c r="M1125" s="20">
        <v>2.0</v>
      </c>
      <c r="N1125" s="20">
        <v>2.0</v>
      </c>
      <c r="O1125" s="20" t="s">
        <v>6117</v>
      </c>
      <c r="P1125" s="14"/>
    </row>
    <row r="1126">
      <c r="A1126" s="19" t="s">
        <v>7068</v>
      </c>
      <c r="B1126" s="19" t="s">
        <v>1776</v>
      </c>
      <c r="C1126" s="19" t="s">
        <v>7069</v>
      </c>
      <c r="D1126" s="19" t="s">
        <v>7070</v>
      </c>
      <c r="E1126" s="19" t="s">
        <v>7078</v>
      </c>
      <c r="F1126" s="20" t="str">
        <f t="shared" si="1"/>
        <v>OmZkDLxti7tEQy8A48cIW7</v>
      </c>
      <c r="G1126" s="20">
        <v>2.0</v>
      </c>
      <c r="H1126" s="20">
        <v>2.0</v>
      </c>
      <c r="I1126" s="20" t="s">
        <v>153</v>
      </c>
      <c r="J1126" s="20">
        <v>1.0</v>
      </c>
      <c r="K1126" s="20">
        <v>1.0</v>
      </c>
      <c r="L1126" s="20" t="s">
        <v>5809</v>
      </c>
      <c r="M1126" s="20">
        <v>2.0</v>
      </c>
      <c r="N1126" s="20">
        <v>2.0</v>
      </c>
      <c r="O1126" s="20" t="s">
        <v>6117</v>
      </c>
      <c r="P1126" s="14"/>
    </row>
    <row r="1127">
      <c r="A1127" s="19" t="s">
        <v>7068</v>
      </c>
      <c r="B1127" s="19" t="s">
        <v>1778</v>
      </c>
      <c r="C1127" s="19" t="s">
        <v>7069</v>
      </c>
      <c r="D1127" s="19" t="s">
        <v>7070</v>
      </c>
      <c r="E1127" s="19" t="s">
        <v>7069</v>
      </c>
      <c r="F1127" s="20" t="str">
        <f t="shared" si="1"/>
        <v>OmZkDLxti7tEQysA48cIW7</v>
      </c>
      <c r="G1127" s="20">
        <v>3.0</v>
      </c>
      <c r="H1127" s="20">
        <v>3.0</v>
      </c>
      <c r="I1127" s="20" t="s">
        <v>153</v>
      </c>
      <c r="J1127" s="20">
        <v>1.0</v>
      </c>
      <c r="K1127" s="20">
        <v>1.0</v>
      </c>
      <c r="L1127" s="20" t="s">
        <v>5809</v>
      </c>
      <c r="M1127" s="20">
        <v>3.0</v>
      </c>
      <c r="N1127" s="20">
        <v>3.0</v>
      </c>
      <c r="O1127" s="20" t="s">
        <v>6117</v>
      </c>
      <c r="P1127" s="14"/>
    </row>
    <row r="1128">
      <c r="A1128" s="19" t="s">
        <v>7068</v>
      </c>
      <c r="B1128" s="19" t="s">
        <v>1780</v>
      </c>
      <c r="C1128" s="19" t="s">
        <v>7069</v>
      </c>
      <c r="D1128" s="19" t="s">
        <v>7070</v>
      </c>
      <c r="E1128" s="19" t="s">
        <v>7079</v>
      </c>
      <c r="F1128" s="20" t="str">
        <f t="shared" si="1"/>
        <v>OmZkDLxti7tEVdaXmZF31w</v>
      </c>
      <c r="G1128" s="20">
        <v>1.0</v>
      </c>
      <c r="H1128" s="20">
        <v>2.0</v>
      </c>
      <c r="I1128" s="20" t="s">
        <v>153</v>
      </c>
      <c r="J1128" s="20">
        <v>1.0</v>
      </c>
      <c r="K1128" s="20">
        <v>1.0</v>
      </c>
      <c r="L1128" s="20" t="s">
        <v>5809</v>
      </c>
      <c r="M1128" s="20">
        <v>1.0</v>
      </c>
      <c r="N1128" s="20">
        <v>1.0</v>
      </c>
      <c r="O1128" s="20" t="s">
        <v>6117</v>
      </c>
      <c r="P1128" s="14"/>
    </row>
    <row r="1129">
      <c r="A1129" s="19" t="s">
        <v>7068</v>
      </c>
      <c r="B1129" s="19" t="s">
        <v>1782</v>
      </c>
      <c r="C1129" s="19" t="s">
        <v>7069</v>
      </c>
      <c r="D1129" s="19" t="s">
        <v>7070</v>
      </c>
      <c r="E1129" s="19" t="s">
        <v>7080</v>
      </c>
      <c r="F1129" s="20" t="str">
        <f t="shared" si="1"/>
        <v>OmZkDLxti7tEVwGXmZF31w</v>
      </c>
      <c r="G1129" s="20">
        <v>3.0</v>
      </c>
      <c r="H1129" s="20">
        <v>3.0</v>
      </c>
      <c r="I1129" s="20" t="s">
        <v>153</v>
      </c>
      <c r="J1129" s="20">
        <v>1.0</v>
      </c>
      <c r="K1129" s="20">
        <v>1.0</v>
      </c>
      <c r="L1129" s="20" t="s">
        <v>5809</v>
      </c>
      <c r="M1129" s="20">
        <v>2.0</v>
      </c>
      <c r="N1129" s="20">
        <v>2.0</v>
      </c>
      <c r="O1129" s="20" t="s">
        <v>6117</v>
      </c>
      <c r="P1129" s="14"/>
    </row>
    <row r="1130">
      <c r="A1130" s="19" t="s">
        <v>7068</v>
      </c>
      <c r="B1130" s="19" t="s">
        <v>1784</v>
      </c>
      <c r="C1130" s="19" t="s">
        <v>7069</v>
      </c>
      <c r="D1130" s="19" t="s">
        <v>7070</v>
      </c>
      <c r="E1130" s="19" t="s">
        <v>7081</v>
      </c>
      <c r="F1130" s="20" t="str">
        <f t="shared" si="1"/>
        <v>OmZkDLxti7tEa9atNvLSUA</v>
      </c>
      <c r="G1130" s="20">
        <v>1.0</v>
      </c>
      <c r="H1130" s="20">
        <v>1.0</v>
      </c>
      <c r="I1130" s="20" t="s">
        <v>153</v>
      </c>
      <c r="J1130" s="20">
        <v>1.0</v>
      </c>
      <c r="K1130" s="20">
        <v>1.0</v>
      </c>
      <c r="L1130" s="20" t="s">
        <v>5809</v>
      </c>
      <c r="M1130" s="20">
        <v>1.0</v>
      </c>
      <c r="N1130" s="20">
        <v>1.0</v>
      </c>
      <c r="O1130" s="20" t="s">
        <v>6117</v>
      </c>
      <c r="P1130" s="14"/>
    </row>
    <row r="1131">
      <c r="A1131" s="19" t="s">
        <v>7068</v>
      </c>
      <c r="B1131" s="19" t="s">
        <v>1785</v>
      </c>
      <c r="C1131" s="19" t="s">
        <v>7069</v>
      </c>
      <c r="D1131" s="19" t="s">
        <v>7070</v>
      </c>
      <c r="E1131" s="19" t="s">
        <v>7082</v>
      </c>
      <c r="F1131" s="20" t="str">
        <f t="shared" si="1"/>
        <v>OmZkDLxti7tEg1dHJdmfrX</v>
      </c>
      <c r="G1131" s="20">
        <v>1.0</v>
      </c>
      <c r="H1131" s="20">
        <v>2.0</v>
      </c>
      <c r="I1131" s="20" t="s">
        <v>153</v>
      </c>
      <c r="J1131" s="20">
        <v>1.0</v>
      </c>
      <c r="K1131" s="20">
        <v>1.0</v>
      </c>
      <c r="L1131" s="20" t="s">
        <v>5809</v>
      </c>
      <c r="M1131" s="20">
        <v>1.0</v>
      </c>
      <c r="N1131" s="20">
        <v>1.0</v>
      </c>
      <c r="O1131" s="20" t="s">
        <v>6117</v>
      </c>
      <c r="P1131" s="14"/>
    </row>
    <row r="1132">
      <c r="A1132" s="19" t="s">
        <v>7068</v>
      </c>
      <c r="B1132" s="19" t="s">
        <v>1787</v>
      </c>
      <c r="C1132" s="19" t="s">
        <v>7069</v>
      </c>
      <c r="D1132" s="19" t="s">
        <v>7070</v>
      </c>
      <c r="E1132" s="19" t="s">
        <v>7083</v>
      </c>
      <c r="F1132" s="20" t="str">
        <f t="shared" si="1"/>
        <v>OmZkDLxti7tEnU8qfPa3Cp</v>
      </c>
      <c r="G1132" s="20">
        <v>1.0</v>
      </c>
      <c r="H1132" s="20">
        <v>1.0</v>
      </c>
      <c r="I1132" s="20" t="s">
        <v>153</v>
      </c>
      <c r="J1132" s="20">
        <v>1.0</v>
      </c>
      <c r="K1132" s="20">
        <v>1.0</v>
      </c>
      <c r="L1132" s="20" t="s">
        <v>5809</v>
      </c>
      <c r="M1132" s="20">
        <v>1.0</v>
      </c>
      <c r="N1132" s="20">
        <v>1.0</v>
      </c>
      <c r="O1132" s="20" t="s">
        <v>6117</v>
      </c>
      <c r="P1132" s="14"/>
    </row>
    <row r="1133">
      <c r="A1133" s="19" t="s">
        <v>7068</v>
      </c>
      <c r="B1133" s="19" t="s">
        <v>1789</v>
      </c>
      <c r="C1133" s="19" t="s">
        <v>7069</v>
      </c>
      <c r="D1133" s="19" t="s">
        <v>7070</v>
      </c>
      <c r="E1133" s="19" t="s">
        <v>7084</v>
      </c>
      <c r="F1133" s="20" t="str">
        <f t="shared" si="1"/>
        <v>OmZkDLxti7tEosNlrKdXja</v>
      </c>
      <c r="G1133" s="20">
        <v>1.0</v>
      </c>
      <c r="H1133" s="20">
        <v>1.0</v>
      </c>
      <c r="I1133" s="20" t="s">
        <v>153</v>
      </c>
      <c r="J1133" s="20">
        <v>1.0</v>
      </c>
      <c r="K1133" s="20">
        <v>1.0</v>
      </c>
      <c r="L1133" s="20" t="s">
        <v>5809</v>
      </c>
      <c r="M1133" s="20">
        <v>1.0</v>
      </c>
      <c r="N1133" s="20">
        <v>1.0</v>
      </c>
      <c r="O1133" s="20" t="s">
        <v>6117</v>
      </c>
      <c r="P1133" s="14"/>
    </row>
    <row r="1134">
      <c r="A1134" s="19" t="s">
        <v>7068</v>
      </c>
      <c r="B1134" s="19" t="s">
        <v>1790</v>
      </c>
      <c r="C1134" s="19" t="s">
        <v>7069</v>
      </c>
      <c r="D1134" s="19" t="s">
        <v>7070</v>
      </c>
      <c r="E1134" s="19" t="s">
        <v>7085</v>
      </c>
      <c r="F1134" s="20" t="str">
        <f t="shared" si="1"/>
        <v>OmZkDLxti7tEpiYklVeMgb</v>
      </c>
      <c r="G1134" s="20">
        <v>3.0</v>
      </c>
      <c r="H1134" s="20">
        <v>2.0</v>
      </c>
      <c r="I1134" s="20" t="s">
        <v>153</v>
      </c>
      <c r="J1134" s="20">
        <v>1.0</v>
      </c>
      <c r="K1134" s="20">
        <v>1.0</v>
      </c>
      <c r="L1134" s="20" t="s">
        <v>5809</v>
      </c>
      <c r="M1134" s="20">
        <v>2.0</v>
      </c>
      <c r="N1134" s="20">
        <v>2.0</v>
      </c>
      <c r="O1134" s="20" t="s">
        <v>6117</v>
      </c>
      <c r="P1134" s="14"/>
    </row>
    <row r="1135">
      <c r="A1135" s="19" t="s">
        <v>7068</v>
      </c>
      <c r="B1135" s="19" t="s">
        <v>1792</v>
      </c>
      <c r="C1135" s="19" t="s">
        <v>7069</v>
      </c>
      <c r="D1135" s="19" t="s">
        <v>7070</v>
      </c>
      <c r="E1135" s="19" t="s">
        <v>7086</v>
      </c>
      <c r="F1135" s="20" t="str">
        <f t="shared" si="1"/>
        <v>OmZkDLxti7tEuLQ2YK1rnl</v>
      </c>
      <c r="G1135" s="20">
        <v>3.0</v>
      </c>
      <c r="H1135" s="20">
        <v>3.0</v>
      </c>
      <c r="I1135" s="20" t="s">
        <v>153</v>
      </c>
      <c r="J1135" s="20">
        <v>2.0</v>
      </c>
      <c r="K1135" s="20">
        <v>2.0</v>
      </c>
      <c r="L1135" s="20" t="s">
        <v>5809</v>
      </c>
      <c r="M1135" s="20">
        <v>1.0</v>
      </c>
      <c r="N1135" s="20">
        <v>1.0</v>
      </c>
      <c r="O1135" s="20" t="s">
        <v>6117</v>
      </c>
      <c r="P1135" s="14"/>
    </row>
    <row r="1136">
      <c r="A1136" s="19" t="s">
        <v>7068</v>
      </c>
      <c r="B1136" s="19" t="s">
        <v>1794</v>
      </c>
      <c r="C1136" s="19" t="s">
        <v>7069</v>
      </c>
      <c r="D1136" s="19" t="s">
        <v>7070</v>
      </c>
      <c r="E1136" s="19" t="s">
        <v>7087</v>
      </c>
      <c r="F1136" s="20" t="str">
        <f t="shared" si="1"/>
        <v>OmZkDLxti7tEuOr2YK1rnl</v>
      </c>
      <c r="G1136" s="20">
        <v>1.0</v>
      </c>
      <c r="H1136" s="20">
        <v>2.0</v>
      </c>
      <c r="I1136" s="20" t="s">
        <v>153</v>
      </c>
      <c r="J1136" s="20">
        <v>2.0</v>
      </c>
      <c r="K1136" s="20">
        <v>2.0</v>
      </c>
      <c r="L1136" s="20" t="s">
        <v>5809</v>
      </c>
      <c r="M1136" s="20">
        <v>1.0</v>
      </c>
      <c r="N1136" s="20">
        <v>1.0</v>
      </c>
      <c r="O1136" s="20" t="s">
        <v>6117</v>
      </c>
      <c r="P1136" s="14"/>
    </row>
    <row r="1137">
      <c r="A1137" s="19" t="s">
        <v>7088</v>
      </c>
      <c r="B1137" s="19" t="s">
        <v>1376</v>
      </c>
      <c r="C1137" s="19" t="s">
        <v>7089</v>
      </c>
      <c r="D1137" s="19" t="s">
        <v>7090</v>
      </c>
      <c r="E1137" s="19" t="s">
        <v>7091</v>
      </c>
      <c r="F1137" s="20" t="str">
        <f t="shared" si="1"/>
        <v>PheuVMkOURyO3oQWpPTcf5</v>
      </c>
      <c r="G1137" s="20">
        <v>1.0</v>
      </c>
      <c r="H1137" s="20">
        <v>1.0</v>
      </c>
      <c r="I1137" s="20" t="s">
        <v>5809</v>
      </c>
      <c r="J1137" s="20">
        <v>1.0</v>
      </c>
      <c r="K1137" s="20">
        <v>1.0</v>
      </c>
      <c r="L1137" s="20" t="s">
        <v>152</v>
      </c>
      <c r="M1137" s="20">
        <v>1.0</v>
      </c>
      <c r="N1137" s="20">
        <v>1.0</v>
      </c>
      <c r="O1137" s="20" t="s">
        <v>153</v>
      </c>
      <c r="P1137" s="14"/>
    </row>
    <row r="1138">
      <c r="A1138" s="19" t="s">
        <v>7088</v>
      </c>
      <c r="B1138" s="19" t="s">
        <v>1380</v>
      </c>
      <c r="C1138" s="19" t="s">
        <v>7089</v>
      </c>
      <c r="D1138" s="19" t="s">
        <v>7090</v>
      </c>
      <c r="E1138" s="19" t="s">
        <v>7092</v>
      </c>
      <c r="F1138" s="20" t="str">
        <f t="shared" si="1"/>
        <v>PheuVMkOURyO5ThQZnCRf8</v>
      </c>
      <c r="G1138" s="20">
        <v>1.0</v>
      </c>
      <c r="H1138" s="20">
        <v>1.0</v>
      </c>
      <c r="I1138" s="20" t="s">
        <v>5809</v>
      </c>
      <c r="J1138" s="20">
        <v>1.0</v>
      </c>
      <c r="K1138" s="20">
        <v>1.0</v>
      </c>
      <c r="L1138" s="20" t="s">
        <v>152</v>
      </c>
      <c r="M1138" s="20">
        <v>1.0</v>
      </c>
      <c r="N1138" s="20">
        <v>1.0</v>
      </c>
      <c r="O1138" s="20" t="s">
        <v>153</v>
      </c>
      <c r="P1138" s="14"/>
    </row>
    <row r="1139">
      <c r="A1139" s="19" t="s">
        <v>7088</v>
      </c>
      <c r="B1139" s="19" t="s">
        <v>1382</v>
      </c>
      <c r="C1139" s="19" t="s">
        <v>7089</v>
      </c>
      <c r="D1139" s="19" t="s">
        <v>7090</v>
      </c>
      <c r="E1139" s="19" t="s">
        <v>7093</v>
      </c>
      <c r="F1139" s="20" t="str">
        <f t="shared" si="1"/>
        <v>PheuVMkOURyO6bRgxZbenF</v>
      </c>
      <c r="G1139" s="20">
        <v>2.0</v>
      </c>
      <c r="H1139" s="20">
        <v>2.0</v>
      </c>
      <c r="I1139" s="20" t="s">
        <v>5809</v>
      </c>
      <c r="J1139" s="20">
        <v>2.0</v>
      </c>
      <c r="K1139" s="20">
        <v>1.0</v>
      </c>
      <c r="L1139" s="20" t="s">
        <v>152</v>
      </c>
      <c r="M1139" s="20">
        <v>3.0</v>
      </c>
      <c r="N1139" s="20">
        <v>3.0</v>
      </c>
      <c r="O1139" s="20" t="s">
        <v>153</v>
      </c>
      <c r="P1139" s="14"/>
    </row>
    <row r="1140">
      <c r="A1140" s="19" t="s">
        <v>7088</v>
      </c>
      <c r="B1140" s="19" t="s">
        <v>1384</v>
      </c>
      <c r="C1140" s="19" t="s">
        <v>7089</v>
      </c>
      <c r="D1140" s="19" t="s">
        <v>7090</v>
      </c>
      <c r="E1140" s="19" t="s">
        <v>7094</v>
      </c>
      <c r="F1140" s="20" t="str">
        <f t="shared" si="1"/>
        <v>PheuVMkOURyOA6Qs1igzRC</v>
      </c>
      <c r="G1140" s="20">
        <v>1.0</v>
      </c>
      <c r="H1140" s="20">
        <v>1.0</v>
      </c>
      <c r="I1140" s="20" t="s">
        <v>5809</v>
      </c>
      <c r="J1140" s="20">
        <v>1.0</v>
      </c>
      <c r="K1140" s="20">
        <v>1.0</v>
      </c>
      <c r="L1140" s="20" t="s">
        <v>152</v>
      </c>
      <c r="M1140" s="20">
        <v>1.0</v>
      </c>
      <c r="N1140" s="20">
        <v>2.0</v>
      </c>
      <c r="O1140" s="20" t="s">
        <v>153</v>
      </c>
      <c r="P1140" s="14"/>
    </row>
    <row r="1141">
      <c r="A1141" s="19" t="s">
        <v>7088</v>
      </c>
      <c r="B1141" s="19" t="s">
        <v>1386</v>
      </c>
      <c r="C1141" s="19" t="s">
        <v>7089</v>
      </c>
      <c r="D1141" s="19" t="s">
        <v>7090</v>
      </c>
      <c r="E1141" s="19" t="s">
        <v>7095</v>
      </c>
      <c r="F1141" s="20" t="str">
        <f t="shared" si="1"/>
        <v>PheuVMkOURyOAoCs1igzRC</v>
      </c>
      <c r="G1141" s="20">
        <v>1.0</v>
      </c>
      <c r="H1141" s="20">
        <v>1.0</v>
      </c>
      <c r="I1141" s="20" t="s">
        <v>5809</v>
      </c>
      <c r="J1141" s="20">
        <v>1.0</v>
      </c>
      <c r="K1141" s="20">
        <v>1.0</v>
      </c>
      <c r="L1141" s="20" t="s">
        <v>152</v>
      </c>
      <c r="M1141" s="20">
        <v>1.0</v>
      </c>
      <c r="N1141" s="20">
        <v>2.0</v>
      </c>
      <c r="O1141" s="20" t="s">
        <v>153</v>
      </c>
      <c r="P1141" s="14"/>
    </row>
    <row r="1142">
      <c r="A1142" s="19" t="s">
        <v>7088</v>
      </c>
      <c r="B1142" s="19" t="s">
        <v>1388</v>
      </c>
      <c r="C1142" s="19" t="s">
        <v>7089</v>
      </c>
      <c r="D1142" s="19" t="s">
        <v>7090</v>
      </c>
      <c r="E1142" s="19" t="s">
        <v>7096</v>
      </c>
      <c r="F1142" s="20" t="str">
        <f t="shared" si="1"/>
        <v>PheuVMkOURyODkOPsx31Wa</v>
      </c>
      <c r="G1142" s="20">
        <v>1.0</v>
      </c>
      <c r="H1142" s="20">
        <v>1.0</v>
      </c>
      <c r="I1142" s="20" t="s">
        <v>5809</v>
      </c>
      <c r="J1142" s="20">
        <v>1.0</v>
      </c>
      <c r="K1142" s="20">
        <v>1.0</v>
      </c>
      <c r="L1142" s="20" t="s">
        <v>152</v>
      </c>
      <c r="M1142" s="20">
        <v>1.0</v>
      </c>
      <c r="N1142" s="20">
        <v>1.0</v>
      </c>
      <c r="O1142" s="20" t="s">
        <v>153</v>
      </c>
      <c r="P1142" s="14"/>
    </row>
    <row r="1143">
      <c r="A1143" s="19" t="s">
        <v>7088</v>
      </c>
      <c r="B1143" s="19" t="s">
        <v>1390</v>
      </c>
      <c r="C1143" s="19" t="s">
        <v>7089</v>
      </c>
      <c r="D1143" s="19" t="s">
        <v>7090</v>
      </c>
      <c r="E1143" s="19" t="s">
        <v>7097</v>
      </c>
      <c r="F1143" s="20" t="str">
        <f t="shared" si="1"/>
        <v>PheuVMkOURyOFZoGX8NaP3</v>
      </c>
      <c r="G1143" s="20">
        <v>1.0</v>
      </c>
      <c r="H1143" s="20">
        <v>1.0</v>
      </c>
      <c r="I1143" s="20" t="s">
        <v>5809</v>
      </c>
      <c r="J1143" s="20">
        <v>1.0</v>
      </c>
      <c r="K1143" s="20">
        <v>1.0</v>
      </c>
      <c r="L1143" s="20" t="s">
        <v>152</v>
      </c>
      <c r="M1143" s="20">
        <v>1.0</v>
      </c>
      <c r="N1143" s="20">
        <v>1.0</v>
      </c>
      <c r="O1143" s="20" t="s">
        <v>153</v>
      </c>
      <c r="P1143" s="14"/>
    </row>
    <row r="1144">
      <c r="A1144" s="19" t="s">
        <v>7088</v>
      </c>
      <c r="B1144" s="19" t="s">
        <v>1392</v>
      </c>
      <c r="C1144" s="19" t="s">
        <v>7089</v>
      </c>
      <c r="D1144" s="19" t="s">
        <v>7090</v>
      </c>
      <c r="E1144" s="19" t="s">
        <v>7098</v>
      </c>
      <c r="F1144" s="20" t="str">
        <f t="shared" si="1"/>
        <v>PheuVMkOURyOUryLWZg9DA</v>
      </c>
      <c r="G1144" s="20">
        <v>1.0</v>
      </c>
      <c r="H1144" s="20">
        <v>1.0</v>
      </c>
      <c r="I1144" s="20" t="s">
        <v>5809</v>
      </c>
      <c r="J1144" s="20">
        <v>1.0</v>
      </c>
      <c r="K1144" s="20">
        <v>1.0</v>
      </c>
      <c r="L1144" s="20" t="s">
        <v>152</v>
      </c>
      <c r="M1144" s="20">
        <v>3.0</v>
      </c>
      <c r="N1144" s="20">
        <v>3.0</v>
      </c>
      <c r="O1144" s="20" t="s">
        <v>153</v>
      </c>
      <c r="P1144" s="14"/>
    </row>
    <row r="1145">
      <c r="A1145" s="19" t="s">
        <v>7088</v>
      </c>
      <c r="B1145" s="19" t="s">
        <v>1394</v>
      </c>
      <c r="C1145" s="19" t="s">
        <v>7089</v>
      </c>
      <c r="D1145" s="19" t="s">
        <v>7090</v>
      </c>
      <c r="E1145" s="19" t="s">
        <v>7099</v>
      </c>
      <c r="F1145" s="20" t="str">
        <f t="shared" si="1"/>
        <v>PheuVMkOURyOc3nuasQi8r</v>
      </c>
      <c r="G1145" s="20">
        <v>1.0</v>
      </c>
      <c r="H1145" s="20">
        <v>1.0</v>
      </c>
      <c r="I1145" s="20" t="s">
        <v>5809</v>
      </c>
      <c r="J1145" s="20">
        <v>1.0</v>
      </c>
      <c r="K1145" s="20">
        <v>1.0</v>
      </c>
      <c r="L1145" s="20" t="s">
        <v>152</v>
      </c>
      <c r="M1145" s="20">
        <v>1.0</v>
      </c>
      <c r="N1145" s="20">
        <v>2.0</v>
      </c>
      <c r="O1145" s="20" t="s">
        <v>153</v>
      </c>
      <c r="P1145" s="14"/>
    </row>
    <row r="1146">
      <c r="A1146" s="19" t="s">
        <v>7088</v>
      </c>
      <c r="B1146" s="19" t="s">
        <v>1396</v>
      </c>
      <c r="C1146" s="19" t="s">
        <v>7089</v>
      </c>
      <c r="D1146" s="19" t="s">
        <v>7090</v>
      </c>
      <c r="E1146" s="19" t="s">
        <v>7100</v>
      </c>
      <c r="F1146" s="20" t="str">
        <f t="shared" si="1"/>
        <v>PheuVMkOURyOicxDfaj7G4</v>
      </c>
      <c r="G1146" s="20">
        <v>1.0</v>
      </c>
      <c r="H1146" s="20">
        <v>1.0</v>
      </c>
      <c r="I1146" s="20" t="s">
        <v>5809</v>
      </c>
      <c r="J1146" s="20">
        <v>1.0</v>
      </c>
      <c r="K1146" s="20">
        <v>1.0</v>
      </c>
      <c r="L1146" s="20" t="s">
        <v>152</v>
      </c>
      <c r="M1146" s="20">
        <v>1.0</v>
      </c>
      <c r="N1146" s="20">
        <v>1.0</v>
      </c>
      <c r="O1146" s="20" t="s">
        <v>153</v>
      </c>
      <c r="P1146" s="14"/>
    </row>
    <row r="1147">
      <c r="A1147" s="19" t="s">
        <v>7088</v>
      </c>
      <c r="B1147" s="19" t="s">
        <v>1398</v>
      </c>
      <c r="C1147" s="19" t="s">
        <v>7089</v>
      </c>
      <c r="D1147" s="19" t="s">
        <v>7090</v>
      </c>
      <c r="E1147" s="19" t="s">
        <v>7101</v>
      </c>
      <c r="F1147" s="20" t="str">
        <f t="shared" si="1"/>
        <v>PheuVMkOURyOkWzKT9MVfb</v>
      </c>
      <c r="G1147" s="20">
        <v>1.0</v>
      </c>
      <c r="H1147" s="20">
        <v>1.0</v>
      </c>
      <c r="I1147" s="20" t="s">
        <v>5809</v>
      </c>
      <c r="J1147" s="20">
        <v>1.0</v>
      </c>
      <c r="K1147" s="20">
        <v>1.0</v>
      </c>
      <c r="L1147" s="20" t="s">
        <v>152</v>
      </c>
      <c r="M1147" s="20">
        <v>1.0</v>
      </c>
      <c r="N1147" s="20">
        <v>1.0</v>
      </c>
      <c r="O1147" s="20" t="s">
        <v>153</v>
      </c>
      <c r="P1147" s="14"/>
    </row>
    <row r="1148">
      <c r="A1148" s="19" t="s">
        <v>7088</v>
      </c>
      <c r="B1148" s="19" t="s">
        <v>1400</v>
      </c>
      <c r="C1148" s="19" t="s">
        <v>7089</v>
      </c>
      <c r="D1148" s="19" t="s">
        <v>7090</v>
      </c>
      <c r="E1148" s="19" t="s">
        <v>7102</v>
      </c>
      <c r="F1148" s="20" t="str">
        <f t="shared" si="1"/>
        <v>PheuVMkOURyOlXeiGAYKIU</v>
      </c>
      <c r="G1148" s="20">
        <v>2.0</v>
      </c>
      <c r="H1148" s="20">
        <v>2.0</v>
      </c>
      <c r="I1148" s="20" t="s">
        <v>5809</v>
      </c>
      <c r="J1148" s="20">
        <v>2.0</v>
      </c>
      <c r="K1148" s="20">
        <v>1.0</v>
      </c>
      <c r="L1148" s="20" t="s">
        <v>152</v>
      </c>
      <c r="M1148" s="20">
        <v>1.0</v>
      </c>
      <c r="N1148" s="20">
        <v>1.0</v>
      </c>
      <c r="O1148" s="20" t="s">
        <v>153</v>
      </c>
      <c r="P1148" s="14"/>
    </row>
    <row r="1149">
      <c r="A1149" s="19" t="s">
        <v>7088</v>
      </c>
      <c r="B1149" s="19" t="s">
        <v>1402</v>
      </c>
      <c r="C1149" s="19" t="s">
        <v>7089</v>
      </c>
      <c r="D1149" s="19" t="s">
        <v>7090</v>
      </c>
      <c r="E1149" s="19" t="s">
        <v>7103</v>
      </c>
      <c r="F1149" s="20" t="str">
        <f t="shared" si="1"/>
        <v>PheuVMkOURyOlzliGAYKIU</v>
      </c>
      <c r="G1149" s="20">
        <v>1.0</v>
      </c>
      <c r="H1149" s="20">
        <v>1.0</v>
      </c>
      <c r="I1149" s="20" t="s">
        <v>5809</v>
      </c>
      <c r="J1149" s="20">
        <v>1.0</v>
      </c>
      <c r="K1149" s="20">
        <v>1.0</v>
      </c>
      <c r="L1149" s="20" t="s">
        <v>152</v>
      </c>
      <c r="M1149" s="20">
        <v>2.0</v>
      </c>
      <c r="N1149" s="20">
        <v>2.0</v>
      </c>
      <c r="O1149" s="20" t="s">
        <v>153</v>
      </c>
      <c r="P1149" s="14"/>
    </row>
    <row r="1150">
      <c r="A1150" s="19" t="s">
        <v>7088</v>
      </c>
      <c r="B1150" s="19" t="s">
        <v>1404</v>
      </c>
      <c r="C1150" s="19" t="s">
        <v>7089</v>
      </c>
      <c r="D1150" s="19" t="s">
        <v>7090</v>
      </c>
      <c r="E1150" s="19" t="s">
        <v>7104</v>
      </c>
      <c r="F1150" s="20" t="str">
        <f t="shared" si="1"/>
        <v>PheuVMkOURyOmF1x3nOJap</v>
      </c>
      <c r="G1150" s="20">
        <v>1.0</v>
      </c>
      <c r="H1150" s="20">
        <v>1.0</v>
      </c>
      <c r="I1150" s="20" t="s">
        <v>5809</v>
      </c>
      <c r="J1150" s="20">
        <v>1.0</v>
      </c>
      <c r="K1150" s="20">
        <v>1.0</v>
      </c>
      <c r="L1150" s="20" t="s">
        <v>152</v>
      </c>
      <c r="M1150" s="20">
        <v>1.0</v>
      </c>
      <c r="N1150" s="20">
        <v>1.0</v>
      </c>
      <c r="O1150" s="20" t="s">
        <v>153</v>
      </c>
      <c r="P1150" s="14"/>
    </row>
    <row r="1151">
      <c r="A1151" s="19" t="s">
        <v>7088</v>
      </c>
      <c r="B1151" s="19" t="s">
        <v>1406</v>
      </c>
      <c r="C1151" s="19" t="s">
        <v>7089</v>
      </c>
      <c r="D1151" s="19" t="s">
        <v>7090</v>
      </c>
      <c r="E1151" s="19" t="s">
        <v>7105</v>
      </c>
      <c r="F1151" s="20" t="str">
        <f t="shared" si="1"/>
        <v>PheuVMkOURyOyAkr3EWPH8</v>
      </c>
      <c r="G1151" s="20">
        <v>1.0</v>
      </c>
      <c r="H1151" s="20">
        <v>1.0</v>
      </c>
      <c r="I1151" s="20" t="s">
        <v>5809</v>
      </c>
      <c r="J1151" s="20">
        <v>1.0</v>
      </c>
      <c r="K1151" s="20">
        <v>1.0</v>
      </c>
      <c r="L1151" s="20" t="s">
        <v>152</v>
      </c>
      <c r="M1151" s="20">
        <v>1.0</v>
      </c>
      <c r="N1151" s="20">
        <v>1.0</v>
      </c>
      <c r="O1151" s="20" t="s">
        <v>153</v>
      </c>
      <c r="P1151" s="14"/>
    </row>
    <row r="1152">
      <c r="A1152" s="19" t="s">
        <v>7088</v>
      </c>
      <c r="B1152" s="19" t="s">
        <v>1408</v>
      </c>
      <c r="C1152" s="19" t="s">
        <v>7089</v>
      </c>
      <c r="D1152" s="19" t="s">
        <v>7090</v>
      </c>
      <c r="E1152" s="19" t="s">
        <v>7106</v>
      </c>
      <c r="F1152" s="20" t="str">
        <f t="shared" si="1"/>
        <v>PheuVMkOURyOymCr3EWPH8</v>
      </c>
      <c r="G1152" s="20">
        <v>1.0</v>
      </c>
      <c r="H1152" s="20">
        <v>1.0</v>
      </c>
      <c r="I1152" s="20" t="s">
        <v>5809</v>
      </c>
      <c r="J1152" s="20">
        <v>1.0</v>
      </c>
      <c r="K1152" s="20">
        <v>1.0</v>
      </c>
      <c r="L1152" s="20" t="s">
        <v>152</v>
      </c>
      <c r="M1152" s="20">
        <v>1.0</v>
      </c>
      <c r="N1152" s="20">
        <v>3.0</v>
      </c>
      <c r="O1152" s="20" t="s">
        <v>153</v>
      </c>
      <c r="P1152" s="14"/>
    </row>
    <row r="1153">
      <c r="A1153" s="19" t="s">
        <v>7088</v>
      </c>
      <c r="B1153" s="19" t="s">
        <v>1410</v>
      </c>
      <c r="C1153" s="19" t="s">
        <v>7089</v>
      </c>
      <c r="D1153" s="19" t="s">
        <v>7090</v>
      </c>
      <c r="E1153" s="19" t="s">
        <v>7107</v>
      </c>
      <c r="F1153" s="20" t="str">
        <f t="shared" si="1"/>
        <v>PheuVMkOURyOzh2cwP3ZbD</v>
      </c>
      <c r="G1153" s="20">
        <v>1.0</v>
      </c>
      <c r="H1153" s="20">
        <v>1.0</v>
      </c>
      <c r="I1153" s="20" t="s">
        <v>5809</v>
      </c>
      <c r="J1153" s="20">
        <v>1.0</v>
      </c>
      <c r="K1153" s="20">
        <v>1.0</v>
      </c>
      <c r="L1153" s="20" t="s">
        <v>152</v>
      </c>
      <c r="M1153" s="20">
        <v>1.0</v>
      </c>
      <c r="N1153" s="20">
        <v>1.0</v>
      </c>
      <c r="O1153" s="20" t="s">
        <v>153</v>
      </c>
      <c r="P1153" s="14"/>
    </row>
    <row r="1154">
      <c r="A1154" s="19" t="s">
        <v>7088</v>
      </c>
      <c r="B1154" s="19" t="s">
        <v>1412</v>
      </c>
      <c r="C1154" s="19" t="s">
        <v>7089</v>
      </c>
      <c r="D1154" s="19" t="s">
        <v>7090</v>
      </c>
      <c r="E1154" s="19" t="s">
        <v>7108</v>
      </c>
      <c r="F1154" s="20" t="str">
        <f t="shared" si="1"/>
        <v>PheuVMkOURyOzqZcwP3ZbD</v>
      </c>
      <c r="G1154" s="20">
        <v>2.0</v>
      </c>
      <c r="H1154" s="20">
        <v>2.0</v>
      </c>
      <c r="I1154" s="20" t="s">
        <v>5809</v>
      </c>
      <c r="J1154" s="20">
        <v>2.0</v>
      </c>
      <c r="K1154" s="20">
        <v>2.0</v>
      </c>
      <c r="L1154" s="20" t="s">
        <v>152</v>
      </c>
      <c r="M1154" s="20">
        <v>3.0</v>
      </c>
      <c r="N1154" s="20">
        <v>3.0</v>
      </c>
      <c r="O1154" s="20" t="s">
        <v>153</v>
      </c>
      <c r="P1154" s="14"/>
    </row>
    <row r="1155">
      <c r="A1155" s="19" t="s">
        <v>7109</v>
      </c>
      <c r="B1155" s="19" t="s">
        <v>2796</v>
      </c>
      <c r="C1155" s="19" t="s">
        <v>7110</v>
      </c>
      <c r="D1155" s="19" t="s">
        <v>7111</v>
      </c>
      <c r="E1155" s="19" t="s">
        <v>7112</v>
      </c>
      <c r="F1155" s="20" t="str">
        <f t="shared" si="1"/>
        <v>Q62IszHx1lL0283Y5XM6fr</v>
      </c>
      <c r="G1155" s="20">
        <v>1.0</v>
      </c>
      <c r="H1155" s="20">
        <v>1.0</v>
      </c>
      <c r="I1155" s="20" t="s">
        <v>5809</v>
      </c>
      <c r="J1155" s="20">
        <v>1.0</v>
      </c>
      <c r="K1155" s="20">
        <v>1.0</v>
      </c>
      <c r="L1155" s="20" t="s">
        <v>152</v>
      </c>
      <c r="M1155" s="20">
        <v>1.0</v>
      </c>
      <c r="N1155" s="20">
        <v>1.0</v>
      </c>
      <c r="O1155" s="20" t="s">
        <v>153</v>
      </c>
      <c r="P1155" s="14"/>
    </row>
    <row r="1156">
      <c r="A1156" s="19" t="s">
        <v>7109</v>
      </c>
      <c r="B1156" s="19" t="s">
        <v>2800</v>
      </c>
      <c r="C1156" s="19" t="s">
        <v>7110</v>
      </c>
      <c r="D1156" s="19" t="s">
        <v>7111</v>
      </c>
      <c r="E1156" s="19" t="s">
        <v>7113</v>
      </c>
      <c r="F1156" s="20" t="str">
        <f t="shared" si="1"/>
        <v>Q62IszHx1lL0GMCUcnUYI5</v>
      </c>
      <c r="G1156" s="20">
        <v>1.0</v>
      </c>
      <c r="H1156" s="20">
        <v>1.0</v>
      </c>
      <c r="I1156" s="20" t="s">
        <v>5809</v>
      </c>
      <c r="J1156" s="20">
        <v>1.0</v>
      </c>
      <c r="K1156" s="20">
        <v>1.0</v>
      </c>
      <c r="L1156" s="20" t="s">
        <v>152</v>
      </c>
      <c r="M1156" s="20">
        <v>1.0</v>
      </c>
      <c r="N1156" s="20">
        <v>3.0</v>
      </c>
      <c r="O1156" s="20" t="s">
        <v>153</v>
      </c>
      <c r="P1156" s="14"/>
    </row>
    <row r="1157">
      <c r="A1157" s="19" t="s">
        <v>7109</v>
      </c>
      <c r="B1157" s="19" t="s">
        <v>2802</v>
      </c>
      <c r="C1157" s="19" t="s">
        <v>7110</v>
      </c>
      <c r="D1157" s="19" t="s">
        <v>7111</v>
      </c>
      <c r="E1157" s="19" t="s">
        <v>7114</v>
      </c>
      <c r="F1157" s="20" t="str">
        <f t="shared" si="1"/>
        <v>Q62IszHx1lL0HyzVtlDrOm</v>
      </c>
      <c r="G1157" s="20">
        <v>1.0</v>
      </c>
      <c r="H1157" s="20">
        <v>1.0</v>
      </c>
      <c r="I1157" s="20" t="s">
        <v>5809</v>
      </c>
      <c r="J1157" s="20">
        <v>1.0</v>
      </c>
      <c r="K1157" s="20">
        <v>1.0</v>
      </c>
      <c r="L1157" s="20" t="s">
        <v>152</v>
      </c>
      <c r="M1157" s="20">
        <v>1.0</v>
      </c>
      <c r="N1157" s="20">
        <v>1.0</v>
      </c>
      <c r="O1157" s="20" t="s">
        <v>153</v>
      </c>
      <c r="P1157" s="14"/>
    </row>
    <row r="1158">
      <c r="A1158" s="19" t="s">
        <v>7109</v>
      </c>
      <c r="B1158" s="19" t="s">
        <v>2804</v>
      </c>
      <c r="C1158" s="19" t="s">
        <v>7110</v>
      </c>
      <c r="D1158" s="19" t="s">
        <v>7111</v>
      </c>
      <c r="E1158" s="19" t="s">
        <v>7115</v>
      </c>
      <c r="F1158" s="20" t="str">
        <f t="shared" si="1"/>
        <v>Q62IszHx1lL0JCXaEBgznC</v>
      </c>
      <c r="G1158" s="20">
        <v>1.0</v>
      </c>
      <c r="H1158" s="20">
        <v>1.0</v>
      </c>
      <c r="I1158" s="20" t="s">
        <v>5809</v>
      </c>
      <c r="J1158" s="20">
        <v>1.0</v>
      </c>
      <c r="K1158" s="20">
        <v>1.0</v>
      </c>
      <c r="L1158" s="20" t="s">
        <v>152</v>
      </c>
      <c r="M1158" s="20">
        <v>1.0</v>
      </c>
      <c r="N1158" s="20">
        <v>1.0</v>
      </c>
      <c r="O1158" s="20" t="s">
        <v>153</v>
      </c>
      <c r="P1158" s="14"/>
    </row>
    <row r="1159">
      <c r="A1159" s="19" t="s">
        <v>7109</v>
      </c>
      <c r="B1159" s="19" t="s">
        <v>2806</v>
      </c>
      <c r="C1159" s="19" t="s">
        <v>7110</v>
      </c>
      <c r="D1159" s="19" t="s">
        <v>7111</v>
      </c>
      <c r="E1159" s="19" t="s">
        <v>7116</v>
      </c>
      <c r="F1159" s="20" t="str">
        <f t="shared" si="1"/>
        <v>Q62IszHx1lL0LCWpHOn63V</v>
      </c>
      <c r="G1159" s="20">
        <v>1.0</v>
      </c>
      <c r="H1159" s="20">
        <v>1.0</v>
      </c>
      <c r="I1159" s="20" t="s">
        <v>5809</v>
      </c>
      <c r="J1159" s="20">
        <v>1.0</v>
      </c>
      <c r="K1159" s="20">
        <v>1.0</v>
      </c>
      <c r="L1159" s="20" t="s">
        <v>152</v>
      </c>
      <c r="M1159" s="20">
        <v>1.0</v>
      </c>
      <c r="N1159" s="20">
        <v>3.0</v>
      </c>
      <c r="O1159" s="20" t="s">
        <v>153</v>
      </c>
      <c r="P1159" s="14"/>
    </row>
    <row r="1160">
      <c r="A1160" s="19" t="s">
        <v>7109</v>
      </c>
      <c r="B1160" s="19" t="s">
        <v>2808</v>
      </c>
      <c r="C1160" s="19" t="s">
        <v>7110</v>
      </c>
      <c r="D1160" s="19" t="s">
        <v>7111</v>
      </c>
      <c r="E1160" s="19" t="s">
        <v>7117</v>
      </c>
      <c r="F1160" s="20" t="str">
        <f t="shared" si="1"/>
        <v>Q62IszHx1lL0NYyzXvxTk8</v>
      </c>
      <c r="G1160" s="20">
        <v>1.0</v>
      </c>
      <c r="H1160" s="20">
        <v>1.0</v>
      </c>
      <c r="I1160" s="20" t="s">
        <v>5809</v>
      </c>
      <c r="J1160" s="20">
        <v>1.0</v>
      </c>
      <c r="K1160" s="20">
        <v>1.0</v>
      </c>
      <c r="L1160" s="20" t="s">
        <v>152</v>
      </c>
      <c r="M1160" s="20">
        <v>3.0</v>
      </c>
      <c r="N1160" s="20">
        <v>3.0</v>
      </c>
      <c r="O1160" s="20" t="s">
        <v>153</v>
      </c>
      <c r="P1160" s="14"/>
    </row>
    <row r="1161">
      <c r="A1161" s="19" t="s">
        <v>7109</v>
      </c>
      <c r="B1161" s="19" t="s">
        <v>2810</v>
      </c>
      <c r="C1161" s="19" t="s">
        <v>7110</v>
      </c>
      <c r="D1161" s="19" t="s">
        <v>7111</v>
      </c>
      <c r="E1161" s="19" t="s">
        <v>7118</v>
      </c>
      <c r="F1161" s="20" t="str">
        <f t="shared" si="1"/>
        <v>Q62IszHx1lL0NnpzXvxTk8</v>
      </c>
      <c r="G1161" s="20">
        <v>1.0</v>
      </c>
      <c r="H1161" s="20">
        <v>1.0</v>
      </c>
      <c r="I1161" s="20" t="s">
        <v>5809</v>
      </c>
      <c r="J1161" s="20">
        <v>1.0</v>
      </c>
      <c r="K1161" s="20">
        <v>1.0</v>
      </c>
      <c r="L1161" s="20" t="s">
        <v>152</v>
      </c>
      <c r="M1161" s="20">
        <v>3.0</v>
      </c>
      <c r="N1161" s="20">
        <v>3.0</v>
      </c>
      <c r="O1161" s="20" t="s">
        <v>153</v>
      </c>
      <c r="P1161" s="14"/>
    </row>
    <row r="1162">
      <c r="A1162" s="19" t="s">
        <v>7109</v>
      </c>
      <c r="B1162" s="19" t="s">
        <v>2812</v>
      </c>
      <c r="C1162" s="19" t="s">
        <v>7110</v>
      </c>
      <c r="D1162" s="19" t="s">
        <v>7111</v>
      </c>
      <c r="E1162" s="19" t="s">
        <v>7119</v>
      </c>
      <c r="F1162" s="20" t="str">
        <f t="shared" si="1"/>
        <v>Q62IszHx1lL0SRfIszOMIv</v>
      </c>
      <c r="G1162" s="20">
        <v>1.0</v>
      </c>
      <c r="H1162" s="20">
        <v>1.0</v>
      </c>
      <c r="I1162" s="20" t="s">
        <v>5809</v>
      </c>
      <c r="J1162" s="20">
        <v>1.0</v>
      </c>
      <c r="K1162" s="20">
        <v>1.0</v>
      </c>
      <c r="L1162" s="20" t="s">
        <v>152</v>
      </c>
      <c r="M1162" s="20">
        <v>1.0</v>
      </c>
      <c r="N1162" s="20">
        <v>1.0</v>
      </c>
      <c r="O1162" s="20" t="s">
        <v>153</v>
      </c>
      <c r="P1162" s="14"/>
    </row>
    <row r="1163">
      <c r="A1163" s="19" t="s">
        <v>7109</v>
      </c>
      <c r="B1163" s="19" t="s">
        <v>2814</v>
      </c>
      <c r="C1163" s="19" t="s">
        <v>7110</v>
      </c>
      <c r="D1163" s="19" t="s">
        <v>7111</v>
      </c>
      <c r="E1163" s="19" t="s">
        <v>7120</v>
      </c>
      <c r="F1163" s="20" t="str">
        <f t="shared" si="1"/>
        <v>Q62IszHx1lL0X2ybb5HTmV</v>
      </c>
      <c r="G1163" s="20">
        <v>1.0</v>
      </c>
      <c r="H1163" s="20">
        <v>1.0</v>
      </c>
      <c r="I1163" s="20" t="s">
        <v>5809</v>
      </c>
      <c r="J1163" s="20">
        <v>1.0</v>
      </c>
      <c r="K1163" s="20">
        <v>1.0</v>
      </c>
      <c r="L1163" s="20" t="s">
        <v>152</v>
      </c>
      <c r="M1163" s="20">
        <v>2.0</v>
      </c>
      <c r="N1163" s="20">
        <v>2.0</v>
      </c>
      <c r="O1163" s="20" t="s">
        <v>153</v>
      </c>
      <c r="P1163" s="14"/>
    </row>
    <row r="1164">
      <c r="A1164" s="19" t="s">
        <v>7109</v>
      </c>
      <c r="B1164" s="19" t="s">
        <v>2816</v>
      </c>
      <c r="C1164" s="19" t="s">
        <v>7110</v>
      </c>
      <c r="D1164" s="19" t="s">
        <v>7111</v>
      </c>
      <c r="E1164" s="19" t="s">
        <v>7121</v>
      </c>
      <c r="F1164" s="20" t="str">
        <f t="shared" si="1"/>
        <v>Q62IszHx1lL0XqKbb5HTmV</v>
      </c>
      <c r="G1164" s="20">
        <v>1.0</v>
      </c>
      <c r="H1164" s="20">
        <v>1.0</v>
      </c>
      <c r="I1164" s="20" t="s">
        <v>5809</v>
      </c>
      <c r="J1164" s="20">
        <v>1.0</v>
      </c>
      <c r="K1164" s="20">
        <v>1.0</v>
      </c>
      <c r="L1164" s="20" t="s">
        <v>152</v>
      </c>
      <c r="M1164" s="20">
        <v>1.0</v>
      </c>
      <c r="N1164" s="20">
        <v>1.0</v>
      </c>
      <c r="O1164" s="20" t="s">
        <v>153</v>
      </c>
      <c r="P1164" s="14"/>
    </row>
    <row r="1165">
      <c r="A1165" s="19" t="s">
        <v>7109</v>
      </c>
      <c r="B1165" s="19" t="s">
        <v>2818</v>
      </c>
      <c r="C1165" s="19" t="s">
        <v>7110</v>
      </c>
      <c r="D1165" s="19" t="s">
        <v>7111</v>
      </c>
      <c r="E1165" s="19" t="s">
        <v>7122</v>
      </c>
      <c r="F1165" s="20" t="str">
        <f t="shared" si="1"/>
        <v>Q62IszHx1lL0ZEIMUPd7wV</v>
      </c>
      <c r="G1165" s="20">
        <v>1.0</v>
      </c>
      <c r="H1165" s="20">
        <v>1.0</v>
      </c>
      <c r="I1165" s="20" t="s">
        <v>5809</v>
      </c>
      <c r="J1165" s="20">
        <v>1.0</v>
      </c>
      <c r="K1165" s="20">
        <v>1.0</v>
      </c>
      <c r="L1165" s="20" t="s">
        <v>152</v>
      </c>
      <c r="M1165" s="20">
        <v>3.0</v>
      </c>
      <c r="N1165" s="20">
        <v>3.0</v>
      </c>
      <c r="O1165" s="20" t="s">
        <v>153</v>
      </c>
      <c r="P1165" s="14"/>
    </row>
    <row r="1166">
      <c r="A1166" s="19" t="s">
        <v>7109</v>
      </c>
      <c r="B1166" s="19" t="s">
        <v>2820</v>
      </c>
      <c r="C1166" s="19" t="s">
        <v>7110</v>
      </c>
      <c r="D1166" s="19" t="s">
        <v>7111</v>
      </c>
      <c r="E1166" s="19" t="s">
        <v>7123</v>
      </c>
      <c r="F1166" s="20" t="str">
        <f t="shared" si="1"/>
        <v>Q62IszHx1lL0ZWsMUPd7wV</v>
      </c>
      <c r="G1166" s="20">
        <v>1.0</v>
      </c>
      <c r="H1166" s="20">
        <v>1.0</v>
      </c>
      <c r="I1166" s="20" t="s">
        <v>5809</v>
      </c>
      <c r="J1166" s="20">
        <v>1.0</v>
      </c>
      <c r="K1166" s="20">
        <v>1.0</v>
      </c>
      <c r="L1166" s="20" t="s">
        <v>152</v>
      </c>
      <c r="M1166" s="20">
        <v>1.0</v>
      </c>
      <c r="N1166" s="20">
        <v>2.0</v>
      </c>
      <c r="O1166" s="20" t="s">
        <v>153</v>
      </c>
      <c r="P1166" s="14"/>
    </row>
    <row r="1167">
      <c r="A1167" s="19" t="s">
        <v>7109</v>
      </c>
      <c r="B1167" s="19" t="s">
        <v>2822</v>
      </c>
      <c r="C1167" s="19" t="s">
        <v>7110</v>
      </c>
      <c r="D1167" s="19" t="s">
        <v>7111</v>
      </c>
      <c r="E1167" s="19" t="s">
        <v>7124</v>
      </c>
      <c r="F1167" s="20" t="str">
        <f t="shared" si="1"/>
        <v>Q62IszHx1lL0eJP6l8wVqS</v>
      </c>
      <c r="G1167" s="20">
        <v>1.0</v>
      </c>
      <c r="H1167" s="20">
        <v>1.0</v>
      </c>
      <c r="I1167" s="20" t="s">
        <v>5809</v>
      </c>
      <c r="J1167" s="20">
        <v>1.0</v>
      </c>
      <c r="K1167" s="20">
        <v>1.0</v>
      </c>
      <c r="L1167" s="20" t="s">
        <v>152</v>
      </c>
      <c r="M1167" s="20">
        <v>1.0</v>
      </c>
      <c r="N1167" s="20">
        <v>3.0</v>
      </c>
      <c r="O1167" s="20" t="s">
        <v>153</v>
      </c>
      <c r="P1167" s="14"/>
    </row>
    <row r="1168">
      <c r="A1168" s="19" t="s">
        <v>7109</v>
      </c>
      <c r="B1168" s="19" t="s">
        <v>2824</v>
      </c>
      <c r="C1168" s="19" t="s">
        <v>7110</v>
      </c>
      <c r="D1168" s="19" t="s">
        <v>7111</v>
      </c>
      <c r="E1168" s="19" t="s">
        <v>7125</v>
      </c>
      <c r="F1168" s="20" t="str">
        <f t="shared" si="1"/>
        <v>Q62IszHx1lL0kI3KT9MVfb</v>
      </c>
      <c r="G1168" s="20">
        <v>1.0</v>
      </c>
      <c r="H1168" s="20">
        <v>1.0</v>
      </c>
      <c r="I1168" s="20" t="s">
        <v>5809</v>
      </c>
      <c r="J1168" s="20">
        <v>1.0</v>
      </c>
      <c r="K1168" s="20">
        <v>1.0</v>
      </c>
      <c r="L1168" s="20" t="s">
        <v>152</v>
      </c>
      <c r="M1168" s="20">
        <v>1.0</v>
      </c>
      <c r="N1168" s="20">
        <v>2.0</v>
      </c>
      <c r="O1168" s="20" t="s">
        <v>153</v>
      </c>
      <c r="P1168" s="14"/>
    </row>
    <row r="1169">
      <c r="A1169" s="19" t="s">
        <v>7109</v>
      </c>
      <c r="B1169" s="19" t="s">
        <v>2826</v>
      </c>
      <c r="C1169" s="19" t="s">
        <v>7110</v>
      </c>
      <c r="D1169" s="19" t="s">
        <v>7111</v>
      </c>
      <c r="E1169" s="19" t="s">
        <v>7126</v>
      </c>
      <c r="F1169" s="20" t="str">
        <f t="shared" si="1"/>
        <v>Q62IszHx1lL0kshKT9MVfb</v>
      </c>
      <c r="G1169" s="20">
        <v>1.0</v>
      </c>
      <c r="H1169" s="20">
        <v>1.0</v>
      </c>
      <c r="I1169" s="20" t="s">
        <v>5809</v>
      </c>
      <c r="J1169" s="20">
        <v>1.0</v>
      </c>
      <c r="K1169" s="20">
        <v>1.0</v>
      </c>
      <c r="L1169" s="20" t="s">
        <v>152</v>
      </c>
      <c r="M1169" s="20">
        <v>1.0</v>
      </c>
      <c r="N1169" s="20">
        <v>3.0</v>
      </c>
      <c r="O1169" s="20" t="s">
        <v>153</v>
      </c>
      <c r="P1169" s="14"/>
    </row>
    <row r="1170">
      <c r="A1170" s="19" t="s">
        <v>7109</v>
      </c>
      <c r="B1170" s="19" t="s">
        <v>2828</v>
      </c>
      <c r="C1170" s="19" t="s">
        <v>7110</v>
      </c>
      <c r="D1170" s="19" t="s">
        <v>7111</v>
      </c>
      <c r="E1170" s="19" t="s">
        <v>7127</v>
      </c>
      <c r="F1170" s="20" t="str">
        <f t="shared" si="1"/>
        <v>Q62IszHx1lL0sdi8jaGony</v>
      </c>
      <c r="G1170" s="20">
        <v>1.0</v>
      </c>
      <c r="H1170" s="20">
        <v>1.0</v>
      </c>
      <c r="I1170" s="20" t="s">
        <v>5809</v>
      </c>
      <c r="J1170" s="20">
        <v>1.0</v>
      </c>
      <c r="K1170" s="20">
        <v>1.0</v>
      </c>
      <c r="L1170" s="20" t="s">
        <v>152</v>
      </c>
      <c r="M1170" s="20">
        <v>1.0</v>
      </c>
      <c r="N1170" s="20">
        <v>1.0</v>
      </c>
      <c r="O1170" s="20" t="s">
        <v>153</v>
      </c>
      <c r="P1170" s="14"/>
    </row>
    <row r="1171">
      <c r="A1171" s="19" t="s">
        <v>7109</v>
      </c>
      <c r="B1171" s="19" t="s">
        <v>2830</v>
      </c>
      <c r="C1171" s="19" t="s">
        <v>7110</v>
      </c>
      <c r="D1171" s="19" t="s">
        <v>7111</v>
      </c>
      <c r="E1171" s="19" t="s">
        <v>7128</v>
      </c>
      <c r="F1171" s="20" t="str">
        <f t="shared" si="1"/>
        <v>Q62IszHx1lL0tIMyJwvFCu</v>
      </c>
      <c r="G1171" s="20">
        <v>2.0</v>
      </c>
      <c r="H1171" s="20">
        <v>2.0</v>
      </c>
      <c r="I1171" s="20" t="s">
        <v>5809</v>
      </c>
      <c r="J1171" s="20">
        <v>2.0</v>
      </c>
      <c r="K1171" s="20">
        <v>1.0</v>
      </c>
      <c r="L1171" s="20" t="s">
        <v>152</v>
      </c>
      <c r="M1171" s="20">
        <v>3.0</v>
      </c>
      <c r="N1171" s="20">
        <v>3.0</v>
      </c>
      <c r="O1171" s="20" t="s">
        <v>153</v>
      </c>
      <c r="P1171" s="14"/>
    </row>
    <row r="1172">
      <c r="A1172" s="19" t="s">
        <v>7109</v>
      </c>
      <c r="B1172" s="19" t="s">
        <v>2832</v>
      </c>
      <c r="C1172" s="19" t="s">
        <v>7110</v>
      </c>
      <c r="D1172" s="19" t="s">
        <v>7111</v>
      </c>
      <c r="E1172" s="19" t="s">
        <v>7129</v>
      </c>
      <c r="F1172" s="20" t="str">
        <f t="shared" si="1"/>
        <v>Q62IszHx1lL0v98mzDoNU0</v>
      </c>
      <c r="G1172" s="20">
        <v>1.0</v>
      </c>
      <c r="H1172" s="20">
        <v>1.0</v>
      </c>
      <c r="I1172" s="20" t="s">
        <v>5809</v>
      </c>
      <c r="J1172" s="20">
        <v>1.0</v>
      </c>
      <c r="K1172" s="20">
        <v>1.0</v>
      </c>
      <c r="L1172" s="20" t="s">
        <v>152</v>
      </c>
      <c r="M1172" s="20">
        <v>1.0</v>
      </c>
      <c r="N1172" s="20">
        <v>2.0</v>
      </c>
      <c r="O1172" s="20" t="s">
        <v>153</v>
      </c>
      <c r="P1172" s="14"/>
    </row>
    <row r="1173">
      <c r="A1173" s="19" t="s">
        <v>7130</v>
      </c>
      <c r="B1173" s="19" t="s">
        <v>3990</v>
      </c>
      <c r="C1173" s="19" t="s">
        <v>7131</v>
      </c>
      <c r="D1173" s="19" t="s">
        <v>7132</v>
      </c>
      <c r="E1173" s="19" t="s">
        <v>7133</v>
      </c>
      <c r="F1173" s="20" t="str">
        <f t="shared" si="1"/>
        <v>Q80OxrbDk5Sl2jAY5XM6fr</v>
      </c>
      <c r="G1173" s="20">
        <v>1.0</v>
      </c>
      <c r="H1173" s="20">
        <v>1.0</v>
      </c>
      <c r="I1173" s="20" t="s">
        <v>153</v>
      </c>
      <c r="J1173" s="20">
        <v>2.0</v>
      </c>
      <c r="K1173" s="20">
        <v>2.0</v>
      </c>
      <c r="L1173" s="20" t="s">
        <v>5809</v>
      </c>
      <c r="M1173" s="20">
        <v>1.0</v>
      </c>
      <c r="N1173" s="20">
        <v>1.0</v>
      </c>
      <c r="O1173" s="20" t="s">
        <v>6117</v>
      </c>
      <c r="P1173" s="14"/>
    </row>
    <row r="1174">
      <c r="A1174" s="19" t="s">
        <v>7130</v>
      </c>
      <c r="B1174" s="19" t="s">
        <v>3994</v>
      </c>
      <c r="C1174" s="19" t="s">
        <v>7131</v>
      </c>
      <c r="D1174" s="19" t="s">
        <v>7132</v>
      </c>
      <c r="E1174" s="19" t="s">
        <v>7134</v>
      </c>
      <c r="F1174" s="20" t="str">
        <f t="shared" si="1"/>
        <v>Q80OxrbDk5SlGKqUcnUYI5</v>
      </c>
      <c r="G1174" s="20">
        <v>1.0</v>
      </c>
      <c r="H1174" s="20">
        <v>1.0</v>
      </c>
      <c r="I1174" s="20" t="s">
        <v>153</v>
      </c>
      <c r="J1174" s="20">
        <v>1.0</v>
      </c>
      <c r="K1174" s="20">
        <v>1.0</v>
      </c>
      <c r="L1174" s="20" t="s">
        <v>5809</v>
      </c>
      <c r="M1174" s="20">
        <v>1.0</v>
      </c>
      <c r="N1174" s="20">
        <v>1.0</v>
      </c>
      <c r="O1174" s="20" t="s">
        <v>6117</v>
      </c>
      <c r="P1174" s="14"/>
    </row>
    <row r="1175">
      <c r="A1175" s="19" t="s">
        <v>7130</v>
      </c>
      <c r="B1175" s="19" t="s">
        <v>3996</v>
      </c>
      <c r="C1175" s="19" t="s">
        <v>7131</v>
      </c>
      <c r="D1175" s="19" t="s">
        <v>7132</v>
      </c>
      <c r="E1175" s="19" t="s">
        <v>7135</v>
      </c>
      <c r="F1175" s="20" t="str">
        <f t="shared" si="1"/>
        <v>Q80OxrbDk5SlGtuUcnUYI5</v>
      </c>
      <c r="G1175" s="20">
        <v>2.0</v>
      </c>
      <c r="H1175" s="20">
        <v>2.0</v>
      </c>
      <c r="I1175" s="20" t="s">
        <v>153</v>
      </c>
      <c r="J1175" s="20">
        <v>1.0</v>
      </c>
      <c r="K1175" s="20">
        <v>1.0</v>
      </c>
      <c r="L1175" s="20" t="s">
        <v>5809</v>
      </c>
      <c r="M1175" s="20">
        <v>1.0</v>
      </c>
      <c r="N1175" s="20">
        <v>1.0</v>
      </c>
      <c r="O1175" s="20" t="s">
        <v>6117</v>
      </c>
      <c r="P1175" s="14"/>
    </row>
    <row r="1176">
      <c r="A1176" s="19" t="s">
        <v>7130</v>
      </c>
      <c r="B1176" s="19" t="s">
        <v>3998</v>
      </c>
      <c r="C1176" s="19" t="s">
        <v>7131</v>
      </c>
      <c r="D1176" s="19" t="s">
        <v>7132</v>
      </c>
      <c r="E1176" s="19" t="s">
        <v>7136</v>
      </c>
      <c r="F1176" s="20" t="str">
        <f t="shared" si="1"/>
        <v>Q80OxrbDk5SlHMtVtlDrOm</v>
      </c>
      <c r="G1176" s="20">
        <v>1.0</v>
      </c>
      <c r="H1176" s="20">
        <v>1.0</v>
      </c>
      <c r="I1176" s="20" t="s">
        <v>153</v>
      </c>
      <c r="J1176" s="20">
        <v>1.0</v>
      </c>
      <c r="K1176" s="20">
        <v>1.0</v>
      </c>
      <c r="L1176" s="20" t="s">
        <v>5809</v>
      </c>
      <c r="M1176" s="20">
        <v>1.0</v>
      </c>
      <c r="N1176" s="20">
        <v>1.0</v>
      </c>
      <c r="O1176" s="20" t="s">
        <v>6117</v>
      </c>
      <c r="P1176" s="14"/>
    </row>
    <row r="1177">
      <c r="A1177" s="19" t="s">
        <v>7130</v>
      </c>
      <c r="B1177" s="19" t="s">
        <v>4000</v>
      </c>
      <c r="C1177" s="19" t="s">
        <v>7131</v>
      </c>
      <c r="D1177" s="19" t="s">
        <v>7132</v>
      </c>
      <c r="E1177" s="19" t="s">
        <v>7137</v>
      </c>
      <c r="F1177" s="20" t="str">
        <f t="shared" si="1"/>
        <v>Q80OxrbDk5SlHzUVtlDrOm</v>
      </c>
      <c r="G1177" s="20">
        <v>2.0</v>
      </c>
      <c r="H1177" s="20">
        <v>3.0</v>
      </c>
      <c r="I1177" s="20" t="s">
        <v>153</v>
      </c>
      <c r="J1177" s="20">
        <v>1.0</v>
      </c>
      <c r="K1177" s="20">
        <v>1.0</v>
      </c>
      <c r="L1177" s="20" t="s">
        <v>5809</v>
      </c>
      <c r="M1177" s="20">
        <v>1.0</v>
      </c>
      <c r="N1177" s="20">
        <v>1.0</v>
      </c>
      <c r="O1177" s="20" t="s">
        <v>6117</v>
      </c>
      <c r="P1177" s="14"/>
    </row>
    <row r="1178">
      <c r="A1178" s="19" t="s">
        <v>7130</v>
      </c>
      <c r="B1178" s="19" t="s">
        <v>4002</v>
      </c>
      <c r="C1178" s="19" t="s">
        <v>7131</v>
      </c>
      <c r="D1178" s="19" t="s">
        <v>7132</v>
      </c>
      <c r="E1178" s="19" t="s">
        <v>7138</v>
      </c>
      <c r="F1178" s="20" t="str">
        <f t="shared" si="1"/>
        <v>Q80OxrbDk5SlLqspHOn63V</v>
      </c>
      <c r="G1178" s="20">
        <v>2.0</v>
      </c>
      <c r="H1178" s="20">
        <v>3.0</v>
      </c>
      <c r="I1178" s="20" t="s">
        <v>153</v>
      </c>
      <c r="J1178" s="20">
        <v>1.0</v>
      </c>
      <c r="K1178" s="20">
        <v>1.0</v>
      </c>
      <c r="L1178" s="20" t="s">
        <v>5809</v>
      </c>
      <c r="M1178" s="20">
        <v>3.0</v>
      </c>
      <c r="N1178" s="20">
        <v>3.0</v>
      </c>
      <c r="O1178" s="20" t="s">
        <v>6117</v>
      </c>
      <c r="P1178" s="14"/>
    </row>
    <row r="1179">
      <c r="A1179" s="19" t="s">
        <v>7130</v>
      </c>
      <c r="B1179" s="19" t="s">
        <v>4004</v>
      </c>
      <c r="C1179" s="19" t="s">
        <v>7131</v>
      </c>
      <c r="D1179" s="19" t="s">
        <v>7132</v>
      </c>
      <c r="E1179" s="19" t="s">
        <v>7139</v>
      </c>
      <c r="F1179" s="20" t="str">
        <f t="shared" si="1"/>
        <v>Q80OxrbDk5SlLrhpHOn63V</v>
      </c>
      <c r="G1179" s="20">
        <v>3.0</v>
      </c>
      <c r="H1179" s="20">
        <v>3.0</v>
      </c>
      <c r="I1179" s="20" t="s">
        <v>153</v>
      </c>
      <c r="J1179" s="20">
        <v>1.0</v>
      </c>
      <c r="K1179" s="20">
        <v>1.0</v>
      </c>
      <c r="L1179" s="20" t="s">
        <v>5809</v>
      </c>
      <c r="M1179" s="20">
        <v>2.0</v>
      </c>
      <c r="N1179" s="20">
        <v>2.0</v>
      </c>
      <c r="O1179" s="20" t="s">
        <v>6117</v>
      </c>
      <c r="P1179" s="14"/>
    </row>
    <row r="1180">
      <c r="A1180" s="19" t="s">
        <v>7130</v>
      </c>
      <c r="B1180" s="19" t="s">
        <v>4006</v>
      </c>
      <c r="C1180" s="19" t="s">
        <v>7131</v>
      </c>
      <c r="D1180" s="19" t="s">
        <v>7132</v>
      </c>
      <c r="E1180" s="19" t="s">
        <v>7140</v>
      </c>
      <c r="F1180" s="20" t="str">
        <f t="shared" si="1"/>
        <v>Q80OxrbDk5SlN5czXvxTk8</v>
      </c>
      <c r="G1180" s="20">
        <v>1.0</v>
      </c>
      <c r="H1180" s="20">
        <v>1.0</v>
      </c>
      <c r="I1180" s="20" t="s">
        <v>153</v>
      </c>
      <c r="J1180" s="20">
        <v>1.0</v>
      </c>
      <c r="K1180" s="20">
        <v>1.0</v>
      </c>
      <c r="L1180" s="20" t="s">
        <v>5809</v>
      </c>
      <c r="M1180" s="20">
        <v>1.0</v>
      </c>
      <c r="N1180" s="20">
        <v>1.0</v>
      </c>
      <c r="O1180" s="20" t="s">
        <v>6117</v>
      </c>
      <c r="P1180" s="14"/>
    </row>
    <row r="1181">
      <c r="A1181" s="19" t="s">
        <v>7130</v>
      </c>
      <c r="B1181" s="19" t="s">
        <v>4008</v>
      </c>
      <c r="C1181" s="19" t="s">
        <v>7131</v>
      </c>
      <c r="D1181" s="19" t="s">
        <v>7132</v>
      </c>
      <c r="E1181" s="19" t="s">
        <v>7141</v>
      </c>
      <c r="F1181" s="20" t="str">
        <f t="shared" si="1"/>
        <v>Q80OxrbDk5SlRiUeNhrwyV</v>
      </c>
      <c r="G1181" s="20">
        <v>2.0</v>
      </c>
      <c r="H1181" s="20">
        <v>3.0</v>
      </c>
      <c r="I1181" s="20" t="s">
        <v>153</v>
      </c>
      <c r="J1181" s="20">
        <v>1.0</v>
      </c>
      <c r="K1181" s="20">
        <v>1.0</v>
      </c>
      <c r="L1181" s="20" t="s">
        <v>5809</v>
      </c>
      <c r="M1181" s="20">
        <v>1.0</v>
      </c>
      <c r="N1181" s="20">
        <v>1.0</v>
      </c>
      <c r="O1181" s="20" t="s">
        <v>6117</v>
      </c>
      <c r="P1181" s="14"/>
    </row>
    <row r="1182">
      <c r="A1182" s="19" t="s">
        <v>7130</v>
      </c>
      <c r="B1182" s="19" t="s">
        <v>4010</v>
      </c>
      <c r="C1182" s="19" t="s">
        <v>7131</v>
      </c>
      <c r="D1182" s="19" t="s">
        <v>7132</v>
      </c>
      <c r="E1182" s="19" t="s">
        <v>7142</v>
      </c>
      <c r="F1182" s="20" t="str">
        <f t="shared" si="1"/>
        <v>Q80OxrbDk5SlSwlIszOMIv</v>
      </c>
      <c r="G1182" s="20">
        <v>1.0</v>
      </c>
      <c r="H1182" s="20">
        <v>1.0</v>
      </c>
      <c r="I1182" s="20" t="s">
        <v>153</v>
      </c>
      <c r="J1182" s="20">
        <v>1.0</v>
      </c>
      <c r="K1182" s="20">
        <v>1.0</v>
      </c>
      <c r="L1182" s="20" t="s">
        <v>5809</v>
      </c>
      <c r="M1182" s="20">
        <v>1.0</v>
      </c>
      <c r="N1182" s="20">
        <v>1.0</v>
      </c>
      <c r="O1182" s="20" t="s">
        <v>6117</v>
      </c>
      <c r="P1182" s="14"/>
    </row>
    <row r="1183">
      <c r="A1183" s="19" t="s">
        <v>7130</v>
      </c>
      <c r="B1183" s="19" t="s">
        <v>4012</v>
      </c>
      <c r="C1183" s="19" t="s">
        <v>7131</v>
      </c>
      <c r="D1183" s="19" t="s">
        <v>7132</v>
      </c>
      <c r="E1183" s="19" t="s">
        <v>7143</v>
      </c>
      <c r="F1183" s="20" t="str">
        <f t="shared" si="1"/>
        <v>Q80OxrbDk5SlXCMbb5HTmV</v>
      </c>
      <c r="G1183" s="20">
        <v>1.0</v>
      </c>
      <c r="H1183" s="20">
        <v>2.0</v>
      </c>
      <c r="I1183" s="20" t="s">
        <v>153</v>
      </c>
      <c r="J1183" s="20">
        <v>1.0</v>
      </c>
      <c r="K1183" s="20">
        <v>1.0</v>
      </c>
      <c r="L1183" s="20" t="s">
        <v>5809</v>
      </c>
      <c r="M1183" s="20">
        <v>1.0</v>
      </c>
      <c r="N1183" s="20">
        <v>1.0</v>
      </c>
      <c r="O1183" s="20" t="s">
        <v>6117</v>
      </c>
      <c r="P1183" s="14"/>
    </row>
    <row r="1184">
      <c r="A1184" s="19" t="s">
        <v>7130</v>
      </c>
      <c r="B1184" s="19" t="s">
        <v>4014</v>
      </c>
      <c r="C1184" s="19" t="s">
        <v>7131</v>
      </c>
      <c r="D1184" s="19" t="s">
        <v>7132</v>
      </c>
      <c r="E1184" s="19" t="s">
        <v>7144</v>
      </c>
      <c r="F1184" s="20" t="str">
        <f t="shared" si="1"/>
        <v>Q80OxrbDk5SlZIWMUPd7wV</v>
      </c>
      <c r="G1184" s="20">
        <v>1.0</v>
      </c>
      <c r="H1184" s="20">
        <v>3.0</v>
      </c>
      <c r="I1184" s="20" t="s">
        <v>153</v>
      </c>
      <c r="J1184" s="20">
        <v>1.0</v>
      </c>
      <c r="K1184" s="20">
        <v>1.0</v>
      </c>
      <c r="L1184" s="20" t="s">
        <v>5809</v>
      </c>
      <c r="M1184" s="20">
        <v>2.0</v>
      </c>
      <c r="N1184" s="20">
        <v>2.0</v>
      </c>
      <c r="O1184" s="20" t="s">
        <v>6117</v>
      </c>
      <c r="P1184" s="14"/>
    </row>
    <row r="1185">
      <c r="A1185" s="19" t="s">
        <v>7130</v>
      </c>
      <c r="B1185" s="19" t="s">
        <v>4016</v>
      </c>
      <c r="C1185" s="19" t="s">
        <v>7131</v>
      </c>
      <c r="D1185" s="19" t="s">
        <v>7132</v>
      </c>
      <c r="E1185" s="19" t="s">
        <v>7145</v>
      </c>
      <c r="F1185" s="20" t="str">
        <f t="shared" si="1"/>
        <v>Q80OxrbDk5SleDF6l8wVqS</v>
      </c>
      <c r="G1185" s="20">
        <v>3.0</v>
      </c>
      <c r="H1185" s="20">
        <v>3.0</v>
      </c>
      <c r="I1185" s="20" t="s">
        <v>153</v>
      </c>
      <c r="J1185" s="20">
        <v>1.0</v>
      </c>
      <c r="K1185" s="20">
        <v>1.0</v>
      </c>
      <c r="L1185" s="20" t="s">
        <v>5809</v>
      </c>
      <c r="M1185" s="20">
        <v>1.0</v>
      </c>
      <c r="N1185" s="20">
        <v>1.0</v>
      </c>
      <c r="O1185" s="20" t="s">
        <v>6117</v>
      </c>
      <c r="P1185" s="14"/>
    </row>
    <row r="1186">
      <c r="A1186" s="19" t="s">
        <v>7130</v>
      </c>
      <c r="B1186" s="19" t="s">
        <v>4018</v>
      </c>
      <c r="C1186" s="19" t="s">
        <v>7131</v>
      </c>
      <c r="D1186" s="19" t="s">
        <v>7132</v>
      </c>
      <c r="E1186" s="19" t="s">
        <v>7146</v>
      </c>
      <c r="F1186" s="20" t="str">
        <f t="shared" si="1"/>
        <v>Q80OxrbDk5SleXJ6l8wVqS</v>
      </c>
      <c r="G1186" s="20">
        <v>3.0</v>
      </c>
      <c r="H1186" s="20">
        <v>3.0</v>
      </c>
      <c r="I1186" s="20" t="s">
        <v>153</v>
      </c>
      <c r="J1186" s="20">
        <v>1.0</v>
      </c>
      <c r="K1186" s="20">
        <v>1.0</v>
      </c>
      <c r="L1186" s="20" t="s">
        <v>5809</v>
      </c>
      <c r="M1186" s="20">
        <v>1.0</v>
      </c>
      <c r="N1186" s="20">
        <v>1.0</v>
      </c>
      <c r="O1186" s="20" t="s">
        <v>6117</v>
      </c>
      <c r="P1186" s="14"/>
    </row>
    <row r="1187">
      <c r="A1187" s="19" t="s">
        <v>7130</v>
      </c>
      <c r="B1187" s="19" t="s">
        <v>4020</v>
      </c>
      <c r="C1187" s="19" t="s">
        <v>7131</v>
      </c>
      <c r="D1187" s="19" t="s">
        <v>7132</v>
      </c>
      <c r="E1187" s="19" t="s">
        <v>7131</v>
      </c>
      <c r="F1187" s="20" t="str">
        <f t="shared" si="1"/>
        <v>Q80OxrbDk5SlkWAKT9MVfb</v>
      </c>
      <c r="G1187" s="20">
        <v>3.0</v>
      </c>
      <c r="H1187" s="20">
        <v>3.0</v>
      </c>
      <c r="I1187" s="20" t="s">
        <v>153</v>
      </c>
      <c r="J1187" s="20">
        <v>1.0</v>
      </c>
      <c r="K1187" s="20">
        <v>1.0</v>
      </c>
      <c r="L1187" s="20" t="s">
        <v>5809</v>
      </c>
      <c r="M1187" s="20">
        <v>3.0</v>
      </c>
      <c r="N1187" s="20">
        <v>3.0</v>
      </c>
      <c r="O1187" s="20" t="s">
        <v>6117</v>
      </c>
      <c r="P1187" s="14"/>
    </row>
    <row r="1188">
      <c r="A1188" s="19" t="s">
        <v>7130</v>
      </c>
      <c r="B1188" s="19" t="s">
        <v>4021</v>
      </c>
      <c r="C1188" s="19" t="s">
        <v>7131</v>
      </c>
      <c r="D1188" s="19" t="s">
        <v>7132</v>
      </c>
      <c r="E1188" s="19" t="s">
        <v>7147</v>
      </c>
      <c r="F1188" s="20" t="str">
        <f t="shared" si="1"/>
        <v>Q80OxrbDk5Slsg48jaGony</v>
      </c>
      <c r="G1188" s="20">
        <v>1.0</v>
      </c>
      <c r="H1188" s="20">
        <v>1.0</v>
      </c>
      <c r="I1188" s="20" t="s">
        <v>153</v>
      </c>
      <c r="J1188" s="20">
        <v>1.0</v>
      </c>
      <c r="K1188" s="20">
        <v>1.0</v>
      </c>
      <c r="L1188" s="20" t="s">
        <v>5809</v>
      </c>
      <c r="M1188" s="20">
        <v>1.0</v>
      </c>
      <c r="N1188" s="20">
        <v>1.0</v>
      </c>
      <c r="O1188" s="20" t="s">
        <v>6117</v>
      </c>
      <c r="P1188" s="14"/>
    </row>
    <row r="1189">
      <c r="A1189" s="19" t="s">
        <v>7130</v>
      </c>
      <c r="B1189" s="19" t="s">
        <v>4023</v>
      </c>
      <c r="C1189" s="19" t="s">
        <v>7131</v>
      </c>
      <c r="D1189" s="19" t="s">
        <v>7132</v>
      </c>
      <c r="E1189" s="19" t="s">
        <v>7148</v>
      </c>
      <c r="F1189" s="20" t="str">
        <f t="shared" si="1"/>
        <v>Q80OxrbDk5Slsof8jaGony</v>
      </c>
      <c r="G1189" s="20">
        <v>1.0</v>
      </c>
      <c r="H1189" s="20">
        <v>1.0</v>
      </c>
      <c r="I1189" s="20" t="s">
        <v>153</v>
      </c>
      <c r="J1189" s="20">
        <v>1.0</v>
      </c>
      <c r="K1189" s="20">
        <v>1.0</v>
      </c>
      <c r="L1189" s="20" t="s">
        <v>5809</v>
      </c>
      <c r="M1189" s="20">
        <v>1.0</v>
      </c>
      <c r="N1189" s="20">
        <v>1.0</v>
      </c>
      <c r="O1189" s="20" t="s">
        <v>6117</v>
      </c>
      <c r="P1189" s="14"/>
    </row>
    <row r="1190">
      <c r="A1190" s="19" t="s">
        <v>7130</v>
      </c>
      <c r="B1190" s="19" t="s">
        <v>4025</v>
      </c>
      <c r="C1190" s="19" t="s">
        <v>7131</v>
      </c>
      <c r="D1190" s="19" t="s">
        <v>7132</v>
      </c>
      <c r="E1190" s="19" t="s">
        <v>7149</v>
      </c>
      <c r="F1190" s="20" t="str">
        <f t="shared" si="1"/>
        <v>Q80OxrbDk5SlvijmzDoNU0</v>
      </c>
      <c r="G1190" s="20">
        <v>1.0</v>
      </c>
      <c r="H1190" s="20">
        <v>1.0</v>
      </c>
      <c r="I1190" s="20" t="s">
        <v>153</v>
      </c>
      <c r="J1190" s="20">
        <v>1.0</v>
      </c>
      <c r="K1190" s="20">
        <v>1.0</v>
      </c>
      <c r="L1190" s="20" t="s">
        <v>5809</v>
      </c>
      <c r="M1190" s="20">
        <v>1.0</v>
      </c>
      <c r="N1190" s="20">
        <v>1.0</v>
      </c>
      <c r="O1190" s="20" t="s">
        <v>6117</v>
      </c>
      <c r="P1190" s="14"/>
    </row>
    <row r="1191">
      <c r="A1191" s="19" t="s">
        <v>7150</v>
      </c>
      <c r="B1191" s="19" t="s">
        <v>3027</v>
      </c>
      <c r="C1191" s="19" t="s">
        <v>7151</v>
      </c>
      <c r="D1191" s="19" t="s">
        <v>7152</v>
      </c>
      <c r="E1191" s="19" t="s">
        <v>7153</v>
      </c>
      <c r="F1191" s="20" t="str">
        <f t="shared" si="1"/>
        <v>QeG0ts7J2MVH48Olu6p4zZ</v>
      </c>
      <c r="G1191" s="20">
        <v>1.0</v>
      </c>
      <c r="H1191" s="20">
        <v>1.0</v>
      </c>
      <c r="I1191" s="20" t="s">
        <v>5809</v>
      </c>
      <c r="J1191" s="20">
        <v>1.0</v>
      </c>
      <c r="K1191" s="20">
        <v>1.0</v>
      </c>
      <c r="L1191" s="20" t="s">
        <v>152</v>
      </c>
      <c r="M1191" s="20">
        <v>1.0</v>
      </c>
      <c r="N1191" s="20">
        <v>2.0</v>
      </c>
      <c r="O1191" s="20" t="s">
        <v>153</v>
      </c>
      <c r="P1191" s="14"/>
    </row>
    <row r="1192">
      <c r="A1192" s="19" t="s">
        <v>7150</v>
      </c>
      <c r="B1192" s="19" t="s">
        <v>3031</v>
      </c>
      <c r="C1192" s="19" t="s">
        <v>7151</v>
      </c>
      <c r="D1192" s="19" t="s">
        <v>7152</v>
      </c>
      <c r="E1192" s="19" t="s">
        <v>7154</v>
      </c>
      <c r="F1192" s="20" t="str">
        <f t="shared" si="1"/>
        <v>QeG0ts7J2MVH4GvOlu6p4z</v>
      </c>
      <c r="G1192" s="20">
        <v>1.0</v>
      </c>
      <c r="H1192" s="20">
        <v>1.0</v>
      </c>
      <c r="I1192" s="20" t="s">
        <v>5809</v>
      </c>
      <c r="J1192" s="20">
        <v>1.0</v>
      </c>
      <c r="K1192" s="20">
        <v>1.0</v>
      </c>
      <c r="L1192" s="20" t="s">
        <v>152</v>
      </c>
      <c r="M1192" s="20">
        <v>3.0</v>
      </c>
      <c r="N1192" s="20">
        <v>3.0</v>
      </c>
      <c r="O1192" s="20" t="s">
        <v>153</v>
      </c>
      <c r="P1192" s="14"/>
    </row>
    <row r="1193">
      <c r="A1193" s="19" t="s">
        <v>7150</v>
      </c>
      <c r="B1193" s="19" t="s">
        <v>3033</v>
      </c>
      <c r="C1193" s="19" t="s">
        <v>7151</v>
      </c>
      <c r="D1193" s="19" t="s">
        <v>7152</v>
      </c>
      <c r="E1193" s="19" t="s">
        <v>7155</v>
      </c>
      <c r="F1193" s="20" t="str">
        <f t="shared" si="1"/>
        <v>QeG0ts7J2MVH8cR0I7fEbw</v>
      </c>
      <c r="G1193" s="20">
        <v>1.0</v>
      </c>
      <c r="H1193" s="20">
        <v>1.0</v>
      </c>
      <c r="I1193" s="20" t="s">
        <v>5809</v>
      </c>
      <c r="J1193" s="20">
        <v>1.0</v>
      </c>
      <c r="K1193" s="20">
        <v>1.0</v>
      </c>
      <c r="L1193" s="20" t="s">
        <v>152</v>
      </c>
      <c r="M1193" s="20">
        <v>2.0</v>
      </c>
      <c r="N1193" s="20">
        <v>3.0</v>
      </c>
      <c r="O1193" s="20" t="s">
        <v>153</v>
      </c>
      <c r="P1193" s="14"/>
    </row>
    <row r="1194">
      <c r="A1194" s="19" t="s">
        <v>7150</v>
      </c>
      <c r="B1194" s="19" t="s">
        <v>3035</v>
      </c>
      <c r="C1194" s="19" t="s">
        <v>7151</v>
      </c>
      <c r="D1194" s="19" t="s">
        <v>7152</v>
      </c>
      <c r="E1194" s="19" t="s">
        <v>7156</v>
      </c>
      <c r="F1194" s="20" t="str">
        <f t="shared" si="1"/>
        <v>QeG0ts7J2MVH8xbR0I7fEb</v>
      </c>
      <c r="G1194" s="20">
        <v>1.0</v>
      </c>
      <c r="H1194" s="20">
        <v>1.0</v>
      </c>
      <c r="I1194" s="20" t="s">
        <v>5809</v>
      </c>
      <c r="J1194" s="20">
        <v>1.0</v>
      </c>
      <c r="K1194" s="20">
        <v>1.0</v>
      </c>
      <c r="L1194" s="20" t="s">
        <v>152</v>
      </c>
      <c r="M1194" s="20">
        <v>1.0</v>
      </c>
      <c r="N1194" s="20">
        <v>1.0</v>
      </c>
      <c r="O1194" s="20" t="s">
        <v>153</v>
      </c>
      <c r="P1194" s="14"/>
    </row>
    <row r="1195">
      <c r="A1195" s="19" t="s">
        <v>7150</v>
      </c>
      <c r="B1195" s="19" t="s">
        <v>3037</v>
      </c>
      <c r="C1195" s="19" t="s">
        <v>7151</v>
      </c>
      <c r="D1195" s="19" t="s">
        <v>7152</v>
      </c>
      <c r="E1195" s="19" t="s">
        <v>7157</v>
      </c>
      <c r="F1195" s="20" t="str">
        <f t="shared" si="1"/>
        <v>QeG0ts7J2MVH9H0FqgRua4</v>
      </c>
      <c r="G1195" s="20">
        <v>1.0</v>
      </c>
      <c r="H1195" s="20">
        <v>1.0</v>
      </c>
      <c r="I1195" s="20" t="s">
        <v>5809</v>
      </c>
      <c r="J1195" s="20">
        <v>1.0</v>
      </c>
      <c r="K1195" s="20">
        <v>1.0</v>
      </c>
      <c r="L1195" s="20" t="s">
        <v>152</v>
      </c>
      <c r="M1195" s="20">
        <v>1.0</v>
      </c>
      <c r="N1195" s="20">
        <v>1.0</v>
      </c>
      <c r="O1195" s="20" t="s">
        <v>153</v>
      </c>
      <c r="P1195" s="14"/>
    </row>
    <row r="1196">
      <c r="A1196" s="19" t="s">
        <v>7150</v>
      </c>
      <c r="B1196" s="19" t="s">
        <v>3039</v>
      </c>
      <c r="C1196" s="19" t="s">
        <v>7151</v>
      </c>
      <c r="D1196" s="19" t="s">
        <v>7152</v>
      </c>
      <c r="E1196" s="19" t="s">
        <v>7158</v>
      </c>
      <c r="F1196" s="20" t="str">
        <f t="shared" si="1"/>
        <v>QeG0ts7J2MVHA0Js1igzRC</v>
      </c>
      <c r="G1196" s="20">
        <v>1.0</v>
      </c>
      <c r="H1196" s="20">
        <v>1.0</v>
      </c>
      <c r="I1196" s="20" t="s">
        <v>5809</v>
      </c>
      <c r="J1196" s="20">
        <v>1.0</v>
      </c>
      <c r="K1196" s="20">
        <v>1.0</v>
      </c>
      <c r="L1196" s="20" t="s">
        <v>152</v>
      </c>
      <c r="M1196" s="20">
        <v>1.0</v>
      </c>
      <c r="N1196" s="20">
        <v>2.0</v>
      </c>
      <c r="O1196" s="20" t="s">
        <v>153</v>
      </c>
      <c r="P1196" s="14"/>
    </row>
    <row r="1197">
      <c r="A1197" s="19" t="s">
        <v>7150</v>
      </c>
      <c r="B1197" s="19" t="s">
        <v>3041</v>
      </c>
      <c r="C1197" s="19" t="s">
        <v>7151</v>
      </c>
      <c r="D1197" s="19" t="s">
        <v>7152</v>
      </c>
      <c r="E1197" s="19" t="s">
        <v>7159</v>
      </c>
      <c r="F1197" s="20" t="str">
        <f t="shared" si="1"/>
        <v>QeG0ts7J2MVHJLlaEBgznC</v>
      </c>
      <c r="G1197" s="20">
        <v>1.0</v>
      </c>
      <c r="H1197" s="20">
        <v>1.0</v>
      </c>
      <c r="I1197" s="20" t="s">
        <v>5809</v>
      </c>
      <c r="J1197" s="20">
        <v>1.0</v>
      </c>
      <c r="K1197" s="20">
        <v>1.0</v>
      </c>
      <c r="L1197" s="20" t="s">
        <v>152</v>
      </c>
      <c r="M1197" s="20">
        <v>1.0</v>
      </c>
      <c r="N1197" s="20">
        <v>2.0</v>
      </c>
      <c r="O1197" s="20" t="s">
        <v>153</v>
      </c>
      <c r="P1197" s="14"/>
    </row>
    <row r="1198">
      <c r="A1198" s="19" t="s">
        <v>7150</v>
      </c>
      <c r="B1198" s="19" t="s">
        <v>3043</v>
      </c>
      <c r="C1198" s="19" t="s">
        <v>7151</v>
      </c>
      <c r="D1198" s="19" t="s">
        <v>7152</v>
      </c>
      <c r="E1198" s="19" t="s">
        <v>7160</v>
      </c>
      <c r="F1198" s="20" t="str">
        <f t="shared" si="1"/>
        <v>QeG0ts7J2MVHONEJLhNcSb</v>
      </c>
      <c r="G1198" s="20">
        <v>1.0</v>
      </c>
      <c r="H1198" s="20">
        <v>1.0</v>
      </c>
      <c r="I1198" s="20" t="s">
        <v>5809</v>
      </c>
      <c r="J1198" s="20">
        <v>1.0</v>
      </c>
      <c r="K1198" s="20">
        <v>1.0</v>
      </c>
      <c r="L1198" s="20" t="s">
        <v>152</v>
      </c>
      <c r="M1198" s="20">
        <v>1.0</v>
      </c>
      <c r="N1198" s="20">
        <v>1.0</v>
      </c>
      <c r="O1198" s="20" t="s">
        <v>153</v>
      </c>
      <c r="P1198" s="14"/>
    </row>
    <row r="1199">
      <c r="A1199" s="19" t="s">
        <v>7150</v>
      </c>
      <c r="B1199" s="19" t="s">
        <v>3045</v>
      </c>
      <c r="C1199" s="19" t="s">
        <v>7151</v>
      </c>
      <c r="D1199" s="19" t="s">
        <v>7152</v>
      </c>
      <c r="E1199" s="19" t="s">
        <v>7161</v>
      </c>
      <c r="F1199" s="20" t="str">
        <f t="shared" si="1"/>
        <v>QeG0ts7J2MVHQDA48cIW7A</v>
      </c>
      <c r="G1199" s="20">
        <v>1.0</v>
      </c>
      <c r="H1199" s="20">
        <v>1.0</v>
      </c>
      <c r="I1199" s="20" t="s">
        <v>5809</v>
      </c>
      <c r="J1199" s="20">
        <v>1.0</v>
      </c>
      <c r="K1199" s="20">
        <v>1.0</v>
      </c>
      <c r="L1199" s="20" t="s">
        <v>152</v>
      </c>
      <c r="M1199" s="20">
        <v>1.0</v>
      </c>
      <c r="N1199" s="20">
        <v>1.0</v>
      </c>
      <c r="O1199" s="20" t="s">
        <v>153</v>
      </c>
      <c r="P1199" s="14"/>
    </row>
    <row r="1200">
      <c r="A1200" s="19" t="s">
        <v>7150</v>
      </c>
      <c r="B1200" s="19" t="s">
        <v>3047</v>
      </c>
      <c r="C1200" s="19" t="s">
        <v>7151</v>
      </c>
      <c r="D1200" s="19" t="s">
        <v>7152</v>
      </c>
      <c r="E1200" s="19" t="s">
        <v>7162</v>
      </c>
      <c r="F1200" s="20" t="str">
        <f t="shared" si="1"/>
        <v>QeG0ts7J2MVHQiA48cIW7A</v>
      </c>
      <c r="G1200" s="20">
        <v>1.0</v>
      </c>
      <c r="H1200" s="20">
        <v>1.0</v>
      </c>
      <c r="I1200" s="20" t="s">
        <v>5809</v>
      </c>
      <c r="J1200" s="20">
        <v>1.0</v>
      </c>
      <c r="K1200" s="20">
        <v>1.0</v>
      </c>
      <c r="L1200" s="20" t="s">
        <v>152</v>
      </c>
      <c r="M1200" s="20">
        <v>1.0</v>
      </c>
      <c r="N1200" s="20">
        <v>1.0</v>
      </c>
      <c r="O1200" s="20" t="s">
        <v>153</v>
      </c>
      <c r="P1200" s="14"/>
    </row>
    <row r="1201">
      <c r="A1201" s="19" t="s">
        <v>7150</v>
      </c>
      <c r="B1201" s="19" t="s">
        <v>3049</v>
      </c>
      <c r="C1201" s="19" t="s">
        <v>7151</v>
      </c>
      <c r="D1201" s="19" t="s">
        <v>7152</v>
      </c>
      <c r="E1201" s="19" t="s">
        <v>7163</v>
      </c>
      <c r="F1201" s="20" t="str">
        <f t="shared" si="1"/>
        <v>QeG0ts7J2MVHnSPqfPa3Cp</v>
      </c>
      <c r="G1201" s="20">
        <v>1.0</v>
      </c>
      <c r="H1201" s="20">
        <v>1.0</v>
      </c>
      <c r="I1201" s="20" t="s">
        <v>5809</v>
      </c>
      <c r="J1201" s="20">
        <v>1.0</v>
      </c>
      <c r="K1201" s="20">
        <v>1.0</v>
      </c>
      <c r="L1201" s="20" t="s">
        <v>152</v>
      </c>
      <c r="M1201" s="20">
        <v>1.0</v>
      </c>
      <c r="N1201" s="20">
        <v>1.0</v>
      </c>
      <c r="O1201" s="20" t="s">
        <v>153</v>
      </c>
      <c r="P1201" s="14"/>
    </row>
    <row r="1202">
      <c r="A1202" s="19" t="s">
        <v>7150</v>
      </c>
      <c r="B1202" s="19" t="s">
        <v>3051</v>
      </c>
      <c r="C1202" s="19" t="s">
        <v>7151</v>
      </c>
      <c r="D1202" s="19" t="s">
        <v>7152</v>
      </c>
      <c r="E1202" s="19" t="s">
        <v>7164</v>
      </c>
      <c r="F1202" s="20" t="str">
        <f t="shared" si="1"/>
        <v>QeG0ts7J2MVHo62lrKdXja</v>
      </c>
      <c r="G1202" s="20">
        <v>1.0</v>
      </c>
      <c r="H1202" s="20">
        <v>1.0</v>
      </c>
      <c r="I1202" s="20" t="s">
        <v>5809</v>
      </c>
      <c r="J1202" s="20">
        <v>1.0</v>
      </c>
      <c r="K1202" s="20">
        <v>1.0</v>
      </c>
      <c r="L1202" s="20" t="s">
        <v>152</v>
      </c>
      <c r="M1202" s="20">
        <v>1.0</v>
      </c>
      <c r="N1202" s="20">
        <v>1.0</v>
      </c>
      <c r="O1202" s="20" t="s">
        <v>153</v>
      </c>
      <c r="P1202" s="14"/>
    </row>
    <row r="1203">
      <c r="A1203" s="19" t="s">
        <v>7150</v>
      </c>
      <c r="B1203" s="19" t="s">
        <v>3053</v>
      </c>
      <c r="C1203" s="19" t="s">
        <v>7151</v>
      </c>
      <c r="D1203" s="19" t="s">
        <v>7152</v>
      </c>
      <c r="E1203" s="19" t="s">
        <v>7165</v>
      </c>
      <c r="F1203" s="20" t="str">
        <f t="shared" si="1"/>
        <v>QeG0ts7J2MVHoqlrKdXjaP</v>
      </c>
      <c r="G1203" s="20">
        <v>1.0</v>
      </c>
      <c r="H1203" s="20">
        <v>1.0</v>
      </c>
      <c r="I1203" s="20" t="s">
        <v>5809</v>
      </c>
      <c r="J1203" s="20">
        <v>1.0</v>
      </c>
      <c r="K1203" s="20">
        <v>1.0</v>
      </c>
      <c r="L1203" s="20" t="s">
        <v>152</v>
      </c>
      <c r="M1203" s="20">
        <v>1.0</v>
      </c>
      <c r="N1203" s="20">
        <v>2.0</v>
      </c>
      <c r="O1203" s="20" t="s">
        <v>153</v>
      </c>
      <c r="P1203" s="14"/>
    </row>
    <row r="1204">
      <c r="A1204" s="19" t="s">
        <v>7150</v>
      </c>
      <c r="B1204" s="19" t="s">
        <v>3055</v>
      </c>
      <c r="C1204" s="19" t="s">
        <v>7151</v>
      </c>
      <c r="D1204" s="19" t="s">
        <v>7152</v>
      </c>
      <c r="E1204" s="19" t="s">
        <v>7166</v>
      </c>
      <c r="F1204" s="20" t="str">
        <f t="shared" si="1"/>
        <v>QeG0ts7J2MVHpM7klVeMgb</v>
      </c>
      <c r="G1204" s="20">
        <v>1.0</v>
      </c>
      <c r="H1204" s="20">
        <v>1.0</v>
      </c>
      <c r="I1204" s="20" t="s">
        <v>5809</v>
      </c>
      <c r="J1204" s="20">
        <v>1.0</v>
      </c>
      <c r="K1204" s="20">
        <v>1.0</v>
      </c>
      <c r="L1204" s="20" t="s">
        <v>152</v>
      </c>
      <c r="M1204" s="20">
        <v>1.0</v>
      </c>
      <c r="N1204" s="20">
        <v>1.0</v>
      </c>
      <c r="O1204" s="20" t="s">
        <v>153</v>
      </c>
      <c r="P1204" s="14"/>
    </row>
    <row r="1205">
      <c r="A1205" s="19" t="s">
        <v>7150</v>
      </c>
      <c r="B1205" s="19" t="s">
        <v>3057</v>
      </c>
      <c r="C1205" s="19" t="s">
        <v>7151</v>
      </c>
      <c r="D1205" s="19" t="s">
        <v>7152</v>
      </c>
      <c r="E1205" s="19" t="s">
        <v>7167</v>
      </c>
      <c r="F1205" s="20" t="str">
        <f t="shared" si="1"/>
        <v>QeG0ts7J2MVHqEa31JYFdu</v>
      </c>
      <c r="G1205" s="20">
        <v>1.0</v>
      </c>
      <c r="H1205" s="20">
        <v>1.0</v>
      </c>
      <c r="I1205" s="20" t="s">
        <v>5809</v>
      </c>
      <c r="J1205" s="20">
        <v>1.0</v>
      </c>
      <c r="K1205" s="20">
        <v>1.0</v>
      </c>
      <c r="L1205" s="20" t="s">
        <v>152</v>
      </c>
      <c r="M1205" s="20">
        <v>1.0</v>
      </c>
      <c r="N1205" s="20">
        <v>1.0</v>
      </c>
      <c r="O1205" s="20" t="s">
        <v>153</v>
      </c>
      <c r="P1205" s="14"/>
    </row>
    <row r="1206">
      <c r="A1206" s="19" t="s">
        <v>7150</v>
      </c>
      <c r="B1206" s="19" t="s">
        <v>3059</v>
      </c>
      <c r="C1206" s="19" t="s">
        <v>7151</v>
      </c>
      <c r="D1206" s="19" t="s">
        <v>7152</v>
      </c>
      <c r="E1206" s="19" t="s">
        <v>7168</v>
      </c>
      <c r="F1206" s="20" t="str">
        <f t="shared" si="1"/>
        <v>QeG0ts7J2MVHqp31JYFduR</v>
      </c>
      <c r="G1206" s="20">
        <v>1.0</v>
      </c>
      <c r="H1206" s="20">
        <v>1.0</v>
      </c>
      <c r="I1206" s="20" t="s">
        <v>5809</v>
      </c>
      <c r="J1206" s="20">
        <v>1.0</v>
      </c>
      <c r="K1206" s="20">
        <v>1.0</v>
      </c>
      <c r="L1206" s="20" t="s">
        <v>152</v>
      </c>
      <c r="M1206" s="20">
        <v>1.0</v>
      </c>
      <c r="N1206" s="20">
        <v>1.0</v>
      </c>
      <c r="O1206" s="20" t="s">
        <v>153</v>
      </c>
      <c r="P1206" s="14"/>
    </row>
    <row r="1207">
      <c r="A1207" s="19" t="s">
        <v>7150</v>
      </c>
      <c r="B1207" s="19" t="s">
        <v>3061</v>
      </c>
      <c r="C1207" s="19" t="s">
        <v>7151</v>
      </c>
      <c r="D1207" s="19" t="s">
        <v>7152</v>
      </c>
      <c r="E1207" s="19" t="s">
        <v>7169</v>
      </c>
      <c r="F1207" s="20" t="str">
        <f t="shared" si="1"/>
        <v>QeG0ts7J2MVHtkPyJwvFCu</v>
      </c>
      <c r="G1207" s="20">
        <v>1.0</v>
      </c>
      <c r="H1207" s="20">
        <v>1.0</v>
      </c>
      <c r="I1207" s="20" t="s">
        <v>5809</v>
      </c>
      <c r="J1207" s="20">
        <v>1.0</v>
      </c>
      <c r="K1207" s="20">
        <v>1.0</v>
      </c>
      <c r="L1207" s="20" t="s">
        <v>152</v>
      </c>
      <c r="M1207" s="20">
        <v>1.0</v>
      </c>
      <c r="N1207" s="20">
        <v>1.0</v>
      </c>
      <c r="O1207" s="20" t="s">
        <v>153</v>
      </c>
      <c r="P1207" s="14"/>
    </row>
    <row r="1208">
      <c r="A1208" s="19" t="s">
        <v>7150</v>
      </c>
      <c r="B1208" s="19" t="s">
        <v>3063</v>
      </c>
      <c r="C1208" s="19" t="s">
        <v>7151</v>
      </c>
      <c r="D1208" s="19" t="s">
        <v>7152</v>
      </c>
      <c r="E1208" s="19" t="s">
        <v>7170</v>
      </c>
      <c r="F1208" s="20" t="str">
        <f t="shared" si="1"/>
        <v>QeG0ts7J2MVHxfAoCpeNMW</v>
      </c>
      <c r="G1208" s="20">
        <v>1.0</v>
      </c>
      <c r="H1208" s="20">
        <v>1.0</v>
      </c>
      <c r="I1208" s="20" t="s">
        <v>5809</v>
      </c>
      <c r="J1208" s="20">
        <v>1.0</v>
      </c>
      <c r="K1208" s="20">
        <v>1.0</v>
      </c>
      <c r="L1208" s="20" t="s">
        <v>152</v>
      </c>
      <c r="M1208" s="20">
        <v>1.0</v>
      </c>
      <c r="N1208" s="20">
        <v>1.0</v>
      </c>
      <c r="O1208" s="20" t="s">
        <v>153</v>
      </c>
      <c r="P1208" s="14"/>
    </row>
    <row r="1209">
      <c r="A1209" s="19" t="s">
        <v>7171</v>
      </c>
      <c r="B1209" s="19" t="s">
        <v>4374</v>
      </c>
      <c r="C1209" s="19" t="s">
        <v>7172</v>
      </c>
      <c r="D1209" s="19" t="s">
        <v>7173</v>
      </c>
      <c r="E1209" s="19" t="s">
        <v>7174</v>
      </c>
      <c r="F1209" s="20" t="str">
        <f t="shared" si="1"/>
        <v>R0IbHnUyG2Qk3k4WpPTcf5</v>
      </c>
      <c r="G1209" s="20">
        <v>3.0</v>
      </c>
      <c r="H1209" s="20">
        <v>1.0</v>
      </c>
      <c r="I1209" s="20" t="s">
        <v>153</v>
      </c>
      <c r="J1209" s="20">
        <v>1.0</v>
      </c>
      <c r="K1209" s="20">
        <v>1.0</v>
      </c>
      <c r="L1209" s="20" t="s">
        <v>152</v>
      </c>
      <c r="M1209" s="20">
        <v>2.0</v>
      </c>
      <c r="N1209" s="20">
        <v>2.0</v>
      </c>
      <c r="O1209" s="20" t="s">
        <v>6117</v>
      </c>
      <c r="P1209" s="14"/>
    </row>
    <row r="1210">
      <c r="A1210" s="19" t="s">
        <v>7171</v>
      </c>
      <c r="B1210" s="19" t="s">
        <v>4378</v>
      </c>
      <c r="C1210" s="19" t="s">
        <v>7172</v>
      </c>
      <c r="D1210" s="19" t="s">
        <v>7173</v>
      </c>
      <c r="E1210" s="19" t="s">
        <v>7175</v>
      </c>
      <c r="F1210" s="20" t="str">
        <f t="shared" si="1"/>
        <v>R0IbHnUyG2Qk5ZxQZnCRf8</v>
      </c>
      <c r="G1210" s="20">
        <v>1.0</v>
      </c>
      <c r="H1210" s="20">
        <v>2.0</v>
      </c>
      <c r="I1210" s="20" t="s">
        <v>153</v>
      </c>
      <c r="J1210" s="20">
        <v>1.0</v>
      </c>
      <c r="K1210" s="20">
        <v>1.0</v>
      </c>
      <c r="L1210" s="20" t="s">
        <v>152</v>
      </c>
      <c r="M1210" s="20">
        <v>1.0</v>
      </c>
      <c r="N1210" s="20">
        <v>1.0</v>
      </c>
      <c r="O1210" s="20" t="s">
        <v>6117</v>
      </c>
      <c r="P1210" s="14"/>
    </row>
    <row r="1211">
      <c r="A1211" s="19" t="s">
        <v>7171</v>
      </c>
      <c r="B1211" s="19" t="s">
        <v>4380</v>
      </c>
      <c r="C1211" s="19" t="s">
        <v>7172</v>
      </c>
      <c r="D1211" s="19" t="s">
        <v>7173</v>
      </c>
      <c r="E1211" s="19" t="s">
        <v>7176</v>
      </c>
      <c r="F1211" s="20" t="str">
        <f t="shared" si="1"/>
        <v>R0IbHnUyG2Qk5z8QZnCRf8</v>
      </c>
      <c r="G1211" s="20">
        <v>2.0</v>
      </c>
      <c r="H1211" s="20">
        <v>2.0</v>
      </c>
      <c r="I1211" s="20" t="s">
        <v>153</v>
      </c>
      <c r="J1211" s="20">
        <v>2.0</v>
      </c>
      <c r="K1211" s="20">
        <v>1.0</v>
      </c>
      <c r="L1211" s="20" t="s">
        <v>152</v>
      </c>
      <c r="M1211" s="20">
        <v>1.0</v>
      </c>
      <c r="N1211" s="20">
        <v>1.0</v>
      </c>
      <c r="O1211" s="20" t="s">
        <v>6117</v>
      </c>
      <c r="P1211" s="14"/>
    </row>
    <row r="1212">
      <c r="A1212" s="19" t="s">
        <v>7171</v>
      </c>
      <c r="B1212" s="19" t="s">
        <v>4382</v>
      </c>
      <c r="C1212" s="19" t="s">
        <v>7172</v>
      </c>
      <c r="D1212" s="19" t="s">
        <v>7173</v>
      </c>
      <c r="E1212" s="19" t="s">
        <v>7177</v>
      </c>
      <c r="F1212" s="20" t="str">
        <f t="shared" si="1"/>
        <v>R0IbHnUyG2Qk6mtgxZbenF</v>
      </c>
      <c r="G1212" s="20">
        <v>1.0</v>
      </c>
      <c r="H1212" s="20">
        <v>3.0</v>
      </c>
      <c r="I1212" s="20" t="s">
        <v>153</v>
      </c>
      <c r="J1212" s="20">
        <v>1.0</v>
      </c>
      <c r="K1212" s="20">
        <v>1.0</v>
      </c>
      <c r="L1212" s="20" t="s">
        <v>152</v>
      </c>
      <c r="M1212" s="20">
        <v>1.0</v>
      </c>
      <c r="N1212" s="20">
        <v>1.0</v>
      </c>
      <c r="O1212" s="20" t="s">
        <v>6117</v>
      </c>
      <c r="P1212" s="14"/>
    </row>
    <row r="1213">
      <c r="A1213" s="19" t="s">
        <v>7171</v>
      </c>
      <c r="B1213" s="19" t="s">
        <v>4384</v>
      </c>
      <c r="C1213" s="19" t="s">
        <v>7172</v>
      </c>
      <c r="D1213" s="19" t="s">
        <v>7173</v>
      </c>
      <c r="E1213" s="19" t="s">
        <v>7178</v>
      </c>
      <c r="F1213" s="20" t="str">
        <f t="shared" si="1"/>
        <v>R0IbHnUyG2QkAr4s1igzRC</v>
      </c>
      <c r="G1213" s="20">
        <v>3.0</v>
      </c>
      <c r="H1213" s="20">
        <v>3.0</v>
      </c>
      <c r="I1213" s="20" t="s">
        <v>153</v>
      </c>
      <c r="J1213" s="20">
        <v>1.0</v>
      </c>
      <c r="K1213" s="20">
        <v>1.0</v>
      </c>
      <c r="L1213" s="20" t="s">
        <v>152</v>
      </c>
      <c r="M1213" s="20">
        <v>3.0</v>
      </c>
      <c r="N1213" s="20">
        <v>3.0</v>
      </c>
      <c r="O1213" s="20" t="s">
        <v>6117</v>
      </c>
      <c r="P1213" s="14"/>
    </row>
    <row r="1214">
      <c r="A1214" s="19" t="s">
        <v>7171</v>
      </c>
      <c r="B1214" s="19" t="s">
        <v>4386</v>
      </c>
      <c r="C1214" s="19" t="s">
        <v>7172</v>
      </c>
      <c r="D1214" s="19" t="s">
        <v>7173</v>
      </c>
      <c r="E1214" s="19" t="s">
        <v>7179</v>
      </c>
      <c r="F1214" s="20" t="str">
        <f t="shared" si="1"/>
        <v>R0IbHnUyG2QkCcsSrJgpzQ</v>
      </c>
      <c r="G1214" s="20">
        <v>3.0</v>
      </c>
      <c r="H1214" s="20">
        <v>3.0</v>
      </c>
      <c r="I1214" s="20" t="s">
        <v>153</v>
      </c>
      <c r="J1214" s="20">
        <v>3.0</v>
      </c>
      <c r="K1214" s="20">
        <v>2.0</v>
      </c>
      <c r="L1214" s="20" t="s">
        <v>152</v>
      </c>
      <c r="M1214" s="20">
        <v>1.0</v>
      </c>
      <c r="N1214" s="20">
        <v>1.0</v>
      </c>
      <c r="O1214" s="20" t="s">
        <v>6117</v>
      </c>
      <c r="P1214" s="14"/>
    </row>
    <row r="1215">
      <c r="A1215" s="19" t="s">
        <v>7171</v>
      </c>
      <c r="B1215" s="19" t="s">
        <v>4388</v>
      </c>
      <c r="C1215" s="19" t="s">
        <v>7172</v>
      </c>
      <c r="D1215" s="19" t="s">
        <v>7173</v>
      </c>
      <c r="E1215" s="19" t="s">
        <v>7180</v>
      </c>
      <c r="F1215" s="20" t="str">
        <f t="shared" si="1"/>
        <v>R0IbHnUyG2QkD1EPsx31Wa</v>
      </c>
      <c r="G1215" s="20">
        <v>3.0</v>
      </c>
      <c r="H1215" s="20">
        <v>3.0</v>
      </c>
      <c r="I1215" s="20" t="s">
        <v>153</v>
      </c>
      <c r="J1215" s="20">
        <v>1.0</v>
      </c>
      <c r="K1215" s="20">
        <v>1.0</v>
      </c>
      <c r="L1215" s="20" t="s">
        <v>152</v>
      </c>
      <c r="M1215" s="20">
        <v>3.0</v>
      </c>
      <c r="N1215" s="20">
        <v>3.0</v>
      </c>
      <c r="O1215" s="20" t="s">
        <v>6117</v>
      </c>
      <c r="P1215" s="14"/>
    </row>
    <row r="1216">
      <c r="A1216" s="19" t="s">
        <v>7171</v>
      </c>
      <c r="B1216" s="19" t="s">
        <v>4390</v>
      </c>
      <c r="C1216" s="19" t="s">
        <v>7172</v>
      </c>
      <c r="D1216" s="19" t="s">
        <v>7173</v>
      </c>
      <c r="E1216" s="19" t="s">
        <v>7181</v>
      </c>
      <c r="F1216" s="20" t="str">
        <f t="shared" si="1"/>
        <v>R0IbHnUyG2QkFerGX8NaP3</v>
      </c>
      <c r="G1216" s="20">
        <v>1.0</v>
      </c>
      <c r="H1216" s="20">
        <v>1.0</v>
      </c>
      <c r="I1216" s="20" t="s">
        <v>153</v>
      </c>
      <c r="J1216" s="20">
        <v>1.0</v>
      </c>
      <c r="K1216" s="20">
        <v>1.0</v>
      </c>
      <c r="L1216" s="20" t="s">
        <v>152</v>
      </c>
      <c r="M1216" s="20">
        <v>1.0</v>
      </c>
      <c r="N1216" s="20">
        <v>1.0</v>
      </c>
      <c r="O1216" s="20" t="s">
        <v>6117</v>
      </c>
      <c r="P1216" s="14"/>
    </row>
    <row r="1217">
      <c r="A1217" s="19" t="s">
        <v>7171</v>
      </c>
      <c r="B1217" s="19" t="s">
        <v>4392</v>
      </c>
      <c r="C1217" s="19" t="s">
        <v>7172</v>
      </c>
      <c r="D1217" s="19" t="s">
        <v>7173</v>
      </c>
      <c r="E1217" s="19" t="s">
        <v>7182</v>
      </c>
      <c r="F1217" s="20" t="str">
        <f t="shared" si="1"/>
        <v>R0IbHnUyG2QkFxkGX8NaP3</v>
      </c>
      <c r="G1217" s="20">
        <v>1.0</v>
      </c>
      <c r="H1217" s="20">
        <v>2.0</v>
      </c>
      <c r="I1217" s="20" t="s">
        <v>153</v>
      </c>
      <c r="J1217" s="20">
        <v>1.0</v>
      </c>
      <c r="K1217" s="20">
        <v>1.0</v>
      </c>
      <c r="L1217" s="20" t="s">
        <v>152</v>
      </c>
      <c r="M1217" s="20">
        <v>2.0</v>
      </c>
      <c r="N1217" s="20">
        <v>1.0</v>
      </c>
      <c r="O1217" s="20" t="s">
        <v>6117</v>
      </c>
      <c r="P1217" s="14"/>
    </row>
    <row r="1218">
      <c r="A1218" s="19" t="s">
        <v>7171</v>
      </c>
      <c r="B1218" s="19" t="s">
        <v>4394</v>
      </c>
      <c r="C1218" s="19" t="s">
        <v>7172</v>
      </c>
      <c r="D1218" s="19" t="s">
        <v>7173</v>
      </c>
      <c r="E1218" s="19" t="s">
        <v>7172</v>
      </c>
      <c r="F1218" s="20" t="str">
        <f t="shared" si="1"/>
        <v>R0IbHnUyG2QkIKjvBlcSU2</v>
      </c>
      <c r="G1218" s="20">
        <v>3.0</v>
      </c>
      <c r="H1218" s="20">
        <v>3.0</v>
      </c>
      <c r="I1218" s="20" t="s">
        <v>153</v>
      </c>
      <c r="J1218" s="20">
        <v>1.0</v>
      </c>
      <c r="K1218" s="20">
        <v>1.0</v>
      </c>
      <c r="L1218" s="20" t="s">
        <v>152</v>
      </c>
      <c r="M1218" s="20">
        <v>3.0</v>
      </c>
      <c r="N1218" s="20">
        <v>3.0</v>
      </c>
      <c r="O1218" s="20" t="s">
        <v>6117</v>
      </c>
      <c r="P1218" s="14"/>
    </row>
    <row r="1219">
      <c r="A1219" s="19" t="s">
        <v>7171</v>
      </c>
      <c r="B1219" s="19" t="s">
        <v>4396</v>
      </c>
      <c r="C1219" s="19" t="s">
        <v>7172</v>
      </c>
      <c r="D1219" s="19" t="s">
        <v>7173</v>
      </c>
      <c r="E1219" s="19" t="s">
        <v>7183</v>
      </c>
      <c r="F1219" s="20" t="str">
        <f t="shared" si="1"/>
        <v>R0IbHnUyG2QkKaW5Q8YFGz</v>
      </c>
      <c r="G1219" s="20">
        <v>1.0</v>
      </c>
      <c r="H1219" s="20">
        <v>3.0</v>
      </c>
      <c r="I1219" s="20" t="s">
        <v>153</v>
      </c>
      <c r="J1219" s="20">
        <v>1.0</v>
      </c>
      <c r="K1219" s="20">
        <v>1.0</v>
      </c>
      <c r="L1219" s="20" t="s">
        <v>152</v>
      </c>
      <c r="M1219" s="20">
        <v>1.0</v>
      </c>
      <c r="N1219" s="20">
        <v>1.0</v>
      </c>
      <c r="O1219" s="20" t="s">
        <v>6117</v>
      </c>
      <c r="P1219" s="14"/>
    </row>
    <row r="1220">
      <c r="A1220" s="19" t="s">
        <v>7171</v>
      </c>
      <c r="B1220" s="19" t="s">
        <v>4398</v>
      </c>
      <c r="C1220" s="19" t="s">
        <v>7172</v>
      </c>
      <c r="D1220" s="19" t="s">
        <v>7173</v>
      </c>
      <c r="E1220" s="19" t="s">
        <v>7184</v>
      </c>
      <c r="F1220" s="20" t="str">
        <f t="shared" si="1"/>
        <v>R0IbHnUyG2QkP9bNMcnNFW</v>
      </c>
      <c r="G1220" s="20">
        <v>1.0</v>
      </c>
      <c r="H1220" s="20">
        <v>1.0</v>
      </c>
      <c r="I1220" s="20" t="s">
        <v>153</v>
      </c>
      <c r="J1220" s="20">
        <v>1.0</v>
      </c>
      <c r="K1220" s="20">
        <v>1.0</v>
      </c>
      <c r="L1220" s="20" t="s">
        <v>152</v>
      </c>
      <c r="M1220" s="20">
        <v>1.0</v>
      </c>
      <c r="N1220" s="20">
        <v>1.0</v>
      </c>
      <c r="O1220" s="20" t="s">
        <v>6117</v>
      </c>
      <c r="P1220" s="14"/>
    </row>
    <row r="1221">
      <c r="A1221" s="19" t="s">
        <v>7171</v>
      </c>
      <c r="B1221" s="19" t="s">
        <v>4400</v>
      </c>
      <c r="C1221" s="19" t="s">
        <v>7172</v>
      </c>
      <c r="D1221" s="19" t="s">
        <v>7173</v>
      </c>
      <c r="E1221" s="19" t="s">
        <v>7185</v>
      </c>
      <c r="F1221" s="20" t="str">
        <f t="shared" si="1"/>
        <v>R0IbHnUyG2QkYkTETxCGlb</v>
      </c>
      <c r="G1221" s="20">
        <v>1.0</v>
      </c>
      <c r="H1221" s="20">
        <v>1.0</v>
      </c>
      <c r="I1221" s="20" t="s">
        <v>153</v>
      </c>
      <c r="J1221" s="20">
        <v>1.0</v>
      </c>
      <c r="K1221" s="20">
        <v>1.0</v>
      </c>
      <c r="L1221" s="20" t="s">
        <v>152</v>
      </c>
      <c r="M1221" s="20">
        <v>1.0</v>
      </c>
      <c r="N1221" s="20">
        <v>1.0</v>
      </c>
      <c r="O1221" s="20" t="s">
        <v>6117</v>
      </c>
      <c r="P1221" s="14"/>
    </row>
    <row r="1222">
      <c r="A1222" s="19" t="s">
        <v>7171</v>
      </c>
      <c r="B1222" s="19" t="s">
        <v>4402</v>
      </c>
      <c r="C1222" s="19" t="s">
        <v>7172</v>
      </c>
      <c r="D1222" s="19" t="s">
        <v>7173</v>
      </c>
      <c r="E1222" s="19" t="s">
        <v>7186</v>
      </c>
      <c r="F1222" s="20" t="str">
        <f t="shared" si="1"/>
        <v>R0IbHnUyG2QkYtBETxCGlb</v>
      </c>
      <c r="G1222" s="20">
        <v>1.0</v>
      </c>
      <c r="H1222" s="20">
        <v>1.0</v>
      </c>
      <c r="I1222" s="20" t="s">
        <v>153</v>
      </c>
      <c r="J1222" s="20">
        <v>1.0</v>
      </c>
      <c r="K1222" s="20">
        <v>1.0</v>
      </c>
      <c r="L1222" s="20" t="s">
        <v>152</v>
      </c>
      <c r="M1222" s="20">
        <v>1.0</v>
      </c>
      <c r="N1222" s="20">
        <v>1.0</v>
      </c>
      <c r="O1222" s="20" t="s">
        <v>6117</v>
      </c>
      <c r="P1222" s="14"/>
    </row>
    <row r="1223">
      <c r="A1223" s="19" t="s">
        <v>7171</v>
      </c>
      <c r="B1223" s="19" t="s">
        <v>4404</v>
      </c>
      <c r="C1223" s="19" t="s">
        <v>7172</v>
      </c>
      <c r="D1223" s="19" t="s">
        <v>7173</v>
      </c>
      <c r="E1223" s="19" t="s">
        <v>7172</v>
      </c>
      <c r="F1223" s="20" t="str">
        <f t="shared" si="1"/>
        <v>R0IbHnUyG2QkiRpDfaj7G4</v>
      </c>
      <c r="G1223" s="20">
        <v>3.0</v>
      </c>
      <c r="H1223" s="20">
        <v>3.0</v>
      </c>
      <c r="I1223" s="20" t="s">
        <v>153</v>
      </c>
      <c r="J1223" s="20">
        <v>1.0</v>
      </c>
      <c r="K1223" s="20">
        <v>1.0</v>
      </c>
      <c r="L1223" s="20" t="s">
        <v>152</v>
      </c>
      <c r="M1223" s="20">
        <v>3.0</v>
      </c>
      <c r="N1223" s="20">
        <v>3.0</v>
      </c>
      <c r="O1223" s="20" t="s">
        <v>6117</v>
      </c>
      <c r="P1223" s="14"/>
    </row>
    <row r="1224">
      <c r="A1224" s="19" t="s">
        <v>7171</v>
      </c>
      <c r="B1224" s="19" t="s">
        <v>4406</v>
      </c>
      <c r="C1224" s="19" t="s">
        <v>7172</v>
      </c>
      <c r="D1224" s="19" t="s">
        <v>7173</v>
      </c>
      <c r="E1224" s="19" t="s">
        <v>7187</v>
      </c>
      <c r="F1224" s="20" t="str">
        <f t="shared" si="1"/>
        <v>R0IbHnUyG2QkkP8KT9MVfb</v>
      </c>
      <c r="G1224" s="20">
        <v>3.0</v>
      </c>
      <c r="H1224" s="20">
        <v>3.0</v>
      </c>
      <c r="I1224" s="20" t="s">
        <v>153</v>
      </c>
      <c r="J1224" s="20">
        <v>1.0</v>
      </c>
      <c r="K1224" s="20">
        <v>1.0</v>
      </c>
      <c r="L1224" s="20" t="s">
        <v>152</v>
      </c>
      <c r="M1224" s="20">
        <v>2.0</v>
      </c>
      <c r="N1224" s="20">
        <v>2.0</v>
      </c>
      <c r="O1224" s="20" t="s">
        <v>6117</v>
      </c>
      <c r="P1224" s="14"/>
    </row>
    <row r="1225">
      <c r="A1225" s="19" t="s">
        <v>7171</v>
      </c>
      <c r="B1225" s="19" t="s">
        <v>4408</v>
      </c>
      <c r="C1225" s="19" t="s">
        <v>7172</v>
      </c>
      <c r="D1225" s="19" t="s">
        <v>7173</v>
      </c>
      <c r="E1225" s="19" t="s">
        <v>7188</v>
      </c>
      <c r="F1225" s="20" t="str">
        <f t="shared" si="1"/>
        <v>R0IbHnUyG2QkkXxKT9MVfb</v>
      </c>
      <c r="G1225" s="20">
        <v>2.0</v>
      </c>
      <c r="H1225" s="20">
        <v>2.0</v>
      </c>
      <c r="I1225" s="20" t="s">
        <v>153</v>
      </c>
      <c r="J1225" s="20">
        <v>1.0</v>
      </c>
      <c r="K1225" s="20">
        <v>1.0</v>
      </c>
      <c r="L1225" s="20" t="s">
        <v>152</v>
      </c>
      <c r="M1225" s="20">
        <v>2.0</v>
      </c>
      <c r="N1225" s="20">
        <v>2.0</v>
      </c>
      <c r="O1225" s="20" t="s">
        <v>6117</v>
      </c>
      <c r="P1225" s="14"/>
    </row>
    <row r="1226">
      <c r="A1226" s="19" t="s">
        <v>7171</v>
      </c>
      <c r="B1226" s="19" t="s">
        <v>4410</v>
      </c>
      <c r="C1226" s="19" t="s">
        <v>7172</v>
      </c>
      <c r="D1226" s="19" t="s">
        <v>7173</v>
      </c>
      <c r="E1226" s="19" t="s">
        <v>7189</v>
      </c>
      <c r="F1226" s="20" t="str">
        <f t="shared" si="1"/>
        <v>R0IbHnUyG2Qkl8KiGAYKIU</v>
      </c>
      <c r="G1226" s="20">
        <v>1.0</v>
      </c>
      <c r="H1226" s="20">
        <v>3.0</v>
      </c>
      <c r="I1226" s="20" t="s">
        <v>153</v>
      </c>
      <c r="J1226" s="20">
        <v>1.0</v>
      </c>
      <c r="K1226" s="20">
        <v>1.0</v>
      </c>
      <c r="L1226" s="20" t="s">
        <v>152</v>
      </c>
      <c r="M1226" s="20">
        <v>1.0</v>
      </c>
      <c r="N1226" s="20">
        <v>1.0</v>
      </c>
      <c r="O1226" s="20" t="s">
        <v>6117</v>
      </c>
      <c r="P1226" s="14"/>
    </row>
    <row r="1227">
      <c r="A1227" s="19" t="s">
        <v>7190</v>
      </c>
      <c r="B1227" s="19" t="s">
        <v>1645</v>
      </c>
      <c r="C1227" s="19" t="s">
        <v>7191</v>
      </c>
      <c r="D1227" s="19" t="s">
        <v>7192</v>
      </c>
      <c r="E1227" s="19" t="s">
        <v>7193</v>
      </c>
      <c r="F1227" s="20" t="str">
        <f t="shared" si="1"/>
        <v>R0rJrRh3K4Gx8S8R0I7fEb</v>
      </c>
      <c r="G1227" s="20">
        <v>1.0</v>
      </c>
      <c r="H1227" s="20">
        <v>1.0</v>
      </c>
      <c r="I1227" s="20" t="s">
        <v>5809</v>
      </c>
      <c r="J1227" s="20">
        <v>1.0</v>
      </c>
      <c r="K1227" s="20">
        <v>2.0</v>
      </c>
      <c r="L1227" s="20" t="s">
        <v>153</v>
      </c>
      <c r="M1227" s="20">
        <v>1.0</v>
      </c>
      <c r="N1227" s="20">
        <v>1.0</v>
      </c>
      <c r="O1227" s="20" t="s">
        <v>6117</v>
      </c>
      <c r="P1227" s="14"/>
    </row>
    <row r="1228">
      <c r="A1228" s="19" t="s">
        <v>7190</v>
      </c>
      <c r="B1228" s="19" t="s">
        <v>1649</v>
      </c>
      <c r="C1228" s="19" t="s">
        <v>7191</v>
      </c>
      <c r="D1228" s="19" t="s">
        <v>7192</v>
      </c>
      <c r="E1228" s="19" t="s">
        <v>7194</v>
      </c>
      <c r="F1228" s="20" t="str">
        <f t="shared" si="1"/>
        <v>R0rJrRh3K4GxAuws1igzRC</v>
      </c>
      <c r="G1228" s="20">
        <v>1.0</v>
      </c>
      <c r="H1228" s="20">
        <v>1.0</v>
      </c>
      <c r="I1228" s="20" t="s">
        <v>5809</v>
      </c>
      <c r="J1228" s="20">
        <v>3.0</v>
      </c>
      <c r="K1228" s="20">
        <v>3.0</v>
      </c>
      <c r="L1228" s="20" t="s">
        <v>153</v>
      </c>
      <c r="M1228" s="20">
        <v>3.0</v>
      </c>
      <c r="N1228" s="20">
        <v>3.0</v>
      </c>
      <c r="O1228" s="20" t="s">
        <v>6117</v>
      </c>
      <c r="P1228" s="14"/>
    </row>
    <row r="1229">
      <c r="A1229" s="19" t="s">
        <v>7190</v>
      </c>
      <c r="B1229" s="19" t="s">
        <v>1651</v>
      </c>
      <c r="C1229" s="19" t="s">
        <v>7191</v>
      </c>
      <c r="D1229" s="19" t="s">
        <v>7192</v>
      </c>
      <c r="E1229" s="19" t="s">
        <v>7195</v>
      </c>
      <c r="F1229" s="20" t="str">
        <f t="shared" si="1"/>
        <v>R0rJrRh3K4GxE5shxLZ9ck</v>
      </c>
      <c r="G1229" s="20">
        <v>1.0</v>
      </c>
      <c r="H1229" s="20">
        <v>1.0</v>
      </c>
      <c r="I1229" s="20" t="s">
        <v>5809</v>
      </c>
      <c r="J1229" s="20">
        <v>1.0</v>
      </c>
      <c r="K1229" s="20">
        <v>1.0</v>
      </c>
      <c r="L1229" s="20" t="s">
        <v>153</v>
      </c>
      <c r="M1229" s="20">
        <v>1.0</v>
      </c>
      <c r="N1229" s="20">
        <v>1.0</v>
      </c>
      <c r="O1229" s="20" t="s">
        <v>6117</v>
      </c>
      <c r="P1229" s="14"/>
    </row>
    <row r="1230">
      <c r="A1230" s="19" t="s">
        <v>7190</v>
      </c>
      <c r="B1230" s="19" t="s">
        <v>1653</v>
      </c>
      <c r="C1230" s="19" t="s">
        <v>7191</v>
      </c>
      <c r="D1230" s="19" t="s">
        <v>7192</v>
      </c>
      <c r="E1230" s="19" t="s">
        <v>7196</v>
      </c>
      <c r="F1230" s="20" t="str">
        <f t="shared" si="1"/>
        <v>R0rJrRh3K4GxEyShxLZ9ck</v>
      </c>
      <c r="G1230" s="20">
        <v>2.0</v>
      </c>
      <c r="H1230" s="20">
        <v>2.0</v>
      </c>
      <c r="I1230" s="20" t="s">
        <v>5809</v>
      </c>
      <c r="J1230" s="20">
        <v>2.0</v>
      </c>
      <c r="K1230" s="20">
        <v>2.0</v>
      </c>
      <c r="L1230" s="20" t="s">
        <v>153</v>
      </c>
      <c r="M1230" s="20">
        <v>2.0</v>
      </c>
      <c r="N1230" s="20">
        <v>2.0</v>
      </c>
      <c r="O1230" s="20" t="s">
        <v>6117</v>
      </c>
      <c r="P1230" s="14"/>
    </row>
    <row r="1231">
      <c r="A1231" s="19" t="s">
        <v>7190</v>
      </c>
      <c r="B1231" s="19" t="s">
        <v>1655</v>
      </c>
      <c r="C1231" s="19" t="s">
        <v>7191</v>
      </c>
      <c r="D1231" s="19" t="s">
        <v>7192</v>
      </c>
      <c r="E1231" s="19" t="s">
        <v>7197</v>
      </c>
      <c r="F1231" s="20" t="str">
        <f t="shared" si="1"/>
        <v>R0rJrRh3K4GxOebJLhNcSb</v>
      </c>
      <c r="G1231" s="20">
        <v>1.0</v>
      </c>
      <c r="H1231" s="20">
        <v>1.0</v>
      </c>
      <c r="I1231" s="20" t="s">
        <v>5809</v>
      </c>
      <c r="J1231" s="20">
        <v>1.0</v>
      </c>
      <c r="K1231" s="20">
        <v>1.0</v>
      </c>
      <c r="L1231" s="20" t="s">
        <v>153</v>
      </c>
      <c r="M1231" s="20">
        <v>1.0</v>
      </c>
      <c r="N1231" s="20">
        <v>1.0</v>
      </c>
      <c r="O1231" s="20" t="s">
        <v>6117</v>
      </c>
      <c r="P1231" s="14"/>
    </row>
    <row r="1232">
      <c r="A1232" s="19" t="s">
        <v>7190</v>
      </c>
      <c r="B1232" s="19" t="s">
        <v>1657</v>
      </c>
      <c r="C1232" s="19" t="s">
        <v>7191</v>
      </c>
      <c r="D1232" s="19" t="s">
        <v>7192</v>
      </c>
      <c r="E1232" s="19" t="s">
        <v>7198</v>
      </c>
      <c r="F1232" s="20" t="str">
        <f t="shared" si="1"/>
        <v>R0rJrRh3K4GxQr8A48cIW7</v>
      </c>
      <c r="G1232" s="20">
        <v>1.0</v>
      </c>
      <c r="H1232" s="20">
        <v>1.0</v>
      </c>
      <c r="I1232" s="20" t="s">
        <v>5809</v>
      </c>
      <c r="J1232" s="20">
        <v>1.0</v>
      </c>
      <c r="K1232" s="20">
        <v>2.0</v>
      </c>
      <c r="L1232" s="20" t="s">
        <v>153</v>
      </c>
      <c r="M1232" s="20">
        <v>1.0</v>
      </c>
      <c r="N1232" s="20">
        <v>1.0</v>
      </c>
      <c r="O1232" s="20" t="s">
        <v>6117</v>
      </c>
      <c r="P1232" s="14"/>
    </row>
    <row r="1233">
      <c r="A1233" s="19" t="s">
        <v>7190</v>
      </c>
      <c r="B1233" s="19" t="s">
        <v>1659</v>
      </c>
      <c r="C1233" s="19" t="s">
        <v>7191</v>
      </c>
      <c r="D1233" s="19" t="s">
        <v>7192</v>
      </c>
      <c r="E1233" s="19" t="s">
        <v>7199</v>
      </c>
      <c r="F1233" s="20" t="str">
        <f t="shared" si="1"/>
        <v>R0rJrRh3K4GxQrRA48cIW7</v>
      </c>
      <c r="G1233" s="20">
        <v>1.0</v>
      </c>
      <c r="H1233" s="20">
        <v>1.0</v>
      </c>
      <c r="I1233" s="20" t="s">
        <v>5809</v>
      </c>
      <c r="J1233" s="20">
        <v>1.0</v>
      </c>
      <c r="K1233" s="20">
        <v>3.0</v>
      </c>
      <c r="L1233" s="20" t="s">
        <v>153</v>
      </c>
      <c r="M1233" s="20">
        <v>1.0</v>
      </c>
      <c r="N1233" s="20">
        <v>1.0</v>
      </c>
      <c r="O1233" s="20" t="s">
        <v>6117</v>
      </c>
      <c r="P1233" s="14"/>
    </row>
    <row r="1234">
      <c r="A1234" s="19" t="s">
        <v>7190</v>
      </c>
      <c r="B1234" s="19" t="s">
        <v>1661</v>
      </c>
      <c r="C1234" s="19" t="s">
        <v>7191</v>
      </c>
      <c r="D1234" s="19" t="s">
        <v>7192</v>
      </c>
      <c r="E1234" s="19" t="s">
        <v>7200</v>
      </c>
      <c r="F1234" s="20" t="str">
        <f t="shared" si="1"/>
        <v>R0rJrRh3K4GxUHVLWZg9DA</v>
      </c>
      <c r="G1234" s="20">
        <v>2.0</v>
      </c>
      <c r="H1234" s="20">
        <v>2.0</v>
      </c>
      <c r="I1234" s="20" t="s">
        <v>5809</v>
      </c>
      <c r="J1234" s="20">
        <v>1.0</v>
      </c>
      <c r="K1234" s="20">
        <v>2.0</v>
      </c>
      <c r="L1234" s="20" t="s">
        <v>153</v>
      </c>
      <c r="M1234" s="20">
        <v>1.0</v>
      </c>
      <c r="N1234" s="20">
        <v>1.0</v>
      </c>
      <c r="O1234" s="20" t="s">
        <v>6117</v>
      </c>
      <c r="P1234" s="14"/>
    </row>
    <row r="1235">
      <c r="A1235" s="19" t="s">
        <v>7190</v>
      </c>
      <c r="B1235" s="19" t="s">
        <v>1663</v>
      </c>
      <c r="C1235" s="19" t="s">
        <v>7191</v>
      </c>
      <c r="D1235" s="19" t="s">
        <v>7192</v>
      </c>
      <c r="E1235" s="19" t="s">
        <v>7201</v>
      </c>
      <c r="F1235" s="20" t="str">
        <f t="shared" si="1"/>
        <v>R0rJrRh3K4GxV4tXmZF31w</v>
      </c>
      <c r="G1235" s="20">
        <v>1.0</v>
      </c>
      <c r="H1235" s="20">
        <v>1.0</v>
      </c>
      <c r="I1235" s="20" t="s">
        <v>5809</v>
      </c>
      <c r="J1235" s="20">
        <v>1.0</v>
      </c>
      <c r="K1235" s="20">
        <v>1.0</v>
      </c>
      <c r="L1235" s="20" t="s">
        <v>153</v>
      </c>
      <c r="M1235" s="20">
        <v>1.0</v>
      </c>
      <c r="N1235" s="20">
        <v>1.0</v>
      </c>
      <c r="O1235" s="20" t="s">
        <v>6117</v>
      </c>
      <c r="P1235" s="14"/>
    </row>
    <row r="1236">
      <c r="A1236" s="19" t="s">
        <v>7190</v>
      </c>
      <c r="B1236" s="19" t="s">
        <v>1665</v>
      </c>
      <c r="C1236" s="19" t="s">
        <v>7191</v>
      </c>
      <c r="D1236" s="19" t="s">
        <v>7192</v>
      </c>
      <c r="E1236" s="19" t="s">
        <v>7202</v>
      </c>
      <c r="F1236" s="20" t="str">
        <f t="shared" si="1"/>
        <v>R0rJrRh3K4GxVfUXmZF31w</v>
      </c>
      <c r="G1236" s="20">
        <v>1.0</v>
      </c>
      <c r="H1236" s="20">
        <v>1.0</v>
      </c>
      <c r="I1236" s="20" t="s">
        <v>5809</v>
      </c>
      <c r="J1236" s="20">
        <v>1.0</v>
      </c>
      <c r="K1236" s="20">
        <v>1.0</v>
      </c>
      <c r="L1236" s="20" t="s">
        <v>153</v>
      </c>
      <c r="M1236" s="20">
        <v>1.0</v>
      </c>
      <c r="N1236" s="20">
        <v>1.0</v>
      </c>
      <c r="O1236" s="20" t="s">
        <v>6117</v>
      </c>
      <c r="P1236" s="14"/>
    </row>
    <row r="1237">
      <c r="A1237" s="19" t="s">
        <v>7190</v>
      </c>
      <c r="B1237" s="19" t="s">
        <v>1667</v>
      </c>
      <c r="C1237" s="19" t="s">
        <v>7191</v>
      </c>
      <c r="D1237" s="19" t="s">
        <v>7192</v>
      </c>
      <c r="E1237" s="19" t="s">
        <v>7203</v>
      </c>
      <c r="F1237" s="20" t="str">
        <f t="shared" si="1"/>
        <v>R0rJrRh3K4GxaGytNvLSUA</v>
      </c>
      <c r="G1237" s="20">
        <v>1.0</v>
      </c>
      <c r="H1237" s="20">
        <v>1.0</v>
      </c>
      <c r="I1237" s="20" t="s">
        <v>5809</v>
      </c>
      <c r="J1237" s="20">
        <v>1.0</v>
      </c>
      <c r="K1237" s="20">
        <v>3.0</v>
      </c>
      <c r="L1237" s="20" t="s">
        <v>153</v>
      </c>
      <c r="M1237" s="20">
        <v>2.0</v>
      </c>
      <c r="N1237" s="20">
        <v>2.0</v>
      </c>
      <c r="O1237" s="20" t="s">
        <v>6117</v>
      </c>
      <c r="P1237" s="14"/>
    </row>
    <row r="1238">
      <c r="A1238" s="19" t="s">
        <v>7190</v>
      </c>
      <c r="B1238" s="19" t="s">
        <v>1669</v>
      </c>
      <c r="C1238" s="19" t="s">
        <v>7191</v>
      </c>
      <c r="D1238" s="19" t="s">
        <v>7192</v>
      </c>
      <c r="E1238" s="19" t="s">
        <v>7204</v>
      </c>
      <c r="F1238" s="20" t="str">
        <f t="shared" si="1"/>
        <v>R0rJrRh3K4GxbJJZn4Y5Fq</v>
      </c>
      <c r="G1238" s="20">
        <v>1.0</v>
      </c>
      <c r="H1238" s="20">
        <v>1.0</v>
      </c>
      <c r="I1238" s="20" t="s">
        <v>5809</v>
      </c>
      <c r="J1238" s="20">
        <v>1.0</v>
      </c>
      <c r="K1238" s="20">
        <v>2.0</v>
      </c>
      <c r="L1238" s="20" t="s">
        <v>153</v>
      </c>
      <c r="M1238" s="20">
        <v>1.0</v>
      </c>
      <c r="N1238" s="20">
        <v>1.0</v>
      </c>
      <c r="O1238" s="20" t="s">
        <v>6117</v>
      </c>
      <c r="P1238" s="14"/>
    </row>
    <row r="1239">
      <c r="A1239" s="19" t="s">
        <v>7190</v>
      </c>
      <c r="B1239" s="19" t="s">
        <v>1671</v>
      </c>
      <c r="C1239" s="19" t="s">
        <v>7191</v>
      </c>
      <c r="D1239" s="19" t="s">
        <v>7192</v>
      </c>
      <c r="E1239" s="19" t="s">
        <v>7205</v>
      </c>
      <c r="F1239" s="20" t="str">
        <f t="shared" si="1"/>
        <v>R0rJrRh3K4Gxg74HJdmfrX</v>
      </c>
      <c r="G1239" s="20">
        <v>1.0</v>
      </c>
      <c r="H1239" s="20">
        <v>1.0</v>
      </c>
      <c r="I1239" s="20" t="s">
        <v>5809</v>
      </c>
      <c r="J1239" s="20">
        <v>1.0</v>
      </c>
      <c r="K1239" s="20">
        <v>1.0</v>
      </c>
      <c r="L1239" s="20" t="s">
        <v>153</v>
      </c>
      <c r="M1239" s="20">
        <v>1.0</v>
      </c>
      <c r="N1239" s="20">
        <v>1.0</v>
      </c>
      <c r="O1239" s="20" t="s">
        <v>6117</v>
      </c>
      <c r="P1239" s="14"/>
    </row>
    <row r="1240">
      <c r="A1240" s="19" t="s">
        <v>7190</v>
      </c>
      <c r="B1240" s="19" t="s">
        <v>1673</v>
      </c>
      <c r="C1240" s="19" t="s">
        <v>7191</v>
      </c>
      <c r="D1240" s="19" t="s">
        <v>7192</v>
      </c>
      <c r="E1240" s="19" t="s">
        <v>7206</v>
      </c>
      <c r="F1240" s="20" t="str">
        <f t="shared" si="1"/>
        <v>R0rJrRh3K4GxgjfHJdmfrX</v>
      </c>
      <c r="G1240" s="20">
        <v>1.0</v>
      </c>
      <c r="H1240" s="20">
        <v>1.0</v>
      </c>
      <c r="I1240" s="20" t="s">
        <v>5809</v>
      </c>
      <c r="J1240" s="20">
        <v>1.0</v>
      </c>
      <c r="K1240" s="20">
        <v>1.0</v>
      </c>
      <c r="L1240" s="20" t="s">
        <v>153</v>
      </c>
      <c r="M1240" s="20">
        <v>1.0</v>
      </c>
      <c r="N1240" s="20">
        <v>1.0</v>
      </c>
      <c r="O1240" s="20" t="s">
        <v>6117</v>
      </c>
      <c r="P1240" s="14"/>
    </row>
    <row r="1241">
      <c r="A1241" s="19" t="s">
        <v>7190</v>
      </c>
      <c r="B1241" s="19" t="s">
        <v>1675</v>
      </c>
      <c r="C1241" s="19" t="s">
        <v>7191</v>
      </c>
      <c r="D1241" s="19" t="s">
        <v>7192</v>
      </c>
      <c r="E1241" s="19" t="s">
        <v>7207</v>
      </c>
      <c r="F1241" s="20" t="str">
        <f t="shared" si="1"/>
        <v>R0rJrRh3K4GxrLyClYtECF</v>
      </c>
      <c r="G1241" s="20">
        <v>1.0</v>
      </c>
      <c r="H1241" s="20">
        <v>1.0</v>
      </c>
      <c r="I1241" s="20" t="s">
        <v>5809</v>
      </c>
      <c r="J1241" s="20">
        <v>1.0</v>
      </c>
      <c r="K1241" s="20">
        <v>1.0</v>
      </c>
      <c r="L1241" s="20" t="s">
        <v>153</v>
      </c>
      <c r="M1241" s="20">
        <v>1.0</v>
      </c>
      <c r="N1241" s="20">
        <v>1.0</v>
      </c>
      <c r="O1241" s="20" t="s">
        <v>6117</v>
      </c>
      <c r="P1241" s="14"/>
    </row>
    <row r="1242">
      <c r="A1242" s="19" t="s">
        <v>7190</v>
      </c>
      <c r="B1242" s="19" t="s">
        <v>1677</v>
      </c>
      <c r="C1242" s="19" t="s">
        <v>7191</v>
      </c>
      <c r="D1242" s="19" t="s">
        <v>7192</v>
      </c>
      <c r="E1242" s="19" t="s">
        <v>7208</v>
      </c>
      <c r="F1242" s="20" t="str">
        <f t="shared" si="1"/>
        <v>R0rJrRh3K4GxsCQ8jaGony</v>
      </c>
      <c r="G1242" s="20">
        <v>1.0</v>
      </c>
      <c r="H1242" s="20">
        <v>1.0</v>
      </c>
      <c r="I1242" s="20" t="s">
        <v>5809</v>
      </c>
      <c r="J1242" s="20">
        <v>1.0</v>
      </c>
      <c r="K1242" s="20">
        <v>1.0</v>
      </c>
      <c r="L1242" s="20" t="s">
        <v>153</v>
      </c>
      <c r="M1242" s="20">
        <v>1.0</v>
      </c>
      <c r="N1242" s="20">
        <v>1.0</v>
      </c>
      <c r="O1242" s="20" t="s">
        <v>6117</v>
      </c>
      <c r="P1242" s="14"/>
    </row>
    <row r="1243">
      <c r="A1243" s="19" t="s">
        <v>7190</v>
      </c>
      <c r="B1243" s="19" t="s">
        <v>1678</v>
      </c>
      <c r="C1243" s="19" t="s">
        <v>7191</v>
      </c>
      <c r="D1243" s="19" t="s">
        <v>7192</v>
      </c>
      <c r="E1243" s="19" t="s">
        <v>7209</v>
      </c>
      <c r="F1243" s="20" t="str">
        <f t="shared" si="1"/>
        <v>R0rJrRh3K4GxuJC2YK1rnl</v>
      </c>
      <c r="G1243" s="20">
        <v>1.0</v>
      </c>
      <c r="H1243" s="20">
        <v>1.0</v>
      </c>
      <c r="I1243" s="20" t="s">
        <v>5809</v>
      </c>
      <c r="J1243" s="20">
        <v>3.0</v>
      </c>
      <c r="K1243" s="20">
        <v>3.0</v>
      </c>
      <c r="L1243" s="20" t="s">
        <v>153</v>
      </c>
      <c r="M1243" s="20">
        <v>2.0</v>
      </c>
      <c r="N1243" s="20">
        <v>2.0</v>
      </c>
      <c r="O1243" s="20" t="s">
        <v>6117</v>
      </c>
      <c r="P1243" s="14"/>
    </row>
    <row r="1244">
      <c r="A1244" s="19" t="s">
        <v>7190</v>
      </c>
      <c r="B1244" s="19" t="s">
        <v>1680</v>
      </c>
      <c r="C1244" s="19" t="s">
        <v>7191</v>
      </c>
      <c r="D1244" s="19" t="s">
        <v>7192</v>
      </c>
      <c r="E1244" s="19" t="s">
        <v>7210</v>
      </c>
      <c r="F1244" s="20" t="str">
        <f t="shared" si="1"/>
        <v>R0rJrRh3K4GxupA2YK1rnl</v>
      </c>
      <c r="G1244" s="20">
        <v>1.0</v>
      </c>
      <c r="H1244" s="20">
        <v>1.0</v>
      </c>
      <c r="I1244" s="20" t="s">
        <v>5809</v>
      </c>
      <c r="J1244" s="20">
        <v>1.0</v>
      </c>
      <c r="K1244" s="20">
        <v>1.0</v>
      </c>
      <c r="L1244" s="20" t="s">
        <v>153</v>
      </c>
      <c r="M1244" s="20">
        <v>2.0</v>
      </c>
      <c r="N1244" s="20">
        <v>2.0</v>
      </c>
      <c r="O1244" s="20" t="s">
        <v>6117</v>
      </c>
      <c r="P1244" s="14"/>
    </row>
    <row r="1245">
      <c r="A1245" s="19" t="s">
        <v>7211</v>
      </c>
      <c r="B1245" s="19" t="s">
        <v>607</v>
      </c>
      <c r="C1245" s="19" t="s">
        <v>7212</v>
      </c>
      <c r="D1245" s="19" t="s">
        <v>7213</v>
      </c>
      <c r="E1245" s="19" t="s">
        <v>7214</v>
      </c>
      <c r="F1245" s="20" t="str">
        <f t="shared" si="1"/>
        <v>RWmKnYFn8uWt8aKR0I7fEb</v>
      </c>
      <c r="G1245" s="20">
        <v>1.0</v>
      </c>
      <c r="H1245" s="20">
        <v>1.0</v>
      </c>
      <c r="I1245" s="20" t="s">
        <v>5809</v>
      </c>
      <c r="J1245" s="20">
        <v>1.0</v>
      </c>
      <c r="K1245" s="20">
        <v>1.0</v>
      </c>
      <c r="L1245" s="20" t="s">
        <v>153</v>
      </c>
      <c r="M1245" s="20">
        <v>1.0</v>
      </c>
      <c r="N1245" s="20">
        <v>1.0</v>
      </c>
      <c r="O1245" s="20" t="s">
        <v>5851</v>
      </c>
      <c r="P1245" s="14"/>
    </row>
    <row r="1246">
      <c r="A1246" s="19" t="s">
        <v>7211</v>
      </c>
      <c r="B1246" s="19" t="s">
        <v>611</v>
      </c>
      <c r="C1246" s="19" t="s">
        <v>7212</v>
      </c>
      <c r="D1246" s="19" t="s">
        <v>7213</v>
      </c>
      <c r="E1246" s="19" t="s">
        <v>7215</v>
      </c>
      <c r="F1246" s="20" t="str">
        <f t="shared" si="1"/>
        <v>RWmKnYFn8uWtE4ahxLZ9ck</v>
      </c>
      <c r="G1246" s="20">
        <v>1.0</v>
      </c>
      <c r="H1246" s="20">
        <v>1.0</v>
      </c>
      <c r="I1246" s="20" t="s">
        <v>5809</v>
      </c>
      <c r="J1246" s="20">
        <v>3.0</v>
      </c>
      <c r="K1246" s="20">
        <v>3.0</v>
      </c>
      <c r="L1246" s="20" t="s">
        <v>153</v>
      </c>
      <c r="M1246" s="20">
        <v>3.0</v>
      </c>
      <c r="N1246" s="20">
        <v>3.0</v>
      </c>
      <c r="O1246" s="20" t="s">
        <v>5851</v>
      </c>
      <c r="P1246" s="14"/>
    </row>
    <row r="1247">
      <c r="A1247" s="19" t="s">
        <v>7211</v>
      </c>
      <c r="B1247" s="19" t="s">
        <v>613</v>
      </c>
      <c r="C1247" s="19" t="s">
        <v>7212</v>
      </c>
      <c r="D1247" s="19" t="s">
        <v>7213</v>
      </c>
      <c r="E1247" s="19" t="s">
        <v>7216</v>
      </c>
      <c r="F1247" s="20" t="str">
        <f t="shared" si="1"/>
        <v>RWmKnYFn8uWtEUkhxLZ9ck</v>
      </c>
      <c r="G1247" s="20">
        <v>1.0</v>
      </c>
      <c r="H1247" s="20">
        <v>1.0</v>
      </c>
      <c r="I1247" s="20" t="s">
        <v>5809</v>
      </c>
      <c r="J1247" s="20">
        <v>2.0</v>
      </c>
      <c r="K1247" s="20">
        <v>2.0</v>
      </c>
      <c r="L1247" s="20" t="s">
        <v>153</v>
      </c>
      <c r="M1247" s="20">
        <v>1.0</v>
      </c>
      <c r="N1247" s="20">
        <v>1.0</v>
      </c>
      <c r="O1247" s="20" t="s">
        <v>5851</v>
      </c>
      <c r="P1247" s="14"/>
    </row>
    <row r="1248">
      <c r="A1248" s="19" t="s">
        <v>7211</v>
      </c>
      <c r="B1248" s="19" t="s">
        <v>615</v>
      </c>
      <c r="C1248" s="19" t="s">
        <v>7212</v>
      </c>
      <c r="D1248" s="19" t="s">
        <v>7213</v>
      </c>
      <c r="E1248" s="19" t="s">
        <v>7217</v>
      </c>
      <c r="F1248" s="20" t="str">
        <f t="shared" si="1"/>
        <v>RWmKnYFn8uWtMoRnyloHRU</v>
      </c>
      <c r="G1248" s="20">
        <v>1.0</v>
      </c>
      <c r="H1248" s="20">
        <v>1.0</v>
      </c>
      <c r="I1248" s="20" t="s">
        <v>5809</v>
      </c>
      <c r="J1248" s="20">
        <v>1.0</v>
      </c>
      <c r="K1248" s="20">
        <v>1.0</v>
      </c>
      <c r="L1248" s="20" t="s">
        <v>153</v>
      </c>
      <c r="M1248" s="20">
        <v>1.0</v>
      </c>
      <c r="N1248" s="20">
        <v>1.0</v>
      </c>
      <c r="O1248" s="20" t="s">
        <v>5851</v>
      </c>
      <c r="P1248" s="14"/>
    </row>
    <row r="1249">
      <c r="A1249" s="19" t="s">
        <v>7211</v>
      </c>
      <c r="B1249" s="19" t="s">
        <v>617</v>
      </c>
      <c r="C1249" s="19" t="s">
        <v>7212</v>
      </c>
      <c r="D1249" s="19" t="s">
        <v>7213</v>
      </c>
      <c r="E1249" s="19" t="s">
        <v>7218</v>
      </c>
      <c r="F1249" s="20" t="str">
        <f t="shared" si="1"/>
        <v>RWmKnYFn8uWtU8RLWZg9DA</v>
      </c>
      <c r="G1249" s="20">
        <v>1.0</v>
      </c>
      <c r="H1249" s="20">
        <v>1.0</v>
      </c>
      <c r="I1249" s="20" t="s">
        <v>5809</v>
      </c>
      <c r="J1249" s="20">
        <v>1.0</v>
      </c>
      <c r="K1249" s="20">
        <v>1.0</v>
      </c>
      <c r="L1249" s="20" t="s">
        <v>153</v>
      </c>
      <c r="M1249" s="20">
        <v>1.0</v>
      </c>
      <c r="N1249" s="20">
        <v>1.0</v>
      </c>
      <c r="O1249" s="20" t="s">
        <v>5851</v>
      </c>
      <c r="P1249" s="14"/>
    </row>
    <row r="1250">
      <c r="A1250" s="19" t="s">
        <v>7211</v>
      </c>
      <c r="B1250" s="19" t="s">
        <v>619</v>
      </c>
      <c r="C1250" s="19" t="s">
        <v>7212</v>
      </c>
      <c r="D1250" s="19" t="s">
        <v>7213</v>
      </c>
      <c r="E1250" s="19" t="s">
        <v>7219</v>
      </c>
      <c r="F1250" s="20" t="str">
        <f t="shared" si="1"/>
        <v>RWmKnYFn8uWtU8sLWZg9DA</v>
      </c>
      <c r="G1250" s="20">
        <v>2.0</v>
      </c>
      <c r="H1250" s="20">
        <v>2.0</v>
      </c>
      <c r="I1250" s="20" t="s">
        <v>5809</v>
      </c>
      <c r="J1250" s="20">
        <v>1.0</v>
      </c>
      <c r="K1250" s="20">
        <v>2.0</v>
      </c>
      <c r="L1250" s="20" t="s">
        <v>153</v>
      </c>
      <c r="M1250" s="20">
        <v>3.0</v>
      </c>
      <c r="N1250" s="20">
        <v>3.0</v>
      </c>
      <c r="O1250" s="20" t="s">
        <v>5851</v>
      </c>
      <c r="P1250" s="14"/>
    </row>
    <row r="1251">
      <c r="A1251" s="19" t="s">
        <v>7211</v>
      </c>
      <c r="B1251" s="19" t="s">
        <v>621</v>
      </c>
      <c r="C1251" s="19" t="s">
        <v>7212</v>
      </c>
      <c r="D1251" s="19" t="s">
        <v>7213</v>
      </c>
      <c r="E1251" s="19" t="s">
        <v>7220</v>
      </c>
      <c r="F1251" s="20" t="str">
        <f t="shared" si="1"/>
        <v>RWmKnYFn8uWtUIvLWZg9DA</v>
      </c>
      <c r="G1251" s="20">
        <v>1.0</v>
      </c>
      <c r="H1251" s="20">
        <v>1.0</v>
      </c>
      <c r="I1251" s="20" t="s">
        <v>5809</v>
      </c>
      <c r="J1251" s="20">
        <v>1.0</v>
      </c>
      <c r="K1251" s="20">
        <v>2.0</v>
      </c>
      <c r="L1251" s="20" t="s">
        <v>153</v>
      </c>
      <c r="M1251" s="20">
        <v>1.0</v>
      </c>
      <c r="N1251" s="20">
        <v>1.0</v>
      </c>
      <c r="O1251" s="20" t="s">
        <v>5851</v>
      </c>
      <c r="P1251" s="14"/>
    </row>
    <row r="1252">
      <c r="A1252" s="19" t="s">
        <v>7211</v>
      </c>
      <c r="B1252" s="19" t="s">
        <v>623</v>
      </c>
      <c r="C1252" s="19" t="s">
        <v>7212</v>
      </c>
      <c r="D1252" s="19" t="s">
        <v>7213</v>
      </c>
      <c r="E1252" s="19" t="s">
        <v>7221</v>
      </c>
      <c r="F1252" s="20" t="str">
        <f t="shared" si="1"/>
        <v>RWmKnYFn8uWtVEwXmZF31w</v>
      </c>
      <c r="G1252" s="20">
        <v>1.0</v>
      </c>
      <c r="H1252" s="20">
        <v>1.0</v>
      </c>
      <c r="I1252" s="20" t="s">
        <v>5809</v>
      </c>
      <c r="J1252" s="20">
        <v>1.0</v>
      </c>
      <c r="K1252" s="20">
        <v>2.0</v>
      </c>
      <c r="L1252" s="20" t="s">
        <v>153</v>
      </c>
      <c r="M1252" s="20">
        <v>1.0</v>
      </c>
      <c r="N1252" s="20">
        <v>1.0</v>
      </c>
      <c r="O1252" s="20" t="s">
        <v>5851</v>
      </c>
      <c r="P1252" s="14"/>
    </row>
    <row r="1253">
      <c r="A1253" s="19" t="s">
        <v>7211</v>
      </c>
      <c r="B1253" s="19" t="s">
        <v>625</v>
      </c>
      <c r="C1253" s="19" t="s">
        <v>7212</v>
      </c>
      <c r="D1253" s="19" t="s">
        <v>7213</v>
      </c>
      <c r="E1253" s="19" t="s">
        <v>7222</v>
      </c>
      <c r="F1253" s="20" t="str">
        <f t="shared" si="1"/>
        <v>RWmKnYFn8uWtaBdtNvLSUA</v>
      </c>
      <c r="G1253" s="20">
        <v>1.0</v>
      </c>
      <c r="H1253" s="20">
        <v>1.0</v>
      </c>
      <c r="I1253" s="20" t="s">
        <v>5809</v>
      </c>
      <c r="J1253" s="20">
        <v>1.0</v>
      </c>
      <c r="K1253" s="20">
        <v>3.0</v>
      </c>
      <c r="L1253" s="20" t="s">
        <v>153</v>
      </c>
      <c r="M1253" s="20">
        <v>1.0</v>
      </c>
      <c r="N1253" s="20">
        <v>1.0</v>
      </c>
      <c r="O1253" s="20" t="s">
        <v>5851</v>
      </c>
      <c r="P1253" s="14"/>
    </row>
    <row r="1254">
      <c r="A1254" s="19" t="s">
        <v>7211</v>
      </c>
      <c r="B1254" s="19" t="s">
        <v>627</v>
      </c>
      <c r="C1254" s="19" t="s">
        <v>7212</v>
      </c>
      <c r="D1254" s="19" t="s">
        <v>7213</v>
      </c>
      <c r="E1254" s="19" t="s">
        <v>7223</v>
      </c>
      <c r="F1254" s="20" t="str">
        <f t="shared" si="1"/>
        <v>RWmKnYFn8uWtb11Zn4Y5Fq</v>
      </c>
      <c r="G1254" s="20">
        <v>1.0</v>
      </c>
      <c r="H1254" s="20">
        <v>1.0</v>
      </c>
      <c r="I1254" s="20" t="s">
        <v>5809</v>
      </c>
      <c r="J1254" s="20">
        <v>1.0</v>
      </c>
      <c r="K1254" s="20">
        <v>1.0</v>
      </c>
      <c r="L1254" s="20" t="s">
        <v>153</v>
      </c>
      <c r="M1254" s="20">
        <v>1.0</v>
      </c>
      <c r="N1254" s="20">
        <v>1.0</v>
      </c>
      <c r="O1254" s="20" t="s">
        <v>5851</v>
      </c>
      <c r="P1254" s="14"/>
    </row>
    <row r="1255">
      <c r="A1255" s="19" t="s">
        <v>7211</v>
      </c>
      <c r="B1255" s="19" t="s">
        <v>629</v>
      </c>
      <c r="C1255" s="19" t="s">
        <v>7212</v>
      </c>
      <c r="D1255" s="19" t="s">
        <v>7213</v>
      </c>
      <c r="E1255" s="19" t="s">
        <v>7224</v>
      </c>
      <c r="F1255" s="20" t="str">
        <f t="shared" si="1"/>
        <v>RWmKnYFn8uWtbBBZn4Y5Fq</v>
      </c>
      <c r="G1255" s="20">
        <v>1.0</v>
      </c>
      <c r="H1255" s="20">
        <v>1.0</v>
      </c>
      <c r="I1255" s="20" t="s">
        <v>5809</v>
      </c>
      <c r="J1255" s="20">
        <v>1.0</v>
      </c>
      <c r="K1255" s="20">
        <v>1.0</v>
      </c>
      <c r="L1255" s="20" t="s">
        <v>153</v>
      </c>
      <c r="M1255" s="20">
        <v>1.0</v>
      </c>
      <c r="N1255" s="20">
        <v>1.0</v>
      </c>
      <c r="O1255" s="20" t="s">
        <v>5851</v>
      </c>
      <c r="P1255" s="14"/>
    </row>
    <row r="1256">
      <c r="A1256" s="19" t="s">
        <v>7211</v>
      </c>
      <c r="B1256" s="19" t="s">
        <v>631</v>
      </c>
      <c r="C1256" s="19" t="s">
        <v>7212</v>
      </c>
      <c r="D1256" s="19" t="s">
        <v>7213</v>
      </c>
      <c r="E1256" s="19" t="s">
        <v>7225</v>
      </c>
      <c r="F1256" s="20" t="str">
        <f t="shared" si="1"/>
        <v>RWmKnYFn8uWtcfjuasQi8r</v>
      </c>
      <c r="G1256" s="20">
        <v>1.0</v>
      </c>
      <c r="H1256" s="20">
        <v>1.0</v>
      </c>
      <c r="I1256" s="20" t="s">
        <v>5809</v>
      </c>
      <c r="J1256" s="20">
        <v>2.0</v>
      </c>
      <c r="K1256" s="20">
        <v>2.0</v>
      </c>
      <c r="L1256" s="20" t="s">
        <v>153</v>
      </c>
      <c r="M1256" s="20">
        <v>1.0</v>
      </c>
      <c r="N1256" s="20">
        <v>1.0</v>
      </c>
      <c r="O1256" s="20" t="s">
        <v>5851</v>
      </c>
      <c r="P1256" s="14"/>
    </row>
    <row r="1257">
      <c r="A1257" s="19" t="s">
        <v>7211</v>
      </c>
      <c r="B1257" s="19" t="s">
        <v>633</v>
      </c>
      <c r="C1257" s="19" t="s">
        <v>7212</v>
      </c>
      <c r="D1257" s="19" t="s">
        <v>7213</v>
      </c>
      <c r="E1257" s="19" t="s">
        <v>7226</v>
      </c>
      <c r="F1257" s="20" t="str">
        <f t="shared" si="1"/>
        <v>RWmKnYFn8uWtg2EHJdmfrX</v>
      </c>
      <c r="G1257" s="20">
        <v>1.0</v>
      </c>
      <c r="H1257" s="20">
        <v>1.0</v>
      </c>
      <c r="I1257" s="20" t="s">
        <v>5809</v>
      </c>
      <c r="J1257" s="20">
        <v>1.0</v>
      </c>
      <c r="K1257" s="20">
        <v>2.0</v>
      </c>
      <c r="L1257" s="20" t="s">
        <v>153</v>
      </c>
      <c r="M1257" s="20">
        <v>1.0</v>
      </c>
      <c r="N1257" s="20">
        <v>1.0</v>
      </c>
      <c r="O1257" s="20" t="s">
        <v>5851</v>
      </c>
      <c r="P1257" s="14"/>
    </row>
    <row r="1258">
      <c r="A1258" s="19" t="s">
        <v>7211</v>
      </c>
      <c r="B1258" s="19" t="s">
        <v>635</v>
      </c>
      <c r="C1258" s="19" t="s">
        <v>7212</v>
      </c>
      <c r="D1258" s="19" t="s">
        <v>7213</v>
      </c>
      <c r="E1258" s="19" t="s">
        <v>7227</v>
      </c>
      <c r="F1258" s="20" t="str">
        <f t="shared" si="1"/>
        <v>RWmKnYFn8uWtg30HJdmfrX</v>
      </c>
      <c r="G1258" s="20">
        <v>1.0</v>
      </c>
      <c r="H1258" s="20">
        <v>1.0</v>
      </c>
      <c r="I1258" s="20" t="s">
        <v>5809</v>
      </c>
      <c r="J1258" s="20">
        <v>1.0</v>
      </c>
      <c r="K1258" s="20">
        <v>1.0</v>
      </c>
      <c r="L1258" s="20" t="s">
        <v>153</v>
      </c>
      <c r="M1258" s="20">
        <v>1.0</v>
      </c>
      <c r="N1258" s="20">
        <v>1.0</v>
      </c>
      <c r="O1258" s="20" t="s">
        <v>5851</v>
      </c>
      <c r="P1258" s="14"/>
    </row>
    <row r="1259">
      <c r="A1259" s="19" t="s">
        <v>7211</v>
      </c>
      <c r="B1259" s="19" t="s">
        <v>637</v>
      </c>
      <c r="C1259" s="19" t="s">
        <v>7212</v>
      </c>
      <c r="D1259" s="19" t="s">
        <v>7213</v>
      </c>
      <c r="E1259" s="19" t="s">
        <v>7228</v>
      </c>
      <c r="F1259" s="20" t="str">
        <f t="shared" si="1"/>
        <v>RWmKnYFn8uWtpTjklVeMgb</v>
      </c>
      <c r="G1259" s="20">
        <v>1.0</v>
      </c>
      <c r="H1259" s="20">
        <v>1.0</v>
      </c>
      <c r="I1259" s="20" t="s">
        <v>5809</v>
      </c>
      <c r="J1259" s="20">
        <v>1.0</v>
      </c>
      <c r="K1259" s="20">
        <v>3.0</v>
      </c>
      <c r="L1259" s="20" t="s">
        <v>153</v>
      </c>
      <c r="M1259" s="20">
        <v>1.0</v>
      </c>
      <c r="N1259" s="20">
        <v>2.0</v>
      </c>
      <c r="O1259" s="20" t="s">
        <v>5851</v>
      </c>
      <c r="P1259" s="14"/>
    </row>
    <row r="1260">
      <c r="A1260" s="19" t="s">
        <v>7211</v>
      </c>
      <c r="B1260" s="19" t="s">
        <v>639</v>
      </c>
      <c r="C1260" s="19" t="s">
        <v>7212</v>
      </c>
      <c r="D1260" s="19" t="s">
        <v>7213</v>
      </c>
      <c r="E1260" s="19" t="s">
        <v>7229</v>
      </c>
      <c r="F1260" s="20" t="str">
        <f t="shared" si="1"/>
        <v>RWmKnYFn8uWtrf4ClYtECF</v>
      </c>
      <c r="G1260" s="20">
        <v>1.0</v>
      </c>
      <c r="H1260" s="20">
        <v>1.0</v>
      </c>
      <c r="I1260" s="20" t="s">
        <v>5809</v>
      </c>
      <c r="J1260" s="20">
        <v>1.0</v>
      </c>
      <c r="K1260" s="20">
        <v>3.0</v>
      </c>
      <c r="L1260" s="20" t="s">
        <v>153</v>
      </c>
      <c r="M1260" s="20">
        <v>1.0</v>
      </c>
      <c r="N1260" s="20">
        <v>1.0</v>
      </c>
      <c r="O1260" s="20" t="s">
        <v>5851</v>
      </c>
      <c r="P1260" s="14"/>
    </row>
    <row r="1261">
      <c r="A1261" s="19" t="s">
        <v>7211</v>
      </c>
      <c r="B1261" s="19" t="s">
        <v>641</v>
      </c>
      <c r="C1261" s="19" t="s">
        <v>7212</v>
      </c>
      <c r="D1261" s="19" t="s">
        <v>7213</v>
      </c>
      <c r="E1261" s="19" t="s">
        <v>7230</v>
      </c>
      <c r="F1261" s="20" t="str">
        <f t="shared" si="1"/>
        <v>RWmKnYFn8uWtsJL8jaGony</v>
      </c>
      <c r="G1261" s="20">
        <v>1.0</v>
      </c>
      <c r="H1261" s="20">
        <v>1.0</v>
      </c>
      <c r="I1261" s="20" t="s">
        <v>5809</v>
      </c>
      <c r="J1261" s="20">
        <v>1.0</v>
      </c>
      <c r="K1261" s="20">
        <v>1.0</v>
      </c>
      <c r="L1261" s="20" t="s">
        <v>153</v>
      </c>
      <c r="M1261" s="20">
        <v>1.0</v>
      </c>
      <c r="N1261" s="20">
        <v>1.0</v>
      </c>
      <c r="O1261" s="20" t="s">
        <v>5851</v>
      </c>
      <c r="P1261" s="14"/>
    </row>
    <row r="1262">
      <c r="A1262" s="19" t="s">
        <v>7211</v>
      </c>
      <c r="B1262" s="19" t="s">
        <v>643</v>
      </c>
      <c r="C1262" s="19" t="s">
        <v>7212</v>
      </c>
      <c r="D1262" s="19" t="s">
        <v>7213</v>
      </c>
      <c r="E1262" s="19" t="s">
        <v>7231</v>
      </c>
      <c r="F1262" s="20" t="str">
        <f t="shared" si="1"/>
        <v>RWmKnYFn8uWtu1J2YK1rnl</v>
      </c>
      <c r="G1262" s="20">
        <v>1.0</v>
      </c>
      <c r="H1262" s="20">
        <v>1.0</v>
      </c>
      <c r="I1262" s="20" t="s">
        <v>5809</v>
      </c>
      <c r="J1262" s="20">
        <v>3.0</v>
      </c>
      <c r="K1262" s="20">
        <v>3.0</v>
      </c>
      <c r="L1262" s="20" t="s">
        <v>153</v>
      </c>
      <c r="M1262" s="20">
        <v>2.0</v>
      </c>
      <c r="N1262" s="20">
        <v>2.0</v>
      </c>
      <c r="O1262" s="20" t="s">
        <v>5851</v>
      </c>
      <c r="P1262" s="14"/>
    </row>
    <row r="1263">
      <c r="A1263" s="19" t="s">
        <v>7232</v>
      </c>
      <c r="B1263" s="19" t="s">
        <v>4491</v>
      </c>
      <c r="C1263" s="19" t="s">
        <v>7233</v>
      </c>
      <c r="D1263" s="19" t="s">
        <v>7234</v>
      </c>
      <c r="E1263" s="19" t="s">
        <v>7235</v>
      </c>
      <c r="F1263" s="20" t="str">
        <f t="shared" si="1"/>
        <v>Rnz3UAmA8B4D45DOlu6p4z</v>
      </c>
      <c r="G1263" s="20">
        <v>1.0</v>
      </c>
      <c r="H1263" s="20">
        <v>1.0</v>
      </c>
      <c r="I1263" s="20" t="s">
        <v>5809</v>
      </c>
      <c r="J1263" s="20">
        <v>1.0</v>
      </c>
      <c r="K1263" s="20">
        <v>1.0</v>
      </c>
      <c r="L1263" s="20" t="s">
        <v>6139</v>
      </c>
      <c r="M1263" s="20">
        <v>2.0</v>
      </c>
      <c r="N1263" s="20">
        <v>2.0</v>
      </c>
      <c r="O1263" s="20" t="s">
        <v>5851</v>
      </c>
      <c r="P1263" s="14"/>
    </row>
    <row r="1264">
      <c r="A1264" s="19" t="s">
        <v>7232</v>
      </c>
      <c r="B1264" s="19" t="s">
        <v>4495</v>
      </c>
      <c r="C1264" s="19" t="s">
        <v>7233</v>
      </c>
      <c r="D1264" s="19" t="s">
        <v>7234</v>
      </c>
      <c r="E1264" s="19" t="s">
        <v>7236</v>
      </c>
      <c r="F1264" s="20" t="str">
        <f t="shared" si="1"/>
        <v>Rnz3UAmA8B4D4SVOlu6p4z</v>
      </c>
      <c r="G1264" s="20">
        <v>1.0</v>
      </c>
      <c r="H1264" s="20">
        <v>1.0</v>
      </c>
      <c r="I1264" s="20" t="s">
        <v>5809</v>
      </c>
      <c r="J1264" s="20">
        <v>1.0</v>
      </c>
      <c r="K1264" s="20">
        <v>1.0</v>
      </c>
      <c r="L1264" s="20" t="s">
        <v>6139</v>
      </c>
      <c r="M1264" s="20">
        <v>1.0</v>
      </c>
      <c r="N1264" s="20">
        <v>1.0</v>
      </c>
      <c r="O1264" s="20" t="s">
        <v>5851</v>
      </c>
      <c r="P1264" s="14"/>
    </row>
    <row r="1265">
      <c r="A1265" s="19" t="s">
        <v>7232</v>
      </c>
      <c r="B1265" s="19" t="s">
        <v>4497</v>
      </c>
      <c r="C1265" s="19" t="s">
        <v>7233</v>
      </c>
      <c r="D1265" s="19" t="s">
        <v>7234</v>
      </c>
      <c r="E1265" s="19" t="s">
        <v>7237</v>
      </c>
      <c r="F1265" s="20" t="str">
        <f t="shared" si="1"/>
        <v>Rnz3UAmA8B4D8NWR0I7fEb</v>
      </c>
      <c r="G1265" s="20">
        <v>1.0</v>
      </c>
      <c r="H1265" s="20">
        <v>1.0</v>
      </c>
      <c r="I1265" s="20" t="s">
        <v>5809</v>
      </c>
      <c r="J1265" s="20">
        <v>1.0</v>
      </c>
      <c r="K1265" s="20">
        <v>1.0</v>
      </c>
      <c r="L1265" s="20" t="s">
        <v>6139</v>
      </c>
      <c r="M1265" s="20">
        <v>1.0</v>
      </c>
      <c r="N1265" s="20">
        <v>1.0</v>
      </c>
      <c r="O1265" s="20" t="s">
        <v>5851</v>
      </c>
      <c r="P1265" s="14"/>
    </row>
    <row r="1266">
      <c r="A1266" s="19" t="s">
        <v>7232</v>
      </c>
      <c r="B1266" s="19" t="s">
        <v>4499</v>
      </c>
      <c r="C1266" s="19" t="s">
        <v>7233</v>
      </c>
      <c r="D1266" s="19" t="s">
        <v>7234</v>
      </c>
      <c r="E1266" s="19" t="s">
        <v>7238</v>
      </c>
      <c r="F1266" s="20" t="str">
        <f t="shared" si="1"/>
        <v>Rnz3UAmA8B4D8bBR0I7fEb</v>
      </c>
      <c r="G1266" s="20">
        <v>1.0</v>
      </c>
      <c r="H1266" s="20">
        <v>1.0</v>
      </c>
      <c r="I1266" s="20" t="s">
        <v>5809</v>
      </c>
      <c r="J1266" s="20">
        <v>1.0</v>
      </c>
      <c r="K1266" s="20">
        <v>1.0</v>
      </c>
      <c r="L1266" s="20" t="s">
        <v>6139</v>
      </c>
      <c r="M1266" s="20">
        <v>2.0</v>
      </c>
      <c r="N1266" s="20">
        <v>2.0</v>
      </c>
      <c r="O1266" s="20" t="s">
        <v>5851</v>
      </c>
      <c r="P1266" s="14"/>
    </row>
    <row r="1267">
      <c r="A1267" s="19" t="s">
        <v>7232</v>
      </c>
      <c r="B1267" s="19" t="s">
        <v>4501</v>
      </c>
      <c r="C1267" s="19" t="s">
        <v>7233</v>
      </c>
      <c r="D1267" s="19" t="s">
        <v>7234</v>
      </c>
      <c r="E1267" s="19" t="s">
        <v>7239</v>
      </c>
      <c r="F1267" s="20" t="str">
        <f t="shared" si="1"/>
        <v>Rnz3UAmA8B4D9nOFqgRua4</v>
      </c>
      <c r="G1267" s="20">
        <v>1.0</v>
      </c>
      <c r="H1267" s="20">
        <v>1.0</v>
      </c>
      <c r="I1267" s="20" t="s">
        <v>5809</v>
      </c>
      <c r="J1267" s="20">
        <v>1.0</v>
      </c>
      <c r="K1267" s="20">
        <v>1.0</v>
      </c>
      <c r="L1267" s="20" t="s">
        <v>6139</v>
      </c>
      <c r="M1267" s="20">
        <v>1.0</v>
      </c>
      <c r="N1267" s="20">
        <v>1.0</v>
      </c>
      <c r="O1267" s="20" t="s">
        <v>5851</v>
      </c>
      <c r="P1267" s="14"/>
    </row>
    <row r="1268">
      <c r="A1268" s="19" t="s">
        <v>7232</v>
      </c>
      <c r="B1268" s="19" t="s">
        <v>4503</v>
      </c>
      <c r="C1268" s="19" t="s">
        <v>7233</v>
      </c>
      <c r="D1268" s="19" t="s">
        <v>7234</v>
      </c>
      <c r="E1268" s="19" t="s">
        <v>7240</v>
      </c>
      <c r="F1268" s="20" t="str">
        <f t="shared" si="1"/>
        <v>Rnz3UAmA8B4DAOSs1igzRC</v>
      </c>
      <c r="G1268" s="20">
        <v>1.0</v>
      </c>
      <c r="H1268" s="20">
        <v>1.0</v>
      </c>
      <c r="I1268" s="20" t="s">
        <v>5809</v>
      </c>
      <c r="J1268" s="20">
        <v>1.0</v>
      </c>
      <c r="K1268" s="20">
        <v>1.0</v>
      </c>
      <c r="L1268" s="20" t="s">
        <v>6139</v>
      </c>
      <c r="M1268" s="20">
        <v>1.0</v>
      </c>
      <c r="N1268" s="20">
        <v>1.0</v>
      </c>
      <c r="O1268" s="20" t="s">
        <v>5851</v>
      </c>
      <c r="P1268" s="14"/>
    </row>
    <row r="1269">
      <c r="A1269" s="19" t="s">
        <v>7232</v>
      </c>
      <c r="B1269" s="19" t="s">
        <v>4505</v>
      </c>
      <c r="C1269" s="19" t="s">
        <v>7233</v>
      </c>
      <c r="D1269" s="19" t="s">
        <v>7234</v>
      </c>
      <c r="E1269" s="19" t="s">
        <v>7241</v>
      </c>
      <c r="F1269" s="20" t="str">
        <f t="shared" si="1"/>
        <v>Rnz3UAmA8B4DJAcaEBgznC</v>
      </c>
      <c r="G1269" s="20">
        <v>1.0</v>
      </c>
      <c r="H1269" s="20">
        <v>1.0</v>
      </c>
      <c r="I1269" s="20" t="s">
        <v>5809</v>
      </c>
      <c r="J1269" s="20">
        <v>1.0</v>
      </c>
      <c r="K1269" s="20">
        <v>1.0</v>
      </c>
      <c r="L1269" s="20" t="s">
        <v>6139</v>
      </c>
      <c r="M1269" s="20">
        <v>1.0</v>
      </c>
      <c r="N1269" s="20">
        <v>1.0</v>
      </c>
      <c r="O1269" s="20" t="s">
        <v>5851</v>
      </c>
      <c r="P1269" s="14"/>
    </row>
    <row r="1270">
      <c r="A1270" s="19" t="s">
        <v>7232</v>
      </c>
      <c r="B1270" s="19" t="s">
        <v>4507</v>
      </c>
      <c r="C1270" s="19" t="s">
        <v>7233</v>
      </c>
      <c r="D1270" s="19" t="s">
        <v>7234</v>
      </c>
      <c r="E1270" s="19" t="s">
        <v>7242</v>
      </c>
      <c r="F1270" s="20" t="str">
        <f t="shared" si="1"/>
        <v>Rnz3UAmA8B4DOE9JLhNcSb</v>
      </c>
      <c r="G1270" s="20">
        <v>1.0</v>
      </c>
      <c r="H1270" s="20">
        <v>1.0</v>
      </c>
      <c r="I1270" s="20" t="s">
        <v>5809</v>
      </c>
      <c r="J1270" s="20">
        <v>1.0</v>
      </c>
      <c r="K1270" s="20">
        <v>1.0</v>
      </c>
      <c r="L1270" s="20" t="s">
        <v>6139</v>
      </c>
      <c r="M1270" s="20">
        <v>1.0</v>
      </c>
      <c r="N1270" s="20">
        <v>1.0</v>
      </c>
      <c r="O1270" s="20" t="s">
        <v>5851</v>
      </c>
      <c r="P1270" s="14"/>
    </row>
    <row r="1271">
      <c r="A1271" s="19" t="s">
        <v>7232</v>
      </c>
      <c r="B1271" s="19" t="s">
        <v>4509</v>
      </c>
      <c r="C1271" s="19" t="s">
        <v>7233</v>
      </c>
      <c r="D1271" s="19" t="s">
        <v>7234</v>
      </c>
      <c r="E1271" s="19" t="s">
        <v>7243</v>
      </c>
      <c r="F1271" s="20" t="str">
        <f t="shared" si="1"/>
        <v>Rnz3UAmA8B4DQH2A48cIW7</v>
      </c>
      <c r="G1271" s="20">
        <v>2.0</v>
      </c>
      <c r="H1271" s="20">
        <v>2.0</v>
      </c>
      <c r="I1271" s="20" t="s">
        <v>5809</v>
      </c>
      <c r="J1271" s="20">
        <v>2.0</v>
      </c>
      <c r="K1271" s="20">
        <v>1.0</v>
      </c>
      <c r="L1271" s="20" t="s">
        <v>6139</v>
      </c>
      <c r="M1271" s="20">
        <v>3.0</v>
      </c>
      <c r="N1271" s="20">
        <v>2.0</v>
      </c>
      <c r="O1271" s="20" t="s">
        <v>5851</v>
      </c>
      <c r="P1271" s="14"/>
    </row>
    <row r="1272">
      <c r="A1272" s="19" t="s">
        <v>7232</v>
      </c>
      <c r="B1272" s="19" t="s">
        <v>4511</v>
      </c>
      <c r="C1272" s="19" t="s">
        <v>7233</v>
      </c>
      <c r="D1272" s="19" t="s">
        <v>7234</v>
      </c>
      <c r="E1272" s="19" t="s">
        <v>7244</v>
      </c>
      <c r="F1272" s="20" t="str">
        <f t="shared" si="1"/>
        <v>Rnz3UAmA8B4DQHuA48cIW7</v>
      </c>
      <c r="G1272" s="20">
        <v>1.0</v>
      </c>
      <c r="H1272" s="20">
        <v>1.0</v>
      </c>
      <c r="I1272" s="20" t="s">
        <v>5809</v>
      </c>
      <c r="J1272" s="20">
        <v>1.0</v>
      </c>
      <c r="K1272" s="20">
        <v>1.0</v>
      </c>
      <c r="L1272" s="20" t="s">
        <v>6139</v>
      </c>
      <c r="M1272" s="20">
        <v>1.0</v>
      </c>
      <c r="N1272" s="20">
        <v>1.0</v>
      </c>
      <c r="O1272" s="20" t="s">
        <v>5851</v>
      </c>
      <c r="P1272" s="14"/>
    </row>
    <row r="1273">
      <c r="A1273" s="19" t="s">
        <v>7232</v>
      </c>
      <c r="B1273" s="19" t="s">
        <v>4513</v>
      </c>
      <c r="C1273" s="19" t="s">
        <v>7233</v>
      </c>
      <c r="D1273" s="19" t="s">
        <v>7234</v>
      </c>
      <c r="E1273" s="19" t="s">
        <v>7245</v>
      </c>
      <c r="F1273" s="20" t="str">
        <f t="shared" si="1"/>
        <v>Rnz3UAmA8B4DnlYqfPa3Cp</v>
      </c>
      <c r="G1273" s="20">
        <v>1.0</v>
      </c>
      <c r="H1273" s="20">
        <v>1.0</v>
      </c>
      <c r="I1273" s="20" t="s">
        <v>5809</v>
      </c>
      <c r="J1273" s="20">
        <v>1.0</v>
      </c>
      <c r="K1273" s="20">
        <v>1.0</v>
      </c>
      <c r="L1273" s="20" t="s">
        <v>6139</v>
      </c>
      <c r="M1273" s="20">
        <v>2.0</v>
      </c>
      <c r="N1273" s="20">
        <v>2.0</v>
      </c>
      <c r="O1273" s="20" t="s">
        <v>5851</v>
      </c>
      <c r="P1273" s="14"/>
    </row>
    <row r="1274">
      <c r="A1274" s="19" t="s">
        <v>7232</v>
      </c>
      <c r="B1274" s="19" t="s">
        <v>4515</v>
      </c>
      <c r="C1274" s="19" t="s">
        <v>7233</v>
      </c>
      <c r="D1274" s="19" t="s">
        <v>7234</v>
      </c>
      <c r="E1274" s="19" t="s">
        <v>7246</v>
      </c>
      <c r="F1274" s="20" t="str">
        <f t="shared" si="1"/>
        <v>Rnz3UAmA8B4DoZwlrKdXja</v>
      </c>
      <c r="G1274" s="20">
        <v>2.0</v>
      </c>
      <c r="H1274" s="20">
        <v>2.0</v>
      </c>
      <c r="I1274" s="20" t="s">
        <v>5809</v>
      </c>
      <c r="J1274" s="20">
        <v>2.0</v>
      </c>
      <c r="K1274" s="20">
        <v>1.0</v>
      </c>
      <c r="L1274" s="20" t="s">
        <v>6139</v>
      </c>
      <c r="M1274" s="20">
        <v>3.0</v>
      </c>
      <c r="N1274" s="20">
        <v>3.0</v>
      </c>
      <c r="O1274" s="20" t="s">
        <v>5851</v>
      </c>
      <c r="P1274" s="14"/>
    </row>
    <row r="1275">
      <c r="A1275" s="19" t="s">
        <v>7232</v>
      </c>
      <c r="B1275" s="19" t="s">
        <v>4517</v>
      </c>
      <c r="C1275" s="19" t="s">
        <v>7233</v>
      </c>
      <c r="D1275" s="19" t="s">
        <v>7234</v>
      </c>
      <c r="E1275" s="19" t="s">
        <v>7247</v>
      </c>
      <c r="F1275" s="20" t="str">
        <f t="shared" si="1"/>
        <v>Rnz3UAmA8B4Dou7lrKdXja</v>
      </c>
      <c r="G1275" s="20">
        <v>1.0</v>
      </c>
      <c r="H1275" s="20">
        <v>1.0</v>
      </c>
      <c r="I1275" s="20" t="s">
        <v>5809</v>
      </c>
      <c r="J1275" s="20">
        <v>1.0</v>
      </c>
      <c r="K1275" s="20">
        <v>1.0</v>
      </c>
      <c r="L1275" s="20" t="s">
        <v>6139</v>
      </c>
      <c r="M1275" s="20">
        <v>1.0</v>
      </c>
      <c r="N1275" s="20">
        <v>1.0</v>
      </c>
      <c r="O1275" s="20" t="s">
        <v>5851</v>
      </c>
      <c r="P1275" s="14"/>
    </row>
    <row r="1276">
      <c r="A1276" s="19" t="s">
        <v>7232</v>
      </c>
      <c r="B1276" s="19" t="s">
        <v>4519</v>
      </c>
      <c r="C1276" s="19" t="s">
        <v>7233</v>
      </c>
      <c r="D1276" s="19" t="s">
        <v>7234</v>
      </c>
      <c r="E1276" s="19" t="s">
        <v>7248</v>
      </c>
      <c r="F1276" s="20" t="str">
        <f t="shared" si="1"/>
        <v>Rnz3UAmA8B4DpTtklVeMgb</v>
      </c>
      <c r="G1276" s="20">
        <v>1.0</v>
      </c>
      <c r="H1276" s="20">
        <v>1.0</v>
      </c>
      <c r="I1276" s="20" t="s">
        <v>5809</v>
      </c>
      <c r="J1276" s="20">
        <v>1.0</v>
      </c>
      <c r="K1276" s="20">
        <v>1.0</v>
      </c>
      <c r="L1276" s="20" t="s">
        <v>6139</v>
      </c>
      <c r="M1276" s="20">
        <v>1.0</v>
      </c>
      <c r="N1276" s="20">
        <v>1.0</v>
      </c>
      <c r="O1276" s="20" t="s">
        <v>5851</v>
      </c>
      <c r="P1276" s="14"/>
    </row>
    <row r="1277">
      <c r="A1277" s="19" t="s">
        <v>7232</v>
      </c>
      <c r="B1277" s="19" t="s">
        <v>4521</v>
      </c>
      <c r="C1277" s="19" t="s">
        <v>7233</v>
      </c>
      <c r="D1277" s="19" t="s">
        <v>7234</v>
      </c>
      <c r="E1277" s="19" t="s">
        <v>7249</v>
      </c>
      <c r="F1277" s="20" t="str">
        <f t="shared" si="1"/>
        <v>Rnz3UAmA8B4Dq4s31JYFdu</v>
      </c>
      <c r="G1277" s="20">
        <v>1.0</v>
      </c>
      <c r="H1277" s="20">
        <v>1.0</v>
      </c>
      <c r="I1277" s="20" t="s">
        <v>5809</v>
      </c>
      <c r="J1277" s="20">
        <v>1.0</v>
      </c>
      <c r="K1277" s="20">
        <v>1.0</v>
      </c>
      <c r="L1277" s="20" t="s">
        <v>6139</v>
      </c>
      <c r="M1277" s="20">
        <v>2.0</v>
      </c>
      <c r="N1277" s="20">
        <v>2.0</v>
      </c>
      <c r="O1277" s="20" t="s">
        <v>5851</v>
      </c>
      <c r="P1277" s="14"/>
    </row>
    <row r="1278">
      <c r="A1278" s="19" t="s">
        <v>7232</v>
      </c>
      <c r="B1278" s="19" t="s">
        <v>4523</v>
      </c>
      <c r="C1278" s="19" t="s">
        <v>7233</v>
      </c>
      <c r="D1278" s="19" t="s">
        <v>7234</v>
      </c>
      <c r="E1278" s="19" t="s">
        <v>7250</v>
      </c>
      <c r="F1278" s="20" t="str">
        <f t="shared" si="1"/>
        <v>Rnz3UAmA8B4Dq9I31JYFdu</v>
      </c>
      <c r="G1278" s="20">
        <v>1.0</v>
      </c>
      <c r="H1278" s="20">
        <v>1.0</v>
      </c>
      <c r="I1278" s="20" t="s">
        <v>5809</v>
      </c>
      <c r="J1278" s="20">
        <v>1.0</v>
      </c>
      <c r="K1278" s="20">
        <v>1.0</v>
      </c>
      <c r="L1278" s="20" t="s">
        <v>6139</v>
      </c>
      <c r="M1278" s="20">
        <v>2.0</v>
      </c>
      <c r="N1278" s="20">
        <v>2.0</v>
      </c>
      <c r="O1278" s="20" t="s">
        <v>5851</v>
      </c>
      <c r="P1278" s="14"/>
    </row>
    <row r="1279">
      <c r="A1279" s="19" t="s">
        <v>7232</v>
      </c>
      <c r="B1279" s="19" t="s">
        <v>4525</v>
      </c>
      <c r="C1279" s="19" t="s">
        <v>7233</v>
      </c>
      <c r="D1279" s="19" t="s">
        <v>7234</v>
      </c>
      <c r="E1279" s="19" t="s">
        <v>7251</v>
      </c>
      <c r="F1279" s="20" t="str">
        <f t="shared" si="1"/>
        <v>Rnz3UAmA8B4Dt8YyJwvFCu</v>
      </c>
      <c r="G1279" s="20">
        <v>1.0</v>
      </c>
      <c r="H1279" s="20">
        <v>1.0</v>
      </c>
      <c r="I1279" s="20" t="s">
        <v>5809</v>
      </c>
      <c r="J1279" s="20">
        <v>1.0</v>
      </c>
      <c r="K1279" s="20">
        <v>1.0</v>
      </c>
      <c r="L1279" s="20" t="s">
        <v>6139</v>
      </c>
      <c r="M1279" s="20">
        <v>2.0</v>
      </c>
      <c r="N1279" s="20">
        <v>2.0</v>
      </c>
      <c r="O1279" s="20" t="s">
        <v>5851</v>
      </c>
      <c r="P1279" s="14"/>
    </row>
    <row r="1280">
      <c r="A1280" s="19" t="s">
        <v>7232</v>
      </c>
      <c r="B1280" s="19" t="s">
        <v>4527</v>
      </c>
      <c r="C1280" s="19" t="s">
        <v>7233</v>
      </c>
      <c r="D1280" s="19" t="s">
        <v>7234</v>
      </c>
      <c r="E1280" s="19" t="s">
        <v>7252</v>
      </c>
      <c r="F1280" s="20" t="str">
        <f t="shared" si="1"/>
        <v>Rnz3UAmA8B4DxpgoCpeNMW</v>
      </c>
      <c r="G1280" s="20">
        <v>1.0</v>
      </c>
      <c r="H1280" s="20">
        <v>1.0</v>
      </c>
      <c r="I1280" s="20" t="s">
        <v>5809</v>
      </c>
      <c r="J1280" s="20">
        <v>1.0</v>
      </c>
      <c r="K1280" s="20">
        <v>1.0</v>
      </c>
      <c r="L1280" s="20" t="s">
        <v>6139</v>
      </c>
      <c r="M1280" s="20">
        <v>2.0</v>
      </c>
      <c r="N1280" s="20">
        <v>2.0</v>
      </c>
      <c r="O1280" s="20" t="s">
        <v>5851</v>
      </c>
      <c r="P1280" s="14"/>
    </row>
    <row r="1281">
      <c r="A1281" s="19" t="s">
        <v>7253</v>
      </c>
      <c r="B1281" s="19" t="s">
        <v>3452</v>
      </c>
      <c r="C1281" s="19" t="s">
        <v>7254</v>
      </c>
      <c r="D1281" s="19" t="s">
        <v>7255</v>
      </c>
      <c r="E1281" s="19" t="s">
        <v>7256</v>
      </c>
      <c r="F1281" s="20" t="str">
        <f t="shared" si="1"/>
        <v>SNaplP7PpJY84EJOlu6p4z</v>
      </c>
      <c r="G1281" s="20">
        <v>1.0</v>
      </c>
      <c r="H1281" s="20">
        <v>1.0</v>
      </c>
      <c r="I1281" s="20" t="s">
        <v>153</v>
      </c>
      <c r="J1281" s="20">
        <v>1.0</v>
      </c>
      <c r="K1281" s="20">
        <v>1.0</v>
      </c>
      <c r="L1281" s="20" t="s">
        <v>5809</v>
      </c>
      <c r="M1281" s="20">
        <v>1.0</v>
      </c>
      <c r="N1281" s="20">
        <v>1.0</v>
      </c>
      <c r="O1281" s="20" t="s">
        <v>6139</v>
      </c>
      <c r="P1281" s="14"/>
    </row>
    <row r="1282">
      <c r="A1282" s="19" t="s">
        <v>7253</v>
      </c>
      <c r="B1282" s="19" t="s">
        <v>3456</v>
      </c>
      <c r="C1282" s="19" t="s">
        <v>7254</v>
      </c>
      <c r="D1282" s="19" t="s">
        <v>7255</v>
      </c>
      <c r="E1282" s="19" t="s">
        <v>7257</v>
      </c>
      <c r="F1282" s="20" t="str">
        <f t="shared" si="1"/>
        <v>SNaplP7PpJY88asR0I7fEb</v>
      </c>
      <c r="G1282" s="20">
        <v>2.0</v>
      </c>
      <c r="H1282" s="20">
        <v>1.0</v>
      </c>
      <c r="I1282" s="20" t="s">
        <v>153</v>
      </c>
      <c r="J1282" s="20">
        <v>1.0</v>
      </c>
      <c r="K1282" s="20">
        <v>1.0</v>
      </c>
      <c r="L1282" s="20" t="s">
        <v>5809</v>
      </c>
      <c r="M1282" s="20">
        <v>1.0</v>
      </c>
      <c r="N1282" s="20">
        <v>1.0</v>
      </c>
      <c r="O1282" s="20" t="s">
        <v>6139</v>
      </c>
      <c r="P1282" s="14"/>
    </row>
    <row r="1283">
      <c r="A1283" s="19" t="s">
        <v>7253</v>
      </c>
      <c r="B1283" s="19" t="s">
        <v>3458</v>
      </c>
      <c r="C1283" s="19" t="s">
        <v>7254</v>
      </c>
      <c r="D1283" s="19" t="s">
        <v>7255</v>
      </c>
      <c r="E1283" s="19" t="s">
        <v>7258</v>
      </c>
      <c r="F1283" s="20" t="str">
        <f t="shared" si="1"/>
        <v>SNaplP7PpJY89rDFqgRua4</v>
      </c>
      <c r="G1283" s="20">
        <v>2.0</v>
      </c>
      <c r="H1283" s="20">
        <v>2.0</v>
      </c>
      <c r="I1283" s="20" t="s">
        <v>153</v>
      </c>
      <c r="J1283" s="20">
        <v>1.0</v>
      </c>
      <c r="K1283" s="20">
        <v>1.0</v>
      </c>
      <c r="L1283" s="20" t="s">
        <v>5809</v>
      </c>
      <c r="M1283" s="20">
        <v>1.0</v>
      </c>
      <c r="N1283" s="20">
        <v>1.0</v>
      </c>
      <c r="O1283" s="20" t="s">
        <v>6139</v>
      </c>
      <c r="P1283" s="14"/>
    </row>
    <row r="1284">
      <c r="A1284" s="19" t="s">
        <v>7253</v>
      </c>
      <c r="B1284" s="19" t="s">
        <v>3460</v>
      </c>
      <c r="C1284" s="19" t="s">
        <v>7254</v>
      </c>
      <c r="D1284" s="19" t="s">
        <v>7255</v>
      </c>
      <c r="E1284" s="19" t="s">
        <v>7259</v>
      </c>
      <c r="F1284" s="20" t="str">
        <f t="shared" si="1"/>
        <v>SNaplP7PpJY8ADYs1igzRC</v>
      </c>
      <c r="G1284" s="20">
        <v>1.0</v>
      </c>
      <c r="H1284" s="20">
        <v>1.0</v>
      </c>
      <c r="I1284" s="20" t="s">
        <v>153</v>
      </c>
      <c r="J1284" s="20">
        <v>2.0</v>
      </c>
      <c r="K1284" s="20">
        <v>2.0</v>
      </c>
      <c r="L1284" s="20" t="s">
        <v>5809</v>
      </c>
      <c r="M1284" s="20">
        <v>2.0</v>
      </c>
      <c r="N1284" s="20">
        <v>1.0</v>
      </c>
      <c r="O1284" s="20" t="s">
        <v>6139</v>
      </c>
      <c r="P1284" s="14"/>
    </row>
    <row r="1285">
      <c r="A1285" s="19" t="s">
        <v>7253</v>
      </c>
      <c r="B1285" s="19" t="s">
        <v>3462</v>
      </c>
      <c r="C1285" s="19" t="s">
        <v>7254</v>
      </c>
      <c r="D1285" s="19" t="s">
        <v>7255</v>
      </c>
      <c r="E1285" s="19" t="s">
        <v>7260</v>
      </c>
      <c r="F1285" s="20" t="str">
        <f t="shared" si="1"/>
        <v>SNaplP7PpJY8AXWs1igzRC</v>
      </c>
      <c r="G1285" s="20">
        <v>1.0</v>
      </c>
      <c r="H1285" s="20">
        <v>1.0</v>
      </c>
      <c r="I1285" s="20" t="s">
        <v>153</v>
      </c>
      <c r="J1285" s="20">
        <v>1.0</v>
      </c>
      <c r="K1285" s="20">
        <v>1.0</v>
      </c>
      <c r="L1285" s="20" t="s">
        <v>5809</v>
      </c>
      <c r="M1285" s="20">
        <v>1.0</v>
      </c>
      <c r="N1285" s="20">
        <v>1.0</v>
      </c>
      <c r="O1285" s="20" t="s">
        <v>6139</v>
      </c>
      <c r="P1285" s="14"/>
    </row>
    <row r="1286">
      <c r="A1286" s="19" t="s">
        <v>7253</v>
      </c>
      <c r="B1286" s="19" t="s">
        <v>3464</v>
      </c>
      <c r="C1286" s="19" t="s">
        <v>7254</v>
      </c>
      <c r="D1286" s="19" t="s">
        <v>7255</v>
      </c>
      <c r="E1286" s="19" t="s">
        <v>7261</v>
      </c>
      <c r="F1286" s="20" t="str">
        <f t="shared" si="1"/>
        <v>SNaplP7PpJY8OQ6JLhNcSb</v>
      </c>
      <c r="G1286" s="20">
        <v>3.0</v>
      </c>
      <c r="H1286" s="20">
        <v>3.0</v>
      </c>
      <c r="I1286" s="20" t="s">
        <v>153</v>
      </c>
      <c r="J1286" s="20">
        <v>1.0</v>
      </c>
      <c r="K1286" s="20">
        <v>1.0</v>
      </c>
      <c r="L1286" s="20" t="s">
        <v>5809</v>
      </c>
      <c r="M1286" s="20">
        <v>1.0</v>
      </c>
      <c r="N1286" s="20">
        <v>1.0</v>
      </c>
      <c r="O1286" s="20" t="s">
        <v>6139</v>
      </c>
      <c r="P1286" s="14"/>
    </row>
    <row r="1287">
      <c r="A1287" s="19" t="s">
        <v>7253</v>
      </c>
      <c r="B1287" s="19" t="s">
        <v>3466</v>
      </c>
      <c r="C1287" s="19" t="s">
        <v>7254</v>
      </c>
      <c r="D1287" s="19" t="s">
        <v>7255</v>
      </c>
      <c r="E1287" s="19" t="s">
        <v>7262</v>
      </c>
      <c r="F1287" s="20" t="str">
        <f t="shared" si="1"/>
        <v>SNaplP7PpJY8OvDJLhNcSb</v>
      </c>
      <c r="G1287" s="20">
        <v>2.0</v>
      </c>
      <c r="H1287" s="20">
        <v>2.0</v>
      </c>
      <c r="I1287" s="20" t="s">
        <v>153</v>
      </c>
      <c r="J1287" s="20">
        <v>1.0</v>
      </c>
      <c r="K1287" s="20">
        <v>1.0</v>
      </c>
      <c r="L1287" s="20" t="s">
        <v>5809</v>
      </c>
      <c r="M1287" s="20">
        <v>1.0</v>
      </c>
      <c r="N1287" s="20">
        <v>1.0</v>
      </c>
      <c r="O1287" s="20" t="s">
        <v>6139</v>
      </c>
      <c r="P1287" s="14"/>
    </row>
    <row r="1288">
      <c r="A1288" s="19" t="s">
        <v>7253</v>
      </c>
      <c r="B1288" s="19" t="s">
        <v>3468</v>
      </c>
      <c r="C1288" s="19" t="s">
        <v>7254</v>
      </c>
      <c r="D1288" s="19" t="s">
        <v>7255</v>
      </c>
      <c r="E1288" s="19" t="s">
        <v>7263</v>
      </c>
      <c r="F1288" s="20" t="str">
        <f t="shared" si="1"/>
        <v>SNaplP7PpJY8Q4KA48cIW7</v>
      </c>
      <c r="G1288" s="20">
        <v>1.0</v>
      </c>
      <c r="H1288" s="20">
        <v>1.0</v>
      </c>
      <c r="I1288" s="20" t="s">
        <v>153</v>
      </c>
      <c r="J1288" s="20">
        <v>1.0</v>
      </c>
      <c r="K1288" s="20">
        <v>1.0</v>
      </c>
      <c r="L1288" s="20" t="s">
        <v>5809</v>
      </c>
      <c r="M1288" s="20">
        <v>1.0</v>
      </c>
      <c r="N1288" s="20">
        <v>1.0</v>
      </c>
      <c r="O1288" s="20" t="s">
        <v>6139</v>
      </c>
      <c r="P1288" s="14"/>
    </row>
    <row r="1289">
      <c r="A1289" s="19" t="s">
        <v>7253</v>
      </c>
      <c r="B1289" s="19" t="s">
        <v>3470</v>
      </c>
      <c r="C1289" s="19" t="s">
        <v>7254</v>
      </c>
      <c r="D1289" s="19" t="s">
        <v>7255</v>
      </c>
      <c r="E1289" s="19" t="s">
        <v>7264</v>
      </c>
      <c r="F1289" s="20" t="str">
        <f t="shared" si="1"/>
        <v>SNaplP7PpJY8Q4kA48cIW7</v>
      </c>
      <c r="G1289" s="20">
        <v>1.0</v>
      </c>
      <c r="H1289" s="20">
        <v>1.0</v>
      </c>
      <c r="I1289" s="20" t="s">
        <v>153</v>
      </c>
      <c r="J1289" s="20">
        <v>1.0</v>
      </c>
      <c r="K1289" s="20">
        <v>1.0</v>
      </c>
      <c r="L1289" s="20" t="s">
        <v>5809</v>
      </c>
      <c r="M1289" s="20">
        <v>1.0</v>
      </c>
      <c r="N1289" s="20">
        <v>1.0</v>
      </c>
      <c r="O1289" s="20" t="s">
        <v>6139</v>
      </c>
      <c r="P1289" s="14"/>
    </row>
    <row r="1290">
      <c r="A1290" s="19" t="s">
        <v>7253</v>
      </c>
      <c r="B1290" s="19" t="s">
        <v>3472</v>
      </c>
      <c r="C1290" s="19" t="s">
        <v>7254</v>
      </c>
      <c r="D1290" s="19" t="s">
        <v>7255</v>
      </c>
      <c r="E1290" s="19" t="s">
        <v>7265</v>
      </c>
      <c r="F1290" s="20" t="str">
        <f t="shared" si="1"/>
        <v>SNaplP7PpJY8V0dXmZF31w</v>
      </c>
      <c r="G1290" s="20">
        <v>1.0</v>
      </c>
      <c r="H1290" s="20">
        <v>1.0</v>
      </c>
      <c r="I1290" s="20" t="s">
        <v>153</v>
      </c>
      <c r="J1290" s="20">
        <v>1.0</v>
      </c>
      <c r="K1290" s="20">
        <v>1.0</v>
      </c>
      <c r="L1290" s="20" t="s">
        <v>5809</v>
      </c>
      <c r="M1290" s="20">
        <v>1.0</v>
      </c>
      <c r="N1290" s="20">
        <v>1.0</v>
      </c>
      <c r="O1290" s="20" t="s">
        <v>6139</v>
      </c>
      <c r="P1290" s="14"/>
    </row>
    <row r="1291">
      <c r="A1291" s="19" t="s">
        <v>7253</v>
      </c>
      <c r="B1291" s="19" t="s">
        <v>3474</v>
      </c>
      <c r="C1291" s="19" t="s">
        <v>7254</v>
      </c>
      <c r="D1291" s="19" t="s">
        <v>7255</v>
      </c>
      <c r="E1291" s="19" t="s">
        <v>7266</v>
      </c>
      <c r="F1291" s="20" t="str">
        <f t="shared" si="1"/>
        <v>SNaplP7PpJY8n4IqfPa3Cp</v>
      </c>
      <c r="G1291" s="20">
        <v>1.0</v>
      </c>
      <c r="H1291" s="20">
        <v>1.0</v>
      </c>
      <c r="I1291" s="20" t="s">
        <v>153</v>
      </c>
      <c r="J1291" s="20">
        <v>2.0</v>
      </c>
      <c r="K1291" s="20">
        <v>2.0</v>
      </c>
      <c r="L1291" s="20" t="s">
        <v>5809</v>
      </c>
      <c r="M1291" s="20">
        <v>2.0</v>
      </c>
      <c r="N1291" s="20">
        <v>1.0</v>
      </c>
      <c r="O1291" s="20" t="s">
        <v>6139</v>
      </c>
      <c r="P1291" s="14"/>
    </row>
    <row r="1292">
      <c r="A1292" s="19" t="s">
        <v>7253</v>
      </c>
      <c r="B1292" s="19" t="s">
        <v>3476</v>
      </c>
      <c r="C1292" s="19" t="s">
        <v>7254</v>
      </c>
      <c r="D1292" s="19" t="s">
        <v>7255</v>
      </c>
      <c r="E1292" s="19" t="s">
        <v>7267</v>
      </c>
      <c r="F1292" s="20" t="str">
        <f t="shared" si="1"/>
        <v>SNaplP7PpJY8nf5qfPa3Cp</v>
      </c>
      <c r="G1292" s="20">
        <v>1.0</v>
      </c>
      <c r="H1292" s="20">
        <v>1.0</v>
      </c>
      <c r="I1292" s="20" t="s">
        <v>153</v>
      </c>
      <c r="J1292" s="20">
        <v>1.0</v>
      </c>
      <c r="K1292" s="20">
        <v>1.0</v>
      </c>
      <c r="L1292" s="20" t="s">
        <v>5809</v>
      </c>
      <c r="M1292" s="20">
        <v>1.0</v>
      </c>
      <c r="N1292" s="20">
        <v>1.0</v>
      </c>
      <c r="O1292" s="20" t="s">
        <v>6139</v>
      </c>
      <c r="P1292" s="14"/>
    </row>
    <row r="1293">
      <c r="A1293" s="19" t="s">
        <v>7253</v>
      </c>
      <c r="B1293" s="19" t="s">
        <v>3478</v>
      </c>
      <c r="C1293" s="19" t="s">
        <v>7254</v>
      </c>
      <c r="D1293" s="19" t="s">
        <v>7255</v>
      </c>
      <c r="E1293" s="19" t="s">
        <v>7268</v>
      </c>
      <c r="F1293" s="20" t="str">
        <f t="shared" si="1"/>
        <v>SNaplP7PpJY8okolrKdXja</v>
      </c>
      <c r="G1293" s="20">
        <v>1.0</v>
      </c>
      <c r="H1293" s="20">
        <v>1.0</v>
      </c>
      <c r="I1293" s="20" t="s">
        <v>153</v>
      </c>
      <c r="J1293" s="20">
        <v>1.0</v>
      </c>
      <c r="K1293" s="20">
        <v>1.0</v>
      </c>
      <c r="L1293" s="20" t="s">
        <v>5809</v>
      </c>
      <c r="M1293" s="20">
        <v>1.0</v>
      </c>
      <c r="N1293" s="20">
        <v>1.0</v>
      </c>
      <c r="O1293" s="20" t="s">
        <v>6139</v>
      </c>
      <c r="P1293" s="14"/>
    </row>
    <row r="1294">
      <c r="A1294" s="19" t="s">
        <v>7253</v>
      </c>
      <c r="B1294" s="19" t="s">
        <v>3480</v>
      </c>
      <c r="C1294" s="19" t="s">
        <v>7254</v>
      </c>
      <c r="D1294" s="19" t="s">
        <v>7255</v>
      </c>
      <c r="E1294" s="19" t="s">
        <v>7269</v>
      </c>
      <c r="F1294" s="20" t="str">
        <f t="shared" si="1"/>
        <v>SNaplP7PpJY8peMklVeMgb</v>
      </c>
      <c r="G1294" s="20">
        <v>1.0</v>
      </c>
      <c r="H1294" s="20">
        <v>1.0</v>
      </c>
      <c r="I1294" s="20" t="s">
        <v>153</v>
      </c>
      <c r="J1294" s="20">
        <v>1.0</v>
      </c>
      <c r="K1294" s="20">
        <v>1.0</v>
      </c>
      <c r="L1294" s="20" t="s">
        <v>5809</v>
      </c>
      <c r="M1294" s="20">
        <v>1.0</v>
      </c>
      <c r="N1294" s="20">
        <v>1.0</v>
      </c>
      <c r="O1294" s="20" t="s">
        <v>6139</v>
      </c>
      <c r="P1294" s="14"/>
    </row>
    <row r="1295">
      <c r="A1295" s="19" t="s">
        <v>7253</v>
      </c>
      <c r="B1295" s="19" t="s">
        <v>3482</v>
      </c>
      <c r="C1295" s="19" t="s">
        <v>7254</v>
      </c>
      <c r="D1295" s="19" t="s">
        <v>7255</v>
      </c>
      <c r="E1295" s="19" t="s">
        <v>7270</v>
      </c>
      <c r="F1295" s="20" t="str">
        <f t="shared" si="1"/>
        <v>SNaplP7PpJY8pmzklVeMgb</v>
      </c>
      <c r="G1295" s="20">
        <v>2.0</v>
      </c>
      <c r="H1295" s="20">
        <v>2.0</v>
      </c>
      <c r="I1295" s="20" t="s">
        <v>153</v>
      </c>
      <c r="J1295" s="20">
        <v>1.0</v>
      </c>
      <c r="K1295" s="20">
        <v>1.0</v>
      </c>
      <c r="L1295" s="20" t="s">
        <v>5809</v>
      </c>
      <c r="M1295" s="20">
        <v>1.0</v>
      </c>
      <c r="N1295" s="20">
        <v>1.0</v>
      </c>
      <c r="O1295" s="20" t="s">
        <v>6139</v>
      </c>
      <c r="P1295" s="14"/>
    </row>
    <row r="1296">
      <c r="A1296" s="19" t="s">
        <v>7253</v>
      </c>
      <c r="B1296" s="19" t="s">
        <v>3484</v>
      </c>
      <c r="C1296" s="19" t="s">
        <v>7254</v>
      </c>
      <c r="D1296" s="19" t="s">
        <v>7255</v>
      </c>
      <c r="E1296" s="19" t="s">
        <v>7271</v>
      </c>
      <c r="F1296" s="20" t="str">
        <f t="shared" si="1"/>
        <v>SNaplP7PpJY8qD031JYFdu</v>
      </c>
      <c r="G1296" s="20">
        <v>1.0</v>
      </c>
      <c r="H1296" s="20">
        <v>1.0</v>
      </c>
      <c r="I1296" s="20" t="s">
        <v>153</v>
      </c>
      <c r="J1296" s="20">
        <v>1.0</v>
      </c>
      <c r="K1296" s="20">
        <v>1.0</v>
      </c>
      <c r="L1296" s="20" t="s">
        <v>5809</v>
      </c>
      <c r="M1296" s="20">
        <v>1.0</v>
      </c>
      <c r="N1296" s="20">
        <v>1.0</v>
      </c>
      <c r="O1296" s="20" t="s">
        <v>6139</v>
      </c>
      <c r="P1296" s="14"/>
    </row>
    <row r="1297">
      <c r="A1297" s="19" t="s">
        <v>7253</v>
      </c>
      <c r="B1297" s="19" t="s">
        <v>3485</v>
      </c>
      <c r="C1297" s="19" t="s">
        <v>7254</v>
      </c>
      <c r="D1297" s="19" t="s">
        <v>7255</v>
      </c>
      <c r="E1297" s="19" t="s">
        <v>7272</v>
      </c>
      <c r="F1297" s="20" t="str">
        <f t="shared" si="1"/>
        <v>SNaplP7PpJY8u9p2YK1rnl</v>
      </c>
      <c r="G1297" s="20">
        <v>3.0</v>
      </c>
      <c r="H1297" s="20">
        <v>2.0</v>
      </c>
      <c r="I1297" s="20" t="s">
        <v>153</v>
      </c>
      <c r="J1297" s="20">
        <v>2.0</v>
      </c>
      <c r="K1297" s="20">
        <v>2.0</v>
      </c>
      <c r="L1297" s="20" t="s">
        <v>5809</v>
      </c>
      <c r="M1297" s="20">
        <v>1.0</v>
      </c>
      <c r="N1297" s="20">
        <v>1.0</v>
      </c>
      <c r="O1297" s="20" t="s">
        <v>6139</v>
      </c>
      <c r="P1297" s="14"/>
    </row>
    <row r="1298">
      <c r="A1298" s="19" t="s">
        <v>7253</v>
      </c>
      <c r="B1298" s="19" t="s">
        <v>3487</v>
      </c>
      <c r="C1298" s="19" t="s">
        <v>7254</v>
      </c>
      <c r="D1298" s="19" t="s">
        <v>7255</v>
      </c>
      <c r="E1298" s="19" t="s">
        <v>7273</v>
      </c>
      <c r="F1298" s="20" t="str">
        <f t="shared" si="1"/>
        <v>SNaplP7PpJY8xbdoCpeNMW</v>
      </c>
      <c r="G1298" s="20">
        <v>1.0</v>
      </c>
      <c r="H1298" s="20">
        <v>2.0</v>
      </c>
      <c r="I1298" s="20" t="s">
        <v>153</v>
      </c>
      <c r="J1298" s="20">
        <v>1.0</v>
      </c>
      <c r="K1298" s="20">
        <v>1.0</v>
      </c>
      <c r="L1298" s="20" t="s">
        <v>5809</v>
      </c>
      <c r="M1298" s="20">
        <v>1.0</v>
      </c>
      <c r="N1298" s="20">
        <v>1.0</v>
      </c>
      <c r="O1298" s="20" t="s">
        <v>6139</v>
      </c>
      <c r="P1298" s="14"/>
    </row>
    <row r="1299">
      <c r="A1299" s="19" t="s">
        <v>7274</v>
      </c>
      <c r="B1299" s="19" t="s">
        <v>3913</v>
      </c>
      <c r="C1299" s="19" t="s">
        <v>7275</v>
      </c>
      <c r="D1299" s="19" t="s">
        <v>7276</v>
      </c>
      <c r="E1299" s="19" t="s">
        <v>7277</v>
      </c>
      <c r="F1299" s="20" t="str">
        <f t="shared" si="1"/>
        <v>SPm7nrzV9cK023rY5XM6fr</v>
      </c>
      <c r="G1299" s="20">
        <v>1.0</v>
      </c>
      <c r="H1299" s="20">
        <v>1.0</v>
      </c>
      <c r="I1299" s="20" t="s">
        <v>6139</v>
      </c>
      <c r="J1299" s="20">
        <v>1.0</v>
      </c>
      <c r="K1299" s="20">
        <v>1.0</v>
      </c>
      <c r="L1299" s="20" t="s">
        <v>152</v>
      </c>
      <c r="M1299" s="20">
        <v>1.0</v>
      </c>
      <c r="N1299" s="20">
        <v>1.0</v>
      </c>
      <c r="O1299" s="20" t="s">
        <v>5851</v>
      </c>
      <c r="P1299" s="14"/>
    </row>
    <row r="1300">
      <c r="A1300" s="19" t="s">
        <v>7274</v>
      </c>
      <c r="B1300" s="19" t="s">
        <v>3917</v>
      </c>
      <c r="C1300" s="19" t="s">
        <v>7275</v>
      </c>
      <c r="D1300" s="19" t="s">
        <v>7276</v>
      </c>
      <c r="E1300" s="19" t="s">
        <v>7278</v>
      </c>
      <c r="F1300" s="20" t="str">
        <f t="shared" si="1"/>
        <v>SPm7nrzV9cK02BQY5XM6fr</v>
      </c>
      <c r="G1300" s="20">
        <v>1.0</v>
      </c>
      <c r="H1300" s="20">
        <v>1.0</v>
      </c>
      <c r="I1300" s="20" t="s">
        <v>6139</v>
      </c>
      <c r="J1300" s="20">
        <v>1.0</v>
      </c>
      <c r="K1300" s="20">
        <v>1.0</v>
      </c>
      <c r="L1300" s="20" t="s">
        <v>152</v>
      </c>
      <c r="M1300" s="20">
        <v>3.0</v>
      </c>
      <c r="N1300" s="20">
        <v>3.0</v>
      </c>
      <c r="O1300" s="20" t="s">
        <v>5851</v>
      </c>
      <c r="P1300" s="14"/>
    </row>
    <row r="1301">
      <c r="A1301" s="19" t="s">
        <v>7274</v>
      </c>
      <c r="B1301" s="19" t="s">
        <v>3919</v>
      </c>
      <c r="C1301" s="19" t="s">
        <v>7275</v>
      </c>
      <c r="D1301" s="19" t="s">
        <v>7276</v>
      </c>
      <c r="E1301" s="19" t="s">
        <v>7279</v>
      </c>
      <c r="F1301" s="20" t="str">
        <f t="shared" si="1"/>
        <v>SPm7nrzV9cK04NTOlu6p4z</v>
      </c>
      <c r="G1301" s="20">
        <v>1.0</v>
      </c>
      <c r="H1301" s="20">
        <v>1.0</v>
      </c>
      <c r="I1301" s="20" t="s">
        <v>6139</v>
      </c>
      <c r="J1301" s="20">
        <v>1.0</v>
      </c>
      <c r="K1301" s="20">
        <v>1.0</v>
      </c>
      <c r="L1301" s="20" t="s">
        <v>152</v>
      </c>
      <c r="M1301" s="20">
        <v>1.0</v>
      </c>
      <c r="N1301" s="20">
        <v>1.0</v>
      </c>
      <c r="O1301" s="20" t="s">
        <v>5851</v>
      </c>
      <c r="P1301" s="14"/>
    </row>
    <row r="1302">
      <c r="A1302" s="19" t="s">
        <v>7274</v>
      </c>
      <c r="B1302" s="19" t="s">
        <v>3921</v>
      </c>
      <c r="C1302" s="19" t="s">
        <v>7275</v>
      </c>
      <c r="D1302" s="19" t="s">
        <v>7276</v>
      </c>
      <c r="E1302" s="19" t="s">
        <v>7280</v>
      </c>
      <c r="F1302" s="20" t="str">
        <f t="shared" si="1"/>
        <v>SPm7nrzV9cK09LeFqgRua4</v>
      </c>
      <c r="G1302" s="20">
        <v>1.0</v>
      </c>
      <c r="H1302" s="20">
        <v>1.0</v>
      </c>
      <c r="I1302" s="20" t="s">
        <v>6139</v>
      </c>
      <c r="J1302" s="20">
        <v>1.0</v>
      </c>
      <c r="K1302" s="20">
        <v>1.0</v>
      </c>
      <c r="L1302" s="20" t="s">
        <v>152</v>
      </c>
      <c r="M1302" s="20">
        <v>1.0</v>
      </c>
      <c r="N1302" s="20">
        <v>1.0</v>
      </c>
      <c r="O1302" s="20" t="s">
        <v>5851</v>
      </c>
      <c r="P1302" s="14"/>
    </row>
    <row r="1303">
      <c r="A1303" s="19" t="s">
        <v>7274</v>
      </c>
      <c r="B1303" s="19" t="s">
        <v>3923</v>
      </c>
      <c r="C1303" s="19" t="s">
        <v>7275</v>
      </c>
      <c r="D1303" s="19" t="s">
        <v>7276</v>
      </c>
      <c r="E1303" s="19" t="s">
        <v>7281</v>
      </c>
      <c r="F1303" s="20" t="str">
        <f t="shared" si="1"/>
        <v>SPm7nrzV9cK09OmFqgRua4</v>
      </c>
      <c r="G1303" s="20">
        <v>1.0</v>
      </c>
      <c r="H1303" s="20">
        <v>1.0</v>
      </c>
      <c r="I1303" s="20" t="s">
        <v>6139</v>
      </c>
      <c r="J1303" s="20">
        <v>1.0</v>
      </c>
      <c r="K1303" s="20">
        <v>1.0</v>
      </c>
      <c r="L1303" s="20" t="s">
        <v>152</v>
      </c>
      <c r="M1303" s="20">
        <v>1.0</v>
      </c>
      <c r="N1303" s="20">
        <v>1.0</v>
      </c>
      <c r="O1303" s="20" t="s">
        <v>5851</v>
      </c>
      <c r="P1303" s="14"/>
    </row>
    <row r="1304">
      <c r="A1304" s="19" t="s">
        <v>7274</v>
      </c>
      <c r="B1304" s="19" t="s">
        <v>3925</v>
      </c>
      <c r="C1304" s="19" t="s">
        <v>7275</v>
      </c>
      <c r="D1304" s="19" t="s">
        <v>7276</v>
      </c>
      <c r="E1304" s="19" t="s">
        <v>7282</v>
      </c>
      <c r="F1304" s="20" t="str">
        <f t="shared" si="1"/>
        <v>SPm7nrzV9cK0HNGVtlDrOm</v>
      </c>
      <c r="G1304" s="20">
        <v>1.0</v>
      </c>
      <c r="H1304" s="20">
        <v>1.0</v>
      </c>
      <c r="I1304" s="20" t="s">
        <v>6139</v>
      </c>
      <c r="J1304" s="20">
        <v>1.0</v>
      </c>
      <c r="K1304" s="20">
        <v>1.0</v>
      </c>
      <c r="L1304" s="20" t="s">
        <v>152</v>
      </c>
      <c r="M1304" s="20">
        <v>1.0</v>
      </c>
      <c r="N1304" s="20">
        <v>1.0</v>
      </c>
      <c r="O1304" s="20" t="s">
        <v>5851</v>
      </c>
      <c r="P1304" s="14"/>
    </row>
    <row r="1305">
      <c r="A1305" s="19" t="s">
        <v>7274</v>
      </c>
      <c r="B1305" s="19" t="s">
        <v>3927</v>
      </c>
      <c r="C1305" s="19" t="s">
        <v>7275</v>
      </c>
      <c r="D1305" s="19" t="s">
        <v>7276</v>
      </c>
      <c r="E1305" s="19" t="s">
        <v>7275</v>
      </c>
      <c r="F1305" s="20" t="str">
        <f t="shared" si="1"/>
        <v>SPm7nrzV9cK0Jc4aEBgznC</v>
      </c>
      <c r="G1305" s="20">
        <v>1.0</v>
      </c>
      <c r="H1305" s="20">
        <v>1.0</v>
      </c>
      <c r="I1305" s="20" t="s">
        <v>6139</v>
      </c>
      <c r="J1305" s="20">
        <v>1.0</v>
      </c>
      <c r="K1305" s="20">
        <v>1.0</v>
      </c>
      <c r="L1305" s="20" t="s">
        <v>152</v>
      </c>
      <c r="M1305" s="20">
        <v>3.0</v>
      </c>
      <c r="N1305" s="20">
        <v>3.0</v>
      </c>
      <c r="O1305" s="20" t="s">
        <v>5851</v>
      </c>
      <c r="P1305" s="14"/>
    </row>
    <row r="1306">
      <c r="A1306" s="19" t="s">
        <v>7274</v>
      </c>
      <c r="B1306" s="19" t="s">
        <v>3929</v>
      </c>
      <c r="C1306" s="19" t="s">
        <v>7275</v>
      </c>
      <c r="D1306" s="19" t="s">
        <v>7276</v>
      </c>
      <c r="E1306" s="19" t="s">
        <v>7275</v>
      </c>
      <c r="F1306" s="20" t="str">
        <f t="shared" si="1"/>
        <v>SPm7nrzV9cK0NkNzXvxTk8</v>
      </c>
      <c r="G1306" s="20">
        <v>1.0</v>
      </c>
      <c r="H1306" s="20">
        <v>1.0</v>
      </c>
      <c r="I1306" s="20" t="s">
        <v>6139</v>
      </c>
      <c r="J1306" s="20">
        <v>1.0</v>
      </c>
      <c r="K1306" s="20">
        <v>1.0</v>
      </c>
      <c r="L1306" s="20" t="s">
        <v>152</v>
      </c>
      <c r="M1306" s="20">
        <v>3.0</v>
      </c>
      <c r="N1306" s="20">
        <v>3.0</v>
      </c>
      <c r="O1306" s="20" t="s">
        <v>5851</v>
      </c>
      <c r="P1306" s="14"/>
    </row>
    <row r="1307">
      <c r="A1307" s="19" t="s">
        <v>7274</v>
      </c>
      <c r="B1307" s="19" t="s">
        <v>3931</v>
      </c>
      <c r="C1307" s="19" t="s">
        <v>7275</v>
      </c>
      <c r="D1307" s="19" t="s">
        <v>7276</v>
      </c>
      <c r="E1307" s="19" t="s">
        <v>7283</v>
      </c>
      <c r="F1307" s="20" t="str">
        <f t="shared" si="1"/>
        <v>SPm7nrzV9cK0XrZbb5HTmV</v>
      </c>
      <c r="G1307" s="20">
        <v>1.0</v>
      </c>
      <c r="H1307" s="20">
        <v>1.0</v>
      </c>
      <c r="I1307" s="20" t="s">
        <v>6139</v>
      </c>
      <c r="J1307" s="20">
        <v>1.0</v>
      </c>
      <c r="K1307" s="20">
        <v>1.0</v>
      </c>
      <c r="L1307" s="20" t="s">
        <v>152</v>
      </c>
      <c r="M1307" s="20">
        <v>1.0</v>
      </c>
      <c r="N1307" s="20">
        <v>1.0</v>
      </c>
      <c r="O1307" s="20" t="s">
        <v>5851</v>
      </c>
      <c r="P1307" s="14"/>
    </row>
    <row r="1308">
      <c r="A1308" s="19" t="s">
        <v>7274</v>
      </c>
      <c r="B1308" s="19" t="s">
        <v>3933</v>
      </c>
      <c r="C1308" s="19" t="s">
        <v>7275</v>
      </c>
      <c r="D1308" s="19" t="s">
        <v>7276</v>
      </c>
      <c r="E1308" s="19" t="s">
        <v>7284</v>
      </c>
      <c r="F1308" s="20" t="str">
        <f t="shared" si="1"/>
        <v>SPm7nrzV9cK0ei96l8wVqS</v>
      </c>
      <c r="G1308" s="20">
        <v>1.0</v>
      </c>
      <c r="H1308" s="20">
        <v>1.0</v>
      </c>
      <c r="I1308" s="20" t="s">
        <v>6139</v>
      </c>
      <c r="J1308" s="20">
        <v>1.0</v>
      </c>
      <c r="K1308" s="20">
        <v>1.0</v>
      </c>
      <c r="L1308" s="20" t="s">
        <v>152</v>
      </c>
      <c r="M1308" s="20">
        <v>2.0</v>
      </c>
      <c r="N1308" s="20">
        <v>2.0</v>
      </c>
      <c r="O1308" s="20" t="s">
        <v>5851</v>
      </c>
      <c r="P1308" s="14"/>
    </row>
    <row r="1309">
      <c r="A1309" s="19" t="s">
        <v>7274</v>
      </c>
      <c r="B1309" s="19" t="s">
        <v>3935</v>
      </c>
      <c r="C1309" s="19" t="s">
        <v>7275</v>
      </c>
      <c r="D1309" s="19" t="s">
        <v>7276</v>
      </c>
      <c r="E1309" s="19" t="s">
        <v>7285</v>
      </c>
      <c r="F1309" s="20" t="str">
        <f t="shared" si="1"/>
        <v>SPm7nrzV9cK0n0tqfPa3Cp</v>
      </c>
      <c r="G1309" s="20">
        <v>2.0</v>
      </c>
      <c r="H1309" s="20">
        <v>1.0</v>
      </c>
      <c r="I1309" s="20" t="s">
        <v>6139</v>
      </c>
      <c r="J1309" s="20">
        <v>2.0</v>
      </c>
      <c r="K1309" s="20">
        <v>1.0</v>
      </c>
      <c r="L1309" s="20" t="s">
        <v>152</v>
      </c>
      <c r="M1309" s="20">
        <v>3.0</v>
      </c>
      <c r="N1309" s="20">
        <v>3.0</v>
      </c>
      <c r="O1309" s="20" t="s">
        <v>5851</v>
      </c>
      <c r="P1309" s="14"/>
    </row>
    <row r="1310">
      <c r="A1310" s="19" t="s">
        <v>7274</v>
      </c>
      <c r="B1310" s="19" t="s">
        <v>3937</v>
      </c>
      <c r="C1310" s="19" t="s">
        <v>7275</v>
      </c>
      <c r="D1310" s="19" t="s">
        <v>7276</v>
      </c>
      <c r="E1310" s="19" t="s">
        <v>7286</v>
      </c>
      <c r="F1310" s="20" t="str">
        <f t="shared" si="1"/>
        <v>SPm7nrzV9cK0pQHklVeMgb</v>
      </c>
      <c r="G1310" s="20">
        <v>1.0</v>
      </c>
      <c r="H1310" s="20">
        <v>1.0</v>
      </c>
      <c r="I1310" s="20" t="s">
        <v>6139</v>
      </c>
      <c r="J1310" s="20">
        <v>1.0</v>
      </c>
      <c r="K1310" s="20">
        <v>1.0</v>
      </c>
      <c r="L1310" s="20" t="s">
        <v>152</v>
      </c>
      <c r="M1310" s="20">
        <v>1.0</v>
      </c>
      <c r="N1310" s="20">
        <v>1.0</v>
      </c>
      <c r="O1310" s="20" t="s">
        <v>5851</v>
      </c>
      <c r="P1310" s="14"/>
    </row>
    <row r="1311">
      <c r="A1311" s="19" t="s">
        <v>7274</v>
      </c>
      <c r="B1311" s="19" t="s">
        <v>3939</v>
      </c>
      <c r="C1311" s="19" t="s">
        <v>7275</v>
      </c>
      <c r="D1311" s="19" t="s">
        <v>7276</v>
      </c>
      <c r="E1311" s="19" t="s">
        <v>7287</v>
      </c>
      <c r="F1311" s="20" t="str">
        <f t="shared" si="1"/>
        <v>SPm7nrzV9cK0qvZ31JYFdu</v>
      </c>
      <c r="G1311" s="20">
        <v>1.0</v>
      </c>
      <c r="H1311" s="20">
        <v>1.0</v>
      </c>
      <c r="I1311" s="20" t="s">
        <v>6139</v>
      </c>
      <c r="J1311" s="20">
        <v>1.0</v>
      </c>
      <c r="K1311" s="20">
        <v>1.0</v>
      </c>
      <c r="L1311" s="20" t="s">
        <v>152</v>
      </c>
      <c r="M1311" s="20">
        <v>1.0</v>
      </c>
      <c r="N1311" s="20">
        <v>1.0</v>
      </c>
      <c r="O1311" s="20" t="s">
        <v>5851</v>
      </c>
      <c r="P1311" s="14"/>
    </row>
    <row r="1312">
      <c r="A1312" s="19" t="s">
        <v>7274</v>
      </c>
      <c r="B1312" s="19" t="s">
        <v>3941</v>
      </c>
      <c r="C1312" s="19" t="s">
        <v>7275</v>
      </c>
      <c r="D1312" s="19" t="s">
        <v>7276</v>
      </c>
      <c r="E1312" s="19" t="s">
        <v>7288</v>
      </c>
      <c r="F1312" s="20" t="str">
        <f t="shared" si="1"/>
        <v>SPm7nrzV9cK0t2ayJwvFCu</v>
      </c>
      <c r="G1312" s="20">
        <v>1.0</v>
      </c>
      <c r="H1312" s="20">
        <v>1.0</v>
      </c>
      <c r="I1312" s="20" t="s">
        <v>6139</v>
      </c>
      <c r="J1312" s="20">
        <v>1.0</v>
      </c>
      <c r="K1312" s="20">
        <v>1.0</v>
      </c>
      <c r="L1312" s="20" t="s">
        <v>152</v>
      </c>
      <c r="M1312" s="20">
        <v>1.0</v>
      </c>
      <c r="N1312" s="20">
        <v>1.0</v>
      </c>
      <c r="O1312" s="20" t="s">
        <v>5851</v>
      </c>
      <c r="P1312" s="14"/>
    </row>
    <row r="1313">
      <c r="A1313" s="19" t="s">
        <v>7274</v>
      </c>
      <c r="B1313" s="19" t="s">
        <v>3943</v>
      </c>
      <c r="C1313" s="19" t="s">
        <v>7275</v>
      </c>
      <c r="D1313" s="19" t="s">
        <v>7276</v>
      </c>
      <c r="E1313" s="19" t="s">
        <v>7289</v>
      </c>
      <c r="F1313" s="20" t="str">
        <f t="shared" si="1"/>
        <v>SPm7nrzV9cK0vR3mzDoNU0</v>
      </c>
      <c r="G1313" s="20">
        <v>1.0</v>
      </c>
      <c r="H1313" s="20">
        <v>1.0</v>
      </c>
      <c r="I1313" s="20" t="s">
        <v>6139</v>
      </c>
      <c r="J1313" s="20">
        <v>1.0</v>
      </c>
      <c r="K1313" s="20">
        <v>1.0</v>
      </c>
      <c r="L1313" s="20" t="s">
        <v>152</v>
      </c>
      <c r="M1313" s="20">
        <v>1.0</v>
      </c>
      <c r="N1313" s="20">
        <v>1.0</v>
      </c>
      <c r="O1313" s="20" t="s">
        <v>5851</v>
      </c>
      <c r="P1313" s="14"/>
    </row>
    <row r="1314">
      <c r="A1314" s="19" t="s">
        <v>7274</v>
      </c>
      <c r="B1314" s="19" t="s">
        <v>3945</v>
      </c>
      <c r="C1314" s="19" t="s">
        <v>7275</v>
      </c>
      <c r="D1314" s="19" t="s">
        <v>7276</v>
      </c>
      <c r="E1314" s="19" t="s">
        <v>7290</v>
      </c>
      <c r="F1314" s="20" t="str">
        <f t="shared" si="1"/>
        <v>SPm7nrzV9cK0vlBmzDoNU0</v>
      </c>
      <c r="G1314" s="20">
        <v>1.0</v>
      </c>
      <c r="H1314" s="20">
        <v>1.0</v>
      </c>
      <c r="I1314" s="20" t="s">
        <v>6139</v>
      </c>
      <c r="J1314" s="20">
        <v>1.0</v>
      </c>
      <c r="K1314" s="20">
        <v>1.0</v>
      </c>
      <c r="L1314" s="20" t="s">
        <v>152</v>
      </c>
      <c r="M1314" s="20">
        <v>1.0</v>
      </c>
      <c r="N1314" s="20">
        <v>1.0</v>
      </c>
      <c r="O1314" s="20" t="s">
        <v>5851</v>
      </c>
      <c r="P1314" s="14"/>
    </row>
    <row r="1315">
      <c r="A1315" s="19" t="s">
        <v>7274</v>
      </c>
      <c r="B1315" s="19" t="s">
        <v>3947</v>
      </c>
      <c r="C1315" s="19" t="s">
        <v>7275</v>
      </c>
      <c r="D1315" s="19" t="s">
        <v>7276</v>
      </c>
      <c r="E1315" s="19" t="s">
        <v>7291</v>
      </c>
      <c r="F1315" s="20" t="str">
        <f t="shared" si="1"/>
        <v>SPm7nrzV9cK0x6WoCpeNMW</v>
      </c>
      <c r="G1315" s="20">
        <v>1.0</v>
      </c>
      <c r="H1315" s="20">
        <v>1.0</v>
      </c>
      <c r="I1315" s="20" t="s">
        <v>6139</v>
      </c>
      <c r="J1315" s="20">
        <v>1.0</v>
      </c>
      <c r="K1315" s="20">
        <v>1.0</v>
      </c>
      <c r="L1315" s="20" t="s">
        <v>152</v>
      </c>
      <c r="M1315" s="20">
        <v>1.0</v>
      </c>
      <c r="N1315" s="20">
        <v>1.0</v>
      </c>
      <c r="O1315" s="20" t="s">
        <v>5851</v>
      </c>
      <c r="P1315" s="14"/>
    </row>
    <row r="1316">
      <c r="A1316" s="19" t="s">
        <v>7274</v>
      </c>
      <c r="B1316" s="19" t="s">
        <v>3949</v>
      </c>
      <c r="C1316" s="19" t="s">
        <v>7275</v>
      </c>
      <c r="D1316" s="19" t="s">
        <v>7276</v>
      </c>
      <c r="E1316" s="19" t="s">
        <v>7292</v>
      </c>
      <c r="F1316" s="20" t="str">
        <f t="shared" si="1"/>
        <v>SPm7nrzV9cK0xDjoCpeNMW</v>
      </c>
      <c r="G1316" s="20">
        <v>1.0</v>
      </c>
      <c r="H1316" s="20">
        <v>1.0</v>
      </c>
      <c r="I1316" s="20" t="s">
        <v>6139</v>
      </c>
      <c r="J1316" s="20">
        <v>1.0</v>
      </c>
      <c r="K1316" s="20">
        <v>1.0</v>
      </c>
      <c r="L1316" s="20" t="s">
        <v>152</v>
      </c>
      <c r="M1316" s="20">
        <v>2.0</v>
      </c>
      <c r="N1316" s="20">
        <v>2.0</v>
      </c>
      <c r="O1316" s="20" t="s">
        <v>5851</v>
      </c>
      <c r="P1316" s="14"/>
    </row>
    <row r="1317">
      <c r="A1317" s="19" t="s">
        <v>7293</v>
      </c>
      <c r="B1317" s="19" t="s">
        <v>2912</v>
      </c>
      <c r="C1317" s="19" t="s">
        <v>7294</v>
      </c>
      <c r="D1317" s="19" t="s">
        <v>7295</v>
      </c>
      <c r="E1317" s="19" t="s">
        <v>7296</v>
      </c>
      <c r="F1317" s="20" t="str">
        <f t="shared" si="1"/>
        <v>SzdtrufhoRbR2X4Y5XM6fr</v>
      </c>
      <c r="G1317" s="20">
        <v>1.0</v>
      </c>
      <c r="H1317" s="20">
        <v>1.0</v>
      </c>
      <c r="I1317" s="20" t="s">
        <v>5809</v>
      </c>
      <c r="J1317" s="20">
        <v>2.0</v>
      </c>
      <c r="K1317" s="20">
        <v>3.0</v>
      </c>
      <c r="L1317" s="20" t="s">
        <v>153</v>
      </c>
      <c r="M1317" s="20">
        <v>1.0</v>
      </c>
      <c r="N1317" s="20">
        <v>1.0</v>
      </c>
      <c r="O1317" s="20" t="s">
        <v>6139</v>
      </c>
      <c r="P1317" s="14"/>
    </row>
    <row r="1318">
      <c r="A1318" s="19" t="s">
        <v>7293</v>
      </c>
      <c r="B1318" s="19" t="s">
        <v>2916</v>
      </c>
      <c r="C1318" s="19" t="s">
        <v>7294</v>
      </c>
      <c r="D1318" s="19" t="s">
        <v>7295</v>
      </c>
      <c r="E1318" s="19" t="s">
        <v>7297</v>
      </c>
      <c r="F1318" s="20" t="str">
        <f t="shared" si="1"/>
        <v>SzdtrufhoRbR4xMOlu6p4z</v>
      </c>
      <c r="G1318" s="20">
        <v>1.0</v>
      </c>
      <c r="H1318" s="20">
        <v>1.0</v>
      </c>
      <c r="I1318" s="20" t="s">
        <v>5809</v>
      </c>
      <c r="J1318" s="20">
        <v>1.0</v>
      </c>
      <c r="K1318" s="20">
        <v>1.0</v>
      </c>
      <c r="L1318" s="20" t="s">
        <v>153</v>
      </c>
      <c r="M1318" s="20">
        <v>1.0</v>
      </c>
      <c r="N1318" s="20">
        <v>1.0</v>
      </c>
      <c r="O1318" s="20" t="s">
        <v>6139</v>
      </c>
      <c r="P1318" s="14"/>
    </row>
    <row r="1319">
      <c r="A1319" s="19" t="s">
        <v>7293</v>
      </c>
      <c r="B1319" s="19" t="s">
        <v>2918</v>
      </c>
      <c r="C1319" s="19" t="s">
        <v>7294</v>
      </c>
      <c r="D1319" s="19" t="s">
        <v>7295</v>
      </c>
      <c r="E1319" s="19" t="s">
        <v>7298</v>
      </c>
      <c r="F1319" s="20" t="str">
        <f t="shared" si="1"/>
        <v>SzdtrufhoRbR90yFqgRua4</v>
      </c>
      <c r="G1319" s="20">
        <v>1.0</v>
      </c>
      <c r="H1319" s="20">
        <v>1.0</v>
      </c>
      <c r="I1319" s="20" t="s">
        <v>5809</v>
      </c>
      <c r="J1319" s="20">
        <v>1.0</v>
      </c>
      <c r="K1319" s="20">
        <v>3.0</v>
      </c>
      <c r="L1319" s="20" t="s">
        <v>153</v>
      </c>
      <c r="M1319" s="20">
        <v>1.0</v>
      </c>
      <c r="N1319" s="20">
        <v>1.0</v>
      </c>
      <c r="O1319" s="20" t="s">
        <v>6139</v>
      </c>
      <c r="P1319" s="14"/>
    </row>
    <row r="1320">
      <c r="A1320" s="19" t="s">
        <v>7293</v>
      </c>
      <c r="B1320" s="19" t="s">
        <v>2920</v>
      </c>
      <c r="C1320" s="19" t="s">
        <v>7294</v>
      </c>
      <c r="D1320" s="19" t="s">
        <v>7295</v>
      </c>
      <c r="E1320" s="19" t="s">
        <v>7299</v>
      </c>
      <c r="F1320" s="20" t="str">
        <f t="shared" si="1"/>
        <v>SzdtrufhoRbRHxBVtlDrOm</v>
      </c>
      <c r="G1320" s="20">
        <v>1.0</v>
      </c>
      <c r="H1320" s="20">
        <v>1.0</v>
      </c>
      <c r="I1320" s="20" t="s">
        <v>5809</v>
      </c>
      <c r="J1320" s="20">
        <v>2.0</v>
      </c>
      <c r="K1320" s="20">
        <v>2.0</v>
      </c>
      <c r="L1320" s="20" t="s">
        <v>153</v>
      </c>
      <c r="M1320" s="20">
        <v>1.0</v>
      </c>
      <c r="N1320" s="20">
        <v>1.0</v>
      </c>
      <c r="O1320" s="20" t="s">
        <v>6139</v>
      </c>
      <c r="P1320" s="14"/>
    </row>
    <row r="1321">
      <c r="A1321" s="19" t="s">
        <v>7293</v>
      </c>
      <c r="B1321" s="19" t="s">
        <v>2922</v>
      </c>
      <c r="C1321" s="19" t="s">
        <v>7294</v>
      </c>
      <c r="D1321" s="19" t="s">
        <v>7295</v>
      </c>
      <c r="E1321" s="19" t="s">
        <v>7300</v>
      </c>
      <c r="F1321" s="20" t="str">
        <f t="shared" si="1"/>
        <v>SzdtrufhoRbRJeEaEBgznC</v>
      </c>
      <c r="G1321" s="20">
        <v>1.0</v>
      </c>
      <c r="H1321" s="20">
        <v>1.0</v>
      </c>
      <c r="I1321" s="20" t="s">
        <v>5809</v>
      </c>
      <c r="J1321" s="20">
        <v>1.0</v>
      </c>
      <c r="K1321" s="20">
        <v>2.0</v>
      </c>
      <c r="L1321" s="20" t="s">
        <v>153</v>
      </c>
      <c r="M1321" s="20">
        <v>1.0</v>
      </c>
      <c r="N1321" s="20">
        <v>1.0</v>
      </c>
      <c r="O1321" s="20" t="s">
        <v>6139</v>
      </c>
      <c r="P1321" s="14"/>
    </row>
    <row r="1322">
      <c r="A1322" s="19" t="s">
        <v>7293</v>
      </c>
      <c r="B1322" s="19" t="s">
        <v>2924</v>
      </c>
      <c r="C1322" s="19" t="s">
        <v>7294</v>
      </c>
      <c r="D1322" s="19" t="s">
        <v>7295</v>
      </c>
      <c r="E1322" s="19" t="s">
        <v>7301</v>
      </c>
      <c r="F1322" s="20" t="str">
        <f t="shared" si="1"/>
        <v>SzdtrufhoRbRJlWaEBgznC</v>
      </c>
      <c r="G1322" s="20">
        <v>1.0</v>
      </c>
      <c r="H1322" s="20">
        <v>1.0</v>
      </c>
      <c r="I1322" s="20" t="s">
        <v>5809</v>
      </c>
      <c r="J1322" s="20">
        <v>1.0</v>
      </c>
      <c r="K1322" s="20">
        <v>1.0</v>
      </c>
      <c r="L1322" s="20" t="s">
        <v>153</v>
      </c>
      <c r="M1322" s="20">
        <v>1.0</v>
      </c>
      <c r="N1322" s="20">
        <v>1.0</v>
      </c>
      <c r="O1322" s="20" t="s">
        <v>6139</v>
      </c>
      <c r="P1322" s="14"/>
    </row>
    <row r="1323">
      <c r="A1323" s="19" t="s">
        <v>7293</v>
      </c>
      <c r="B1323" s="19" t="s">
        <v>2926</v>
      </c>
      <c r="C1323" s="19" t="s">
        <v>7294</v>
      </c>
      <c r="D1323" s="19" t="s">
        <v>7295</v>
      </c>
      <c r="E1323" s="19" t="s">
        <v>7302</v>
      </c>
      <c r="F1323" s="20" t="str">
        <f t="shared" si="1"/>
        <v>SzdtrufhoRbRN78zXvxTk8</v>
      </c>
      <c r="G1323" s="20">
        <v>1.0</v>
      </c>
      <c r="H1323" s="20">
        <v>1.0</v>
      </c>
      <c r="I1323" s="20" t="s">
        <v>5809</v>
      </c>
      <c r="J1323" s="20">
        <v>3.0</v>
      </c>
      <c r="K1323" s="20">
        <v>3.0</v>
      </c>
      <c r="L1323" s="20" t="s">
        <v>153</v>
      </c>
      <c r="M1323" s="20">
        <v>1.0</v>
      </c>
      <c r="N1323" s="20">
        <v>1.0</v>
      </c>
      <c r="O1323" s="20" t="s">
        <v>6139</v>
      </c>
      <c r="P1323" s="14"/>
    </row>
    <row r="1324">
      <c r="A1324" s="19" t="s">
        <v>7293</v>
      </c>
      <c r="B1324" s="19" t="s">
        <v>2928</v>
      </c>
      <c r="C1324" s="19" t="s">
        <v>7294</v>
      </c>
      <c r="D1324" s="19" t="s">
        <v>7295</v>
      </c>
      <c r="E1324" s="19" t="s">
        <v>7303</v>
      </c>
      <c r="F1324" s="20" t="str">
        <f t="shared" si="1"/>
        <v>SzdtrufhoRbRN9xzXvxTk8</v>
      </c>
      <c r="G1324" s="20">
        <v>1.0</v>
      </c>
      <c r="H1324" s="20">
        <v>1.0</v>
      </c>
      <c r="I1324" s="20" t="s">
        <v>5809</v>
      </c>
      <c r="J1324" s="20">
        <v>1.0</v>
      </c>
      <c r="K1324" s="20">
        <v>1.0</v>
      </c>
      <c r="L1324" s="20" t="s">
        <v>153</v>
      </c>
      <c r="M1324" s="20">
        <v>1.0</v>
      </c>
      <c r="N1324" s="20">
        <v>1.0</v>
      </c>
      <c r="O1324" s="20" t="s">
        <v>6139</v>
      </c>
      <c r="P1324" s="14"/>
    </row>
    <row r="1325">
      <c r="A1325" s="19" t="s">
        <v>7293</v>
      </c>
      <c r="B1325" s="19" t="s">
        <v>2930</v>
      </c>
      <c r="C1325" s="19" t="s">
        <v>7294</v>
      </c>
      <c r="D1325" s="19" t="s">
        <v>7295</v>
      </c>
      <c r="E1325" s="19" t="s">
        <v>7304</v>
      </c>
      <c r="F1325" s="20" t="str">
        <f t="shared" si="1"/>
        <v>SzdtrufhoRbRXdebb5HTmV</v>
      </c>
      <c r="G1325" s="20">
        <v>1.0</v>
      </c>
      <c r="H1325" s="20">
        <v>1.0</v>
      </c>
      <c r="I1325" s="20" t="s">
        <v>5809</v>
      </c>
      <c r="J1325" s="20">
        <v>1.0</v>
      </c>
      <c r="K1325" s="20">
        <v>1.0</v>
      </c>
      <c r="L1325" s="20" t="s">
        <v>153</v>
      </c>
      <c r="M1325" s="20">
        <v>1.0</v>
      </c>
      <c r="N1325" s="20">
        <v>1.0</v>
      </c>
      <c r="O1325" s="20" t="s">
        <v>6139</v>
      </c>
      <c r="P1325" s="14"/>
    </row>
    <row r="1326">
      <c r="A1326" s="19" t="s">
        <v>7293</v>
      </c>
      <c r="B1326" s="19" t="s">
        <v>2932</v>
      </c>
      <c r="C1326" s="19" t="s">
        <v>7294</v>
      </c>
      <c r="D1326" s="19" t="s">
        <v>7295</v>
      </c>
      <c r="E1326" s="19" t="s">
        <v>7305</v>
      </c>
      <c r="F1326" s="20" t="str">
        <f t="shared" si="1"/>
        <v>SzdtrufhoRbRXfxbb5HTmV</v>
      </c>
      <c r="G1326" s="20">
        <v>1.0</v>
      </c>
      <c r="H1326" s="20">
        <v>1.0</v>
      </c>
      <c r="I1326" s="20" t="s">
        <v>5809</v>
      </c>
      <c r="J1326" s="20">
        <v>3.0</v>
      </c>
      <c r="K1326" s="20">
        <v>3.0</v>
      </c>
      <c r="L1326" s="20" t="s">
        <v>153</v>
      </c>
      <c r="M1326" s="20">
        <v>1.0</v>
      </c>
      <c r="N1326" s="20">
        <v>1.0</v>
      </c>
      <c r="O1326" s="20" t="s">
        <v>6139</v>
      </c>
      <c r="P1326" s="14"/>
    </row>
    <row r="1327">
      <c r="A1327" s="19" t="s">
        <v>7293</v>
      </c>
      <c r="B1327" s="19" t="s">
        <v>2934</v>
      </c>
      <c r="C1327" s="19" t="s">
        <v>7294</v>
      </c>
      <c r="D1327" s="19" t="s">
        <v>7295</v>
      </c>
      <c r="E1327" s="19" t="s">
        <v>7306</v>
      </c>
      <c r="F1327" s="20" t="str">
        <f t="shared" si="1"/>
        <v>SzdtrufhoRbRZFDMUPd7wV</v>
      </c>
      <c r="G1327" s="20">
        <v>1.0</v>
      </c>
      <c r="H1327" s="20">
        <v>1.0</v>
      </c>
      <c r="I1327" s="20" t="s">
        <v>5809</v>
      </c>
      <c r="J1327" s="20">
        <v>2.0</v>
      </c>
      <c r="K1327" s="20">
        <v>3.0</v>
      </c>
      <c r="L1327" s="20" t="s">
        <v>153</v>
      </c>
      <c r="M1327" s="20">
        <v>1.0</v>
      </c>
      <c r="N1327" s="20">
        <v>1.0</v>
      </c>
      <c r="O1327" s="20" t="s">
        <v>6139</v>
      </c>
      <c r="P1327" s="14"/>
    </row>
    <row r="1328">
      <c r="A1328" s="19" t="s">
        <v>7293</v>
      </c>
      <c r="B1328" s="19" t="s">
        <v>2936</v>
      </c>
      <c r="C1328" s="19" t="s">
        <v>7294</v>
      </c>
      <c r="D1328" s="19" t="s">
        <v>7295</v>
      </c>
      <c r="E1328" s="19" t="s">
        <v>7307</v>
      </c>
      <c r="F1328" s="20" t="str">
        <f t="shared" si="1"/>
        <v>SzdtrufhoRbReIE6l8wVqS</v>
      </c>
      <c r="G1328" s="20">
        <v>1.0</v>
      </c>
      <c r="H1328" s="20">
        <v>1.0</v>
      </c>
      <c r="I1328" s="20" t="s">
        <v>5809</v>
      </c>
      <c r="J1328" s="20">
        <v>3.0</v>
      </c>
      <c r="K1328" s="20">
        <v>3.0</v>
      </c>
      <c r="L1328" s="20" t="s">
        <v>153</v>
      </c>
      <c r="M1328" s="20">
        <v>1.0</v>
      </c>
      <c r="N1328" s="20">
        <v>1.0</v>
      </c>
      <c r="O1328" s="20" t="s">
        <v>6139</v>
      </c>
      <c r="P1328" s="14"/>
    </row>
    <row r="1329">
      <c r="A1329" s="19" t="s">
        <v>7293</v>
      </c>
      <c r="B1329" s="19" t="s">
        <v>2938</v>
      </c>
      <c r="C1329" s="19" t="s">
        <v>7294</v>
      </c>
      <c r="D1329" s="19" t="s">
        <v>7295</v>
      </c>
      <c r="E1329" s="19" t="s">
        <v>7308</v>
      </c>
      <c r="F1329" s="20" t="str">
        <f t="shared" si="1"/>
        <v>SzdtrufhoRbRkD4KT9MVfb</v>
      </c>
      <c r="G1329" s="20">
        <v>1.0</v>
      </c>
      <c r="H1329" s="20">
        <v>1.0</v>
      </c>
      <c r="I1329" s="20" t="s">
        <v>5809</v>
      </c>
      <c r="J1329" s="20">
        <v>2.0</v>
      </c>
      <c r="K1329" s="20">
        <v>3.0</v>
      </c>
      <c r="L1329" s="20" t="s">
        <v>153</v>
      </c>
      <c r="M1329" s="20">
        <v>1.0</v>
      </c>
      <c r="N1329" s="20">
        <v>1.0</v>
      </c>
      <c r="O1329" s="20" t="s">
        <v>6139</v>
      </c>
      <c r="P1329" s="14"/>
    </row>
    <row r="1330">
      <c r="A1330" s="19" t="s">
        <v>7293</v>
      </c>
      <c r="B1330" s="19" t="s">
        <v>2940</v>
      </c>
      <c r="C1330" s="19" t="s">
        <v>7294</v>
      </c>
      <c r="D1330" s="19" t="s">
        <v>7295</v>
      </c>
      <c r="E1330" s="19" t="s">
        <v>7309</v>
      </c>
      <c r="F1330" s="20" t="str">
        <f t="shared" si="1"/>
        <v>SzdtrufhoRbRqt631JYFdu</v>
      </c>
      <c r="G1330" s="20">
        <v>2.0</v>
      </c>
      <c r="H1330" s="20">
        <v>2.0</v>
      </c>
      <c r="I1330" s="20" t="s">
        <v>5809</v>
      </c>
      <c r="J1330" s="20">
        <v>3.0</v>
      </c>
      <c r="K1330" s="20">
        <v>2.0</v>
      </c>
      <c r="L1330" s="20" t="s">
        <v>153</v>
      </c>
      <c r="M1330" s="20">
        <v>2.0</v>
      </c>
      <c r="N1330" s="20">
        <v>2.0</v>
      </c>
      <c r="O1330" s="20" t="s">
        <v>6139</v>
      </c>
      <c r="P1330" s="14"/>
    </row>
    <row r="1331">
      <c r="A1331" s="19" t="s">
        <v>7293</v>
      </c>
      <c r="B1331" s="19" t="s">
        <v>2942</v>
      </c>
      <c r="C1331" s="19" t="s">
        <v>7294</v>
      </c>
      <c r="D1331" s="19" t="s">
        <v>7295</v>
      </c>
      <c r="E1331" s="19" t="s">
        <v>7310</v>
      </c>
      <c r="F1331" s="20" t="str">
        <f t="shared" si="1"/>
        <v>SzdtrufhoRbRtD1yJwvFCu</v>
      </c>
      <c r="G1331" s="20">
        <v>1.0</v>
      </c>
      <c r="H1331" s="20">
        <v>1.0</v>
      </c>
      <c r="I1331" s="20" t="s">
        <v>5809</v>
      </c>
      <c r="J1331" s="20">
        <v>1.0</v>
      </c>
      <c r="K1331" s="20">
        <v>1.0</v>
      </c>
      <c r="L1331" s="20" t="s">
        <v>153</v>
      </c>
      <c r="M1331" s="20">
        <v>1.0</v>
      </c>
      <c r="N1331" s="20">
        <v>1.0</v>
      </c>
      <c r="O1331" s="20" t="s">
        <v>6139</v>
      </c>
      <c r="P1331" s="14"/>
    </row>
    <row r="1332">
      <c r="A1332" s="19" t="s">
        <v>7293</v>
      </c>
      <c r="B1332" s="19" t="s">
        <v>2944</v>
      </c>
      <c r="C1332" s="19" t="s">
        <v>7294</v>
      </c>
      <c r="D1332" s="19" t="s">
        <v>7295</v>
      </c>
      <c r="E1332" s="19" t="s">
        <v>7311</v>
      </c>
      <c r="F1332" s="20" t="str">
        <f t="shared" si="1"/>
        <v>SzdtrufhoRbRtgjyJwvFCu</v>
      </c>
      <c r="G1332" s="20">
        <v>1.0</v>
      </c>
      <c r="H1332" s="20">
        <v>1.0</v>
      </c>
      <c r="I1332" s="20" t="s">
        <v>5809</v>
      </c>
      <c r="J1332" s="20">
        <v>2.0</v>
      </c>
      <c r="K1332" s="20">
        <v>2.0</v>
      </c>
      <c r="L1332" s="20" t="s">
        <v>153</v>
      </c>
      <c r="M1332" s="20">
        <v>1.0</v>
      </c>
      <c r="N1332" s="20">
        <v>1.0</v>
      </c>
      <c r="O1332" s="20" t="s">
        <v>6139</v>
      </c>
      <c r="P1332" s="14"/>
    </row>
    <row r="1333">
      <c r="A1333" s="19" t="s">
        <v>7293</v>
      </c>
      <c r="B1333" s="19" t="s">
        <v>2946</v>
      </c>
      <c r="C1333" s="19" t="s">
        <v>7294</v>
      </c>
      <c r="D1333" s="19" t="s">
        <v>7295</v>
      </c>
      <c r="E1333" s="19" t="s">
        <v>7312</v>
      </c>
      <c r="F1333" s="20" t="str">
        <f t="shared" si="1"/>
        <v>SzdtrufhoRbRvKXmzDoNU0</v>
      </c>
      <c r="G1333" s="20">
        <v>1.0</v>
      </c>
      <c r="H1333" s="20">
        <v>1.0</v>
      </c>
      <c r="I1333" s="20" t="s">
        <v>5809</v>
      </c>
      <c r="J1333" s="20">
        <v>1.0</v>
      </c>
      <c r="K1333" s="20">
        <v>1.0</v>
      </c>
      <c r="L1333" s="20" t="s">
        <v>153</v>
      </c>
      <c r="M1333" s="20">
        <v>1.0</v>
      </c>
      <c r="N1333" s="20">
        <v>1.0</v>
      </c>
      <c r="O1333" s="20" t="s">
        <v>6139</v>
      </c>
      <c r="P1333" s="14"/>
    </row>
    <row r="1334">
      <c r="A1334" s="19" t="s">
        <v>7293</v>
      </c>
      <c r="B1334" s="19" t="s">
        <v>2948</v>
      </c>
      <c r="C1334" s="19" t="s">
        <v>7294</v>
      </c>
      <c r="D1334" s="19" t="s">
        <v>7295</v>
      </c>
      <c r="E1334" s="19" t="s">
        <v>7313</v>
      </c>
      <c r="F1334" s="20" t="str">
        <f t="shared" si="1"/>
        <v>SzdtrufhoRbRxQboCpeNMW</v>
      </c>
      <c r="G1334" s="20">
        <v>1.0</v>
      </c>
      <c r="H1334" s="20">
        <v>1.0</v>
      </c>
      <c r="I1334" s="20" t="s">
        <v>5809</v>
      </c>
      <c r="J1334" s="20">
        <v>1.0</v>
      </c>
      <c r="K1334" s="20">
        <v>2.0</v>
      </c>
      <c r="L1334" s="20" t="s">
        <v>153</v>
      </c>
      <c r="M1334" s="20">
        <v>1.0</v>
      </c>
      <c r="N1334" s="20">
        <v>1.0</v>
      </c>
      <c r="O1334" s="20" t="s">
        <v>6139</v>
      </c>
      <c r="P1334" s="14"/>
    </row>
    <row r="1335">
      <c r="A1335" s="19" t="s">
        <v>7314</v>
      </c>
      <c r="B1335" s="19" t="s">
        <v>2525</v>
      </c>
      <c r="C1335" s="19" t="s">
        <v>7315</v>
      </c>
      <c r="D1335" s="19" t="s">
        <v>7316</v>
      </c>
      <c r="E1335" s="19" t="s">
        <v>7317</v>
      </c>
      <c r="F1335" s="20" t="str">
        <f t="shared" si="1"/>
        <v>U5oEIrYmC7IN5sSQZnCRf8</v>
      </c>
      <c r="G1335" s="20">
        <v>2.0</v>
      </c>
      <c r="H1335" s="20">
        <v>1.0</v>
      </c>
      <c r="I1335" s="20" t="s">
        <v>152</v>
      </c>
      <c r="J1335" s="20">
        <v>3.0</v>
      </c>
      <c r="K1335" s="20">
        <v>3.0</v>
      </c>
      <c r="L1335" s="20" t="s">
        <v>5851</v>
      </c>
      <c r="M1335" s="20">
        <v>3.0</v>
      </c>
      <c r="N1335" s="20">
        <v>2.0</v>
      </c>
      <c r="O1335" s="20" t="s">
        <v>153</v>
      </c>
      <c r="P1335" s="14"/>
    </row>
    <row r="1336">
      <c r="A1336" s="19" t="s">
        <v>7314</v>
      </c>
      <c r="B1336" s="19" t="s">
        <v>2529</v>
      </c>
      <c r="C1336" s="19" t="s">
        <v>7315</v>
      </c>
      <c r="D1336" s="19" t="s">
        <v>7316</v>
      </c>
      <c r="E1336" s="19" t="s">
        <v>7318</v>
      </c>
      <c r="F1336" s="20" t="str">
        <f t="shared" si="1"/>
        <v>U5oEIrYmC7IN8oHR0I7fEb</v>
      </c>
      <c r="G1336" s="20">
        <v>1.0</v>
      </c>
      <c r="H1336" s="20">
        <v>1.0</v>
      </c>
      <c r="I1336" s="20" t="s">
        <v>152</v>
      </c>
      <c r="J1336" s="20">
        <v>1.0</v>
      </c>
      <c r="K1336" s="20">
        <v>1.0</v>
      </c>
      <c r="L1336" s="20" t="s">
        <v>5851</v>
      </c>
      <c r="M1336" s="20">
        <v>1.0</v>
      </c>
      <c r="N1336" s="20">
        <v>1.0</v>
      </c>
      <c r="O1336" s="20" t="s">
        <v>153</v>
      </c>
      <c r="P1336" s="14"/>
    </row>
    <row r="1337">
      <c r="A1337" s="19" t="s">
        <v>7314</v>
      </c>
      <c r="B1337" s="19" t="s">
        <v>2531</v>
      </c>
      <c r="C1337" s="19" t="s">
        <v>7315</v>
      </c>
      <c r="D1337" s="19" t="s">
        <v>7316</v>
      </c>
      <c r="E1337" s="19" t="s">
        <v>7319</v>
      </c>
      <c r="F1337" s="20" t="str">
        <f t="shared" si="1"/>
        <v>U5oEIrYmC7INE86hxLZ9ck</v>
      </c>
      <c r="G1337" s="20">
        <v>1.0</v>
      </c>
      <c r="H1337" s="20">
        <v>1.0</v>
      </c>
      <c r="I1337" s="20" t="s">
        <v>152</v>
      </c>
      <c r="J1337" s="20">
        <v>1.0</v>
      </c>
      <c r="K1337" s="20">
        <v>1.0</v>
      </c>
      <c r="L1337" s="20" t="s">
        <v>5851</v>
      </c>
      <c r="M1337" s="20">
        <v>2.0</v>
      </c>
      <c r="N1337" s="20">
        <v>3.0</v>
      </c>
      <c r="O1337" s="20" t="s">
        <v>153</v>
      </c>
      <c r="P1337" s="14"/>
    </row>
    <row r="1338">
      <c r="A1338" s="19" t="s">
        <v>7314</v>
      </c>
      <c r="B1338" s="19" t="s">
        <v>2533</v>
      </c>
      <c r="C1338" s="19" t="s">
        <v>7315</v>
      </c>
      <c r="D1338" s="19" t="s">
        <v>7316</v>
      </c>
      <c r="E1338" s="19" t="s">
        <v>7320</v>
      </c>
      <c r="F1338" s="20" t="str">
        <f t="shared" si="1"/>
        <v>U5oEIrYmC7INM2MnyloHRU</v>
      </c>
      <c r="G1338" s="20">
        <v>1.0</v>
      </c>
      <c r="H1338" s="20">
        <v>1.0</v>
      </c>
      <c r="I1338" s="20" t="s">
        <v>152</v>
      </c>
      <c r="J1338" s="20">
        <v>1.0</v>
      </c>
      <c r="K1338" s="20">
        <v>1.0</v>
      </c>
      <c r="L1338" s="20" t="s">
        <v>5851</v>
      </c>
      <c r="M1338" s="20">
        <v>1.0</v>
      </c>
      <c r="N1338" s="20">
        <v>2.0</v>
      </c>
      <c r="O1338" s="20" t="s">
        <v>153</v>
      </c>
      <c r="P1338" s="14"/>
    </row>
    <row r="1339">
      <c r="A1339" s="19" t="s">
        <v>7314</v>
      </c>
      <c r="B1339" s="19" t="s">
        <v>2535</v>
      </c>
      <c r="C1339" s="19" t="s">
        <v>7315</v>
      </c>
      <c r="D1339" s="19" t="s">
        <v>7316</v>
      </c>
      <c r="E1339" s="19" t="s">
        <v>7321</v>
      </c>
      <c r="F1339" s="20" t="str">
        <f t="shared" si="1"/>
        <v>U5oEIrYmC7INM3YnyloHRU</v>
      </c>
      <c r="G1339" s="20">
        <v>1.0</v>
      </c>
      <c r="H1339" s="20">
        <v>1.0</v>
      </c>
      <c r="I1339" s="20" t="s">
        <v>152</v>
      </c>
      <c r="J1339" s="20">
        <v>1.0</v>
      </c>
      <c r="K1339" s="20">
        <v>1.0</v>
      </c>
      <c r="L1339" s="20" t="s">
        <v>5851</v>
      </c>
      <c r="M1339" s="20">
        <v>1.0</v>
      </c>
      <c r="N1339" s="20">
        <v>1.0</v>
      </c>
      <c r="O1339" s="20" t="s">
        <v>153</v>
      </c>
      <c r="P1339" s="14"/>
    </row>
    <row r="1340">
      <c r="A1340" s="19" t="s">
        <v>7314</v>
      </c>
      <c r="B1340" s="19" t="s">
        <v>2537</v>
      </c>
      <c r="C1340" s="19" t="s">
        <v>7315</v>
      </c>
      <c r="D1340" s="19" t="s">
        <v>7316</v>
      </c>
      <c r="E1340" s="19" t="s">
        <v>7322</v>
      </c>
      <c r="F1340" s="20" t="str">
        <f t="shared" si="1"/>
        <v>U5oEIrYmC7INUZMLWZg9DA</v>
      </c>
      <c r="G1340" s="20">
        <v>1.0</v>
      </c>
      <c r="H1340" s="20">
        <v>1.0</v>
      </c>
      <c r="I1340" s="20" t="s">
        <v>152</v>
      </c>
      <c r="J1340" s="20">
        <v>1.0</v>
      </c>
      <c r="K1340" s="20">
        <v>1.0</v>
      </c>
      <c r="L1340" s="20" t="s">
        <v>5851</v>
      </c>
      <c r="M1340" s="20">
        <v>1.0</v>
      </c>
      <c r="N1340" s="20">
        <v>2.0</v>
      </c>
      <c r="O1340" s="20" t="s">
        <v>153</v>
      </c>
      <c r="P1340" s="14"/>
    </row>
    <row r="1341">
      <c r="A1341" s="19" t="s">
        <v>7314</v>
      </c>
      <c r="B1341" s="19" t="s">
        <v>2539</v>
      </c>
      <c r="C1341" s="19" t="s">
        <v>7315</v>
      </c>
      <c r="D1341" s="19" t="s">
        <v>7316</v>
      </c>
      <c r="E1341" s="19" t="s">
        <v>7323</v>
      </c>
      <c r="F1341" s="20" t="str">
        <f t="shared" si="1"/>
        <v>U5oEIrYmC7INUZbLWZg9DA</v>
      </c>
      <c r="G1341" s="20">
        <v>1.0</v>
      </c>
      <c r="H1341" s="20">
        <v>1.0</v>
      </c>
      <c r="I1341" s="20" t="s">
        <v>152</v>
      </c>
      <c r="J1341" s="20">
        <v>1.0</v>
      </c>
      <c r="K1341" s="20">
        <v>1.0</v>
      </c>
      <c r="L1341" s="20" t="s">
        <v>5851</v>
      </c>
      <c r="M1341" s="20">
        <v>2.0</v>
      </c>
      <c r="N1341" s="20">
        <v>2.0</v>
      </c>
      <c r="O1341" s="20" t="s">
        <v>153</v>
      </c>
      <c r="P1341" s="14"/>
    </row>
    <row r="1342">
      <c r="A1342" s="19" t="s">
        <v>7314</v>
      </c>
      <c r="B1342" s="19" t="s">
        <v>2541</v>
      </c>
      <c r="C1342" s="19" t="s">
        <v>7315</v>
      </c>
      <c r="D1342" s="19" t="s">
        <v>7316</v>
      </c>
      <c r="E1342" s="19" t="s">
        <v>7324</v>
      </c>
      <c r="F1342" s="20" t="str">
        <f t="shared" si="1"/>
        <v>U5oEIrYmC7INakItNvLSUA</v>
      </c>
      <c r="G1342" s="20">
        <v>1.0</v>
      </c>
      <c r="H1342" s="20">
        <v>1.0</v>
      </c>
      <c r="I1342" s="20" t="s">
        <v>152</v>
      </c>
      <c r="J1342" s="20">
        <v>3.0</v>
      </c>
      <c r="K1342" s="20">
        <v>3.0</v>
      </c>
      <c r="L1342" s="20" t="s">
        <v>5851</v>
      </c>
      <c r="M1342" s="20">
        <v>1.0</v>
      </c>
      <c r="N1342" s="20">
        <v>1.0</v>
      </c>
      <c r="O1342" s="20" t="s">
        <v>153</v>
      </c>
      <c r="P1342" s="14"/>
    </row>
    <row r="1343">
      <c r="A1343" s="19" t="s">
        <v>7314</v>
      </c>
      <c r="B1343" s="19" t="s">
        <v>2543</v>
      </c>
      <c r="C1343" s="19" t="s">
        <v>7315</v>
      </c>
      <c r="D1343" s="19" t="s">
        <v>7316</v>
      </c>
      <c r="E1343" s="19" t="s">
        <v>7325</v>
      </c>
      <c r="F1343" s="20" t="str">
        <f t="shared" si="1"/>
        <v>U5oEIrYmC7INbrrZn4Y5Fq</v>
      </c>
      <c r="G1343" s="20">
        <v>1.0</v>
      </c>
      <c r="H1343" s="20">
        <v>1.0</v>
      </c>
      <c r="I1343" s="20" t="s">
        <v>152</v>
      </c>
      <c r="J1343" s="20">
        <v>1.0</v>
      </c>
      <c r="K1343" s="20">
        <v>1.0</v>
      </c>
      <c r="L1343" s="20" t="s">
        <v>5851</v>
      </c>
      <c r="M1343" s="20">
        <v>1.0</v>
      </c>
      <c r="N1343" s="20">
        <v>1.0</v>
      </c>
      <c r="O1343" s="20" t="s">
        <v>153</v>
      </c>
      <c r="P1343" s="14"/>
    </row>
    <row r="1344">
      <c r="A1344" s="19" t="s">
        <v>7314</v>
      </c>
      <c r="B1344" s="19" t="s">
        <v>2545</v>
      </c>
      <c r="C1344" s="19" t="s">
        <v>7315</v>
      </c>
      <c r="D1344" s="19" t="s">
        <v>7316</v>
      </c>
      <c r="E1344" s="19" t="s">
        <v>7326</v>
      </c>
      <c r="F1344" s="20" t="str">
        <f t="shared" si="1"/>
        <v>U5oEIrYmC7INc5kuasQi8r</v>
      </c>
      <c r="G1344" s="20">
        <v>1.0</v>
      </c>
      <c r="H1344" s="20">
        <v>1.0</v>
      </c>
      <c r="I1344" s="20" t="s">
        <v>152</v>
      </c>
      <c r="J1344" s="20">
        <v>1.0</v>
      </c>
      <c r="K1344" s="20">
        <v>1.0</v>
      </c>
      <c r="L1344" s="20" t="s">
        <v>5851</v>
      </c>
      <c r="M1344" s="20">
        <v>1.0</v>
      </c>
      <c r="N1344" s="20">
        <v>1.0</v>
      </c>
      <c r="O1344" s="20" t="s">
        <v>153</v>
      </c>
      <c r="P1344" s="14"/>
    </row>
    <row r="1345">
      <c r="A1345" s="19" t="s">
        <v>7314</v>
      </c>
      <c r="B1345" s="19" t="s">
        <v>2546</v>
      </c>
      <c r="C1345" s="19" t="s">
        <v>7315</v>
      </c>
      <c r="D1345" s="19" t="s">
        <v>7316</v>
      </c>
      <c r="E1345" s="19" t="s">
        <v>7327</v>
      </c>
      <c r="F1345" s="20" t="str">
        <f t="shared" si="1"/>
        <v>U5oEIrYmC7INgJtHJdmfrX</v>
      </c>
      <c r="G1345" s="20">
        <v>1.0</v>
      </c>
      <c r="H1345" s="20">
        <v>1.0</v>
      </c>
      <c r="I1345" s="20" t="s">
        <v>152</v>
      </c>
      <c r="J1345" s="20">
        <v>1.0</v>
      </c>
      <c r="K1345" s="20">
        <v>1.0</v>
      </c>
      <c r="L1345" s="20" t="s">
        <v>5851</v>
      </c>
      <c r="M1345" s="20">
        <v>1.0</v>
      </c>
      <c r="N1345" s="20">
        <v>2.0</v>
      </c>
      <c r="O1345" s="20" t="s">
        <v>153</v>
      </c>
      <c r="P1345" s="14"/>
    </row>
    <row r="1346">
      <c r="A1346" s="19" t="s">
        <v>7314</v>
      </c>
      <c r="B1346" s="19" t="s">
        <v>2548</v>
      </c>
      <c r="C1346" s="19" t="s">
        <v>7315</v>
      </c>
      <c r="D1346" s="19" t="s">
        <v>7316</v>
      </c>
      <c r="E1346" s="19" t="s">
        <v>7328</v>
      </c>
      <c r="F1346" s="20" t="str">
        <f t="shared" si="1"/>
        <v>U5oEIrYmC7INml8x3nOJap</v>
      </c>
      <c r="G1346" s="20">
        <v>1.0</v>
      </c>
      <c r="H1346" s="20">
        <v>1.0</v>
      </c>
      <c r="I1346" s="20" t="s">
        <v>152</v>
      </c>
      <c r="J1346" s="20">
        <v>1.0</v>
      </c>
      <c r="K1346" s="20">
        <v>1.0</v>
      </c>
      <c r="L1346" s="20" t="s">
        <v>5851</v>
      </c>
      <c r="M1346" s="20">
        <v>1.0</v>
      </c>
      <c r="N1346" s="20">
        <v>1.0</v>
      </c>
      <c r="O1346" s="20" t="s">
        <v>153</v>
      </c>
      <c r="P1346" s="14"/>
    </row>
    <row r="1347">
      <c r="A1347" s="19" t="s">
        <v>7314</v>
      </c>
      <c r="B1347" s="19" t="s">
        <v>2550</v>
      </c>
      <c r="C1347" s="19" t="s">
        <v>7315</v>
      </c>
      <c r="D1347" s="19" t="s">
        <v>7316</v>
      </c>
      <c r="E1347" s="19" t="s">
        <v>7329</v>
      </c>
      <c r="F1347" s="20" t="str">
        <f t="shared" si="1"/>
        <v>U5oEIrYmC7INp5CklVeMgb</v>
      </c>
      <c r="G1347" s="20">
        <v>2.0</v>
      </c>
      <c r="H1347" s="20">
        <v>1.0</v>
      </c>
      <c r="I1347" s="20" t="s">
        <v>152</v>
      </c>
      <c r="J1347" s="20">
        <v>3.0</v>
      </c>
      <c r="K1347" s="20">
        <v>3.0</v>
      </c>
      <c r="L1347" s="20" t="s">
        <v>5851</v>
      </c>
      <c r="M1347" s="20">
        <v>1.0</v>
      </c>
      <c r="N1347" s="20">
        <v>2.0</v>
      </c>
      <c r="O1347" s="20" t="s">
        <v>153</v>
      </c>
      <c r="P1347" s="14"/>
    </row>
    <row r="1348">
      <c r="A1348" s="19" t="s">
        <v>7314</v>
      </c>
      <c r="B1348" s="19" t="s">
        <v>2552</v>
      </c>
      <c r="C1348" s="19" t="s">
        <v>7315</v>
      </c>
      <c r="D1348" s="19" t="s">
        <v>7316</v>
      </c>
      <c r="E1348" s="19" t="s">
        <v>7330</v>
      </c>
      <c r="F1348" s="20" t="str">
        <f t="shared" si="1"/>
        <v>U5oEIrYmC7INprKklVeMgb</v>
      </c>
      <c r="G1348" s="20">
        <v>1.0</v>
      </c>
      <c r="H1348" s="20">
        <v>1.0</v>
      </c>
      <c r="I1348" s="20" t="s">
        <v>152</v>
      </c>
      <c r="J1348" s="20">
        <v>3.0</v>
      </c>
      <c r="K1348" s="20">
        <v>3.0</v>
      </c>
      <c r="L1348" s="20" t="s">
        <v>5851</v>
      </c>
      <c r="M1348" s="20">
        <v>1.0</v>
      </c>
      <c r="N1348" s="20">
        <v>1.0</v>
      </c>
      <c r="O1348" s="20" t="s">
        <v>153</v>
      </c>
      <c r="P1348" s="14"/>
    </row>
    <row r="1349">
      <c r="A1349" s="19" t="s">
        <v>7314</v>
      </c>
      <c r="B1349" s="19" t="s">
        <v>2554</v>
      </c>
      <c r="C1349" s="19" t="s">
        <v>7315</v>
      </c>
      <c r="D1349" s="19" t="s">
        <v>7316</v>
      </c>
      <c r="E1349" s="19" t="s">
        <v>7331</v>
      </c>
      <c r="F1349" s="20" t="str">
        <f t="shared" si="1"/>
        <v>U5oEIrYmC7INrI8ClYtECF</v>
      </c>
      <c r="G1349" s="20">
        <v>1.0</v>
      </c>
      <c r="H1349" s="20">
        <v>1.0</v>
      </c>
      <c r="I1349" s="20" t="s">
        <v>152</v>
      </c>
      <c r="J1349" s="20">
        <v>3.0</v>
      </c>
      <c r="K1349" s="20">
        <v>3.0</v>
      </c>
      <c r="L1349" s="20" t="s">
        <v>5851</v>
      </c>
      <c r="M1349" s="20">
        <v>2.0</v>
      </c>
      <c r="N1349" s="20">
        <v>2.0</v>
      </c>
      <c r="O1349" s="20" t="s">
        <v>153</v>
      </c>
      <c r="P1349" s="14"/>
    </row>
    <row r="1350">
      <c r="A1350" s="19" t="s">
        <v>7314</v>
      </c>
      <c r="B1350" s="19" t="s">
        <v>2556</v>
      </c>
      <c r="C1350" s="19" t="s">
        <v>7315</v>
      </c>
      <c r="D1350" s="19" t="s">
        <v>7316</v>
      </c>
      <c r="E1350" s="19" t="s">
        <v>7332</v>
      </c>
      <c r="F1350" s="20" t="str">
        <f t="shared" si="1"/>
        <v>U5oEIrYmC7INrQvClYtECF</v>
      </c>
      <c r="G1350" s="20">
        <v>1.0</v>
      </c>
      <c r="H1350" s="20">
        <v>1.0</v>
      </c>
      <c r="I1350" s="20" t="s">
        <v>152</v>
      </c>
      <c r="J1350" s="20">
        <v>3.0</v>
      </c>
      <c r="K1350" s="20">
        <v>3.0</v>
      </c>
      <c r="L1350" s="20" t="s">
        <v>5851</v>
      </c>
      <c r="M1350" s="20">
        <v>3.0</v>
      </c>
      <c r="N1350" s="20">
        <v>3.0</v>
      </c>
      <c r="O1350" s="20" t="s">
        <v>153</v>
      </c>
      <c r="P1350" s="14"/>
    </row>
    <row r="1351">
      <c r="A1351" s="19" t="s">
        <v>7314</v>
      </c>
      <c r="B1351" s="19" t="s">
        <v>2558</v>
      </c>
      <c r="C1351" s="19" t="s">
        <v>7315</v>
      </c>
      <c r="D1351" s="19" t="s">
        <v>7316</v>
      </c>
      <c r="E1351" s="19" t="s">
        <v>7333</v>
      </c>
      <c r="F1351" s="20" t="str">
        <f t="shared" si="1"/>
        <v>U5oEIrYmC7INsel8jaGony</v>
      </c>
      <c r="G1351" s="20">
        <v>1.0</v>
      </c>
      <c r="H1351" s="20">
        <v>1.0</v>
      </c>
      <c r="I1351" s="20" t="s">
        <v>152</v>
      </c>
      <c r="J1351" s="20">
        <v>3.0</v>
      </c>
      <c r="K1351" s="20">
        <v>3.0</v>
      </c>
      <c r="L1351" s="20" t="s">
        <v>5851</v>
      </c>
      <c r="M1351" s="20">
        <v>3.0</v>
      </c>
      <c r="N1351" s="20">
        <v>3.0</v>
      </c>
      <c r="O1351" s="20" t="s">
        <v>153</v>
      </c>
      <c r="P1351" s="14"/>
    </row>
    <row r="1352">
      <c r="A1352" s="19" t="s">
        <v>7314</v>
      </c>
      <c r="B1352" s="19" t="s">
        <v>2560</v>
      </c>
      <c r="C1352" s="19" t="s">
        <v>7315</v>
      </c>
      <c r="D1352" s="19" t="s">
        <v>7316</v>
      </c>
      <c r="E1352" s="19" t="s">
        <v>7334</v>
      </c>
      <c r="F1352" s="20" t="str">
        <f t="shared" si="1"/>
        <v>U5oEIrYmC7INsxe8jaGony</v>
      </c>
      <c r="G1352" s="20">
        <v>1.0</v>
      </c>
      <c r="H1352" s="20">
        <v>1.0</v>
      </c>
      <c r="I1352" s="20" t="s">
        <v>152</v>
      </c>
      <c r="J1352" s="20">
        <v>3.0</v>
      </c>
      <c r="K1352" s="20">
        <v>3.0</v>
      </c>
      <c r="L1352" s="20" t="s">
        <v>5851</v>
      </c>
      <c r="M1352" s="20">
        <v>3.0</v>
      </c>
      <c r="N1352" s="20">
        <v>3.0</v>
      </c>
      <c r="O1352" s="20" t="s">
        <v>153</v>
      </c>
      <c r="P1352" s="14"/>
    </row>
    <row r="1353">
      <c r="A1353" s="19" t="s">
        <v>7335</v>
      </c>
      <c r="B1353" s="19" t="s">
        <v>1030</v>
      </c>
      <c r="C1353" s="19" t="s">
        <v>7336</v>
      </c>
      <c r="D1353" s="19" t="s">
        <v>7337</v>
      </c>
      <c r="E1353" s="19" t="s">
        <v>7338</v>
      </c>
      <c r="F1353" s="20" t="str">
        <f t="shared" si="1"/>
        <v>U8atzMMfj7sn5TzQZnCRf8</v>
      </c>
      <c r="G1353" s="20">
        <v>1.0</v>
      </c>
      <c r="H1353" s="20">
        <v>1.0</v>
      </c>
      <c r="I1353" s="20" t="s">
        <v>5809</v>
      </c>
      <c r="J1353" s="20">
        <v>1.0</v>
      </c>
      <c r="K1353" s="20">
        <v>2.0</v>
      </c>
      <c r="L1353" s="20" t="s">
        <v>153</v>
      </c>
      <c r="M1353" s="20">
        <v>1.0</v>
      </c>
      <c r="N1353" s="20">
        <v>1.0</v>
      </c>
      <c r="O1353" s="20" t="s">
        <v>5851</v>
      </c>
      <c r="P1353" s="14"/>
    </row>
    <row r="1354">
      <c r="A1354" s="19" t="s">
        <v>7335</v>
      </c>
      <c r="B1354" s="19" t="s">
        <v>1034</v>
      </c>
      <c r="C1354" s="19" t="s">
        <v>7336</v>
      </c>
      <c r="D1354" s="19" t="s">
        <v>7337</v>
      </c>
      <c r="E1354" s="19" t="s">
        <v>7339</v>
      </c>
      <c r="F1354" s="20" t="str">
        <f t="shared" si="1"/>
        <v>U8atzMMfj7sn6NmgxZbenF</v>
      </c>
      <c r="G1354" s="20">
        <v>1.0</v>
      </c>
      <c r="H1354" s="20">
        <v>1.0</v>
      </c>
      <c r="I1354" s="20" t="s">
        <v>5809</v>
      </c>
      <c r="J1354" s="20">
        <v>3.0</v>
      </c>
      <c r="K1354" s="20">
        <v>3.0</v>
      </c>
      <c r="L1354" s="20" t="s">
        <v>153</v>
      </c>
      <c r="M1354" s="20">
        <v>3.0</v>
      </c>
      <c r="N1354" s="20">
        <v>3.0</v>
      </c>
      <c r="O1354" s="20" t="s">
        <v>5851</v>
      </c>
      <c r="P1354" s="14"/>
    </row>
    <row r="1355">
      <c r="A1355" s="19" t="s">
        <v>7335</v>
      </c>
      <c r="B1355" s="19" t="s">
        <v>1036</v>
      </c>
      <c r="C1355" s="19" t="s">
        <v>7336</v>
      </c>
      <c r="D1355" s="19" t="s">
        <v>7337</v>
      </c>
      <c r="E1355" s="19" t="s">
        <v>7340</v>
      </c>
      <c r="F1355" s="20" t="str">
        <f t="shared" si="1"/>
        <v>U8atzMMfj7snCjVSrJgpzQ</v>
      </c>
      <c r="G1355" s="20">
        <v>1.0</v>
      </c>
      <c r="H1355" s="20">
        <v>1.0</v>
      </c>
      <c r="I1355" s="20" t="s">
        <v>5809</v>
      </c>
      <c r="J1355" s="20">
        <v>3.0</v>
      </c>
      <c r="K1355" s="20">
        <v>3.0</v>
      </c>
      <c r="L1355" s="20" t="s">
        <v>153</v>
      </c>
      <c r="M1355" s="20">
        <v>1.0</v>
      </c>
      <c r="N1355" s="20">
        <v>1.0</v>
      </c>
      <c r="O1355" s="20" t="s">
        <v>5851</v>
      </c>
      <c r="P1355" s="14"/>
    </row>
    <row r="1356">
      <c r="A1356" s="19" t="s">
        <v>7335</v>
      </c>
      <c r="B1356" s="19" t="s">
        <v>1038</v>
      </c>
      <c r="C1356" s="19" t="s">
        <v>7336</v>
      </c>
      <c r="D1356" s="19" t="s">
        <v>7337</v>
      </c>
      <c r="E1356" s="19" t="s">
        <v>7341</v>
      </c>
      <c r="F1356" s="20" t="str">
        <f t="shared" si="1"/>
        <v>U8atzMMfj7snIeLvBlcSU2</v>
      </c>
      <c r="G1356" s="20">
        <v>1.0</v>
      </c>
      <c r="H1356" s="20">
        <v>1.0</v>
      </c>
      <c r="I1356" s="20" t="s">
        <v>5809</v>
      </c>
      <c r="J1356" s="20">
        <v>3.0</v>
      </c>
      <c r="K1356" s="20">
        <v>3.0</v>
      </c>
      <c r="L1356" s="20" t="s">
        <v>153</v>
      </c>
      <c r="M1356" s="20">
        <v>1.0</v>
      </c>
      <c r="N1356" s="20">
        <v>1.0</v>
      </c>
      <c r="O1356" s="20" t="s">
        <v>5851</v>
      </c>
      <c r="P1356" s="14"/>
    </row>
    <row r="1357">
      <c r="A1357" s="19" t="s">
        <v>7335</v>
      </c>
      <c r="B1357" s="19" t="s">
        <v>1040</v>
      </c>
      <c r="C1357" s="19" t="s">
        <v>7336</v>
      </c>
      <c r="D1357" s="19" t="s">
        <v>7337</v>
      </c>
      <c r="E1357" s="19" t="s">
        <v>7342</v>
      </c>
      <c r="F1357" s="20" t="str">
        <f t="shared" si="1"/>
        <v>U8atzMMfj7snIltvBlcSU2</v>
      </c>
      <c r="G1357" s="20">
        <v>1.0</v>
      </c>
      <c r="H1357" s="20">
        <v>1.0</v>
      </c>
      <c r="I1357" s="20" t="s">
        <v>5809</v>
      </c>
      <c r="J1357" s="20">
        <v>2.0</v>
      </c>
      <c r="K1357" s="20">
        <v>2.0</v>
      </c>
      <c r="L1357" s="20" t="s">
        <v>153</v>
      </c>
      <c r="M1357" s="20">
        <v>2.0</v>
      </c>
      <c r="N1357" s="20">
        <v>2.0</v>
      </c>
      <c r="O1357" s="20" t="s">
        <v>5851</v>
      </c>
      <c r="P1357" s="14"/>
    </row>
    <row r="1358">
      <c r="A1358" s="19" t="s">
        <v>7335</v>
      </c>
      <c r="B1358" s="19" t="s">
        <v>1042</v>
      </c>
      <c r="C1358" s="19" t="s">
        <v>7336</v>
      </c>
      <c r="D1358" s="19" t="s">
        <v>7337</v>
      </c>
      <c r="E1358" s="19" t="s">
        <v>7343</v>
      </c>
      <c r="F1358" s="20" t="str">
        <f t="shared" si="1"/>
        <v>U8atzMMfj7snK895Q8YFGz</v>
      </c>
      <c r="G1358" s="20">
        <v>1.0</v>
      </c>
      <c r="H1358" s="20">
        <v>1.0</v>
      </c>
      <c r="I1358" s="20" t="s">
        <v>5809</v>
      </c>
      <c r="J1358" s="20">
        <v>1.0</v>
      </c>
      <c r="K1358" s="20">
        <v>1.0</v>
      </c>
      <c r="L1358" s="20" t="s">
        <v>153</v>
      </c>
      <c r="M1358" s="20">
        <v>1.0</v>
      </c>
      <c r="N1358" s="20">
        <v>1.0</v>
      </c>
      <c r="O1358" s="20" t="s">
        <v>5851</v>
      </c>
      <c r="P1358" s="14"/>
    </row>
    <row r="1359">
      <c r="A1359" s="19" t="s">
        <v>7335</v>
      </c>
      <c r="B1359" s="19" t="s">
        <v>1044</v>
      </c>
      <c r="C1359" s="19" t="s">
        <v>7336</v>
      </c>
      <c r="D1359" s="19" t="s">
        <v>7337</v>
      </c>
      <c r="E1359" s="19" t="s">
        <v>7344</v>
      </c>
      <c r="F1359" s="20" t="str">
        <f t="shared" si="1"/>
        <v>U8atzMMfj7snK8U5Q8YFGz</v>
      </c>
      <c r="G1359" s="20">
        <v>1.0</v>
      </c>
      <c r="H1359" s="20">
        <v>1.0</v>
      </c>
      <c r="I1359" s="20" t="s">
        <v>5809</v>
      </c>
      <c r="J1359" s="20">
        <v>3.0</v>
      </c>
      <c r="K1359" s="20">
        <v>2.0</v>
      </c>
      <c r="L1359" s="20" t="s">
        <v>153</v>
      </c>
      <c r="M1359" s="20">
        <v>3.0</v>
      </c>
      <c r="N1359" s="20">
        <v>3.0</v>
      </c>
      <c r="O1359" s="20" t="s">
        <v>5851</v>
      </c>
      <c r="P1359" s="14"/>
    </row>
    <row r="1360">
      <c r="A1360" s="19" t="s">
        <v>7335</v>
      </c>
      <c r="B1360" s="19" t="s">
        <v>1046</v>
      </c>
      <c r="C1360" s="19" t="s">
        <v>7336</v>
      </c>
      <c r="D1360" s="19" t="s">
        <v>7337</v>
      </c>
      <c r="E1360" s="19" t="s">
        <v>7345</v>
      </c>
      <c r="F1360" s="20" t="str">
        <f t="shared" si="1"/>
        <v>U8atzMMfj7snKv75Q8YFGz</v>
      </c>
      <c r="G1360" s="20">
        <v>1.0</v>
      </c>
      <c r="H1360" s="20">
        <v>1.0</v>
      </c>
      <c r="I1360" s="20" t="s">
        <v>5809</v>
      </c>
      <c r="J1360" s="20">
        <v>1.0</v>
      </c>
      <c r="K1360" s="20">
        <v>2.0</v>
      </c>
      <c r="L1360" s="20" t="s">
        <v>153</v>
      </c>
      <c r="M1360" s="20">
        <v>1.0</v>
      </c>
      <c r="N1360" s="20">
        <v>1.0</v>
      </c>
      <c r="O1360" s="20" t="s">
        <v>5851</v>
      </c>
      <c r="P1360" s="14"/>
    </row>
    <row r="1361">
      <c r="A1361" s="19" t="s">
        <v>7335</v>
      </c>
      <c r="B1361" s="19" t="s">
        <v>1048</v>
      </c>
      <c r="C1361" s="19" t="s">
        <v>7336</v>
      </c>
      <c r="D1361" s="19" t="s">
        <v>7337</v>
      </c>
      <c r="E1361" s="19" t="s">
        <v>7346</v>
      </c>
      <c r="F1361" s="20" t="str">
        <f t="shared" si="1"/>
        <v>U8atzMMfj7snKvO5Q8YFGz</v>
      </c>
      <c r="G1361" s="20">
        <v>1.0</v>
      </c>
      <c r="H1361" s="20">
        <v>1.0</v>
      </c>
      <c r="I1361" s="20" t="s">
        <v>5809</v>
      </c>
      <c r="J1361" s="20">
        <v>3.0</v>
      </c>
      <c r="K1361" s="20">
        <v>3.0</v>
      </c>
      <c r="L1361" s="20" t="s">
        <v>153</v>
      </c>
      <c r="M1361" s="20">
        <v>2.0</v>
      </c>
      <c r="N1361" s="20">
        <v>2.0</v>
      </c>
      <c r="O1361" s="20" t="s">
        <v>5851</v>
      </c>
      <c r="P1361" s="14"/>
    </row>
    <row r="1362">
      <c r="A1362" s="19" t="s">
        <v>7335</v>
      </c>
      <c r="B1362" s="19" t="s">
        <v>1050</v>
      </c>
      <c r="C1362" s="19" t="s">
        <v>7336</v>
      </c>
      <c r="D1362" s="19" t="s">
        <v>7337</v>
      </c>
      <c r="E1362" s="19" t="s">
        <v>7347</v>
      </c>
      <c r="F1362" s="20" t="str">
        <f t="shared" si="1"/>
        <v>U8atzMMfj7snLQBpHOn63V</v>
      </c>
      <c r="G1362" s="20">
        <v>2.0</v>
      </c>
      <c r="H1362" s="20">
        <v>2.0</v>
      </c>
      <c r="I1362" s="20" t="s">
        <v>5809</v>
      </c>
      <c r="J1362" s="20">
        <v>2.0</v>
      </c>
      <c r="K1362" s="20">
        <v>2.0</v>
      </c>
      <c r="L1362" s="20" t="s">
        <v>153</v>
      </c>
      <c r="M1362" s="20">
        <v>3.0</v>
      </c>
      <c r="N1362" s="20">
        <v>3.0</v>
      </c>
      <c r="O1362" s="20" t="s">
        <v>5851</v>
      </c>
      <c r="P1362" s="14"/>
    </row>
    <row r="1363">
      <c r="A1363" s="19" t="s">
        <v>7335</v>
      </c>
      <c r="B1363" s="19" t="s">
        <v>1052</v>
      </c>
      <c r="C1363" s="19" t="s">
        <v>7336</v>
      </c>
      <c r="D1363" s="19" t="s">
        <v>7337</v>
      </c>
      <c r="E1363" s="19" t="s">
        <v>7348</v>
      </c>
      <c r="F1363" s="20" t="str">
        <f t="shared" si="1"/>
        <v>U8atzMMfj7snLqmpHOn63V</v>
      </c>
      <c r="G1363" s="20">
        <v>1.0</v>
      </c>
      <c r="H1363" s="20">
        <v>1.0</v>
      </c>
      <c r="I1363" s="20" t="s">
        <v>5809</v>
      </c>
      <c r="J1363" s="20">
        <v>1.0</v>
      </c>
      <c r="K1363" s="20">
        <v>1.0</v>
      </c>
      <c r="L1363" s="20" t="s">
        <v>153</v>
      </c>
      <c r="M1363" s="20">
        <v>1.0</v>
      </c>
      <c r="N1363" s="20">
        <v>1.0</v>
      </c>
      <c r="O1363" s="20" t="s">
        <v>5851</v>
      </c>
      <c r="P1363" s="14"/>
    </row>
    <row r="1364">
      <c r="A1364" s="19" t="s">
        <v>7335</v>
      </c>
      <c r="B1364" s="19" t="s">
        <v>1054</v>
      </c>
      <c r="C1364" s="19" t="s">
        <v>7336</v>
      </c>
      <c r="D1364" s="19" t="s">
        <v>7337</v>
      </c>
      <c r="E1364" s="19" t="s">
        <v>7349</v>
      </c>
      <c r="F1364" s="20" t="str">
        <f t="shared" si="1"/>
        <v>U8atzMMfj7snPK0NMcnNFW</v>
      </c>
      <c r="G1364" s="20">
        <v>1.0</v>
      </c>
      <c r="H1364" s="20">
        <v>1.0</v>
      </c>
      <c r="I1364" s="20" t="s">
        <v>5809</v>
      </c>
      <c r="J1364" s="20">
        <v>1.0</v>
      </c>
      <c r="K1364" s="20">
        <v>1.0</v>
      </c>
      <c r="L1364" s="20" t="s">
        <v>153</v>
      </c>
      <c r="M1364" s="20">
        <v>1.0</v>
      </c>
      <c r="N1364" s="20">
        <v>1.0</v>
      </c>
      <c r="O1364" s="20" t="s">
        <v>5851</v>
      </c>
      <c r="P1364" s="14"/>
    </row>
    <row r="1365">
      <c r="A1365" s="19" t="s">
        <v>7335</v>
      </c>
      <c r="B1365" s="19" t="s">
        <v>1056</v>
      </c>
      <c r="C1365" s="19" t="s">
        <v>7336</v>
      </c>
      <c r="D1365" s="19" t="s">
        <v>7337</v>
      </c>
      <c r="E1365" s="19" t="s">
        <v>7350</v>
      </c>
      <c r="F1365" s="20" t="str">
        <f t="shared" si="1"/>
        <v>U8atzMMfj7snROzeNhrwyV</v>
      </c>
      <c r="G1365" s="20">
        <v>1.0</v>
      </c>
      <c r="H1365" s="20">
        <v>1.0</v>
      </c>
      <c r="I1365" s="20" t="s">
        <v>5809</v>
      </c>
      <c r="J1365" s="20">
        <v>1.0</v>
      </c>
      <c r="K1365" s="20">
        <v>2.0</v>
      </c>
      <c r="L1365" s="20" t="s">
        <v>153</v>
      </c>
      <c r="M1365" s="20">
        <v>1.0</v>
      </c>
      <c r="N1365" s="20">
        <v>1.0</v>
      </c>
      <c r="O1365" s="20" t="s">
        <v>5851</v>
      </c>
      <c r="P1365" s="14"/>
    </row>
    <row r="1366">
      <c r="A1366" s="19" t="s">
        <v>7335</v>
      </c>
      <c r="B1366" s="19" t="s">
        <v>1058</v>
      </c>
      <c r="C1366" s="19" t="s">
        <v>7336</v>
      </c>
      <c r="D1366" s="19" t="s">
        <v>7337</v>
      </c>
      <c r="E1366" s="19" t="s">
        <v>7351</v>
      </c>
      <c r="F1366" s="20" t="str">
        <f t="shared" si="1"/>
        <v>U8atzMMfj7snSodIszOMIv</v>
      </c>
      <c r="G1366" s="20">
        <v>1.0</v>
      </c>
      <c r="H1366" s="20">
        <v>1.0</v>
      </c>
      <c r="I1366" s="20" t="s">
        <v>5809</v>
      </c>
      <c r="J1366" s="20">
        <v>1.0</v>
      </c>
      <c r="K1366" s="20">
        <v>2.0</v>
      </c>
      <c r="L1366" s="20" t="s">
        <v>153</v>
      </c>
      <c r="M1366" s="20">
        <v>1.0</v>
      </c>
      <c r="N1366" s="20">
        <v>1.0</v>
      </c>
      <c r="O1366" s="20" t="s">
        <v>5851</v>
      </c>
      <c r="P1366" s="14"/>
    </row>
    <row r="1367">
      <c r="A1367" s="19" t="s">
        <v>7335</v>
      </c>
      <c r="B1367" s="19" t="s">
        <v>1060</v>
      </c>
      <c r="C1367" s="19" t="s">
        <v>7336</v>
      </c>
      <c r="D1367" s="19" t="s">
        <v>7337</v>
      </c>
      <c r="E1367" s="19" t="s">
        <v>7352</v>
      </c>
      <c r="F1367" s="20" t="str">
        <f t="shared" si="1"/>
        <v>U8atzMMfj7snYRaETxCGlb</v>
      </c>
      <c r="G1367" s="20">
        <v>1.0</v>
      </c>
      <c r="H1367" s="20">
        <v>1.0</v>
      </c>
      <c r="I1367" s="20" t="s">
        <v>5809</v>
      </c>
      <c r="J1367" s="20">
        <v>3.0</v>
      </c>
      <c r="K1367" s="20">
        <v>3.0</v>
      </c>
      <c r="L1367" s="20" t="s">
        <v>153</v>
      </c>
      <c r="M1367" s="20">
        <v>2.0</v>
      </c>
      <c r="N1367" s="20">
        <v>2.0</v>
      </c>
      <c r="O1367" s="20" t="s">
        <v>5851</v>
      </c>
      <c r="P1367" s="14"/>
    </row>
    <row r="1368">
      <c r="A1368" s="19" t="s">
        <v>7335</v>
      </c>
      <c r="B1368" s="19" t="s">
        <v>1062</v>
      </c>
      <c r="C1368" s="19" t="s">
        <v>7336</v>
      </c>
      <c r="D1368" s="19" t="s">
        <v>7337</v>
      </c>
      <c r="E1368" s="19" t="s">
        <v>7353</v>
      </c>
      <c r="F1368" s="20" t="str">
        <f t="shared" si="1"/>
        <v>U8atzMMfj7snh7XBvQ85Ws</v>
      </c>
      <c r="G1368" s="20">
        <v>1.0</v>
      </c>
      <c r="H1368" s="20">
        <v>1.0</v>
      </c>
      <c r="I1368" s="20" t="s">
        <v>5809</v>
      </c>
      <c r="J1368" s="20">
        <v>1.0</v>
      </c>
      <c r="K1368" s="20">
        <v>2.0</v>
      </c>
      <c r="L1368" s="20" t="s">
        <v>153</v>
      </c>
      <c r="M1368" s="20">
        <v>1.0</v>
      </c>
      <c r="N1368" s="20">
        <v>1.0</v>
      </c>
      <c r="O1368" s="20" t="s">
        <v>5851</v>
      </c>
      <c r="P1368" s="14"/>
    </row>
    <row r="1369">
      <c r="A1369" s="19" t="s">
        <v>7335</v>
      </c>
      <c r="B1369" s="19" t="s">
        <v>1064</v>
      </c>
      <c r="C1369" s="19" t="s">
        <v>7336</v>
      </c>
      <c r="D1369" s="19" t="s">
        <v>7337</v>
      </c>
      <c r="E1369" s="19" t="s">
        <v>7354</v>
      </c>
      <c r="F1369" s="20" t="str">
        <f t="shared" si="1"/>
        <v>U8atzMMfj7snh9zBvQ85Ws</v>
      </c>
      <c r="G1369" s="20">
        <v>1.0</v>
      </c>
      <c r="H1369" s="20">
        <v>1.0</v>
      </c>
      <c r="I1369" s="20" t="s">
        <v>5809</v>
      </c>
      <c r="J1369" s="20">
        <v>1.0</v>
      </c>
      <c r="K1369" s="20">
        <v>1.0</v>
      </c>
      <c r="L1369" s="20" t="s">
        <v>153</v>
      </c>
      <c r="M1369" s="20">
        <v>1.0</v>
      </c>
      <c r="N1369" s="20">
        <v>1.0</v>
      </c>
      <c r="O1369" s="20" t="s">
        <v>5851</v>
      </c>
      <c r="P1369" s="14"/>
    </row>
    <row r="1370">
      <c r="A1370" s="19" t="s">
        <v>7335</v>
      </c>
      <c r="B1370" s="19" t="s">
        <v>1066</v>
      </c>
      <c r="C1370" s="19" t="s">
        <v>7336</v>
      </c>
      <c r="D1370" s="19" t="s">
        <v>7337</v>
      </c>
      <c r="E1370" s="19" t="s">
        <v>7355</v>
      </c>
      <c r="F1370" s="20" t="str">
        <f t="shared" si="1"/>
        <v>U8atzMMfj7snib8Dfaj7G4</v>
      </c>
      <c r="G1370" s="20">
        <v>1.0</v>
      </c>
      <c r="H1370" s="20">
        <v>1.0</v>
      </c>
      <c r="I1370" s="20" t="s">
        <v>5809</v>
      </c>
      <c r="J1370" s="20">
        <v>1.0</v>
      </c>
      <c r="K1370" s="20">
        <v>1.0</v>
      </c>
      <c r="L1370" s="20" t="s">
        <v>153</v>
      </c>
      <c r="M1370" s="20">
        <v>2.0</v>
      </c>
      <c r="N1370" s="20">
        <v>2.0</v>
      </c>
      <c r="O1370" s="20" t="s">
        <v>5851</v>
      </c>
      <c r="P1370" s="14"/>
    </row>
    <row r="1371">
      <c r="A1371" s="19" t="s">
        <v>7356</v>
      </c>
      <c r="B1371" s="19" t="s">
        <v>3566</v>
      </c>
      <c r="C1371" s="19" t="s">
        <v>7357</v>
      </c>
      <c r="D1371" s="19" t="s">
        <v>7358</v>
      </c>
      <c r="E1371" s="19" t="s">
        <v>7359</v>
      </c>
      <c r="F1371" s="20" t="str">
        <f t="shared" si="1"/>
        <v>UKBAEMAKE8Mq29RY5XM6fr</v>
      </c>
      <c r="G1371" s="20">
        <v>2.0</v>
      </c>
      <c r="H1371" s="20">
        <v>2.0</v>
      </c>
      <c r="I1371" s="20" t="s">
        <v>5809</v>
      </c>
      <c r="J1371" s="20">
        <v>2.0</v>
      </c>
      <c r="K1371" s="20">
        <v>1.0</v>
      </c>
      <c r="L1371" s="20" t="s">
        <v>6139</v>
      </c>
      <c r="M1371" s="20">
        <v>3.0</v>
      </c>
      <c r="N1371" s="20">
        <v>3.0</v>
      </c>
      <c r="O1371" s="20" t="s">
        <v>5851</v>
      </c>
      <c r="P1371" s="14"/>
    </row>
    <row r="1372">
      <c r="A1372" s="19" t="s">
        <v>7356</v>
      </c>
      <c r="B1372" s="19" t="s">
        <v>3570</v>
      </c>
      <c r="C1372" s="19" t="s">
        <v>7357</v>
      </c>
      <c r="D1372" s="19" t="s">
        <v>7358</v>
      </c>
      <c r="E1372" s="19" t="s">
        <v>7360</v>
      </c>
      <c r="F1372" s="20" t="str">
        <f t="shared" si="1"/>
        <v>UKBAEMAKE8MqGA0UcnUYI5</v>
      </c>
      <c r="G1372" s="20">
        <v>1.0</v>
      </c>
      <c r="H1372" s="20">
        <v>1.0</v>
      </c>
      <c r="I1372" s="20" t="s">
        <v>5809</v>
      </c>
      <c r="J1372" s="20">
        <v>1.0</v>
      </c>
      <c r="K1372" s="20">
        <v>1.0</v>
      </c>
      <c r="L1372" s="20" t="s">
        <v>6139</v>
      </c>
      <c r="M1372" s="20">
        <v>1.0</v>
      </c>
      <c r="N1372" s="20">
        <v>1.0</v>
      </c>
      <c r="O1372" s="20" t="s">
        <v>5851</v>
      </c>
      <c r="P1372" s="14"/>
    </row>
    <row r="1373">
      <c r="A1373" s="19" t="s">
        <v>7356</v>
      </c>
      <c r="B1373" s="19" t="s">
        <v>3572</v>
      </c>
      <c r="C1373" s="19" t="s">
        <v>7357</v>
      </c>
      <c r="D1373" s="19" t="s">
        <v>7358</v>
      </c>
      <c r="E1373" s="19" t="s">
        <v>7361</v>
      </c>
      <c r="F1373" s="20" t="str">
        <f t="shared" si="1"/>
        <v>UKBAEMAKE8MqGCEUcnUYI5</v>
      </c>
      <c r="G1373" s="20">
        <v>1.0</v>
      </c>
      <c r="H1373" s="20">
        <v>1.0</v>
      </c>
      <c r="I1373" s="20" t="s">
        <v>5809</v>
      </c>
      <c r="J1373" s="20">
        <v>1.0</v>
      </c>
      <c r="K1373" s="20">
        <v>1.0</v>
      </c>
      <c r="L1373" s="20" t="s">
        <v>6139</v>
      </c>
      <c r="M1373" s="20">
        <v>2.0</v>
      </c>
      <c r="N1373" s="20">
        <v>2.0</v>
      </c>
      <c r="O1373" s="20" t="s">
        <v>5851</v>
      </c>
      <c r="P1373" s="14"/>
    </row>
    <row r="1374">
      <c r="A1374" s="19" t="s">
        <v>7356</v>
      </c>
      <c r="B1374" s="19" t="s">
        <v>3574</v>
      </c>
      <c r="C1374" s="19" t="s">
        <v>7357</v>
      </c>
      <c r="D1374" s="19" t="s">
        <v>7358</v>
      </c>
      <c r="E1374" s="19" t="s">
        <v>7362</v>
      </c>
      <c r="F1374" s="20" t="str">
        <f t="shared" si="1"/>
        <v>UKBAEMAKE8MqH2kVtlDrOm</v>
      </c>
      <c r="G1374" s="20">
        <v>1.0</v>
      </c>
      <c r="H1374" s="20">
        <v>1.0</v>
      </c>
      <c r="I1374" s="20" t="s">
        <v>5809</v>
      </c>
      <c r="J1374" s="20">
        <v>1.0</v>
      </c>
      <c r="K1374" s="20">
        <v>1.0</v>
      </c>
      <c r="L1374" s="20" t="s">
        <v>6139</v>
      </c>
      <c r="M1374" s="20">
        <v>1.0</v>
      </c>
      <c r="N1374" s="20">
        <v>1.0</v>
      </c>
      <c r="O1374" s="20" t="s">
        <v>5851</v>
      </c>
      <c r="P1374" s="14"/>
    </row>
    <row r="1375">
      <c r="A1375" s="19" t="s">
        <v>7356</v>
      </c>
      <c r="B1375" s="19" t="s">
        <v>3576</v>
      </c>
      <c r="C1375" s="19" t="s">
        <v>7357</v>
      </c>
      <c r="D1375" s="19" t="s">
        <v>7358</v>
      </c>
      <c r="E1375" s="19" t="s">
        <v>7363</v>
      </c>
      <c r="F1375" s="20" t="str">
        <f t="shared" si="1"/>
        <v>UKBAEMAKE8MqH3CVtlDrOm</v>
      </c>
      <c r="G1375" s="20">
        <v>1.0</v>
      </c>
      <c r="H1375" s="20">
        <v>1.0</v>
      </c>
      <c r="I1375" s="20" t="s">
        <v>5809</v>
      </c>
      <c r="J1375" s="20">
        <v>1.0</v>
      </c>
      <c r="K1375" s="20">
        <v>1.0</v>
      </c>
      <c r="L1375" s="20" t="s">
        <v>6139</v>
      </c>
      <c r="M1375" s="20">
        <v>3.0</v>
      </c>
      <c r="N1375" s="20">
        <v>3.0</v>
      </c>
      <c r="O1375" s="20" t="s">
        <v>5851</v>
      </c>
      <c r="P1375" s="14"/>
    </row>
    <row r="1376">
      <c r="A1376" s="19" t="s">
        <v>7356</v>
      </c>
      <c r="B1376" s="19" t="s">
        <v>3578</v>
      </c>
      <c r="C1376" s="19" t="s">
        <v>7357</v>
      </c>
      <c r="D1376" s="19" t="s">
        <v>7358</v>
      </c>
      <c r="E1376" s="19" t="s">
        <v>7364</v>
      </c>
      <c r="F1376" s="20" t="str">
        <f t="shared" si="1"/>
        <v>UKBAEMAKE8MqL0epHOn63V</v>
      </c>
      <c r="G1376" s="20">
        <v>2.0</v>
      </c>
      <c r="H1376" s="20">
        <v>1.0</v>
      </c>
      <c r="I1376" s="20" t="s">
        <v>5809</v>
      </c>
      <c r="J1376" s="20">
        <v>1.0</v>
      </c>
      <c r="K1376" s="20">
        <v>1.0</v>
      </c>
      <c r="L1376" s="20" t="s">
        <v>6139</v>
      </c>
      <c r="M1376" s="20">
        <v>3.0</v>
      </c>
      <c r="N1376" s="20">
        <v>3.0</v>
      </c>
      <c r="O1376" s="20" t="s">
        <v>5851</v>
      </c>
      <c r="P1376" s="14"/>
    </row>
    <row r="1377">
      <c r="A1377" s="19" t="s">
        <v>7356</v>
      </c>
      <c r="B1377" s="19" t="s">
        <v>3579</v>
      </c>
      <c r="C1377" s="19" t="s">
        <v>7357</v>
      </c>
      <c r="D1377" s="19" t="s">
        <v>7358</v>
      </c>
      <c r="E1377" s="19" t="s">
        <v>7365</v>
      </c>
      <c r="F1377" s="20" t="str">
        <f t="shared" si="1"/>
        <v>UKBAEMAKE8MqLIwpHOn63V</v>
      </c>
      <c r="G1377" s="20">
        <v>1.0</v>
      </c>
      <c r="H1377" s="20">
        <v>1.0</v>
      </c>
      <c r="I1377" s="20" t="s">
        <v>5809</v>
      </c>
      <c r="J1377" s="20">
        <v>1.0</v>
      </c>
      <c r="K1377" s="20">
        <v>1.0</v>
      </c>
      <c r="L1377" s="20" t="s">
        <v>6139</v>
      </c>
      <c r="M1377" s="20">
        <v>2.0</v>
      </c>
      <c r="N1377" s="20">
        <v>2.0</v>
      </c>
      <c r="O1377" s="20" t="s">
        <v>5851</v>
      </c>
      <c r="P1377" s="14"/>
    </row>
    <row r="1378">
      <c r="A1378" s="19" t="s">
        <v>7356</v>
      </c>
      <c r="B1378" s="19" t="s">
        <v>3581</v>
      </c>
      <c r="C1378" s="19" t="s">
        <v>7357</v>
      </c>
      <c r="D1378" s="19" t="s">
        <v>7358</v>
      </c>
      <c r="E1378" s="19" t="s">
        <v>7366</v>
      </c>
      <c r="F1378" s="20" t="str">
        <f t="shared" si="1"/>
        <v>UKBAEMAKE8MqNsYzXvxTk8</v>
      </c>
      <c r="G1378" s="20">
        <v>1.0</v>
      </c>
      <c r="H1378" s="20">
        <v>1.0</v>
      </c>
      <c r="I1378" s="20" t="s">
        <v>5809</v>
      </c>
      <c r="J1378" s="20">
        <v>1.0</v>
      </c>
      <c r="K1378" s="20">
        <v>1.0</v>
      </c>
      <c r="L1378" s="20" t="s">
        <v>6139</v>
      </c>
      <c r="M1378" s="20">
        <v>3.0</v>
      </c>
      <c r="N1378" s="20">
        <v>3.0</v>
      </c>
      <c r="O1378" s="20" t="s">
        <v>5851</v>
      </c>
      <c r="P1378" s="14"/>
    </row>
    <row r="1379">
      <c r="A1379" s="19" t="s">
        <v>7356</v>
      </c>
      <c r="B1379" s="19" t="s">
        <v>3583</v>
      </c>
      <c r="C1379" s="19" t="s">
        <v>7357</v>
      </c>
      <c r="D1379" s="19" t="s">
        <v>7358</v>
      </c>
      <c r="E1379" s="19" t="s">
        <v>7367</v>
      </c>
      <c r="F1379" s="20" t="str">
        <f t="shared" si="1"/>
        <v>UKBAEMAKE8MqRNkeNhrwyV</v>
      </c>
      <c r="G1379" s="20">
        <v>1.0</v>
      </c>
      <c r="H1379" s="20">
        <v>1.0</v>
      </c>
      <c r="I1379" s="20" t="s">
        <v>5809</v>
      </c>
      <c r="J1379" s="20">
        <v>1.0</v>
      </c>
      <c r="K1379" s="20">
        <v>1.0</v>
      </c>
      <c r="L1379" s="20" t="s">
        <v>6139</v>
      </c>
      <c r="M1379" s="20">
        <v>1.0</v>
      </c>
      <c r="N1379" s="20">
        <v>1.0</v>
      </c>
      <c r="O1379" s="20" t="s">
        <v>5851</v>
      </c>
      <c r="P1379" s="14"/>
    </row>
    <row r="1380">
      <c r="A1380" s="19" t="s">
        <v>7356</v>
      </c>
      <c r="B1380" s="19" t="s">
        <v>3585</v>
      </c>
      <c r="C1380" s="19" t="s">
        <v>7357</v>
      </c>
      <c r="D1380" s="19" t="s">
        <v>7358</v>
      </c>
      <c r="E1380" s="19" t="s">
        <v>7368</v>
      </c>
      <c r="F1380" s="20" t="str">
        <f t="shared" si="1"/>
        <v>UKBAEMAKE8MqSFPIszOMIv</v>
      </c>
      <c r="G1380" s="20">
        <v>1.0</v>
      </c>
      <c r="H1380" s="20">
        <v>1.0</v>
      </c>
      <c r="I1380" s="20" t="s">
        <v>5809</v>
      </c>
      <c r="J1380" s="20">
        <v>1.0</v>
      </c>
      <c r="K1380" s="20">
        <v>1.0</v>
      </c>
      <c r="L1380" s="20" t="s">
        <v>6139</v>
      </c>
      <c r="M1380" s="20">
        <v>2.0</v>
      </c>
      <c r="N1380" s="20">
        <v>3.0</v>
      </c>
      <c r="O1380" s="20" t="s">
        <v>5851</v>
      </c>
      <c r="P1380" s="14"/>
    </row>
    <row r="1381">
      <c r="A1381" s="19" t="s">
        <v>7356</v>
      </c>
      <c r="B1381" s="19" t="s">
        <v>3587</v>
      </c>
      <c r="C1381" s="19" t="s">
        <v>7357</v>
      </c>
      <c r="D1381" s="19" t="s">
        <v>7358</v>
      </c>
      <c r="E1381" s="19" t="s">
        <v>7369</v>
      </c>
      <c r="F1381" s="20" t="str">
        <f t="shared" si="1"/>
        <v>UKBAEMAKE8MqXv3bb5HTmV</v>
      </c>
      <c r="G1381" s="20">
        <v>1.0</v>
      </c>
      <c r="H1381" s="20">
        <v>1.0</v>
      </c>
      <c r="I1381" s="20" t="s">
        <v>5809</v>
      </c>
      <c r="J1381" s="20">
        <v>1.0</v>
      </c>
      <c r="K1381" s="20">
        <v>1.0</v>
      </c>
      <c r="L1381" s="20" t="s">
        <v>6139</v>
      </c>
      <c r="M1381" s="20">
        <v>1.0</v>
      </c>
      <c r="N1381" s="20">
        <v>1.0</v>
      </c>
      <c r="O1381" s="20" t="s">
        <v>5851</v>
      </c>
      <c r="P1381" s="14"/>
    </row>
    <row r="1382">
      <c r="A1382" s="19" t="s">
        <v>7356</v>
      </c>
      <c r="B1382" s="19" t="s">
        <v>3589</v>
      </c>
      <c r="C1382" s="19" t="s">
        <v>7357</v>
      </c>
      <c r="D1382" s="19" t="s">
        <v>7358</v>
      </c>
      <c r="E1382" s="19" t="s">
        <v>7370</v>
      </c>
      <c r="F1382" s="20" t="str">
        <f t="shared" si="1"/>
        <v>UKBAEMAKE8MqZx1MUPd7wV</v>
      </c>
      <c r="G1382" s="20">
        <v>1.0</v>
      </c>
      <c r="H1382" s="20">
        <v>1.0</v>
      </c>
      <c r="I1382" s="20" t="s">
        <v>5809</v>
      </c>
      <c r="J1382" s="20">
        <v>1.0</v>
      </c>
      <c r="K1382" s="20">
        <v>1.0</v>
      </c>
      <c r="L1382" s="20" t="s">
        <v>6139</v>
      </c>
      <c r="M1382" s="20">
        <v>1.0</v>
      </c>
      <c r="N1382" s="20">
        <v>1.0</v>
      </c>
      <c r="O1382" s="20" t="s">
        <v>5851</v>
      </c>
      <c r="P1382" s="14"/>
    </row>
    <row r="1383">
      <c r="A1383" s="19" t="s">
        <v>7356</v>
      </c>
      <c r="B1383" s="19" t="s">
        <v>3590</v>
      </c>
      <c r="C1383" s="19" t="s">
        <v>7357</v>
      </c>
      <c r="D1383" s="19" t="s">
        <v>7358</v>
      </c>
      <c r="E1383" s="19" t="s">
        <v>7371</v>
      </c>
      <c r="F1383" s="20" t="str">
        <f t="shared" si="1"/>
        <v>UKBAEMAKE8MqeMy6l8wVqS</v>
      </c>
      <c r="G1383" s="20">
        <v>2.0</v>
      </c>
      <c r="H1383" s="20">
        <v>2.0</v>
      </c>
      <c r="I1383" s="20" t="s">
        <v>5809</v>
      </c>
      <c r="J1383" s="20">
        <v>2.0</v>
      </c>
      <c r="K1383" s="20">
        <v>1.0</v>
      </c>
      <c r="L1383" s="20" t="s">
        <v>6139</v>
      </c>
      <c r="M1383" s="20">
        <v>2.0</v>
      </c>
      <c r="N1383" s="20">
        <v>3.0</v>
      </c>
      <c r="O1383" s="20" t="s">
        <v>5851</v>
      </c>
      <c r="P1383" s="14"/>
    </row>
    <row r="1384">
      <c r="A1384" s="19" t="s">
        <v>7356</v>
      </c>
      <c r="B1384" s="19" t="s">
        <v>3592</v>
      </c>
      <c r="C1384" s="19" t="s">
        <v>7357</v>
      </c>
      <c r="D1384" s="19" t="s">
        <v>7358</v>
      </c>
      <c r="E1384" s="19" t="s">
        <v>7372</v>
      </c>
      <c r="F1384" s="20" t="str">
        <f t="shared" si="1"/>
        <v>UKBAEMAKE8MqezL6l8wVqS</v>
      </c>
      <c r="G1384" s="20">
        <v>1.0</v>
      </c>
      <c r="H1384" s="20">
        <v>1.0</v>
      </c>
      <c r="I1384" s="20" t="s">
        <v>5809</v>
      </c>
      <c r="J1384" s="20">
        <v>1.0</v>
      </c>
      <c r="K1384" s="20">
        <v>1.0</v>
      </c>
      <c r="L1384" s="20" t="s">
        <v>6139</v>
      </c>
      <c r="M1384" s="20">
        <v>2.0</v>
      </c>
      <c r="N1384" s="20">
        <v>2.0</v>
      </c>
      <c r="O1384" s="20" t="s">
        <v>5851</v>
      </c>
      <c r="P1384" s="14"/>
    </row>
    <row r="1385">
      <c r="A1385" s="19" t="s">
        <v>7356</v>
      </c>
      <c r="B1385" s="19" t="s">
        <v>3594</v>
      </c>
      <c r="C1385" s="19" t="s">
        <v>7357</v>
      </c>
      <c r="D1385" s="19" t="s">
        <v>7358</v>
      </c>
      <c r="E1385" s="19" t="s">
        <v>7373</v>
      </c>
      <c r="F1385" s="20" t="str">
        <f t="shared" si="1"/>
        <v>UKBAEMAKE8Mqk1RKT9MVfb</v>
      </c>
      <c r="G1385" s="20">
        <v>1.0</v>
      </c>
      <c r="H1385" s="20">
        <v>1.0</v>
      </c>
      <c r="I1385" s="20" t="s">
        <v>5809</v>
      </c>
      <c r="J1385" s="20">
        <v>1.0</v>
      </c>
      <c r="K1385" s="20">
        <v>1.0</v>
      </c>
      <c r="L1385" s="20" t="s">
        <v>6139</v>
      </c>
      <c r="M1385" s="20">
        <v>1.0</v>
      </c>
      <c r="N1385" s="20">
        <v>1.0</v>
      </c>
      <c r="O1385" s="20" t="s">
        <v>5851</v>
      </c>
      <c r="P1385" s="14"/>
    </row>
    <row r="1386">
      <c r="A1386" s="19" t="s">
        <v>7356</v>
      </c>
      <c r="B1386" s="19" t="s">
        <v>3596</v>
      </c>
      <c r="C1386" s="19" t="s">
        <v>7357</v>
      </c>
      <c r="D1386" s="19" t="s">
        <v>7358</v>
      </c>
      <c r="E1386" s="19" t="s">
        <v>7374</v>
      </c>
      <c r="F1386" s="20" t="str">
        <f t="shared" si="1"/>
        <v>UKBAEMAKE8MqsDG8jaGony</v>
      </c>
      <c r="G1386" s="20">
        <v>1.0</v>
      </c>
      <c r="H1386" s="20">
        <v>1.0</v>
      </c>
      <c r="I1386" s="20" t="s">
        <v>5809</v>
      </c>
      <c r="J1386" s="20">
        <v>1.0</v>
      </c>
      <c r="K1386" s="20">
        <v>1.0</v>
      </c>
      <c r="L1386" s="20" t="s">
        <v>6139</v>
      </c>
      <c r="M1386" s="20">
        <v>2.0</v>
      </c>
      <c r="N1386" s="20">
        <v>2.0</v>
      </c>
      <c r="O1386" s="20" t="s">
        <v>5851</v>
      </c>
      <c r="P1386" s="14"/>
    </row>
    <row r="1387">
      <c r="A1387" s="19" t="s">
        <v>7356</v>
      </c>
      <c r="B1387" s="19" t="s">
        <v>3598</v>
      </c>
      <c r="C1387" s="19" t="s">
        <v>7357</v>
      </c>
      <c r="D1387" s="19" t="s">
        <v>7358</v>
      </c>
      <c r="E1387" s="19" t="s">
        <v>7375</v>
      </c>
      <c r="F1387" s="20" t="str">
        <f t="shared" si="1"/>
        <v>UKBAEMAKE8MqsXa8jaGony</v>
      </c>
      <c r="G1387" s="20">
        <v>1.0</v>
      </c>
      <c r="H1387" s="20">
        <v>1.0</v>
      </c>
      <c r="I1387" s="20" t="s">
        <v>5809</v>
      </c>
      <c r="J1387" s="20">
        <v>1.0</v>
      </c>
      <c r="K1387" s="20">
        <v>1.0</v>
      </c>
      <c r="L1387" s="20" t="s">
        <v>6139</v>
      </c>
      <c r="M1387" s="20">
        <v>3.0</v>
      </c>
      <c r="N1387" s="20">
        <v>3.0</v>
      </c>
      <c r="O1387" s="20" t="s">
        <v>5851</v>
      </c>
      <c r="P1387" s="14"/>
    </row>
    <row r="1388">
      <c r="A1388" s="19" t="s">
        <v>7356</v>
      </c>
      <c r="B1388" s="19" t="s">
        <v>3600</v>
      </c>
      <c r="C1388" s="19" t="s">
        <v>7357</v>
      </c>
      <c r="D1388" s="19" t="s">
        <v>7358</v>
      </c>
      <c r="E1388" s="19" t="s">
        <v>7376</v>
      </c>
      <c r="F1388" s="20" t="str">
        <f t="shared" si="1"/>
        <v>UKBAEMAKE8MqvN9mzDoNU0</v>
      </c>
      <c r="G1388" s="20">
        <v>1.0</v>
      </c>
      <c r="H1388" s="20">
        <v>1.0</v>
      </c>
      <c r="I1388" s="20" t="s">
        <v>5809</v>
      </c>
      <c r="J1388" s="20">
        <v>1.0</v>
      </c>
      <c r="K1388" s="20">
        <v>1.0</v>
      </c>
      <c r="L1388" s="20" t="s">
        <v>6139</v>
      </c>
      <c r="M1388" s="20">
        <v>1.0</v>
      </c>
      <c r="N1388" s="20">
        <v>1.0</v>
      </c>
      <c r="O1388" s="20" t="s">
        <v>5851</v>
      </c>
      <c r="P1388" s="14"/>
    </row>
    <row r="1389">
      <c r="A1389" s="19" t="s">
        <v>7377</v>
      </c>
      <c r="B1389" s="19" t="s">
        <v>1952</v>
      </c>
      <c r="C1389" s="19" t="s">
        <v>7378</v>
      </c>
      <c r="D1389" s="19" t="s">
        <v>7379</v>
      </c>
      <c r="E1389" s="19" t="s">
        <v>7380</v>
      </c>
      <c r="F1389" s="20" t="str">
        <f t="shared" si="1"/>
        <v>VTWRQ31tGu3M8P3R0I7fEb</v>
      </c>
      <c r="G1389" s="20">
        <v>1.0</v>
      </c>
      <c r="H1389" s="20">
        <v>1.0</v>
      </c>
      <c r="I1389" s="20" t="s">
        <v>153</v>
      </c>
      <c r="J1389" s="20">
        <v>1.0</v>
      </c>
      <c r="K1389" s="20">
        <v>1.0</v>
      </c>
      <c r="L1389" s="20" t="s">
        <v>5809</v>
      </c>
      <c r="M1389" s="20">
        <v>1.0</v>
      </c>
      <c r="N1389" s="20">
        <v>1.0</v>
      </c>
      <c r="O1389" s="20" t="s">
        <v>6139</v>
      </c>
      <c r="P1389" s="14"/>
    </row>
    <row r="1390">
      <c r="A1390" s="19" t="s">
        <v>7377</v>
      </c>
      <c r="B1390" s="19" t="s">
        <v>1956</v>
      </c>
      <c r="C1390" s="19" t="s">
        <v>7378</v>
      </c>
      <c r="D1390" s="19" t="s">
        <v>7379</v>
      </c>
      <c r="E1390" s="19" t="s">
        <v>7381</v>
      </c>
      <c r="F1390" s="20" t="str">
        <f t="shared" si="1"/>
        <v>VTWRQ31tGu3M8PZR0I7fEb</v>
      </c>
      <c r="G1390" s="20">
        <v>2.0</v>
      </c>
      <c r="H1390" s="20">
        <v>3.0</v>
      </c>
      <c r="I1390" s="20" t="s">
        <v>153</v>
      </c>
      <c r="J1390" s="20">
        <v>1.0</v>
      </c>
      <c r="K1390" s="20">
        <v>1.0</v>
      </c>
      <c r="L1390" s="20" t="s">
        <v>5809</v>
      </c>
      <c r="M1390" s="20">
        <v>1.0</v>
      </c>
      <c r="N1390" s="20">
        <v>1.0</v>
      </c>
      <c r="O1390" s="20" t="s">
        <v>6139</v>
      </c>
      <c r="P1390" s="14"/>
    </row>
    <row r="1391">
      <c r="A1391" s="19" t="s">
        <v>7377</v>
      </c>
      <c r="B1391" s="19" t="s">
        <v>1958</v>
      </c>
      <c r="C1391" s="19" t="s">
        <v>7378</v>
      </c>
      <c r="D1391" s="19" t="s">
        <v>7379</v>
      </c>
      <c r="E1391" s="19" t="s">
        <v>7382</v>
      </c>
      <c r="F1391" s="20" t="str">
        <f t="shared" si="1"/>
        <v>VTWRQ31tGu3M8XuR0I7fEb</v>
      </c>
      <c r="G1391" s="20">
        <v>1.0</v>
      </c>
      <c r="H1391" s="20">
        <v>1.0</v>
      </c>
      <c r="I1391" s="20" t="s">
        <v>153</v>
      </c>
      <c r="J1391" s="20">
        <v>1.0</v>
      </c>
      <c r="K1391" s="20">
        <v>1.0</v>
      </c>
      <c r="L1391" s="20" t="s">
        <v>5809</v>
      </c>
      <c r="M1391" s="20">
        <v>1.0</v>
      </c>
      <c r="N1391" s="20">
        <v>1.0</v>
      </c>
      <c r="O1391" s="20" t="s">
        <v>6139</v>
      </c>
      <c r="P1391" s="14"/>
    </row>
    <row r="1392">
      <c r="A1392" s="19" t="s">
        <v>7377</v>
      </c>
      <c r="B1392" s="19" t="s">
        <v>1960</v>
      </c>
      <c r="C1392" s="19" t="s">
        <v>7378</v>
      </c>
      <c r="D1392" s="19" t="s">
        <v>7379</v>
      </c>
      <c r="E1392" s="19" t="s">
        <v>7383</v>
      </c>
      <c r="F1392" s="20" t="str">
        <f t="shared" si="1"/>
        <v>VTWRQ31tGu3MA4Cs1igzRC</v>
      </c>
      <c r="G1392" s="20">
        <v>3.0</v>
      </c>
      <c r="H1392" s="20">
        <v>2.0</v>
      </c>
      <c r="I1392" s="20" t="s">
        <v>153</v>
      </c>
      <c r="J1392" s="20">
        <v>1.0</v>
      </c>
      <c r="K1392" s="20">
        <v>1.0</v>
      </c>
      <c r="L1392" s="20" t="s">
        <v>5809</v>
      </c>
      <c r="M1392" s="20">
        <v>1.0</v>
      </c>
      <c r="N1392" s="20">
        <v>1.0</v>
      </c>
      <c r="O1392" s="20" t="s">
        <v>6139</v>
      </c>
      <c r="P1392" s="14"/>
    </row>
    <row r="1393">
      <c r="A1393" s="19" t="s">
        <v>7377</v>
      </c>
      <c r="B1393" s="19" t="s">
        <v>1962</v>
      </c>
      <c r="C1393" s="19" t="s">
        <v>7378</v>
      </c>
      <c r="D1393" s="19" t="s">
        <v>7379</v>
      </c>
      <c r="E1393" s="19" t="s">
        <v>7384</v>
      </c>
      <c r="F1393" s="20" t="str">
        <f t="shared" si="1"/>
        <v>VTWRQ31tGu3MEgXhxLZ9ck</v>
      </c>
      <c r="G1393" s="20">
        <v>3.0</v>
      </c>
      <c r="H1393" s="20">
        <v>3.0</v>
      </c>
      <c r="I1393" s="20" t="s">
        <v>153</v>
      </c>
      <c r="J1393" s="20">
        <v>1.0</v>
      </c>
      <c r="K1393" s="20">
        <v>1.0</v>
      </c>
      <c r="L1393" s="20" t="s">
        <v>5809</v>
      </c>
      <c r="M1393" s="20">
        <v>1.0</v>
      </c>
      <c r="N1393" s="20">
        <v>1.0</v>
      </c>
      <c r="O1393" s="20" t="s">
        <v>6139</v>
      </c>
      <c r="P1393" s="14"/>
    </row>
    <row r="1394">
      <c r="A1394" s="19" t="s">
        <v>7377</v>
      </c>
      <c r="B1394" s="19" t="s">
        <v>1964</v>
      </c>
      <c r="C1394" s="19" t="s">
        <v>7378</v>
      </c>
      <c r="D1394" s="19" t="s">
        <v>7379</v>
      </c>
      <c r="E1394" s="19" t="s">
        <v>7385</v>
      </c>
      <c r="F1394" s="20" t="str">
        <f t="shared" si="1"/>
        <v>VTWRQ31tGu3MOYfJLhNcSb</v>
      </c>
      <c r="G1394" s="20">
        <v>1.0</v>
      </c>
      <c r="H1394" s="20">
        <v>1.0</v>
      </c>
      <c r="I1394" s="20" t="s">
        <v>153</v>
      </c>
      <c r="J1394" s="20">
        <v>1.0</v>
      </c>
      <c r="K1394" s="20">
        <v>1.0</v>
      </c>
      <c r="L1394" s="20" t="s">
        <v>5809</v>
      </c>
      <c r="M1394" s="20">
        <v>1.0</v>
      </c>
      <c r="N1394" s="20">
        <v>1.0</v>
      </c>
      <c r="O1394" s="20" t="s">
        <v>6139</v>
      </c>
      <c r="P1394" s="14"/>
    </row>
    <row r="1395">
      <c r="A1395" s="19" t="s">
        <v>7377</v>
      </c>
      <c r="B1395" s="19" t="s">
        <v>1966</v>
      </c>
      <c r="C1395" s="19" t="s">
        <v>7378</v>
      </c>
      <c r="D1395" s="19" t="s">
        <v>7379</v>
      </c>
      <c r="E1395" s="19" t="s">
        <v>7386</v>
      </c>
      <c r="F1395" s="20" t="str">
        <f t="shared" si="1"/>
        <v>VTWRQ31tGu3MQgcA48cIW7</v>
      </c>
      <c r="G1395" s="20">
        <v>1.0</v>
      </c>
      <c r="H1395" s="20">
        <v>1.0</v>
      </c>
      <c r="I1395" s="20" t="s">
        <v>153</v>
      </c>
      <c r="J1395" s="20">
        <v>1.0</v>
      </c>
      <c r="K1395" s="20">
        <v>1.0</v>
      </c>
      <c r="L1395" s="20" t="s">
        <v>5809</v>
      </c>
      <c r="M1395" s="20">
        <v>1.0</v>
      </c>
      <c r="N1395" s="20">
        <v>1.0</v>
      </c>
      <c r="O1395" s="20" t="s">
        <v>6139</v>
      </c>
      <c r="P1395" s="14"/>
    </row>
    <row r="1396">
      <c r="A1396" s="19" t="s">
        <v>7377</v>
      </c>
      <c r="B1396" s="19" t="s">
        <v>1968</v>
      </c>
      <c r="C1396" s="19" t="s">
        <v>7378</v>
      </c>
      <c r="D1396" s="19" t="s">
        <v>7379</v>
      </c>
      <c r="E1396" s="19" t="s">
        <v>7387</v>
      </c>
      <c r="F1396" s="20" t="str">
        <f t="shared" si="1"/>
        <v>VTWRQ31tGu3MQguA48cIW7</v>
      </c>
      <c r="G1396" s="20">
        <v>3.0</v>
      </c>
      <c r="H1396" s="20">
        <v>3.0</v>
      </c>
      <c r="I1396" s="20" t="s">
        <v>153</v>
      </c>
      <c r="J1396" s="20">
        <v>2.0</v>
      </c>
      <c r="K1396" s="20">
        <v>2.0</v>
      </c>
      <c r="L1396" s="20" t="s">
        <v>5809</v>
      </c>
      <c r="M1396" s="20">
        <v>1.0</v>
      </c>
      <c r="N1396" s="20">
        <v>1.0</v>
      </c>
      <c r="O1396" s="20" t="s">
        <v>6139</v>
      </c>
      <c r="P1396" s="14"/>
    </row>
    <row r="1397">
      <c r="A1397" s="19" t="s">
        <v>7377</v>
      </c>
      <c r="B1397" s="19" t="s">
        <v>1970</v>
      </c>
      <c r="C1397" s="19" t="s">
        <v>7378</v>
      </c>
      <c r="D1397" s="19" t="s">
        <v>7379</v>
      </c>
      <c r="E1397" s="19" t="s">
        <v>7388</v>
      </c>
      <c r="F1397" s="20" t="str">
        <f t="shared" si="1"/>
        <v>VTWRQ31tGu3MQlZA48cIW7</v>
      </c>
      <c r="G1397" s="20">
        <v>1.0</v>
      </c>
      <c r="H1397" s="20">
        <v>3.0</v>
      </c>
      <c r="I1397" s="20" t="s">
        <v>153</v>
      </c>
      <c r="J1397" s="20">
        <v>1.0</v>
      </c>
      <c r="K1397" s="20">
        <v>1.0</v>
      </c>
      <c r="L1397" s="20" t="s">
        <v>5809</v>
      </c>
      <c r="M1397" s="20">
        <v>1.0</v>
      </c>
      <c r="N1397" s="20">
        <v>1.0</v>
      </c>
      <c r="O1397" s="20" t="s">
        <v>6139</v>
      </c>
      <c r="P1397" s="14"/>
    </row>
    <row r="1398">
      <c r="A1398" s="19" t="s">
        <v>7377</v>
      </c>
      <c r="B1398" s="19" t="s">
        <v>1972</v>
      </c>
      <c r="C1398" s="19" t="s">
        <v>7378</v>
      </c>
      <c r="D1398" s="19" t="s">
        <v>7379</v>
      </c>
      <c r="E1398" s="19" t="s">
        <v>7389</v>
      </c>
      <c r="F1398" s="20" t="str">
        <f t="shared" si="1"/>
        <v>VTWRQ31tGu3MQlbA48cIW7</v>
      </c>
      <c r="G1398" s="20">
        <v>1.0</v>
      </c>
      <c r="H1398" s="20">
        <v>2.0</v>
      </c>
      <c r="I1398" s="20" t="s">
        <v>153</v>
      </c>
      <c r="J1398" s="20">
        <v>1.0</v>
      </c>
      <c r="K1398" s="20">
        <v>1.0</v>
      </c>
      <c r="L1398" s="20" t="s">
        <v>5809</v>
      </c>
      <c r="M1398" s="20">
        <v>1.0</v>
      </c>
      <c r="N1398" s="20">
        <v>1.0</v>
      </c>
      <c r="O1398" s="20" t="s">
        <v>6139</v>
      </c>
      <c r="P1398" s="14"/>
    </row>
    <row r="1399">
      <c r="A1399" s="19" t="s">
        <v>7377</v>
      </c>
      <c r="B1399" s="19" t="s">
        <v>1974</v>
      </c>
      <c r="C1399" s="19" t="s">
        <v>7378</v>
      </c>
      <c r="D1399" s="19" t="s">
        <v>7379</v>
      </c>
      <c r="E1399" s="19" t="s">
        <v>7390</v>
      </c>
      <c r="F1399" s="20" t="str">
        <f t="shared" si="1"/>
        <v>VTWRQ31tGu3MVSxXmZF31w</v>
      </c>
      <c r="G1399" s="20">
        <v>1.0</v>
      </c>
      <c r="H1399" s="20">
        <v>1.0</v>
      </c>
      <c r="I1399" s="20" t="s">
        <v>153</v>
      </c>
      <c r="J1399" s="20">
        <v>1.0</v>
      </c>
      <c r="K1399" s="20">
        <v>1.0</v>
      </c>
      <c r="L1399" s="20" t="s">
        <v>5809</v>
      </c>
      <c r="M1399" s="20">
        <v>1.0</v>
      </c>
      <c r="N1399" s="20">
        <v>1.0</v>
      </c>
      <c r="O1399" s="20" t="s">
        <v>6139</v>
      </c>
      <c r="P1399" s="14"/>
    </row>
    <row r="1400">
      <c r="A1400" s="19" t="s">
        <v>7377</v>
      </c>
      <c r="B1400" s="19" t="s">
        <v>1976</v>
      </c>
      <c r="C1400" s="19" t="s">
        <v>7378</v>
      </c>
      <c r="D1400" s="19" t="s">
        <v>7379</v>
      </c>
      <c r="E1400" s="19" t="s">
        <v>7391</v>
      </c>
      <c r="F1400" s="20" t="str">
        <f t="shared" si="1"/>
        <v>VTWRQ31tGu3MaAotNvLSUA</v>
      </c>
      <c r="G1400" s="20">
        <v>1.0</v>
      </c>
      <c r="H1400" s="20">
        <v>1.0</v>
      </c>
      <c r="I1400" s="20" t="s">
        <v>153</v>
      </c>
      <c r="J1400" s="20">
        <v>2.0</v>
      </c>
      <c r="K1400" s="20">
        <v>2.0</v>
      </c>
      <c r="L1400" s="20" t="s">
        <v>5809</v>
      </c>
      <c r="M1400" s="20">
        <v>2.0</v>
      </c>
      <c r="N1400" s="20">
        <v>2.0</v>
      </c>
      <c r="O1400" s="20" t="s">
        <v>6139</v>
      </c>
      <c r="P1400" s="14"/>
    </row>
    <row r="1401">
      <c r="A1401" s="19" t="s">
        <v>7377</v>
      </c>
      <c r="B1401" s="19" t="s">
        <v>1978</v>
      </c>
      <c r="C1401" s="19" t="s">
        <v>7378</v>
      </c>
      <c r="D1401" s="19" t="s">
        <v>7379</v>
      </c>
      <c r="E1401" s="19" t="s">
        <v>7392</v>
      </c>
      <c r="F1401" s="20" t="str">
        <f t="shared" si="1"/>
        <v>VTWRQ31tGu3Mav6tNvLSUA</v>
      </c>
      <c r="G1401" s="20">
        <v>1.0</v>
      </c>
      <c r="H1401" s="20">
        <v>1.0</v>
      </c>
      <c r="I1401" s="20" t="s">
        <v>153</v>
      </c>
      <c r="J1401" s="20">
        <v>1.0</v>
      </c>
      <c r="K1401" s="20">
        <v>1.0</v>
      </c>
      <c r="L1401" s="20" t="s">
        <v>5809</v>
      </c>
      <c r="M1401" s="20">
        <v>1.0</v>
      </c>
      <c r="N1401" s="20">
        <v>1.0</v>
      </c>
      <c r="O1401" s="20" t="s">
        <v>6139</v>
      </c>
      <c r="P1401" s="14"/>
    </row>
    <row r="1402">
      <c r="A1402" s="19" t="s">
        <v>7377</v>
      </c>
      <c r="B1402" s="19" t="s">
        <v>1980</v>
      </c>
      <c r="C1402" s="19" t="s">
        <v>7378</v>
      </c>
      <c r="D1402" s="19" t="s">
        <v>7379</v>
      </c>
      <c r="E1402" s="19" t="s">
        <v>7393</v>
      </c>
      <c r="F1402" s="20" t="str">
        <f t="shared" si="1"/>
        <v>VTWRQ31tGu3MgrSHJdmfrX</v>
      </c>
      <c r="G1402" s="20">
        <v>1.0</v>
      </c>
      <c r="H1402" s="20">
        <v>1.0</v>
      </c>
      <c r="I1402" s="20" t="s">
        <v>153</v>
      </c>
      <c r="J1402" s="20">
        <v>1.0</v>
      </c>
      <c r="K1402" s="20">
        <v>1.0</v>
      </c>
      <c r="L1402" s="20" t="s">
        <v>5809</v>
      </c>
      <c r="M1402" s="20">
        <v>1.0</v>
      </c>
      <c r="N1402" s="20">
        <v>1.0</v>
      </c>
      <c r="O1402" s="20" t="s">
        <v>6139</v>
      </c>
      <c r="P1402" s="14"/>
    </row>
    <row r="1403">
      <c r="A1403" s="19" t="s">
        <v>7377</v>
      </c>
      <c r="B1403" s="19" t="s">
        <v>1982</v>
      </c>
      <c r="C1403" s="19" t="s">
        <v>7378</v>
      </c>
      <c r="D1403" s="19" t="s">
        <v>7379</v>
      </c>
      <c r="E1403" s="19" t="s">
        <v>7394</v>
      </c>
      <c r="F1403" s="20" t="str">
        <f t="shared" si="1"/>
        <v>VTWRQ31tGu3MobjlrKdXja</v>
      </c>
      <c r="G1403" s="20">
        <v>3.0</v>
      </c>
      <c r="H1403" s="20">
        <v>3.0</v>
      </c>
      <c r="I1403" s="20" t="s">
        <v>153</v>
      </c>
      <c r="J1403" s="20">
        <v>1.0</v>
      </c>
      <c r="K1403" s="20">
        <v>1.0</v>
      </c>
      <c r="L1403" s="20" t="s">
        <v>5809</v>
      </c>
      <c r="M1403" s="20">
        <v>1.0</v>
      </c>
      <c r="N1403" s="20">
        <v>1.0</v>
      </c>
      <c r="O1403" s="20" t="s">
        <v>6139</v>
      </c>
      <c r="P1403" s="14"/>
    </row>
    <row r="1404">
      <c r="A1404" s="19" t="s">
        <v>7377</v>
      </c>
      <c r="B1404" s="19" t="s">
        <v>1984</v>
      </c>
      <c r="C1404" s="19" t="s">
        <v>7378</v>
      </c>
      <c r="D1404" s="19" t="s">
        <v>7379</v>
      </c>
      <c r="E1404" s="19" t="s">
        <v>7395</v>
      </c>
      <c r="F1404" s="20" t="str">
        <f t="shared" si="1"/>
        <v>VTWRQ31tGu3MrogClYtECF</v>
      </c>
      <c r="G1404" s="20">
        <v>1.0</v>
      </c>
      <c r="H1404" s="20">
        <v>1.0</v>
      </c>
      <c r="I1404" s="20" t="s">
        <v>153</v>
      </c>
      <c r="J1404" s="20">
        <v>1.0</v>
      </c>
      <c r="K1404" s="20">
        <v>1.0</v>
      </c>
      <c r="L1404" s="20" t="s">
        <v>5809</v>
      </c>
      <c r="M1404" s="20">
        <v>1.0</v>
      </c>
      <c r="N1404" s="20">
        <v>1.0</v>
      </c>
      <c r="O1404" s="20" t="s">
        <v>6139</v>
      </c>
      <c r="P1404" s="14"/>
    </row>
    <row r="1405">
      <c r="A1405" s="19" t="s">
        <v>7377</v>
      </c>
      <c r="B1405" s="19" t="s">
        <v>1986</v>
      </c>
      <c r="C1405" s="19" t="s">
        <v>7378</v>
      </c>
      <c r="D1405" s="19" t="s">
        <v>7379</v>
      </c>
      <c r="E1405" s="19" t="s">
        <v>7396</v>
      </c>
      <c r="F1405" s="20" t="str">
        <f t="shared" si="1"/>
        <v>VTWRQ31tGu3MsVN8jaGony</v>
      </c>
      <c r="G1405" s="20">
        <v>1.0</v>
      </c>
      <c r="H1405" s="20">
        <v>1.0</v>
      </c>
      <c r="I1405" s="20" t="s">
        <v>153</v>
      </c>
      <c r="J1405" s="20">
        <v>1.0</v>
      </c>
      <c r="K1405" s="20">
        <v>1.0</v>
      </c>
      <c r="L1405" s="20" t="s">
        <v>5809</v>
      </c>
      <c r="M1405" s="20">
        <v>1.0</v>
      </c>
      <c r="N1405" s="20">
        <v>1.0</v>
      </c>
      <c r="O1405" s="20" t="s">
        <v>6139</v>
      </c>
      <c r="P1405" s="14"/>
    </row>
    <row r="1406">
      <c r="A1406" s="19" t="s">
        <v>7377</v>
      </c>
      <c r="B1406" s="19" t="s">
        <v>1988</v>
      </c>
      <c r="C1406" s="19" t="s">
        <v>7378</v>
      </c>
      <c r="D1406" s="19" t="s">
        <v>7379</v>
      </c>
      <c r="E1406" s="19" t="s">
        <v>7397</v>
      </c>
      <c r="F1406" s="20" t="str">
        <f t="shared" si="1"/>
        <v>VTWRQ31tGu3MuRV2YK1rnl</v>
      </c>
      <c r="G1406" s="20">
        <v>1.0</v>
      </c>
      <c r="H1406" s="20">
        <v>1.0</v>
      </c>
      <c r="I1406" s="20" t="s">
        <v>153</v>
      </c>
      <c r="J1406" s="20">
        <v>1.0</v>
      </c>
      <c r="K1406" s="20">
        <v>1.0</v>
      </c>
      <c r="L1406" s="20" t="s">
        <v>5809</v>
      </c>
      <c r="M1406" s="20">
        <v>1.0</v>
      </c>
      <c r="N1406" s="20">
        <v>1.0</v>
      </c>
      <c r="O1406" s="20" t="s">
        <v>6139</v>
      </c>
      <c r="P1406" s="14"/>
    </row>
    <row r="1407">
      <c r="A1407" s="19" t="s">
        <v>7398</v>
      </c>
      <c r="B1407" s="19" t="s">
        <v>220</v>
      </c>
      <c r="C1407" s="19" t="s">
        <v>7399</v>
      </c>
      <c r="D1407" s="19" t="s">
        <v>7400</v>
      </c>
      <c r="E1407" s="19" t="s">
        <v>7401</v>
      </c>
      <c r="F1407" s="20" t="str">
        <f t="shared" si="1"/>
        <v>VnCQdzkcxBMaCL3SrJgpzQ</v>
      </c>
      <c r="G1407" s="20">
        <v>1.0</v>
      </c>
      <c r="H1407" s="20">
        <v>1.0</v>
      </c>
      <c r="I1407" s="20" t="s">
        <v>151</v>
      </c>
      <c r="J1407" s="20">
        <v>1.0</v>
      </c>
      <c r="K1407" s="20">
        <v>1.0</v>
      </c>
      <c r="L1407" s="20" t="s">
        <v>152</v>
      </c>
      <c r="M1407" s="20">
        <v>1.0</v>
      </c>
      <c r="N1407" s="20">
        <v>1.0</v>
      </c>
      <c r="O1407" s="20" t="s">
        <v>6139</v>
      </c>
      <c r="P1407" s="14"/>
    </row>
    <row r="1408">
      <c r="A1408" s="19" t="s">
        <v>7398</v>
      </c>
      <c r="B1408" s="19" t="s">
        <v>224</v>
      </c>
      <c r="C1408" s="19" t="s">
        <v>7399</v>
      </c>
      <c r="D1408" s="19" t="s">
        <v>7400</v>
      </c>
      <c r="E1408" s="19" t="s">
        <v>7402</v>
      </c>
      <c r="F1408" s="20" t="str">
        <f t="shared" si="1"/>
        <v>VnCQdzkcxBMaG1lUcnUYI5</v>
      </c>
      <c r="G1408" s="20">
        <v>1.0</v>
      </c>
      <c r="H1408" s="20">
        <v>1.0</v>
      </c>
      <c r="I1408" s="20" t="s">
        <v>151</v>
      </c>
      <c r="J1408" s="20">
        <v>1.0</v>
      </c>
      <c r="K1408" s="20">
        <v>1.0</v>
      </c>
      <c r="L1408" s="20" t="s">
        <v>152</v>
      </c>
      <c r="M1408" s="20">
        <v>1.0</v>
      </c>
      <c r="N1408" s="20">
        <v>1.0</v>
      </c>
      <c r="O1408" s="20" t="s">
        <v>6139</v>
      </c>
      <c r="P1408" s="14"/>
    </row>
    <row r="1409">
      <c r="A1409" s="19" t="s">
        <v>7398</v>
      </c>
      <c r="B1409" s="19" t="s">
        <v>226</v>
      </c>
      <c r="C1409" s="19" t="s">
        <v>7399</v>
      </c>
      <c r="D1409" s="19" t="s">
        <v>7400</v>
      </c>
      <c r="E1409" s="19" t="s">
        <v>7403</v>
      </c>
      <c r="F1409" s="20" t="str">
        <f t="shared" si="1"/>
        <v>VnCQdzkcxBMaIZsvBlcSU2</v>
      </c>
      <c r="G1409" s="20">
        <v>2.0</v>
      </c>
      <c r="H1409" s="20">
        <v>2.0</v>
      </c>
      <c r="I1409" s="20" t="s">
        <v>151</v>
      </c>
      <c r="J1409" s="20">
        <v>1.0</v>
      </c>
      <c r="K1409" s="20">
        <v>1.0</v>
      </c>
      <c r="L1409" s="20" t="s">
        <v>152</v>
      </c>
      <c r="M1409" s="20">
        <v>1.0</v>
      </c>
      <c r="N1409" s="20">
        <v>1.0</v>
      </c>
      <c r="O1409" s="20" t="s">
        <v>6139</v>
      </c>
      <c r="P1409" s="14"/>
    </row>
    <row r="1410">
      <c r="A1410" s="19" t="s">
        <v>7398</v>
      </c>
      <c r="B1410" s="19" t="s">
        <v>228</v>
      </c>
      <c r="C1410" s="19" t="s">
        <v>7399</v>
      </c>
      <c r="D1410" s="19" t="s">
        <v>7400</v>
      </c>
      <c r="E1410" s="19" t="s">
        <v>7404</v>
      </c>
      <c r="F1410" s="20" t="str">
        <f t="shared" si="1"/>
        <v>VnCQdzkcxBMaKPS5Q8YFGz</v>
      </c>
      <c r="G1410" s="20">
        <v>2.0</v>
      </c>
      <c r="H1410" s="20">
        <v>3.0</v>
      </c>
      <c r="I1410" s="20" t="s">
        <v>151</v>
      </c>
      <c r="J1410" s="20">
        <v>2.0</v>
      </c>
      <c r="K1410" s="20">
        <v>2.0</v>
      </c>
      <c r="L1410" s="20" t="s">
        <v>152</v>
      </c>
      <c r="M1410" s="20">
        <v>2.0</v>
      </c>
      <c r="N1410" s="20">
        <v>1.0</v>
      </c>
      <c r="O1410" s="20" t="s">
        <v>6139</v>
      </c>
      <c r="P1410" s="14"/>
    </row>
    <row r="1411">
      <c r="A1411" s="19" t="s">
        <v>7398</v>
      </c>
      <c r="B1411" s="19" t="s">
        <v>230</v>
      </c>
      <c r="C1411" s="19" t="s">
        <v>7399</v>
      </c>
      <c r="D1411" s="19" t="s">
        <v>7400</v>
      </c>
      <c r="E1411" s="19" t="s">
        <v>7405</v>
      </c>
      <c r="F1411" s="20" t="str">
        <f t="shared" si="1"/>
        <v>VnCQdzkcxBMaKPy5Q8YFGz</v>
      </c>
      <c r="G1411" s="20">
        <v>1.0</v>
      </c>
      <c r="H1411" s="20">
        <v>1.0</v>
      </c>
      <c r="I1411" s="20" t="s">
        <v>151</v>
      </c>
      <c r="J1411" s="20">
        <v>1.0</v>
      </c>
      <c r="K1411" s="20">
        <v>1.0</v>
      </c>
      <c r="L1411" s="20" t="s">
        <v>152</v>
      </c>
      <c r="M1411" s="20">
        <v>1.0</v>
      </c>
      <c r="N1411" s="20">
        <v>1.0</v>
      </c>
      <c r="O1411" s="20" t="s">
        <v>6139</v>
      </c>
      <c r="P1411" s="14"/>
    </row>
    <row r="1412">
      <c r="A1412" s="19" t="s">
        <v>7398</v>
      </c>
      <c r="B1412" s="19" t="s">
        <v>232</v>
      </c>
      <c r="C1412" s="19" t="s">
        <v>7399</v>
      </c>
      <c r="D1412" s="19" t="s">
        <v>7400</v>
      </c>
      <c r="E1412" s="19" t="s">
        <v>7406</v>
      </c>
      <c r="F1412" s="20" t="str">
        <f t="shared" si="1"/>
        <v>VnCQdzkcxBMaKXK5Q8YFGz</v>
      </c>
      <c r="G1412" s="20">
        <v>1.0</v>
      </c>
      <c r="H1412" s="20">
        <v>2.0</v>
      </c>
      <c r="I1412" s="20" t="s">
        <v>151</v>
      </c>
      <c r="J1412" s="20">
        <v>1.0</v>
      </c>
      <c r="K1412" s="20">
        <v>1.0</v>
      </c>
      <c r="L1412" s="20" t="s">
        <v>152</v>
      </c>
      <c r="M1412" s="20">
        <v>1.0</v>
      </c>
      <c r="N1412" s="20">
        <v>1.0</v>
      </c>
      <c r="O1412" s="20" t="s">
        <v>6139</v>
      </c>
      <c r="P1412" s="14"/>
    </row>
    <row r="1413">
      <c r="A1413" s="19" t="s">
        <v>7398</v>
      </c>
      <c r="B1413" s="19" t="s">
        <v>234</v>
      </c>
      <c r="C1413" s="19" t="s">
        <v>7399</v>
      </c>
      <c r="D1413" s="19" t="s">
        <v>7400</v>
      </c>
      <c r="E1413" s="19" t="s">
        <v>7407</v>
      </c>
      <c r="F1413" s="20" t="str">
        <f t="shared" si="1"/>
        <v>VnCQdzkcxBMaLdNpHOn63V</v>
      </c>
      <c r="G1413" s="20">
        <v>1.0</v>
      </c>
      <c r="H1413" s="20">
        <v>1.0</v>
      </c>
      <c r="I1413" s="20" t="s">
        <v>151</v>
      </c>
      <c r="J1413" s="20">
        <v>1.0</v>
      </c>
      <c r="K1413" s="20">
        <v>1.0</v>
      </c>
      <c r="L1413" s="20" t="s">
        <v>152</v>
      </c>
      <c r="M1413" s="20">
        <v>1.0</v>
      </c>
      <c r="N1413" s="20">
        <v>1.0</v>
      </c>
      <c r="O1413" s="20" t="s">
        <v>6139</v>
      </c>
      <c r="P1413" s="14"/>
    </row>
    <row r="1414">
      <c r="A1414" s="19" t="s">
        <v>7398</v>
      </c>
      <c r="B1414" s="19" t="s">
        <v>236</v>
      </c>
      <c r="C1414" s="19" t="s">
        <v>7399</v>
      </c>
      <c r="D1414" s="19" t="s">
        <v>7400</v>
      </c>
      <c r="E1414" s="19" t="s">
        <v>7408</v>
      </c>
      <c r="F1414" s="20" t="str">
        <f t="shared" si="1"/>
        <v>VnCQdzkcxBMaLgUpHOn63V</v>
      </c>
      <c r="G1414" s="20">
        <v>1.0</v>
      </c>
      <c r="H1414" s="20">
        <v>1.0</v>
      </c>
      <c r="I1414" s="20" t="s">
        <v>151</v>
      </c>
      <c r="J1414" s="20">
        <v>1.0</v>
      </c>
      <c r="K1414" s="20">
        <v>1.0</v>
      </c>
      <c r="L1414" s="20" t="s">
        <v>152</v>
      </c>
      <c r="M1414" s="20">
        <v>1.0</v>
      </c>
      <c r="N1414" s="20">
        <v>1.0</v>
      </c>
      <c r="O1414" s="20" t="s">
        <v>6139</v>
      </c>
      <c r="P1414" s="14"/>
    </row>
    <row r="1415">
      <c r="A1415" s="19" t="s">
        <v>7398</v>
      </c>
      <c r="B1415" s="19" t="s">
        <v>238</v>
      </c>
      <c r="C1415" s="19" t="s">
        <v>7399</v>
      </c>
      <c r="D1415" s="19" t="s">
        <v>7400</v>
      </c>
      <c r="E1415" s="19" t="s">
        <v>7409</v>
      </c>
      <c r="F1415" s="20" t="str">
        <f t="shared" si="1"/>
        <v>VnCQdzkcxBMaLlOpHOn63V</v>
      </c>
      <c r="G1415" s="20">
        <v>2.0</v>
      </c>
      <c r="H1415" s="20">
        <v>2.0</v>
      </c>
      <c r="I1415" s="20" t="s">
        <v>151</v>
      </c>
      <c r="J1415" s="20">
        <v>2.0</v>
      </c>
      <c r="K1415" s="20">
        <v>2.0</v>
      </c>
      <c r="L1415" s="20" t="s">
        <v>152</v>
      </c>
      <c r="M1415" s="20">
        <v>1.0</v>
      </c>
      <c r="N1415" s="20">
        <v>1.0</v>
      </c>
      <c r="O1415" s="20" t="s">
        <v>6139</v>
      </c>
      <c r="P1415" s="14"/>
    </row>
    <row r="1416">
      <c r="A1416" s="19" t="s">
        <v>7398</v>
      </c>
      <c r="B1416" s="19" t="s">
        <v>240</v>
      </c>
      <c r="C1416" s="19" t="s">
        <v>7399</v>
      </c>
      <c r="D1416" s="19" t="s">
        <v>7400</v>
      </c>
      <c r="E1416" s="19" t="s">
        <v>7410</v>
      </c>
      <c r="F1416" s="20" t="str">
        <f t="shared" si="1"/>
        <v>VnCQdzkcxBMaPeJNMcnNFW</v>
      </c>
      <c r="G1416" s="20">
        <v>1.0</v>
      </c>
      <c r="H1416" s="20">
        <v>1.0</v>
      </c>
      <c r="I1416" s="20" t="s">
        <v>151</v>
      </c>
      <c r="J1416" s="20">
        <v>1.0</v>
      </c>
      <c r="K1416" s="20">
        <v>1.0</v>
      </c>
      <c r="L1416" s="20" t="s">
        <v>152</v>
      </c>
      <c r="M1416" s="20">
        <v>1.0</v>
      </c>
      <c r="N1416" s="20">
        <v>1.0</v>
      </c>
      <c r="O1416" s="20" t="s">
        <v>6139</v>
      </c>
      <c r="P1416" s="14"/>
    </row>
    <row r="1417">
      <c r="A1417" s="19" t="s">
        <v>7398</v>
      </c>
      <c r="B1417" s="19" t="s">
        <v>242</v>
      </c>
      <c r="C1417" s="19" t="s">
        <v>7399</v>
      </c>
      <c r="D1417" s="19" t="s">
        <v>7400</v>
      </c>
      <c r="E1417" s="19" t="s">
        <v>7411</v>
      </c>
      <c r="F1417" s="20" t="str">
        <f t="shared" si="1"/>
        <v>VnCQdzkcxBMaRSBeNhrwyV</v>
      </c>
      <c r="G1417" s="20">
        <v>1.0</v>
      </c>
      <c r="H1417" s="20">
        <v>1.0</v>
      </c>
      <c r="I1417" s="20" t="s">
        <v>151</v>
      </c>
      <c r="J1417" s="20">
        <v>1.0</v>
      </c>
      <c r="K1417" s="20">
        <v>1.0</v>
      </c>
      <c r="L1417" s="20" t="s">
        <v>152</v>
      </c>
      <c r="M1417" s="20">
        <v>1.0</v>
      </c>
      <c r="N1417" s="20">
        <v>1.0</v>
      </c>
      <c r="O1417" s="20" t="s">
        <v>6139</v>
      </c>
      <c r="P1417" s="14"/>
    </row>
    <row r="1418">
      <c r="A1418" s="19" t="s">
        <v>7398</v>
      </c>
      <c r="B1418" s="19" t="s">
        <v>244</v>
      </c>
      <c r="C1418" s="19" t="s">
        <v>7399</v>
      </c>
      <c r="D1418" s="19" t="s">
        <v>7400</v>
      </c>
      <c r="E1418" s="19" t="s">
        <v>7412</v>
      </c>
      <c r="F1418" s="20" t="str">
        <f t="shared" si="1"/>
        <v>VnCQdzkcxBMaSbkIszOMIv</v>
      </c>
      <c r="G1418" s="20">
        <v>1.0</v>
      </c>
      <c r="H1418" s="20">
        <v>2.0</v>
      </c>
      <c r="I1418" s="20" t="s">
        <v>151</v>
      </c>
      <c r="J1418" s="20">
        <v>1.0</v>
      </c>
      <c r="K1418" s="20">
        <v>1.0</v>
      </c>
      <c r="L1418" s="20" t="s">
        <v>152</v>
      </c>
      <c r="M1418" s="20">
        <v>1.0</v>
      </c>
      <c r="N1418" s="20">
        <v>1.0</v>
      </c>
      <c r="O1418" s="20" t="s">
        <v>6139</v>
      </c>
      <c r="P1418" s="14"/>
    </row>
    <row r="1419">
      <c r="A1419" s="19" t="s">
        <v>7398</v>
      </c>
      <c r="B1419" s="19" t="s">
        <v>246</v>
      </c>
      <c r="C1419" s="19" t="s">
        <v>7399</v>
      </c>
      <c r="D1419" s="19" t="s">
        <v>7400</v>
      </c>
      <c r="E1419" s="19" t="s">
        <v>7413</v>
      </c>
      <c r="F1419" s="20" t="str">
        <f t="shared" si="1"/>
        <v>VnCQdzkcxBMaScrIszOMIv</v>
      </c>
      <c r="G1419" s="20">
        <v>1.0</v>
      </c>
      <c r="H1419" s="20">
        <v>1.0</v>
      </c>
      <c r="I1419" s="20" t="s">
        <v>151</v>
      </c>
      <c r="J1419" s="20">
        <v>1.0</v>
      </c>
      <c r="K1419" s="20">
        <v>1.0</v>
      </c>
      <c r="L1419" s="20" t="s">
        <v>152</v>
      </c>
      <c r="M1419" s="20">
        <v>1.0</v>
      </c>
      <c r="N1419" s="20">
        <v>1.0</v>
      </c>
      <c r="O1419" s="20" t="s">
        <v>6139</v>
      </c>
      <c r="P1419" s="14"/>
    </row>
    <row r="1420">
      <c r="A1420" s="19" t="s">
        <v>7398</v>
      </c>
      <c r="B1420" s="19" t="s">
        <v>248</v>
      </c>
      <c r="C1420" s="19" t="s">
        <v>7399</v>
      </c>
      <c r="D1420" s="19" t="s">
        <v>7400</v>
      </c>
      <c r="E1420" s="19" t="s">
        <v>7414</v>
      </c>
      <c r="F1420" s="20" t="str">
        <f t="shared" si="1"/>
        <v>VnCQdzkcxBMaZOVMUPd7wV</v>
      </c>
      <c r="G1420" s="20">
        <v>1.0</v>
      </c>
      <c r="H1420" s="20">
        <v>1.0</v>
      </c>
      <c r="I1420" s="20" t="s">
        <v>151</v>
      </c>
      <c r="J1420" s="20">
        <v>1.0</v>
      </c>
      <c r="K1420" s="20">
        <v>1.0</v>
      </c>
      <c r="L1420" s="20" t="s">
        <v>152</v>
      </c>
      <c r="M1420" s="20">
        <v>1.0</v>
      </c>
      <c r="N1420" s="20">
        <v>1.0</v>
      </c>
      <c r="O1420" s="20" t="s">
        <v>6139</v>
      </c>
      <c r="P1420" s="14"/>
    </row>
    <row r="1421">
      <c r="A1421" s="19" t="s">
        <v>7398</v>
      </c>
      <c r="B1421" s="19" t="s">
        <v>250</v>
      </c>
      <c r="C1421" s="19" t="s">
        <v>7399</v>
      </c>
      <c r="D1421" s="19" t="s">
        <v>7400</v>
      </c>
      <c r="E1421" s="19" t="s">
        <v>7415</v>
      </c>
      <c r="F1421" s="20" t="str">
        <f t="shared" si="1"/>
        <v>VnCQdzkcxBMah5jBvQ85Ws</v>
      </c>
      <c r="G1421" s="20">
        <v>3.0</v>
      </c>
      <c r="H1421" s="20">
        <v>3.0</v>
      </c>
      <c r="I1421" s="20" t="s">
        <v>151</v>
      </c>
      <c r="J1421" s="20">
        <v>2.0</v>
      </c>
      <c r="K1421" s="20">
        <v>2.0</v>
      </c>
      <c r="L1421" s="20" t="s">
        <v>152</v>
      </c>
      <c r="M1421" s="20">
        <v>2.0</v>
      </c>
      <c r="N1421" s="20">
        <v>2.0</v>
      </c>
      <c r="O1421" s="20" t="s">
        <v>6139</v>
      </c>
      <c r="P1421" s="14"/>
    </row>
    <row r="1422">
      <c r="A1422" s="19" t="s">
        <v>7398</v>
      </c>
      <c r="B1422" s="19" t="s">
        <v>252</v>
      </c>
      <c r="C1422" s="19" t="s">
        <v>7399</v>
      </c>
      <c r="D1422" s="19" t="s">
        <v>7400</v>
      </c>
      <c r="E1422" s="19" t="s">
        <v>7416</v>
      </c>
      <c r="F1422" s="20" t="str">
        <f t="shared" si="1"/>
        <v>VnCQdzkcxBMahyWBvQ85Ws</v>
      </c>
      <c r="G1422" s="20">
        <v>3.0</v>
      </c>
      <c r="H1422" s="20">
        <v>3.0</v>
      </c>
      <c r="I1422" s="20" t="s">
        <v>151</v>
      </c>
      <c r="J1422" s="20">
        <v>1.0</v>
      </c>
      <c r="K1422" s="20">
        <v>1.0</v>
      </c>
      <c r="L1422" s="20" t="s">
        <v>152</v>
      </c>
      <c r="M1422" s="20">
        <v>1.0</v>
      </c>
      <c r="N1422" s="20">
        <v>1.0</v>
      </c>
      <c r="O1422" s="20" t="s">
        <v>6139</v>
      </c>
      <c r="P1422" s="14"/>
    </row>
    <row r="1423">
      <c r="A1423" s="19" t="s">
        <v>7398</v>
      </c>
      <c r="B1423" s="19" t="s">
        <v>253</v>
      </c>
      <c r="C1423" s="19" t="s">
        <v>7399</v>
      </c>
      <c r="D1423" s="19" t="s">
        <v>7400</v>
      </c>
      <c r="E1423" s="19" t="s">
        <v>7417</v>
      </c>
      <c r="F1423" s="20" t="str">
        <f t="shared" si="1"/>
        <v>VnCQdzkcxBMakVGKT9MVfb</v>
      </c>
      <c r="G1423" s="20">
        <v>1.0</v>
      </c>
      <c r="H1423" s="20">
        <v>1.0</v>
      </c>
      <c r="I1423" s="20" t="s">
        <v>151</v>
      </c>
      <c r="J1423" s="20">
        <v>1.0</v>
      </c>
      <c r="K1423" s="20">
        <v>1.0</v>
      </c>
      <c r="L1423" s="20" t="s">
        <v>152</v>
      </c>
      <c r="M1423" s="20">
        <v>1.0</v>
      </c>
      <c r="N1423" s="20">
        <v>1.0</v>
      </c>
      <c r="O1423" s="20" t="s">
        <v>6139</v>
      </c>
      <c r="P1423" s="14"/>
    </row>
    <row r="1424">
      <c r="A1424" s="19" t="s">
        <v>7398</v>
      </c>
      <c r="B1424" s="19" t="s">
        <v>255</v>
      </c>
      <c r="C1424" s="19" t="s">
        <v>7399</v>
      </c>
      <c r="D1424" s="19" t="s">
        <v>7400</v>
      </c>
      <c r="E1424" s="19" t="s">
        <v>7418</v>
      </c>
      <c r="F1424" s="20" t="str">
        <f t="shared" si="1"/>
        <v>VnCQdzkcxBMasr28jaGony</v>
      </c>
      <c r="G1424" s="20">
        <v>1.0</v>
      </c>
      <c r="H1424" s="20">
        <v>1.0</v>
      </c>
      <c r="I1424" s="20" t="s">
        <v>151</v>
      </c>
      <c r="J1424" s="20">
        <v>1.0</v>
      </c>
      <c r="K1424" s="20">
        <v>1.0</v>
      </c>
      <c r="L1424" s="20" t="s">
        <v>152</v>
      </c>
      <c r="M1424" s="20">
        <v>1.0</v>
      </c>
      <c r="N1424" s="20">
        <v>1.0</v>
      </c>
      <c r="O1424" s="20" t="s">
        <v>6139</v>
      </c>
      <c r="P1424" s="14"/>
    </row>
    <row r="1425">
      <c r="A1425" s="19" t="s">
        <v>7419</v>
      </c>
      <c r="B1425" s="19" t="s">
        <v>258</v>
      </c>
      <c r="C1425" s="19" t="s">
        <v>7420</v>
      </c>
      <c r="D1425" s="19" t="s">
        <v>7421</v>
      </c>
      <c r="E1425" s="19" t="s">
        <v>7422</v>
      </c>
      <c r="F1425" s="20" t="str">
        <f t="shared" si="1"/>
        <v>X07jnhA7iU88GqIUcnUYI5</v>
      </c>
      <c r="G1425" s="20">
        <v>1.0</v>
      </c>
      <c r="H1425" s="20">
        <v>1.0</v>
      </c>
      <c r="I1425" s="20" t="s">
        <v>5809</v>
      </c>
      <c r="J1425" s="20">
        <v>1.0</v>
      </c>
      <c r="K1425" s="20">
        <v>1.0</v>
      </c>
      <c r="L1425" s="20" t="s">
        <v>6139</v>
      </c>
      <c r="M1425" s="20">
        <v>1.0</v>
      </c>
      <c r="N1425" s="20">
        <v>1.0</v>
      </c>
      <c r="O1425" s="20" t="s">
        <v>5851</v>
      </c>
      <c r="P1425" s="14"/>
    </row>
    <row r="1426">
      <c r="A1426" s="19" t="s">
        <v>7419</v>
      </c>
      <c r="B1426" s="19" t="s">
        <v>262</v>
      </c>
      <c r="C1426" s="19" t="s">
        <v>7420</v>
      </c>
      <c r="D1426" s="19" t="s">
        <v>7421</v>
      </c>
      <c r="E1426" s="19" t="s">
        <v>7423</v>
      </c>
      <c r="F1426" s="20" t="str">
        <f t="shared" si="1"/>
        <v>X07jnhA7iU88HCuVtlDrOm</v>
      </c>
      <c r="G1426" s="20">
        <v>1.0</v>
      </c>
      <c r="H1426" s="20">
        <v>1.0</v>
      </c>
      <c r="I1426" s="20" t="s">
        <v>5809</v>
      </c>
      <c r="J1426" s="20">
        <v>1.0</v>
      </c>
      <c r="K1426" s="20">
        <v>1.0</v>
      </c>
      <c r="L1426" s="20" t="s">
        <v>6139</v>
      </c>
      <c r="M1426" s="20">
        <v>1.0</v>
      </c>
      <c r="N1426" s="20">
        <v>1.0</v>
      </c>
      <c r="O1426" s="20" t="s">
        <v>5851</v>
      </c>
      <c r="P1426" s="14"/>
    </row>
    <row r="1427">
      <c r="A1427" s="19" t="s">
        <v>7419</v>
      </c>
      <c r="B1427" s="19" t="s">
        <v>264</v>
      </c>
      <c r="C1427" s="19" t="s">
        <v>7420</v>
      </c>
      <c r="D1427" s="19" t="s">
        <v>7421</v>
      </c>
      <c r="E1427" s="19" t="s">
        <v>7424</v>
      </c>
      <c r="F1427" s="20" t="str">
        <f t="shared" si="1"/>
        <v>X07jnhA7iU88Kx45Q8YFGz</v>
      </c>
      <c r="G1427" s="20">
        <v>1.0</v>
      </c>
      <c r="H1427" s="20">
        <v>1.0</v>
      </c>
      <c r="I1427" s="20" t="s">
        <v>5809</v>
      </c>
      <c r="J1427" s="20">
        <v>1.0</v>
      </c>
      <c r="K1427" s="20">
        <v>1.0</v>
      </c>
      <c r="L1427" s="20" t="s">
        <v>6139</v>
      </c>
      <c r="M1427" s="20">
        <v>3.0</v>
      </c>
      <c r="N1427" s="20">
        <v>3.0</v>
      </c>
      <c r="O1427" s="20" t="s">
        <v>5851</v>
      </c>
      <c r="P1427" s="14"/>
    </row>
    <row r="1428">
      <c r="A1428" s="19" t="s">
        <v>7419</v>
      </c>
      <c r="B1428" s="19" t="s">
        <v>266</v>
      </c>
      <c r="C1428" s="19" t="s">
        <v>7420</v>
      </c>
      <c r="D1428" s="19" t="s">
        <v>7421</v>
      </c>
      <c r="E1428" s="19" t="s">
        <v>7425</v>
      </c>
      <c r="F1428" s="20" t="str">
        <f t="shared" si="1"/>
        <v>X07jnhA7iU88LITpHOn63V</v>
      </c>
      <c r="G1428" s="20">
        <v>1.0</v>
      </c>
      <c r="H1428" s="20">
        <v>1.0</v>
      </c>
      <c r="I1428" s="20" t="s">
        <v>5809</v>
      </c>
      <c r="J1428" s="20">
        <v>1.0</v>
      </c>
      <c r="K1428" s="20">
        <v>1.0</v>
      </c>
      <c r="L1428" s="20" t="s">
        <v>6139</v>
      </c>
      <c r="M1428" s="20">
        <v>3.0</v>
      </c>
      <c r="N1428" s="20">
        <v>3.0</v>
      </c>
      <c r="O1428" s="20" t="s">
        <v>5851</v>
      </c>
      <c r="P1428" s="14"/>
    </row>
    <row r="1429">
      <c r="A1429" s="19" t="s">
        <v>7419</v>
      </c>
      <c r="B1429" s="19" t="s">
        <v>268</v>
      </c>
      <c r="C1429" s="19" t="s">
        <v>7420</v>
      </c>
      <c r="D1429" s="19" t="s">
        <v>7421</v>
      </c>
      <c r="E1429" s="19" t="s">
        <v>7426</v>
      </c>
      <c r="F1429" s="20" t="str">
        <f t="shared" si="1"/>
        <v>X07jnhA7iU88LWopHOn63V</v>
      </c>
      <c r="G1429" s="20">
        <v>1.0</v>
      </c>
      <c r="H1429" s="20">
        <v>1.0</v>
      </c>
      <c r="I1429" s="20" t="s">
        <v>5809</v>
      </c>
      <c r="J1429" s="20">
        <v>1.0</v>
      </c>
      <c r="K1429" s="20">
        <v>1.0</v>
      </c>
      <c r="L1429" s="20" t="s">
        <v>6139</v>
      </c>
      <c r="M1429" s="20">
        <v>3.0</v>
      </c>
      <c r="N1429" s="20">
        <v>3.0</v>
      </c>
      <c r="O1429" s="20" t="s">
        <v>5851</v>
      </c>
      <c r="P1429" s="14"/>
    </row>
    <row r="1430">
      <c r="A1430" s="19" t="s">
        <v>7419</v>
      </c>
      <c r="B1430" s="19" t="s">
        <v>270</v>
      </c>
      <c r="C1430" s="19" t="s">
        <v>7420</v>
      </c>
      <c r="D1430" s="19" t="s">
        <v>7421</v>
      </c>
      <c r="E1430" s="19" t="s">
        <v>7427</v>
      </c>
      <c r="F1430" s="20" t="str">
        <f t="shared" si="1"/>
        <v>X07jnhA7iU88LswpHOn63V</v>
      </c>
      <c r="G1430" s="20">
        <v>2.0</v>
      </c>
      <c r="H1430" s="20">
        <v>2.0</v>
      </c>
      <c r="I1430" s="20" t="s">
        <v>5809</v>
      </c>
      <c r="J1430" s="20">
        <v>2.0</v>
      </c>
      <c r="K1430" s="20">
        <v>1.0</v>
      </c>
      <c r="L1430" s="20" t="s">
        <v>6139</v>
      </c>
      <c r="M1430" s="20">
        <v>3.0</v>
      </c>
      <c r="N1430" s="20">
        <v>3.0</v>
      </c>
      <c r="O1430" s="20" t="s">
        <v>5851</v>
      </c>
      <c r="P1430" s="14"/>
    </row>
    <row r="1431">
      <c r="A1431" s="19" t="s">
        <v>7419</v>
      </c>
      <c r="B1431" s="19" t="s">
        <v>272</v>
      </c>
      <c r="C1431" s="19" t="s">
        <v>7420</v>
      </c>
      <c r="D1431" s="19" t="s">
        <v>7421</v>
      </c>
      <c r="E1431" s="19" t="s">
        <v>7428</v>
      </c>
      <c r="F1431" s="20" t="str">
        <f t="shared" si="1"/>
        <v>X07jnhA7iU88NhCzXvxTk8</v>
      </c>
      <c r="G1431" s="20">
        <v>1.0</v>
      </c>
      <c r="H1431" s="20">
        <v>1.0</v>
      </c>
      <c r="I1431" s="20" t="s">
        <v>5809</v>
      </c>
      <c r="J1431" s="20">
        <v>1.0</v>
      </c>
      <c r="K1431" s="20">
        <v>1.0</v>
      </c>
      <c r="L1431" s="20" t="s">
        <v>6139</v>
      </c>
      <c r="M1431" s="20">
        <v>1.0</v>
      </c>
      <c r="N1431" s="20">
        <v>1.0</v>
      </c>
      <c r="O1431" s="20" t="s">
        <v>5851</v>
      </c>
      <c r="P1431" s="14"/>
    </row>
    <row r="1432">
      <c r="A1432" s="19" t="s">
        <v>7419</v>
      </c>
      <c r="B1432" s="19" t="s">
        <v>274</v>
      </c>
      <c r="C1432" s="19" t="s">
        <v>7420</v>
      </c>
      <c r="D1432" s="19" t="s">
        <v>7421</v>
      </c>
      <c r="E1432" s="19" t="s">
        <v>7429</v>
      </c>
      <c r="F1432" s="20" t="str">
        <f t="shared" si="1"/>
        <v>X07jnhA7iU88RaueNhrwyV</v>
      </c>
      <c r="G1432" s="20">
        <v>1.0</v>
      </c>
      <c r="H1432" s="20">
        <v>1.0</v>
      </c>
      <c r="I1432" s="20" t="s">
        <v>5809</v>
      </c>
      <c r="J1432" s="20">
        <v>1.0</v>
      </c>
      <c r="K1432" s="20">
        <v>1.0</v>
      </c>
      <c r="L1432" s="20" t="s">
        <v>6139</v>
      </c>
      <c r="M1432" s="20">
        <v>1.0</v>
      </c>
      <c r="N1432" s="20">
        <v>1.0</v>
      </c>
      <c r="O1432" s="20" t="s">
        <v>5851</v>
      </c>
      <c r="P1432" s="14"/>
    </row>
    <row r="1433">
      <c r="A1433" s="19" t="s">
        <v>7419</v>
      </c>
      <c r="B1433" s="19" t="s">
        <v>276</v>
      </c>
      <c r="C1433" s="19" t="s">
        <v>7420</v>
      </c>
      <c r="D1433" s="19" t="s">
        <v>7421</v>
      </c>
      <c r="E1433" s="19" t="s">
        <v>7430</v>
      </c>
      <c r="F1433" s="20" t="str">
        <f t="shared" si="1"/>
        <v>X07jnhA7iU88S6FIszOMIv</v>
      </c>
      <c r="G1433" s="20">
        <v>1.0</v>
      </c>
      <c r="H1433" s="20">
        <v>1.0</v>
      </c>
      <c r="I1433" s="20" t="s">
        <v>5809</v>
      </c>
      <c r="J1433" s="20">
        <v>1.0</v>
      </c>
      <c r="K1433" s="20">
        <v>1.0</v>
      </c>
      <c r="L1433" s="20" t="s">
        <v>6139</v>
      </c>
      <c r="M1433" s="20">
        <v>1.0</v>
      </c>
      <c r="N1433" s="20">
        <v>1.0</v>
      </c>
      <c r="O1433" s="20" t="s">
        <v>5851</v>
      </c>
      <c r="P1433" s="14"/>
    </row>
    <row r="1434">
      <c r="A1434" s="19" t="s">
        <v>7419</v>
      </c>
      <c r="B1434" s="19" t="s">
        <v>278</v>
      </c>
      <c r="C1434" s="19" t="s">
        <v>7420</v>
      </c>
      <c r="D1434" s="19" t="s">
        <v>7421</v>
      </c>
      <c r="E1434" s="19" t="s">
        <v>7431</v>
      </c>
      <c r="F1434" s="20" t="str">
        <f t="shared" si="1"/>
        <v>X07jnhA7iU88SiOIszOMIv</v>
      </c>
      <c r="G1434" s="20">
        <v>1.0</v>
      </c>
      <c r="H1434" s="20">
        <v>1.0</v>
      </c>
      <c r="I1434" s="20" t="s">
        <v>5809</v>
      </c>
      <c r="J1434" s="20">
        <v>1.0</v>
      </c>
      <c r="K1434" s="20">
        <v>1.0</v>
      </c>
      <c r="L1434" s="20" t="s">
        <v>6139</v>
      </c>
      <c r="M1434" s="20">
        <v>1.0</v>
      </c>
      <c r="N1434" s="20">
        <v>1.0</v>
      </c>
      <c r="O1434" s="20" t="s">
        <v>5851</v>
      </c>
      <c r="P1434" s="14"/>
    </row>
    <row r="1435">
      <c r="A1435" s="19" t="s">
        <v>7419</v>
      </c>
      <c r="B1435" s="19" t="s">
        <v>280</v>
      </c>
      <c r="C1435" s="19" t="s">
        <v>7420</v>
      </c>
      <c r="D1435" s="19" t="s">
        <v>7421</v>
      </c>
      <c r="E1435" s="19" t="s">
        <v>7432</v>
      </c>
      <c r="F1435" s="20" t="str">
        <f t="shared" si="1"/>
        <v>X07jnhA7iU88XWQbb5HTmV</v>
      </c>
      <c r="G1435" s="20">
        <v>2.0</v>
      </c>
      <c r="H1435" s="20">
        <v>2.0</v>
      </c>
      <c r="I1435" s="20" t="s">
        <v>5809</v>
      </c>
      <c r="J1435" s="20">
        <v>2.0</v>
      </c>
      <c r="K1435" s="20">
        <v>1.0</v>
      </c>
      <c r="L1435" s="20" t="s">
        <v>6139</v>
      </c>
      <c r="M1435" s="20">
        <v>3.0</v>
      </c>
      <c r="N1435" s="20">
        <v>3.0</v>
      </c>
      <c r="O1435" s="20" t="s">
        <v>5851</v>
      </c>
      <c r="P1435" s="14"/>
    </row>
    <row r="1436">
      <c r="A1436" s="19" t="s">
        <v>7419</v>
      </c>
      <c r="B1436" s="19" t="s">
        <v>282</v>
      </c>
      <c r="C1436" s="19" t="s">
        <v>7420</v>
      </c>
      <c r="D1436" s="19" t="s">
        <v>7421</v>
      </c>
      <c r="E1436" s="19" t="s">
        <v>7433</v>
      </c>
      <c r="F1436" s="20" t="str">
        <f t="shared" si="1"/>
        <v>X07jnhA7iU88ZBmMUPd7wV</v>
      </c>
      <c r="G1436" s="20">
        <v>2.0</v>
      </c>
      <c r="H1436" s="20">
        <v>2.0</v>
      </c>
      <c r="I1436" s="20" t="s">
        <v>5809</v>
      </c>
      <c r="J1436" s="20">
        <v>1.0</v>
      </c>
      <c r="K1436" s="20">
        <v>1.0</v>
      </c>
      <c r="L1436" s="20" t="s">
        <v>6139</v>
      </c>
      <c r="M1436" s="20">
        <v>2.0</v>
      </c>
      <c r="N1436" s="20">
        <v>3.0</v>
      </c>
      <c r="O1436" s="20" t="s">
        <v>5851</v>
      </c>
      <c r="P1436" s="14"/>
    </row>
    <row r="1437">
      <c r="A1437" s="19" t="s">
        <v>7419</v>
      </c>
      <c r="B1437" s="19" t="s">
        <v>284</v>
      </c>
      <c r="C1437" s="19" t="s">
        <v>7420</v>
      </c>
      <c r="D1437" s="19" t="s">
        <v>7421</v>
      </c>
      <c r="E1437" s="19" t="s">
        <v>7434</v>
      </c>
      <c r="F1437" s="20" t="str">
        <f t="shared" si="1"/>
        <v>X07jnhA7iU88ZTRMUPd7wV</v>
      </c>
      <c r="G1437" s="20">
        <v>1.0</v>
      </c>
      <c r="H1437" s="20">
        <v>1.0</v>
      </c>
      <c r="I1437" s="20" t="s">
        <v>5809</v>
      </c>
      <c r="J1437" s="20">
        <v>1.0</v>
      </c>
      <c r="K1437" s="20">
        <v>1.0</v>
      </c>
      <c r="L1437" s="20" t="s">
        <v>6139</v>
      </c>
      <c r="M1437" s="20">
        <v>2.0</v>
      </c>
      <c r="N1437" s="20">
        <v>2.0</v>
      </c>
      <c r="O1437" s="20" t="s">
        <v>5851</v>
      </c>
      <c r="P1437" s="14"/>
    </row>
    <row r="1438">
      <c r="A1438" s="19" t="s">
        <v>7419</v>
      </c>
      <c r="B1438" s="19" t="s">
        <v>286</v>
      </c>
      <c r="C1438" s="19" t="s">
        <v>7420</v>
      </c>
      <c r="D1438" s="19" t="s">
        <v>7421</v>
      </c>
      <c r="E1438" s="19" t="s">
        <v>7435</v>
      </c>
      <c r="F1438" s="20" t="str">
        <f t="shared" si="1"/>
        <v>X07jnhA7iU88etz6l8wVqS</v>
      </c>
      <c r="G1438" s="20">
        <v>1.0</v>
      </c>
      <c r="H1438" s="20">
        <v>1.0</v>
      </c>
      <c r="I1438" s="20" t="s">
        <v>5809</v>
      </c>
      <c r="J1438" s="20">
        <v>1.0</v>
      </c>
      <c r="K1438" s="20">
        <v>1.0</v>
      </c>
      <c r="L1438" s="20" t="s">
        <v>6139</v>
      </c>
      <c r="M1438" s="20">
        <v>3.0</v>
      </c>
      <c r="N1438" s="20">
        <v>3.0</v>
      </c>
      <c r="O1438" s="20" t="s">
        <v>5851</v>
      </c>
      <c r="P1438" s="14"/>
    </row>
    <row r="1439">
      <c r="A1439" s="19" t="s">
        <v>7419</v>
      </c>
      <c r="B1439" s="19" t="s">
        <v>288</v>
      </c>
      <c r="C1439" s="19" t="s">
        <v>7420</v>
      </c>
      <c r="D1439" s="19" t="s">
        <v>7421</v>
      </c>
      <c r="E1439" s="19" t="s">
        <v>7436</v>
      </c>
      <c r="F1439" s="20" t="str">
        <f t="shared" si="1"/>
        <v>X07jnhA7iU88h4ZBvQ85Ws</v>
      </c>
      <c r="G1439" s="20">
        <v>1.0</v>
      </c>
      <c r="H1439" s="20">
        <v>1.0</v>
      </c>
      <c r="I1439" s="20" t="s">
        <v>5809</v>
      </c>
      <c r="J1439" s="20">
        <v>1.0</v>
      </c>
      <c r="K1439" s="20">
        <v>1.0</v>
      </c>
      <c r="L1439" s="20" t="s">
        <v>6139</v>
      </c>
      <c r="M1439" s="20">
        <v>1.0</v>
      </c>
      <c r="N1439" s="20">
        <v>1.0</v>
      </c>
      <c r="O1439" s="20" t="s">
        <v>5851</v>
      </c>
      <c r="P1439" s="14"/>
    </row>
    <row r="1440">
      <c r="A1440" s="19" t="s">
        <v>7419</v>
      </c>
      <c r="B1440" s="19" t="s">
        <v>290</v>
      </c>
      <c r="C1440" s="19" t="s">
        <v>7420</v>
      </c>
      <c r="D1440" s="19" t="s">
        <v>7421</v>
      </c>
      <c r="E1440" s="19" t="s">
        <v>7437</v>
      </c>
      <c r="F1440" s="20" t="str">
        <f t="shared" si="1"/>
        <v>X07jnhA7iU88kRjKT9MVfb</v>
      </c>
      <c r="G1440" s="20">
        <v>1.0</v>
      </c>
      <c r="H1440" s="20">
        <v>1.0</v>
      </c>
      <c r="I1440" s="20" t="s">
        <v>5809</v>
      </c>
      <c r="J1440" s="20">
        <v>1.0</v>
      </c>
      <c r="K1440" s="20">
        <v>1.0</v>
      </c>
      <c r="L1440" s="20" t="s">
        <v>6139</v>
      </c>
      <c r="M1440" s="20">
        <v>1.0</v>
      </c>
      <c r="N1440" s="20">
        <v>1.0</v>
      </c>
      <c r="O1440" s="20" t="s">
        <v>5851</v>
      </c>
      <c r="P1440" s="14"/>
    </row>
    <row r="1441">
      <c r="A1441" s="19" t="s">
        <v>7419</v>
      </c>
      <c r="B1441" s="19" t="s">
        <v>292</v>
      </c>
      <c r="C1441" s="19" t="s">
        <v>7420</v>
      </c>
      <c r="D1441" s="19" t="s">
        <v>7421</v>
      </c>
      <c r="E1441" s="19" t="s">
        <v>7438</v>
      </c>
      <c r="F1441" s="20" t="str">
        <f t="shared" si="1"/>
        <v>X07jnhA7iU88km0KT9MVfb</v>
      </c>
      <c r="G1441" s="20">
        <v>1.0</v>
      </c>
      <c r="H1441" s="20">
        <v>1.0</v>
      </c>
      <c r="I1441" s="20" t="s">
        <v>5809</v>
      </c>
      <c r="J1441" s="20">
        <v>1.0</v>
      </c>
      <c r="K1441" s="20">
        <v>1.0</v>
      </c>
      <c r="L1441" s="20" t="s">
        <v>6139</v>
      </c>
      <c r="M1441" s="20">
        <v>1.0</v>
      </c>
      <c r="N1441" s="20">
        <v>1.0</v>
      </c>
      <c r="O1441" s="20" t="s">
        <v>5851</v>
      </c>
      <c r="P1441" s="14"/>
    </row>
    <row r="1442">
      <c r="A1442" s="19" t="s">
        <v>7419</v>
      </c>
      <c r="B1442" s="19" t="s">
        <v>294</v>
      </c>
      <c r="C1442" s="19" t="s">
        <v>7420</v>
      </c>
      <c r="D1442" s="19" t="s">
        <v>7421</v>
      </c>
      <c r="E1442" s="19" t="s">
        <v>7439</v>
      </c>
      <c r="F1442" s="20" t="str">
        <f t="shared" si="1"/>
        <v>X07jnhA7iU88sOP8jaGony</v>
      </c>
      <c r="G1442" s="20">
        <v>1.0</v>
      </c>
      <c r="H1442" s="20">
        <v>1.0</v>
      </c>
      <c r="I1442" s="20" t="s">
        <v>5809</v>
      </c>
      <c r="J1442" s="20">
        <v>1.0</v>
      </c>
      <c r="K1442" s="20">
        <v>1.0</v>
      </c>
      <c r="L1442" s="20" t="s">
        <v>6139</v>
      </c>
      <c r="M1442" s="20">
        <v>1.0</v>
      </c>
      <c r="N1442" s="20">
        <v>1.0</v>
      </c>
      <c r="O1442" s="20" t="s">
        <v>5851</v>
      </c>
      <c r="P1442" s="14"/>
    </row>
    <row r="1443">
      <c r="A1443" s="19" t="s">
        <v>7440</v>
      </c>
      <c r="B1443" s="19" t="s">
        <v>4335</v>
      </c>
      <c r="C1443" s="19" t="s">
        <v>7441</v>
      </c>
      <c r="D1443" s="19" t="s">
        <v>7442</v>
      </c>
      <c r="E1443" s="19" t="s">
        <v>7443</v>
      </c>
      <c r="F1443" s="20" t="str">
        <f t="shared" si="1"/>
        <v>X18D0LC347sz5MoQZnCRf8</v>
      </c>
      <c r="G1443" s="20">
        <v>1.0</v>
      </c>
      <c r="H1443" s="20">
        <v>1.0</v>
      </c>
      <c r="I1443" s="20" t="s">
        <v>151</v>
      </c>
      <c r="J1443" s="20">
        <v>1.0</v>
      </c>
      <c r="K1443" s="20">
        <v>1.0</v>
      </c>
      <c r="L1443" s="20" t="s">
        <v>5809</v>
      </c>
      <c r="M1443" s="20">
        <v>1.0</v>
      </c>
      <c r="N1443" s="20">
        <v>1.0</v>
      </c>
      <c r="O1443" s="20" t="s">
        <v>6139</v>
      </c>
      <c r="P1443" s="14"/>
    </row>
    <row r="1444">
      <c r="A1444" s="19" t="s">
        <v>7440</v>
      </c>
      <c r="B1444" s="19" t="s">
        <v>4339</v>
      </c>
      <c r="C1444" s="19" t="s">
        <v>7441</v>
      </c>
      <c r="D1444" s="19" t="s">
        <v>7442</v>
      </c>
      <c r="E1444" s="19" t="s">
        <v>7444</v>
      </c>
      <c r="F1444" s="20" t="str">
        <f t="shared" si="1"/>
        <v>X18D0LC347sz5cRQZnCRf8</v>
      </c>
      <c r="G1444" s="20">
        <v>2.0</v>
      </c>
      <c r="H1444" s="20">
        <v>3.0</v>
      </c>
      <c r="I1444" s="20" t="s">
        <v>151</v>
      </c>
      <c r="J1444" s="20">
        <v>1.0</v>
      </c>
      <c r="K1444" s="20">
        <v>1.0</v>
      </c>
      <c r="L1444" s="20" t="s">
        <v>5809</v>
      </c>
      <c r="M1444" s="20">
        <v>1.0</v>
      </c>
      <c r="N1444" s="20">
        <v>1.0</v>
      </c>
      <c r="O1444" s="20" t="s">
        <v>6139</v>
      </c>
      <c r="P1444" s="14"/>
    </row>
    <row r="1445">
      <c r="A1445" s="19" t="s">
        <v>7440</v>
      </c>
      <c r="B1445" s="19" t="s">
        <v>4341</v>
      </c>
      <c r="C1445" s="19" t="s">
        <v>7441</v>
      </c>
      <c r="D1445" s="19" t="s">
        <v>7442</v>
      </c>
      <c r="E1445" s="19" t="s">
        <v>7445</v>
      </c>
      <c r="F1445" s="20" t="str">
        <f t="shared" si="1"/>
        <v>X18D0LC347sz6xygxZbenF</v>
      </c>
      <c r="G1445" s="20">
        <v>1.0</v>
      </c>
      <c r="H1445" s="20">
        <v>1.0</v>
      </c>
      <c r="I1445" s="20" t="s">
        <v>151</v>
      </c>
      <c r="J1445" s="20">
        <v>1.0</v>
      </c>
      <c r="K1445" s="20">
        <v>1.0</v>
      </c>
      <c r="L1445" s="20" t="s">
        <v>5809</v>
      </c>
      <c r="M1445" s="20">
        <v>1.0</v>
      </c>
      <c r="N1445" s="20">
        <v>1.0</v>
      </c>
      <c r="O1445" s="20" t="s">
        <v>6139</v>
      </c>
      <c r="P1445" s="14"/>
    </row>
    <row r="1446">
      <c r="A1446" s="19" t="s">
        <v>7440</v>
      </c>
      <c r="B1446" s="19" t="s">
        <v>4343</v>
      </c>
      <c r="C1446" s="19" t="s">
        <v>7441</v>
      </c>
      <c r="D1446" s="19" t="s">
        <v>7442</v>
      </c>
      <c r="E1446" s="19" t="s">
        <v>7446</v>
      </c>
      <c r="F1446" s="20" t="str">
        <f t="shared" si="1"/>
        <v>X18D0LC347szCZvSrJgpzQ</v>
      </c>
      <c r="G1446" s="20">
        <v>1.0</v>
      </c>
      <c r="H1446" s="20">
        <v>1.0</v>
      </c>
      <c r="I1446" s="20" t="s">
        <v>151</v>
      </c>
      <c r="J1446" s="20">
        <v>1.0</v>
      </c>
      <c r="K1446" s="20">
        <v>1.0</v>
      </c>
      <c r="L1446" s="20" t="s">
        <v>5809</v>
      </c>
      <c r="M1446" s="20">
        <v>1.0</v>
      </c>
      <c r="N1446" s="20">
        <v>1.0</v>
      </c>
      <c r="O1446" s="20" t="s">
        <v>6139</v>
      </c>
      <c r="P1446" s="14"/>
    </row>
    <row r="1447">
      <c r="A1447" s="19" t="s">
        <v>7440</v>
      </c>
      <c r="B1447" s="19" t="s">
        <v>4345</v>
      </c>
      <c r="C1447" s="19" t="s">
        <v>7441</v>
      </c>
      <c r="D1447" s="19" t="s">
        <v>7442</v>
      </c>
      <c r="E1447" s="19" t="s">
        <v>7447</v>
      </c>
      <c r="F1447" s="20" t="str">
        <f t="shared" si="1"/>
        <v>X18D0LC347szCu8SrJgpzQ</v>
      </c>
      <c r="G1447" s="20">
        <v>1.0</v>
      </c>
      <c r="H1447" s="20">
        <v>1.0</v>
      </c>
      <c r="I1447" s="20" t="s">
        <v>151</v>
      </c>
      <c r="J1447" s="20">
        <v>1.0</v>
      </c>
      <c r="K1447" s="20">
        <v>1.0</v>
      </c>
      <c r="L1447" s="20" t="s">
        <v>5809</v>
      </c>
      <c r="M1447" s="20">
        <v>1.0</v>
      </c>
      <c r="N1447" s="20">
        <v>1.0</v>
      </c>
      <c r="O1447" s="20" t="s">
        <v>6139</v>
      </c>
      <c r="P1447" s="14"/>
    </row>
    <row r="1448">
      <c r="A1448" s="19" t="s">
        <v>7440</v>
      </c>
      <c r="B1448" s="19" t="s">
        <v>4347</v>
      </c>
      <c r="C1448" s="19" t="s">
        <v>7441</v>
      </c>
      <c r="D1448" s="19" t="s">
        <v>7442</v>
      </c>
      <c r="E1448" s="19" t="s">
        <v>7448</v>
      </c>
      <c r="F1448" s="20" t="str">
        <f t="shared" si="1"/>
        <v>X18D0LC347szFoKGX8NaP3</v>
      </c>
      <c r="G1448" s="20">
        <v>1.0</v>
      </c>
      <c r="H1448" s="20">
        <v>1.0</v>
      </c>
      <c r="I1448" s="20" t="s">
        <v>151</v>
      </c>
      <c r="J1448" s="20">
        <v>1.0</v>
      </c>
      <c r="K1448" s="20">
        <v>1.0</v>
      </c>
      <c r="L1448" s="20" t="s">
        <v>5809</v>
      </c>
      <c r="M1448" s="20">
        <v>1.0</v>
      </c>
      <c r="N1448" s="20">
        <v>1.0</v>
      </c>
      <c r="O1448" s="20" t="s">
        <v>6139</v>
      </c>
      <c r="P1448" s="14"/>
    </row>
    <row r="1449">
      <c r="A1449" s="19" t="s">
        <v>7440</v>
      </c>
      <c r="B1449" s="19" t="s">
        <v>4349</v>
      </c>
      <c r="C1449" s="19" t="s">
        <v>7441</v>
      </c>
      <c r="D1449" s="19" t="s">
        <v>7442</v>
      </c>
      <c r="E1449" s="19" t="s">
        <v>7449</v>
      </c>
      <c r="F1449" s="20" t="str">
        <f t="shared" si="1"/>
        <v>X18D0LC347szI5wvBlcSU2</v>
      </c>
      <c r="G1449" s="20">
        <v>1.0</v>
      </c>
      <c r="H1449" s="20">
        <v>1.0</v>
      </c>
      <c r="I1449" s="20" t="s">
        <v>151</v>
      </c>
      <c r="J1449" s="20">
        <v>1.0</v>
      </c>
      <c r="K1449" s="20">
        <v>1.0</v>
      </c>
      <c r="L1449" s="20" t="s">
        <v>5809</v>
      </c>
      <c r="M1449" s="20">
        <v>1.0</v>
      </c>
      <c r="N1449" s="20">
        <v>1.0</v>
      </c>
      <c r="O1449" s="20" t="s">
        <v>6139</v>
      </c>
      <c r="P1449" s="14"/>
    </row>
    <row r="1450">
      <c r="A1450" s="19" t="s">
        <v>7440</v>
      </c>
      <c r="B1450" s="19" t="s">
        <v>4351</v>
      </c>
      <c r="C1450" s="19" t="s">
        <v>7441</v>
      </c>
      <c r="D1450" s="19" t="s">
        <v>7442</v>
      </c>
      <c r="E1450" s="19" t="s">
        <v>7450</v>
      </c>
      <c r="F1450" s="20" t="str">
        <f t="shared" si="1"/>
        <v>X18D0LC347szKt05Q8YFGz</v>
      </c>
      <c r="G1450" s="20">
        <v>1.0</v>
      </c>
      <c r="H1450" s="20">
        <v>1.0</v>
      </c>
      <c r="I1450" s="20" t="s">
        <v>151</v>
      </c>
      <c r="J1450" s="20">
        <v>1.0</v>
      </c>
      <c r="K1450" s="20">
        <v>1.0</v>
      </c>
      <c r="L1450" s="20" t="s">
        <v>5809</v>
      </c>
      <c r="M1450" s="20">
        <v>1.0</v>
      </c>
      <c r="N1450" s="20">
        <v>1.0</v>
      </c>
      <c r="O1450" s="20" t="s">
        <v>6139</v>
      </c>
      <c r="P1450" s="14"/>
    </row>
    <row r="1451">
      <c r="A1451" s="19" t="s">
        <v>7440</v>
      </c>
      <c r="B1451" s="19" t="s">
        <v>4353</v>
      </c>
      <c r="C1451" s="19" t="s">
        <v>7441</v>
      </c>
      <c r="D1451" s="19" t="s">
        <v>7442</v>
      </c>
      <c r="E1451" s="19" t="s">
        <v>7451</v>
      </c>
      <c r="F1451" s="20" t="str">
        <f t="shared" si="1"/>
        <v>X18D0LC347szKtq5Q8YFGz</v>
      </c>
      <c r="G1451" s="20">
        <v>1.0</v>
      </c>
      <c r="H1451" s="20">
        <v>1.0</v>
      </c>
      <c r="I1451" s="20" t="s">
        <v>151</v>
      </c>
      <c r="J1451" s="20">
        <v>1.0</v>
      </c>
      <c r="K1451" s="20">
        <v>1.0</v>
      </c>
      <c r="L1451" s="20" t="s">
        <v>5809</v>
      </c>
      <c r="M1451" s="20">
        <v>1.0</v>
      </c>
      <c r="N1451" s="20">
        <v>1.0</v>
      </c>
      <c r="O1451" s="20" t="s">
        <v>6139</v>
      </c>
      <c r="P1451" s="14"/>
    </row>
    <row r="1452">
      <c r="A1452" s="19" t="s">
        <v>7440</v>
      </c>
      <c r="B1452" s="19" t="s">
        <v>4355</v>
      </c>
      <c r="C1452" s="19" t="s">
        <v>7441</v>
      </c>
      <c r="D1452" s="19" t="s">
        <v>7442</v>
      </c>
      <c r="E1452" s="19" t="s">
        <v>7452</v>
      </c>
      <c r="F1452" s="20" t="str">
        <f t="shared" si="1"/>
        <v>X18D0LC347szLVypHOn63V</v>
      </c>
      <c r="G1452" s="20">
        <v>3.0</v>
      </c>
      <c r="H1452" s="20">
        <v>3.0</v>
      </c>
      <c r="I1452" s="20" t="s">
        <v>151</v>
      </c>
      <c r="J1452" s="20">
        <v>2.0</v>
      </c>
      <c r="K1452" s="20">
        <v>2.0</v>
      </c>
      <c r="L1452" s="20" t="s">
        <v>5809</v>
      </c>
      <c r="M1452" s="20">
        <v>3.0</v>
      </c>
      <c r="N1452" s="20">
        <v>2.0</v>
      </c>
      <c r="O1452" s="20" t="s">
        <v>6139</v>
      </c>
      <c r="P1452" s="14"/>
    </row>
    <row r="1453">
      <c r="A1453" s="19" t="s">
        <v>7440</v>
      </c>
      <c r="B1453" s="19" t="s">
        <v>4357</v>
      </c>
      <c r="C1453" s="19" t="s">
        <v>7441</v>
      </c>
      <c r="D1453" s="19" t="s">
        <v>7442</v>
      </c>
      <c r="E1453" s="19" t="s">
        <v>7453</v>
      </c>
      <c r="F1453" s="20" t="str">
        <f t="shared" si="1"/>
        <v>X18D0LC347szPFZNMcnNFW</v>
      </c>
      <c r="G1453" s="20">
        <v>1.0</v>
      </c>
      <c r="H1453" s="20">
        <v>1.0</v>
      </c>
      <c r="I1453" s="20" t="s">
        <v>151</v>
      </c>
      <c r="J1453" s="20">
        <v>1.0</v>
      </c>
      <c r="K1453" s="20">
        <v>1.0</v>
      </c>
      <c r="L1453" s="20" t="s">
        <v>5809</v>
      </c>
      <c r="M1453" s="20">
        <v>1.0</v>
      </c>
      <c r="N1453" s="20">
        <v>1.0</v>
      </c>
      <c r="O1453" s="20" t="s">
        <v>6139</v>
      </c>
      <c r="P1453" s="14"/>
    </row>
    <row r="1454">
      <c r="A1454" s="19" t="s">
        <v>7440</v>
      </c>
      <c r="B1454" s="19" t="s">
        <v>4359</v>
      </c>
      <c r="C1454" s="19" t="s">
        <v>7441</v>
      </c>
      <c r="D1454" s="19" t="s">
        <v>7442</v>
      </c>
      <c r="E1454" s="19" t="s">
        <v>7454</v>
      </c>
      <c r="F1454" s="20" t="str">
        <f t="shared" si="1"/>
        <v>X18D0LC347szPdzNMcnNFW</v>
      </c>
      <c r="G1454" s="20">
        <v>1.0</v>
      </c>
      <c r="H1454" s="20">
        <v>1.0</v>
      </c>
      <c r="I1454" s="20" t="s">
        <v>151</v>
      </c>
      <c r="J1454" s="20">
        <v>1.0</v>
      </c>
      <c r="K1454" s="20">
        <v>1.0</v>
      </c>
      <c r="L1454" s="20" t="s">
        <v>5809</v>
      </c>
      <c r="M1454" s="20">
        <v>1.0</v>
      </c>
      <c r="N1454" s="20">
        <v>1.0</v>
      </c>
      <c r="O1454" s="20" t="s">
        <v>6139</v>
      </c>
      <c r="P1454" s="14"/>
    </row>
    <row r="1455">
      <c r="A1455" s="19" t="s">
        <v>7440</v>
      </c>
      <c r="B1455" s="19" t="s">
        <v>4361</v>
      </c>
      <c r="C1455" s="19" t="s">
        <v>7441</v>
      </c>
      <c r="D1455" s="19" t="s">
        <v>7442</v>
      </c>
      <c r="E1455" s="19" t="s">
        <v>7455</v>
      </c>
      <c r="F1455" s="20" t="str">
        <f t="shared" si="1"/>
        <v>X18D0LC347szR0oeNhrwyV</v>
      </c>
      <c r="G1455" s="20">
        <v>1.0</v>
      </c>
      <c r="H1455" s="20">
        <v>1.0</v>
      </c>
      <c r="I1455" s="20" t="s">
        <v>151</v>
      </c>
      <c r="J1455" s="20">
        <v>1.0</v>
      </c>
      <c r="K1455" s="20">
        <v>1.0</v>
      </c>
      <c r="L1455" s="20" t="s">
        <v>5809</v>
      </c>
      <c r="M1455" s="20">
        <v>1.0</v>
      </c>
      <c r="N1455" s="20">
        <v>1.0</v>
      </c>
      <c r="O1455" s="20" t="s">
        <v>6139</v>
      </c>
      <c r="P1455" s="14"/>
    </row>
    <row r="1456">
      <c r="A1456" s="19" t="s">
        <v>7440</v>
      </c>
      <c r="B1456" s="19" t="s">
        <v>4363</v>
      </c>
      <c r="C1456" s="19" t="s">
        <v>7441</v>
      </c>
      <c r="D1456" s="19" t="s">
        <v>7442</v>
      </c>
      <c r="E1456" s="19" t="s">
        <v>7456</v>
      </c>
      <c r="F1456" s="20" t="str">
        <f t="shared" si="1"/>
        <v>X18D0LC347szYK1ETxCGlb</v>
      </c>
      <c r="G1456" s="20">
        <v>1.0</v>
      </c>
      <c r="H1456" s="20">
        <v>1.0</v>
      </c>
      <c r="I1456" s="20" t="s">
        <v>151</v>
      </c>
      <c r="J1456" s="20">
        <v>1.0</v>
      </c>
      <c r="K1456" s="20">
        <v>1.0</v>
      </c>
      <c r="L1456" s="20" t="s">
        <v>5809</v>
      </c>
      <c r="M1456" s="20">
        <v>1.0</v>
      </c>
      <c r="N1456" s="20">
        <v>1.0</v>
      </c>
      <c r="O1456" s="20" t="s">
        <v>6139</v>
      </c>
      <c r="P1456" s="14"/>
    </row>
    <row r="1457">
      <c r="A1457" s="19" t="s">
        <v>7440</v>
      </c>
      <c r="B1457" s="19" t="s">
        <v>4365</v>
      </c>
      <c r="C1457" s="19" t="s">
        <v>7441</v>
      </c>
      <c r="D1457" s="19" t="s">
        <v>7442</v>
      </c>
      <c r="E1457" s="19" t="s">
        <v>7457</v>
      </c>
      <c r="F1457" s="20" t="str">
        <f t="shared" si="1"/>
        <v>X18D0LC347szYyjETxCGlb</v>
      </c>
      <c r="G1457" s="20">
        <v>1.0</v>
      </c>
      <c r="H1457" s="20">
        <v>1.0</v>
      </c>
      <c r="I1457" s="20" t="s">
        <v>151</v>
      </c>
      <c r="J1457" s="20">
        <v>1.0</v>
      </c>
      <c r="K1457" s="20">
        <v>1.0</v>
      </c>
      <c r="L1457" s="20" t="s">
        <v>5809</v>
      </c>
      <c r="M1457" s="20">
        <v>1.0</v>
      </c>
      <c r="N1457" s="20">
        <v>1.0</v>
      </c>
      <c r="O1457" s="20" t="s">
        <v>6139</v>
      </c>
      <c r="P1457" s="14"/>
    </row>
    <row r="1458">
      <c r="A1458" s="19" t="s">
        <v>7440</v>
      </c>
      <c r="B1458" s="19" t="s">
        <v>4367</v>
      </c>
      <c r="C1458" s="19" t="s">
        <v>7441</v>
      </c>
      <c r="D1458" s="19" t="s">
        <v>7442</v>
      </c>
      <c r="E1458" s="19" t="s">
        <v>7458</v>
      </c>
      <c r="F1458" s="20" t="str">
        <f t="shared" si="1"/>
        <v>X18D0LC347szhqRBvQ85Ws</v>
      </c>
      <c r="G1458" s="20">
        <v>1.0</v>
      </c>
      <c r="H1458" s="20">
        <v>1.0</v>
      </c>
      <c r="I1458" s="20" t="s">
        <v>151</v>
      </c>
      <c r="J1458" s="20">
        <v>1.0</v>
      </c>
      <c r="K1458" s="20">
        <v>1.0</v>
      </c>
      <c r="L1458" s="20" t="s">
        <v>5809</v>
      </c>
      <c r="M1458" s="20">
        <v>1.0</v>
      </c>
      <c r="N1458" s="20">
        <v>1.0</v>
      </c>
      <c r="O1458" s="20" t="s">
        <v>6139</v>
      </c>
      <c r="P1458" s="14"/>
    </row>
    <row r="1459">
      <c r="A1459" s="19" t="s">
        <v>7440</v>
      </c>
      <c r="B1459" s="19" t="s">
        <v>4369</v>
      </c>
      <c r="C1459" s="19" t="s">
        <v>7441</v>
      </c>
      <c r="D1459" s="19" t="s">
        <v>7442</v>
      </c>
      <c r="E1459" s="19" t="s">
        <v>7459</v>
      </c>
      <c r="F1459" s="20" t="str">
        <f t="shared" si="1"/>
        <v>X18D0LC347sziekDfaj7G4</v>
      </c>
      <c r="G1459" s="20">
        <v>1.0</v>
      </c>
      <c r="H1459" s="20">
        <v>1.0</v>
      </c>
      <c r="I1459" s="20" t="s">
        <v>151</v>
      </c>
      <c r="J1459" s="20">
        <v>1.0</v>
      </c>
      <c r="K1459" s="20">
        <v>1.0</v>
      </c>
      <c r="L1459" s="20" t="s">
        <v>5809</v>
      </c>
      <c r="M1459" s="20">
        <v>1.0</v>
      </c>
      <c r="N1459" s="20">
        <v>1.0</v>
      </c>
      <c r="O1459" s="20" t="s">
        <v>6139</v>
      </c>
      <c r="P1459" s="14"/>
    </row>
    <row r="1460">
      <c r="A1460" s="19" t="s">
        <v>7440</v>
      </c>
      <c r="B1460" s="19" t="s">
        <v>4371</v>
      </c>
      <c r="C1460" s="19" t="s">
        <v>7441</v>
      </c>
      <c r="D1460" s="19" t="s">
        <v>7442</v>
      </c>
      <c r="E1460" s="19" t="s">
        <v>7460</v>
      </c>
      <c r="F1460" s="20" t="str">
        <f t="shared" si="1"/>
        <v>X18D0LC347szkNRKT9MVfb</v>
      </c>
      <c r="G1460" s="20">
        <v>3.0</v>
      </c>
      <c r="H1460" s="20">
        <v>3.0</v>
      </c>
      <c r="I1460" s="20" t="s">
        <v>151</v>
      </c>
      <c r="J1460" s="20">
        <v>1.0</v>
      </c>
      <c r="K1460" s="20">
        <v>1.0</v>
      </c>
      <c r="L1460" s="20" t="s">
        <v>5809</v>
      </c>
      <c r="M1460" s="20">
        <v>1.0</v>
      </c>
      <c r="N1460" s="20">
        <v>1.0</v>
      </c>
      <c r="O1460" s="20" t="s">
        <v>6139</v>
      </c>
      <c r="P1460" s="14"/>
    </row>
    <row r="1461">
      <c r="A1461" s="19" t="s">
        <v>7461</v>
      </c>
      <c r="B1461" s="19" t="s">
        <v>2563</v>
      </c>
      <c r="C1461" s="19" t="s">
        <v>7462</v>
      </c>
      <c r="D1461" s="19" t="s">
        <v>7463</v>
      </c>
      <c r="E1461" s="19" t="s">
        <v>7464</v>
      </c>
      <c r="F1461" s="20" t="str">
        <f t="shared" si="1"/>
        <v>X4GTFkNg6hfE5ncQZnCRf8</v>
      </c>
      <c r="G1461" s="20">
        <v>2.0</v>
      </c>
      <c r="H1461" s="20">
        <v>2.0</v>
      </c>
      <c r="I1461" s="20" t="s">
        <v>5809</v>
      </c>
      <c r="J1461" s="20">
        <v>1.0</v>
      </c>
      <c r="K1461" s="20">
        <v>1.0</v>
      </c>
      <c r="L1461" s="20" t="s">
        <v>152</v>
      </c>
      <c r="M1461" s="20">
        <v>1.0</v>
      </c>
      <c r="N1461" s="20">
        <v>1.0</v>
      </c>
      <c r="O1461" s="20" t="s">
        <v>6139</v>
      </c>
      <c r="P1461" s="14"/>
    </row>
    <row r="1462">
      <c r="A1462" s="19" t="s">
        <v>7461</v>
      </c>
      <c r="B1462" s="19" t="s">
        <v>2567</v>
      </c>
      <c r="C1462" s="19" t="s">
        <v>7462</v>
      </c>
      <c r="D1462" s="19" t="s">
        <v>7463</v>
      </c>
      <c r="E1462" s="19" t="s">
        <v>7465</v>
      </c>
      <c r="F1462" s="20" t="str">
        <f t="shared" si="1"/>
        <v>X4GTFkNg6hfE8h1R0I7fEb</v>
      </c>
      <c r="G1462" s="20">
        <v>1.0</v>
      </c>
      <c r="H1462" s="20">
        <v>1.0</v>
      </c>
      <c r="I1462" s="20" t="s">
        <v>5809</v>
      </c>
      <c r="J1462" s="20">
        <v>1.0</v>
      </c>
      <c r="K1462" s="20">
        <v>1.0</v>
      </c>
      <c r="L1462" s="20" t="s">
        <v>152</v>
      </c>
      <c r="M1462" s="20">
        <v>1.0</v>
      </c>
      <c r="N1462" s="20">
        <v>1.0</v>
      </c>
      <c r="O1462" s="20" t="s">
        <v>6139</v>
      </c>
      <c r="P1462" s="14"/>
    </row>
    <row r="1463">
      <c r="A1463" s="19" t="s">
        <v>7461</v>
      </c>
      <c r="B1463" s="19" t="s">
        <v>2569</v>
      </c>
      <c r="C1463" s="19" t="s">
        <v>7462</v>
      </c>
      <c r="D1463" s="19" t="s">
        <v>7463</v>
      </c>
      <c r="E1463" s="19" t="s">
        <v>7466</v>
      </c>
      <c r="F1463" s="20" t="str">
        <f t="shared" si="1"/>
        <v>X4GTFkNg6hfEEq0hxLZ9ck</v>
      </c>
      <c r="G1463" s="20">
        <v>1.0</v>
      </c>
      <c r="H1463" s="20">
        <v>1.0</v>
      </c>
      <c r="I1463" s="20" t="s">
        <v>5809</v>
      </c>
      <c r="J1463" s="20">
        <v>1.0</v>
      </c>
      <c r="K1463" s="20">
        <v>1.0</v>
      </c>
      <c r="L1463" s="20" t="s">
        <v>152</v>
      </c>
      <c r="M1463" s="20">
        <v>1.0</v>
      </c>
      <c r="N1463" s="20">
        <v>1.0</v>
      </c>
      <c r="O1463" s="20" t="s">
        <v>6139</v>
      </c>
      <c r="P1463" s="14"/>
    </row>
    <row r="1464">
      <c r="A1464" s="19" t="s">
        <v>7461</v>
      </c>
      <c r="B1464" s="19" t="s">
        <v>2571</v>
      </c>
      <c r="C1464" s="19" t="s">
        <v>7462</v>
      </c>
      <c r="D1464" s="19" t="s">
        <v>7463</v>
      </c>
      <c r="E1464" s="19" t="s">
        <v>7467</v>
      </c>
      <c r="F1464" s="20" t="str">
        <f t="shared" si="1"/>
        <v>X4GTFkNg6hfEMpanyloHRU</v>
      </c>
      <c r="G1464" s="20">
        <v>1.0</v>
      </c>
      <c r="H1464" s="20">
        <v>1.0</v>
      </c>
      <c r="I1464" s="20" t="s">
        <v>5809</v>
      </c>
      <c r="J1464" s="20">
        <v>1.0</v>
      </c>
      <c r="K1464" s="20">
        <v>1.0</v>
      </c>
      <c r="L1464" s="20" t="s">
        <v>152</v>
      </c>
      <c r="M1464" s="20">
        <v>1.0</v>
      </c>
      <c r="N1464" s="20">
        <v>1.0</v>
      </c>
      <c r="O1464" s="20" t="s">
        <v>6139</v>
      </c>
      <c r="P1464" s="14"/>
    </row>
    <row r="1465">
      <c r="A1465" s="19" t="s">
        <v>7461</v>
      </c>
      <c r="B1465" s="19" t="s">
        <v>2573</v>
      </c>
      <c r="C1465" s="19" t="s">
        <v>7462</v>
      </c>
      <c r="D1465" s="19" t="s">
        <v>7463</v>
      </c>
      <c r="E1465" s="19" t="s">
        <v>7468</v>
      </c>
      <c r="F1465" s="20" t="str">
        <f t="shared" si="1"/>
        <v>X4GTFkNg6hfEMypnyloHRU</v>
      </c>
      <c r="G1465" s="20">
        <v>1.0</v>
      </c>
      <c r="H1465" s="20">
        <v>1.0</v>
      </c>
      <c r="I1465" s="20" t="s">
        <v>5809</v>
      </c>
      <c r="J1465" s="20">
        <v>1.0</v>
      </c>
      <c r="K1465" s="20">
        <v>1.0</v>
      </c>
      <c r="L1465" s="20" t="s">
        <v>152</v>
      </c>
      <c r="M1465" s="20">
        <v>1.0</v>
      </c>
      <c r="N1465" s="20">
        <v>1.0</v>
      </c>
      <c r="O1465" s="20" t="s">
        <v>6139</v>
      </c>
      <c r="P1465" s="14"/>
    </row>
    <row r="1466">
      <c r="A1466" s="19" t="s">
        <v>7461</v>
      </c>
      <c r="B1466" s="19" t="s">
        <v>2575</v>
      </c>
      <c r="C1466" s="19" t="s">
        <v>7462</v>
      </c>
      <c r="D1466" s="19" t="s">
        <v>7463</v>
      </c>
      <c r="E1466" s="19" t="s">
        <v>7469</v>
      </c>
      <c r="F1466" s="20" t="str">
        <f t="shared" si="1"/>
        <v>X4GTFkNg6hfEUO4LWZg9DA</v>
      </c>
      <c r="G1466" s="20">
        <v>1.0</v>
      </c>
      <c r="H1466" s="20">
        <v>1.0</v>
      </c>
      <c r="I1466" s="20" t="s">
        <v>5809</v>
      </c>
      <c r="J1466" s="20">
        <v>1.0</v>
      </c>
      <c r="K1466" s="20">
        <v>1.0</v>
      </c>
      <c r="L1466" s="20" t="s">
        <v>152</v>
      </c>
      <c r="M1466" s="20">
        <v>1.0</v>
      </c>
      <c r="N1466" s="20">
        <v>1.0</v>
      </c>
      <c r="O1466" s="20" t="s">
        <v>6139</v>
      </c>
      <c r="P1466" s="14"/>
    </row>
    <row r="1467">
      <c r="A1467" s="19" t="s">
        <v>7461</v>
      </c>
      <c r="B1467" s="19" t="s">
        <v>2577</v>
      </c>
      <c r="C1467" s="19" t="s">
        <v>7462</v>
      </c>
      <c r="D1467" s="19" t="s">
        <v>7463</v>
      </c>
      <c r="E1467" s="19" t="s">
        <v>7470</v>
      </c>
      <c r="F1467" s="20" t="str">
        <f t="shared" si="1"/>
        <v>X4GTFkNg6hfEUOJLWZg9DA</v>
      </c>
      <c r="G1467" s="20">
        <v>1.0</v>
      </c>
      <c r="H1467" s="20">
        <v>1.0</v>
      </c>
      <c r="I1467" s="20" t="s">
        <v>5809</v>
      </c>
      <c r="J1467" s="20">
        <v>1.0</v>
      </c>
      <c r="K1467" s="20">
        <v>1.0</v>
      </c>
      <c r="L1467" s="20" t="s">
        <v>152</v>
      </c>
      <c r="M1467" s="20">
        <v>1.0</v>
      </c>
      <c r="N1467" s="20">
        <v>1.0</v>
      </c>
      <c r="O1467" s="20" t="s">
        <v>6139</v>
      </c>
      <c r="P1467" s="14"/>
    </row>
    <row r="1468">
      <c r="A1468" s="19" t="s">
        <v>7461</v>
      </c>
      <c r="B1468" s="19" t="s">
        <v>2579</v>
      </c>
      <c r="C1468" s="19" t="s">
        <v>7462</v>
      </c>
      <c r="D1468" s="19" t="s">
        <v>7463</v>
      </c>
      <c r="E1468" s="19" t="s">
        <v>7471</v>
      </c>
      <c r="F1468" s="20" t="str">
        <f t="shared" si="1"/>
        <v>X4GTFkNg6hfEaVutNvLSUA</v>
      </c>
      <c r="G1468" s="20">
        <v>1.0</v>
      </c>
      <c r="H1468" s="20">
        <v>1.0</v>
      </c>
      <c r="I1468" s="20" t="s">
        <v>5809</v>
      </c>
      <c r="J1468" s="20">
        <v>1.0</v>
      </c>
      <c r="K1468" s="20">
        <v>1.0</v>
      </c>
      <c r="L1468" s="20" t="s">
        <v>152</v>
      </c>
      <c r="M1468" s="20">
        <v>1.0</v>
      </c>
      <c r="N1468" s="20">
        <v>1.0</v>
      </c>
      <c r="O1468" s="20" t="s">
        <v>6139</v>
      </c>
      <c r="P1468" s="14"/>
    </row>
    <row r="1469">
      <c r="A1469" s="19" t="s">
        <v>7461</v>
      </c>
      <c r="B1469" s="19" t="s">
        <v>2581</v>
      </c>
      <c r="C1469" s="19" t="s">
        <v>7462</v>
      </c>
      <c r="D1469" s="19" t="s">
        <v>7463</v>
      </c>
      <c r="E1469" s="19" t="s">
        <v>7472</v>
      </c>
      <c r="F1469" s="20" t="str">
        <f t="shared" si="1"/>
        <v>X4GTFkNg6hfEbNNZn4Y5Fq</v>
      </c>
      <c r="G1469" s="20">
        <v>1.0</v>
      </c>
      <c r="H1469" s="20">
        <v>1.0</v>
      </c>
      <c r="I1469" s="20" t="s">
        <v>5809</v>
      </c>
      <c r="J1469" s="20">
        <v>1.0</v>
      </c>
      <c r="K1469" s="20">
        <v>1.0</v>
      </c>
      <c r="L1469" s="20" t="s">
        <v>152</v>
      </c>
      <c r="M1469" s="20">
        <v>1.0</v>
      </c>
      <c r="N1469" s="20">
        <v>1.0</v>
      </c>
      <c r="O1469" s="20" t="s">
        <v>6139</v>
      </c>
      <c r="P1469" s="14"/>
    </row>
    <row r="1470">
      <c r="A1470" s="19" t="s">
        <v>7461</v>
      </c>
      <c r="B1470" s="19" t="s">
        <v>2583</v>
      </c>
      <c r="C1470" s="19" t="s">
        <v>7462</v>
      </c>
      <c r="D1470" s="19" t="s">
        <v>7463</v>
      </c>
      <c r="E1470" s="19" t="s">
        <v>7473</v>
      </c>
      <c r="F1470" s="20" t="str">
        <f t="shared" si="1"/>
        <v>X4GTFkNg6hfEcbVuasQi8r</v>
      </c>
      <c r="G1470" s="20">
        <v>1.0</v>
      </c>
      <c r="H1470" s="20">
        <v>1.0</v>
      </c>
      <c r="I1470" s="20" t="s">
        <v>5809</v>
      </c>
      <c r="J1470" s="20">
        <v>1.0</v>
      </c>
      <c r="K1470" s="20">
        <v>1.0</v>
      </c>
      <c r="L1470" s="20" t="s">
        <v>152</v>
      </c>
      <c r="M1470" s="20">
        <v>1.0</v>
      </c>
      <c r="N1470" s="20">
        <v>1.0</v>
      </c>
      <c r="O1470" s="20" t="s">
        <v>6139</v>
      </c>
      <c r="P1470" s="14"/>
    </row>
    <row r="1471">
      <c r="A1471" s="19" t="s">
        <v>7461</v>
      </c>
      <c r="B1471" s="19" t="s">
        <v>2585</v>
      </c>
      <c r="C1471" s="19" t="s">
        <v>7462</v>
      </c>
      <c r="D1471" s="19" t="s">
        <v>7463</v>
      </c>
      <c r="E1471" s="19" t="s">
        <v>7474</v>
      </c>
      <c r="F1471" s="20" t="str">
        <f t="shared" si="1"/>
        <v>X4GTFkNg6hfEglDHJdmfrX</v>
      </c>
      <c r="G1471" s="20">
        <v>1.0</v>
      </c>
      <c r="H1471" s="20">
        <v>1.0</v>
      </c>
      <c r="I1471" s="20" t="s">
        <v>5809</v>
      </c>
      <c r="J1471" s="20">
        <v>1.0</v>
      </c>
      <c r="K1471" s="20">
        <v>1.0</v>
      </c>
      <c r="L1471" s="20" t="s">
        <v>152</v>
      </c>
      <c r="M1471" s="20">
        <v>1.0</v>
      </c>
      <c r="N1471" s="20">
        <v>1.0</v>
      </c>
      <c r="O1471" s="20" t="s">
        <v>6139</v>
      </c>
      <c r="P1471" s="14"/>
    </row>
    <row r="1472">
      <c r="A1472" s="19" t="s">
        <v>7461</v>
      </c>
      <c r="B1472" s="19" t="s">
        <v>2587</v>
      </c>
      <c r="C1472" s="19" t="s">
        <v>7462</v>
      </c>
      <c r="D1472" s="19" t="s">
        <v>7463</v>
      </c>
      <c r="E1472" s="19" t="s">
        <v>7475</v>
      </c>
      <c r="F1472" s="20" t="str">
        <f t="shared" si="1"/>
        <v>X4GTFkNg6hfEmBqx3nOJap</v>
      </c>
      <c r="G1472" s="20">
        <v>1.0</v>
      </c>
      <c r="H1472" s="20">
        <v>1.0</v>
      </c>
      <c r="I1472" s="20" t="s">
        <v>5809</v>
      </c>
      <c r="J1472" s="20">
        <v>1.0</v>
      </c>
      <c r="K1472" s="20">
        <v>1.0</v>
      </c>
      <c r="L1472" s="20" t="s">
        <v>152</v>
      </c>
      <c r="M1472" s="20">
        <v>1.0</v>
      </c>
      <c r="N1472" s="20">
        <v>1.0</v>
      </c>
      <c r="O1472" s="20" t="s">
        <v>6139</v>
      </c>
      <c r="P1472" s="14"/>
    </row>
    <row r="1473">
      <c r="A1473" s="19" t="s">
        <v>7461</v>
      </c>
      <c r="B1473" s="19" t="s">
        <v>2589</v>
      </c>
      <c r="C1473" s="19" t="s">
        <v>7462</v>
      </c>
      <c r="D1473" s="19" t="s">
        <v>7463</v>
      </c>
      <c r="E1473" s="19" t="s">
        <v>7476</v>
      </c>
      <c r="F1473" s="20" t="str">
        <f t="shared" si="1"/>
        <v>X4GTFkNg6hfEpNXklVeMgb</v>
      </c>
      <c r="G1473" s="20">
        <v>2.0</v>
      </c>
      <c r="H1473" s="20">
        <v>2.0</v>
      </c>
      <c r="I1473" s="20" t="s">
        <v>5809</v>
      </c>
      <c r="J1473" s="20">
        <v>2.0</v>
      </c>
      <c r="K1473" s="20">
        <v>1.0</v>
      </c>
      <c r="L1473" s="20" t="s">
        <v>152</v>
      </c>
      <c r="M1473" s="20">
        <v>2.0</v>
      </c>
      <c r="N1473" s="20">
        <v>1.0</v>
      </c>
      <c r="O1473" s="20" t="s">
        <v>6139</v>
      </c>
      <c r="P1473" s="14"/>
    </row>
    <row r="1474">
      <c r="A1474" s="19" t="s">
        <v>7461</v>
      </c>
      <c r="B1474" s="19" t="s">
        <v>2591</v>
      </c>
      <c r="C1474" s="19" t="s">
        <v>7462</v>
      </c>
      <c r="D1474" s="19" t="s">
        <v>7463</v>
      </c>
      <c r="E1474" s="19" t="s">
        <v>7477</v>
      </c>
      <c r="F1474" s="20" t="str">
        <f t="shared" si="1"/>
        <v>X4GTFkNg6hfEpbzklVeMgb</v>
      </c>
      <c r="G1474" s="20">
        <v>1.0</v>
      </c>
      <c r="H1474" s="20">
        <v>1.0</v>
      </c>
      <c r="I1474" s="20" t="s">
        <v>5809</v>
      </c>
      <c r="J1474" s="20">
        <v>1.0</v>
      </c>
      <c r="K1474" s="20">
        <v>1.0</v>
      </c>
      <c r="L1474" s="20" t="s">
        <v>152</v>
      </c>
      <c r="M1474" s="20">
        <v>1.0</v>
      </c>
      <c r="N1474" s="20">
        <v>1.0</v>
      </c>
      <c r="O1474" s="20" t="s">
        <v>6139</v>
      </c>
      <c r="P1474" s="14"/>
    </row>
    <row r="1475">
      <c r="A1475" s="19" t="s">
        <v>7461</v>
      </c>
      <c r="B1475" s="19" t="s">
        <v>2593</v>
      </c>
      <c r="C1475" s="19" t="s">
        <v>7462</v>
      </c>
      <c r="D1475" s="19" t="s">
        <v>7463</v>
      </c>
      <c r="E1475" s="19" t="s">
        <v>7478</v>
      </c>
      <c r="F1475" s="20" t="str">
        <f t="shared" si="1"/>
        <v>X4GTFkNg6hfErZ2ClYtECF</v>
      </c>
      <c r="G1475" s="20">
        <v>1.0</v>
      </c>
      <c r="H1475" s="20">
        <v>1.0</v>
      </c>
      <c r="I1475" s="20" t="s">
        <v>5809</v>
      </c>
      <c r="J1475" s="20">
        <v>1.0</v>
      </c>
      <c r="K1475" s="20">
        <v>1.0</v>
      </c>
      <c r="L1475" s="20" t="s">
        <v>152</v>
      </c>
      <c r="M1475" s="20">
        <v>1.0</v>
      </c>
      <c r="N1475" s="20">
        <v>1.0</v>
      </c>
      <c r="O1475" s="20" t="s">
        <v>6139</v>
      </c>
      <c r="P1475" s="14"/>
    </row>
    <row r="1476">
      <c r="A1476" s="19" t="s">
        <v>7461</v>
      </c>
      <c r="B1476" s="19" t="s">
        <v>2595</v>
      </c>
      <c r="C1476" s="19" t="s">
        <v>7462</v>
      </c>
      <c r="D1476" s="19" t="s">
        <v>7463</v>
      </c>
      <c r="E1476" s="19" t="s">
        <v>7479</v>
      </c>
      <c r="F1476" s="20" t="str">
        <f t="shared" si="1"/>
        <v>X4GTFkNg6hfEruqClYtECF</v>
      </c>
      <c r="G1476" s="20">
        <v>2.0</v>
      </c>
      <c r="H1476" s="20">
        <v>2.0</v>
      </c>
      <c r="I1476" s="20" t="s">
        <v>5809</v>
      </c>
      <c r="J1476" s="20">
        <v>1.0</v>
      </c>
      <c r="K1476" s="20">
        <v>1.0</v>
      </c>
      <c r="L1476" s="20" t="s">
        <v>152</v>
      </c>
      <c r="M1476" s="20">
        <v>2.0</v>
      </c>
      <c r="N1476" s="20">
        <v>1.0</v>
      </c>
      <c r="O1476" s="20" t="s">
        <v>6139</v>
      </c>
      <c r="P1476" s="14"/>
    </row>
    <row r="1477">
      <c r="A1477" s="19" t="s">
        <v>7461</v>
      </c>
      <c r="B1477" s="19" t="s">
        <v>2597</v>
      </c>
      <c r="C1477" s="19" t="s">
        <v>7462</v>
      </c>
      <c r="D1477" s="19" t="s">
        <v>7463</v>
      </c>
      <c r="E1477" s="19" t="s">
        <v>7480</v>
      </c>
      <c r="F1477" s="20" t="str">
        <f t="shared" si="1"/>
        <v>X4GTFkNg6hfEsEW8jaGony</v>
      </c>
      <c r="G1477" s="20">
        <v>1.0</v>
      </c>
      <c r="H1477" s="20">
        <v>1.0</v>
      </c>
      <c r="I1477" s="20" t="s">
        <v>5809</v>
      </c>
      <c r="J1477" s="20">
        <v>1.0</v>
      </c>
      <c r="K1477" s="20">
        <v>1.0</v>
      </c>
      <c r="L1477" s="20" t="s">
        <v>152</v>
      </c>
      <c r="M1477" s="20">
        <v>1.0</v>
      </c>
      <c r="N1477" s="20">
        <v>1.0</v>
      </c>
      <c r="O1477" s="20" t="s">
        <v>6139</v>
      </c>
      <c r="P1477" s="14"/>
    </row>
    <row r="1478">
      <c r="A1478" s="19" t="s">
        <v>7461</v>
      </c>
      <c r="B1478" s="19" t="s">
        <v>2599</v>
      </c>
      <c r="C1478" s="19" t="s">
        <v>7462</v>
      </c>
      <c r="D1478" s="19" t="s">
        <v>7463</v>
      </c>
      <c r="E1478" s="19" t="s">
        <v>7481</v>
      </c>
      <c r="F1478" s="20" t="str">
        <f t="shared" si="1"/>
        <v>X4GTFkNg6hfEsWB8jaGony</v>
      </c>
      <c r="G1478" s="20">
        <v>1.0</v>
      </c>
      <c r="H1478" s="20">
        <v>1.0</v>
      </c>
      <c r="I1478" s="20" t="s">
        <v>5809</v>
      </c>
      <c r="J1478" s="20">
        <v>1.0</v>
      </c>
      <c r="K1478" s="20">
        <v>1.0</v>
      </c>
      <c r="L1478" s="20" t="s">
        <v>152</v>
      </c>
      <c r="M1478" s="20">
        <v>1.0</v>
      </c>
      <c r="N1478" s="20">
        <v>1.0</v>
      </c>
      <c r="O1478" s="20" t="s">
        <v>6139</v>
      </c>
      <c r="P1478" s="14"/>
    </row>
    <row r="1479">
      <c r="A1479" s="19" t="s">
        <v>7482</v>
      </c>
      <c r="B1479" s="19" t="s">
        <v>1530</v>
      </c>
      <c r="C1479" s="19" t="s">
        <v>7483</v>
      </c>
      <c r="D1479" s="19" t="s">
        <v>7484</v>
      </c>
      <c r="E1479" s="19" t="s">
        <v>7485</v>
      </c>
      <c r="F1479" s="20" t="str">
        <f t="shared" si="1"/>
        <v>XMurF9eRggox3QaWpPTcf5</v>
      </c>
      <c r="G1479" s="20">
        <v>1.0</v>
      </c>
      <c r="H1479" s="20">
        <v>1.0</v>
      </c>
      <c r="I1479" s="20" t="s">
        <v>153</v>
      </c>
      <c r="J1479" s="20">
        <v>1.0</v>
      </c>
      <c r="K1479" s="20">
        <v>1.0</v>
      </c>
      <c r="L1479" s="20" t="s">
        <v>5809</v>
      </c>
      <c r="M1479" s="20">
        <v>1.0</v>
      </c>
      <c r="N1479" s="20">
        <v>1.0</v>
      </c>
      <c r="O1479" s="20" t="s">
        <v>6139</v>
      </c>
      <c r="P1479" s="14"/>
    </row>
    <row r="1480">
      <c r="A1480" s="19" t="s">
        <v>7482</v>
      </c>
      <c r="B1480" s="19" t="s">
        <v>1534</v>
      </c>
      <c r="C1480" s="19" t="s">
        <v>7483</v>
      </c>
      <c r="D1480" s="19" t="s">
        <v>7484</v>
      </c>
      <c r="E1480" s="19" t="s">
        <v>7486</v>
      </c>
      <c r="F1480" s="20" t="str">
        <f t="shared" si="1"/>
        <v>XMurF9eRggox526QZnCRf8</v>
      </c>
      <c r="G1480" s="20">
        <v>2.0</v>
      </c>
      <c r="H1480" s="20">
        <v>2.0</v>
      </c>
      <c r="I1480" s="20" t="s">
        <v>153</v>
      </c>
      <c r="J1480" s="20">
        <v>3.0</v>
      </c>
      <c r="K1480" s="20">
        <v>3.0</v>
      </c>
      <c r="L1480" s="20" t="s">
        <v>5809</v>
      </c>
      <c r="M1480" s="20">
        <v>2.0</v>
      </c>
      <c r="N1480" s="20">
        <v>1.0</v>
      </c>
      <c r="O1480" s="20" t="s">
        <v>6139</v>
      </c>
      <c r="P1480" s="14"/>
    </row>
    <row r="1481">
      <c r="A1481" s="19" t="s">
        <v>7482</v>
      </c>
      <c r="B1481" s="19" t="s">
        <v>1536</v>
      </c>
      <c r="C1481" s="19" t="s">
        <v>7483</v>
      </c>
      <c r="D1481" s="19" t="s">
        <v>7484</v>
      </c>
      <c r="E1481" s="19" t="s">
        <v>7487</v>
      </c>
      <c r="F1481" s="20" t="str">
        <f t="shared" si="1"/>
        <v>XMurF9eRggox5qiQZnCRf8</v>
      </c>
      <c r="G1481" s="20">
        <v>3.0</v>
      </c>
      <c r="H1481" s="20">
        <v>3.0</v>
      </c>
      <c r="I1481" s="20" t="s">
        <v>153</v>
      </c>
      <c r="J1481" s="20">
        <v>2.0</v>
      </c>
      <c r="K1481" s="20">
        <v>2.0</v>
      </c>
      <c r="L1481" s="20" t="s">
        <v>5809</v>
      </c>
      <c r="M1481" s="20">
        <v>1.0</v>
      </c>
      <c r="N1481" s="20">
        <v>1.0</v>
      </c>
      <c r="O1481" s="20" t="s">
        <v>6139</v>
      </c>
      <c r="P1481" s="14"/>
    </row>
    <row r="1482">
      <c r="A1482" s="19" t="s">
        <v>7482</v>
      </c>
      <c r="B1482" s="19" t="s">
        <v>1538</v>
      </c>
      <c r="C1482" s="19" t="s">
        <v>7483</v>
      </c>
      <c r="D1482" s="19" t="s">
        <v>7484</v>
      </c>
      <c r="E1482" s="19" t="s">
        <v>7488</v>
      </c>
      <c r="F1482" s="20" t="str">
        <f t="shared" si="1"/>
        <v>XMurF9eRggox6lCgxZbenF</v>
      </c>
      <c r="G1482" s="20">
        <v>1.0</v>
      </c>
      <c r="H1482" s="20">
        <v>1.0</v>
      </c>
      <c r="I1482" s="20" t="s">
        <v>153</v>
      </c>
      <c r="J1482" s="20">
        <v>1.0</v>
      </c>
      <c r="K1482" s="20">
        <v>1.0</v>
      </c>
      <c r="L1482" s="20" t="s">
        <v>5809</v>
      </c>
      <c r="M1482" s="20">
        <v>1.0</v>
      </c>
      <c r="N1482" s="20">
        <v>1.0</v>
      </c>
      <c r="O1482" s="20" t="s">
        <v>6139</v>
      </c>
      <c r="P1482" s="14"/>
    </row>
    <row r="1483">
      <c r="A1483" s="19" t="s">
        <v>7482</v>
      </c>
      <c r="B1483" s="19" t="s">
        <v>1540</v>
      </c>
      <c r="C1483" s="19" t="s">
        <v>7483</v>
      </c>
      <c r="D1483" s="19" t="s">
        <v>7484</v>
      </c>
      <c r="E1483" s="19" t="s">
        <v>7483</v>
      </c>
      <c r="F1483" s="20" t="str">
        <f t="shared" si="1"/>
        <v>XMurF9eRggoxAIas1igzRC</v>
      </c>
      <c r="G1483" s="20">
        <v>3.0</v>
      </c>
      <c r="H1483" s="20">
        <v>3.0</v>
      </c>
      <c r="I1483" s="20" t="s">
        <v>153</v>
      </c>
      <c r="J1483" s="20">
        <v>1.0</v>
      </c>
      <c r="K1483" s="20">
        <v>1.0</v>
      </c>
      <c r="L1483" s="20" t="s">
        <v>5809</v>
      </c>
      <c r="M1483" s="20">
        <v>1.0</v>
      </c>
      <c r="N1483" s="20">
        <v>1.0</v>
      </c>
      <c r="O1483" s="20" t="s">
        <v>6139</v>
      </c>
      <c r="P1483" s="14"/>
    </row>
    <row r="1484">
      <c r="A1484" s="19" t="s">
        <v>7482</v>
      </c>
      <c r="B1484" s="19" t="s">
        <v>1542</v>
      </c>
      <c r="C1484" s="19" t="s">
        <v>7483</v>
      </c>
      <c r="D1484" s="19" t="s">
        <v>7484</v>
      </c>
      <c r="E1484" s="19" t="s">
        <v>7489</v>
      </c>
      <c r="F1484" s="20" t="str">
        <f t="shared" si="1"/>
        <v>XMurF9eRggoxCYeSrJgpzQ</v>
      </c>
      <c r="G1484" s="20">
        <v>3.0</v>
      </c>
      <c r="H1484" s="20">
        <v>2.0</v>
      </c>
      <c r="I1484" s="20" t="s">
        <v>153</v>
      </c>
      <c r="J1484" s="20">
        <v>1.0</v>
      </c>
      <c r="K1484" s="20">
        <v>1.0</v>
      </c>
      <c r="L1484" s="20" t="s">
        <v>5809</v>
      </c>
      <c r="M1484" s="20">
        <v>1.0</v>
      </c>
      <c r="N1484" s="20">
        <v>1.0</v>
      </c>
      <c r="O1484" s="20" t="s">
        <v>6139</v>
      </c>
      <c r="P1484" s="14"/>
    </row>
    <row r="1485">
      <c r="A1485" s="19" t="s">
        <v>7482</v>
      </c>
      <c r="B1485" s="19" t="s">
        <v>1544</v>
      </c>
      <c r="C1485" s="19" t="s">
        <v>7483</v>
      </c>
      <c r="D1485" s="19" t="s">
        <v>7484</v>
      </c>
      <c r="E1485" s="19" t="s">
        <v>7490</v>
      </c>
      <c r="F1485" s="20" t="str">
        <f t="shared" si="1"/>
        <v>XMurF9eRggoxD4jPsx31Wa</v>
      </c>
      <c r="G1485" s="20">
        <v>3.0</v>
      </c>
      <c r="H1485" s="20">
        <v>3.0</v>
      </c>
      <c r="I1485" s="20" t="s">
        <v>153</v>
      </c>
      <c r="J1485" s="20">
        <v>1.0</v>
      </c>
      <c r="K1485" s="20">
        <v>1.0</v>
      </c>
      <c r="L1485" s="20" t="s">
        <v>5809</v>
      </c>
      <c r="M1485" s="20">
        <v>1.0</v>
      </c>
      <c r="N1485" s="20">
        <v>1.0</v>
      </c>
      <c r="O1485" s="20" t="s">
        <v>6139</v>
      </c>
      <c r="P1485" s="14"/>
    </row>
    <row r="1486">
      <c r="A1486" s="19" t="s">
        <v>7482</v>
      </c>
      <c r="B1486" s="19" t="s">
        <v>1546</v>
      </c>
      <c r="C1486" s="19" t="s">
        <v>7483</v>
      </c>
      <c r="D1486" s="19" t="s">
        <v>7484</v>
      </c>
      <c r="E1486" s="19" t="s">
        <v>7491</v>
      </c>
      <c r="F1486" s="20" t="str">
        <f t="shared" si="1"/>
        <v>XMurF9eRggoxFHIGX8NaP3</v>
      </c>
      <c r="G1486" s="20">
        <v>1.0</v>
      </c>
      <c r="H1486" s="20">
        <v>1.0</v>
      </c>
      <c r="I1486" s="20" t="s">
        <v>153</v>
      </c>
      <c r="J1486" s="20">
        <v>1.0</v>
      </c>
      <c r="K1486" s="20">
        <v>1.0</v>
      </c>
      <c r="L1486" s="20" t="s">
        <v>5809</v>
      </c>
      <c r="M1486" s="20">
        <v>1.0</v>
      </c>
      <c r="N1486" s="20">
        <v>1.0</v>
      </c>
      <c r="O1486" s="20" t="s">
        <v>6139</v>
      </c>
      <c r="P1486" s="14"/>
    </row>
    <row r="1487">
      <c r="A1487" s="19" t="s">
        <v>7482</v>
      </c>
      <c r="B1487" s="19" t="s">
        <v>1548</v>
      </c>
      <c r="C1487" s="19" t="s">
        <v>7483</v>
      </c>
      <c r="D1487" s="19" t="s">
        <v>7484</v>
      </c>
      <c r="E1487" s="19" t="s">
        <v>7492</v>
      </c>
      <c r="F1487" s="20" t="str">
        <f t="shared" si="1"/>
        <v>XMurF9eRggoxFiQGX8NaP3</v>
      </c>
      <c r="G1487" s="20">
        <v>1.0</v>
      </c>
      <c r="H1487" s="20">
        <v>1.0</v>
      </c>
      <c r="I1487" s="20" t="s">
        <v>153</v>
      </c>
      <c r="J1487" s="20">
        <v>1.0</v>
      </c>
      <c r="K1487" s="20">
        <v>1.0</v>
      </c>
      <c r="L1487" s="20" t="s">
        <v>5809</v>
      </c>
      <c r="M1487" s="20">
        <v>1.0</v>
      </c>
      <c r="N1487" s="20">
        <v>1.0</v>
      </c>
      <c r="O1487" s="20" t="s">
        <v>6139</v>
      </c>
      <c r="P1487" s="14"/>
    </row>
    <row r="1488">
      <c r="A1488" s="19" t="s">
        <v>7482</v>
      </c>
      <c r="B1488" s="19" t="s">
        <v>1550</v>
      </c>
      <c r="C1488" s="19" t="s">
        <v>7483</v>
      </c>
      <c r="D1488" s="19" t="s">
        <v>7484</v>
      </c>
      <c r="E1488" s="19" t="s">
        <v>7493</v>
      </c>
      <c r="F1488" s="20" t="str">
        <f t="shared" si="1"/>
        <v>XMurF9eRggoxIA9vBlcSU2</v>
      </c>
      <c r="G1488" s="20">
        <v>1.0</v>
      </c>
      <c r="H1488" s="20">
        <v>1.0</v>
      </c>
      <c r="I1488" s="20" t="s">
        <v>153</v>
      </c>
      <c r="J1488" s="20">
        <v>1.0</v>
      </c>
      <c r="K1488" s="20">
        <v>1.0</v>
      </c>
      <c r="L1488" s="20" t="s">
        <v>5809</v>
      </c>
      <c r="M1488" s="20">
        <v>1.0</v>
      </c>
      <c r="N1488" s="20">
        <v>1.0</v>
      </c>
      <c r="O1488" s="20" t="s">
        <v>6139</v>
      </c>
      <c r="P1488" s="14"/>
    </row>
    <row r="1489">
      <c r="A1489" s="19" t="s">
        <v>7482</v>
      </c>
      <c r="B1489" s="19" t="s">
        <v>1552</v>
      </c>
      <c r="C1489" s="19" t="s">
        <v>7483</v>
      </c>
      <c r="D1489" s="19" t="s">
        <v>7484</v>
      </c>
      <c r="E1489" s="19" t="s">
        <v>7494</v>
      </c>
      <c r="F1489" s="20" t="str">
        <f t="shared" si="1"/>
        <v>XMurF9eRggoxKr15Q8YFGz</v>
      </c>
      <c r="G1489" s="20">
        <v>1.0</v>
      </c>
      <c r="H1489" s="20">
        <v>3.0</v>
      </c>
      <c r="I1489" s="20" t="s">
        <v>153</v>
      </c>
      <c r="J1489" s="20">
        <v>1.0</v>
      </c>
      <c r="K1489" s="20">
        <v>1.0</v>
      </c>
      <c r="L1489" s="20" t="s">
        <v>5809</v>
      </c>
      <c r="M1489" s="20">
        <v>1.0</v>
      </c>
      <c r="N1489" s="20">
        <v>1.0</v>
      </c>
      <c r="O1489" s="20" t="s">
        <v>6139</v>
      </c>
      <c r="P1489" s="14"/>
    </row>
    <row r="1490">
      <c r="A1490" s="19" t="s">
        <v>7482</v>
      </c>
      <c r="B1490" s="19" t="s">
        <v>1554</v>
      </c>
      <c r="C1490" s="19" t="s">
        <v>7483</v>
      </c>
      <c r="D1490" s="19" t="s">
        <v>7484</v>
      </c>
      <c r="E1490" s="19" t="s">
        <v>7495</v>
      </c>
      <c r="F1490" s="20" t="str">
        <f t="shared" si="1"/>
        <v>XMurF9eRggoxPUnNMcnNFW</v>
      </c>
      <c r="G1490" s="20">
        <v>1.0</v>
      </c>
      <c r="H1490" s="20">
        <v>1.0</v>
      </c>
      <c r="I1490" s="20" t="s">
        <v>153</v>
      </c>
      <c r="J1490" s="20">
        <v>1.0</v>
      </c>
      <c r="K1490" s="20">
        <v>1.0</v>
      </c>
      <c r="L1490" s="20" t="s">
        <v>5809</v>
      </c>
      <c r="M1490" s="20">
        <v>1.0</v>
      </c>
      <c r="N1490" s="20">
        <v>1.0</v>
      </c>
      <c r="O1490" s="20" t="s">
        <v>6139</v>
      </c>
      <c r="P1490" s="14"/>
    </row>
    <row r="1491">
      <c r="A1491" s="19" t="s">
        <v>7482</v>
      </c>
      <c r="B1491" s="19" t="s">
        <v>1556</v>
      </c>
      <c r="C1491" s="19" t="s">
        <v>7483</v>
      </c>
      <c r="D1491" s="19" t="s">
        <v>7484</v>
      </c>
      <c r="E1491" s="19" t="s">
        <v>7496</v>
      </c>
      <c r="F1491" s="20" t="str">
        <f t="shared" si="1"/>
        <v>XMurF9eRggoxYCfETxCGlb</v>
      </c>
      <c r="G1491" s="20">
        <v>1.0</v>
      </c>
      <c r="H1491" s="20">
        <v>2.0</v>
      </c>
      <c r="I1491" s="20" t="s">
        <v>153</v>
      </c>
      <c r="J1491" s="20">
        <v>1.0</v>
      </c>
      <c r="K1491" s="20">
        <v>1.0</v>
      </c>
      <c r="L1491" s="20" t="s">
        <v>5809</v>
      </c>
      <c r="M1491" s="20">
        <v>1.0</v>
      </c>
      <c r="N1491" s="20">
        <v>1.0</v>
      </c>
      <c r="O1491" s="20" t="s">
        <v>6139</v>
      </c>
      <c r="P1491" s="14"/>
    </row>
    <row r="1492">
      <c r="A1492" s="19" t="s">
        <v>7482</v>
      </c>
      <c r="B1492" s="19" t="s">
        <v>1558</v>
      </c>
      <c r="C1492" s="19" t="s">
        <v>7483</v>
      </c>
      <c r="D1492" s="19" t="s">
        <v>7484</v>
      </c>
      <c r="E1492" s="19" t="s">
        <v>7497</v>
      </c>
      <c r="F1492" s="20" t="str">
        <f t="shared" si="1"/>
        <v>XMurF9eRggoxYQdETxCGlb</v>
      </c>
      <c r="G1492" s="20">
        <v>1.0</v>
      </c>
      <c r="H1492" s="20">
        <v>1.0</v>
      </c>
      <c r="I1492" s="20" t="s">
        <v>153</v>
      </c>
      <c r="J1492" s="20">
        <v>1.0</v>
      </c>
      <c r="K1492" s="20">
        <v>1.0</v>
      </c>
      <c r="L1492" s="20" t="s">
        <v>5809</v>
      </c>
      <c r="M1492" s="20">
        <v>1.0</v>
      </c>
      <c r="N1492" s="20">
        <v>1.0</v>
      </c>
      <c r="O1492" s="20" t="s">
        <v>6139</v>
      </c>
      <c r="P1492" s="14"/>
    </row>
    <row r="1493">
      <c r="A1493" s="19" t="s">
        <v>7482</v>
      </c>
      <c r="B1493" s="19" t="s">
        <v>1560</v>
      </c>
      <c r="C1493" s="19" t="s">
        <v>7483</v>
      </c>
      <c r="D1493" s="19" t="s">
        <v>7484</v>
      </c>
      <c r="E1493" s="19" t="s">
        <v>7498</v>
      </c>
      <c r="F1493" s="20" t="str">
        <f t="shared" si="1"/>
        <v>XMurF9eRggoxig5Dfaj7G4</v>
      </c>
      <c r="G1493" s="20">
        <v>1.0</v>
      </c>
      <c r="H1493" s="20">
        <v>1.0</v>
      </c>
      <c r="I1493" s="20" t="s">
        <v>153</v>
      </c>
      <c r="J1493" s="20">
        <v>1.0</v>
      </c>
      <c r="K1493" s="20">
        <v>1.0</v>
      </c>
      <c r="L1493" s="20" t="s">
        <v>5809</v>
      </c>
      <c r="M1493" s="20">
        <v>1.0</v>
      </c>
      <c r="N1493" s="20">
        <v>1.0</v>
      </c>
      <c r="O1493" s="20" t="s">
        <v>6139</v>
      </c>
      <c r="P1493" s="14"/>
    </row>
    <row r="1494">
      <c r="A1494" s="19" t="s">
        <v>7482</v>
      </c>
      <c r="B1494" s="19" t="s">
        <v>1562</v>
      </c>
      <c r="C1494" s="19" t="s">
        <v>7483</v>
      </c>
      <c r="D1494" s="19" t="s">
        <v>7484</v>
      </c>
      <c r="E1494" s="19" t="s">
        <v>7499</v>
      </c>
      <c r="F1494" s="20" t="str">
        <f t="shared" si="1"/>
        <v>XMurF9eRggoxkMiKT9MVfb</v>
      </c>
      <c r="G1494" s="20">
        <v>3.0</v>
      </c>
      <c r="H1494" s="20">
        <v>3.0</v>
      </c>
      <c r="I1494" s="20" t="s">
        <v>153</v>
      </c>
      <c r="J1494" s="20">
        <v>1.0</v>
      </c>
      <c r="K1494" s="20">
        <v>1.0</v>
      </c>
      <c r="L1494" s="20" t="s">
        <v>5809</v>
      </c>
      <c r="M1494" s="20">
        <v>1.0</v>
      </c>
      <c r="N1494" s="20">
        <v>1.0</v>
      </c>
      <c r="O1494" s="20" t="s">
        <v>6139</v>
      </c>
      <c r="P1494" s="14"/>
    </row>
    <row r="1495">
      <c r="A1495" s="19" t="s">
        <v>7482</v>
      </c>
      <c r="B1495" s="19" t="s">
        <v>1564</v>
      </c>
      <c r="C1495" s="19" t="s">
        <v>7483</v>
      </c>
      <c r="D1495" s="19" t="s">
        <v>7484</v>
      </c>
      <c r="E1495" s="19" t="s">
        <v>7500</v>
      </c>
      <c r="F1495" s="20" t="str">
        <f t="shared" si="1"/>
        <v>XMurF9eRggoxkc6KT9MVfb</v>
      </c>
      <c r="G1495" s="20">
        <v>2.0</v>
      </c>
      <c r="H1495" s="20">
        <v>2.0</v>
      </c>
      <c r="I1495" s="20" t="s">
        <v>153</v>
      </c>
      <c r="J1495" s="20">
        <v>1.0</v>
      </c>
      <c r="K1495" s="20">
        <v>1.0</v>
      </c>
      <c r="L1495" s="20" t="s">
        <v>5809</v>
      </c>
      <c r="M1495" s="20">
        <v>1.0</v>
      </c>
      <c r="N1495" s="20">
        <v>1.0</v>
      </c>
      <c r="O1495" s="20" t="s">
        <v>6139</v>
      </c>
      <c r="P1495" s="14"/>
    </row>
    <row r="1496">
      <c r="A1496" s="19" t="s">
        <v>7482</v>
      </c>
      <c r="B1496" s="19" t="s">
        <v>1566</v>
      </c>
      <c r="C1496" s="19" t="s">
        <v>7483</v>
      </c>
      <c r="D1496" s="19" t="s">
        <v>7484</v>
      </c>
      <c r="E1496" s="19" t="s">
        <v>7501</v>
      </c>
      <c r="F1496" s="20" t="str">
        <f t="shared" si="1"/>
        <v>XMurF9eRggoxl6AiGAYKIU</v>
      </c>
      <c r="G1496" s="20">
        <v>3.0</v>
      </c>
      <c r="H1496" s="20">
        <v>3.0</v>
      </c>
      <c r="I1496" s="20" t="s">
        <v>153</v>
      </c>
      <c r="J1496" s="20">
        <v>1.0</v>
      </c>
      <c r="K1496" s="20">
        <v>1.0</v>
      </c>
      <c r="L1496" s="20" t="s">
        <v>5809</v>
      </c>
      <c r="M1496" s="20">
        <v>1.0</v>
      </c>
      <c r="N1496" s="20">
        <v>1.0</v>
      </c>
      <c r="O1496" s="20" t="s">
        <v>6139</v>
      </c>
      <c r="P1496" s="14"/>
    </row>
    <row r="1497">
      <c r="A1497" s="19" t="s">
        <v>7502</v>
      </c>
      <c r="B1497" s="19" t="s">
        <v>5224</v>
      </c>
      <c r="C1497" s="19" t="s">
        <v>7503</v>
      </c>
      <c r="D1497" s="19" t="s">
        <v>7504</v>
      </c>
      <c r="E1497" s="19" t="s">
        <v>7505</v>
      </c>
      <c r="F1497" s="20" t="str">
        <f t="shared" si="1"/>
        <v>YBQ4B8yIhT4C34BWpPTcf5</v>
      </c>
      <c r="G1497" s="20">
        <v>1.0</v>
      </c>
      <c r="H1497" s="20">
        <v>1.0</v>
      </c>
      <c r="I1497" s="20" t="s">
        <v>151</v>
      </c>
      <c r="J1497" s="20">
        <v>1.0</v>
      </c>
      <c r="K1497" s="20">
        <v>1.0</v>
      </c>
      <c r="L1497" s="20" t="s">
        <v>152</v>
      </c>
      <c r="M1497" s="20">
        <v>1.0</v>
      </c>
      <c r="N1497" s="20">
        <v>1.0</v>
      </c>
      <c r="O1497" s="20" t="s">
        <v>6139</v>
      </c>
      <c r="P1497" s="14"/>
    </row>
    <row r="1498">
      <c r="A1498" s="19" t="s">
        <v>7502</v>
      </c>
      <c r="B1498" s="19" t="s">
        <v>5228</v>
      </c>
      <c r="C1498" s="19" t="s">
        <v>7503</v>
      </c>
      <c r="D1498" s="19" t="s">
        <v>7504</v>
      </c>
      <c r="E1498" s="19" t="s">
        <v>7506</v>
      </c>
      <c r="F1498" s="20" t="str">
        <f t="shared" si="1"/>
        <v>YBQ4B8yIhT4C56xQZnCRf8</v>
      </c>
      <c r="G1498" s="20">
        <v>1.0</v>
      </c>
      <c r="H1498" s="20">
        <v>1.0</v>
      </c>
      <c r="I1498" s="20" t="s">
        <v>151</v>
      </c>
      <c r="J1498" s="20">
        <v>1.0</v>
      </c>
      <c r="K1498" s="20">
        <v>1.0</v>
      </c>
      <c r="L1498" s="20" t="s">
        <v>152</v>
      </c>
      <c r="M1498" s="20">
        <v>1.0</v>
      </c>
      <c r="N1498" s="20">
        <v>1.0</v>
      </c>
      <c r="O1498" s="20" t="s">
        <v>6139</v>
      </c>
      <c r="P1498" s="14"/>
    </row>
    <row r="1499">
      <c r="A1499" s="19" t="s">
        <v>7502</v>
      </c>
      <c r="B1499" s="19" t="s">
        <v>5230</v>
      </c>
      <c r="C1499" s="19" t="s">
        <v>7503</v>
      </c>
      <c r="D1499" s="19" t="s">
        <v>7504</v>
      </c>
      <c r="E1499" s="19" t="s">
        <v>7507</v>
      </c>
      <c r="F1499" s="20" t="str">
        <f t="shared" si="1"/>
        <v>YBQ4B8yIhT4C5o8QZnCRf8</v>
      </c>
      <c r="G1499" s="20">
        <v>1.0</v>
      </c>
      <c r="H1499" s="20">
        <v>1.0</v>
      </c>
      <c r="I1499" s="20" t="s">
        <v>151</v>
      </c>
      <c r="J1499" s="20">
        <v>1.0</v>
      </c>
      <c r="K1499" s="20">
        <v>1.0</v>
      </c>
      <c r="L1499" s="20" t="s">
        <v>152</v>
      </c>
      <c r="M1499" s="20">
        <v>1.0</v>
      </c>
      <c r="N1499" s="20">
        <v>1.0</v>
      </c>
      <c r="O1499" s="20" t="s">
        <v>6139</v>
      </c>
      <c r="P1499" s="14"/>
    </row>
    <row r="1500">
      <c r="A1500" s="19" t="s">
        <v>7502</v>
      </c>
      <c r="B1500" s="19" t="s">
        <v>5232</v>
      </c>
      <c r="C1500" s="19" t="s">
        <v>7503</v>
      </c>
      <c r="D1500" s="19" t="s">
        <v>7504</v>
      </c>
      <c r="E1500" s="19" t="s">
        <v>7508</v>
      </c>
      <c r="F1500" s="20" t="str">
        <f t="shared" si="1"/>
        <v>YBQ4B8yIhT4CDYbPsx31Wa</v>
      </c>
      <c r="G1500" s="20">
        <v>3.0</v>
      </c>
      <c r="H1500" s="20">
        <v>3.0</v>
      </c>
      <c r="I1500" s="20" t="s">
        <v>151</v>
      </c>
      <c r="J1500" s="20">
        <v>2.0</v>
      </c>
      <c r="K1500" s="20">
        <v>1.0</v>
      </c>
      <c r="L1500" s="20" t="s">
        <v>152</v>
      </c>
      <c r="M1500" s="20">
        <v>2.0</v>
      </c>
      <c r="N1500" s="20">
        <v>1.0</v>
      </c>
      <c r="O1500" s="20" t="s">
        <v>6139</v>
      </c>
      <c r="P1500" s="14"/>
    </row>
    <row r="1501">
      <c r="A1501" s="19" t="s">
        <v>7502</v>
      </c>
      <c r="B1501" s="19" t="s">
        <v>5234</v>
      </c>
      <c r="C1501" s="19" t="s">
        <v>7503</v>
      </c>
      <c r="D1501" s="19" t="s">
        <v>7504</v>
      </c>
      <c r="E1501" s="19" t="s">
        <v>7509</v>
      </c>
      <c r="F1501" s="20" t="str">
        <f t="shared" si="1"/>
        <v>YBQ4B8yIhT4CM1jnyloHRU</v>
      </c>
      <c r="G1501" s="20">
        <v>1.0</v>
      </c>
      <c r="H1501" s="20">
        <v>1.0</v>
      </c>
      <c r="I1501" s="20" t="s">
        <v>151</v>
      </c>
      <c r="J1501" s="20">
        <v>1.0</v>
      </c>
      <c r="K1501" s="20">
        <v>1.0</v>
      </c>
      <c r="L1501" s="20" t="s">
        <v>152</v>
      </c>
      <c r="M1501" s="20">
        <v>1.0</v>
      </c>
      <c r="N1501" s="20">
        <v>1.0</v>
      </c>
      <c r="O1501" s="20" t="s">
        <v>6139</v>
      </c>
      <c r="P1501" s="14"/>
    </row>
    <row r="1502">
      <c r="A1502" s="19" t="s">
        <v>7502</v>
      </c>
      <c r="B1502" s="19" t="s">
        <v>5236</v>
      </c>
      <c r="C1502" s="19" t="s">
        <v>7503</v>
      </c>
      <c r="D1502" s="19" t="s">
        <v>7504</v>
      </c>
      <c r="E1502" s="19" t="s">
        <v>7510</v>
      </c>
      <c r="F1502" s="20" t="str">
        <f t="shared" si="1"/>
        <v>YBQ4B8yIhT4CMj0nyloHRU</v>
      </c>
      <c r="G1502" s="20">
        <v>1.0</v>
      </c>
      <c r="H1502" s="20">
        <v>1.0</v>
      </c>
      <c r="I1502" s="20" t="s">
        <v>151</v>
      </c>
      <c r="J1502" s="20">
        <v>1.0</v>
      </c>
      <c r="K1502" s="20">
        <v>1.0</v>
      </c>
      <c r="L1502" s="20" t="s">
        <v>152</v>
      </c>
      <c r="M1502" s="20">
        <v>1.0</v>
      </c>
      <c r="N1502" s="20">
        <v>1.0</v>
      </c>
      <c r="O1502" s="20" t="s">
        <v>6139</v>
      </c>
      <c r="P1502" s="14"/>
    </row>
    <row r="1503">
      <c r="A1503" s="19" t="s">
        <v>7502</v>
      </c>
      <c r="B1503" s="19" t="s">
        <v>5238</v>
      </c>
      <c r="C1503" s="19" t="s">
        <v>7503</v>
      </c>
      <c r="D1503" s="19" t="s">
        <v>7504</v>
      </c>
      <c r="E1503" s="19" t="s">
        <v>7511</v>
      </c>
      <c r="F1503" s="20" t="str">
        <f t="shared" si="1"/>
        <v>YBQ4B8yIhT4CU3WLWZg9DA</v>
      </c>
      <c r="G1503" s="20">
        <v>1.0</v>
      </c>
      <c r="H1503" s="20">
        <v>1.0</v>
      </c>
      <c r="I1503" s="20" t="s">
        <v>151</v>
      </c>
      <c r="J1503" s="20">
        <v>1.0</v>
      </c>
      <c r="K1503" s="20">
        <v>1.0</v>
      </c>
      <c r="L1503" s="20" t="s">
        <v>152</v>
      </c>
      <c r="M1503" s="20">
        <v>1.0</v>
      </c>
      <c r="N1503" s="20">
        <v>1.0</v>
      </c>
      <c r="O1503" s="20" t="s">
        <v>6139</v>
      </c>
      <c r="P1503" s="14"/>
    </row>
    <row r="1504">
      <c r="A1504" s="19" t="s">
        <v>7502</v>
      </c>
      <c r="B1504" s="19" t="s">
        <v>5240</v>
      </c>
      <c r="C1504" s="19" t="s">
        <v>7503</v>
      </c>
      <c r="D1504" s="19" t="s">
        <v>7504</v>
      </c>
      <c r="E1504" s="19" t="s">
        <v>7512</v>
      </c>
      <c r="F1504" s="20" t="str">
        <f t="shared" si="1"/>
        <v>YBQ4B8yIhT4CU3qLWZg9DA</v>
      </c>
      <c r="G1504" s="20">
        <v>1.0</v>
      </c>
      <c r="H1504" s="20">
        <v>1.0</v>
      </c>
      <c r="I1504" s="20" t="s">
        <v>151</v>
      </c>
      <c r="J1504" s="20">
        <v>1.0</v>
      </c>
      <c r="K1504" s="20">
        <v>1.0</v>
      </c>
      <c r="L1504" s="20" t="s">
        <v>152</v>
      </c>
      <c r="M1504" s="20">
        <v>1.0</v>
      </c>
      <c r="N1504" s="20">
        <v>1.0</v>
      </c>
      <c r="O1504" s="20" t="s">
        <v>6139</v>
      </c>
      <c r="P1504" s="14"/>
    </row>
    <row r="1505">
      <c r="A1505" s="19" t="s">
        <v>7502</v>
      </c>
      <c r="B1505" s="19" t="s">
        <v>5242</v>
      </c>
      <c r="C1505" s="19" t="s">
        <v>7503</v>
      </c>
      <c r="D1505" s="19" t="s">
        <v>7504</v>
      </c>
      <c r="E1505" s="19" t="s">
        <v>7513</v>
      </c>
      <c r="F1505" s="20" t="str">
        <f t="shared" si="1"/>
        <v>YBQ4B8yIhT4CbvvZn4Y5Fq</v>
      </c>
      <c r="G1505" s="20">
        <v>1.0</v>
      </c>
      <c r="H1505" s="20">
        <v>1.0</v>
      </c>
      <c r="I1505" s="20" t="s">
        <v>151</v>
      </c>
      <c r="J1505" s="20">
        <v>1.0</v>
      </c>
      <c r="K1505" s="20">
        <v>1.0</v>
      </c>
      <c r="L1505" s="20" t="s">
        <v>152</v>
      </c>
      <c r="M1505" s="20">
        <v>1.0</v>
      </c>
      <c r="N1505" s="20">
        <v>1.0</v>
      </c>
      <c r="O1505" s="20" t="s">
        <v>6139</v>
      </c>
      <c r="P1505" s="14"/>
    </row>
    <row r="1506">
      <c r="A1506" s="19" t="s">
        <v>7502</v>
      </c>
      <c r="B1506" s="19" t="s">
        <v>5244</v>
      </c>
      <c r="C1506" s="19" t="s">
        <v>7503</v>
      </c>
      <c r="D1506" s="19" t="s">
        <v>7504</v>
      </c>
      <c r="E1506" s="19" t="s">
        <v>7514</v>
      </c>
      <c r="F1506" s="20" t="str">
        <f t="shared" si="1"/>
        <v>YBQ4B8yIhT4Cc8AuasQi8r</v>
      </c>
      <c r="G1506" s="20">
        <v>1.0</v>
      </c>
      <c r="H1506" s="20">
        <v>1.0</v>
      </c>
      <c r="I1506" s="20" t="s">
        <v>151</v>
      </c>
      <c r="J1506" s="20">
        <v>1.0</v>
      </c>
      <c r="K1506" s="20">
        <v>1.0</v>
      </c>
      <c r="L1506" s="20" t="s">
        <v>152</v>
      </c>
      <c r="M1506" s="20">
        <v>1.0</v>
      </c>
      <c r="N1506" s="20">
        <v>1.0</v>
      </c>
      <c r="O1506" s="20" t="s">
        <v>6139</v>
      </c>
      <c r="P1506" s="14"/>
    </row>
    <row r="1507">
      <c r="A1507" s="19" t="s">
        <v>7502</v>
      </c>
      <c r="B1507" s="19" t="s">
        <v>5246</v>
      </c>
      <c r="C1507" s="19" t="s">
        <v>7503</v>
      </c>
      <c r="D1507" s="19" t="s">
        <v>7504</v>
      </c>
      <c r="E1507" s="19" t="s">
        <v>7515</v>
      </c>
      <c r="F1507" s="20" t="str">
        <f t="shared" si="1"/>
        <v>YBQ4B8yIhT4CmNgx3nOJap</v>
      </c>
      <c r="G1507" s="20">
        <v>1.0</v>
      </c>
      <c r="H1507" s="20">
        <v>1.0</v>
      </c>
      <c r="I1507" s="20" t="s">
        <v>151</v>
      </c>
      <c r="J1507" s="20">
        <v>1.0</v>
      </c>
      <c r="K1507" s="20">
        <v>1.0</v>
      </c>
      <c r="L1507" s="20" t="s">
        <v>152</v>
      </c>
      <c r="M1507" s="20">
        <v>1.0</v>
      </c>
      <c r="N1507" s="20">
        <v>1.0</v>
      </c>
      <c r="O1507" s="20" t="s">
        <v>6139</v>
      </c>
      <c r="P1507" s="14"/>
    </row>
    <row r="1508">
      <c r="A1508" s="19" t="s">
        <v>7502</v>
      </c>
      <c r="B1508" s="19" t="s">
        <v>5248</v>
      </c>
      <c r="C1508" s="19" t="s">
        <v>7503</v>
      </c>
      <c r="D1508" s="19" t="s">
        <v>7504</v>
      </c>
      <c r="E1508" s="19" t="s">
        <v>7516</v>
      </c>
      <c r="F1508" s="20" t="str">
        <f t="shared" si="1"/>
        <v>YBQ4B8yIhT4CmVlx3nOJap</v>
      </c>
      <c r="G1508" s="20">
        <v>1.0</v>
      </c>
      <c r="H1508" s="20">
        <v>1.0</v>
      </c>
      <c r="I1508" s="20" t="s">
        <v>151</v>
      </c>
      <c r="J1508" s="20">
        <v>1.0</v>
      </c>
      <c r="K1508" s="20">
        <v>1.0</v>
      </c>
      <c r="L1508" s="20" t="s">
        <v>152</v>
      </c>
      <c r="M1508" s="20">
        <v>1.0</v>
      </c>
      <c r="N1508" s="20">
        <v>1.0</v>
      </c>
      <c r="O1508" s="20" t="s">
        <v>6139</v>
      </c>
      <c r="P1508" s="14"/>
    </row>
    <row r="1509">
      <c r="A1509" s="19" t="s">
        <v>7502</v>
      </c>
      <c r="B1509" s="19" t="s">
        <v>5250</v>
      </c>
      <c r="C1509" s="19" t="s">
        <v>7503</v>
      </c>
      <c r="D1509" s="19" t="s">
        <v>7504</v>
      </c>
      <c r="E1509" s="19" t="s">
        <v>7517</v>
      </c>
      <c r="F1509" s="20" t="str">
        <f t="shared" si="1"/>
        <v>YBQ4B8yIhT4Cp8mklVeMgb</v>
      </c>
      <c r="G1509" s="20">
        <v>1.0</v>
      </c>
      <c r="H1509" s="20">
        <v>1.0</v>
      </c>
      <c r="I1509" s="20" t="s">
        <v>151</v>
      </c>
      <c r="J1509" s="20">
        <v>1.0</v>
      </c>
      <c r="K1509" s="20">
        <v>1.0</v>
      </c>
      <c r="L1509" s="20" t="s">
        <v>152</v>
      </c>
      <c r="M1509" s="20">
        <v>1.0</v>
      </c>
      <c r="N1509" s="20">
        <v>1.0</v>
      </c>
      <c r="O1509" s="20" t="s">
        <v>6139</v>
      </c>
      <c r="P1509" s="14"/>
    </row>
    <row r="1510">
      <c r="A1510" s="19" t="s">
        <v>7502</v>
      </c>
      <c r="B1510" s="19" t="s">
        <v>5252</v>
      </c>
      <c r="C1510" s="19" t="s">
        <v>7503</v>
      </c>
      <c r="D1510" s="19" t="s">
        <v>7504</v>
      </c>
      <c r="E1510" s="19" t="s">
        <v>7518</v>
      </c>
      <c r="F1510" s="20" t="str">
        <f t="shared" si="1"/>
        <v>YBQ4B8yIhT4CpvsklVeMgb</v>
      </c>
      <c r="G1510" s="20">
        <v>1.0</v>
      </c>
      <c r="H1510" s="20">
        <v>1.0</v>
      </c>
      <c r="I1510" s="20" t="s">
        <v>151</v>
      </c>
      <c r="J1510" s="20">
        <v>1.0</v>
      </c>
      <c r="K1510" s="20">
        <v>1.0</v>
      </c>
      <c r="L1510" s="20" t="s">
        <v>152</v>
      </c>
      <c r="M1510" s="20">
        <v>1.0</v>
      </c>
      <c r="N1510" s="20">
        <v>1.0</v>
      </c>
      <c r="O1510" s="20" t="s">
        <v>6139</v>
      </c>
      <c r="P1510" s="14"/>
    </row>
    <row r="1511">
      <c r="A1511" s="19" t="s">
        <v>7502</v>
      </c>
      <c r="B1511" s="19" t="s">
        <v>5254</v>
      </c>
      <c r="C1511" s="19" t="s">
        <v>7503</v>
      </c>
      <c r="D1511" s="19" t="s">
        <v>7504</v>
      </c>
      <c r="E1511" s="19" t="s">
        <v>7519</v>
      </c>
      <c r="F1511" s="20" t="str">
        <f t="shared" si="1"/>
        <v>YBQ4B8yIhT4CrRlClYtECF</v>
      </c>
      <c r="G1511" s="20">
        <v>1.0</v>
      </c>
      <c r="H1511" s="20">
        <v>2.0</v>
      </c>
      <c r="I1511" s="20" t="s">
        <v>151</v>
      </c>
      <c r="J1511" s="20">
        <v>1.0</v>
      </c>
      <c r="K1511" s="20">
        <v>1.0</v>
      </c>
      <c r="L1511" s="20" t="s">
        <v>152</v>
      </c>
      <c r="M1511" s="20">
        <v>1.0</v>
      </c>
      <c r="N1511" s="20">
        <v>1.0</v>
      </c>
      <c r="O1511" s="20" t="s">
        <v>6139</v>
      </c>
      <c r="P1511" s="14"/>
    </row>
    <row r="1512">
      <c r="A1512" s="19" t="s">
        <v>7502</v>
      </c>
      <c r="B1512" s="19" t="s">
        <v>5256</v>
      </c>
      <c r="C1512" s="19" t="s">
        <v>7503</v>
      </c>
      <c r="D1512" s="19" t="s">
        <v>7504</v>
      </c>
      <c r="E1512" s="19" t="s">
        <v>7520</v>
      </c>
      <c r="F1512" s="20" t="str">
        <f t="shared" si="1"/>
        <v>YBQ4B8yIhT4CsDV8jaGony</v>
      </c>
      <c r="G1512" s="20">
        <v>1.0</v>
      </c>
      <c r="H1512" s="20">
        <v>1.0</v>
      </c>
      <c r="I1512" s="20" t="s">
        <v>151</v>
      </c>
      <c r="J1512" s="20">
        <v>1.0</v>
      </c>
      <c r="K1512" s="20">
        <v>1.0</v>
      </c>
      <c r="L1512" s="20" t="s">
        <v>152</v>
      </c>
      <c r="M1512" s="20">
        <v>1.0</v>
      </c>
      <c r="N1512" s="20">
        <v>1.0</v>
      </c>
      <c r="O1512" s="20" t="s">
        <v>6139</v>
      </c>
      <c r="P1512" s="14"/>
    </row>
    <row r="1513">
      <c r="A1513" s="19" t="s">
        <v>7502</v>
      </c>
      <c r="B1513" s="19" t="s">
        <v>5258</v>
      </c>
      <c r="C1513" s="19" t="s">
        <v>7503</v>
      </c>
      <c r="D1513" s="19" t="s">
        <v>7504</v>
      </c>
      <c r="E1513" s="19" t="s">
        <v>7521</v>
      </c>
      <c r="F1513" s="20" t="str">
        <f t="shared" si="1"/>
        <v>YBQ4B8yIhT4CyjYr3EWPH8</v>
      </c>
      <c r="G1513" s="20">
        <v>1.0</v>
      </c>
      <c r="H1513" s="20">
        <v>1.0</v>
      </c>
      <c r="I1513" s="20" t="s">
        <v>151</v>
      </c>
      <c r="J1513" s="20">
        <v>1.0</v>
      </c>
      <c r="K1513" s="20">
        <v>1.0</v>
      </c>
      <c r="L1513" s="20" t="s">
        <v>152</v>
      </c>
      <c r="M1513" s="20">
        <v>1.0</v>
      </c>
      <c r="N1513" s="20">
        <v>1.0</v>
      </c>
      <c r="O1513" s="20" t="s">
        <v>6139</v>
      </c>
      <c r="P1513" s="14"/>
    </row>
    <row r="1514">
      <c r="A1514" s="19" t="s">
        <v>7502</v>
      </c>
      <c r="B1514" s="19" t="s">
        <v>5260</v>
      </c>
      <c r="C1514" s="19" t="s">
        <v>7503</v>
      </c>
      <c r="D1514" s="19" t="s">
        <v>7504</v>
      </c>
      <c r="E1514" s="19" t="s">
        <v>7522</v>
      </c>
      <c r="F1514" s="20" t="str">
        <f t="shared" si="1"/>
        <v>YBQ4B8yIhT4Czs5cwP3ZbD</v>
      </c>
      <c r="G1514" s="20">
        <v>1.0</v>
      </c>
      <c r="H1514" s="20">
        <v>1.0</v>
      </c>
      <c r="I1514" s="20" t="s">
        <v>151</v>
      </c>
      <c r="J1514" s="20">
        <v>1.0</v>
      </c>
      <c r="K1514" s="20">
        <v>1.0</v>
      </c>
      <c r="L1514" s="20" t="s">
        <v>152</v>
      </c>
      <c r="M1514" s="20">
        <v>1.0</v>
      </c>
      <c r="N1514" s="20">
        <v>1.0</v>
      </c>
      <c r="O1514" s="20" t="s">
        <v>6139</v>
      </c>
      <c r="P1514" s="14"/>
    </row>
    <row r="1515">
      <c r="A1515" s="19" t="s">
        <v>7523</v>
      </c>
      <c r="B1515" s="19" t="s">
        <v>569</v>
      </c>
      <c r="C1515" s="19" t="s">
        <v>7524</v>
      </c>
      <c r="D1515" s="19" t="s">
        <v>7525</v>
      </c>
      <c r="E1515" s="19" t="s">
        <v>5960</v>
      </c>
      <c r="F1515" s="20" t="str">
        <f t="shared" si="1"/>
        <v>YF3t8HW1meHmChgSrJgpzQ</v>
      </c>
      <c r="G1515" s="20">
        <v>1.0</v>
      </c>
      <c r="H1515" s="20">
        <v>1.0</v>
      </c>
      <c r="I1515" s="20" t="s">
        <v>5809</v>
      </c>
      <c r="J1515" s="20">
        <v>1.0</v>
      </c>
      <c r="K1515" s="20">
        <v>1.0</v>
      </c>
      <c r="L1515" s="20" t="s">
        <v>6139</v>
      </c>
      <c r="M1515" s="20">
        <v>1.0</v>
      </c>
      <c r="N1515" s="20">
        <v>1.0</v>
      </c>
      <c r="O1515" s="20" t="s">
        <v>6117</v>
      </c>
      <c r="P1515" s="14"/>
    </row>
    <row r="1516">
      <c r="A1516" s="19" t="s">
        <v>7523</v>
      </c>
      <c r="B1516" s="19" t="s">
        <v>573</v>
      </c>
      <c r="C1516" s="19" t="s">
        <v>7524</v>
      </c>
      <c r="D1516" s="19" t="s">
        <v>7525</v>
      </c>
      <c r="E1516" s="19" t="s">
        <v>7526</v>
      </c>
      <c r="F1516" s="20" t="str">
        <f t="shared" si="1"/>
        <v>YF3t8HW1meHmGbyUcnUYI5</v>
      </c>
      <c r="G1516" s="20">
        <v>1.0</v>
      </c>
      <c r="H1516" s="20">
        <v>1.0</v>
      </c>
      <c r="I1516" s="20" t="s">
        <v>5809</v>
      </c>
      <c r="J1516" s="20">
        <v>1.0</v>
      </c>
      <c r="K1516" s="20">
        <v>1.0</v>
      </c>
      <c r="L1516" s="20" t="s">
        <v>6139</v>
      </c>
      <c r="M1516" s="20">
        <v>1.0</v>
      </c>
      <c r="N1516" s="20">
        <v>1.0</v>
      </c>
      <c r="O1516" s="20" t="s">
        <v>6117</v>
      </c>
      <c r="P1516" s="14"/>
    </row>
    <row r="1517">
      <c r="A1517" s="19" t="s">
        <v>7523</v>
      </c>
      <c r="B1517" s="19" t="s">
        <v>574</v>
      </c>
      <c r="C1517" s="19" t="s">
        <v>7524</v>
      </c>
      <c r="D1517" s="19" t="s">
        <v>7525</v>
      </c>
      <c r="E1517" s="19" t="s">
        <v>7527</v>
      </c>
      <c r="F1517" s="20" t="str">
        <f t="shared" si="1"/>
        <v>YF3t8HW1meHmI8GvBlcSU2</v>
      </c>
      <c r="G1517" s="20">
        <v>1.0</v>
      </c>
      <c r="H1517" s="20">
        <v>1.0</v>
      </c>
      <c r="I1517" s="20" t="s">
        <v>5809</v>
      </c>
      <c r="J1517" s="20">
        <v>1.0</v>
      </c>
      <c r="K1517" s="20">
        <v>1.0</v>
      </c>
      <c r="L1517" s="20" t="s">
        <v>6139</v>
      </c>
      <c r="M1517" s="20">
        <v>1.0</v>
      </c>
      <c r="N1517" s="20">
        <v>1.0</v>
      </c>
      <c r="O1517" s="20" t="s">
        <v>6117</v>
      </c>
      <c r="P1517" s="14"/>
    </row>
    <row r="1518">
      <c r="A1518" s="19" t="s">
        <v>7523</v>
      </c>
      <c r="B1518" s="19" t="s">
        <v>576</v>
      </c>
      <c r="C1518" s="19" t="s">
        <v>7524</v>
      </c>
      <c r="D1518" s="19" t="s">
        <v>7525</v>
      </c>
      <c r="E1518" s="19" t="s">
        <v>7528</v>
      </c>
      <c r="F1518" s="20" t="str">
        <f t="shared" si="1"/>
        <v>YF3t8HW1meHmKAw5Q8YFGz</v>
      </c>
      <c r="G1518" s="20">
        <v>1.0</v>
      </c>
      <c r="H1518" s="20">
        <v>1.0</v>
      </c>
      <c r="I1518" s="20" t="s">
        <v>5809</v>
      </c>
      <c r="J1518" s="20">
        <v>1.0</v>
      </c>
      <c r="K1518" s="20">
        <v>1.0</v>
      </c>
      <c r="L1518" s="20" t="s">
        <v>6139</v>
      </c>
      <c r="M1518" s="20">
        <v>1.0</v>
      </c>
      <c r="N1518" s="20">
        <v>1.0</v>
      </c>
      <c r="O1518" s="20" t="s">
        <v>6117</v>
      </c>
      <c r="P1518" s="14"/>
    </row>
    <row r="1519">
      <c r="A1519" s="19" t="s">
        <v>7523</v>
      </c>
      <c r="B1519" s="19" t="s">
        <v>578</v>
      </c>
      <c r="C1519" s="19" t="s">
        <v>7524</v>
      </c>
      <c r="D1519" s="19" t="s">
        <v>7525</v>
      </c>
      <c r="E1519" s="19" t="s">
        <v>7529</v>
      </c>
      <c r="F1519" s="20" t="str">
        <f t="shared" si="1"/>
        <v>YF3t8HW1meHmKST5Q8YFGz</v>
      </c>
      <c r="G1519" s="20">
        <v>1.0</v>
      </c>
      <c r="H1519" s="20">
        <v>1.0</v>
      </c>
      <c r="I1519" s="20" t="s">
        <v>5809</v>
      </c>
      <c r="J1519" s="20">
        <v>1.0</v>
      </c>
      <c r="K1519" s="20">
        <v>1.0</v>
      </c>
      <c r="L1519" s="20" t="s">
        <v>6139</v>
      </c>
      <c r="M1519" s="20">
        <v>2.0</v>
      </c>
      <c r="N1519" s="20">
        <v>2.0</v>
      </c>
      <c r="O1519" s="20" t="s">
        <v>6117</v>
      </c>
      <c r="P1519" s="14"/>
    </row>
    <row r="1520">
      <c r="A1520" s="19" t="s">
        <v>7523</v>
      </c>
      <c r="B1520" s="19" t="s">
        <v>580</v>
      </c>
      <c r="C1520" s="19" t="s">
        <v>7524</v>
      </c>
      <c r="D1520" s="19" t="s">
        <v>7525</v>
      </c>
      <c r="E1520" s="19" t="s">
        <v>7530</v>
      </c>
      <c r="F1520" s="20" t="str">
        <f t="shared" si="1"/>
        <v>YF3t8HW1meHmKSd5Q8YFGz</v>
      </c>
      <c r="G1520" s="20">
        <v>2.0</v>
      </c>
      <c r="H1520" s="20">
        <v>2.0</v>
      </c>
      <c r="I1520" s="20" t="s">
        <v>5809</v>
      </c>
      <c r="J1520" s="20">
        <v>2.0</v>
      </c>
      <c r="K1520" s="20">
        <v>1.0</v>
      </c>
      <c r="L1520" s="20" t="s">
        <v>6139</v>
      </c>
      <c r="M1520" s="20">
        <v>2.0</v>
      </c>
      <c r="N1520" s="20">
        <v>1.0</v>
      </c>
      <c r="O1520" s="20" t="s">
        <v>6117</v>
      </c>
      <c r="P1520" s="14"/>
    </row>
    <row r="1521">
      <c r="A1521" s="19" t="s">
        <v>7523</v>
      </c>
      <c r="B1521" s="19" t="s">
        <v>582</v>
      </c>
      <c r="C1521" s="19" t="s">
        <v>7524</v>
      </c>
      <c r="D1521" s="19" t="s">
        <v>7525</v>
      </c>
      <c r="E1521" s="19" t="s">
        <v>7531</v>
      </c>
      <c r="F1521" s="20" t="str">
        <f t="shared" si="1"/>
        <v>YF3t8HW1meHmLKEpHOn63V</v>
      </c>
      <c r="G1521" s="20">
        <v>1.0</v>
      </c>
      <c r="H1521" s="20">
        <v>1.0</v>
      </c>
      <c r="I1521" s="20" t="s">
        <v>5809</v>
      </c>
      <c r="J1521" s="20">
        <v>1.0</v>
      </c>
      <c r="K1521" s="20">
        <v>1.0</v>
      </c>
      <c r="L1521" s="20" t="s">
        <v>6139</v>
      </c>
      <c r="M1521" s="20">
        <v>3.0</v>
      </c>
      <c r="N1521" s="20">
        <v>3.0</v>
      </c>
      <c r="O1521" s="20" t="s">
        <v>6117</v>
      </c>
      <c r="P1521" s="14"/>
    </row>
    <row r="1522">
      <c r="A1522" s="19" t="s">
        <v>7523</v>
      </c>
      <c r="B1522" s="19" t="s">
        <v>584</v>
      </c>
      <c r="C1522" s="19" t="s">
        <v>7524</v>
      </c>
      <c r="D1522" s="19" t="s">
        <v>7525</v>
      </c>
      <c r="E1522" s="19" t="s">
        <v>7532</v>
      </c>
      <c r="F1522" s="20" t="str">
        <f t="shared" si="1"/>
        <v>YF3t8HW1meHmLMIpHOn63V</v>
      </c>
      <c r="G1522" s="20">
        <v>1.0</v>
      </c>
      <c r="H1522" s="20">
        <v>1.0</v>
      </c>
      <c r="I1522" s="20" t="s">
        <v>5809</v>
      </c>
      <c r="J1522" s="20">
        <v>1.0</v>
      </c>
      <c r="K1522" s="20">
        <v>1.0</v>
      </c>
      <c r="L1522" s="20" t="s">
        <v>6139</v>
      </c>
      <c r="M1522" s="20">
        <v>1.0</v>
      </c>
      <c r="N1522" s="20">
        <v>1.0</v>
      </c>
      <c r="O1522" s="20" t="s">
        <v>6117</v>
      </c>
      <c r="P1522" s="14"/>
    </row>
    <row r="1523">
      <c r="A1523" s="19" t="s">
        <v>7523</v>
      </c>
      <c r="B1523" s="19" t="s">
        <v>586</v>
      </c>
      <c r="C1523" s="19" t="s">
        <v>7524</v>
      </c>
      <c r="D1523" s="19" t="s">
        <v>7525</v>
      </c>
      <c r="E1523" s="19" t="s">
        <v>7533</v>
      </c>
      <c r="F1523" s="20" t="str">
        <f t="shared" si="1"/>
        <v>YF3t8HW1meHmLyqpHOn63V</v>
      </c>
      <c r="G1523" s="20">
        <v>1.0</v>
      </c>
      <c r="H1523" s="20">
        <v>1.0</v>
      </c>
      <c r="I1523" s="20" t="s">
        <v>5809</v>
      </c>
      <c r="J1523" s="20">
        <v>1.0</v>
      </c>
      <c r="K1523" s="20">
        <v>1.0</v>
      </c>
      <c r="L1523" s="20" t="s">
        <v>6139</v>
      </c>
      <c r="M1523" s="20">
        <v>3.0</v>
      </c>
      <c r="N1523" s="20">
        <v>3.0</v>
      </c>
      <c r="O1523" s="20" t="s">
        <v>6117</v>
      </c>
      <c r="P1523" s="14"/>
    </row>
    <row r="1524">
      <c r="A1524" s="19" t="s">
        <v>7523</v>
      </c>
      <c r="B1524" s="19" t="s">
        <v>588</v>
      </c>
      <c r="C1524" s="19" t="s">
        <v>7524</v>
      </c>
      <c r="D1524" s="19" t="s">
        <v>7525</v>
      </c>
      <c r="E1524" s="19" t="s">
        <v>7534</v>
      </c>
      <c r="F1524" s="20" t="str">
        <f t="shared" si="1"/>
        <v>YF3t8HW1meHmPp3NMcnNFW</v>
      </c>
      <c r="G1524" s="20">
        <v>1.0</v>
      </c>
      <c r="H1524" s="20">
        <v>1.0</v>
      </c>
      <c r="I1524" s="20" t="s">
        <v>5809</v>
      </c>
      <c r="J1524" s="20">
        <v>1.0</v>
      </c>
      <c r="K1524" s="20">
        <v>1.0</v>
      </c>
      <c r="L1524" s="20" t="s">
        <v>6139</v>
      </c>
      <c r="M1524" s="20">
        <v>1.0</v>
      </c>
      <c r="N1524" s="20">
        <v>1.0</v>
      </c>
      <c r="O1524" s="20" t="s">
        <v>6117</v>
      </c>
      <c r="P1524" s="14"/>
    </row>
    <row r="1525">
      <c r="A1525" s="19" t="s">
        <v>7523</v>
      </c>
      <c r="B1525" s="19" t="s">
        <v>590</v>
      </c>
      <c r="C1525" s="19" t="s">
        <v>7524</v>
      </c>
      <c r="D1525" s="19" t="s">
        <v>7525</v>
      </c>
      <c r="E1525" s="19" t="s">
        <v>7535</v>
      </c>
      <c r="F1525" s="20" t="str">
        <f t="shared" si="1"/>
        <v>YF3t8HW1meHmRdPeNhrwyV</v>
      </c>
      <c r="G1525" s="20">
        <v>1.0</v>
      </c>
      <c r="H1525" s="20">
        <v>1.0</v>
      </c>
      <c r="I1525" s="20" t="s">
        <v>5809</v>
      </c>
      <c r="J1525" s="20">
        <v>1.0</v>
      </c>
      <c r="K1525" s="20">
        <v>1.0</v>
      </c>
      <c r="L1525" s="20" t="s">
        <v>6139</v>
      </c>
      <c r="M1525" s="20">
        <v>1.0</v>
      </c>
      <c r="N1525" s="20">
        <v>1.0</v>
      </c>
      <c r="O1525" s="20" t="s">
        <v>6117</v>
      </c>
      <c r="P1525" s="14"/>
    </row>
    <row r="1526">
      <c r="A1526" s="19" t="s">
        <v>7523</v>
      </c>
      <c r="B1526" s="19" t="s">
        <v>592</v>
      </c>
      <c r="C1526" s="19" t="s">
        <v>7524</v>
      </c>
      <c r="D1526" s="19" t="s">
        <v>7525</v>
      </c>
      <c r="E1526" s="19" t="s">
        <v>7536</v>
      </c>
      <c r="F1526" s="20" t="str">
        <f t="shared" si="1"/>
        <v>YF3t8HW1meHmSm1IszOMIv</v>
      </c>
      <c r="G1526" s="20">
        <v>1.0</v>
      </c>
      <c r="H1526" s="20">
        <v>1.0</v>
      </c>
      <c r="I1526" s="20" t="s">
        <v>5809</v>
      </c>
      <c r="J1526" s="20">
        <v>1.0</v>
      </c>
      <c r="K1526" s="20">
        <v>1.0</v>
      </c>
      <c r="L1526" s="20" t="s">
        <v>6139</v>
      </c>
      <c r="M1526" s="20">
        <v>1.0</v>
      </c>
      <c r="N1526" s="20">
        <v>1.0</v>
      </c>
      <c r="O1526" s="20" t="s">
        <v>6117</v>
      </c>
      <c r="P1526" s="14"/>
    </row>
    <row r="1527">
      <c r="A1527" s="19" t="s">
        <v>7523</v>
      </c>
      <c r="B1527" s="19" t="s">
        <v>594</v>
      </c>
      <c r="C1527" s="19" t="s">
        <v>7524</v>
      </c>
      <c r="D1527" s="19" t="s">
        <v>7525</v>
      </c>
      <c r="E1527" s="19" t="s">
        <v>7537</v>
      </c>
      <c r="F1527" s="20" t="str">
        <f t="shared" si="1"/>
        <v>YF3t8HW1meHmSsjIszOMIv</v>
      </c>
      <c r="G1527" s="20">
        <v>1.0</v>
      </c>
      <c r="H1527" s="20">
        <v>1.0</v>
      </c>
      <c r="I1527" s="20" t="s">
        <v>5809</v>
      </c>
      <c r="J1527" s="20">
        <v>1.0</v>
      </c>
      <c r="K1527" s="20">
        <v>1.0</v>
      </c>
      <c r="L1527" s="20" t="s">
        <v>6139</v>
      </c>
      <c r="M1527" s="20">
        <v>1.0</v>
      </c>
      <c r="N1527" s="20">
        <v>1.0</v>
      </c>
      <c r="O1527" s="20" t="s">
        <v>6117</v>
      </c>
      <c r="P1527" s="14"/>
    </row>
    <row r="1528">
      <c r="A1528" s="19" t="s">
        <v>7523</v>
      </c>
      <c r="B1528" s="19" t="s">
        <v>596</v>
      </c>
      <c r="C1528" s="19" t="s">
        <v>7524</v>
      </c>
      <c r="D1528" s="19" t="s">
        <v>7525</v>
      </c>
      <c r="E1528" s="19" t="s">
        <v>7538</v>
      </c>
      <c r="F1528" s="20" t="str">
        <f t="shared" si="1"/>
        <v>YF3t8HW1meHmZqQMUPd7wV</v>
      </c>
      <c r="G1528" s="20">
        <v>1.0</v>
      </c>
      <c r="H1528" s="20">
        <v>1.0</v>
      </c>
      <c r="I1528" s="20" t="s">
        <v>5809</v>
      </c>
      <c r="J1528" s="20">
        <v>1.0</v>
      </c>
      <c r="K1528" s="20">
        <v>1.0</v>
      </c>
      <c r="L1528" s="20" t="s">
        <v>6139</v>
      </c>
      <c r="M1528" s="20">
        <v>2.0</v>
      </c>
      <c r="N1528" s="20">
        <v>2.0</v>
      </c>
      <c r="O1528" s="20" t="s">
        <v>6117</v>
      </c>
      <c r="P1528" s="14"/>
    </row>
    <row r="1529">
      <c r="A1529" s="19" t="s">
        <v>7523</v>
      </c>
      <c r="B1529" s="19" t="s">
        <v>598</v>
      </c>
      <c r="C1529" s="19" t="s">
        <v>7524</v>
      </c>
      <c r="D1529" s="19" t="s">
        <v>7525</v>
      </c>
      <c r="E1529" s="19" t="s">
        <v>7539</v>
      </c>
      <c r="F1529" s="20" t="str">
        <f t="shared" si="1"/>
        <v>YF3t8HW1meHmhTHBvQ85Ws</v>
      </c>
      <c r="G1529" s="20">
        <v>1.0</v>
      </c>
      <c r="H1529" s="20">
        <v>1.0</v>
      </c>
      <c r="I1529" s="20" t="s">
        <v>5809</v>
      </c>
      <c r="J1529" s="20">
        <v>1.0</v>
      </c>
      <c r="K1529" s="20">
        <v>1.0</v>
      </c>
      <c r="L1529" s="20" t="s">
        <v>6139</v>
      </c>
      <c r="M1529" s="20">
        <v>2.0</v>
      </c>
      <c r="N1529" s="20">
        <v>2.0</v>
      </c>
      <c r="O1529" s="20" t="s">
        <v>6117</v>
      </c>
      <c r="P1529" s="14"/>
    </row>
    <row r="1530">
      <c r="A1530" s="19" t="s">
        <v>7523</v>
      </c>
      <c r="B1530" s="19" t="s">
        <v>600</v>
      </c>
      <c r="C1530" s="19" t="s">
        <v>7524</v>
      </c>
      <c r="D1530" s="19" t="s">
        <v>7525</v>
      </c>
      <c r="E1530" s="19" t="s">
        <v>7540</v>
      </c>
      <c r="F1530" s="20" t="str">
        <f t="shared" si="1"/>
        <v>YF3t8HW1meHmhwPBvQ85Ws</v>
      </c>
      <c r="G1530" s="20">
        <v>1.0</v>
      </c>
      <c r="H1530" s="20">
        <v>1.0</v>
      </c>
      <c r="I1530" s="20" t="s">
        <v>5809</v>
      </c>
      <c r="J1530" s="20">
        <v>1.0</v>
      </c>
      <c r="K1530" s="20">
        <v>1.0</v>
      </c>
      <c r="L1530" s="20" t="s">
        <v>6139</v>
      </c>
      <c r="M1530" s="20">
        <v>2.0</v>
      </c>
      <c r="N1530" s="20">
        <v>2.0</v>
      </c>
      <c r="O1530" s="20" t="s">
        <v>6117</v>
      </c>
      <c r="P1530" s="14"/>
    </row>
    <row r="1531">
      <c r="A1531" s="19" t="s">
        <v>7523</v>
      </c>
      <c r="B1531" s="19" t="s">
        <v>602</v>
      </c>
      <c r="C1531" s="19" t="s">
        <v>7524</v>
      </c>
      <c r="D1531" s="19" t="s">
        <v>7525</v>
      </c>
      <c r="E1531" s="19" t="s">
        <v>7541</v>
      </c>
      <c r="F1531" s="20" t="str">
        <f t="shared" si="1"/>
        <v>YF3t8HW1meHmkQYKT9MVfb</v>
      </c>
      <c r="G1531" s="20">
        <v>1.0</v>
      </c>
      <c r="H1531" s="20">
        <v>1.0</v>
      </c>
      <c r="I1531" s="20" t="s">
        <v>5809</v>
      </c>
      <c r="J1531" s="20">
        <v>1.0</v>
      </c>
      <c r="K1531" s="20">
        <v>1.0</v>
      </c>
      <c r="L1531" s="20" t="s">
        <v>6139</v>
      </c>
      <c r="M1531" s="20">
        <v>1.0</v>
      </c>
      <c r="N1531" s="20">
        <v>1.0</v>
      </c>
      <c r="O1531" s="20" t="s">
        <v>6117</v>
      </c>
      <c r="P1531" s="14"/>
    </row>
    <row r="1532">
      <c r="A1532" s="19" t="s">
        <v>7523</v>
      </c>
      <c r="B1532" s="19" t="s">
        <v>604</v>
      </c>
      <c r="C1532" s="19" t="s">
        <v>7524</v>
      </c>
      <c r="D1532" s="19" t="s">
        <v>7525</v>
      </c>
      <c r="E1532" s="19" t="s">
        <v>7542</v>
      </c>
      <c r="F1532" s="20" t="str">
        <f t="shared" si="1"/>
        <v>YF3t8HW1meHms1o8jaGony</v>
      </c>
      <c r="G1532" s="20">
        <v>1.0</v>
      </c>
      <c r="H1532" s="20">
        <v>1.0</v>
      </c>
      <c r="I1532" s="20" t="s">
        <v>5809</v>
      </c>
      <c r="J1532" s="20">
        <v>1.0</v>
      </c>
      <c r="K1532" s="20">
        <v>1.0</v>
      </c>
      <c r="L1532" s="20" t="s">
        <v>6139</v>
      </c>
      <c r="M1532" s="20">
        <v>1.0</v>
      </c>
      <c r="N1532" s="20">
        <v>1.0</v>
      </c>
      <c r="O1532" s="20" t="s">
        <v>6117</v>
      </c>
      <c r="P1532" s="14"/>
    </row>
    <row r="1533">
      <c r="A1533" s="19" t="s">
        <v>7543</v>
      </c>
      <c r="B1533" s="19" t="s">
        <v>60</v>
      </c>
      <c r="C1533" s="19" t="s">
        <v>7544</v>
      </c>
      <c r="D1533" s="19" t="s">
        <v>7545</v>
      </c>
      <c r="E1533" s="19" t="s">
        <v>7546</v>
      </c>
      <c r="F1533" s="20" t="str">
        <f t="shared" si="1"/>
        <v>Z0XCsk9hX4Hy5rpQZnCRf8</v>
      </c>
      <c r="G1533" s="20">
        <v>1.0</v>
      </c>
      <c r="H1533" s="20">
        <v>1.0</v>
      </c>
      <c r="I1533" s="20" t="s">
        <v>5809</v>
      </c>
      <c r="J1533" s="20">
        <v>1.0</v>
      </c>
      <c r="K1533" s="20">
        <v>1.0</v>
      </c>
      <c r="L1533" s="20" t="s">
        <v>6139</v>
      </c>
      <c r="M1533" s="20">
        <v>1.0</v>
      </c>
      <c r="N1533" s="20">
        <v>1.0</v>
      </c>
      <c r="O1533" s="20" t="s">
        <v>6117</v>
      </c>
      <c r="P1533" s="14"/>
    </row>
    <row r="1534">
      <c r="A1534" s="19" t="s">
        <v>7543</v>
      </c>
      <c r="B1534" s="19" t="s">
        <v>65</v>
      </c>
      <c r="C1534" s="19" t="s">
        <v>7544</v>
      </c>
      <c r="D1534" s="19" t="s">
        <v>7545</v>
      </c>
      <c r="E1534" s="19" t="s">
        <v>7547</v>
      </c>
      <c r="F1534" s="20" t="str">
        <f t="shared" si="1"/>
        <v>Z0XCsk9hX4HyECvhxLZ9ck</v>
      </c>
      <c r="G1534" s="20">
        <v>1.0</v>
      </c>
      <c r="H1534" s="20">
        <v>1.0</v>
      </c>
      <c r="I1534" s="20" t="s">
        <v>5809</v>
      </c>
      <c r="J1534" s="20">
        <v>1.0</v>
      </c>
      <c r="K1534" s="20">
        <v>1.0</v>
      </c>
      <c r="L1534" s="20" t="s">
        <v>6139</v>
      </c>
      <c r="M1534" s="20">
        <v>1.0</v>
      </c>
      <c r="N1534" s="20">
        <v>1.0</v>
      </c>
      <c r="O1534" s="20" t="s">
        <v>6117</v>
      </c>
      <c r="P1534" s="14"/>
    </row>
    <row r="1535">
      <c r="A1535" s="19" t="s">
        <v>7543</v>
      </c>
      <c r="B1535" s="19" t="s">
        <v>67</v>
      </c>
      <c r="C1535" s="19" t="s">
        <v>7544</v>
      </c>
      <c r="D1535" s="19" t="s">
        <v>7545</v>
      </c>
      <c r="E1535" s="19" t="s">
        <v>7548</v>
      </c>
      <c r="F1535" s="20" t="str">
        <f t="shared" si="1"/>
        <v>Z0XCsk9hX4HyMcbnyloHRU</v>
      </c>
      <c r="G1535" s="20">
        <v>1.0</v>
      </c>
      <c r="H1535" s="20">
        <v>1.0</v>
      </c>
      <c r="I1535" s="20" t="s">
        <v>5809</v>
      </c>
      <c r="J1535" s="20">
        <v>1.0</v>
      </c>
      <c r="K1535" s="20">
        <v>1.0</v>
      </c>
      <c r="L1535" s="20" t="s">
        <v>6139</v>
      </c>
      <c r="M1535" s="20">
        <v>1.0</v>
      </c>
      <c r="N1535" s="20">
        <v>1.0</v>
      </c>
      <c r="O1535" s="20" t="s">
        <v>6117</v>
      </c>
      <c r="P1535" s="14"/>
    </row>
    <row r="1536">
      <c r="A1536" s="19" t="s">
        <v>7543</v>
      </c>
      <c r="B1536" s="19" t="s">
        <v>69</v>
      </c>
      <c r="C1536" s="19" t="s">
        <v>7544</v>
      </c>
      <c r="D1536" s="19" t="s">
        <v>7545</v>
      </c>
      <c r="E1536" s="19" t="s">
        <v>7545</v>
      </c>
      <c r="F1536" s="20" t="str">
        <f t="shared" si="1"/>
        <v>Z0XCsk9hX4HyUDPLWZg9DA</v>
      </c>
      <c r="G1536" s="20">
        <v>1.0</v>
      </c>
      <c r="H1536" s="20">
        <v>1.0</v>
      </c>
      <c r="I1536" s="20" t="s">
        <v>5809</v>
      </c>
      <c r="J1536" s="20">
        <v>1.0</v>
      </c>
      <c r="K1536" s="20">
        <v>1.0</v>
      </c>
      <c r="L1536" s="20" t="s">
        <v>6139</v>
      </c>
      <c r="M1536" s="20">
        <v>3.0</v>
      </c>
      <c r="N1536" s="20">
        <v>3.0</v>
      </c>
      <c r="O1536" s="20" t="s">
        <v>6117</v>
      </c>
      <c r="P1536" s="14"/>
    </row>
    <row r="1537">
      <c r="A1537" s="19" t="s">
        <v>7543</v>
      </c>
      <c r="B1537" s="19" t="s">
        <v>71</v>
      </c>
      <c r="C1537" s="19" t="s">
        <v>7544</v>
      </c>
      <c r="D1537" s="19" t="s">
        <v>7545</v>
      </c>
      <c r="E1537" s="19" t="s">
        <v>7549</v>
      </c>
      <c r="F1537" s="20" t="str">
        <f t="shared" si="1"/>
        <v>Z0XCsk9hX4HyUDiLWZg9DA</v>
      </c>
      <c r="G1537" s="20">
        <v>2.0</v>
      </c>
      <c r="H1537" s="20">
        <v>2.0</v>
      </c>
      <c r="I1537" s="20" t="s">
        <v>5809</v>
      </c>
      <c r="J1537" s="20">
        <v>1.0</v>
      </c>
      <c r="K1537" s="20">
        <v>1.0</v>
      </c>
      <c r="L1537" s="20" t="s">
        <v>6139</v>
      </c>
      <c r="M1537" s="20">
        <v>2.0</v>
      </c>
      <c r="N1537" s="20">
        <v>2.0</v>
      </c>
      <c r="O1537" s="20" t="s">
        <v>6117</v>
      </c>
      <c r="P1537" s="14"/>
    </row>
    <row r="1538">
      <c r="A1538" s="19" t="s">
        <v>7543</v>
      </c>
      <c r="B1538" s="19" t="s">
        <v>73</v>
      </c>
      <c r="C1538" s="19" t="s">
        <v>7544</v>
      </c>
      <c r="D1538" s="19" t="s">
        <v>7545</v>
      </c>
      <c r="E1538" s="19" t="s">
        <v>7550</v>
      </c>
      <c r="F1538" s="20" t="str">
        <f t="shared" si="1"/>
        <v>Z0XCsk9hX4HyUXVLWZg9DA</v>
      </c>
      <c r="G1538" s="20">
        <v>2.0</v>
      </c>
      <c r="H1538" s="20">
        <v>2.0</v>
      </c>
      <c r="I1538" s="20" t="s">
        <v>5809</v>
      </c>
      <c r="J1538" s="20">
        <v>2.0</v>
      </c>
      <c r="K1538" s="20">
        <v>1.0</v>
      </c>
      <c r="L1538" s="20" t="s">
        <v>6139</v>
      </c>
      <c r="M1538" s="20">
        <v>1.0</v>
      </c>
      <c r="N1538" s="20">
        <v>1.0</v>
      </c>
      <c r="O1538" s="20" t="s">
        <v>6117</v>
      </c>
      <c r="P1538" s="14"/>
    </row>
    <row r="1539">
      <c r="A1539" s="19" t="s">
        <v>7543</v>
      </c>
      <c r="B1539" s="19" t="s">
        <v>75</v>
      </c>
      <c r="C1539" s="19" t="s">
        <v>7544</v>
      </c>
      <c r="D1539" s="19" t="s">
        <v>7545</v>
      </c>
      <c r="E1539" s="19" t="s">
        <v>7551</v>
      </c>
      <c r="F1539" s="20" t="str">
        <f t="shared" si="1"/>
        <v>Z0XCsk9hX4HyUXbLWZg9DA</v>
      </c>
      <c r="G1539" s="20">
        <v>1.0</v>
      </c>
      <c r="H1539" s="20">
        <v>1.0</v>
      </c>
      <c r="I1539" s="20" t="s">
        <v>5809</v>
      </c>
      <c r="J1539" s="20">
        <v>1.0</v>
      </c>
      <c r="K1539" s="20">
        <v>1.0</v>
      </c>
      <c r="L1539" s="20" t="s">
        <v>6139</v>
      </c>
      <c r="M1539" s="20">
        <v>3.0</v>
      </c>
      <c r="N1539" s="20">
        <v>3.0</v>
      </c>
      <c r="O1539" s="20" t="s">
        <v>6117</v>
      </c>
      <c r="P1539" s="14"/>
    </row>
    <row r="1540">
      <c r="A1540" s="19" t="s">
        <v>7543</v>
      </c>
      <c r="B1540" s="19" t="s">
        <v>77</v>
      </c>
      <c r="C1540" s="19" t="s">
        <v>7544</v>
      </c>
      <c r="D1540" s="19" t="s">
        <v>7545</v>
      </c>
      <c r="E1540" s="19" t="s">
        <v>7552</v>
      </c>
      <c r="F1540" s="20" t="str">
        <f t="shared" si="1"/>
        <v>Z0XCsk9hX4HybUUZn4Y5Fq</v>
      </c>
      <c r="G1540" s="20">
        <v>1.0</v>
      </c>
      <c r="H1540" s="20">
        <v>1.0</v>
      </c>
      <c r="I1540" s="20" t="s">
        <v>5809</v>
      </c>
      <c r="J1540" s="20">
        <v>1.0</v>
      </c>
      <c r="K1540" s="20">
        <v>1.0</v>
      </c>
      <c r="L1540" s="20" t="s">
        <v>6139</v>
      </c>
      <c r="M1540" s="20">
        <v>1.0</v>
      </c>
      <c r="N1540" s="20">
        <v>1.0</v>
      </c>
      <c r="O1540" s="20" t="s">
        <v>6117</v>
      </c>
      <c r="P1540" s="14"/>
    </row>
    <row r="1541">
      <c r="A1541" s="19" t="s">
        <v>7543</v>
      </c>
      <c r="B1541" s="19" t="s">
        <v>79</v>
      </c>
      <c r="C1541" s="19" t="s">
        <v>7544</v>
      </c>
      <c r="D1541" s="19" t="s">
        <v>7545</v>
      </c>
      <c r="E1541" s="19" t="s">
        <v>7553</v>
      </c>
      <c r="F1541" s="20" t="str">
        <f t="shared" si="1"/>
        <v>Z0XCsk9hX4HybttZn4Y5Fq</v>
      </c>
      <c r="G1541" s="20">
        <v>1.0</v>
      </c>
      <c r="H1541" s="20">
        <v>1.0</v>
      </c>
      <c r="I1541" s="20" t="s">
        <v>5809</v>
      </c>
      <c r="J1541" s="20">
        <v>1.0</v>
      </c>
      <c r="K1541" s="20">
        <v>1.0</v>
      </c>
      <c r="L1541" s="20" t="s">
        <v>6139</v>
      </c>
      <c r="M1541" s="20">
        <v>1.0</v>
      </c>
      <c r="N1541" s="20">
        <v>1.0</v>
      </c>
      <c r="O1541" s="20" t="s">
        <v>6117</v>
      </c>
      <c r="P1541" s="14"/>
    </row>
    <row r="1542">
      <c r="A1542" s="19" t="s">
        <v>7543</v>
      </c>
      <c r="B1542" s="19" t="s">
        <v>81</v>
      </c>
      <c r="C1542" s="19" t="s">
        <v>7544</v>
      </c>
      <c r="D1542" s="19" t="s">
        <v>7545</v>
      </c>
      <c r="E1542" s="19" t="s">
        <v>7554</v>
      </c>
      <c r="F1542" s="20" t="str">
        <f t="shared" si="1"/>
        <v>Z0XCsk9hX4HycaOuasQi8r</v>
      </c>
      <c r="G1542" s="20">
        <v>1.0</v>
      </c>
      <c r="H1542" s="20">
        <v>1.0</v>
      </c>
      <c r="I1542" s="20" t="s">
        <v>5809</v>
      </c>
      <c r="J1542" s="20">
        <v>1.0</v>
      </c>
      <c r="K1542" s="20">
        <v>1.0</v>
      </c>
      <c r="L1542" s="20" t="s">
        <v>6139</v>
      </c>
      <c r="M1542" s="20">
        <v>1.0</v>
      </c>
      <c r="N1542" s="20">
        <v>1.0</v>
      </c>
      <c r="O1542" s="20" t="s">
        <v>6117</v>
      </c>
      <c r="P1542" s="14"/>
    </row>
    <row r="1543">
      <c r="A1543" s="19" t="s">
        <v>7543</v>
      </c>
      <c r="B1543" s="19" t="s">
        <v>83</v>
      </c>
      <c r="C1543" s="19" t="s">
        <v>7544</v>
      </c>
      <c r="D1543" s="19" t="s">
        <v>7545</v>
      </c>
      <c r="E1543" s="19" t="s">
        <v>7555</v>
      </c>
      <c r="F1543" s="20" t="str">
        <f t="shared" si="1"/>
        <v>Z0XCsk9hX4HyckLuasQi8r</v>
      </c>
      <c r="G1543" s="20">
        <v>1.0</v>
      </c>
      <c r="H1543" s="20">
        <v>1.0</v>
      </c>
      <c r="I1543" s="20" t="s">
        <v>5809</v>
      </c>
      <c r="J1543" s="20">
        <v>1.0</v>
      </c>
      <c r="K1543" s="20">
        <v>1.0</v>
      </c>
      <c r="L1543" s="20" t="s">
        <v>6139</v>
      </c>
      <c r="M1543" s="20">
        <v>1.0</v>
      </c>
      <c r="N1543" s="20">
        <v>1.0</v>
      </c>
      <c r="O1543" s="20" t="s">
        <v>6117</v>
      </c>
      <c r="P1543" s="14"/>
    </row>
    <row r="1544">
      <c r="A1544" s="19" t="s">
        <v>7543</v>
      </c>
      <c r="B1544" s="19" t="s">
        <v>85</v>
      </c>
      <c r="C1544" s="19" t="s">
        <v>7544</v>
      </c>
      <c r="D1544" s="19" t="s">
        <v>7545</v>
      </c>
      <c r="E1544" s="19" t="s">
        <v>7556</v>
      </c>
      <c r="F1544" s="20" t="str">
        <f t="shared" si="1"/>
        <v>Z0XCsk9hX4HygfFHJdmfrX</v>
      </c>
      <c r="G1544" s="20">
        <v>1.0</v>
      </c>
      <c r="H1544" s="20">
        <v>1.0</v>
      </c>
      <c r="I1544" s="20" t="s">
        <v>5809</v>
      </c>
      <c r="J1544" s="20">
        <v>1.0</v>
      </c>
      <c r="K1544" s="20">
        <v>1.0</v>
      </c>
      <c r="L1544" s="20" t="s">
        <v>6139</v>
      </c>
      <c r="M1544" s="20">
        <v>2.0</v>
      </c>
      <c r="N1544" s="20">
        <v>2.0</v>
      </c>
      <c r="O1544" s="20" t="s">
        <v>6117</v>
      </c>
      <c r="P1544" s="14"/>
    </row>
    <row r="1545">
      <c r="A1545" s="19" t="s">
        <v>7543</v>
      </c>
      <c r="B1545" s="19" t="s">
        <v>87</v>
      </c>
      <c r="C1545" s="19" t="s">
        <v>7544</v>
      </c>
      <c r="D1545" s="19" t="s">
        <v>7545</v>
      </c>
      <c r="E1545" s="19" t="s">
        <v>7557</v>
      </c>
      <c r="F1545" s="20" t="str">
        <f t="shared" si="1"/>
        <v>Z0XCsk9hX4HymsCx3nOJap</v>
      </c>
      <c r="G1545" s="20">
        <v>1.0</v>
      </c>
      <c r="H1545" s="20">
        <v>1.0</v>
      </c>
      <c r="I1545" s="20" t="s">
        <v>5809</v>
      </c>
      <c r="J1545" s="20">
        <v>1.0</v>
      </c>
      <c r="K1545" s="20">
        <v>1.0</v>
      </c>
      <c r="L1545" s="20" t="s">
        <v>6139</v>
      </c>
      <c r="M1545" s="20">
        <v>1.0</v>
      </c>
      <c r="N1545" s="20">
        <v>1.0</v>
      </c>
      <c r="O1545" s="20" t="s">
        <v>6117</v>
      </c>
      <c r="P1545" s="14"/>
    </row>
    <row r="1546">
      <c r="A1546" s="19" t="s">
        <v>7543</v>
      </c>
      <c r="B1546" s="19" t="s">
        <v>89</v>
      </c>
      <c r="C1546" s="19" t="s">
        <v>7544</v>
      </c>
      <c r="D1546" s="19" t="s">
        <v>7545</v>
      </c>
      <c r="E1546" s="19" t="s">
        <v>7558</v>
      </c>
      <c r="F1546" s="20" t="str">
        <f t="shared" si="1"/>
        <v>Z0XCsk9hX4HypaLklVeMgb</v>
      </c>
      <c r="G1546" s="20">
        <v>1.0</v>
      </c>
      <c r="H1546" s="20">
        <v>1.0</v>
      </c>
      <c r="I1546" s="20" t="s">
        <v>5809</v>
      </c>
      <c r="J1546" s="20">
        <v>1.0</v>
      </c>
      <c r="K1546" s="20">
        <v>1.0</v>
      </c>
      <c r="L1546" s="20" t="s">
        <v>6139</v>
      </c>
      <c r="M1546" s="20">
        <v>1.0</v>
      </c>
      <c r="N1546" s="20">
        <v>1.0</v>
      </c>
      <c r="O1546" s="20" t="s">
        <v>6117</v>
      </c>
      <c r="P1546" s="14"/>
    </row>
    <row r="1547">
      <c r="A1547" s="19" t="s">
        <v>7543</v>
      </c>
      <c r="B1547" s="19" t="s">
        <v>91</v>
      </c>
      <c r="C1547" s="19" t="s">
        <v>7544</v>
      </c>
      <c r="D1547" s="19" t="s">
        <v>7545</v>
      </c>
      <c r="E1547" s="19" t="s">
        <v>7559</v>
      </c>
      <c r="F1547" s="20" t="str">
        <f t="shared" si="1"/>
        <v>Z0XCsk9hX4HyrKSClYtECF</v>
      </c>
      <c r="G1547" s="20">
        <v>1.0</v>
      </c>
      <c r="H1547" s="20">
        <v>1.0</v>
      </c>
      <c r="I1547" s="20" t="s">
        <v>5809</v>
      </c>
      <c r="J1547" s="20">
        <v>1.0</v>
      </c>
      <c r="K1547" s="20">
        <v>1.0</v>
      </c>
      <c r="L1547" s="20" t="s">
        <v>6139</v>
      </c>
      <c r="M1547" s="20">
        <v>1.0</v>
      </c>
      <c r="N1547" s="20">
        <v>1.0</v>
      </c>
      <c r="O1547" s="20" t="s">
        <v>6117</v>
      </c>
      <c r="P1547" s="14"/>
    </row>
    <row r="1548">
      <c r="A1548" s="19" t="s">
        <v>7543</v>
      </c>
      <c r="B1548" s="19" t="s">
        <v>93</v>
      </c>
      <c r="C1548" s="19" t="s">
        <v>7544</v>
      </c>
      <c r="D1548" s="19" t="s">
        <v>7545</v>
      </c>
      <c r="E1548" s="19" t="s">
        <v>7560</v>
      </c>
      <c r="F1548" s="20" t="str">
        <f t="shared" si="1"/>
        <v>Z0XCsk9hX4HysIs8jaGony</v>
      </c>
      <c r="G1548" s="20">
        <v>1.0</v>
      </c>
      <c r="H1548" s="20">
        <v>1.0</v>
      </c>
      <c r="I1548" s="20" t="s">
        <v>5809</v>
      </c>
      <c r="J1548" s="20">
        <v>1.0</v>
      </c>
      <c r="K1548" s="20">
        <v>1.0</v>
      </c>
      <c r="L1548" s="20" t="s">
        <v>6139</v>
      </c>
      <c r="M1548" s="20">
        <v>1.0</v>
      </c>
      <c r="N1548" s="20">
        <v>1.0</v>
      </c>
      <c r="O1548" s="20" t="s">
        <v>6117</v>
      </c>
      <c r="P1548" s="14"/>
    </row>
    <row r="1549">
      <c r="A1549" s="19" t="s">
        <v>7543</v>
      </c>
      <c r="B1549" s="19" t="s">
        <v>95</v>
      </c>
      <c r="C1549" s="19" t="s">
        <v>7544</v>
      </c>
      <c r="D1549" s="19" t="s">
        <v>7545</v>
      </c>
      <c r="E1549" s="19" t="s">
        <v>7561</v>
      </c>
      <c r="F1549" s="20" t="str">
        <f t="shared" si="1"/>
        <v>Z0XCsk9hX4HyyuPr3EWPH8</v>
      </c>
      <c r="G1549" s="20">
        <v>1.0</v>
      </c>
      <c r="H1549" s="20">
        <v>1.0</v>
      </c>
      <c r="I1549" s="20" t="s">
        <v>5809</v>
      </c>
      <c r="J1549" s="20">
        <v>1.0</v>
      </c>
      <c r="K1549" s="20">
        <v>1.0</v>
      </c>
      <c r="L1549" s="20" t="s">
        <v>6139</v>
      </c>
      <c r="M1549" s="20">
        <v>1.0</v>
      </c>
      <c r="N1549" s="20">
        <v>1.0</v>
      </c>
      <c r="O1549" s="20" t="s">
        <v>6117</v>
      </c>
      <c r="P1549" s="14"/>
    </row>
    <row r="1550">
      <c r="A1550" s="19" t="s">
        <v>7543</v>
      </c>
      <c r="B1550" s="19" t="s">
        <v>97</v>
      </c>
      <c r="C1550" s="19" t="s">
        <v>7544</v>
      </c>
      <c r="D1550" s="19" t="s">
        <v>7545</v>
      </c>
      <c r="E1550" s="19" t="s">
        <v>7562</v>
      </c>
      <c r="F1550" s="20" t="str">
        <f t="shared" si="1"/>
        <v>Z0XCsk9hX4HyzpGcwP3ZbD</v>
      </c>
      <c r="G1550" s="20">
        <v>2.0</v>
      </c>
      <c r="H1550" s="20">
        <v>2.0</v>
      </c>
      <c r="I1550" s="20" t="s">
        <v>5809</v>
      </c>
      <c r="J1550" s="20">
        <v>2.0</v>
      </c>
      <c r="K1550" s="20">
        <v>2.0</v>
      </c>
      <c r="L1550" s="20" t="s">
        <v>6139</v>
      </c>
      <c r="M1550" s="20">
        <v>1.0</v>
      </c>
      <c r="N1550" s="20">
        <v>1.0</v>
      </c>
      <c r="O1550" s="20" t="s">
        <v>6117</v>
      </c>
      <c r="P1550" s="14"/>
    </row>
    <row r="1551">
      <c r="A1551" s="19" t="s">
        <v>7563</v>
      </c>
      <c r="B1551" s="19" t="s">
        <v>4955</v>
      </c>
      <c r="C1551" s="19" t="s">
        <v>7564</v>
      </c>
      <c r="D1551" s="19" t="s">
        <v>7565</v>
      </c>
      <c r="E1551" s="19" t="s">
        <v>7566</v>
      </c>
      <c r="F1551" s="20" t="str">
        <f t="shared" si="1"/>
        <v>Z1j5ppwaPYT65ywQZnCRf8</v>
      </c>
      <c r="G1551" s="20">
        <v>1.0</v>
      </c>
      <c r="H1551" s="20">
        <v>1.0</v>
      </c>
      <c r="I1551" s="20" t="s">
        <v>151</v>
      </c>
      <c r="J1551" s="20">
        <v>1.0</v>
      </c>
      <c r="K1551" s="20">
        <v>1.0</v>
      </c>
      <c r="L1551" s="20" t="s">
        <v>5809</v>
      </c>
      <c r="M1551" s="20">
        <v>1.0</v>
      </c>
      <c r="N1551" s="20">
        <v>1.0</v>
      </c>
      <c r="O1551" s="20" t="s">
        <v>6139</v>
      </c>
      <c r="P1551" s="14"/>
    </row>
    <row r="1552">
      <c r="A1552" s="19" t="s">
        <v>7563</v>
      </c>
      <c r="B1552" s="19" t="s">
        <v>4959</v>
      </c>
      <c r="C1552" s="19" t="s">
        <v>7564</v>
      </c>
      <c r="D1552" s="19" t="s">
        <v>7565</v>
      </c>
      <c r="E1552" s="19" t="s">
        <v>7567</v>
      </c>
      <c r="F1552" s="20" t="str">
        <f t="shared" si="1"/>
        <v>Z1j5ppwaPYT66jcgxZbenF</v>
      </c>
      <c r="G1552" s="20">
        <v>1.0</v>
      </c>
      <c r="H1552" s="20">
        <v>1.0</v>
      </c>
      <c r="I1552" s="20" t="s">
        <v>151</v>
      </c>
      <c r="J1552" s="20">
        <v>1.0</v>
      </c>
      <c r="K1552" s="20">
        <v>1.0</v>
      </c>
      <c r="L1552" s="20" t="s">
        <v>5809</v>
      </c>
      <c r="M1552" s="20">
        <v>1.0</v>
      </c>
      <c r="N1552" s="20">
        <v>1.0</v>
      </c>
      <c r="O1552" s="20" t="s">
        <v>6139</v>
      </c>
      <c r="P1552" s="14"/>
    </row>
    <row r="1553">
      <c r="A1553" s="19" t="s">
        <v>7563</v>
      </c>
      <c r="B1553" s="19" t="s">
        <v>4961</v>
      </c>
      <c r="C1553" s="19" t="s">
        <v>7564</v>
      </c>
      <c r="D1553" s="19" t="s">
        <v>7565</v>
      </c>
      <c r="E1553" s="19" t="s">
        <v>7568</v>
      </c>
      <c r="F1553" s="20" t="str">
        <f t="shared" si="1"/>
        <v>Z1j5ppwaPYT6Ck0SrJgpzQ</v>
      </c>
      <c r="G1553" s="20">
        <v>1.0</v>
      </c>
      <c r="H1553" s="20">
        <v>1.0</v>
      </c>
      <c r="I1553" s="20" t="s">
        <v>151</v>
      </c>
      <c r="J1553" s="20">
        <v>1.0</v>
      </c>
      <c r="K1553" s="20">
        <v>1.0</v>
      </c>
      <c r="L1553" s="20" t="s">
        <v>5809</v>
      </c>
      <c r="M1553" s="20">
        <v>1.0</v>
      </c>
      <c r="N1553" s="20">
        <v>1.0</v>
      </c>
      <c r="O1553" s="20" t="s">
        <v>6139</v>
      </c>
      <c r="P1553" s="14"/>
    </row>
    <row r="1554">
      <c r="A1554" s="19" t="s">
        <v>7563</v>
      </c>
      <c r="B1554" s="19" t="s">
        <v>4963</v>
      </c>
      <c r="C1554" s="19" t="s">
        <v>7564</v>
      </c>
      <c r="D1554" s="19" t="s">
        <v>7565</v>
      </c>
      <c r="E1554" s="19" t="s">
        <v>7569</v>
      </c>
      <c r="F1554" s="20" t="str">
        <f t="shared" si="1"/>
        <v>Z1j5ppwaPYT6IElvBlcSU2</v>
      </c>
      <c r="G1554" s="20">
        <v>1.0</v>
      </c>
      <c r="H1554" s="20">
        <v>1.0</v>
      </c>
      <c r="I1554" s="20" t="s">
        <v>151</v>
      </c>
      <c r="J1554" s="20">
        <v>1.0</v>
      </c>
      <c r="K1554" s="20">
        <v>1.0</v>
      </c>
      <c r="L1554" s="20" t="s">
        <v>5809</v>
      </c>
      <c r="M1554" s="20">
        <v>1.0</v>
      </c>
      <c r="N1554" s="20">
        <v>1.0</v>
      </c>
      <c r="O1554" s="20" t="s">
        <v>6139</v>
      </c>
      <c r="P1554" s="14"/>
    </row>
    <row r="1555">
      <c r="A1555" s="19" t="s">
        <v>7563</v>
      </c>
      <c r="B1555" s="19" t="s">
        <v>4965</v>
      </c>
      <c r="C1555" s="19" t="s">
        <v>7564</v>
      </c>
      <c r="D1555" s="19" t="s">
        <v>7565</v>
      </c>
      <c r="E1555" s="19" t="s">
        <v>7570</v>
      </c>
      <c r="F1555" s="20" t="str">
        <f t="shared" si="1"/>
        <v>Z1j5ppwaPYT6InRvBlcSU2</v>
      </c>
      <c r="G1555" s="20">
        <v>1.0</v>
      </c>
      <c r="H1555" s="20">
        <v>1.0</v>
      </c>
      <c r="I1555" s="20" t="s">
        <v>151</v>
      </c>
      <c r="J1555" s="20">
        <v>1.0</v>
      </c>
      <c r="K1555" s="20">
        <v>1.0</v>
      </c>
      <c r="L1555" s="20" t="s">
        <v>5809</v>
      </c>
      <c r="M1555" s="20">
        <v>1.0</v>
      </c>
      <c r="N1555" s="20">
        <v>1.0</v>
      </c>
      <c r="O1555" s="20" t="s">
        <v>6139</v>
      </c>
      <c r="P1555" s="14"/>
    </row>
    <row r="1556">
      <c r="A1556" s="19" t="s">
        <v>7563</v>
      </c>
      <c r="B1556" s="19" t="s">
        <v>4967</v>
      </c>
      <c r="C1556" s="19" t="s">
        <v>7564</v>
      </c>
      <c r="D1556" s="19" t="s">
        <v>7565</v>
      </c>
      <c r="E1556" s="19" t="s">
        <v>7571</v>
      </c>
      <c r="F1556" s="20" t="str">
        <f t="shared" si="1"/>
        <v>Z1j5ppwaPYT6KMA5Q8YFGz</v>
      </c>
      <c r="G1556" s="20">
        <v>1.0</v>
      </c>
      <c r="H1556" s="20">
        <v>1.0</v>
      </c>
      <c r="I1556" s="20" t="s">
        <v>151</v>
      </c>
      <c r="J1556" s="20">
        <v>1.0</v>
      </c>
      <c r="K1556" s="20">
        <v>1.0</v>
      </c>
      <c r="L1556" s="20" t="s">
        <v>5809</v>
      </c>
      <c r="M1556" s="20">
        <v>1.0</v>
      </c>
      <c r="N1556" s="20">
        <v>1.0</v>
      </c>
      <c r="O1556" s="20" t="s">
        <v>6139</v>
      </c>
      <c r="P1556" s="14"/>
    </row>
    <row r="1557">
      <c r="A1557" s="19" t="s">
        <v>7563</v>
      </c>
      <c r="B1557" s="19" t="s">
        <v>4969</v>
      </c>
      <c r="C1557" s="19" t="s">
        <v>7564</v>
      </c>
      <c r="D1557" s="19" t="s">
        <v>7565</v>
      </c>
      <c r="E1557" s="19" t="s">
        <v>7572</v>
      </c>
      <c r="F1557" s="20" t="str">
        <f t="shared" si="1"/>
        <v>Z1j5ppwaPYT6KMR5Q8YFGz</v>
      </c>
      <c r="G1557" s="20">
        <v>1.0</v>
      </c>
      <c r="H1557" s="20">
        <v>1.0</v>
      </c>
      <c r="I1557" s="20" t="s">
        <v>151</v>
      </c>
      <c r="J1557" s="20">
        <v>1.0</v>
      </c>
      <c r="K1557" s="20">
        <v>1.0</v>
      </c>
      <c r="L1557" s="20" t="s">
        <v>5809</v>
      </c>
      <c r="M1557" s="20">
        <v>1.0</v>
      </c>
      <c r="N1557" s="20">
        <v>1.0</v>
      </c>
      <c r="O1557" s="20" t="s">
        <v>6139</v>
      </c>
      <c r="P1557" s="14"/>
    </row>
    <row r="1558">
      <c r="A1558" s="19" t="s">
        <v>7563</v>
      </c>
      <c r="B1558" s="19" t="s">
        <v>4971</v>
      </c>
      <c r="C1558" s="19" t="s">
        <v>7564</v>
      </c>
      <c r="D1558" s="19" t="s">
        <v>7565</v>
      </c>
      <c r="E1558" s="19" t="s">
        <v>7573</v>
      </c>
      <c r="F1558" s="20" t="str">
        <f t="shared" si="1"/>
        <v>Z1j5ppwaPYT6KzC5Q8YFGz</v>
      </c>
      <c r="G1558" s="20">
        <v>1.0</v>
      </c>
      <c r="H1558" s="20">
        <v>1.0</v>
      </c>
      <c r="I1558" s="20" t="s">
        <v>151</v>
      </c>
      <c r="J1558" s="20">
        <v>1.0</v>
      </c>
      <c r="K1558" s="20">
        <v>1.0</v>
      </c>
      <c r="L1558" s="20" t="s">
        <v>5809</v>
      </c>
      <c r="M1558" s="20">
        <v>1.0</v>
      </c>
      <c r="N1558" s="20">
        <v>1.0</v>
      </c>
      <c r="O1558" s="20" t="s">
        <v>6139</v>
      </c>
      <c r="P1558" s="14"/>
    </row>
    <row r="1559">
      <c r="A1559" s="19" t="s">
        <v>7563</v>
      </c>
      <c r="B1559" s="19" t="s">
        <v>4973</v>
      </c>
      <c r="C1559" s="19" t="s">
        <v>7564</v>
      </c>
      <c r="D1559" s="19" t="s">
        <v>7565</v>
      </c>
      <c r="E1559" s="19" t="s">
        <v>7574</v>
      </c>
      <c r="F1559" s="20" t="str">
        <f t="shared" si="1"/>
        <v>Z1j5ppwaPYT6Kzv5Q8YFGz</v>
      </c>
      <c r="G1559" s="20">
        <v>1.0</v>
      </c>
      <c r="H1559" s="20">
        <v>1.0</v>
      </c>
      <c r="I1559" s="20" t="s">
        <v>151</v>
      </c>
      <c r="J1559" s="20">
        <v>1.0</v>
      </c>
      <c r="K1559" s="20">
        <v>1.0</v>
      </c>
      <c r="L1559" s="20" t="s">
        <v>5809</v>
      </c>
      <c r="M1559" s="20">
        <v>1.0</v>
      </c>
      <c r="N1559" s="20">
        <v>1.0</v>
      </c>
      <c r="O1559" s="20" t="s">
        <v>6139</v>
      </c>
      <c r="P1559" s="14"/>
    </row>
    <row r="1560">
      <c r="A1560" s="19" t="s">
        <v>7563</v>
      </c>
      <c r="B1560" s="19" t="s">
        <v>4974</v>
      </c>
      <c r="C1560" s="19" t="s">
        <v>7564</v>
      </c>
      <c r="D1560" s="19" t="s">
        <v>7565</v>
      </c>
      <c r="E1560" s="19" t="s">
        <v>7575</v>
      </c>
      <c r="F1560" s="20" t="str">
        <f t="shared" si="1"/>
        <v>Z1j5ppwaPYT6LOcpHOn63V</v>
      </c>
      <c r="G1560" s="20">
        <v>1.0</v>
      </c>
      <c r="H1560" s="20">
        <v>1.0</v>
      </c>
      <c r="I1560" s="20" t="s">
        <v>151</v>
      </c>
      <c r="J1560" s="20">
        <v>1.0</v>
      </c>
      <c r="K1560" s="20">
        <v>1.0</v>
      </c>
      <c r="L1560" s="20" t="s">
        <v>5809</v>
      </c>
      <c r="M1560" s="20">
        <v>1.0</v>
      </c>
      <c r="N1560" s="20">
        <v>1.0</v>
      </c>
      <c r="O1560" s="20" t="s">
        <v>6139</v>
      </c>
      <c r="P1560" s="14"/>
    </row>
    <row r="1561">
      <c r="A1561" s="19" t="s">
        <v>7563</v>
      </c>
      <c r="B1561" s="19" t="s">
        <v>4976</v>
      </c>
      <c r="C1561" s="19" t="s">
        <v>7564</v>
      </c>
      <c r="D1561" s="19" t="s">
        <v>7565</v>
      </c>
      <c r="E1561" s="19" t="s">
        <v>7576</v>
      </c>
      <c r="F1561" s="20" t="str">
        <f t="shared" si="1"/>
        <v>Z1j5ppwaPYT6LXkpHOn63V</v>
      </c>
      <c r="G1561" s="20">
        <v>2.0</v>
      </c>
      <c r="H1561" s="20">
        <v>1.0</v>
      </c>
      <c r="I1561" s="20" t="s">
        <v>151</v>
      </c>
      <c r="J1561" s="20">
        <v>2.0</v>
      </c>
      <c r="K1561" s="20">
        <v>2.0</v>
      </c>
      <c r="L1561" s="20" t="s">
        <v>5809</v>
      </c>
      <c r="M1561" s="20">
        <v>1.0</v>
      </c>
      <c r="N1561" s="20">
        <v>1.0</v>
      </c>
      <c r="O1561" s="20" t="s">
        <v>6139</v>
      </c>
      <c r="P1561" s="14"/>
    </row>
    <row r="1562">
      <c r="A1562" s="19" t="s">
        <v>7563</v>
      </c>
      <c r="B1562" s="19" t="s">
        <v>4978</v>
      </c>
      <c r="C1562" s="19" t="s">
        <v>7564</v>
      </c>
      <c r="D1562" s="19" t="s">
        <v>7565</v>
      </c>
      <c r="E1562" s="19" t="s">
        <v>7577</v>
      </c>
      <c r="F1562" s="20" t="str">
        <f t="shared" si="1"/>
        <v>Z1j5ppwaPYT6PgtNMcnNFW</v>
      </c>
      <c r="G1562" s="20">
        <v>1.0</v>
      </c>
      <c r="H1562" s="20">
        <v>1.0</v>
      </c>
      <c r="I1562" s="20" t="s">
        <v>151</v>
      </c>
      <c r="J1562" s="20">
        <v>1.0</v>
      </c>
      <c r="K1562" s="20">
        <v>1.0</v>
      </c>
      <c r="L1562" s="20" t="s">
        <v>5809</v>
      </c>
      <c r="M1562" s="20">
        <v>1.0</v>
      </c>
      <c r="N1562" s="20">
        <v>1.0</v>
      </c>
      <c r="O1562" s="20" t="s">
        <v>6139</v>
      </c>
      <c r="P1562" s="14"/>
    </row>
    <row r="1563">
      <c r="A1563" s="19" t="s">
        <v>7563</v>
      </c>
      <c r="B1563" s="19" t="s">
        <v>4980</v>
      </c>
      <c r="C1563" s="19" t="s">
        <v>7564</v>
      </c>
      <c r="D1563" s="19" t="s">
        <v>7565</v>
      </c>
      <c r="E1563" s="19" t="s">
        <v>7564</v>
      </c>
      <c r="F1563" s="20" t="str">
        <f t="shared" si="1"/>
        <v>Z1j5ppwaPYT6RvweNhrwyV</v>
      </c>
      <c r="G1563" s="20">
        <v>1.0</v>
      </c>
      <c r="H1563" s="20">
        <v>1.0</v>
      </c>
      <c r="I1563" s="20" t="s">
        <v>151</v>
      </c>
      <c r="J1563" s="20">
        <v>1.0</v>
      </c>
      <c r="K1563" s="20">
        <v>1.0</v>
      </c>
      <c r="L1563" s="20" t="s">
        <v>5809</v>
      </c>
      <c r="M1563" s="20">
        <v>1.0</v>
      </c>
      <c r="N1563" s="20">
        <v>1.0</v>
      </c>
      <c r="O1563" s="20" t="s">
        <v>6139</v>
      </c>
      <c r="P1563" s="14"/>
    </row>
    <row r="1564">
      <c r="A1564" s="19" t="s">
        <v>7563</v>
      </c>
      <c r="B1564" s="19" t="s">
        <v>4982</v>
      </c>
      <c r="C1564" s="19" t="s">
        <v>7564</v>
      </c>
      <c r="D1564" s="19" t="s">
        <v>7565</v>
      </c>
      <c r="E1564" s="19" t="s">
        <v>7578</v>
      </c>
      <c r="F1564" s="20" t="str">
        <f t="shared" si="1"/>
        <v>Z1j5ppwaPYT6S2SIszOMIv</v>
      </c>
      <c r="G1564" s="20">
        <v>1.0</v>
      </c>
      <c r="H1564" s="20">
        <v>1.0</v>
      </c>
      <c r="I1564" s="20" t="s">
        <v>151</v>
      </c>
      <c r="J1564" s="20">
        <v>1.0</v>
      </c>
      <c r="K1564" s="20">
        <v>1.0</v>
      </c>
      <c r="L1564" s="20" t="s">
        <v>5809</v>
      </c>
      <c r="M1564" s="20">
        <v>1.0</v>
      </c>
      <c r="N1564" s="20">
        <v>1.0</v>
      </c>
      <c r="O1564" s="20" t="s">
        <v>6139</v>
      </c>
      <c r="P1564" s="14"/>
    </row>
    <row r="1565">
      <c r="A1565" s="19" t="s">
        <v>7563</v>
      </c>
      <c r="B1565" s="19" t="s">
        <v>4984</v>
      </c>
      <c r="C1565" s="19" t="s">
        <v>7564</v>
      </c>
      <c r="D1565" s="19" t="s">
        <v>7565</v>
      </c>
      <c r="E1565" s="19" t="s">
        <v>7579</v>
      </c>
      <c r="F1565" s="20" t="str">
        <f t="shared" si="1"/>
        <v>Z1j5ppwaPYT6YMxETxCGlb</v>
      </c>
      <c r="G1565" s="20">
        <v>1.0</v>
      </c>
      <c r="H1565" s="20">
        <v>1.0</v>
      </c>
      <c r="I1565" s="20" t="s">
        <v>151</v>
      </c>
      <c r="J1565" s="20">
        <v>1.0</v>
      </c>
      <c r="K1565" s="20">
        <v>1.0</v>
      </c>
      <c r="L1565" s="20" t="s">
        <v>5809</v>
      </c>
      <c r="M1565" s="20">
        <v>1.0</v>
      </c>
      <c r="N1565" s="20">
        <v>1.0</v>
      </c>
      <c r="O1565" s="20" t="s">
        <v>6139</v>
      </c>
      <c r="P1565" s="14"/>
    </row>
    <row r="1566">
      <c r="A1566" s="19" t="s">
        <v>7563</v>
      </c>
      <c r="B1566" s="19" t="s">
        <v>4986</v>
      </c>
      <c r="C1566" s="19" t="s">
        <v>7564</v>
      </c>
      <c r="D1566" s="19" t="s">
        <v>7565</v>
      </c>
      <c r="E1566" s="19" t="s">
        <v>7580</v>
      </c>
      <c r="F1566" s="20" t="str">
        <f t="shared" si="1"/>
        <v>Z1j5ppwaPYT6hAfBvQ85Ws</v>
      </c>
      <c r="G1566" s="20">
        <v>1.0</v>
      </c>
      <c r="H1566" s="20">
        <v>1.0</v>
      </c>
      <c r="I1566" s="20" t="s">
        <v>151</v>
      </c>
      <c r="J1566" s="20">
        <v>1.0</v>
      </c>
      <c r="K1566" s="20">
        <v>1.0</v>
      </c>
      <c r="L1566" s="20" t="s">
        <v>5809</v>
      </c>
      <c r="M1566" s="20">
        <v>1.0</v>
      </c>
      <c r="N1566" s="20">
        <v>1.0</v>
      </c>
      <c r="O1566" s="20" t="s">
        <v>6139</v>
      </c>
      <c r="P1566" s="14"/>
    </row>
    <row r="1567">
      <c r="A1567" s="19" t="s">
        <v>7563</v>
      </c>
      <c r="B1567" s="19" t="s">
        <v>4988</v>
      </c>
      <c r="C1567" s="19" t="s">
        <v>7564</v>
      </c>
      <c r="D1567" s="19" t="s">
        <v>7565</v>
      </c>
      <c r="E1567" s="19" t="s">
        <v>7581</v>
      </c>
      <c r="F1567" s="20" t="str">
        <f t="shared" si="1"/>
        <v>Z1j5ppwaPYT6hCTBvQ85Ws</v>
      </c>
      <c r="G1567" s="20">
        <v>1.0</v>
      </c>
      <c r="H1567" s="20">
        <v>1.0</v>
      </c>
      <c r="I1567" s="20" t="s">
        <v>151</v>
      </c>
      <c r="J1567" s="20">
        <v>1.0</v>
      </c>
      <c r="K1567" s="20">
        <v>1.0</v>
      </c>
      <c r="L1567" s="20" t="s">
        <v>5809</v>
      </c>
      <c r="M1567" s="20">
        <v>1.0</v>
      </c>
      <c r="N1567" s="20">
        <v>1.0</v>
      </c>
      <c r="O1567" s="20" t="s">
        <v>6139</v>
      </c>
      <c r="P1567" s="14"/>
    </row>
    <row r="1568">
      <c r="A1568" s="19" t="s">
        <v>7563</v>
      </c>
      <c r="B1568" s="19" t="s">
        <v>4990</v>
      </c>
      <c r="C1568" s="19" t="s">
        <v>7564</v>
      </c>
      <c r="D1568" s="19" t="s">
        <v>7565</v>
      </c>
      <c r="E1568" s="19" t="s">
        <v>7582</v>
      </c>
      <c r="F1568" s="20" t="str">
        <f t="shared" si="1"/>
        <v>Z1j5ppwaPYT6i1ZDfaj7G4</v>
      </c>
      <c r="G1568" s="20">
        <v>1.0</v>
      </c>
      <c r="H1568" s="20">
        <v>1.0</v>
      </c>
      <c r="I1568" s="20" t="s">
        <v>151</v>
      </c>
      <c r="J1568" s="20">
        <v>1.0</v>
      </c>
      <c r="K1568" s="20">
        <v>1.0</v>
      </c>
      <c r="L1568" s="20" t="s">
        <v>5809</v>
      </c>
      <c r="M1568" s="20">
        <v>1.0</v>
      </c>
      <c r="N1568" s="20">
        <v>1.0</v>
      </c>
      <c r="O1568" s="20" t="s">
        <v>6139</v>
      </c>
      <c r="P1568" s="14"/>
    </row>
    <row r="1569">
      <c r="A1569" s="19" t="s">
        <v>7583</v>
      </c>
      <c r="B1569" s="19" t="s">
        <v>1722</v>
      </c>
      <c r="C1569" s="19" t="s">
        <v>7584</v>
      </c>
      <c r="D1569" s="19" t="s">
        <v>7585</v>
      </c>
      <c r="E1569" s="19" t="s">
        <v>7586</v>
      </c>
      <c r="F1569" s="20" t="str">
        <f t="shared" si="1"/>
        <v>Z2dKBq0QrnA2RWY5XM6fr</v>
      </c>
      <c r="G1569" s="20">
        <v>1.0</v>
      </c>
      <c r="H1569" s="20">
        <v>1.0</v>
      </c>
      <c r="I1569" s="20" t="s">
        <v>151</v>
      </c>
      <c r="J1569" s="20">
        <v>3.0</v>
      </c>
      <c r="K1569" s="20">
        <v>3.0</v>
      </c>
      <c r="L1569" s="20" t="s">
        <v>153</v>
      </c>
      <c r="M1569" s="20">
        <v>1.0</v>
      </c>
      <c r="N1569" s="20">
        <v>1.0</v>
      </c>
      <c r="O1569" s="20" t="s">
        <v>6139</v>
      </c>
      <c r="P1569" s="14"/>
    </row>
    <row r="1570">
      <c r="A1570" s="19" t="s">
        <v>7583</v>
      </c>
      <c r="B1570" s="19" t="s">
        <v>1726</v>
      </c>
      <c r="C1570" s="19" t="s">
        <v>7584</v>
      </c>
      <c r="D1570" s="19" t="s">
        <v>7585</v>
      </c>
      <c r="E1570" s="19" t="s">
        <v>7587</v>
      </c>
      <c r="F1570" s="20" t="str">
        <f t="shared" si="1"/>
        <v>Z2dKBq0QrnA4rgOlu6p4z</v>
      </c>
      <c r="G1570" s="20">
        <v>1.0</v>
      </c>
      <c r="H1570" s="20">
        <v>1.0</v>
      </c>
      <c r="I1570" s="20" t="s">
        <v>151</v>
      </c>
      <c r="J1570" s="20">
        <v>1.0</v>
      </c>
      <c r="K1570" s="20">
        <v>1.0</v>
      </c>
      <c r="L1570" s="20" t="s">
        <v>153</v>
      </c>
      <c r="M1570" s="20">
        <v>1.0</v>
      </c>
      <c r="N1570" s="20">
        <v>1.0</v>
      </c>
      <c r="O1570" s="20" t="s">
        <v>6139</v>
      </c>
      <c r="P1570" s="14"/>
    </row>
    <row r="1571">
      <c r="A1571" s="19" t="s">
        <v>7583</v>
      </c>
      <c r="B1571" s="19" t="s">
        <v>1728</v>
      </c>
      <c r="C1571" s="19" t="s">
        <v>7584</v>
      </c>
      <c r="D1571" s="19" t="s">
        <v>7585</v>
      </c>
      <c r="E1571" s="19" t="s">
        <v>7588</v>
      </c>
      <c r="F1571" s="20" t="str">
        <f t="shared" si="1"/>
        <v>Z2dKBq0QrnA9ZdFqgRua4</v>
      </c>
      <c r="G1571" s="20">
        <v>1.0</v>
      </c>
      <c r="H1571" s="20">
        <v>1.0</v>
      </c>
      <c r="I1571" s="20" t="s">
        <v>151</v>
      </c>
      <c r="J1571" s="20">
        <v>2.0</v>
      </c>
      <c r="K1571" s="20">
        <v>2.0</v>
      </c>
      <c r="L1571" s="20" t="s">
        <v>153</v>
      </c>
      <c r="M1571" s="20">
        <v>1.0</v>
      </c>
      <c r="N1571" s="20">
        <v>1.0</v>
      </c>
      <c r="O1571" s="20" t="s">
        <v>6139</v>
      </c>
      <c r="P1571" s="14"/>
    </row>
    <row r="1572">
      <c r="A1572" s="19" t="s">
        <v>7583</v>
      </c>
      <c r="B1572" s="19" t="s">
        <v>1730</v>
      </c>
      <c r="C1572" s="19" t="s">
        <v>7584</v>
      </c>
      <c r="D1572" s="19" t="s">
        <v>7585</v>
      </c>
      <c r="E1572" s="19" t="s">
        <v>7589</v>
      </c>
      <c r="F1572" s="20" t="str">
        <f t="shared" si="1"/>
        <v>Z2dKBq0QrnAHrcVtlDrOm</v>
      </c>
      <c r="G1572" s="20">
        <v>1.0</v>
      </c>
      <c r="H1572" s="20">
        <v>1.0</v>
      </c>
      <c r="I1572" s="20" t="s">
        <v>151</v>
      </c>
      <c r="J1572" s="20">
        <v>1.0</v>
      </c>
      <c r="K1572" s="20">
        <v>1.0</v>
      </c>
      <c r="L1572" s="20" t="s">
        <v>153</v>
      </c>
      <c r="M1572" s="20">
        <v>1.0</v>
      </c>
      <c r="N1572" s="20">
        <v>1.0</v>
      </c>
      <c r="O1572" s="20" t="s">
        <v>6139</v>
      </c>
      <c r="P1572" s="14"/>
    </row>
    <row r="1573">
      <c r="A1573" s="19" t="s">
        <v>7583</v>
      </c>
      <c r="B1573" s="19" t="s">
        <v>1732</v>
      </c>
      <c r="C1573" s="19" t="s">
        <v>7584</v>
      </c>
      <c r="D1573" s="19" t="s">
        <v>7585</v>
      </c>
      <c r="E1573" s="19" t="s">
        <v>7590</v>
      </c>
      <c r="F1573" s="20" t="str">
        <f t="shared" si="1"/>
        <v>Z2dKBq0QrnAJ5NaEBgznC</v>
      </c>
      <c r="G1573" s="20">
        <v>1.0</v>
      </c>
      <c r="H1573" s="20">
        <v>1.0</v>
      </c>
      <c r="I1573" s="20" t="s">
        <v>151</v>
      </c>
      <c r="J1573" s="20">
        <v>1.0</v>
      </c>
      <c r="K1573" s="20">
        <v>1.0</v>
      </c>
      <c r="L1573" s="20" t="s">
        <v>153</v>
      </c>
      <c r="M1573" s="20">
        <v>1.0</v>
      </c>
      <c r="N1573" s="20">
        <v>1.0</v>
      </c>
      <c r="O1573" s="20" t="s">
        <v>6139</v>
      </c>
      <c r="P1573" s="14"/>
    </row>
    <row r="1574">
      <c r="A1574" s="19" t="s">
        <v>7583</v>
      </c>
      <c r="B1574" s="19" t="s">
        <v>1734</v>
      </c>
      <c r="C1574" s="19" t="s">
        <v>7584</v>
      </c>
      <c r="D1574" s="19" t="s">
        <v>7585</v>
      </c>
      <c r="E1574" s="19" t="s">
        <v>7591</v>
      </c>
      <c r="F1574" s="20" t="str">
        <f t="shared" si="1"/>
        <v>Z2dKBq0QrnAJSbaEBgznC</v>
      </c>
      <c r="G1574" s="20">
        <v>1.0</v>
      </c>
      <c r="H1574" s="20">
        <v>1.0</v>
      </c>
      <c r="I1574" s="20" t="s">
        <v>151</v>
      </c>
      <c r="J1574" s="20">
        <v>1.0</v>
      </c>
      <c r="K1574" s="20">
        <v>1.0</v>
      </c>
      <c r="L1574" s="20" t="s">
        <v>153</v>
      </c>
      <c r="M1574" s="20">
        <v>1.0</v>
      </c>
      <c r="N1574" s="20">
        <v>1.0</v>
      </c>
      <c r="O1574" s="20" t="s">
        <v>6139</v>
      </c>
      <c r="P1574" s="14"/>
    </row>
    <row r="1575">
      <c r="A1575" s="19" t="s">
        <v>7583</v>
      </c>
      <c r="B1575" s="19" t="s">
        <v>1736</v>
      </c>
      <c r="C1575" s="19" t="s">
        <v>7584</v>
      </c>
      <c r="D1575" s="19" t="s">
        <v>7585</v>
      </c>
      <c r="E1575" s="19" t="s">
        <v>7592</v>
      </c>
      <c r="F1575" s="20" t="str">
        <f t="shared" si="1"/>
        <v>Z2dKBq0QrnANErzXvxTk8</v>
      </c>
      <c r="G1575" s="20">
        <v>1.0</v>
      </c>
      <c r="H1575" s="20">
        <v>1.0</v>
      </c>
      <c r="I1575" s="20" t="s">
        <v>151</v>
      </c>
      <c r="J1575" s="20">
        <v>1.0</v>
      </c>
      <c r="K1575" s="20">
        <v>1.0</v>
      </c>
      <c r="L1575" s="20" t="s">
        <v>153</v>
      </c>
      <c r="M1575" s="20">
        <v>1.0</v>
      </c>
      <c r="N1575" s="20">
        <v>1.0</v>
      </c>
      <c r="O1575" s="20" t="s">
        <v>6139</v>
      </c>
      <c r="P1575" s="14"/>
    </row>
    <row r="1576">
      <c r="A1576" s="19" t="s">
        <v>7583</v>
      </c>
      <c r="B1576" s="19" t="s">
        <v>1738</v>
      </c>
      <c r="C1576" s="19" t="s">
        <v>7584</v>
      </c>
      <c r="D1576" s="19" t="s">
        <v>7585</v>
      </c>
      <c r="E1576" s="19" t="s">
        <v>7593</v>
      </c>
      <c r="F1576" s="20" t="str">
        <f t="shared" si="1"/>
        <v>Z2dKBq0QrnANqkzXvxTk8</v>
      </c>
      <c r="G1576" s="20">
        <v>1.0</v>
      </c>
      <c r="H1576" s="20">
        <v>1.0</v>
      </c>
      <c r="I1576" s="20" t="s">
        <v>151</v>
      </c>
      <c r="J1576" s="20">
        <v>1.0</v>
      </c>
      <c r="K1576" s="20">
        <v>1.0</v>
      </c>
      <c r="L1576" s="20" t="s">
        <v>153</v>
      </c>
      <c r="M1576" s="20">
        <v>1.0</v>
      </c>
      <c r="N1576" s="20">
        <v>1.0</v>
      </c>
      <c r="O1576" s="20" t="s">
        <v>6139</v>
      </c>
      <c r="P1576" s="14"/>
    </row>
    <row r="1577">
      <c r="A1577" s="19" t="s">
        <v>7583</v>
      </c>
      <c r="B1577" s="19" t="s">
        <v>1740</v>
      </c>
      <c r="C1577" s="19" t="s">
        <v>7584</v>
      </c>
      <c r="D1577" s="19" t="s">
        <v>7585</v>
      </c>
      <c r="E1577" s="19" t="s">
        <v>7594</v>
      </c>
      <c r="F1577" s="20" t="str">
        <f t="shared" si="1"/>
        <v>Z2dKBq0QrnAX35bb5HTmV</v>
      </c>
      <c r="G1577" s="20">
        <v>1.0</v>
      </c>
      <c r="H1577" s="20">
        <v>1.0</v>
      </c>
      <c r="I1577" s="20" t="s">
        <v>151</v>
      </c>
      <c r="J1577" s="20">
        <v>1.0</v>
      </c>
      <c r="K1577" s="20">
        <v>1.0</v>
      </c>
      <c r="L1577" s="20" t="s">
        <v>153</v>
      </c>
      <c r="M1577" s="20">
        <v>1.0</v>
      </c>
      <c r="N1577" s="20">
        <v>1.0</v>
      </c>
      <c r="O1577" s="20" t="s">
        <v>6139</v>
      </c>
      <c r="P1577" s="14"/>
    </row>
    <row r="1578">
      <c r="A1578" s="19" t="s">
        <v>7583</v>
      </c>
      <c r="B1578" s="19" t="s">
        <v>1742</v>
      </c>
      <c r="C1578" s="19" t="s">
        <v>7584</v>
      </c>
      <c r="D1578" s="19" t="s">
        <v>7585</v>
      </c>
      <c r="E1578" s="19" t="s">
        <v>7595</v>
      </c>
      <c r="F1578" s="20" t="str">
        <f t="shared" si="1"/>
        <v>Z2dKBq0QrnAXYrbb5HTmV</v>
      </c>
      <c r="G1578" s="20">
        <v>2.0</v>
      </c>
      <c r="H1578" s="20">
        <v>2.0</v>
      </c>
      <c r="I1578" s="20" t="s">
        <v>151</v>
      </c>
      <c r="J1578" s="20">
        <v>2.0</v>
      </c>
      <c r="K1578" s="20">
        <v>1.0</v>
      </c>
      <c r="L1578" s="20" t="s">
        <v>153</v>
      </c>
      <c r="M1578" s="20">
        <v>2.0</v>
      </c>
      <c r="N1578" s="20">
        <v>1.0</v>
      </c>
      <c r="O1578" s="20" t="s">
        <v>6139</v>
      </c>
      <c r="P1578" s="14"/>
    </row>
    <row r="1579">
      <c r="A1579" s="19" t="s">
        <v>7583</v>
      </c>
      <c r="B1579" s="19" t="s">
        <v>1743</v>
      </c>
      <c r="C1579" s="19" t="s">
        <v>7584</v>
      </c>
      <c r="D1579" s="19" t="s">
        <v>7585</v>
      </c>
      <c r="E1579" s="19" t="s">
        <v>7596</v>
      </c>
      <c r="F1579" s="20" t="str">
        <f t="shared" si="1"/>
        <v>Z2dKBq0QrnAZhvMUPd7wV</v>
      </c>
      <c r="G1579" s="20">
        <v>1.0</v>
      </c>
      <c r="H1579" s="20">
        <v>1.0</v>
      </c>
      <c r="I1579" s="20" t="s">
        <v>151</v>
      </c>
      <c r="J1579" s="20">
        <v>3.0</v>
      </c>
      <c r="K1579" s="20">
        <v>3.0</v>
      </c>
      <c r="L1579" s="20" t="s">
        <v>153</v>
      </c>
      <c r="M1579" s="20">
        <v>1.0</v>
      </c>
      <c r="N1579" s="20">
        <v>1.0</v>
      </c>
      <c r="O1579" s="20" t="s">
        <v>6139</v>
      </c>
      <c r="P1579" s="14"/>
    </row>
    <row r="1580">
      <c r="A1580" s="19" t="s">
        <v>7583</v>
      </c>
      <c r="B1580" s="19" t="s">
        <v>1745</v>
      </c>
      <c r="C1580" s="19" t="s">
        <v>7584</v>
      </c>
      <c r="D1580" s="19" t="s">
        <v>7585</v>
      </c>
      <c r="E1580" s="19" t="s">
        <v>7597</v>
      </c>
      <c r="F1580" s="20" t="str">
        <f t="shared" si="1"/>
        <v>Z2dKBq0QrnAeaN6l8wVqS</v>
      </c>
      <c r="G1580" s="20">
        <v>1.0</v>
      </c>
      <c r="H1580" s="20">
        <v>1.0</v>
      </c>
      <c r="I1580" s="20" t="s">
        <v>151</v>
      </c>
      <c r="J1580" s="20">
        <v>2.0</v>
      </c>
      <c r="K1580" s="20">
        <v>3.0</v>
      </c>
      <c r="L1580" s="20" t="s">
        <v>153</v>
      </c>
      <c r="M1580" s="20">
        <v>1.0</v>
      </c>
      <c r="N1580" s="20">
        <v>1.0</v>
      </c>
      <c r="O1580" s="20" t="s">
        <v>6139</v>
      </c>
      <c r="P1580" s="14"/>
    </row>
    <row r="1581">
      <c r="A1581" s="19" t="s">
        <v>7583</v>
      </c>
      <c r="B1581" s="19" t="s">
        <v>1747</v>
      </c>
      <c r="C1581" s="19" t="s">
        <v>7584</v>
      </c>
      <c r="D1581" s="19" t="s">
        <v>7585</v>
      </c>
      <c r="E1581" s="19" t="s">
        <v>7598</v>
      </c>
      <c r="F1581" s="20" t="str">
        <f t="shared" si="1"/>
        <v>Z2dKBq0QrnAkvWKT9MVfb</v>
      </c>
      <c r="G1581" s="20">
        <v>1.0</v>
      </c>
      <c r="H1581" s="20">
        <v>1.0</v>
      </c>
      <c r="I1581" s="20" t="s">
        <v>151</v>
      </c>
      <c r="J1581" s="20">
        <v>1.0</v>
      </c>
      <c r="K1581" s="20">
        <v>1.0</v>
      </c>
      <c r="L1581" s="20" t="s">
        <v>153</v>
      </c>
      <c r="M1581" s="20">
        <v>1.0</v>
      </c>
      <c r="N1581" s="20">
        <v>1.0</v>
      </c>
      <c r="O1581" s="20" t="s">
        <v>6139</v>
      </c>
      <c r="P1581" s="14"/>
    </row>
    <row r="1582">
      <c r="A1582" s="19" t="s">
        <v>7583</v>
      </c>
      <c r="B1582" s="19" t="s">
        <v>1749</v>
      </c>
      <c r="C1582" s="19" t="s">
        <v>7584</v>
      </c>
      <c r="D1582" s="19" t="s">
        <v>7585</v>
      </c>
      <c r="E1582" s="19" t="s">
        <v>7599</v>
      </c>
      <c r="F1582" s="20" t="str">
        <f t="shared" si="1"/>
        <v>Z2dKBq0QrnAq7Q31JYFdu</v>
      </c>
      <c r="G1582" s="20">
        <v>1.0</v>
      </c>
      <c r="H1582" s="20">
        <v>1.0</v>
      </c>
      <c r="I1582" s="20" t="s">
        <v>151</v>
      </c>
      <c r="J1582" s="20">
        <v>1.0</v>
      </c>
      <c r="K1582" s="20">
        <v>1.0</v>
      </c>
      <c r="L1582" s="20" t="s">
        <v>153</v>
      </c>
      <c r="M1582" s="20">
        <v>1.0</v>
      </c>
      <c r="N1582" s="20">
        <v>1.0</v>
      </c>
      <c r="O1582" s="20" t="s">
        <v>6139</v>
      </c>
      <c r="P1582" s="14"/>
    </row>
    <row r="1583">
      <c r="A1583" s="19" t="s">
        <v>7583</v>
      </c>
      <c r="B1583" s="19" t="s">
        <v>1751</v>
      </c>
      <c r="C1583" s="19" t="s">
        <v>7584</v>
      </c>
      <c r="D1583" s="19" t="s">
        <v>7585</v>
      </c>
      <c r="E1583" s="19" t="s">
        <v>7600</v>
      </c>
      <c r="F1583" s="20" t="str">
        <f t="shared" si="1"/>
        <v>Z2dKBq0QrnAtAuyJwvFCu</v>
      </c>
      <c r="G1583" s="20">
        <v>1.0</v>
      </c>
      <c r="H1583" s="20">
        <v>1.0</v>
      </c>
      <c r="I1583" s="20" t="s">
        <v>151</v>
      </c>
      <c r="J1583" s="20">
        <v>2.0</v>
      </c>
      <c r="K1583" s="20">
        <v>1.0</v>
      </c>
      <c r="L1583" s="20" t="s">
        <v>153</v>
      </c>
      <c r="M1583" s="20">
        <v>1.0</v>
      </c>
      <c r="N1583" s="20">
        <v>1.0</v>
      </c>
      <c r="O1583" s="20" t="s">
        <v>6139</v>
      </c>
      <c r="P1583" s="14"/>
    </row>
    <row r="1584">
      <c r="A1584" s="19" t="s">
        <v>7583</v>
      </c>
      <c r="B1584" s="19" t="s">
        <v>1753</v>
      </c>
      <c r="C1584" s="19" t="s">
        <v>7584</v>
      </c>
      <c r="D1584" s="19" t="s">
        <v>7585</v>
      </c>
      <c r="E1584" s="19" t="s">
        <v>7601</v>
      </c>
      <c r="F1584" s="20" t="str">
        <f t="shared" si="1"/>
        <v>Z2dKBq0QrnAtvnyJwvFCu</v>
      </c>
      <c r="G1584" s="20">
        <v>1.0</v>
      </c>
      <c r="H1584" s="20">
        <v>1.0</v>
      </c>
      <c r="I1584" s="20" t="s">
        <v>151</v>
      </c>
      <c r="J1584" s="20">
        <v>1.0</v>
      </c>
      <c r="K1584" s="20">
        <v>1.0</v>
      </c>
      <c r="L1584" s="20" t="s">
        <v>153</v>
      </c>
      <c r="M1584" s="20">
        <v>1.0</v>
      </c>
      <c r="N1584" s="20">
        <v>1.0</v>
      </c>
      <c r="O1584" s="20" t="s">
        <v>6139</v>
      </c>
      <c r="P1584" s="14"/>
    </row>
    <row r="1585">
      <c r="A1585" s="19" t="s">
        <v>7583</v>
      </c>
      <c r="B1585" s="19" t="s">
        <v>1755</v>
      </c>
      <c r="C1585" s="19" t="s">
        <v>7584</v>
      </c>
      <c r="D1585" s="19" t="s">
        <v>7585</v>
      </c>
      <c r="E1585" s="19" t="s">
        <v>7602</v>
      </c>
      <c r="F1585" s="20" t="str">
        <f t="shared" si="1"/>
        <v>Z2dKBq0QrnAvFRmzDoNU0</v>
      </c>
      <c r="G1585" s="20">
        <v>1.0</v>
      </c>
      <c r="H1585" s="20">
        <v>1.0</v>
      </c>
      <c r="I1585" s="20" t="s">
        <v>151</v>
      </c>
      <c r="J1585" s="20">
        <v>1.0</v>
      </c>
      <c r="K1585" s="20">
        <v>1.0</v>
      </c>
      <c r="L1585" s="20" t="s">
        <v>153</v>
      </c>
      <c r="M1585" s="20">
        <v>1.0</v>
      </c>
      <c r="N1585" s="20">
        <v>1.0</v>
      </c>
      <c r="O1585" s="20" t="s">
        <v>6139</v>
      </c>
      <c r="P1585" s="14"/>
    </row>
    <row r="1586">
      <c r="A1586" s="19" t="s">
        <v>7583</v>
      </c>
      <c r="B1586" s="19" t="s">
        <v>1757</v>
      </c>
      <c r="C1586" s="19" t="s">
        <v>7584</v>
      </c>
      <c r="D1586" s="19" t="s">
        <v>7585</v>
      </c>
      <c r="E1586" s="19" t="s">
        <v>7603</v>
      </c>
      <c r="F1586" s="20" t="str">
        <f t="shared" si="1"/>
        <v>Z2dKBq0QrnAxUeoCpeNMW</v>
      </c>
      <c r="G1586" s="20">
        <v>1.0</v>
      </c>
      <c r="H1586" s="20">
        <v>1.0</v>
      </c>
      <c r="I1586" s="20" t="s">
        <v>151</v>
      </c>
      <c r="J1586" s="20">
        <v>3.0</v>
      </c>
      <c r="K1586" s="20">
        <v>3.0</v>
      </c>
      <c r="L1586" s="20" t="s">
        <v>153</v>
      </c>
      <c r="M1586" s="20">
        <v>1.0</v>
      </c>
      <c r="N1586" s="20">
        <v>1.0</v>
      </c>
      <c r="O1586" s="20" t="s">
        <v>6139</v>
      </c>
      <c r="P1586" s="14"/>
    </row>
    <row r="1587">
      <c r="A1587" s="19" t="s">
        <v>7604</v>
      </c>
      <c r="B1587" s="19" t="s">
        <v>5534</v>
      </c>
      <c r="C1587" s="19" t="s">
        <v>7605</v>
      </c>
      <c r="D1587" s="19" t="s">
        <v>7606</v>
      </c>
      <c r="E1587" s="19" t="s">
        <v>7607</v>
      </c>
      <c r="F1587" s="20" t="str">
        <f t="shared" si="1"/>
        <v>aCv8HRUnnx7E3NeWpPTcf5</v>
      </c>
      <c r="G1587" s="20">
        <v>1.0</v>
      </c>
      <c r="H1587" s="20">
        <v>1.0</v>
      </c>
      <c r="I1587" s="20" t="s">
        <v>5809</v>
      </c>
      <c r="J1587" s="20">
        <v>1.0</v>
      </c>
      <c r="K1587" s="20">
        <v>1.0</v>
      </c>
      <c r="L1587" s="20" t="s">
        <v>152</v>
      </c>
      <c r="M1587" s="20">
        <v>1.0</v>
      </c>
      <c r="N1587" s="20">
        <v>1.0</v>
      </c>
      <c r="O1587" s="20" t="s">
        <v>6139</v>
      </c>
      <c r="P1587" s="14"/>
    </row>
    <row r="1588">
      <c r="A1588" s="19" t="s">
        <v>7604</v>
      </c>
      <c r="B1588" s="19" t="s">
        <v>5538</v>
      </c>
      <c r="C1588" s="19" t="s">
        <v>7605</v>
      </c>
      <c r="D1588" s="19" t="s">
        <v>7606</v>
      </c>
      <c r="E1588" s="19" t="s">
        <v>7608</v>
      </c>
      <c r="F1588" s="20" t="str">
        <f t="shared" si="1"/>
        <v>aCv8HRUnnx7E5O9QZnCRf8</v>
      </c>
      <c r="G1588" s="20">
        <v>1.0</v>
      </c>
      <c r="H1588" s="20">
        <v>1.0</v>
      </c>
      <c r="I1588" s="20" t="s">
        <v>5809</v>
      </c>
      <c r="J1588" s="20">
        <v>1.0</v>
      </c>
      <c r="K1588" s="20">
        <v>1.0</v>
      </c>
      <c r="L1588" s="20" t="s">
        <v>152</v>
      </c>
      <c r="M1588" s="20">
        <v>1.0</v>
      </c>
      <c r="N1588" s="20">
        <v>1.0</v>
      </c>
      <c r="O1588" s="20" t="s">
        <v>6139</v>
      </c>
      <c r="P1588" s="14"/>
    </row>
    <row r="1589">
      <c r="A1589" s="19" t="s">
        <v>7604</v>
      </c>
      <c r="B1589" s="19" t="s">
        <v>5540</v>
      </c>
      <c r="C1589" s="19" t="s">
        <v>7605</v>
      </c>
      <c r="D1589" s="19" t="s">
        <v>7606</v>
      </c>
      <c r="E1589" s="19" t="s">
        <v>7609</v>
      </c>
      <c r="F1589" s="20" t="str">
        <f t="shared" si="1"/>
        <v>aCv8HRUnnx7EAZ6s1igzRC</v>
      </c>
      <c r="G1589" s="20">
        <v>1.0</v>
      </c>
      <c r="H1589" s="20">
        <v>1.0</v>
      </c>
      <c r="I1589" s="20" t="s">
        <v>5809</v>
      </c>
      <c r="J1589" s="20">
        <v>1.0</v>
      </c>
      <c r="K1589" s="20">
        <v>1.0</v>
      </c>
      <c r="L1589" s="20" t="s">
        <v>152</v>
      </c>
      <c r="M1589" s="20">
        <v>1.0</v>
      </c>
      <c r="N1589" s="20">
        <v>1.0</v>
      </c>
      <c r="O1589" s="20" t="s">
        <v>6139</v>
      </c>
      <c r="P1589" s="14"/>
    </row>
    <row r="1590">
      <c r="A1590" s="19" t="s">
        <v>7604</v>
      </c>
      <c r="B1590" s="19" t="s">
        <v>5542</v>
      </c>
      <c r="C1590" s="19" t="s">
        <v>7605</v>
      </c>
      <c r="D1590" s="19" t="s">
        <v>7606</v>
      </c>
      <c r="E1590" s="19" t="s">
        <v>7610</v>
      </c>
      <c r="F1590" s="20" t="str">
        <f t="shared" si="1"/>
        <v>aCv8HRUnnx7EDsrPsx31Wa</v>
      </c>
      <c r="G1590" s="20">
        <v>1.0</v>
      </c>
      <c r="H1590" s="20">
        <v>1.0</v>
      </c>
      <c r="I1590" s="20" t="s">
        <v>5809</v>
      </c>
      <c r="J1590" s="20">
        <v>1.0</v>
      </c>
      <c r="K1590" s="20">
        <v>1.0</v>
      </c>
      <c r="L1590" s="20" t="s">
        <v>152</v>
      </c>
      <c r="M1590" s="20">
        <v>1.0</v>
      </c>
      <c r="N1590" s="20">
        <v>1.0</v>
      </c>
      <c r="O1590" s="20" t="s">
        <v>6139</v>
      </c>
      <c r="P1590" s="14"/>
    </row>
    <row r="1591">
      <c r="A1591" s="19" t="s">
        <v>7604</v>
      </c>
      <c r="B1591" s="19" t="s">
        <v>5544</v>
      </c>
      <c r="C1591" s="19" t="s">
        <v>7605</v>
      </c>
      <c r="D1591" s="19" t="s">
        <v>7606</v>
      </c>
      <c r="E1591" s="19" t="s">
        <v>7611</v>
      </c>
      <c r="F1591" s="20" t="str">
        <f t="shared" si="1"/>
        <v>aCv8HRUnnx7EMi6nyloHRU</v>
      </c>
      <c r="G1591" s="20">
        <v>1.0</v>
      </c>
      <c r="H1591" s="20">
        <v>1.0</v>
      </c>
      <c r="I1591" s="20" t="s">
        <v>5809</v>
      </c>
      <c r="J1591" s="20">
        <v>1.0</v>
      </c>
      <c r="K1591" s="20">
        <v>1.0</v>
      </c>
      <c r="L1591" s="20" t="s">
        <v>152</v>
      </c>
      <c r="M1591" s="20">
        <v>1.0</v>
      </c>
      <c r="N1591" s="20">
        <v>1.0</v>
      </c>
      <c r="O1591" s="20" t="s">
        <v>6139</v>
      </c>
      <c r="P1591" s="14"/>
    </row>
    <row r="1592">
      <c r="A1592" s="19" t="s">
        <v>7604</v>
      </c>
      <c r="B1592" s="19" t="s">
        <v>5546</v>
      </c>
      <c r="C1592" s="19" t="s">
        <v>7605</v>
      </c>
      <c r="D1592" s="19" t="s">
        <v>7606</v>
      </c>
      <c r="E1592" s="19" t="s">
        <v>7612</v>
      </c>
      <c r="F1592" s="20" t="str">
        <f t="shared" si="1"/>
        <v>aCv8HRUnnx7EUeRLWZg9DA</v>
      </c>
      <c r="G1592" s="20">
        <v>1.0</v>
      </c>
      <c r="H1592" s="20">
        <v>1.0</v>
      </c>
      <c r="I1592" s="20" t="s">
        <v>5809</v>
      </c>
      <c r="J1592" s="20">
        <v>1.0</v>
      </c>
      <c r="K1592" s="20">
        <v>1.0</v>
      </c>
      <c r="L1592" s="20" t="s">
        <v>152</v>
      </c>
      <c r="M1592" s="20">
        <v>1.0</v>
      </c>
      <c r="N1592" s="20">
        <v>1.0</v>
      </c>
      <c r="O1592" s="20" t="s">
        <v>6139</v>
      </c>
      <c r="P1592" s="14"/>
    </row>
    <row r="1593">
      <c r="A1593" s="19" t="s">
        <v>7604</v>
      </c>
      <c r="B1593" s="19" t="s">
        <v>5548</v>
      </c>
      <c r="C1593" s="19" t="s">
        <v>7605</v>
      </c>
      <c r="D1593" s="19" t="s">
        <v>7606</v>
      </c>
      <c r="E1593" s="19" t="s">
        <v>7613</v>
      </c>
      <c r="F1593" s="20" t="str">
        <f t="shared" si="1"/>
        <v>aCv8HRUnnx7EUmvLWZg9DA</v>
      </c>
      <c r="G1593" s="20">
        <v>1.0</v>
      </c>
      <c r="H1593" s="20">
        <v>1.0</v>
      </c>
      <c r="I1593" s="20" t="s">
        <v>5809</v>
      </c>
      <c r="J1593" s="20">
        <v>1.0</v>
      </c>
      <c r="K1593" s="20">
        <v>1.0</v>
      </c>
      <c r="L1593" s="20" t="s">
        <v>152</v>
      </c>
      <c r="M1593" s="20">
        <v>1.0</v>
      </c>
      <c r="N1593" s="20">
        <v>1.0</v>
      </c>
      <c r="O1593" s="20" t="s">
        <v>6139</v>
      </c>
      <c r="P1593" s="14"/>
    </row>
    <row r="1594">
      <c r="A1594" s="19" t="s">
        <v>7604</v>
      </c>
      <c r="B1594" s="19" t="s">
        <v>5550</v>
      </c>
      <c r="C1594" s="19" t="s">
        <v>7605</v>
      </c>
      <c r="D1594" s="19" t="s">
        <v>7606</v>
      </c>
      <c r="E1594" s="19" t="s">
        <v>7614</v>
      </c>
      <c r="F1594" s="20" t="str">
        <f t="shared" si="1"/>
        <v>aCv8HRUnnx7EUmxLWZg9DA</v>
      </c>
      <c r="G1594" s="20">
        <v>1.0</v>
      </c>
      <c r="H1594" s="20">
        <v>1.0</v>
      </c>
      <c r="I1594" s="20" t="s">
        <v>5809</v>
      </c>
      <c r="J1594" s="20">
        <v>1.0</v>
      </c>
      <c r="K1594" s="20">
        <v>1.0</v>
      </c>
      <c r="L1594" s="20" t="s">
        <v>152</v>
      </c>
      <c r="M1594" s="20">
        <v>1.0</v>
      </c>
      <c r="N1594" s="20">
        <v>1.0</v>
      </c>
      <c r="O1594" s="20" t="s">
        <v>6139</v>
      </c>
      <c r="P1594" s="14"/>
    </row>
    <row r="1595">
      <c r="A1595" s="19" t="s">
        <v>7604</v>
      </c>
      <c r="B1595" s="19" t="s">
        <v>5552</v>
      </c>
      <c r="C1595" s="19" t="s">
        <v>7605</v>
      </c>
      <c r="D1595" s="19" t="s">
        <v>7606</v>
      </c>
      <c r="E1595" s="19" t="s">
        <v>7615</v>
      </c>
      <c r="F1595" s="20" t="str">
        <f t="shared" si="1"/>
        <v>aCv8HRUnnx7EbwwZn4Y5Fq</v>
      </c>
      <c r="G1595" s="20">
        <v>1.0</v>
      </c>
      <c r="H1595" s="20">
        <v>1.0</v>
      </c>
      <c r="I1595" s="20" t="s">
        <v>5809</v>
      </c>
      <c r="J1595" s="20">
        <v>1.0</v>
      </c>
      <c r="K1595" s="20">
        <v>1.0</v>
      </c>
      <c r="L1595" s="20" t="s">
        <v>152</v>
      </c>
      <c r="M1595" s="20">
        <v>1.0</v>
      </c>
      <c r="N1595" s="20">
        <v>1.0</v>
      </c>
      <c r="O1595" s="20" t="s">
        <v>6139</v>
      </c>
      <c r="P1595" s="14"/>
    </row>
    <row r="1596">
      <c r="A1596" s="19" t="s">
        <v>7604</v>
      </c>
      <c r="B1596" s="19" t="s">
        <v>5554</v>
      </c>
      <c r="C1596" s="19" t="s">
        <v>7605</v>
      </c>
      <c r="D1596" s="19" t="s">
        <v>7606</v>
      </c>
      <c r="E1596" s="19" t="s">
        <v>7616</v>
      </c>
      <c r="F1596" s="20" t="str">
        <f t="shared" si="1"/>
        <v>aCv8HRUnnx7Ec7TuasQi8r</v>
      </c>
      <c r="G1596" s="20">
        <v>1.0</v>
      </c>
      <c r="H1596" s="20">
        <v>1.0</v>
      </c>
      <c r="I1596" s="20" t="s">
        <v>5809</v>
      </c>
      <c r="J1596" s="20">
        <v>1.0</v>
      </c>
      <c r="K1596" s="20">
        <v>1.0</v>
      </c>
      <c r="L1596" s="20" t="s">
        <v>152</v>
      </c>
      <c r="M1596" s="20">
        <v>1.0</v>
      </c>
      <c r="N1596" s="20">
        <v>1.0</v>
      </c>
      <c r="O1596" s="20" t="s">
        <v>6139</v>
      </c>
      <c r="P1596" s="14"/>
    </row>
    <row r="1597">
      <c r="A1597" s="19" t="s">
        <v>7604</v>
      </c>
      <c r="B1597" s="19" t="s">
        <v>5556</v>
      </c>
      <c r="C1597" s="19" t="s">
        <v>7605</v>
      </c>
      <c r="D1597" s="19" t="s">
        <v>7606</v>
      </c>
      <c r="E1597" s="19" t="s">
        <v>7617</v>
      </c>
      <c r="F1597" s="20" t="str">
        <f t="shared" si="1"/>
        <v>aCv8HRUnnx7EcFfuasQi8r</v>
      </c>
      <c r="G1597" s="20">
        <v>1.0</v>
      </c>
      <c r="H1597" s="20">
        <v>1.0</v>
      </c>
      <c r="I1597" s="20" t="s">
        <v>5809</v>
      </c>
      <c r="J1597" s="20">
        <v>1.0</v>
      </c>
      <c r="K1597" s="20">
        <v>1.0</v>
      </c>
      <c r="L1597" s="20" t="s">
        <v>152</v>
      </c>
      <c r="M1597" s="20">
        <v>1.0</v>
      </c>
      <c r="N1597" s="20">
        <v>1.0</v>
      </c>
      <c r="O1597" s="20" t="s">
        <v>6139</v>
      </c>
      <c r="P1597" s="14"/>
    </row>
    <row r="1598">
      <c r="A1598" s="19" t="s">
        <v>7604</v>
      </c>
      <c r="B1598" s="19" t="s">
        <v>5558</v>
      </c>
      <c r="C1598" s="19" t="s">
        <v>7605</v>
      </c>
      <c r="D1598" s="19" t="s">
        <v>7606</v>
      </c>
      <c r="E1598" s="19" t="s">
        <v>7618</v>
      </c>
      <c r="F1598" s="20" t="str">
        <f t="shared" si="1"/>
        <v>aCv8HRUnnx7ElhciGAYKIU</v>
      </c>
      <c r="G1598" s="20">
        <v>2.0</v>
      </c>
      <c r="H1598" s="20">
        <v>3.0</v>
      </c>
      <c r="I1598" s="20" t="s">
        <v>5809</v>
      </c>
      <c r="J1598" s="20">
        <v>2.0</v>
      </c>
      <c r="K1598" s="20">
        <v>2.0</v>
      </c>
      <c r="L1598" s="20" t="s">
        <v>152</v>
      </c>
      <c r="M1598" s="20">
        <v>2.0</v>
      </c>
      <c r="N1598" s="20">
        <v>1.0</v>
      </c>
      <c r="O1598" s="20" t="s">
        <v>6139</v>
      </c>
      <c r="P1598" s="14"/>
    </row>
    <row r="1599">
      <c r="A1599" s="19" t="s">
        <v>7604</v>
      </c>
      <c r="B1599" s="19" t="s">
        <v>5560</v>
      </c>
      <c r="C1599" s="19" t="s">
        <v>7605</v>
      </c>
      <c r="D1599" s="19" t="s">
        <v>7606</v>
      </c>
      <c r="E1599" s="19" t="s">
        <v>7619</v>
      </c>
      <c r="F1599" s="20" t="str">
        <f t="shared" si="1"/>
        <v>aCv8HRUnnx7EmkJx3nOJap</v>
      </c>
      <c r="G1599" s="20">
        <v>1.0</v>
      </c>
      <c r="H1599" s="20">
        <v>1.0</v>
      </c>
      <c r="I1599" s="20" t="s">
        <v>5809</v>
      </c>
      <c r="J1599" s="20">
        <v>1.0</v>
      </c>
      <c r="K1599" s="20">
        <v>1.0</v>
      </c>
      <c r="L1599" s="20" t="s">
        <v>152</v>
      </c>
      <c r="M1599" s="20">
        <v>1.0</v>
      </c>
      <c r="N1599" s="20">
        <v>1.0</v>
      </c>
      <c r="O1599" s="20" t="s">
        <v>6139</v>
      </c>
      <c r="P1599" s="14"/>
    </row>
    <row r="1600">
      <c r="A1600" s="19" t="s">
        <v>7604</v>
      </c>
      <c r="B1600" s="19" t="s">
        <v>5562</v>
      </c>
      <c r="C1600" s="19" t="s">
        <v>7605</v>
      </c>
      <c r="D1600" s="19" t="s">
        <v>7606</v>
      </c>
      <c r="E1600" s="19" t="s">
        <v>5961</v>
      </c>
      <c r="F1600" s="20" t="str">
        <f t="shared" si="1"/>
        <v>aCv8HRUnnx7Ep7fklVeMgb</v>
      </c>
      <c r="G1600" s="20">
        <v>1.0</v>
      </c>
      <c r="H1600" s="20">
        <v>1.0</v>
      </c>
      <c r="I1600" s="20" t="s">
        <v>5809</v>
      </c>
      <c r="J1600" s="20">
        <v>1.0</v>
      </c>
      <c r="K1600" s="20">
        <v>1.0</v>
      </c>
      <c r="L1600" s="20" t="s">
        <v>152</v>
      </c>
      <c r="M1600" s="20">
        <v>1.0</v>
      </c>
      <c r="N1600" s="20">
        <v>1.0</v>
      </c>
      <c r="O1600" s="20" t="s">
        <v>6139</v>
      </c>
      <c r="P1600" s="14"/>
    </row>
    <row r="1601">
      <c r="A1601" s="19" t="s">
        <v>7604</v>
      </c>
      <c r="B1601" s="19" t="s">
        <v>5564</v>
      </c>
      <c r="C1601" s="19" t="s">
        <v>7605</v>
      </c>
      <c r="D1601" s="19" t="s">
        <v>7606</v>
      </c>
      <c r="E1601" s="19" t="s">
        <v>7620</v>
      </c>
      <c r="F1601" s="20" t="str">
        <f t="shared" si="1"/>
        <v>aCv8HRUnnx7Ey6sr3EWPH8</v>
      </c>
      <c r="G1601" s="20">
        <v>1.0</v>
      </c>
      <c r="H1601" s="20">
        <v>1.0</v>
      </c>
      <c r="I1601" s="20" t="s">
        <v>5809</v>
      </c>
      <c r="J1601" s="20">
        <v>1.0</v>
      </c>
      <c r="K1601" s="20">
        <v>1.0</v>
      </c>
      <c r="L1601" s="20" t="s">
        <v>152</v>
      </c>
      <c r="M1601" s="20">
        <v>1.0</v>
      </c>
      <c r="N1601" s="20">
        <v>1.0</v>
      </c>
      <c r="O1601" s="20" t="s">
        <v>6139</v>
      </c>
      <c r="P1601" s="14"/>
    </row>
    <row r="1602">
      <c r="A1602" s="19" t="s">
        <v>7604</v>
      </c>
      <c r="B1602" s="19" t="s">
        <v>5566</v>
      </c>
      <c r="C1602" s="19" t="s">
        <v>7605</v>
      </c>
      <c r="D1602" s="19" t="s">
        <v>7606</v>
      </c>
      <c r="E1602" s="19" t="s">
        <v>7621</v>
      </c>
      <c r="F1602" s="20" t="str">
        <f t="shared" si="1"/>
        <v>aCv8HRUnnx7EyDxr3EWPH8</v>
      </c>
      <c r="G1602" s="20">
        <v>1.0</v>
      </c>
      <c r="H1602" s="20">
        <v>1.0</v>
      </c>
      <c r="I1602" s="20" t="s">
        <v>5809</v>
      </c>
      <c r="J1602" s="20">
        <v>1.0</v>
      </c>
      <c r="K1602" s="20">
        <v>1.0</v>
      </c>
      <c r="L1602" s="20" t="s">
        <v>152</v>
      </c>
      <c r="M1602" s="20">
        <v>1.0</v>
      </c>
      <c r="N1602" s="20">
        <v>1.0</v>
      </c>
      <c r="O1602" s="20" t="s">
        <v>6139</v>
      </c>
      <c r="P1602" s="14"/>
    </row>
    <row r="1603">
      <c r="A1603" s="19" t="s">
        <v>7604</v>
      </c>
      <c r="B1603" s="19" t="s">
        <v>5568</v>
      </c>
      <c r="C1603" s="19" t="s">
        <v>7605</v>
      </c>
      <c r="D1603" s="19" t="s">
        <v>7606</v>
      </c>
      <c r="E1603" s="19" t="s">
        <v>7622</v>
      </c>
      <c r="F1603" s="20" t="str">
        <f t="shared" si="1"/>
        <v>aCv8HRUnnx7Ez1WcwP3ZbD</v>
      </c>
      <c r="G1603" s="20">
        <v>1.0</v>
      </c>
      <c r="H1603" s="20">
        <v>1.0</v>
      </c>
      <c r="I1603" s="20" t="s">
        <v>5809</v>
      </c>
      <c r="J1603" s="20">
        <v>1.0</v>
      </c>
      <c r="K1603" s="20">
        <v>1.0</v>
      </c>
      <c r="L1603" s="20" t="s">
        <v>152</v>
      </c>
      <c r="M1603" s="20">
        <v>1.0</v>
      </c>
      <c r="N1603" s="20">
        <v>1.0</v>
      </c>
      <c r="O1603" s="20" t="s">
        <v>6139</v>
      </c>
      <c r="P1603" s="14"/>
    </row>
    <row r="1604">
      <c r="A1604" s="19" t="s">
        <v>7604</v>
      </c>
      <c r="B1604" s="19" t="s">
        <v>5570</v>
      </c>
      <c r="C1604" s="19" t="s">
        <v>7605</v>
      </c>
      <c r="D1604" s="19" t="s">
        <v>7606</v>
      </c>
      <c r="E1604" s="19" t="s">
        <v>7623</v>
      </c>
      <c r="F1604" s="20" t="str">
        <f t="shared" si="1"/>
        <v>aCv8HRUnnx7Ez9jcwP3ZbD</v>
      </c>
      <c r="G1604" s="20">
        <v>1.0</v>
      </c>
      <c r="H1604" s="20">
        <v>1.0</v>
      </c>
      <c r="I1604" s="20" t="s">
        <v>5809</v>
      </c>
      <c r="J1604" s="20">
        <v>1.0</v>
      </c>
      <c r="K1604" s="20">
        <v>1.0</v>
      </c>
      <c r="L1604" s="20" t="s">
        <v>152</v>
      </c>
      <c r="M1604" s="20">
        <v>1.0</v>
      </c>
      <c r="N1604" s="20">
        <v>1.0</v>
      </c>
      <c r="O1604" s="20" t="s">
        <v>6139</v>
      </c>
      <c r="P1604" s="14"/>
    </row>
    <row r="1605">
      <c r="A1605" s="19" t="s">
        <v>7624</v>
      </c>
      <c r="B1605" s="19" t="s">
        <v>2106</v>
      </c>
      <c r="C1605" s="19" t="s">
        <v>7625</v>
      </c>
      <c r="D1605" s="19" t="s">
        <v>7626</v>
      </c>
      <c r="E1605" s="19" t="s">
        <v>7627</v>
      </c>
      <c r="F1605" s="20" t="str">
        <f t="shared" si="1"/>
        <v>auaBq44ZH32GZrUcnUYI5</v>
      </c>
      <c r="G1605" s="20">
        <v>1.0</v>
      </c>
      <c r="H1605" s="20">
        <v>1.0</v>
      </c>
      <c r="I1605" s="20" t="s">
        <v>151</v>
      </c>
      <c r="J1605" s="20">
        <v>1.0</v>
      </c>
      <c r="K1605" s="20">
        <v>1.0</v>
      </c>
      <c r="L1605" s="20" t="s">
        <v>5809</v>
      </c>
      <c r="M1605" s="20">
        <v>1.0</v>
      </c>
      <c r="N1605" s="20">
        <v>1.0</v>
      </c>
      <c r="O1605" s="20" t="s">
        <v>6139</v>
      </c>
      <c r="P1605" s="14"/>
    </row>
    <row r="1606">
      <c r="A1606" s="19" t="s">
        <v>7624</v>
      </c>
      <c r="B1606" s="19" t="s">
        <v>2110</v>
      </c>
      <c r="C1606" s="19" t="s">
        <v>7625</v>
      </c>
      <c r="D1606" s="19" t="s">
        <v>7626</v>
      </c>
      <c r="E1606" s="19" t="s">
        <v>7628</v>
      </c>
      <c r="F1606" s="20" t="str">
        <f t="shared" si="1"/>
        <v>auaBq44ZH32HtNVtlDrOm</v>
      </c>
      <c r="G1606" s="20">
        <v>1.0</v>
      </c>
      <c r="H1606" s="20">
        <v>1.0</v>
      </c>
      <c r="I1606" s="20" t="s">
        <v>151</v>
      </c>
      <c r="J1606" s="20">
        <v>1.0</v>
      </c>
      <c r="K1606" s="20">
        <v>1.0</v>
      </c>
      <c r="L1606" s="20" t="s">
        <v>5809</v>
      </c>
      <c r="M1606" s="20">
        <v>1.0</v>
      </c>
      <c r="N1606" s="20">
        <v>1.0</v>
      </c>
      <c r="O1606" s="20" t="s">
        <v>6139</v>
      </c>
      <c r="P1606" s="14"/>
    </row>
    <row r="1607">
      <c r="A1607" s="19" t="s">
        <v>7624</v>
      </c>
      <c r="B1607" s="19" t="s">
        <v>2112</v>
      </c>
      <c r="C1607" s="19" t="s">
        <v>7625</v>
      </c>
      <c r="D1607" s="19" t="s">
        <v>7626</v>
      </c>
      <c r="E1607" s="19" t="s">
        <v>7629</v>
      </c>
      <c r="F1607" s="20" t="str">
        <f t="shared" si="1"/>
        <v>auaBq44ZH32KI15Q8YFGz</v>
      </c>
      <c r="G1607" s="20">
        <v>1.0</v>
      </c>
      <c r="H1607" s="20">
        <v>1.0</v>
      </c>
      <c r="I1607" s="20" t="s">
        <v>151</v>
      </c>
      <c r="J1607" s="20">
        <v>1.0</v>
      </c>
      <c r="K1607" s="20">
        <v>1.0</v>
      </c>
      <c r="L1607" s="20" t="s">
        <v>5809</v>
      </c>
      <c r="M1607" s="20">
        <v>1.0</v>
      </c>
      <c r="N1607" s="20">
        <v>1.0</v>
      </c>
      <c r="O1607" s="20" t="s">
        <v>6139</v>
      </c>
      <c r="P1607" s="14"/>
    </row>
    <row r="1608">
      <c r="A1608" s="19" t="s">
        <v>7624</v>
      </c>
      <c r="B1608" s="19" t="s">
        <v>2114</v>
      </c>
      <c r="C1608" s="19" t="s">
        <v>7625</v>
      </c>
      <c r="D1608" s="19" t="s">
        <v>7626</v>
      </c>
      <c r="E1608" s="19" t="s">
        <v>7630</v>
      </c>
      <c r="F1608" s="20" t="str">
        <f t="shared" si="1"/>
        <v>auaBq44ZH32L5hpHOn63V</v>
      </c>
      <c r="G1608" s="20">
        <v>1.0</v>
      </c>
      <c r="H1608" s="20">
        <v>1.0</v>
      </c>
      <c r="I1608" s="20" t="s">
        <v>151</v>
      </c>
      <c r="J1608" s="20">
        <v>1.0</v>
      </c>
      <c r="K1608" s="20">
        <v>1.0</v>
      </c>
      <c r="L1608" s="20" t="s">
        <v>5809</v>
      </c>
      <c r="M1608" s="20">
        <v>1.0</v>
      </c>
      <c r="N1608" s="20">
        <v>1.0</v>
      </c>
      <c r="O1608" s="20" t="s">
        <v>6139</v>
      </c>
      <c r="P1608" s="14"/>
    </row>
    <row r="1609">
      <c r="A1609" s="19" t="s">
        <v>7624</v>
      </c>
      <c r="B1609" s="19" t="s">
        <v>2116</v>
      </c>
      <c r="C1609" s="19" t="s">
        <v>7625</v>
      </c>
      <c r="D1609" s="19" t="s">
        <v>7626</v>
      </c>
      <c r="E1609" s="19" t="s">
        <v>7631</v>
      </c>
      <c r="F1609" s="20" t="str">
        <f t="shared" si="1"/>
        <v>auaBq44ZH32LnvpHOn63V</v>
      </c>
      <c r="G1609" s="20">
        <v>1.0</v>
      </c>
      <c r="H1609" s="20">
        <v>1.0</v>
      </c>
      <c r="I1609" s="20" t="s">
        <v>151</v>
      </c>
      <c r="J1609" s="20">
        <v>1.0</v>
      </c>
      <c r="K1609" s="20">
        <v>1.0</v>
      </c>
      <c r="L1609" s="20" t="s">
        <v>5809</v>
      </c>
      <c r="M1609" s="20">
        <v>1.0</v>
      </c>
      <c r="N1609" s="20">
        <v>1.0</v>
      </c>
      <c r="O1609" s="20" t="s">
        <v>6139</v>
      </c>
      <c r="P1609" s="14"/>
    </row>
    <row r="1610">
      <c r="A1610" s="19" t="s">
        <v>7624</v>
      </c>
      <c r="B1610" s="19" t="s">
        <v>2118</v>
      </c>
      <c r="C1610" s="19" t="s">
        <v>7625</v>
      </c>
      <c r="D1610" s="19" t="s">
        <v>7626</v>
      </c>
      <c r="E1610" s="19" t="s">
        <v>7632</v>
      </c>
      <c r="F1610" s="20" t="str">
        <f t="shared" si="1"/>
        <v>auaBq44ZH32Lr3pHOn63V</v>
      </c>
      <c r="G1610" s="20">
        <v>3.0</v>
      </c>
      <c r="H1610" s="20">
        <v>3.0</v>
      </c>
      <c r="I1610" s="20" t="s">
        <v>151</v>
      </c>
      <c r="J1610" s="20">
        <v>1.0</v>
      </c>
      <c r="K1610" s="20">
        <v>1.0</v>
      </c>
      <c r="L1610" s="20" t="s">
        <v>5809</v>
      </c>
      <c r="M1610" s="20">
        <v>1.0</v>
      </c>
      <c r="N1610" s="20">
        <v>1.0</v>
      </c>
      <c r="O1610" s="20" t="s">
        <v>6139</v>
      </c>
      <c r="P1610" s="14"/>
    </row>
    <row r="1611">
      <c r="A1611" s="19" t="s">
        <v>7624</v>
      </c>
      <c r="B1611" s="19" t="s">
        <v>2120</v>
      </c>
      <c r="C1611" s="19" t="s">
        <v>7625</v>
      </c>
      <c r="D1611" s="19" t="s">
        <v>7626</v>
      </c>
      <c r="E1611" s="19" t="s">
        <v>7633</v>
      </c>
      <c r="F1611" s="20" t="str">
        <f t="shared" si="1"/>
        <v>auaBq44ZH32N2tzXvxTk8</v>
      </c>
      <c r="G1611" s="20">
        <v>1.0</v>
      </c>
      <c r="H1611" s="20">
        <v>1.0</v>
      </c>
      <c r="I1611" s="20" t="s">
        <v>151</v>
      </c>
      <c r="J1611" s="20">
        <v>1.0</v>
      </c>
      <c r="K1611" s="20">
        <v>1.0</v>
      </c>
      <c r="L1611" s="20" t="s">
        <v>5809</v>
      </c>
      <c r="M1611" s="20">
        <v>1.0</v>
      </c>
      <c r="N1611" s="20">
        <v>1.0</v>
      </c>
      <c r="O1611" s="20" t="s">
        <v>6139</v>
      </c>
      <c r="P1611" s="14"/>
    </row>
    <row r="1612">
      <c r="A1612" s="19" t="s">
        <v>7624</v>
      </c>
      <c r="B1612" s="19" t="s">
        <v>2122</v>
      </c>
      <c r="C1612" s="19" t="s">
        <v>7625</v>
      </c>
      <c r="D1612" s="19" t="s">
        <v>7626</v>
      </c>
      <c r="E1612" s="19" t="s">
        <v>7634</v>
      </c>
      <c r="F1612" s="20" t="str">
        <f t="shared" si="1"/>
        <v>auaBq44ZH32R4NeNhrwyV</v>
      </c>
      <c r="G1612" s="20">
        <v>1.0</v>
      </c>
      <c r="H1612" s="20">
        <v>1.0</v>
      </c>
      <c r="I1612" s="20" t="s">
        <v>151</v>
      </c>
      <c r="J1612" s="20">
        <v>1.0</v>
      </c>
      <c r="K1612" s="20">
        <v>1.0</v>
      </c>
      <c r="L1612" s="20" t="s">
        <v>5809</v>
      </c>
      <c r="M1612" s="20">
        <v>1.0</v>
      </c>
      <c r="N1612" s="20">
        <v>1.0</v>
      </c>
      <c r="O1612" s="20" t="s">
        <v>6139</v>
      </c>
      <c r="P1612" s="14"/>
    </row>
    <row r="1613">
      <c r="A1613" s="19" t="s">
        <v>7624</v>
      </c>
      <c r="B1613" s="19" t="s">
        <v>2124</v>
      </c>
      <c r="C1613" s="19" t="s">
        <v>7625</v>
      </c>
      <c r="D1613" s="19" t="s">
        <v>7626</v>
      </c>
      <c r="E1613" s="19" t="s">
        <v>7635</v>
      </c>
      <c r="F1613" s="20" t="str">
        <f t="shared" si="1"/>
        <v>auaBq44ZH32S8wIszOMIv</v>
      </c>
      <c r="G1613" s="20">
        <v>1.0</v>
      </c>
      <c r="H1613" s="20">
        <v>1.0</v>
      </c>
      <c r="I1613" s="20" t="s">
        <v>151</v>
      </c>
      <c r="J1613" s="20">
        <v>1.0</v>
      </c>
      <c r="K1613" s="20">
        <v>1.0</v>
      </c>
      <c r="L1613" s="20" t="s">
        <v>5809</v>
      </c>
      <c r="M1613" s="20">
        <v>1.0</v>
      </c>
      <c r="N1613" s="20">
        <v>1.0</v>
      </c>
      <c r="O1613" s="20" t="s">
        <v>6139</v>
      </c>
      <c r="P1613" s="14"/>
    </row>
    <row r="1614">
      <c r="A1614" s="19" t="s">
        <v>7624</v>
      </c>
      <c r="B1614" s="19" t="s">
        <v>2126</v>
      </c>
      <c r="C1614" s="19" t="s">
        <v>7625</v>
      </c>
      <c r="D1614" s="19" t="s">
        <v>7626</v>
      </c>
      <c r="E1614" s="19" t="s">
        <v>7636</v>
      </c>
      <c r="F1614" s="20" t="str">
        <f t="shared" si="1"/>
        <v>auaBq44ZH32Sx7IszOMIv</v>
      </c>
      <c r="G1614" s="20">
        <v>1.0</v>
      </c>
      <c r="H1614" s="20">
        <v>1.0</v>
      </c>
      <c r="I1614" s="20" t="s">
        <v>151</v>
      </c>
      <c r="J1614" s="20">
        <v>1.0</v>
      </c>
      <c r="K1614" s="20">
        <v>1.0</v>
      </c>
      <c r="L1614" s="20" t="s">
        <v>5809</v>
      </c>
      <c r="M1614" s="20">
        <v>1.0</v>
      </c>
      <c r="N1614" s="20">
        <v>1.0</v>
      </c>
      <c r="O1614" s="20" t="s">
        <v>6139</v>
      </c>
      <c r="P1614" s="14"/>
    </row>
    <row r="1615">
      <c r="A1615" s="19" t="s">
        <v>7624</v>
      </c>
      <c r="B1615" s="19" t="s">
        <v>2128</v>
      </c>
      <c r="C1615" s="19" t="s">
        <v>7625</v>
      </c>
      <c r="D1615" s="19" t="s">
        <v>7626</v>
      </c>
      <c r="E1615" s="19" t="s">
        <v>7637</v>
      </c>
      <c r="F1615" s="20" t="str">
        <f t="shared" si="1"/>
        <v>auaBq44ZH32Xnkbb5HTmV</v>
      </c>
      <c r="G1615" s="20">
        <v>2.0</v>
      </c>
      <c r="H1615" s="20">
        <v>2.0</v>
      </c>
      <c r="I1615" s="20" t="s">
        <v>151</v>
      </c>
      <c r="J1615" s="20">
        <v>2.0</v>
      </c>
      <c r="K1615" s="20">
        <v>2.0</v>
      </c>
      <c r="L1615" s="20" t="s">
        <v>5809</v>
      </c>
      <c r="M1615" s="20">
        <v>2.0</v>
      </c>
      <c r="N1615" s="20">
        <v>1.0</v>
      </c>
      <c r="O1615" s="20" t="s">
        <v>6139</v>
      </c>
      <c r="P1615" s="14"/>
    </row>
    <row r="1616">
      <c r="A1616" s="19" t="s">
        <v>7624</v>
      </c>
      <c r="B1616" s="19" t="s">
        <v>2130</v>
      </c>
      <c r="C1616" s="19" t="s">
        <v>7625</v>
      </c>
      <c r="D1616" s="19" t="s">
        <v>7626</v>
      </c>
      <c r="E1616" s="19" t="s">
        <v>7638</v>
      </c>
      <c r="F1616" s="20" t="str">
        <f t="shared" si="1"/>
        <v>auaBq44ZH32Z3AMUPd7wV</v>
      </c>
      <c r="G1616" s="20">
        <v>1.0</v>
      </c>
      <c r="H1616" s="20">
        <v>1.0</v>
      </c>
      <c r="I1616" s="20" t="s">
        <v>151</v>
      </c>
      <c r="J1616" s="20">
        <v>1.0</v>
      </c>
      <c r="K1616" s="20">
        <v>1.0</v>
      </c>
      <c r="L1616" s="20" t="s">
        <v>5809</v>
      </c>
      <c r="M1616" s="20">
        <v>1.0</v>
      </c>
      <c r="N1616" s="20">
        <v>1.0</v>
      </c>
      <c r="O1616" s="20" t="s">
        <v>6139</v>
      </c>
      <c r="P1616" s="14"/>
    </row>
    <row r="1617">
      <c r="A1617" s="19" t="s">
        <v>7624</v>
      </c>
      <c r="B1617" s="19" t="s">
        <v>2132</v>
      </c>
      <c r="C1617" s="19" t="s">
        <v>7625</v>
      </c>
      <c r="D1617" s="19" t="s">
        <v>7626</v>
      </c>
      <c r="E1617" s="19" t="s">
        <v>7639</v>
      </c>
      <c r="F1617" s="20" t="str">
        <f t="shared" si="1"/>
        <v>auaBq44ZH32ZYSMUPd7wV</v>
      </c>
      <c r="G1617" s="20">
        <v>2.0</v>
      </c>
      <c r="H1617" s="20">
        <v>2.0</v>
      </c>
      <c r="I1617" s="20" t="s">
        <v>151</v>
      </c>
      <c r="J1617" s="20">
        <v>2.0</v>
      </c>
      <c r="K1617" s="20">
        <v>2.0</v>
      </c>
      <c r="L1617" s="20" t="s">
        <v>5809</v>
      </c>
      <c r="M1617" s="20">
        <v>2.0</v>
      </c>
      <c r="N1617" s="20">
        <v>1.0</v>
      </c>
      <c r="O1617" s="20" t="s">
        <v>6139</v>
      </c>
      <c r="P1617" s="14"/>
    </row>
    <row r="1618">
      <c r="A1618" s="19" t="s">
        <v>7624</v>
      </c>
      <c r="B1618" s="19" t="s">
        <v>2134</v>
      </c>
      <c r="C1618" s="19" t="s">
        <v>7625</v>
      </c>
      <c r="D1618" s="19" t="s">
        <v>7626</v>
      </c>
      <c r="E1618" s="19" t="s">
        <v>7640</v>
      </c>
      <c r="F1618" s="20" t="str">
        <f t="shared" si="1"/>
        <v>auaBq44ZH32eOD6l8wVqS</v>
      </c>
      <c r="G1618" s="20">
        <v>1.0</v>
      </c>
      <c r="H1618" s="20">
        <v>1.0</v>
      </c>
      <c r="I1618" s="20" t="s">
        <v>151</v>
      </c>
      <c r="J1618" s="20">
        <v>1.0</v>
      </c>
      <c r="K1618" s="20">
        <v>1.0</v>
      </c>
      <c r="L1618" s="20" t="s">
        <v>5809</v>
      </c>
      <c r="M1618" s="20">
        <v>1.0</v>
      </c>
      <c r="N1618" s="20">
        <v>1.0</v>
      </c>
      <c r="O1618" s="20" t="s">
        <v>6139</v>
      </c>
      <c r="P1618" s="14"/>
    </row>
    <row r="1619">
      <c r="A1619" s="19" t="s">
        <v>7624</v>
      </c>
      <c r="B1619" s="19" t="s">
        <v>2136</v>
      </c>
      <c r="C1619" s="19" t="s">
        <v>7625</v>
      </c>
      <c r="D1619" s="19" t="s">
        <v>7626</v>
      </c>
      <c r="E1619" s="19" t="s">
        <v>7641</v>
      </c>
      <c r="F1619" s="20" t="str">
        <f t="shared" si="1"/>
        <v>auaBq44ZH32h1VBvQ85Ws</v>
      </c>
      <c r="G1619" s="20">
        <v>1.0</v>
      </c>
      <c r="H1619" s="20">
        <v>1.0</v>
      </c>
      <c r="I1619" s="20" t="s">
        <v>151</v>
      </c>
      <c r="J1619" s="20">
        <v>1.0</v>
      </c>
      <c r="K1619" s="20">
        <v>1.0</v>
      </c>
      <c r="L1619" s="20" t="s">
        <v>5809</v>
      </c>
      <c r="M1619" s="20">
        <v>1.0</v>
      </c>
      <c r="N1619" s="20">
        <v>1.0</v>
      </c>
      <c r="O1619" s="20" t="s">
        <v>6139</v>
      </c>
      <c r="P1619" s="14"/>
    </row>
    <row r="1620">
      <c r="A1620" s="19" t="s">
        <v>7624</v>
      </c>
      <c r="B1620" s="19" t="s">
        <v>2138</v>
      </c>
      <c r="C1620" s="19" t="s">
        <v>7625</v>
      </c>
      <c r="D1620" s="19" t="s">
        <v>7626</v>
      </c>
      <c r="E1620" s="19" t="s">
        <v>7642</v>
      </c>
      <c r="F1620" s="20" t="str">
        <f t="shared" si="1"/>
        <v>auaBq44ZH32kAEKT9MVfb</v>
      </c>
      <c r="G1620" s="20">
        <v>1.0</v>
      </c>
      <c r="H1620" s="20">
        <v>1.0</v>
      </c>
      <c r="I1620" s="20" t="s">
        <v>151</v>
      </c>
      <c r="J1620" s="20">
        <v>1.0</v>
      </c>
      <c r="K1620" s="20">
        <v>1.0</v>
      </c>
      <c r="L1620" s="20" t="s">
        <v>5809</v>
      </c>
      <c r="M1620" s="20">
        <v>1.0</v>
      </c>
      <c r="N1620" s="20">
        <v>1.0</v>
      </c>
      <c r="O1620" s="20" t="s">
        <v>6139</v>
      </c>
      <c r="P1620" s="14"/>
    </row>
    <row r="1621">
      <c r="A1621" s="19" t="s">
        <v>7624</v>
      </c>
      <c r="B1621" s="19" t="s">
        <v>2140</v>
      </c>
      <c r="C1621" s="19" t="s">
        <v>7625</v>
      </c>
      <c r="D1621" s="19" t="s">
        <v>7626</v>
      </c>
      <c r="E1621" s="19" t="s">
        <v>7643</v>
      </c>
      <c r="F1621" s="20" t="str">
        <f t="shared" si="1"/>
        <v>auaBq44ZH32kSqKT9MVfb</v>
      </c>
      <c r="G1621" s="20">
        <v>1.0</v>
      </c>
      <c r="H1621" s="20">
        <v>1.0</v>
      </c>
      <c r="I1621" s="20" t="s">
        <v>151</v>
      </c>
      <c r="J1621" s="20">
        <v>1.0</v>
      </c>
      <c r="K1621" s="20">
        <v>1.0</v>
      </c>
      <c r="L1621" s="20" t="s">
        <v>5809</v>
      </c>
      <c r="M1621" s="20">
        <v>1.0</v>
      </c>
      <c r="N1621" s="20">
        <v>1.0</v>
      </c>
      <c r="O1621" s="20" t="s">
        <v>6139</v>
      </c>
      <c r="P1621" s="14"/>
    </row>
    <row r="1622">
      <c r="A1622" s="19" t="s">
        <v>7624</v>
      </c>
      <c r="B1622" s="19" t="s">
        <v>2142</v>
      </c>
      <c r="C1622" s="19" t="s">
        <v>7625</v>
      </c>
      <c r="D1622" s="19" t="s">
        <v>7626</v>
      </c>
      <c r="E1622" s="19" t="s">
        <v>7644</v>
      </c>
      <c r="F1622" s="20" t="str">
        <f t="shared" si="1"/>
        <v>auaBq44ZH32s7l8jaGony</v>
      </c>
      <c r="G1622" s="20">
        <v>1.0</v>
      </c>
      <c r="H1622" s="20">
        <v>1.0</v>
      </c>
      <c r="I1622" s="20" t="s">
        <v>151</v>
      </c>
      <c r="J1622" s="20">
        <v>1.0</v>
      </c>
      <c r="K1622" s="20">
        <v>1.0</v>
      </c>
      <c r="L1622" s="20" t="s">
        <v>5809</v>
      </c>
      <c r="M1622" s="20">
        <v>1.0</v>
      </c>
      <c r="N1622" s="20">
        <v>1.0</v>
      </c>
      <c r="O1622" s="20" t="s">
        <v>6139</v>
      </c>
      <c r="P1622" s="14"/>
    </row>
    <row r="1623">
      <c r="A1623" s="19" t="s">
        <v>7645</v>
      </c>
      <c r="B1623" s="19" t="s">
        <v>1493</v>
      </c>
      <c r="C1623" s="19" t="s">
        <v>7646</v>
      </c>
      <c r="D1623" s="19" t="s">
        <v>7647</v>
      </c>
      <c r="E1623" s="19" t="s">
        <v>7647</v>
      </c>
      <c r="F1623" s="20" t="str">
        <f t="shared" si="1"/>
        <v>av0rnzKf2DFk5JhQZnCRf8</v>
      </c>
      <c r="G1623" s="20">
        <v>1.0</v>
      </c>
      <c r="H1623" s="20">
        <v>1.0</v>
      </c>
      <c r="I1623" s="20" t="s">
        <v>151</v>
      </c>
      <c r="J1623" s="20">
        <v>1.0</v>
      </c>
      <c r="K1623" s="20">
        <v>1.0</v>
      </c>
      <c r="L1623" s="20" t="s">
        <v>152</v>
      </c>
      <c r="M1623" s="20">
        <v>3.0</v>
      </c>
      <c r="N1623" s="20">
        <v>3.0</v>
      </c>
      <c r="O1623" s="20" t="s">
        <v>153</v>
      </c>
      <c r="P1623" s="14"/>
    </row>
    <row r="1624">
      <c r="A1624" s="19" t="s">
        <v>7645</v>
      </c>
      <c r="B1624" s="19" t="s">
        <v>1497</v>
      </c>
      <c r="C1624" s="19" t="s">
        <v>7646</v>
      </c>
      <c r="D1624" s="19" t="s">
        <v>7647</v>
      </c>
      <c r="E1624" s="19" t="s">
        <v>7648</v>
      </c>
      <c r="F1624" s="20" t="str">
        <f t="shared" si="1"/>
        <v>av0rnzKf2DFk6EPgxZbenF</v>
      </c>
      <c r="G1624" s="20">
        <v>3.0</v>
      </c>
      <c r="H1624" s="20">
        <v>3.0</v>
      </c>
      <c r="I1624" s="20" t="s">
        <v>151</v>
      </c>
      <c r="J1624" s="20">
        <v>1.0</v>
      </c>
      <c r="K1624" s="20">
        <v>1.0</v>
      </c>
      <c r="L1624" s="20" t="s">
        <v>152</v>
      </c>
      <c r="M1624" s="20">
        <v>3.0</v>
      </c>
      <c r="N1624" s="20">
        <v>3.0</v>
      </c>
      <c r="O1624" s="20" t="s">
        <v>153</v>
      </c>
      <c r="P1624" s="14"/>
    </row>
    <row r="1625">
      <c r="A1625" s="19" t="s">
        <v>7645</v>
      </c>
      <c r="B1625" s="19" t="s">
        <v>1499</v>
      </c>
      <c r="C1625" s="19" t="s">
        <v>7646</v>
      </c>
      <c r="D1625" s="19" t="s">
        <v>7647</v>
      </c>
      <c r="E1625" s="19" t="s">
        <v>7649</v>
      </c>
      <c r="F1625" s="20" t="str">
        <f t="shared" si="1"/>
        <v>av0rnzKf2DFkCUqSrJgpzQ</v>
      </c>
      <c r="G1625" s="20">
        <v>1.0</v>
      </c>
      <c r="H1625" s="20">
        <v>1.0</v>
      </c>
      <c r="I1625" s="20" t="s">
        <v>151</v>
      </c>
      <c r="J1625" s="20">
        <v>1.0</v>
      </c>
      <c r="K1625" s="20">
        <v>1.0</v>
      </c>
      <c r="L1625" s="20" t="s">
        <v>152</v>
      </c>
      <c r="M1625" s="20">
        <v>3.0</v>
      </c>
      <c r="N1625" s="20">
        <v>3.0</v>
      </c>
      <c r="O1625" s="20" t="s">
        <v>153</v>
      </c>
      <c r="P1625" s="14"/>
    </row>
    <row r="1626">
      <c r="A1626" s="19" t="s">
        <v>7645</v>
      </c>
      <c r="B1626" s="19" t="s">
        <v>1501</v>
      </c>
      <c r="C1626" s="19" t="s">
        <v>7646</v>
      </c>
      <c r="D1626" s="19" t="s">
        <v>7647</v>
      </c>
      <c r="E1626" s="19" t="s">
        <v>7650</v>
      </c>
      <c r="F1626" s="20" t="str">
        <f t="shared" si="1"/>
        <v>av0rnzKf2DFkIbAvBlcSU2</v>
      </c>
      <c r="G1626" s="20">
        <v>1.0</v>
      </c>
      <c r="H1626" s="20">
        <v>1.0</v>
      </c>
      <c r="I1626" s="20" t="s">
        <v>151</v>
      </c>
      <c r="J1626" s="20">
        <v>1.0</v>
      </c>
      <c r="K1626" s="20">
        <v>1.0</v>
      </c>
      <c r="L1626" s="20" t="s">
        <v>152</v>
      </c>
      <c r="M1626" s="20">
        <v>1.0</v>
      </c>
      <c r="N1626" s="20">
        <v>1.0</v>
      </c>
      <c r="O1626" s="20" t="s">
        <v>153</v>
      </c>
      <c r="P1626" s="14"/>
    </row>
    <row r="1627">
      <c r="A1627" s="19" t="s">
        <v>7645</v>
      </c>
      <c r="B1627" s="19" t="s">
        <v>1503</v>
      </c>
      <c r="C1627" s="19" t="s">
        <v>7646</v>
      </c>
      <c r="D1627" s="19" t="s">
        <v>7647</v>
      </c>
      <c r="E1627" s="19" t="s">
        <v>7651</v>
      </c>
      <c r="F1627" s="20" t="str">
        <f t="shared" si="1"/>
        <v>av0rnzKf2DFkIumvBlcSU2</v>
      </c>
      <c r="G1627" s="20">
        <v>1.0</v>
      </c>
      <c r="H1627" s="20">
        <v>1.0</v>
      </c>
      <c r="I1627" s="20" t="s">
        <v>151</v>
      </c>
      <c r="J1627" s="20">
        <v>1.0</v>
      </c>
      <c r="K1627" s="20">
        <v>1.0</v>
      </c>
      <c r="L1627" s="20" t="s">
        <v>152</v>
      </c>
      <c r="M1627" s="20">
        <v>1.0</v>
      </c>
      <c r="N1627" s="20">
        <v>1.0</v>
      </c>
      <c r="O1627" s="20" t="s">
        <v>153</v>
      </c>
      <c r="P1627" s="14"/>
    </row>
    <row r="1628">
      <c r="A1628" s="19" t="s">
        <v>7645</v>
      </c>
      <c r="B1628" s="19" t="s">
        <v>1505</v>
      </c>
      <c r="C1628" s="19" t="s">
        <v>7646</v>
      </c>
      <c r="D1628" s="19" t="s">
        <v>7647</v>
      </c>
      <c r="E1628" s="19" t="s">
        <v>7652</v>
      </c>
      <c r="F1628" s="20" t="str">
        <f t="shared" si="1"/>
        <v>av0rnzKf2DFkKDC5Q8YFGz</v>
      </c>
      <c r="G1628" s="20">
        <v>1.0</v>
      </c>
      <c r="H1628" s="20">
        <v>1.0</v>
      </c>
      <c r="I1628" s="20" t="s">
        <v>151</v>
      </c>
      <c r="J1628" s="20">
        <v>1.0</v>
      </c>
      <c r="K1628" s="20">
        <v>1.0</v>
      </c>
      <c r="L1628" s="20" t="s">
        <v>152</v>
      </c>
      <c r="M1628" s="20">
        <v>2.0</v>
      </c>
      <c r="N1628" s="20">
        <v>2.0</v>
      </c>
      <c r="O1628" s="20" t="s">
        <v>153</v>
      </c>
      <c r="P1628" s="14"/>
    </row>
    <row r="1629">
      <c r="A1629" s="19" t="s">
        <v>7645</v>
      </c>
      <c r="B1629" s="19" t="s">
        <v>1506</v>
      </c>
      <c r="C1629" s="19" t="s">
        <v>7646</v>
      </c>
      <c r="D1629" s="19" t="s">
        <v>7647</v>
      </c>
      <c r="E1629" s="19" t="s">
        <v>7653</v>
      </c>
      <c r="F1629" s="20" t="str">
        <f t="shared" si="1"/>
        <v>av0rnzKf2DFkKDt5Q8YFGz</v>
      </c>
      <c r="G1629" s="20">
        <v>1.0</v>
      </c>
      <c r="H1629" s="20">
        <v>1.0</v>
      </c>
      <c r="I1629" s="20" t="s">
        <v>151</v>
      </c>
      <c r="J1629" s="20">
        <v>1.0</v>
      </c>
      <c r="K1629" s="20">
        <v>1.0</v>
      </c>
      <c r="L1629" s="20" t="s">
        <v>152</v>
      </c>
      <c r="M1629" s="20">
        <v>1.0</v>
      </c>
      <c r="N1629" s="20">
        <v>3.0</v>
      </c>
      <c r="O1629" s="20" t="s">
        <v>153</v>
      </c>
      <c r="P1629" s="14"/>
    </row>
    <row r="1630">
      <c r="A1630" s="19" t="s">
        <v>7645</v>
      </c>
      <c r="B1630" s="19" t="s">
        <v>1508</v>
      </c>
      <c r="C1630" s="19" t="s">
        <v>7646</v>
      </c>
      <c r="D1630" s="19" t="s">
        <v>7647</v>
      </c>
      <c r="E1630" s="19" t="s">
        <v>7654</v>
      </c>
      <c r="F1630" s="20" t="str">
        <f t="shared" si="1"/>
        <v>av0rnzKf2DFkKVk5Q8YFGz</v>
      </c>
      <c r="G1630" s="20">
        <v>1.0</v>
      </c>
      <c r="H1630" s="20">
        <v>1.0</v>
      </c>
      <c r="I1630" s="20" t="s">
        <v>151</v>
      </c>
      <c r="J1630" s="20">
        <v>1.0</v>
      </c>
      <c r="K1630" s="20">
        <v>1.0</v>
      </c>
      <c r="L1630" s="20" t="s">
        <v>152</v>
      </c>
      <c r="M1630" s="20">
        <v>1.0</v>
      </c>
      <c r="N1630" s="20">
        <v>1.0</v>
      </c>
      <c r="O1630" s="20" t="s">
        <v>153</v>
      </c>
      <c r="P1630" s="14"/>
    </row>
    <row r="1631">
      <c r="A1631" s="19" t="s">
        <v>7645</v>
      </c>
      <c r="B1631" s="19" t="s">
        <v>1510</v>
      </c>
      <c r="C1631" s="19" t="s">
        <v>7646</v>
      </c>
      <c r="D1631" s="19" t="s">
        <v>7647</v>
      </c>
      <c r="E1631" s="19" t="s">
        <v>7655</v>
      </c>
      <c r="F1631" s="20" t="str">
        <f t="shared" si="1"/>
        <v>av0rnzKf2DFkKXA5Q8YFGz</v>
      </c>
      <c r="G1631" s="20">
        <v>1.0</v>
      </c>
      <c r="H1631" s="20">
        <v>1.0</v>
      </c>
      <c r="I1631" s="20" t="s">
        <v>151</v>
      </c>
      <c r="J1631" s="20">
        <v>1.0</v>
      </c>
      <c r="K1631" s="20">
        <v>1.0</v>
      </c>
      <c r="L1631" s="20" t="s">
        <v>152</v>
      </c>
      <c r="M1631" s="20">
        <v>2.0</v>
      </c>
      <c r="N1631" s="20">
        <v>2.0</v>
      </c>
      <c r="O1631" s="20" t="s">
        <v>153</v>
      </c>
      <c r="P1631" s="14"/>
    </row>
    <row r="1632">
      <c r="A1632" s="19" t="s">
        <v>7645</v>
      </c>
      <c r="B1632" s="19" t="s">
        <v>1512</v>
      </c>
      <c r="C1632" s="19" t="s">
        <v>7646</v>
      </c>
      <c r="D1632" s="19" t="s">
        <v>7647</v>
      </c>
      <c r="E1632" s="19" t="s">
        <v>7656</v>
      </c>
      <c r="F1632" s="20" t="str">
        <f t="shared" si="1"/>
        <v>av0rnzKf2DFkL6GpHOn63V</v>
      </c>
      <c r="G1632" s="20">
        <v>2.0</v>
      </c>
      <c r="H1632" s="20">
        <v>2.0</v>
      </c>
      <c r="I1632" s="20" t="s">
        <v>151</v>
      </c>
      <c r="J1632" s="20">
        <v>2.0</v>
      </c>
      <c r="K1632" s="20">
        <v>1.0</v>
      </c>
      <c r="L1632" s="20" t="s">
        <v>152</v>
      </c>
      <c r="M1632" s="20">
        <v>3.0</v>
      </c>
      <c r="N1632" s="20">
        <v>3.0</v>
      </c>
      <c r="O1632" s="20" t="s">
        <v>153</v>
      </c>
      <c r="P1632" s="14"/>
    </row>
    <row r="1633">
      <c r="A1633" s="19" t="s">
        <v>7645</v>
      </c>
      <c r="B1633" s="19" t="s">
        <v>1514</v>
      </c>
      <c r="C1633" s="19" t="s">
        <v>7646</v>
      </c>
      <c r="D1633" s="19" t="s">
        <v>7647</v>
      </c>
      <c r="E1633" s="19" t="s">
        <v>7657</v>
      </c>
      <c r="F1633" s="20" t="str">
        <f t="shared" si="1"/>
        <v>av0rnzKf2DFkL7PpHOn63V</v>
      </c>
      <c r="G1633" s="20">
        <v>1.0</v>
      </c>
      <c r="H1633" s="20">
        <v>1.0</v>
      </c>
      <c r="I1633" s="20" t="s">
        <v>151</v>
      </c>
      <c r="J1633" s="20">
        <v>1.0</v>
      </c>
      <c r="K1633" s="20">
        <v>1.0</v>
      </c>
      <c r="L1633" s="20" t="s">
        <v>152</v>
      </c>
      <c r="M1633" s="20">
        <v>3.0</v>
      </c>
      <c r="N1633" s="20">
        <v>3.0</v>
      </c>
      <c r="O1633" s="20" t="s">
        <v>153</v>
      </c>
      <c r="P1633" s="14"/>
    </row>
    <row r="1634">
      <c r="A1634" s="19" t="s">
        <v>7645</v>
      </c>
      <c r="B1634" s="19" t="s">
        <v>1516</v>
      </c>
      <c r="C1634" s="19" t="s">
        <v>7646</v>
      </c>
      <c r="D1634" s="19" t="s">
        <v>7647</v>
      </c>
      <c r="E1634" s="19" t="s">
        <v>7658</v>
      </c>
      <c r="F1634" s="20" t="str">
        <f t="shared" si="1"/>
        <v>av0rnzKf2DFkPRONMcnNFW</v>
      </c>
      <c r="G1634" s="20">
        <v>1.0</v>
      </c>
      <c r="H1634" s="20">
        <v>1.0</v>
      </c>
      <c r="I1634" s="20" t="s">
        <v>151</v>
      </c>
      <c r="J1634" s="20">
        <v>1.0</v>
      </c>
      <c r="K1634" s="20">
        <v>1.0</v>
      </c>
      <c r="L1634" s="20" t="s">
        <v>152</v>
      </c>
      <c r="M1634" s="20">
        <v>2.0</v>
      </c>
      <c r="N1634" s="20">
        <v>2.0</v>
      </c>
      <c r="O1634" s="20" t="s">
        <v>153</v>
      </c>
      <c r="P1634" s="14"/>
    </row>
    <row r="1635">
      <c r="A1635" s="19" t="s">
        <v>7645</v>
      </c>
      <c r="B1635" s="19" t="s">
        <v>1518</v>
      </c>
      <c r="C1635" s="19" t="s">
        <v>7646</v>
      </c>
      <c r="D1635" s="19" t="s">
        <v>7647</v>
      </c>
      <c r="E1635" s="19" t="s">
        <v>7659</v>
      </c>
      <c r="F1635" s="20" t="str">
        <f t="shared" si="1"/>
        <v>av0rnzKf2DFkRCheNhrwyV</v>
      </c>
      <c r="G1635" s="20">
        <v>1.0</v>
      </c>
      <c r="H1635" s="20">
        <v>1.0</v>
      </c>
      <c r="I1635" s="20" t="s">
        <v>151</v>
      </c>
      <c r="J1635" s="20">
        <v>1.0</v>
      </c>
      <c r="K1635" s="20">
        <v>1.0</v>
      </c>
      <c r="L1635" s="20" t="s">
        <v>152</v>
      </c>
      <c r="M1635" s="20">
        <v>1.0</v>
      </c>
      <c r="N1635" s="20">
        <v>3.0</v>
      </c>
      <c r="O1635" s="20" t="s">
        <v>153</v>
      </c>
      <c r="P1635" s="14"/>
    </row>
    <row r="1636">
      <c r="A1636" s="19" t="s">
        <v>7645</v>
      </c>
      <c r="B1636" s="19" t="s">
        <v>1519</v>
      </c>
      <c r="C1636" s="19" t="s">
        <v>7646</v>
      </c>
      <c r="D1636" s="19" t="s">
        <v>7647</v>
      </c>
      <c r="E1636" s="19" t="s">
        <v>7660</v>
      </c>
      <c r="F1636" s="20" t="str">
        <f t="shared" si="1"/>
        <v>av0rnzKf2DFkSzyIszOMIv</v>
      </c>
      <c r="G1636" s="20">
        <v>1.0</v>
      </c>
      <c r="H1636" s="20">
        <v>1.0</v>
      </c>
      <c r="I1636" s="20" t="s">
        <v>151</v>
      </c>
      <c r="J1636" s="20">
        <v>1.0</v>
      </c>
      <c r="K1636" s="20">
        <v>1.0</v>
      </c>
      <c r="L1636" s="20" t="s">
        <v>152</v>
      </c>
      <c r="M1636" s="20">
        <v>1.0</v>
      </c>
      <c r="N1636" s="20">
        <v>1.0</v>
      </c>
      <c r="O1636" s="20" t="s">
        <v>153</v>
      </c>
      <c r="P1636" s="14"/>
    </row>
    <row r="1637">
      <c r="A1637" s="19" t="s">
        <v>7645</v>
      </c>
      <c r="B1637" s="19" t="s">
        <v>1521</v>
      </c>
      <c r="C1637" s="19" t="s">
        <v>7646</v>
      </c>
      <c r="D1637" s="19" t="s">
        <v>7647</v>
      </c>
      <c r="E1637" s="19" t="s">
        <v>7661</v>
      </c>
      <c r="F1637" s="20" t="str">
        <f t="shared" si="1"/>
        <v>av0rnzKf2DFkYXIETxCGlb</v>
      </c>
      <c r="G1637" s="20">
        <v>1.0</v>
      </c>
      <c r="H1637" s="20">
        <v>1.0</v>
      </c>
      <c r="I1637" s="20" t="s">
        <v>151</v>
      </c>
      <c r="J1637" s="20">
        <v>1.0</v>
      </c>
      <c r="K1637" s="20">
        <v>1.0</v>
      </c>
      <c r="L1637" s="20" t="s">
        <v>152</v>
      </c>
      <c r="M1637" s="20">
        <v>3.0</v>
      </c>
      <c r="N1637" s="20">
        <v>3.0</v>
      </c>
      <c r="O1637" s="20" t="s">
        <v>153</v>
      </c>
      <c r="P1637" s="14"/>
    </row>
    <row r="1638">
      <c r="A1638" s="19" t="s">
        <v>7645</v>
      </c>
      <c r="B1638" s="19" t="s">
        <v>1523</v>
      </c>
      <c r="C1638" s="19" t="s">
        <v>7646</v>
      </c>
      <c r="D1638" s="19" t="s">
        <v>7647</v>
      </c>
      <c r="E1638" s="19" t="s">
        <v>7662</v>
      </c>
      <c r="F1638" s="20" t="str">
        <f t="shared" si="1"/>
        <v>av0rnzKf2DFkhkhBvQ85Ws</v>
      </c>
      <c r="G1638" s="20">
        <v>1.0</v>
      </c>
      <c r="H1638" s="20">
        <v>1.0</v>
      </c>
      <c r="I1638" s="20" t="s">
        <v>151</v>
      </c>
      <c r="J1638" s="20">
        <v>1.0</v>
      </c>
      <c r="K1638" s="20">
        <v>1.0</v>
      </c>
      <c r="L1638" s="20" t="s">
        <v>152</v>
      </c>
      <c r="M1638" s="20">
        <v>1.0</v>
      </c>
      <c r="N1638" s="20">
        <v>2.0</v>
      </c>
      <c r="O1638" s="20" t="s">
        <v>153</v>
      </c>
      <c r="P1638" s="14"/>
    </row>
    <row r="1639">
      <c r="A1639" s="19" t="s">
        <v>7645</v>
      </c>
      <c r="B1639" s="19" t="s">
        <v>1525</v>
      </c>
      <c r="C1639" s="19" t="s">
        <v>7646</v>
      </c>
      <c r="D1639" s="19" t="s">
        <v>7647</v>
      </c>
      <c r="E1639" s="19" t="s">
        <v>7663</v>
      </c>
      <c r="F1639" s="20" t="str">
        <f t="shared" si="1"/>
        <v>av0rnzKf2DFkht3BvQ85Ws</v>
      </c>
      <c r="G1639" s="20">
        <v>1.0</v>
      </c>
      <c r="H1639" s="20">
        <v>1.0</v>
      </c>
      <c r="I1639" s="20" t="s">
        <v>151</v>
      </c>
      <c r="J1639" s="20">
        <v>1.0</v>
      </c>
      <c r="K1639" s="20">
        <v>1.0</v>
      </c>
      <c r="L1639" s="20" t="s">
        <v>152</v>
      </c>
      <c r="M1639" s="20">
        <v>2.0</v>
      </c>
      <c r="N1639" s="20">
        <v>2.0</v>
      </c>
      <c r="O1639" s="20" t="s">
        <v>153</v>
      </c>
      <c r="P1639" s="14"/>
    </row>
    <row r="1640">
      <c r="A1640" s="19" t="s">
        <v>7645</v>
      </c>
      <c r="B1640" s="19" t="s">
        <v>1527</v>
      </c>
      <c r="C1640" s="19" t="s">
        <v>7646</v>
      </c>
      <c r="D1640" s="19" t="s">
        <v>7647</v>
      </c>
      <c r="E1640" s="19" t="s">
        <v>7664</v>
      </c>
      <c r="F1640" s="20" t="str">
        <f t="shared" si="1"/>
        <v>av0rnzKf2DFkiWVDfaj7G4</v>
      </c>
      <c r="G1640" s="20">
        <v>1.0</v>
      </c>
      <c r="H1640" s="20">
        <v>1.0</v>
      </c>
      <c r="I1640" s="20" t="s">
        <v>151</v>
      </c>
      <c r="J1640" s="20">
        <v>1.0</v>
      </c>
      <c r="K1640" s="20">
        <v>1.0</v>
      </c>
      <c r="L1640" s="20" t="s">
        <v>152</v>
      </c>
      <c r="M1640" s="20">
        <v>3.0</v>
      </c>
      <c r="N1640" s="20">
        <v>3.0</v>
      </c>
      <c r="O1640" s="20" t="s">
        <v>153</v>
      </c>
      <c r="P1640" s="14"/>
    </row>
    <row r="1641">
      <c r="A1641" s="19" t="s">
        <v>7665</v>
      </c>
      <c r="B1641" s="19" t="s">
        <v>4569</v>
      </c>
      <c r="C1641" s="19" t="s">
        <v>7666</v>
      </c>
      <c r="D1641" s="19" t="s">
        <v>7667</v>
      </c>
      <c r="E1641" s="19" t="s">
        <v>7668</v>
      </c>
      <c r="F1641" s="20" t="str">
        <f t="shared" si="1"/>
        <v>avaVzj8OljoN5aGQZnCRf8</v>
      </c>
      <c r="G1641" s="20">
        <v>1.0</v>
      </c>
      <c r="H1641" s="20">
        <v>1.0</v>
      </c>
      <c r="I1641" s="20" t="s">
        <v>5809</v>
      </c>
      <c r="J1641" s="20">
        <v>1.0</v>
      </c>
      <c r="K1641" s="20">
        <v>1.0</v>
      </c>
      <c r="L1641" s="20" t="s">
        <v>152</v>
      </c>
      <c r="M1641" s="20">
        <v>3.0</v>
      </c>
      <c r="N1641" s="20">
        <v>3.0</v>
      </c>
      <c r="O1641" s="20" t="s">
        <v>153</v>
      </c>
      <c r="P1641" s="14"/>
    </row>
    <row r="1642">
      <c r="A1642" s="19" t="s">
        <v>7665</v>
      </c>
      <c r="B1642" s="19" t="s">
        <v>4573</v>
      </c>
      <c r="C1642" s="19" t="s">
        <v>7666</v>
      </c>
      <c r="D1642" s="19" t="s">
        <v>7667</v>
      </c>
      <c r="E1642" s="19" t="s">
        <v>7669</v>
      </c>
      <c r="F1642" s="20" t="str">
        <f t="shared" si="1"/>
        <v>avaVzj8OljoNEtChxLZ9ck</v>
      </c>
      <c r="G1642" s="20">
        <v>1.0</v>
      </c>
      <c r="H1642" s="20">
        <v>1.0</v>
      </c>
      <c r="I1642" s="20" t="s">
        <v>5809</v>
      </c>
      <c r="J1642" s="20">
        <v>1.0</v>
      </c>
      <c r="K1642" s="20">
        <v>1.0</v>
      </c>
      <c r="L1642" s="20" t="s">
        <v>152</v>
      </c>
      <c r="M1642" s="20">
        <v>3.0</v>
      </c>
      <c r="N1642" s="20">
        <v>3.0</v>
      </c>
      <c r="O1642" s="20" t="s">
        <v>153</v>
      </c>
      <c r="P1642" s="14"/>
    </row>
    <row r="1643">
      <c r="A1643" s="19" t="s">
        <v>7665</v>
      </c>
      <c r="B1643" s="19" t="s">
        <v>4575</v>
      </c>
      <c r="C1643" s="19" t="s">
        <v>7666</v>
      </c>
      <c r="D1643" s="19" t="s">
        <v>7667</v>
      </c>
      <c r="E1643" s="19" t="s">
        <v>7670</v>
      </c>
      <c r="F1643" s="20" t="str">
        <f t="shared" si="1"/>
        <v>avaVzj8OljoNMPHnyloHRU</v>
      </c>
      <c r="G1643" s="20">
        <v>1.0</v>
      </c>
      <c r="H1643" s="20">
        <v>1.0</v>
      </c>
      <c r="I1643" s="20" t="s">
        <v>5809</v>
      </c>
      <c r="J1643" s="20">
        <v>1.0</v>
      </c>
      <c r="K1643" s="20">
        <v>1.0</v>
      </c>
      <c r="L1643" s="20" t="s">
        <v>152</v>
      </c>
      <c r="M1643" s="20">
        <v>1.0</v>
      </c>
      <c r="N1643" s="20">
        <v>1.0</v>
      </c>
      <c r="O1643" s="20" t="s">
        <v>153</v>
      </c>
      <c r="P1643" s="14"/>
    </row>
    <row r="1644">
      <c r="A1644" s="19" t="s">
        <v>7665</v>
      </c>
      <c r="B1644" s="19" t="s">
        <v>4577</v>
      </c>
      <c r="C1644" s="19" t="s">
        <v>7666</v>
      </c>
      <c r="D1644" s="19" t="s">
        <v>7667</v>
      </c>
      <c r="E1644" s="19" t="s">
        <v>7671</v>
      </c>
      <c r="F1644" s="20" t="str">
        <f t="shared" si="1"/>
        <v>avaVzj8OljoNUg6LWZg9DA</v>
      </c>
      <c r="G1644" s="20">
        <v>1.0</v>
      </c>
      <c r="H1644" s="20">
        <v>1.0</v>
      </c>
      <c r="I1644" s="20" t="s">
        <v>5809</v>
      </c>
      <c r="J1644" s="20">
        <v>1.0</v>
      </c>
      <c r="K1644" s="20">
        <v>1.0</v>
      </c>
      <c r="L1644" s="20" t="s">
        <v>152</v>
      </c>
      <c r="M1644" s="20">
        <v>2.0</v>
      </c>
      <c r="N1644" s="20">
        <v>3.0</v>
      </c>
      <c r="O1644" s="20" t="s">
        <v>153</v>
      </c>
      <c r="P1644" s="14"/>
    </row>
    <row r="1645">
      <c r="A1645" s="19" t="s">
        <v>7665</v>
      </c>
      <c r="B1645" s="19" t="s">
        <v>4579</v>
      </c>
      <c r="C1645" s="19" t="s">
        <v>7666</v>
      </c>
      <c r="D1645" s="19" t="s">
        <v>7667</v>
      </c>
      <c r="E1645" s="19" t="s">
        <v>7672</v>
      </c>
      <c r="F1645" s="20" t="str">
        <f t="shared" si="1"/>
        <v>avaVzj8OljoNUgHLWZg9DA</v>
      </c>
      <c r="G1645" s="20">
        <v>1.0</v>
      </c>
      <c r="H1645" s="20">
        <v>1.0</v>
      </c>
      <c r="I1645" s="20" t="s">
        <v>5809</v>
      </c>
      <c r="J1645" s="20">
        <v>1.0</v>
      </c>
      <c r="K1645" s="20">
        <v>1.0</v>
      </c>
      <c r="L1645" s="20" t="s">
        <v>152</v>
      </c>
      <c r="M1645" s="20">
        <v>3.0</v>
      </c>
      <c r="N1645" s="20">
        <v>3.0</v>
      </c>
      <c r="O1645" s="20" t="s">
        <v>153</v>
      </c>
      <c r="P1645" s="14"/>
    </row>
    <row r="1646">
      <c r="A1646" s="19" t="s">
        <v>7665</v>
      </c>
      <c r="B1646" s="19" t="s">
        <v>4581</v>
      </c>
      <c r="C1646" s="19" t="s">
        <v>7666</v>
      </c>
      <c r="D1646" s="19" t="s">
        <v>7667</v>
      </c>
      <c r="E1646" s="19" t="s">
        <v>7673</v>
      </c>
      <c r="F1646" s="20" t="str">
        <f t="shared" si="1"/>
        <v>avaVzj8OljoNUolLWZg9DA</v>
      </c>
      <c r="G1646" s="20">
        <v>1.0</v>
      </c>
      <c r="H1646" s="20">
        <v>1.0</v>
      </c>
      <c r="I1646" s="20" t="s">
        <v>5809</v>
      </c>
      <c r="J1646" s="20">
        <v>1.0</v>
      </c>
      <c r="K1646" s="20">
        <v>1.0</v>
      </c>
      <c r="L1646" s="20" t="s">
        <v>152</v>
      </c>
      <c r="M1646" s="20">
        <v>3.0</v>
      </c>
      <c r="N1646" s="20">
        <v>3.0</v>
      </c>
      <c r="O1646" s="20" t="s">
        <v>153</v>
      </c>
      <c r="P1646" s="14"/>
    </row>
    <row r="1647">
      <c r="A1647" s="19" t="s">
        <v>7665</v>
      </c>
      <c r="B1647" s="19" t="s">
        <v>4583</v>
      </c>
      <c r="C1647" s="19" t="s">
        <v>7666</v>
      </c>
      <c r="D1647" s="19" t="s">
        <v>7667</v>
      </c>
      <c r="E1647" s="19" t="s">
        <v>7674</v>
      </c>
      <c r="F1647" s="20" t="str">
        <f t="shared" si="1"/>
        <v>avaVzj8OljoNUoxLWZg9DA</v>
      </c>
      <c r="G1647" s="20">
        <v>2.0</v>
      </c>
      <c r="H1647" s="20">
        <v>2.0</v>
      </c>
      <c r="I1647" s="20" t="s">
        <v>5809</v>
      </c>
      <c r="J1647" s="20">
        <v>1.0</v>
      </c>
      <c r="K1647" s="20">
        <v>1.0</v>
      </c>
      <c r="L1647" s="20" t="s">
        <v>152</v>
      </c>
      <c r="M1647" s="20">
        <v>2.0</v>
      </c>
      <c r="N1647" s="20">
        <v>1.0</v>
      </c>
      <c r="O1647" s="20" t="s">
        <v>153</v>
      </c>
      <c r="P1647" s="14"/>
    </row>
    <row r="1648">
      <c r="A1648" s="19" t="s">
        <v>7665</v>
      </c>
      <c r="B1648" s="19" t="s">
        <v>4585</v>
      </c>
      <c r="C1648" s="19" t="s">
        <v>7666</v>
      </c>
      <c r="D1648" s="19" t="s">
        <v>7667</v>
      </c>
      <c r="E1648" s="19" t="s">
        <v>7675</v>
      </c>
      <c r="F1648" s="20" t="str">
        <f t="shared" si="1"/>
        <v>avaVzj8OljoNb99Zn4Y5Fq</v>
      </c>
      <c r="G1648" s="20">
        <v>1.0</v>
      </c>
      <c r="H1648" s="20">
        <v>1.0</v>
      </c>
      <c r="I1648" s="20" t="s">
        <v>5809</v>
      </c>
      <c r="J1648" s="20">
        <v>1.0</v>
      </c>
      <c r="K1648" s="20">
        <v>1.0</v>
      </c>
      <c r="L1648" s="20" t="s">
        <v>152</v>
      </c>
      <c r="M1648" s="20">
        <v>3.0</v>
      </c>
      <c r="N1648" s="20">
        <v>2.0</v>
      </c>
      <c r="O1648" s="20" t="s">
        <v>153</v>
      </c>
      <c r="P1648" s="14"/>
    </row>
    <row r="1649">
      <c r="A1649" s="19" t="s">
        <v>7665</v>
      </c>
      <c r="B1649" s="19" t="s">
        <v>4587</v>
      </c>
      <c r="C1649" s="19" t="s">
        <v>7666</v>
      </c>
      <c r="D1649" s="19" t="s">
        <v>7667</v>
      </c>
      <c r="E1649" s="19" t="s">
        <v>7676</v>
      </c>
      <c r="F1649" s="20" t="str">
        <f t="shared" si="1"/>
        <v>avaVzj8OljoNbOOZn4Y5Fq</v>
      </c>
      <c r="G1649" s="20">
        <v>1.0</v>
      </c>
      <c r="H1649" s="20">
        <v>1.0</v>
      </c>
      <c r="I1649" s="20" t="s">
        <v>5809</v>
      </c>
      <c r="J1649" s="20">
        <v>1.0</v>
      </c>
      <c r="K1649" s="20">
        <v>1.0</v>
      </c>
      <c r="L1649" s="20" t="s">
        <v>152</v>
      </c>
      <c r="M1649" s="20">
        <v>1.0</v>
      </c>
      <c r="N1649" s="20">
        <v>1.0</v>
      </c>
      <c r="O1649" s="20" t="s">
        <v>153</v>
      </c>
      <c r="P1649" s="14"/>
    </row>
    <row r="1650">
      <c r="A1650" s="19" t="s">
        <v>7665</v>
      </c>
      <c r="B1650" s="19" t="s">
        <v>4589</v>
      </c>
      <c r="C1650" s="19" t="s">
        <v>7666</v>
      </c>
      <c r="D1650" s="19" t="s">
        <v>7667</v>
      </c>
      <c r="E1650" s="19" t="s">
        <v>7677</v>
      </c>
      <c r="F1650" s="20" t="str">
        <f t="shared" si="1"/>
        <v>avaVzj8OljoNc47uasQi8r</v>
      </c>
      <c r="G1650" s="20">
        <v>1.0</v>
      </c>
      <c r="H1650" s="20">
        <v>1.0</v>
      </c>
      <c r="I1650" s="20" t="s">
        <v>5809</v>
      </c>
      <c r="J1650" s="20">
        <v>1.0</v>
      </c>
      <c r="K1650" s="20">
        <v>1.0</v>
      </c>
      <c r="L1650" s="20" t="s">
        <v>152</v>
      </c>
      <c r="M1650" s="20">
        <v>1.0</v>
      </c>
      <c r="N1650" s="20">
        <v>1.0</v>
      </c>
      <c r="O1650" s="20" t="s">
        <v>153</v>
      </c>
      <c r="P1650" s="14"/>
    </row>
    <row r="1651">
      <c r="A1651" s="19" t="s">
        <v>7665</v>
      </c>
      <c r="B1651" s="19" t="s">
        <v>4591</v>
      </c>
      <c r="C1651" s="19" t="s">
        <v>7666</v>
      </c>
      <c r="D1651" s="19" t="s">
        <v>7667</v>
      </c>
      <c r="E1651" s="19" t="s">
        <v>7678</v>
      </c>
      <c r="F1651" s="20" t="str">
        <f t="shared" si="1"/>
        <v>avaVzj8OljoNcUFuasQi8r</v>
      </c>
      <c r="G1651" s="20">
        <v>1.0</v>
      </c>
      <c r="H1651" s="20">
        <v>1.0</v>
      </c>
      <c r="I1651" s="20" t="s">
        <v>5809</v>
      </c>
      <c r="J1651" s="20">
        <v>1.0</v>
      </c>
      <c r="K1651" s="20">
        <v>1.0</v>
      </c>
      <c r="L1651" s="20" t="s">
        <v>152</v>
      </c>
      <c r="M1651" s="20">
        <v>1.0</v>
      </c>
      <c r="N1651" s="20">
        <v>1.0</v>
      </c>
      <c r="O1651" s="20" t="s">
        <v>153</v>
      </c>
      <c r="P1651" s="14"/>
    </row>
    <row r="1652">
      <c r="A1652" s="19" t="s">
        <v>7665</v>
      </c>
      <c r="B1652" s="19" t="s">
        <v>4593</v>
      </c>
      <c r="C1652" s="19" t="s">
        <v>7666</v>
      </c>
      <c r="D1652" s="19" t="s">
        <v>7667</v>
      </c>
      <c r="E1652" s="19" t="s">
        <v>7679</v>
      </c>
      <c r="F1652" s="20" t="str">
        <f t="shared" si="1"/>
        <v>avaVzj8OljoNgBwHJdmfrX</v>
      </c>
      <c r="G1652" s="20">
        <v>1.0</v>
      </c>
      <c r="H1652" s="20">
        <v>1.0</v>
      </c>
      <c r="I1652" s="20" t="s">
        <v>5809</v>
      </c>
      <c r="J1652" s="20">
        <v>1.0</v>
      </c>
      <c r="K1652" s="20">
        <v>1.0</v>
      </c>
      <c r="L1652" s="20" t="s">
        <v>152</v>
      </c>
      <c r="M1652" s="20">
        <v>1.0</v>
      </c>
      <c r="N1652" s="20">
        <v>1.0</v>
      </c>
      <c r="O1652" s="20" t="s">
        <v>153</v>
      </c>
      <c r="P1652" s="14"/>
    </row>
    <row r="1653">
      <c r="A1653" s="19" t="s">
        <v>7665</v>
      </c>
      <c r="B1653" s="19" t="s">
        <v>4595</v>
      </c>
      <c r="C1653" s="19" t="s">
        <v>7666</v>
      </c>
      <c r="D1653" s="19" t="s">
        <v>7667</v>
      </c>
      <c r="E1653" s="19" t="s">
        <v>7680</v>
      </c>
      <c r="F1653" s="20" t="str">
        <f t="shared" si="1"/>
        <v>avaVzj8OljoNm5tx3nOJap</v>
      </c>
      <c r="G1653" s="20">
        <v>1.0</v>
      </c>
      <c r="H1653" s="20">
        <v>1.0</v>
      </c>
      <c r="I1653" s="20" t="s">
        <v>5809</v>
      </c>
      <c r="J1653" s="20">
        <v>1.0</v>
      </c>
      <c r="K1653" s="20">
        <v>1.0</v>
      </c>
      <c r="L1653" s="20" t="s">
        <v>152</v>
      </c>
      <c r="M1653" s="20">
        <v>1.0</v>
      </c>
      <c r="N1653" s="20">
        <v>1.0</v>
      </c>
      <c r="O1653" s="20" t="s">
        <v>153</v>
      </c>
      <c r="P1653" s="14"/>
    </row>
    <row r="1654">
      <c r="A1654" s="19" t="s">
        <v>7665</v>
      </c>
      <c r="B1654" s="19" t="s">
        <v>4597</v>
      </c>
      <c r="C1654" s="19" t="s">
        <v>7666</v>
      </c>
      <c r="D1654" s="19" t="s">
        <v>7667</v>
      </c>
      <c r="E1654" s="19" t="s">
        <v>7681</v>
      </c>
      <c r="F1654" s="20" t="str">
        <f t="shared" si="1"/>
        <v>avaVzj8OljoNp4FklVeMgb</v>
      </c>
      <c r="G1654" s="20">
        <v>1.0</v>
      </c>
      <c r="H1654" s="20">
        <v>1.0</v>
      </c>
      <c r="I1654" s="20" t="s">
        <v>5809</v>
      </c>
      <c r="J1654" s="20">
        <v>1.0</v>
      </c>
      <c r="K1654" s="20">
        <v>1.0</v>
      </c>
      <c r="L1654" s="20" t="s">
        <v>152</v>
      </c>
      <c r="M1654" s="20">
        <v>2.0</v>
      </c>
      <c r="N1654" s="20">
        <v>3.0</v>
      </c>
      <c r="O1654" s="20" t="s">
        <v>153</v>
      </c>
      <c r="P1654" s="14"/>
    </row>
    <row r="1655">
      <c r="A1655" s="19" t="s">
        <v>7665</v>
      </c>
      <c r="B1655" s="19" t="s">
        <v>4599</v>
      </c>
      <c r="C1655" s="19" t="s">
        <v>7666</v>
      </c>
      <c r="D1655" s="19" t="s">
        <v>7667</v>
      </c>
      <c r="E1655" s="19" t="s">
        <v>7682</v>
      </c>
      <c r="F1655" s="20" t="str">
        <f t="shared" si="1"/>
        <v>avaVzj8OljoNrUtClYtECF</v>
      </c>
      <c r="G1655" s="20">
        <v>1.0</v>
      </c>
      <c r="H1655" s="20">
        <v>1.0</v>
      </c>
      <c r="I1655" s="20" t="s">
        <v>5809</v>
      </c>
      <c r="J1655" s="20">
        <v>1.0</v>
      </c>
      <c r="K1655" s="20">
        <v>1.0</v>
      </c>
      <c r="L1655" s="20" t="s">
        <v>152</v>
      </c>
      <c r="M1655" s="20">
        <v>1.0</v>
      </c>
      <c r="N1655" s="20">
        <v>1.0</v>
      </c>
      <c r="O1655" s="20" t="s">
        <v>153</v>
      </c>
      <c r="P1655" s="14"/>
    </row>
    <row r="1656">
      <c r="A1656" s="19" t="s">
        <v>7665</v>
      </c>
      <c r="B1656" s="19" t="s">
        <v>4601</v>
      </c>
      <c r="C1656" s="19" t="s">
        <v>7666</v>
      </c>
      <c r="D1656" s="19" t="s">
        <v>7667</v>
      </c>
      <c r="E1656" s="19" t="s">
        <v>7683</v>
      </c>
      <c r="F1656" s="20" t="str">
        <f t="shared" si="1"/>
        <v>avaVzj8OljoNsr58jaGony</v>
      </c>
      <c r="G1656" s="20">
        <v>1.0</v>
      </c>
      <c r="H1656" s="20">
        <v>1.0</v>
      </c>
      <c r="I1656" s="20" t="s">
        <v>5809</v>
      </c>
      <c r="J1656" s="20">
        <v>1.0</v>
      </c>
      <c r="K1656" s="20">
        <v>1.0</v>
      </c>
      <c r="L1656" s="20" t="s">
        <v>152</v>
      </c>
      <c r="M1656" s="20">
        <v>1.0</v>
      </c>
      <c r="N1656" s="20">
        <v>1.0</v>
      </c>
      <c r="O1656" s="20" t="s">
        <v>153</v>
      </c>
      <c r="P1656" s="14"/>
    </row>
    <row r="1657">
      <c r="A1657" s="19" t="s">
        <v>7665</v>
      </c>
      <c r="B1657" s="19" t="s">
        <v>4603</v>
      </c>
      <c r="C1657" s="19" t="s">
        <v>7666</v>
      </c>
      <c r="D1657" s="19" t="s">
        <v>7667</v>
      </c>
      <c r="E1657" s="19" t="s">
        <v>7684</v>
      </c>
      <c r="F1657" s="20" t="str">
        <f t="shared" si="1"/>
        <v>avaVzj8OljoNyNlr3EWPH8</v>
      </c>
      <c r="G1657" s="20">
        <v>1.0</v>
      </c>
      <c r="H1657" s="20">
        <v>1.0</v>
      </c>
      <c r="I1657" s="20" t="s">
        <v>5809</v>
      </c>
      <c r="J1657" s="20">
        <v>1.0</v>
      </c>
      <c r="K1657" s="20">
        <v>1.0</v>
      </c>
      <c r="L1657" s="20" t="s">
        <v>152</v>
      </c>
      <c r="M1657" s="20">
        <v>1.0</v>
      </c>
      <c r="N1657" s="20">
        <v>1.0</v>
      </c>
      <c r="O1657" s="20" t="s">
        <v>153</v>
      </c>
      <c r="P1657" s="14"/>
    </row>
    <row r="1658">
      <c r="A1658" s="19" t="s">
        <v>7665</v>
      </c>
      <c r="B1658" s="19" t="s">
        <v>4605</v>
      </c>
      <c r="C1658" s="19" t="s">
        <v>7666</v>
      </c>
      <c r="D1658" s="19" t="s">
        <v>7667</v>
      </c>
      <c r="E1658" s="19" t="s">
        <v>7685</v>
      </c>
      <c r="F1658" s="20" t="str">
        <f t="shared" si="1"/>
        <v>avaVzj8OljoNzGfcwP3ZbD</v>
      </c>
      <c r="G1658" s="20">
        <v>2.0</v>
      </c>
      <c r="H1658" s="20">
        <v>2.0</v>
      </c>
      <c r="I1658" s="20" t="s">
        <v>5809</v>
      </c>
      <c r="J1658" s="20">
        <v>1.0</v>
      </c>
      <c r="K1658" s="20">
        <v>1.0</v>
      </c>
      <c r="L1658" s="20" t="s">
        <v>152</v>
      </c>
      <c r="M1658" s="20">
        <v>2.0</v>
      </c>
      <c r="N1658" s="20">
        <v>1.0</v>
      </c>
      <c r="O1658" s="20" t="s">
        <v>153</v>
      </c>
      <c r="P1658" s="14"/>
    </row>
    <row r="1659">
      <c r="A1659" s="19" t="s">
        <v>7686</v>
      </c>
      <c r="B1659" s="19" t="s">
        <v>2640</v>
      </c>
      <c r="C1659" s="19" t="s">
        <v>7687</v>
      </c>
      <c r="D1659" s="19" t="s">
        <v>7688</v>
      </c>
      <c r="E1659" s="19" t="s">
        <v>7689</v>
      </c>
      <c r="F1659" s="20" t="str">
        <f t="shared" si="1"/>
        <v>axXK7IU6zPm92kXY5XM6fr</v>
      </c>
      <c r="G1659" s="20">
        <v>2.0</v>
      </c>
      <c r="H1659" s="20">
        <v>2.0</v>
      </c>
      <c r="I1659" s="20" t="s">
        <v>6139</v>
      </c>
      <c r="J1659" s="20">
        <v>3.0</v>
      </c>
      <c r="K1659" s="20">
        <v>2.0</v>
      </c>
      <c r="L1659" s="20" t="s">
        <v>152</v>
      </c>
      <c r="M1659" s="20">
        <v>3.0</v>
      </c>
      <c r="N1659" s="20">
        <v>3.0</v>
      </c>
      <c r="O1659" s="20" t="s">
        <v>6117</v>
      </c>
      <c r="P1659" s="14"/>
    </row>
    <row r="1660">
      <c r="A1660" s="19" t="s">
        <v>7686</v>
      </c>
      <c r="B1660" s="19" t="s">
        <v>2644</v>
      </c>
      <c r="C1660" s="19" t="s">
        <v>7687</v>
      </c>
      <c r="D1660" s="19" t="s">
        <v>7688</v>
      </c>
      <c r="E1660" s="19" t="s">
        <v>7690</v>
      </c>
      <c r="F1660" s="20" t="str">
        <f t="shared" si="1"/>
        <v>axXK7IU6zPm9GgOUcnUYI5</v>
      </c>
      <c r="G1660" s="20">
        <v>2.0</v>
      </c>
      <c r="H1660" s="20">
        <v>2.0</v>
      </c>
      <c r="I1660" s="20" t="s">
        <v>6139</v>
      </c>
      <c r="J1660" s="20">
        <v>2.0</v>
      </c>
      <c r="K1660" s="20">
        <v>3.0</v>
      </c>
      <c r="L1660" s="20" t="s">
        <v>152</v>
      </c>
      <c r="M1660" s="20">
        <v>3.0</v>
      </c>
      <c r="N1660" s="20">
        <v>2.0</v>
      </c>
      <c r="O1660" s="20" t="s">
        <v>6117</v>
      </c>
      <c r="P1660" s="14"/>
    </row>
    <row r="1661">
      <c r="A1661" s="19" t="s">
        <v>7686</v>
      </c>
      <c r="B1661" s="19" t="s">
        <v>2646</v>
      </c>
      <c r="C1661" s="19" t="s">
        <v>7687</v>
      </c>
      <c r="D1661" s="19" t="s">
        <v>7688</v>
      </c>
      <c r="E1661" s="19" t="s">
        <v>7691</v>
      </c>
      <c r="F1661" s="20" t="str">
        <f t="shared" si="1"/>
        <v>axXK7IU6zPm9Go9UcnUYI5</v>
      </c>
      <c r="G1661" s="20">
        <v>1.0</v>
      </c>
      <c r="H1661" s="20">
        <v>1.0</v>
      </c>
      <c r="I1661" s="20" t="s">
        <v>6139</v>
      </c>
      <c r="J1661" s="20">
        <v>1.0</v>
      </c>
      <c r="K1661" s="20">
        <v>1.0</v>
      </c>
      <c r="L1661" s="20" t="s">
        <v>152</v>
      </c>
      <c r="M1661" s="20">
        <v>3.0</v>
      </c>
      <c r="N1661" s="20">
        <v>3.0</v>
      </c>
      <c r="O1661" s="20" t="s">
        <v>6117</v>
      </c>
      <c r="P1661" s="14"/>
    </row>
    <row r="1662">
      <c r="A1662" s="19" t="s">
        <v>7686</v>
      </c>
      <c r="B1662" s="19" t="s">
        <v>2648</v>
      </c>
      <c r="C1662" s="19" t="s">
        <v>7687</v>
      </c>
      <c r="D1662" s="19" t="s">
        <v>7688</v>
      </c>
      <c r="E1662" s="19" t="s">
        <v>7692</v>
      </c>
      <c r="F1662" s="20" t="str">
        <f t="shared" si="1"/>
        <v>axXK7IU6zPm9HdoVtlDrOm</v>
      </c>
      <c r="G1662" s="20">
        <v>1.0</v>
      </c>
      <c r="H1662" s="20">
        <v>1.0</v>
      </c>
      <c r="I1662" s="20" t="s">
        <v>6139</v>
      </c>
      <c r="J1662" s="20">
        <v>1.0</v>
      </c>
      <c r="K1662" s="20">
        <v>1.0</v>
      </c>
      <c r="L1662" s="20" t="s">
        <v>152</v>
      </c>
      <c r="M1662" s="20">
        <v>1.0</v>
      </c>
      <c r="N1662" s="20">
        <v>1.0</v>
      </c>
      <c r="O1662" s="20" t="s">
        <v>6117</v>
      </c>
      <c r="P1662" s="14"/>
    </row>
    <row r="1663">
      <c r="A1663" s="19" t="s">
        <v>7686</v>
      </c>
      <c r="B1663" s="19" t="s">
        <v>2650</v>
      </c>
      <c r="C1663" s="19" t="s">
        <v>7687</v>
      </c>
      <c r="D1663" s="19" t="s">
        <v>7688</v>
      </c>
      <c r="E1663" s="19" t="s">
        <v>7693</v>
      </c>
      <c r="F1663" s="20" t="str">
        <f t="shared" si="1"/>
        <v>axXK7IU6zPm9Hw8VtlDrOm</v>
      </c>
      <c r="G1663" s="20">
        <v>1.0</v>
      </c>
      <c r="H1663" s="20">
        <v>1.0</v>
      </c>
      <c r="I1663" s="20" t="s">
        <v>6139</v>
      </c>
      <c r="J1663" s="20">
        <v>1.0</v>
      </c>
      <c r="K1663" s="20">
        <v>1.0</v>
      </c>
      <c r="L1663" s="20" t="s">
        <v>152</v>
      </c>
      <c r="M1663" s="20">
        <v>2.0</v>
      </c>
      <c r="N1663" s="20">
        <v>2.0</v>
      </c>
      <c r="O1663" s="20" t="s">
        <v>6117</v>
      </c>
      <c r="P1663" s="14"/>
    </row>
    <row r="1664">
      <c r="A1664" s="19" t="s">
        <v>7686</v>
      </c>
      <c r="B1664" s="19" t="s">
        <v>2652</v>
      </c>
      <c r="C1664" s="19" t="s">
        <v>7687</v>
      </c>
      <c r="D1664" s="19" t="s">
        <v>7688</v>
      </c>
      <c r="E1664" s="19" t="s">
        <v>7694</v>
      </c>
      <c r="F1664" s="20" t="str">
        <f t="shared" si="1"/>
        <v>axXK7IU6zPm9LObpHOn63V</v>
      </c>
      <c r="G1664" s="20">
        <v>1.0</v>
      </c>
      <c r="H1664" s="20">
        <v>1.0</v>
      </c>
      <c r="I1664" s="20" t="s">
        <v>6139</v>
      </c>
      <c r="J1664" s="20">
        <v>1.0</v>
      </c>
      <c r="K1664" s="20">
        <v>1.0</v>
      </c>
      <c r="L1664" s="20" t="s">
        <v>152</v>
      </c>
      <c r="M1664" s="20">
        <v>1.0</v>
      </c>
      <c r="N1664" s="20">
        <v>1.0</v>
      </c>
      <c r="O1664" s="20" t="s">
        <v>6117</v>
      </c>
      <c r="P1664" s="14"/>
    </row>
    <row r="1665">
      <c r="A1665" s="19" t="s">
        <v>7686</v>
      </c>
      <c r="B1665" s="19" t="s">
        <v>2654</v>
      </c>
      <c r="C1665" s="19" t="s">
        <v>7687</v>
      </c>
      <c r="D1665" s="19" t="s">
        <v>7688</v>
      </c>
      <c r="E1665" s="19" t="s">
        <v>7688</v>
      </c>
      <c r="F1665" s="20" t="str">
        <f t="shared" si="1"/>
        <v>axXK7IU6zPm9LiLpHOn63V</v>
      </c>
      <c r="G1665" s="20">
        <v>1.0</v>
      </c>
      <c r="H1665" s="20">
        <v>1.0</v>
      </c>
      <c r="I1665" s="20" t="s">
        <v>6139</v>
      </c>
      <c r="J1665" s="20">
        <v>1.0</v>
      </c>
      <c r="K1665" s="20">
        <v>1.0</v>
      </c>
      <c r="L1665" s="20" t="s">
        <v>152</v>
      </c>
      <c r="M1665" s="20">
        <v>3.0</v>
      </c>
      <c r="N1665" s="20">
        <v>3.0</v>
      </c>
      <c r="O1665" s="20" t="s">
        <v>6117</v>
      </c>
      <c r="P1665" s="14"/>
    </row>
    <row r="1666">
      <c r="A1666" s="19" t="s">
        <v>7686</v>
      </c>
      <c r="B1666" s="19" t="s">
        <v>2656</v>
      </c>
      <c r="C1666" s="19" t="s">
        <v>7687</v>
      </c>
      <c r="D1666" s="19" t="s">
        <v>7688</v>
      </c>
      <c r="E1666" s="19" t="s">
        <v>7695</v>
      </c>
      <c r="F1666" s="20" t="str">
        <f t="shared" si="1"/>
        <v>axXK7IU6zPm9NHfzXvxTk8</v>
      </c>
      <c r="G1666" s="20">
        <v>1.0</v>
      </c>
      <c r="H1666" s="20">
        <v>1.0</v>
      </c>
      <c r="I1666" s="20" t="s">
        <v>6139</v>
      </c>
      <c r="J1666" s="20">
        <v>1.0</v>
      </c>
      <c r="K1666" s="20">
        <v>1.0</v>
      </c>
      <c r="L1666" s="20" t="s">
        <v>152</v>
      </c>
      <c r="M1666" s="20">
        <v>1.0</v>
      </c>
      <c r="N1666" s="20">
        <v>1.0</v>
      </c>
      <c r="O1666" s="20" t="s">
        <v>6117</v>
      </c>
      <c r="P1666" s="14"/>
    </row>
    <row r="1667">
      <c r="A1667" s="19" t="s">
        <v>7686</v>
      </c>
      <c r="B1667" s="19" t="s">
        <v>2658</v>
      </c>
      <c r="C1667" s="19" t="s">
        <v>7687</v>
      </c>
      <c r="D1667" s="19" t="s">
        <v>7688</v>
      </c>
      <c r="E1667" s="19" t="s">
        <v>7696</v>
      </c>
      <c r="F1667" s="20" t="str">
        <f t="shared" si="1"/>
        <v>axXK7IU6zPm9RE8eNhrwyV</v>
      </c>
      <c r="G1667" s="20">
        <v>1.0</v>
      </c>
      <c r="H1667" s="20">
        <v>1.0</v>
      </c>
      <c r="I1667" s="20" t="s">
        <v>6139</v>
      </c>
      <c r="J1667" s="20">
        <v>1.0</v>
      </c>
      <c r="K1667" s="20">
        <v>1.0</v>
      </c>
      <c r="L1667" s="20" t="s">
        <v>152</v>
      </c>
      <c r="M1667" s="20">
        <v>1.0</v>
      </c>
      <c r="N1667" s="20">
        <v>1.0</v>
      </c>
      <c r="O1667" s="20" t="s">
        <v>6117</v>
      </c>
      <c r="P1667" s="14"/>
    </row>
    <row r="1668">
      <c r="A1668" s="19" t="s">
        <v>7686</v>
      </c>
      <c r="B1668" s="19" t="s">
        <v>2660</v>
      </c>
      <c r="C1668" s="19" t="s">
        <v>7687</v>
      </c>
      <c r="D1668" s="19" t="s">
        <v>7688</v>
      </c>
      <c r="E1668" s="19" t="s">
        <v>7697</v>
      </c>
      <c r="F1668" s="20" t="str">
        <f t="shared" si="1"/>
        <v>axXK7IU6zPm9SKYIszOMIv</v>
      </c>
      <c r="G1668" s="20">
        <v>1.0</v>
      </c>
      <c r="H1668" s="20">
        <v>1.0</v>
      </c>
      <c r="I1668" s="20" t="s">
        <v>6139</v>
      </c>
      <c r="J1668" s="20">
        <v>1.0</v>
      </c>
      <c r="K1668" s="20">
        <v>1.0</v>
      </c>
      <c r="L1668" s="20" t="s">
        <v>152</v>
      </c>
      <c r="M1668" s="20">
        <v>1.0</v>
      </c>
      <c r="N1668" s="20">
        <v>1.0</v>
      </c>
      <c r="O1668" s="20" t="s">
        <v>6117</v>
      </c>
      <c r="P1668" s="14"/>
    </row>
    <row r="1669">
      <c r="A1669" s="19" t="s">
        <v>7686</v>
      </c>
      <c r="B1669" s="19" t="s">
        <v>2662</v>
      </c>
      <c r="C1669" s="19" t="s">
        <v>7687</v>
      </c>
      <c r="D1669" s="19" t="s">
        <v>7688</v>
      </c>
      <c r="E1669" s="19" t="s">
        <v>7698</v>
      </c>
      <c r="F1669" s="20" t="str">
        <f t="shared" si="1"/>
        <v>axXK7IU6zPm9XDdbb5HTmV</v>
      </c>
      <c r="G1669" s="20">
        <v>1.0</v>
      </c>
      <c r="H1669" s="20">
        <v>1.0</v>
      </c>
      <c r="I1669" s="20" t="s">
        <v>6139</v>
      </c>
      <c r="J1669" s="20">
        <v>1.0</v>
      </c>
      <c r="K1669" s="20">
        <v>1.0</v>
      </c>
      <c r="L1669" s="20" t="s">
        <v>152</v>
      </c>
      <c r="M1669" s="20">
        <v>1.0</v>
      </c>
      <c r="N1669" s="20">
        <v>1.0</v>
      </c>
      <c r="O1669" s="20" t="s">
        <v>6117</v>
      </c>
      <c r="P1669" s="14"/>
    </row>
    <row r="1670">
      <c r="A1670" s="19" t="s">
        <v>7686</v>
      </c>
      <c r="B1670" s="19" t="s">
        <v>2664</v>
      </c>
      <c r="C1670" s="19" t="s">
        <v>7687</v>
      </c>
      <c r="D1670" s="19" t="s">
        <v>7688</v>
      </c>
      <c r="E1670" s="19" t="s">
        <v>7699</v>
      </c>
      <c r="F1670" s="20" t="str">
        <f t="shared" si="1"/>
        <v>axXK7IU6zPm9ZNaMUPd7wV</v>
      </c>
      <c r="G1670" s="20">
        <v>1.0</v>
      </c>
      <c r="H1670" s="20">
        <v>1.0</v>
      </c>
      <c r="I1670" s="20" t="s">
        <v>6139</v>
      </c>
      <c r="J1670" s="20">
        <v>1.0</v>
      </c>
      <c r="K1670" s="20">
        <v>1.0</v>
      </c>
      <c r="L1670" s="20" t="s">
        <v>152</v>
      </c>
      <c r="M1670" s="20">
        <v>1.0</v>
      </c>
      <c r="N1670" s="20">
        <v>1.0</v>
      </c>
      <c r="O1670" s="20" t="s">
        <v>6117</v>
      </c>
      <c r="P1670" s="14"/>
    </row>
    <row r="1671">
      <c r="A1671" s="19" t="s">
        <v>7686</v>
      </c>
      <c r="B1671" s="19" t="s">
        <v>2666</v>
      </c>
      <c r="C1671" s="19" t="s">
        <v>7687</v>
      </c>
      <c r="D1671" s="19" t="s">
        <v>7688</v>
      </c>
      <c r="E1671" s="19" t="s">
        <v>7700</v>
      </c>
      <c r="F1671" s="20" t="str">
        <f t="shared" si="1"/>
        <v>axXK7IU6zPm9eTm6l8wVqS</v>
      </c>
      <c r="G1671" s="20">
        <v>1.0</v>
      </c>
      <c r="H1671" s="20">
        <v>1.0</v>
      </c>
      <c r="I1671" s="20" t="s">
        <v>6139</v>
      </c>
      <c r="J1671" s="20">
        <v>1.0</v>
      </c>
      <c r="K1671" s="20">
        <v>1.0</v>
      </c>
      <c r="L1671" s="20" t="s">
        <v>152</v>
      </c>
      <c r="M1671" s="20">
        <v>3.0</v>
      </c>
      <c r="N1671" s="20">
        <v>3.0</v>
      </c>
      <c r="O1671" s="20" t="s">
        <v>6117</v>
      </c>
      <c r="P1671" s="14"/>
    </row>
    <row r="1672">
      <c r="A1672" s="19" t="s">
        <v>7686</v>
      </c>
      <c r="B1672" s="19" t="s">
        <v>2668</v>
      </c>
      <c r="C1672" s="19" t="s">
        <v>7687</v>
      </c>
      <c r="D1672" s="19" t="s">
        <v>7688</v>
      </c>
      <c r="E1672" s="19" t="s">
        <v>7701</v>
      </c>
      <c r="F1672" s="20" t="str">
        <f t="shared" si="1"/>
        <v>axXK7IU6zPm9ehA6l8wVqS</v>
      </c>
      <c r="G1672" s="20">
        <v>1.0</v>
      </c>
      <c r="H1672" s="20">
        <v>1.0</v>
      </c>
      <c r="I1672" s="20" t="s">
        <v>6139</v>
      </c>
      <c r="J1672" s="20">
        <v>2.0</v>
      </c>
      <c r="K1672" s="20">
        <v>1.0</v>
      </c>
      <c r="L1672" s="20" t="s">
        <v>152</v>
      </c>
      <c r="M1672" s="20">
        <v>3.0</v>
      </c>
      <c r="N1672" s="20">
        <v>3.0</v>
      </c>
      <c r="O1672" s="20" t="s">
        <v>6117</v>
      </c>
      <c r="P1672" s="14"/>
    </row>
    <row r="1673">
      <c r="A1673" s="19" t="s">
        <v>7686</v>
      </c>
      <c r="B1673" s="19" t="s">
        <v>2670</v>
      </c>
      <c r="C1673" s="19" t="s">
        <v>7687</v>
      </c>
      <c r="D1673" s="19" t="s">
        <v>7688</v>
      </c>
      <c r="E1673" s="19" t="s">
        <v>7702</v>
      </c>
      <c r="F1673" s="20" t="str">
        <f t="shared" si="1"/>
        <v>axXK7IU6zPm9kaXKT9MVfb</v>
      </c>
      <c r="G1673" s="20">
        <v>1.0</v>
      </c>
      <c r="H1673" s="20">
        <v>1.0</v>
      </c>
      <c r="I1673" s="20" t="s">
        <v>6139</v>
      </c>
      <c r="J1673" s="20">
        <v>1.0</v>
      </c>
      <c r="K1673" s="20">
        <v>1.0</v>
      </c>
      <c r="L1673" s="20" t="s">
        <v>152</v>
      </c>
      <c r="M1673" s="20">
        <v>1.0</v>
      </c>
      <c r="N1673" s="20">
        <v>1.0</v>
      </c>
      <c r="O1673" s="20" t="s">
        <v>6117</v>
      </c>
      <c r="P1673" s="14"/>
    </row>
    <row r="1674">
      <c r="A1674" s="19" t="s">
        <v>7686</v>
      </c>
      <c r="B1674" s="19" t="s">
        <v>2672</v>
      </c>
      <c r="C1674" s="19" t="s">
        <v>7687</v>
      </c>
      <c r="D1674" s="19" t="s">
        <v>7688</v>
      </c>
      <c r="E1674" s="19" t="s">
        <v>7703</v>
      </c>
      <c r="F1674" s="20" t="str">
        <f t="shared" si="1"/>
        <v>axXK7IU6zPm9s258jaGony</v>
      </c>
      <c r="G1674" s="20">
        <v>1.0</v>
      </c>
      <c r="H1674" s="20">
        <v>1.0</v>
      </c>
      <c r="I1674" s="20" t="s">
        <v>6139</v>
      </c>
      <c r="J1674" s="20">
        <v>1.0</v>
      </c>
      <c r="K1674" s="20">
        <v>1.0</v>
      </c>
      <c r="L1674" s="20" t="s">
        <v>152</v>
      </c>
      <c r="M1674" s="20">
        <v>1.0</v>
      </c>
      <c r="N1674" s="20">
        <v>1.0</v>
      </c>
      <c r="O1674" s="20" t="s">
        <v>6117</v>
      </c>
      <c r="P1674" s="14"/>
    </row>
    <row r="1675">
      <c r="A1675" s="19" t="s">
        <v>7686</v>
      </c>
      <c r="B1675" s="19" t="s">
        <v>2674</v>
      </c>
      <c r="C1675" s="19" t="s">
        <v>7687</v>
      </c>
      <c r="D1675" s="19" t="s">
        <v>7688</v>
      </c>
      <c r="E1675" s="19" t="s">
        <v>7704</v>
      </c>
      <c r="F1675" s="20" t="str">
        <f t="shared" si="1"/>
        <v>axXK7IU6zPm9s3I8jaGony</v>
      </c>
      <c r="G1675" s="20">
        <v>1.0</v>
      </c>
      <c r="H1675" s="20">
        <v>1.0</v>
      </c>
      <c r="I1675" s="20" t="s">
        <v>6139</v>
      </c>
      <c r="J1675" s="20">
        <v>1.0</v>
      </c>
      <c r="K1675" s="20">
        <v>1.0</v>
      </c>
      <c r="L1675" s="20" t="s">
        <v>152</v>
      </c>
      <c r="M1675" s="20">
        <v>3.0</v>
      </c>
      <c r="N1675" s="20">
        <v>3.0</v>
      </c>
      <c r="O1675" s="20" t="s">
        <v>6117</v>
      </c>
      <c r="P1675" s="14"/>
    </row>
    <row r="1676">
      <c r="A1676" s="19" t="s">
        <v>7686</v>
      </c>
      <c r="B1676" s="19" t="s">
        <v>2676</v>
      </c>
      <c r="C1676" s="19" t="s">
        <v>7687</v>
      </c>
      <c r="D1676" s="19" t="s">
        <v>7688</v>
      </c>
      <c r="E1676" s="19" t="s">
        <v>7705</v>
      </c>
      <c r="F1676" s="20" t="str">
        <f t="shared" si="1"/>
        <v>axXK7IU6zPm9vEkmzDoNU0</v>
      </c>
      <c r="G1676" s="20">
        <v>1.0</v>
      </c>
      <c r="H1676" s="20">
        <v>1.0</v>
      </c>
      <c r="I1676" s="20" t="s">
        <v>6139</v>
      </c>
      <c r="J1676" s="20">
        <v>1.0</v>
      </c>
      <c r="K1676" s="20">
        <v>1.0</v>
      </c>
      <c r="L1676" s="20" t="s">
        <v>152</v>
      </c>
      <c r="M1676" s="20">
        <v>1.0</v>
      </c>
      <c r="N1676" s="20">
        <v>1.0</v>
      </c>
      <c r="O1676" s="20" t="s">
        <v>6117</v>
      </c>
      <c r="P1676" s="14"/>
    </row>
    <row r="1677">
      <c r="A1677" s="19" t="s">
        <v>7706</v>
      </c>
      <c r="B1677" s="19" t="s">
        <v>414</v>
      </c>
      <c r="C1677" s="19" t="s">
        <v>7707</v>
      </c>
      <c r="D1677" s="19" t="s">
        <v>7708</v>
      </c>
      <c r="E1677" s="19" t="s">
        <v>7709</v>
      </c>
      <c r="F1677" s="20" t="str">
        <f t="shared" si="1"/>
        <v>b52zqLPjdU1CFMSrJgpzQ</v>
      </c>
      <c r="G1677" s="20">
        <v>1.0</v>
      </c>
      <c r="H1677" s="20">
        <v>1.0</v>
      </c>
      <c r="I1677" s="20" t="s">
        <v>151</v>
      </c>
      <c r="J1677" s="20">
        <v>1.0</v>
      </c>
      <c r="K1677" s="20">
        <v>1.0</v>
      </c>
      <c r="L1677" s="20" t="s">
        <v>152</v>
      </c>
      <c r="M1677" s="20">
        <v>1.0</v>
      </c>
      <c r="N1677" s="20">
        <v>1.0</v>
      </c>
      <c r="O1677" s="20" t="s">
        <v>6139</v>
      </c>
      <c r="P1677" s="14"/>
    </row>
    <row r="1678">
      <c r="A1678" s="19" t="s">
        <v>7706</v>
      </c>
      <c r="B1678" s="19" t="s">
        <v>418</v>
      </c>
      <c r="C1678" s="19" t="s">
        <v>7707</v>
      </c>
      <c r="D1678" s="19" t="s">
        <v>7708</v>
      </c>
      <c r="E1678" s="19" t="s">
        <v>7710</v>
      </c>
      <c r="F1678" s="20" t="str">
        <f t="shared" si="1"/>
        <v>b52zqLPjdU1GWmUcnUYI5</v>
      </c>
      <c r="G1678" s="20">
        <v>1.0</v>
      </c>
      <c r="H1678" s="20">
        <v>1.0</v>
      </c>
      <c r="I1678" s="20" t="s">
        <v>151</v>
      </c>
      <c r="J1678" s="20">
        <v>1.0</v>
      </c>
      <c r="K1678" s="20">
        <v>1.0</v>
      </c>
      <c r="L1678" s="20" t="s">
        <v>152</v>
      </c>
      <c r="M1678" s="20">
        <v>1.0</v>
      </c>
      <c r="N1678" s="20">
        <v>1.0</v>
      </c>
      <c r="O1678" s="20" t="s">
        <v>6139</v>
      </c>
      <c r="P1678" s="14"/>
    </row>
    <row r="1679">
      <c r="A1679" s="19" t="s">
        <v>7706</v>
      </c>
      <c r="B1679" s="19" t="s">
        <v>420</v>
      </c>
      <c r="C1679" s="19" t="s">
        <v>7707</v>
      </c>
      <c r="D1679" s="19" t="s">
        <v>7708</v>
      </c>
      <c r="E1679" s="19" t="s">
        <v>7711</v>
      </c>
      <c r="F1679" s="20" t="str">
        <f t="shared" si="1"/>
        <v>b52zqLPjdU1IV5vBlcSU2</v>
      </c>
      <c r="G1679" s="20">
        <v>1.0</v>
      </c>
      <c r="H1679" s="20">
        <v>1.0</v>
      </c>
      <c r="I1679" s="20" t="s">
        <v>151</v>
      </c>
      <c r="J1679" s="20">
        <v>1.0</v>
      </c>
      <c r="K1679" s="20">
        <v>1.0</v>
      </c>
      <c r="L1679" s="20" t="s">
        <v>152</v>
      </c>
      <c r="M1679" s="20">
        <v>1.0</v>
      </c>
      <c r="N1679" s="20">
        <v>1.0</v>
      </c>
      <c r="O1679" s="20" t="s">
        <v>6139</v>
      </c>
      <c r="P1679" s="14"/>
    </row>
    <row r="1680">
      <c r="A1680" s="19" t="s">
        <v>7706</v>
      </c>
      <c r="B1680" s="19" t="s">
        <v>422</v>
      </c>
      <c r="C1680" s="19" t="s">
        <v>7707</v>
      </c>
      <c r="D1680" s="19" t="s">
        <v>7708</v>
      </c>
      <c r="E1680" s="19" t="s">
        <v>7712</v>
      </c>
      <c r="F1680" s="20" t="str">
        <f t="shared" si="1"/>
        <v>b52zqLPjdU1KgL5Q8YFGz</v>
      </c>
      <c r="G1680" s="20">
        <v>1.0</v>
      </c>
      <c r="H1680" s="20">
        <v>1.0</v>
      </c>
      <c r="I1680" s="20" t="s">
        <v>151</v>
      </c>
      <c r="J1680" s="20">
        <v>1.0</v>
      </c>
      <c r="K1680" s="20">
        <v>1.0</v>
      </c>
      <c r="L1680" s="20" t="s">
        <v>152</v>
      </c>
      <c r="M1680" s="20">
        <v>1.0</v>
      </c>
      <c r="N1680" s="20">
        <v>1.0</v>
      </c>
      <c r="O1680" s="20" t="s">
        <v>6139</v>
      </c>
      <c r="P1680" s="14"/>
    </row>
    <row r="1681">
      <c r="A1681" s="19" t="s">
        <v>7706</v>
      </c>
      <c r="B1681" s="19" t="s">
        <v>424</v>
      </c>
      <c r="C1681" s="19" t="s">
        <v>7707</v>
      </c>
      <c r="D1681" s="19" t="s">
        <v>7708</v>
      </c>
      <c r="E1681" s="19" t="s">
        <v>7713</v>
      </c>
      <c r="F1681" s="20" t="str">
        <f t="shared" si="1"/>
        <v>b52zqLPjdU1KlJ5Q8YFGz</v>
      </c>
      <c r="G1681" s="20">
        <v>1.0</v>
      </c>
      <c r="H1681" s="20">
        <v>1.0</v>
      </c>
      <c r="I1681" s="20" t="s">
        <v>151</v>
      </c>
      <c r="J1681" s="20">
        <v>1.0</v>
      </c>
      <c r="K1681" s="20">
        <v>1.0</v>
      </c>
      <c r="L1681" s="20" t="s">
        <v>152</v>
      </c>
      <c r="M1681" s="20">
        <v>1.0</v>
      </c>
      <c r="N1681" s="20">
        <v>1.0</v>
      </c>
      <c r="O1681" s="20" t="s">
        <v>6139</v>
      </c>
      <c r="P1681" s="14"/>
    </row>
    <row r="1682">
      <c r="A1682" s="19" t="s">
        <v>7706</v>
      </c>
      <c r="B1682" s="19" t="s">
        <v>426</v>
      </c>
      <c r="C1682" s="19" t="s">
        <v>7707</v>
      </c>
      <c r="D1682" s="19" t="s">
        <v>7708</v>
      </c>
      <c r="E1682" s="19" t="s">
        <v>7714</v>
      </c>
      <c r="F1682" s="20" t="str">
        <f t="shared" si="1"/>
        <v>b52zqLPjdU1Kly5Q8YFGz</v>
      </c>
      <c r="G1682" s="20">
        <v>1.0</v>
      </c>
      <c r="H1682" s="20">
        <v>2.0</v>
      </c>
      <c r="I1682" s="20" t="s">
        <v>151</v>
      </c>
      <c r="J1682" s="20">
        <v>1.0</v>
      </c>
      <c r="K1682" s="20">
        <v>1.0</v>
      </c>
      <c r="L1682" s="20" t="s">
        <v>152</v>
      </c>
      <c r="M1682" s="20">
        <v>1.0</v>
      </c>
      <c r="N1682" s="20">
        <v>1.0</v>
      </c>
      <c r="O1682" s="20" t="s">
        <v>6139</v>
      </c>
      <c r="P1682" s="14"/>
    </row>
    <row r="1683">
      <c r="A1683" s="19" t="s">
        <v>7706</v>
      </c>
      <c r="B1683" s="19" t="s">
        <v>428</v>
      </c>
      <c r="C1683" s="19" t="s">
        <v>7707</v>
      </c>
      <c r="D1683" s="19" t="s">
        <v>7708</v>
      </c>
      <c r="E1683" s="19" t="s">
        <v>7715</v>
      </c>
      <c r="F1683" s="20" t="str">
        <f t="shared" si="1"/>
        <v>b52zqLPjdU1LR9pHOn63V</v>
      </c>
      <c r="G1683" s="20">
        <v>1.0</v>
      </c>
      <c r="H1683" s="20">
        <v>1.0</v>
      </c>
      <c r="I1683" s="20" t="s">
        <v>151</v>
      </c>
      <c r="J1683" s="20">
        <v>1.0</v>
      </c>
      <c r="K1683" s="20">
        <v>1.0</v>
      </c>
      <c r="L1683" s="20" t="s">
        <v>152</v>
      </c>
      <c r="M1683" s="20">
        <v>1.0</v>
      </c>
      <c r="N1683" s="20">
        <v>1.0</v>
      </c>
      <c r="O1683" s="20" t="s">
        <v>6139</v>
      </c>
      <c r="P1683" s="14"/>
    </row>
    <row r="1684">
      <c r="A1684" s="19" t="s">
        <v>7706</v>
      </c>
      <c r="B1684" s="19" t="s">
        <v>430</v>
      </c>
      <c r="C1684" s="19" t="s">
        <v>7707</v>
      </c>
      <c r="D1684" s="19" t="s">
        <v>7708</v>
      </c>
      <c r="E1684" s="19" t="s">
        <v>7716</v>
      </c>
      <c r="F1684" s="20" t="str">
        <f t="shared" si="1"/>
        <v>b52zqLPjdU1LTipHOn63V</v>
      </c>
      <c r="G1684" s="20">
        <v>1.0</v>
      </c>
      <c r="H1684" s="20">
        <v>1.0</v>
      </c>
      <c r="I1684" s="20" t="s">
        <v>151</v>
      </c>
      <c r="J1684" s="20">
        <v>1.0</v>
      </c>
      <c r="K1684" s="20">
        <v>1.0</v>
      </c>
      <c r="L1684" s="20" t="s">
        <v>152</v>
      </c>
      <c r="M1684" s="20">
        <v>1.0</v>
      </c>
      <c r="N1684" s="20">
        <v>1.0</v>
      </c>
      <c r="O1684" s="20" t="s">
        <v>6139</v>
      </c>
      <c r="P1684" s="14"/>
    </row>
    <row r="1685">
      <c r="A1685" s="19" t="s">
        <v>7706</v>
      </c>
      <c r="B1685" s="19" t="s">
        <v>432</v>
      </c>
      <c r="C1685" s="19" t="s">
        <v>7707</v>
      </c>
      <c r="D1685" s="19" t="s">
        <v>7708</v>
      </c>
      <c r="E1685" s="19" t="s">
        <v>7717</v>
      </c>
      <c r="F1685" s="20" t="str">
        <f t="shared" si="1"/>
        <v>b52zqLPjdU1Lm7pHOn63V</v>
      </c>
      <c r="G1685" s="20">
        <v>1.0</v>
      </c>
      <c r="H1685" s="20">
        <v>1.0</v>
      </c>
      <c r="I1685" s="20" t="s">
        <v>151</v>
      </c>
      <c r="J1685" s="20">
        <v>1.0</v>
      </c>
      <c r="K1685" s="20">
        <v>1.0</v>
      </c>
      <c r="L1685" s="20" t="s">
        <v>152</v>
      </c>
      <c r="M1685" s="20">
        <v>1.0</v>
      </c>
      <c r="N1685" s="20">
        <v>1.0</v>
      </c>
      <c r="O1685" s="20" t="s">
        <v>6139</v>
      </c>
      <c r="P1685" s="14"/>
    </row>
    <row r="1686">
      <c r="A1686" s="19" t="s">
        <v>7706</v>
      </c>
      <c r="B1686" s="19" t="s">
        <v>434</v>
      </c>
      <c r="C1686" s="19" t="s">
        <v>7707</v>
      </c>
      <c r="D1686" s="19" t="s">
        <v>7708</v>
      </c>
      <c r="E1686" s="19" t="s">
        <v>7718</v>
      </c>
      <c r="F1686" s="20" t="str">
        <f t="shared" si="1"/>
        <v>b52zqLPjdU1PsdNMcnNFW</v>
      </c>
      <c r="G1686" s="20">
        <v>1.0</v>
      </c>
      <c r="H1686" s="20">
        <v>1.0</v>
      </c>
      <c r="I1686" s="20" t="s">
        <v>151</v>
      </c>
      <c r="J1686" s="20">
        <v>1.0</v>
      </c>
      <c r="K1686" s="20">
        <v>1.0</v>
      </c>
      <c r="L1686" s="20" t="s">
        <v>152</v>
      </c>
      <c r="M1686" s="20">
        <v>1.0</v>
      </c>
      <c r="N1686" s="20">
        <v>1.0</v>
      </c>
      <c r="O1686" s="20" t="s">
        <v>6139</v>
      </c>
      <c r="P1686" s="14"/>
    </row>
    <row r="1687">
      <c r="A1687" s="19" t="s">
        <v>7706</v>
      </c>
      <c r="B1687" s="19" t="s">
        <v>436</v>
      </c>
      <c r="C1687" s="19" t="s">
        <v>7707</v>
      </c>
      <c r="D1687" s="19" t="s">
        <v>7708</v>
      </c>
      <c r="E1687" s="19" t="s">
        <v>7719</v>
      </c>
      <c r="F1687" s="20" t="str">
        <f t="shared" si="1"/>
        <v>b52zqLPjdU1RyYeNhrwyV</v>
      </c>
      <c r="G1687" s="20">
        <v>1.0</v>
      </c>
      <c r="H1687" s="20">
        <v>1.0</v>
      </c>
      <c r="I1687" s="20" t="s">
        <v>151</v>
      </c>
      <c r="J1687" s="20">
        <v>1.0</v>
      </c>
      <c r="K1687" s="20">
        <v>1.0</v>
      </c>
      <c r="L1687" s="20" t="s">
        <v>152</v>
      </c>
      <c r="M1687" s="20">
        <v>1.0</v>
      </c>
      <c r="N1687" s="20">
        <v>1.0</v>
      </c>
      <c r="O1687" s="20" t="s">
        <v>6139</v>
      </c>
      <c r="P1687" s="14"/>
    </row>
    <row r="1688">
      <c r="A1688" s="19" t="s">
        <v>7706</v>
      </c>
      <c r="B1688" s="19" t="s">
        <v>438</v>
      </c>
      <c r="C1688" s="19" t="s">
        <v>7707</v>
      </c>
      <c r="D1688" s="19" t="s">
        <v>7708</v>
      </c>
      <c r="E1688" s="19" t="s">
        <v>7720</v>
      </c>
      <c r="F1688" s="20" t="str">
        <f t="shared" si="1"/>
        <v>b52zqLPjdU1SHUIszOMIv</v>
      </c>
      <c r="G1688" s="20">
        <v>1.0</v>
      </c>
      <c r="H1688" s="20">
        <v>1.0</v>
      </c>
      <c r="I1688" s="20" t="s">
        <v>151</v>
      </c>
      <c r="J1688" s="20">
        <v>1.0</v>
      </c>
      <c r="K1688" s="20">
        <v>1.0</v>
      </c>
      <c r="L1688" s="20" t="s">
        <v>152</v>
      </c>
      <c r="M1688" s="20">
        <v>1.0</v>
      </c>
      <c r="N1688" s="20">
        <v>1.0</v>
      </c>
      <c r="O1688" s="20" t="s">
        <v>6139</v>
      </c>
      <c r="P1688" s="14"/>
    </row>
    <row r="1689">
      <c r="A1689" s="19" t="s">
        <v>7706</v>
      </c>
      <c r="B1689" s="19" t="s">
        <v>440</v>
      </c>
      <c r="C1689" s="19" t="s">
        <v>7707</v>
      </c>
      <c r="D1689" s="19" t="s">
        <v>7708</v>
      </c>
      <c r="E1689" s="19" t="s">
        <v>7721</v>
      </c>
      <c r="F1689" s="20" t="str">
        <f t="shared" si="1"/>
        <v>b52zqLPjdU1SPaIszOMIv</v>
      </c>
      <c r="G1689" s="20">
        <v>1.0</v>
      </c>
      <c r="H1689" s="20">
        <v>1.0</v>
      </c>
      <c r="I1689" s="20" t="s">
        <v>151</v>
      </c>
      <c r="J1689" s="20">
        <v>1.0</v>
      </c>
      <c r="K1689" s="20">
        <v>1.0</v>
      </c>
      <c r="L1689" s="20" t="s">
        <v>152</v>
      </c>
      <c r="M1689" s="20">
        <v>1.0</v>
      </c>
      <c r="N1689" s="20">
        <v>1.0</v>
      </c>
      <c r="O1689" s="20" t="s">
        <v>6139</v>
      </c>
      <c r="P1689" s="14"/>
    </row>
    <row r="1690">
      <c r="A1690" s="19" t="s">
        <v>7706</v>
      </c>
      <c r="B1690" s="19" t="s">
        <v>442</v>
      </c>
      <c r="C1690" s="19" t="s">
        <v>7707</v>
      </c>
      <c r="D1690" s="19" t="s">
        <v>7708</v>
      </c>
      <c r="E1690" s="19" t="s">
        <v>7722</v>
      </c>
      <c r="F1690" s="20" t="str">
        <f t="shared" si="1"/>
        <v>b52zqLPjdU1Z76MUPd7wV</v>
      </c>
      <c r="G1690" s="20">
        <v>3.0</v>
      </c>
      <c r="H1690" s="20">
        <v>3.0</v>
      </c>
      <c r="I1690" s="20" t="s">
        <v>151</v>
      </c>
      <c r="J1690" s="20">
        <v>2.0</v>
      </c>
      <c r="K1690" s="20">
        <v>1.0</v>
      </c>
      <c r="L1690" s="20" t="s">
        <v>152</v>
      </c>
      <c r="M1690" s="20">
        <v>3.0</v>
      </c>
      <c r="N1690" s="20">
        <v>1.0</v>
      </c>
      <c r="O1690" s="20" t="s">
        <v>6139</v>
      </c>
      <c r="P1690" s="14"/>
    </row>
    <row r="1691">
      <c r="A1691" s="19" t="s">
        <v>7706</v>
      </c>
      <c r="B1691" s="19" t="s">
        <v>444</v>
      </c>
      <c r="C1691" s="19" t="s">
        <v>7707</v>
      </c>
      <c r="D1691" s="19" t="s">
        <v>7708</v>
      </c>
      <c r="E1691" s="19" t="s">
        <v>7723</v>
      </c>
      <c r="F1691" s="20" t="str">
        <f t="shared" si="1"/>
        <v>b52zqLPjdU1hJnBvQ85Ws</v>
      </c>
      <c r="G1691" s="20">
        <v>1.0</v>
      </c>
      <c r="H1691" s="20">
        <v>1.0</v>
      </c>
      <c r="I1691" s="20" t="s">
        <v>151</v>
      </c>
      <c r="J1691" s="20">
        <v>1.0</v>
      </c>
      <c r="K1691" s="20">
        <v>1.0</v>
      </c>
      <c r="L1691" s="20" t="s">
        <v>152</v>
      </c>
      <c r="M1691" s="20">
        <v>1.0</v>
      </c>
      <c r="N1691" s="20">
        <v>1.0</v>
      </c>
      <c r="O1691" s="20" t="s">
        <v>6139</v>
      </c>
      <c r="P1691" s="14"/>
    </row>
    <row r="1692">
      <c r="A1692" s="19" t="s">
        <v>7706</v>
      </c>
      <c r="B1692" s="19" t="s">
        <v>446</v>
      </c>
      <c r="C1692" s="19" t="s">
        <v>7707</v>
      </c>
      <c r="D1692" s="19" t="s">
        <v>7708</v>
      </c>
      <c r="E1692" s="19" t="s">
        <v>7724</v>
      </c>
      <c r="F1692" s="20" t="str">
        <f t="shared" si="1"/>
        <v>b52zqLPjdU1hLYBvQ85Ws</v>
      </c>
      <c r="G1692" s="20">
        <v>1.0</v>
      </c>
      <c r="H1692" s="20">
        <v>1.0</v>
      </c>
      <c r="I1692" s="20" t="s">
        <v>151</v>
      </c>
      <c r="J1692" s="20">
        <v>2.0</v>
      </c>
      <c r="K1692" s="20">
        <v>1.0</v>
      </c>
      <c r="L1692" s="20" t="s">
        <v>152</v>
      </c>
      <c r="M1692" s="20">
        <v>1.0</v>
      </c>
      <c r="N1692" s="20">
        <v>1.0</v>
      </c>
      <c r="O1692" s="20" t="s">
        <v>6139</v>
      </c>
      <c r="P1692" s="14"/>
    </row>
    <row r="1693">
      <c r="A1693" s="19" t="s">
        <v>7706</v>
      </c>
      <c r="B1693" s="19" t="s">
        <v>448</v>
      </c>
      <c r="C1693" s="19" t="s">
        <v>7707</v>
      </c>
      <c r="D1693" s="19" t="s">
        <v>7708</v>
      </c>
      <c r="E1693" s="19" t="s">
        <v>7725</v>
      </c>
      <c r="F1693" s="20" t="str">
        <f t="shared" si="1"/>
        <v>b52zqLPjdU1k6fKT9MVfb</v>
      </c>
      <c r="G1693" s="20">
        <v>1.0</v>
      </c>
      <c r="H1693" s="20">
        <v>1.0</v>
      </c>
      <c r="I1693" s="20" t="s">
        <v>151</v>
      </c>
      <c r="J1693" s="20">
        <v>1.0</v>
      </c>
      <c r="K1693" s="20">
        <v>1.0</v>
      </c>
      <c r="L1693" s="20" t="s">
        <v>152</v>
      </c>
      <c r="M1693" s="20">
        <v>1.0</v>
      </c>
      <c r="N1693" s="20">
        <v>1.0</v>
      </c>
      <c r="O1693" s="20" t="s">
        <v>6139</v>
      </c>
      <c r="P1693" s="14"/>
    </row>
    <row r="1694">
      <c r="A1694" s="19" t="s">
        <v>7706</v>
      </c>
      <c r="B1694" s="19" t="s">
        <v>450</v>
      </c>
      <c r="C1694" s="19" t="s">
        <v>7707</v>
      </c>
      <c r="D1694" s="19" t="s">
        <v>7708</v>
      </c>
      <c r="E1694" s="19" t="s">
        <v>7726</v>
      </c>
      <c r="F1694" s="20" t="str">
        <f t="shared" si="1"/>
        <v>b52zqLPjdU1saz8jaGony</v>
      </c>
      <c r="G1694" s="20">
        <v>1.0</v>
      </c>
      <c r="H1694" s="20">
        <v>1.0</v>
      </c>
      <c r="I1694" s="20" t="s">
        <v>151</v>
      </c>
      <c r="J1694" s="20">
        <v>1.0</v>
      </c>
      <c r="K1694" s="20">
        <v>1.0</v>
      </c>
      <c r="L1694" s="20" t="s">
        <v>152</v>
      </c>
      <c r="M1694" s="20">
        <v>1.0</v>
      </c>
      <c r="N1694" s="20">
        <v>1.0</v>
      </c>
      <c r="O1694" s="20" t="s">
        <v>6139</v>
      </c>
      <c r="P1694" s="14"/>
    </row>
    <row r="1695">
      <c r="A1695" s="19" t="s">
        <v>7727</v>
      </c>
      <c r="B1695" s="19" t="s">
        <v>3260</v>
      </c>
      <c r="C1695" s="19" t="s">
        <v>7728</v>
      </c>
      <c r="D1695" s="19" t="s">
        <v>7729</v>
      </c>
      <c r="E1695" s="19" t="s">
        <v>7730</v>
      </c>
      <c r="F1695" s="20" t="str">
        <f t="shared" si="1"/>
        <v>c9d5kOLWI6XQ2ZJY5XM6fr</v>
      </c>
      <c r="G1695" s="20">
        <v>1.0</v>
      </c>
      <c r="H1695" s="20">
        <v>1.0</v>
      </c>
      <c r="I1695" s="20" t="s">
        <v>151</v>
      </c>
      <c r="J1695" s="20">
        <v>1.0</v>
      </c>
      <c r="K1695" s="20">
        <v>1.0</v>
      </c>
      <c r="L1695" s="20" t="s">
        <v>152</v>
      </c>
      <c r="M1695" s="20">
        <v>1.0</v>
      </c>
      <c r="N1695" s="20">
        <v>1.0</v>
      </c>
      <c r="O1695" s="20" t="s">
        <v>6139</v>
      </c>
      <c r="P1695" s="14"/>
    </row>
    <row r="1696">
      <c r="A1696" s="19" t="s">
        <v>7727</v>
      </c>
      <c r="B1696" s="19" t="s">
        <v>3264</v>
      </c>
      <c r="C1696" s="19" t="s">
        <v>7728</v>
      </c>
      <c r="D1696" s="19" t="s">
        <v>7729</v>
      </c>
      <c r="E1696" s="19" t="s">
        <v>7731</v>
      </c>
      <c r="F1696" s="20" t="str">
        <f t="shared" si="1"/>
        <v>c9d5kOLWI6XQGdDUcnUYI5</v>
      </c>
      <c r="G1696" s="20">
        <v>1.0</v>
      </c>
      <c r="H1696" s="20">
        <v>1.0</v>
      </c>
      <c r="I1696" s="20" t="s">
        <v>151</v>
      </c>
      <c r="J1696" s="20">
        <v>1.0</v>
      </c>
      <c r="K1696" s="20">
        <v>1.0</v>
      </c>
      <c r="L1696" s="20" t="s">
        <v>152</v>
      </c>
      <c r="M1696" s="20">
        <v>1.0</v>
      </c>
      <c r="N1696" s="20">
        <v>1.0</v>
      </c>
      <c r="O1696" s="20" t="s">
        <v>6139</v>
      </c>
      <c r="P1696" s="14"/>
    </row>
    <row r="1697">
      <c r="A1697" s="19" t="s">
        <v>7727</v>
      </c>
      <c r="B1697" s="19" t="s">
        <v>3266</v>
      </c>
      <c r="C1697" s="19" t="s">
        <v>7728</v>
      </c>
      <c r="D1697" s="19" t="s">
        <v>7729</v>
      </c>
      <c r="E1697" s="19" t="s">
        <v>7732</v>
      </c>
      <c r="F1697" s="20" t="str">
        <f t="shared" si="1"/>
        <v>c9d5kOLWI6XQHlwVtlDrOm</v>
      </c>
      <c r="G1697" s="20">
        <v>1.0</v>
      </c>
      <c r="H1697" s="20">
        <v>1.0</v>
      </c>
      <c r="I1697" s="20" t="s">
        <v>151</v>
      </c>
      <c r="J1697" s="20">
        <v>1.0</v>
      </c>
      <c r="K1697" s="20">
        <v>1.0</v>
      </c>
      <c r="L1697" s="20" t="s">
        <v>152</v>
      </c>
      <c r="M1697" s="20">
        <v>1.0</v>
      </c>
      <c r="N1697" s="20">
        <v>1.0</v>
      </c>
      <c r="O1697" s="20" t="s">
        <v>6139</v>
      </c>
      <c r="P1697" s="14"/>
    </row>
    <row r="1698">
      <c r="A1698" s="19" t="s">
        <v>7727</v>
      </c>
      <c r="B1698" s="19" t="s">
        <v>3268</v>
      </c>
      <c r="C1698" s="19" t="s">
        <v>7728</v>
      </c>
      <c r="D1698" s="19" t="s">
        <v>7729</v>
      </c>
      <c r="E1698" s="19" t="s">
        <v>7733</v>
      </c>
      <c r="F1698" s="20" t="str">
        <f t="shared" si="1"/>
        <v>c9d5kOLWI6XQJDTaEBgznC</v>
      </c>
      <c r="G1698" s="20">
        <v>1.0</v>
      </c>
      <c r="H1698" s="20">
        <v>1.0</v>
      </c>
      <c r="I1698" s="20" t="s">
        <v>151</v>
      </c>
      <c r="J1698" s="20">
        <v>1.0</v>
      </c>
      <c r="K1698" s="20">
        <v>1.0</v>
      </c>
      <c r="L1698" s="20" t="s">
        <v>152</v>
      </c>
      <c r="M1698" s="20">
        <v>1.0</v>
      </c>
      <c r="N1698" s="20">
        <v>1.0</v>
      </c>
      <c r="O1698" s="20" t="s">
        <v>6139</v>
      </c>
      <c r="P1698" s="14"/>
    </row>
    <row r="1699">
      <c r="A1699" s="19" t="s">
        <v>7727</v>
      </c>
      <c r="B1699" s="19" t="s">
        <v>3270</v>
      </c>
      <c r="C1699" s="19" t="s">
        <v>7728</v>
      </c>
      <c r="D1699" s="19" t="s">
        <v>7729</v>
      </c>
      <c r="E1699" s="19" t="s">
        <v>7734</v>
      </c>
      <c r="F1699" s="20" t="str">
        <f t="shared" si="1"/>
        <v>c9d5kOLWI6XQLDapHOn63V</v>
      </c>
      <c r="G1699" s="20">
        <v>1.0</v>
      </c>
      <c r="H1699" s="20">
        <v>1.0</v>
      </c>
      <c r="I1699" s="20" t="s">
        <v>151</v>
      </c>
      <c r="J1699" s="20">
        <v>1.0</v>
      </c>
      <c r="K1699" s="20">
        <v>1.0</v>
      </c>
      <c r="L1699" s="20" t="s">
        <v>152</v>
      </c>
      <c r="M1699" s="20">
        <v>1.0</v>
      </c>
      <c r="N1699" s="20">
        <v>1.0</v>
      </c>
      <c r="O1699" s="20" t="s">
        <v>6139</v>
      </c>
      <c r="P1699" s="14"/>
    </row>
    <row r="1700">
      <c r="A1700" s="19" t="s">
        <v>7727</v>
      </c>
      <c r="B1700" s="19" t="s">
        <v>3272</v>
      </c>
      <c r="C1700" s="19" t="s">
        <v>7728</v>
      </c>
      <c r="D1700" s="19" t="s">
        <v>7729</v>
      </c>
      <c r="E1700" s="19" t="s">
        <v>7735</v>
      </c>
      <c r="F1700" s="20" t="str">
        <f t="shared" si="1"/>
        <v>c9d5kOLWI6XQN4ezXvxTk8</v>
      </c>
      <c r="G1700" s="20">
        <v>1.0</v>
      </c>
      <c r="H1700" s="20">
        <v>1.0</v>
      </c>
      <c r="I1700" s="20" t="s">
        <v>151</v>
      </c>
      <c r="J1700" s="20">
        <v>1.0</v>
      </c>
      <c r="K1700" s="20">
        <v>1.0</v>
      </c>
      <c r="L1700" s="20" t="s">
        <v>152</v>
      </c>
      <c r="M1700" s="20">
        <v>1.0</v>
      </c>
      <c r="N1700" s="20">
        <v>1.0</v>
      </c>
      <c r="O1700" s="20" t="s">
        <v>6139</v>
      </c>
      <c r="P1700" s="14"/>
    </row>
    <row r="1701">
      <c r="A1701" s="19" t="s">
        <v>7727</v>
      </c>
      <c r="B1701" s="19" t="s">
        <v>3274</v>
      </c>
      <c r="C1701" s="19" t="s">
        <v>7728</v>
      </c>
      <c r="D1701" s="19" t="s">
        <v>7729</v>
      </c>
      <c r="E1701" s="19" t="s">
        <v>7736</v>
      </c>
      <c r="F1701" s="20" t="str">
        <f t="shared" si="1"/>
        <v>c9d5kOLWI6XQNGlzXvxTk8</v>
      </c>
      <c r="G1701" s="20">
        <v>1.0</v>
      </c>
      <c r="H1701" s="20">
        <v>1.0</v>
      </c>
      <c r="I1701" s="20" t="s">
        <v>151</v>
      </c>
      <c r="J1701" s="20">
        <v>1.0</v>
      </c>
      <c r="K1701" s="20">
        <v>1.0</v>
      </c>
      <c r="L1701" s="20" t="s">
        <v>152</v>
      </c>
      <c r="M1701" s="20">
        <v>1.0</v>
      </c>
      <c r="N1701" s="20">
        <v>1.0</v>
      </c>
      <c r="O1701" s="20" t="s">
        <v>6139</v>
      </c>
      <c r="P1701" s="14"/>
    </row>
    <row r="1702">
      <c r="A1702" s="19" t="s">
        <v>7727</v>
      </c>
      <c r="B1702" s="19" t="s">
        <v>3276</v>
      </c>
      <c r="C1702" s="19" t="s">
        <v>7728</v>
      </c>
      <c r="D1702" s="19" t="s">
        <v>7729</v>
      </c>
      <c r="E1702" s="19" t="s">
        <v>7737</v>
      </c>
      <c r="F1702" s="20" t="str">
        <f t="shared" si="1"/>
        <v>c9d5kOLWI6XQSM5IszOMIv</v>
      </c>
      <c r="G1702" s="20">
        <v>1.0</v>
      </c>
      <c r="H1702" s="20">
        <v>1.0</v>
      </c>
      <c r="I1702" s="20" t="s">
        <v>151</v>
      </c>
      <c r="J1702" s="20">
        <v>1.0</v>
      </c>
      <c r="K1702" s="20">
        <v>1.0</v>
      </c>
      <c r="L1702" s="20" t="s">
        <v>152</v>
      </c>
      <c r="M1702" s="20">
        <v>1.0</v>
      </c>
      <c r="N1702" s="20">
        <v>1.0</v>
      </c>
      <c r="O1702" s="20" t="s">
        <v>6139</v>
      </c>
      <c r="P1702" s="14"/>
    </row>
    <row r="1703">
      <c r="A1703" s="19" t="s">
        <v>7727</v>
      </c>
      <c r="B1703" s="19" t="s">
        <v>3278</v>
      </c>
      <c r="C1703" s="19" t="s">
        <v>7728</v>
      </c>
      <c r="D1703" s="19" t="s">
        <v>7729</v>
      </c>
      <c r="E1703" s="19" t="s">
        <v>7738</v>
      </c>
      <c r="F1703" s="20" t="str">
        <f t="shared" si="1"/>
        <v>c9d5kOLWI6XQXFlbb5HTmV</v>
      </c>
      <c r="G1703" s="20">
        <v>1.0</v>
      </c>
      <c r="H1703" s="20">
        <v>1.0</v>
      </c>
      <c r="I1703" s="20" t="s">
        <v>151</v>
      </c>
      <c r="J1703" s="20">
        <v>1.0</v>
      </c>
      <c r="K1703" s="20">
        <v>1.0</v>
      </c>
      <c r="L1703" s="20" t="s">
        <v>152</v>
      </c>
      <c r="M1703" s="20">
        <v>1.0</v>
      </c>
      <c r="N1703" s="20">
        <v>1.0</v>
      </c>
      <c r="O1703" s="20" t="s">
        <v>6139</v>
      </c>
      <c r="P1703" s="14"/>
    </row>
    <row r="1704">
      <c r="A1704" s="19" t="s">
        <v>7727</v>
      </c>
      <c r="B1704" s="19" t="s">
        <v>3280</v>
      </c>
      <c r="C1704" s="19" t="s">
        <v>7728</v>
      </c>
      <c r="D1704" s="19" t="s">
        <v>7729</v>
      </c>
      <c r="E1704" s="19" t="s">
        <v>7739</v>
      </c>
      <c r="F1704" s="20" t="str">
        <f t="shared" si="1"/>
        <v>c9d5kOLWI6XQXOgbb5HTmV</v>
      </c>
      <c r="G1704" s="20">
        <v>1.0</v>
      </c>
      <c r="H1704" s="20">
        <v>1.0</v>
      </c>
      <c r="I1704" s="20" t="s">
        <v>151</v>
      </c>
      <c r="J1704" s="20">
        <v>1.0</v>
      </c>
      <c r="K1704" s="20">
        <v>1.0</v>
      </c>
      <c r="L1704" s="20" t="s">
        <v>152</v>
      </c>
      <c r="M1704" s="20">
        <v>1.0</v>
      </c>
      <c r="N1704" s="20">
        <v>1.0</v>
      </c>
      <c r="O1704" s="20" t="s">
        <v>6139</v>
      </c>
      <c r="P1704" s="14"/>
    </row>
    <row r="1705">
      <c r="A1705" s="19" t="s">
        <v>7727</v>
      </c>
      <c r="B1705" s="19" t="s">
        <v>3282</v>
      </c>
      <c r="C1705" s="19" t="s">
        <v>7728</v>
      </c>
      <c r="D1705" s="19" t="s">
        <v>7729</v>
      </c>
      <c r="E1705" s="19" t="s">
        <v>7740</v>
      </c>
      <c r="F1705" s="20" t="str">
        <f t="shared" si="1"/>
        <v>c9d5kOLWI6XQZUNMUPd7wV</v>
      </c>
      <c r="G1705" s="20">
        <v>1.0</v>
      </c>
      <c r="H1705" s="20">
        <v>1.0</v>
      </c>
      <c r="I1705" s="20" t="s">
        <v>151</v>
      </c>
      <c r="J1705" s="20">
        <v>1.0</v>
      </c>
      <c r="K1705" s="20">
        <v>1.0</v>
      </c>
      <c r="L1705" s="20" t="s">
        <v>152</v>
      </c>
      <c r="M1705" s="20">
        <v>1.0</v>
      </c>
      <c r="N1705" s="20">
        <v>1.0</v>
      </c>
      <c r="O1705" s="20" t="s">
        <v>6139</v>
      </c>
      <c r="P1705" s="14"/>
    </row>
    <row r="1706">
      <c r="A1706" s="19" t="s">
        <v>7727</v>
      </c>
      <c r="B1706" s="19" t="s">
        <v>3284</v>
      </c>
      <c r="C1706" s="19" t="s">
        <v>7728</v>
      </c>
      <c r="D1706" s="19" t="s">
        <v>7729</v>
      </c>
      <c r="E1706" s="19" t="s">
        <v>7741</v>
      </c>
      <c r="F1706" s="20" t="str">
        <f t="shared" si="1"/>
        <v>c9d5kOLWI6XQZabMUPd7wV</v>
      </c>
      <c r="G1706" s="20">
        <v>1.0</v>
      </c>
      <c r="H1706" s="20">
        <v>1.0</v>
      </c>
      <c r="I1706" s="20" t="s">
        <v>151</v>
      </c>
      <c r="J1706" s="20">
        <v>1.0</v>
      </c>
      <c r="K1706" s="20">
        <v>1.0</v>
      </c>
      <c r="L1706" s="20" t="s">
        <v>152</v>
      </c>
      <c r="M1706" s="20">
        <v>1.0</v>
      </c>
      <c r="N1706" s="20">
        <v>1.0</v>
      </c>
      <c r="O1706" s="20" t="s">
        <v>6139</v>
      </c>
      <c r="P1706" s="14"/>
    </row>
    <row r="1707">
      <c r="A1707" s="19" t="s">
        <v>7727</v>
      </c>
      <c r="B1707" s="19" t="s">
        <v>3286</v>
      </c>
      <c r="C1707" s="19" t="s">
        <v>7728</v>
      </c>
      <c r="D1707" s="19" t="s">
        <v>7729</v>
      </c>
      <c r="E1707" s="19" t="s">
        <v>7742</v>
      </c>
      <c r="F1707" s="20" t="str">
        <f t="shared" si="1"/>
        <v>c9d5kOLWI6XQemB6l8wVqS</v>
      </c>
      <c r="G1707" s="20">
        <v>1.0</v>
      </c>
      <c r="H1707" s="20">
        <v>1.0</v>
      </c>
      <c r="I1707" s="20" t="s">
        <v>151</v>
      </c>
      <c r="J1707" s="20">
        <v>1.0</v>
      </c>
      <c r="K1707" s="20">
        <v>1.0</v>
      </c>
      <c r="L1707" s="20" t="s">
        <v>152</v>
      </c>
      <c r="M1707" s="20">
        <v>1.0</v>
      </c>
      <c r="N1707" s="20">
        <v>1.0</v>
      </c>
      <c r="O1707" s="20" t="s">
        <v>6139</v>
      </c>
      <c r="P1707" s="14"/>
    </row>
    <row r="1708">
      <c r="A1708" s="19" t="s">
        <v>7727</v>
      </c>
      <c r="B1708" s="19" t="s">
        <v>3288</v>
      </c>
      <c r="C1708" s="19" t="s">
        <v>7728</v>
      </c>
      <c r="D1708" s="19" t="s">
        <v>7729</v>
      </c>
      <c r="E1708" s="19" t="s">
        <v>7743</v>
      </c>
      <c r="F1708" s="20" t="str">
        <f t="shared" si="1"/>
        <v>c9d5kOLWI6XQkNJKT9MVfb</v>
      </c>
      <c r="G1708" s="20">
        <v>1.0</v>
      </c>
      <c r="H1708" s="20">
        <v>1.0</v>
      </c>
      <c r="I1708" s="20" t="s">
        <v>151</v>
      </c>
      <c r="J1708" s="20">
        <v>1.0</v>
      </c>
      <c r="K1708" s="20">
        <v>1.0</v>
      </c>
      <c r="L1708" s="20" t="s">
        <v>152</v>
      </c>
      <c r="M1708" s="20">
        <v>1.0</v>
      </c>
      <c r="N1708" s="20">
        <v>1.0</v>
      </c>
      <c r="O1708" s="20" t="s">
        <v>6139</v>
      </c>
      <c r="P1708" s="14"/>
    </row>
    <row r="1709">
      <c r="A1709" s="19" t="s">
        <v>7727</v>
      </c>
      <c r="B1709" s="19" t="s">
        <v>3290</v>
      </c>
      <c r="C1709" s="19" t="s">
        <v>7728</v>
      </c>
      <c r="D1709" s="19" t="s">
        <v>7729</v>
      </c>
      <c r="E1709" s="19" t="s">
        <v>7744</v>
      </c>
      <c r="F1709" s="20" t="str">
        <f t="shared" si="1"/>
        <v>c9d5kOLWI6XQkbLKT9MVfb</v>
      </c>
      <c r="G1709" s="20">
        <v>1.0</v>
      </c>
      <c r="H1709" s="20">
        <v>1.0</v>
      </c>
      <c r="I1709" s="20" t="s">
        <v>151</v>
      </c>
      <c r="J1709" s="20">
        <v>1.0</v>
      </c>
      <c r="K1709" s="20">
        <v>1.0</v>
      </c>
      <c r="L1709" s="20" t="s">
        <v>152</v>
      </c>
      <c r="M1709" s="20">
        <v>1.0</v>
      </c>
      <c r="N1709" s="20">
        <v>1.0</v>
      </c>
      <c r="O1709" s="20" t="s">
        <v>6139</v>
      </c>
      <c r="P1709" s="14"/>
    </row>
    <row r="1710">
      <c r="A1710" s="19" t="s">
        <v>7727</v>
      </c>
      <c r="B1710" s="19" t="s">
        <v>3292</v>
      </c>
      <c r="C1710" s="19" t="s">
        <v>7728</v>
      </c>
      <c r="D1710" s="19" t="s">
        <v>7729</v>
      </c>
      <c r="E1710" s="19" t="s">
        <v>7745</v>
      </c>
      <c r="F1710" s="20" t="str">
        <f t="shared" si="1"/>
        <v>c9d5kOLWI6XQsSE8jaGony</v>
      </c>
      <c r="G1710" s="20">
        <v>1.0</v>
      </c>
      <c r="H1710" s="20">
        <v>1.0</v>
      </c>
      <c r="I1710" s="20" t="s">
        <v>151</v>
      </c>
      <c r="J1710" s="20">
        <v>1.0</v>
      </c>
      <c r="K1710" s="20">
        <v>1.0</v>
      </c>
      <c r="L1710" s="20" t="s">
        <v>152</v>
      </c>
      <c r="M1710" s="20">
        <v>1.0</v>
      </c>
      <c r="N1710" s="20">
        <v>1.0</v>
      </c>
      <c r="O1710" s="20" t="s">
        <v>6139</v>
      </c>
      <c r="P1710" s="14"/>
    </row>
    <row r="1711">
      <c r="A1711" s="19" t="s">
        <v>7727</v>
      </c>
      <c r="B1711" s="19" t="s">
        <v>3294</v>
      </c>
      <c r="C1711" s="19" t="s">
        <v>7728</v>
      </c>
      <c r="D1711" s="19" t="s">
        <v>7729</v>
      </c>
      <c r="E1711" s="19" t="s">
        <v>7746</v>
      </c>
      <c r="F1711" s="20" t="str">
        <f t="shared" si="1"/>
        <v>c9d5kOLWI6XQtNdyJwvFCu</v>
      </c>
      <c r="G1711" s="20">
        <v>3.0</v>
      </c>
      <c r="H1711" s="20">
        <v>3.0</v>
      </c>
      <c r="I1711" s="20" t="s">
        <v>151</v>
      </c>
      <c r="J1711" s="20">
        <v>2.0</v>
      </c>
      <c r="K1711" s="20">
        <v>2.0</v>
      </c>
      <c r="L1711" s="20" t="s">
        <v>152</v>
      </c>
      <c r="M1711" s="20">
        <v>3.0</v>
      </c>
      <c r="N1711" s="20">
        <v>2.0</v>
      </c>
      <c r="O1711" s="20" t="s">
        <v>6139</v>
      </c>
      <c r="P1711" s="14"/>
    </row>
    <row r="1712">
      <c r="A1712" s="19" t="s">
        <v>7727</v>
      </c>
      <c r="B1712" s="19" t="s">
        <v>3296</v>
      </c>
      <c r="C1712" s="19" t="s">
        <v>7728</v>
      </c>
      <c r="D1712" s="19" t="s">
        <v>7729</v>
      </c>
      <c r="E1712" s="19" t="s">
        <v>7747</v>
      </c>
      <c r="F1712" s="20" t="str">
        <f t="shared" si="1"/>
        <v>c9d5kOLWI6XQvQZmzDoNU0</v>
      </c>
      <c r="G1712" s="20">
        <v>1.0</v>
      </c>
      <c r="H1712" s="20">
        <v>1.0</v>
      </c>
      <c r="I1712" s="20" t="s">
        <v>151</v>
      </c>
      <c r="J1712" s="20">
        <v>1.0</v>
      </c>
      <c r="K1712" s="20">
        <v>1.0</v>
      </c>
      <c r="L1712" s="20" t="s">
        <v>152</v>
      </c>
      <c r="M1712" s="20">
        <v>1.0</v>
      </c>
      <c r="N1712" s="20">
        <v>1.0</v>
      </c>
      <c r="O1712" s="20" t="s">
        <v>6139</v>
      </c>
      <c r="P1712" s="14"/>
    </row>
    <row r="1713">
      <c r="A1713" s="19" t="s">
        <v>7748</v>
      </c>
      <c r="B1713" s="19" t="s">
        <v>2373</v>
      </c>
      <c r="C1713" s="19" t="s">
        <v>7749</v>
      </c>
      <c r="D1713" s="19" t="s">
        <v>7750</v>
      </c>
      <c r="E1713" s="19" t="s">
        <v>7751</v>
      </c>
      <c r="F1713" s="20" t="str">
        <f t="shared" si="1"/>
        <v>cBUfNkJIvX0n3vkWpPTcf5</v>
      </c>
      <c r="G1713" s="20">
        <v>1.0</v>
      </c>
      <c r="H1713" s="20">
        <v>1.0</v>
      </c>
      <c r="I1713" s="20" t="s">
        <v>5809</v>
      </c>
      <c r="J1713" s="20">
        <v>1.0</v>
      </c>
      <c r="K1713" s="20">
        <v>2.0</v>
      </c>
      <c r="L1713" s="20" t="s">
        <v>153</v>
      </c>
      <c r="M1713" s="20">
        <v>1.0</v>
      </c>
      <c r="N1713" s="20">
        <v>1.0</v>
      </c>
      <c r="O1713" s="20" t="s">
        <v>6139</v>
      </c>
      <c r="P1713" s="14"/>
    </row>
    <row r="1714">
      <c r="A1714" s="19" t="s">
        <v>7748</v>
      </c>
      <c r="B1714" s="19" t="s">
        <v>2377</v>
      </c>
      <c r="C1714" s="19" t="s">
        <v>7749</v>
      </c>
      <c r="D1714" s="19" t="s">
        <v>7750</v>
      </c>
      <c r="E1714" s="19" t="s">
        <v>7752</v>
      </c>
      <c r="F1714" s="20" t="str">
        <f t="shared" si="1"/>
        <v>cBUfNkJIvX0n532QZnCRf8</v>
      </c>
      <c r="G1714" s="20">
        <v>1.0</v>
      </c>
      <c r="H1714" s="20">
        <v>1.0</v>
      </c>
      <c r="I1714" s="20" t="s">
        <v>5809</v>
      </c>
      <c r="J1714" s="20">
        <v>1.0</v>
      </c>
      <c r="K1714" s="20">
        <v>3.0</v>
      </c>
      <c r="L1714" s="20" t="s">
        <v>153</v>
      </c>
      <c r="M1714" s="20">
        <v>1.0</v>
      </c>
      <c r="N1714" s="20">
        <v>1.0</v>
      </c>
      <c r="O1714" s="20" t="s">
        <v>6139</v>
      </c>
      <c r="P1714" s="14"/>
    </row>
    <row r="1715">
      <c r="A1715" s="19" t="s">
        <v>7748</v>
      </c>
      <c r="B1715" s="19" t="s">
        <v>2379</v>
      </c>
      <c r="C1715" s="19" t="s">
        <v>7749</v>
      </c>
      <c r="D1715" s="19" t="s">
        <v>7750</v>
      </c>
      <c r="E1715" s="19" t="s">
        <v>7753</v>
      </c>
      <c r="F1715" s="20" t="str">
        <f t="shared" si="1"/>
        <v>cBUfNkJIvX0n6AgxZbenF4</v>
      </c>
      <c r="G1715" s="20">
        <v>3.0</v>
      </c>
      <c r="H1715" s="20">
        <v>3.0</v>
      </c>
      <c r="I1715" s="20" t="s">
        <v>5809</v>
      </c>
      <c r="J1715" s="20">
        <v>3.0</v>
      </c>
      <c r="K1715" s="20">
        <v>3.0</v>
      </c>
      <c r="L1715" s="20" t="s">
        <v>153</v>
      </c>
      <c r="M1715" s="20">
        <v>2.0</v>
      </c>
      <c r="N1715" s="20">
        <v>2.0</v>
      </c>
      <c r="O1715" s="20" t="s">
        <v>6139</v>
      </c>
      <c r="P1715" s="14"/>
    </row>
    <row r="1716">
      <c r="A1716" s="19" t="s">
        <v>7748</v>
      </c>
      <c r="B1716" s="19" t="s">
        <v>2381</v>
      </c>
      <c r="C1716" s="19" t="s">
        <v>7749</v>
      </c>
      <c r="D1716" s="19" t="s">
        <v>7750</v>
      </c>
      <c r="E1716" s="19" t="s">
        <v>7754</v>
      </c>
      <c r="F1716" s="20" t="str">
        <f t="shared" si="1"/>
        <v>cBUfNkJIvX0nAks1igzRC6</v>
      </c>
      <c r="G1716" s="20">
        <v>1.0</v>
      </c>
      <c r="H1716" s="20">
        <v>1.0</v>
      </c>
      <c r="I1716" s="20" t="s">
        <v>5809</v>
      </c>
      <c r="J1716" s="20">
        <v>1.0</v>
      </c>
      <c r="K1716" s="20">
        <v>1.0</v>
      </c>
      <c r="L1716" s="20" t="s">
        <v>153</v>
      </c>
      <c r="M1716" s="20">
        <v>1.0</v>
      </c>
      <c r="N1716" s="20">
        <v>1.0</v>
      </c>
      <c r="O1716" s="20" t="s">
        <v>6139</v>
      </c>
      <c r="P1716" s="14"/>
    </row>
    <row r="1717">
      <c r="A1717" s="19" t="s">
        <v>7748</v>
      </c>
      <c r="B1717" s="19" t="s">
        <v>2383</v>
      </c>
      <c r="C1717" s="19" t="s">
        <v>7749</v>
      </c>
      <c r="D1717" s="19" t="s">
        <v>7750</v>
      </c>
      <c r="E1717" s="19" t="s">
        <v>7755</v>
      </c>
      <c r="F1717" s="20" t="str">
        <f t="shared" si="1"/>
        <v>cBUfNkJIvX0nAvts1igzRC</v>
      </c>
      <c r="G1717" s="20">
        <v>1.0</v>
      </c>
      <c r="H1717" s="20">
        <v>1.0</v>
      </c>
      <c r="I1717" s="20" t="s">
        <v>5809</v>
      </c>
      <c r="J1717" s="20">
        <v>1.0</v>
      </c>
      <c r="K1717" s="20">
        <v>1.0</v>
      </c>
      <c r="L1717" s="20" t="s">
        <v>153</v>
      </c>
      <c r="M1717" s="20">
        <v>1.0</v>
      </c>
      <c r="N1717" s="20">
        <v>1.0</v>
      </c>
      <c r="O1717" s="20" t="s">
        <v>6139</v>
      </c>
      <c r="P1717" s="14"/>
    </row>
    <row r="1718">
      <c r="A1718" s="19" t="s">
        <v>7748</v>
      </c>
      <c r="B1718" s="19" t="s">
        <v>2385</v>
      </c>
      <c r="C1718" s="19" t="s">
        <v>7749</v>
      </c>
      <c r="D1718" s="19" t="s">
        <v>7750</v>
      </c>
      <c r="E1718" s="19" t="s">
        <v>7756</v>
      </c>
      <c r="F1718" s="20" t="str">
        <f t="shared" si="1"/>
        <v>cBUfNkJIvX0nDU7Psx31Wa</v>
      </c>
      <c r="G1718" s="20">
        <v>1.0</v>
      </c>
      <c r="H1718" s="20">
        <v>1.0</v>
      </c>
      <c r="I1718" s="20" t="s">
        <v>5809</v>
      </c>
      <c r="J1718" s="20">
        <v>2.0</v>
      </c>
      <c r="K1718" s="20">
        <v>3.0</v>
      </c>
      <c r="L1718" s="20" t="s">
        <v>153</v>
      </c>
      <c r="M1718" s="20">
        <v>1.0</v>
      </c>
      <c r="N1718" s="20">
        <v>1.0</v>
      </c>
      <c r="O1718" s="20" t="s">
        <v>6139</v>
      </c>
      <c r="P1718" s="14"/>
    </row>
    <row r="1719">
      <c r="A1719" s="19" t="s">
        <v>7748</v>
      </c>
      <c r="B1719" s="19" t="s">
        <v>2387</v>
      </c>
      <c r="C1719" s="19" t="s">
        <v>7749</v>
      </c>
      <c r="D1719" s="19" t="s">
        <v>7750</v>
      </c>
      <c r="E1719" s="19" t="s">
        <v>7757</v>
      </c>
      <c r="F1719" s="20" t="str">
        <f t="shared" si="1"/>
        <v>cBUfNkJIvX0nFVvGX8NaP3</v>
      </c>
      <c r="G1719" s="20">
        <v>1.0</v>
      </c>
      <c r="H1719" s="20">
        <v>1.0</v>
      </c>
      <c r="I1719" s="20" t="s">
        <v>5809</v>
      </c>
      <c r="J1719" s="20">
        <v>1.0</v>
      </c>
      <c r="K1719" s="20">
        <v>1.0</v>
      </c>
      <c r="L1719" s="20" t="s">
        <v>153</v>
      </c>
      <c r="M1719" s="20">
        <v>1.0</v>
      </c>
      <c r="N1719" s="20">
        <v>1.0</v>
      </c>
      <c r="O1719" s="20" t="s">
        <v>6139</v>
      </c>
      <c r="P1719" s="14"/>
    </row>
    <row r="1720">
      <c r="A1720" s="19" t="s">
        <v>7748</v>
      </c>
      <c r="B1720" s="19" t="s">
        <v>2389</v>
      </c>
      <c r="C1720" s="19" t="s">
        <v>7749</v>
      </c>
      <c r="D1720" s="19" t="s">
        <v>7750</v>
      </c>
      <c r="E1720" s="19" t="s">
        <v>7758</v>
      </c>
      <c r="F1720" s="20" t="str">
        <f t="shared" si="1"/>
        <v>cBUfNkJIvX0nUaJLWZg9DA</v>
      </c>
      <c r="G1720" s="20">
        <v>1.0</v>
      </c>
      <c r="H1720" s="20">
        <v>1.0</v>
      </c>
      <c r="I1720" s="20" t="s">
        <v>5809</v>
      </c>
      <c r="J1720" s="20">
        <v>1.0</v>
      </c>
      <c r="K1720" s="20">
        <v>1.0</v>
      </c>
      <c r="L1720" s="20" t="s">
        <v>153</v>
      </c>
      <c r="M1720" s="20">
        <v>1.0</v>
      </c>
      <c r="N1720" s="20">
        <v>1.0</v>
      </c>
      <c r="O1720" s="20" t="s">
        <v>6139</v>
      </c>
      <c r="P1720" s="14"/>
    </row>
    <row r="1721">
      <c r="A1721" s="19" t="s">
        <v>7748</v>
      </c>
      <c r="B1721" s="19" t="s">
        <v>2391</v>
      </c>
      <c r="C1721" s="19" t="s">
        <v>7749</v>
      </c>
      <c r="D1721" s="19" t="s">
        <v>7750</v>
      </c>
      <c r="E1721" s="19" t="s">
        <v>7759</v>
      </c>
      <c r="F1721" s="20" t="str">
        <f t="shared" si="1"/>
        <v>cBUfNkJIvX0ncMbuasQi8r</v>
      </c>
      <c r="G1721" s="20">
        <v>1.0</v>
      </c>
      <c r="H1721" s="20">
        <v>1.0</v>
      </c>
      <c r="I1721" s="20" t="s">
        <v>5809</v>
      </c>
      <c r="J1721" s="20">
        <v>1.0</v>
      </c>
      <c r="K1721" s="20">
        <v>1.0</v>
      </c>
      <c r="L1721" s="20" t="s">
        <v>153</v>
      </c>
      <c r="M1721" s="20">
        <v>1.0</v>
      </c>
      <c r="N1721" s="20">
        <v>1.0</v>
      </c>
      <c r="O1721" s="20" t="s">
        <v>6139</v>
      </c>
      <c r="P1721" s="14"/>
    </row>
    <row r="1722">
      <c r="A1722" s="19" t="s">
        <v>7748</v>
      </c>
      <c r="B1722" s="19" t="s">
        <v>2393</v>
      </c>
      <c r="C1722" s="19" t="s">
        <v>7749</v>
      </c>
      <c r="D1722" s="19" t="s">
        <v>7750</v>
      </c>
      <c r="E1722" s="19" t="s">
        <v>7760</v>
      </c>
      <c r="F1722" s="20" t="str">
        <f t="shared" si="1"/>
        <v>cBUfNkJIvX0niIDfaj7G4u</v>
      </c>
      <c r="G1722" s="20">
        <v>1.0</v>
      </c>
      <c r="H1722" s="20">
        <v>1.0</v>
      </c>
      <c r="I1722" s="20" t="s">
        <v>5809</v>
      </c>
      <c r="J1722" s="20">
        <v>1.0</v>
      </c>
      <c r="K1722" s="20">
        <v>1.0</v>
      </c>
      <c r="L1722" s="20" t="s">
        <v>153</v>
      </c>
      <c r="M1722" s="20">
        <v>1.0</v>
      </c>
      <c r="N1722" s="20">
        <v>1.0</v>
      </c>
      <c r="O1722" s="20" t="s">
        <v>6139</v>
      </c>
      <c r="P1722" s="14"/>
    </row>
    <row r="1723">
      <c r="A1723" s="19" t="s">
        <v>7748</v>
      </c>
      <c r="B1723" s="19" t="s">
        <v>2395</v>
      </c>
      <c r="C1723" s="19" t="s">
        <v>7749</v>
      </c>
      <c r="D1723" s="19" t="s">
        <v>7750</v>
      </c>
      <c r="E1723" s="19" t="s">
        <v>7761</v>
      </c>
      <c r="F1723" s="20" t="str">
        <f t="shared" si="1"/>
        <v>cBUfNkJIvX0nknDKT9MVfb</v>
      </c>
      <c r="G1723" s="20">
        <v>1.0</v>
      </c>
      <c r="H1723" s="20">
        <v>1.0</v>
      </c>
      <c r="I1723" s="20" t="s">
        <v>5809</v>
      </c>
      <c r="J1723" s="20">
        <v>2.0</v>
      </c>
      <c r="K1723" s="20">
        <v>3.0</v>
      </c>
      <c r="L1723" s="20" t="s">
        <v>153</v>
      </c>
      <c r="M1723" s="20">
        <v>1.0</v>
      </c>
      <c r="N1723" s="20">
        <v>1.0</v>
      </c>
      <c r="O1723" s="20" t="s">
        <v>6139</v>
      </c>
      <c r="P1723" s="14"/>
    </row>
    <row r="1724">
      <c r="A1724" s="19" t="s">
        <v>7748</v>
      </c>
      <c r="B1724" s="19" t="s">
        <v>2397</v>
      </c>
      <c r="C1724" s="19" t="s">
        <v>7749</v>
      </c>
      <c r="D1724" s="19" t="s">
        <v>7750</v>
      </c>
      <c r="E1724" s="19" t="s">
        <v>7762</v>
      </c>
      <c r="F1724" s="20" t="str">
        <f t="shared" si="1"/>
        <v>cBUfNkJIvX0nlgsiGAYKIU</v>
      </c>
      <c r="G1724" s="20">
        <v>1.0</v>
      </c>
      <c r="H1724" s="20">
        <v>1.0</v>
      </c>
      <c r="I1724" s="20" t="s">
        <v>5809</v>
      </c>
      <c r="J1724" s="20">
        <v>3.0</v>
      </c>
      <c r="K1724" s="20">
        <v>3.0</v>
      </c>
      <c r="L1724" s="20" t="s">
        <v>153</v>
      </c>
      <c r="M1724" s="20">
        <v>1.0</v>
      </c>
      <c r="N1724" s="20">
        <v>1.0</v>
      </c>
      <c r="O1724" s="20" t="s">
        <v>6139</v>
      </c>
      <c r="P1724" s="14"/>
    </row>
    <row r="1725">
      <c r="A1725" s="19" t="s">
        <v>7748</v>
      </c>
      <c r="B1725" s="19" t="s">
        <v>2399</v>
      </c>
      <c r="C1725" s="19" t="s">
        <v>7749</v>
      </c>
      <c r="D1725" s="19" t="s">
        <v>7750</v>
      </c>
      <c r="E1725" s="19" t="s">
        <v>7763</v>
      </c>
      <c r="F1725" s="20" t="str">
        <f t="shared" si="1"/>
        <v>cBUfNkJIvX0nlmiGAYKIUz</v>
      </c>
      <c r="G1725" s="20">
        <v>1.0</v>
      </c>
      <c r="H1725" s="20">
        <v>1.0</v>
      </c>
      <c r="I1725" s="20" t="s">
        <v>5809</v>
      </c>
      <c r="J1725" s="20">
        <v>3.0</v>
      </c>
      <c r="K1725" s="20">
        <v>2.0</v>
      </c>
      <c r="L1725" s="20" t="s">
        <v>153</v>
      </c>
      <c r="M1725" s="20">
        <v>1.0</v>
      </c>
      <c r="N1725" s="20">
        <v>1.0</v>
      </c>
      <c r="O1725" s="20" t="s">
        <v>6139</v>
      </c>
      <c r="P1725" s="14"/>
    </row>
    <row r="1726">
      <c r="A1726" s="19" t="s">
        <v>7748</v>
      </c>
      <c r="B1726" s="19" t="s">
        <v>2401</v>
      </c>
      <c r="C1726" s="19" t="s">
        <v>7749</v>
      </c>
      <c r="D1726" s="19" t="s">
        <v>7750</v>
      </c>
      <c r="E1726" s="19" t="s">
        <v>7764</v>
      </c>
      <c r="F1726" s="20" t="str">
        <f t="shared" si="1"/>
        <v>cBUfNkJIvX0nmwWx3nOJap</v>
      </c>
      <c r="G1726" s="20">
        <v>1.0</v>
      </c>
      <c r="H1726" s="20">
        <v>1.0</v>
      </c>
      <c r="I1726" s="20" t="s">
        <v>5809</v>
      </c>
      <c r="J1726" s="20">
        <v>2.0</v>
      </c>
      <c r="K1726" s="20">
        <v>3.0</v>
      </c>
      <c r="L1726" s="20" t="s">
        <v>153</v>
      </c>
      <c r="M1726" s="20">
        <v>1.0</v>
      </c>
      <c r="N1726" s="20">
        <v>1.0</v>
      </c>
      <c r="O1726" s="20" t="s">
        <v>6139</v>
      </c>
      <c r="P1726" s="14"/>
    </row>
    <row r="1727">
      <c r="A1727" s="19" t="s">
        <v>7748</v>
      </c>
      <c r="B1727" s="19" t="s">
        <v>2403</v>
      </c>
      <c r="C1727" s="19" t="s">
        <v>7749</v>
      </c>
      <c r="D1727" s="19" t="s">
        <v>7750</v>
      </c>
      <c r="E1727" s="19" t="s">
        <v>7765</v>
      </c>
      <c r="F1727" s="20" t="str">
        <f t="shared" si="1"/>
        <v>cBUfNkJIvX0nyKUr3EWPH8</v>
      </c>
      <c r="G1727" s="20">
        <v>1.0</v>
      </c>
      <c r="H1727" s="20">
        <v>1.0</v>
      </c>
      <c r="I1727" s="20" t="s">
        <v>5809</v>
      </c>
      <c r="J1727" s="20">
        <v>1.0</v>
      </c>
      <c r="K1727" s="20">
        <v>2.0</v>
      </c>
      <c r="L1727" s="20" t="s">
        <v>153</v>
      </c>
      <c r="M1727" s="20">
        <v>1.0</v>
      </c>
      <c r="N1727" s="20">
        <v>1.0</v>
      </c>
      <c r="O1727" s="20" t="s">
        <v>6139</v>
      </c>
      <c r="P1727" s="14"/>
    </row>
    <row r="1728">
      <c r="A1728" s="19" t="s">
        <v>7748</v>
      </c>
      <c r="B1728" s="19" t="s">
        <v>2405</v>
      </c>
      <c r="C1728" s="19" t="s">
        <v>7749</v>
      </c>
      <c r="D1728" s="19" t="s">
        <v>7750</v>
      </c>
      <c r="E1728" s="19" t="s">
        <v>7766</v>
      </c>
      <c r="F1728" s="20" t="str">
        <f t="shared" si="1"/>
        <v>cBUfNkJIvX0nyar3EWPH85</v>
      </c>
      <c r="G1728" s="20">
        <v>1.0</v>
      </c>
      <c r="H1728" s="20">
        <v>1.0</v>
      </c>
      <c r="I1728" s="20" t="s">
        <v>5809</v>
      </c>
      <c r="J1728" s="20">
        <v>1.0</v>
      </c>
      <c r="K1728" s="20">
        <v>1.0</v>
      </c>
      <c r="L1728" s="20" t="s">
        <v>153</v>
      </c>
      <c r="M1728" s="20">
        <v>1.0</v>
      </c>
      <c r="N1728" s="20">
        <v>1.0</v>
      </c>
      <c r="O1728" s="20" t="s">
        <v>6139</v>
      </c>
      <c r="P1728" s="14"/>
    </row>
    <row r="1729">
      <c r="A1729" s="19" t="s">
        <v>7748</v>
      </c>
      <c r="B1729" s="19" t="s">
        <v>2407</v>
      </c>
      <c r="C1729" s="19" t="s">
        <v>7749</v>
      </c>
      <c r="D1729" s="19" t="s">
        <v>7750</v>
      </c>
      <c r="E1729" s="19" t="s">
        <v>7767</v>
      </c>
      <c r="F1729" s="20" t="str">
        <f t="shared" si="1"/>
        <v>cBUfNkJIvX0nzNcwP3ZbDr</v>
      </c>
      <c r="G1729" s="20">
        <v>1.0</v>
      </c>
      <c r="H1729" s="20">
        <v>1.0</v>
      </c>
      <c r="I1729" s="20" t="s">
        <v>5809</v>
      </c>
      <c r="J1729" s="20">
        <v>1.0</v>
      </c>
      <c r="K1729" s="20">
        <v>3.0</v>
      </c>
      <c r="L1729" s="20" t="s">
        <v>153</v>
      </c>
      <c r="M1729" s="20">
        <v>1.0</v>
      </c>
      <c r="N1729" s="20">
        <v>1.0</v>
      </c>
      <c r="O1729" s="20" t="s">
        <v>6139</v>
      </c>
      <c r="P1729" s="14"/>
    </row>
    <row r="1730">
      <c r="A1730" s="19" t="s">
        <v>7748</v>
      </c>
      <c r="B1730" s="19" t="s">
        <v>2409</v>
      </c>
      <c r="C1730" s="19" t="s">
        <v>7749</v>
      </c>
      <c r="D1730" s="19" t="s">
        <v>7750</v>
      </c>
      <c r="E1730" s="19" t="s">
        <v>7768</v>
      </c>
      <c r="F1730" s="20" t="str">
        <f t="shared" si="1"/>
        <v>cBUfNkJIvX0nzZVcwP3ZbD</v>
      </c>
      <c r="G1730" s="20">
        <v>1.0</v>
      </c>
      <c r="H1730" s="20">
        <v>1.0</v>
      </c>
      <c r="I1730" s="20" t="s">
        <v>5809</v>
      </c>
      <c r="J1730" s="20">
        <v>3.0</v>
      </c>
      <c r="K1730" s="20">
        <v>3.0</v>
      </c>
      <c r="L1730" s="20" t="s">
        <v>153</v>
      </c>
      <c r="M1730" s="20">
        <v>1.0</v>
      </c>
      <c r="N1730" s="20">
        <v>1.0</v>
      </c>
      <c r="O1730" s="20" t="s">
        <v>6139</v>
      </c>
      <c r="P1730" s="14"/>
    </row>
    <row r="1731">
      <c r="A1731" s="19" t="s">
        <v>7769</v>
      </c>
      <c r="B1731" s="19" t="s">
        <v>722</v>
      </c>
      <c r="C1731" s="19" t="s">
        <v>7770</v>
      </c>
      <c r="D1731" s="19" t="s">
        <v>7771</v>
      </c>
      <c r="E1731" s="19" t="s">
        <v>7772</v>
      </c>
      <c r="F1731" s="20" t="str">
        <f t="shared" si="1"/>
        <v>cBojVEfozYl92H7Y5XM6fr</v>
      </c>
      <c r="G1731" s="20">
        <v>1.0</v>
      </c>
      <c r="H1731" s="20">
        <v>1.0</v>
      </c>
      <c r="I1731" s="20" t="s">
        <v>151</v>
      </c>
      <c r="J1731" s="20">
        <v>1.0</v>
      </c>
      <c r="K1731" s="20">
        <v>1.0</v>
      </c>
      <c r="L1731" s="20" t="s">
        <v>152</v>
      </c>
      <c r="M1731" s="20">
        <v>1.0</v>
      </c>
      <c r="N1731" s="20">
        <v>1.0</v>
      </c>
      <c r="O1731" s="20" t="s">
        <v>153</v>
      </c>
      <c r="P1731" s="14"/>
    </row>
    <row r="1732">
      <c r="A1732" s="19" t="s">
        <v>7769</v>
      </c>
      <c r="B1732" s="19" t="s">
        <v>725</v>
      </c>
      <c r="C1732" s="19" t="s">
        <v>7770</v>
      </c>
      <c r="D1732" s="19" t="s">
        <v>7771</v>
      </c>
      <c r="E1732" s="19" t="s">
        <v>7773</v>
      </c>
      <c r="F1732" s="20" t="str">
        <f t="shared" si="1"/>
        <v>cBojVEfozYl94ANOlu6p4z</v>
      </c>
      <c r="G1732" s="20">
        <v>1.0</v>
      </c>
      <c r="H1732" s="20">
        <v>1.0</v>
      </c>
      <c r="I1732" s="20" t="s">
        <v>151</v>
      </c>
      <c r="J1732" s="20">
        <v>1.0</v>
      </c>
      <c r="K1732" s="20">
        <v>1.0</v>
      </c>
      <c r="L1732" s="20" t="s">
        <v>152</v>
      </c>
      <c r="M1732" s="20">
        <v>3.0</v>
      </c>
      <c r="N1732" s="20">
        <v>3.0</v>
      </c>
      <c r="O1732" s="20" t="s">
        <v>153</v>
      </c>
      <c r="P1732" s="14"/>
    </row>
    <row r="1733">
      <c r="A1733" s="19" t="s">
        <v>7769</v>
      </c>
      <c r="B1733" s="19" t="s">
        <v>727</v>
      </c>
      <c r="C1733" s="19" t="s">
        <v>7770</v>
      </c>
      <c r="D1733" s="19" t="s">
        <v>7771</v>
      </c>
      <c r="E1733" s="19" t="s">
        <v>7774</v>
      </c>
      <c r="F1733" s="20" t="str">
        <f t="shared" si="1"/>
        <v>cBojVEfozYl94vbOlu6p4z</v>
      </c>
      <c r="G1733" s="20">
        <v>1.0</v>
      </c>
      <c r="H1733" s="20">
        <v>1.0</v>
      </c>
      <c r="I1733" s="20" t="s">
        <v>151</v>
      </c>
      <c r="J1733" s="20">
        <v>1.0</v>
      </c>
      <c r="K1733" s="20">
        <v>1.0</v>
      </c>
      <c r="L1733" s="20" t="s">
        <v>152</v>
      </c>
      <c r="M1733" s="20">
        <v>2.0</v>
      </c>
      <c r="N1733" s="20">
        <v>1.0</v>
      </c>
      <c r="O1733" s="20" t="s">
        <v>153</v>
      </c>
      <c r="P1733" s="14"/>
    </row>
    <row r="1734">
      <c r="A1734" s="19" t="s">
        <v>7769</v>
      </c>
      <c r="B1734" s="19" t="s">
        <v>729</v>
      </c>
      <c r="C1734" s="19" t="s">
        <v>7770</v>
      </c>
      <c r="D1734" s="19" t="s">
        <v>7771</v>
      </c>
      <c r="E1734" s="19" t="s">
        <v>7775</v>
      </c>
      <c r="F1734" s="20" t="str">
        <f t="shared" si="1"/>
        <v>cBojVEfozYl98MwR0I7fEb</v>
      </c>
      <c r="G1734" s="20">
        <v>1.0</v>
      </c>
      <c r="H1734" s="20">
        <v>1.0</v>
      </c>
      <c r="I1734" s="20" t="s">
        <v>151</v>
      </c>
      <c r="J1734" s="20">
        <v>1.0</v>
      </c>
      <c r="K1734" s="20">
        <v>1.0</v>
      </c>
      <c r="L1734" s="20" t="s">
        <v>152</v>
      </c>
      <c r="M1734" s="20">
        <v>1.0</v>
      </c>
      <c r="N1734" s="20">
        <v>1.0</v>
      </c>
      <c r="O1734" s="20" t="s">
        <v>153</v>
      </c>
      <c r="P1734" s="14"/>
    </row>
    <row r="1735">
      <c r="A1735" s="19" t="s">
        <v>7769</v>
      </c>
      <c r="B1735" s="19" t="s">
        <v>731</v>
      </c>
      <c r="C1735" s="19" t="s">
        <v>7770</v>
      </c>
      <c r="D1735" s="19" t="s">
        <v>7771</v>
      </c>
      <c r="E1735" s="19" t="s">
        <v>7776</v>
      </c>
      <c r="F1735" s="20" t="str">
        <f t="shared" si="1"/>
        <v>cBojVEfozYl993aFqgRua4</v>
      </c>
      <c r="G1735" s="20">
        <v>1.0</v>
      </c>
      <c r="H1735" s="20">
        <v>1.0</v>
      </c>
      <c r="I1735" s="20" t="s">
        <v>151</v>
      </c>
      <c r="J1735" s="20">
        <v>1.0</v>
      </c>
      <c r="K1735" s="20">
        <v>1.0</v>
      </c>
      <c r="L1735" s="20" t="s">
        <v>152</v>
      </c>
      <c r="M1735" s="20">
        <v>1.0</v>
      </c>
      <c r="N1735" s="20">
        <v>2.0</v>
      </c>
      <c r="O1735" s="20" t="s">
        <v>153</v>
      </c>
      <c r="P1735" s="14"/>
    </row>
    <row r="1736">
      <c r="A1736" s="19" t="s">
        <v>7769</v>
      </c>
      <c r="B1736" s="19" t="s">
        <v>733</v>
      </c>
      <c r="C1736" s="19" t="s">
        <v>7770</v>
      </c>
      <c r="D1736" s="19" t="s">
        <v>7771</v>
      </c>
      <c r="E1736" s="19" t="s">
        <v>7777</v>
      </c>
      <c r="F1736" s="20" t="str">
        <f t="shared" si="1"/>
        <v>cBojVEfozYl9J82aEBgznC</v>
      </c>
      <c r="G1736" s="20">
        <v>1.0</v>
      </c>
      <c r="H1736" s="20">
        <v>1.0</v>
      </c>
      <c r="I1736" s="20" t="s">
        <v>151</v>
      </c>
      <c r="J1736" s="20">
        <v>1.0</v>
      </c>
      <c r="K1736" s="20">
        <v>1.0</v>
      </c>
      <c r="L1736" s="20" t="s">
        <v>152</v>
      </c>
      <c r="M1736" s="20">
        <v>3.0</v>
      </c>
      <c r="N1736" s="20">
        <v>3.0</v>
      </c>
      <c r="O1736" s="20" t="s">
        <v>153</v>
      </c>
      <c r="P1736" s="14"/>
    </row>
    <row r="1737">
      <c r="A1737" s="19" t="s">
        <v>7769</v>
      </c>
      <c r="B1737" s="19" t="s">
        <v>735</v>
      </c>
      <c r="C1737" s="19" t="s">
        <v>7770</v>
      </c>
      <c r="D1737" s="19" t="s">
        <v>7771</v>
      </c>
      <c r="E1737" s="19" t="s">
        <v>7778</v>
      </c>
      <c r="F1737" s="20" t="str">
        <f t="shared" si="1"/>
        <v>cBojVEfozYl9JxqaEBgznC</v>
      </c>
      <c r="G1737" s="20">
        <v>1.0</v>
      </c>
      <c r="H1737" s="20">
        <v>1.0</v>
      </c>
      <c r="I1737" s="20" t="s">
        <v>151</v>
      </c>
      <c r="J1737" s="20">
        <v>1.0</v>
      </c>
      <c r="K1737" s="20">
        <v>1.0</v>
      </c>
      <c r="L1737" s="20" t="s">
        <v>152</v>
      </c>
      <c r="M1737" s="20">
        <v>2.0</v>
      </c>
      <c r="N1737" s="20">
        <v>1.0</v>
      </c>
      <c r="O1737" s="20" t="s">
        <v>153</v>
      </c>
      <c r="P1737" s="14"/>
    </row>
    <row r="1738">
      <c r="A1738" s="19" t="s">
        <v>7769</v>
      </c>
      <c r="B1738" s="19" t="s">
        <v>737</v>
      </c>
      <c r="C1738" s="19" t="s">
        <v>7770</v>
      </c>
      <c r="D1738" s="19" t="s">
        <v>7771</v>
      </c>
      <c r="E1738" s="19" t="s">
        <v>7779</v>
      </c>
      <c r="F1738" s="20" t="str">
        <f t="shared" si="1"/>
        <v>cBojVEfozYl9NTAzXvxTk8</v>
      </c>
      <c r="G1738" s="20">
        <v>1.0</v>
      </c>
      <c r="H1738" s="20">
        <v>1.0</v>
      </c>
      <c r="I1738" s="20" t="s">
        <v>151</v>
      </c>
      <c r="J1738" s="20">
        <v>1.0</v>
      </c>
      <c r="K1738" s="20">
        <v>1.0</v>
      </c>
      <c r="L1738" s="20" t="s">
        <v>152</v>
      </c>
      <c r="M1738" s="20">
        <v>2.0</v>
      </c>
      <c r="N1738" s="20">
        <v>2.0</v>
      </c>
      <c r="O1738" s="20" t="s">
        <v>153</v>
      </c>
      <c r="P1738" s="14"/>
    </row>
    <row r="1739">
      <c r="A1739" s="19" t="s">
        <v>7769</v>
      </c>
      <c r="B1739" s="19" t="s">
        <v>739</v>
      </c>
      <c r="C1739" s="19" t="s">
        <v>7770</v>
      </c>
      <c r="D1739" s="19" t="s">
        <v>7771</v>
      </c>
      <c r="E1739" s="19" t="s">
        <v>7780</v>
      </c>
      <c r="F1739" s="20" t="str">
        <f t="shared" si="1"/>
        <v>cBojVEfozYl9Xjvbb5HTmV</v>
      </c>
      <c r="G1739" s="20">
        <v>1.0</v>
      </c>
      <c r="H1739" s="20">
        <v>1.0</v>
      </c>
      <c r="I1739" s="20" t="s">
        <v>151</v>
      </c>
      <c r="J1739" s="20">
        <v>1.0</v>
      </c>
      <c r="K1739" s="20">
        <v>1.0</v>
      </c>
      <c r="L1739" s="20" t="s">
        <v>152</v>
      </c>
      <c r="M1739" s="20">
        <v>3.0</v>
      </c>
      <c r="N1739" s="20">
        <v>3.0</v>
      </c>
      <c r="O1739" s="20" t="s">
        <v>153</v>
      </c>
      <c r="P1739" s="14"/>
    </row>
    <row r="1740">
      <c r="A1740" s="19" t="s">
        <v>7769</v>
      </c>
      <c r="B1740" s="19" t="s">
        <v>740</v>
      </c>
      <c r="C1740" s="19" t="s">
        <v>7770</v>
      </c>
      <c r="D1740" s="19" t="s">
        <v>7771</v>
      </c>
      <c r="E1740" s="19" t="s">
        <v>7781</v>
      </c>
      <c r="F1740" s="20" t="str">
        <f t="shared" si="1"/>
        <v>cBojVEfozYl9nDhqfPa3Cp</v>
      </c>
      <c r="G1740" s="20">
        <v>1.0</v>
      </c>
      <c r="H1740" s="20">
        <v>1.0</v>
      </c>
      <c r="I1740" s="20" t="s">
        <v>151</v>
      </c>
      <c r="J1740" s="20">
        <v>1.0</v>
      </c>
      <c r="K1740" s="20">
        <v>1.0</v>
      </c>
      <c r="L1740" s="20" t="s">
        <v>152</v>
      </c>
      <c r="M1740" s="20">
        <v>1.0</v>
      </c>
      <c r="N1740" s="20">
        <v>1.0</v>
      </c>
      <c r="O1740" s="20" t="s">
        <v>153</v>
      </c>
      <c r="P1740" s="14"/>
    </row>
    <row r="1741">
      <c r="A1741" s="19" t="s">
        <v>7769</v>
      </c>
      <c r="B1741" s="19" t="s">
        <v>741</v>
      </c>
      <c r="C1741" s="19" t="s">
        <v>7770</v>
      </c>
      <c r="D1741" s="19" t="s">
        <v>7771</v>
      </c>
      <c r="E1741" s="19" t="s">
        <v>7782</v>
      </c>
      <c r="F1741" s="20" t="str">
        <f t="shared" si="1"/>
        <v>cBojVEfozYl9oY4lrKdXja</v>
      </c>
      <c r="G1741" s="20">
        <v>3.0</v>
      </c>
      <c r="H1741" s="20">
        <v>3.0</v>
      </c>
      <c r="I1741" s="20" t="s">
        <v>151</v>
      </c>
      <c r="J1741" s="20">
        <v>1.0</v>
      </c>
      <c r="K1741" s="20">
        <v>1.0</v>
      </c>
      <c r="L1741" s="20" t="s">
        <v>152</v>
      </c>
      <c r="M1741" s="20">
        <v>1.0</v>
      </c>
      <c r="N1741" s="20">
        <v>1.0</v>
      </c>
      <c r="O1741" s="20" t="s">
        <v>153</v>
      </c>
      <c r="P1741" s="14"/>
    </row>
    <row r="1742">
      <c r="A1742" s="19" t="s">
        <v>7769</v>
      </c>
      <c r="B1742" s="19" t="s">
        <v>743</v>
      </c>
      <c r="C1742" s="19" t="s">
        <v>7770</v>
      </c>
      <c r="D1742" s="19" t="s">
        <v>7771</v>
      </c>
      <c r="E1742" s="19" t="s">
        <v>7770</v>
      </c>
      <c r="F1742" s="20" t="str">
        <f t="shared" si="1"/>
        <v>cBojVEfozYl9p7rklVeMgb</v>
      </c>
      <c r="G1742" s="20">
        <v>1.0</v>
      </c>
      <c r="H1742" s="20">
        <v>1.0</v>
      </c>
      <c r="I1742" s="20" t="s">
        <v>151</v>
      </c>
      <c r="J1742" s="20">
        <v>1.0</v>
      </c>
      <c r="K1742" s="20">
        <v>1.0</v>
      </c>
      <c r="L1742" s="20" t="s">
        <v>152</v>
      </c>
      <c r="M1742" s="20">
        <v>3.0</v>
      </c>
      <c r="N1742" s="20">
        <v>3.0</v>
      </c>
      <c r="O1742" s="20" t="s">
        <v>153</v>
      </c>
      <c r="P1742" s="14"/>
    </row>
    <row r="1743">
      <c r="A1743" s="19" t="s">
        <v>7769</v>
      </c>
      <c r="B1743" s="19" t="s">
        <v>745</v>
      </c>
      <c r="C1743" s="19" t="s">
        <v>7770</v>
      </c>
      <c r="D1743" s="19" t="s">
        <v>7771</v>
      </c>
      <c r="E1743" s="19" t="s">
        <v>7783</v>
      </c>
      <c r="F1743" s="20" t="str">
        <f t="shared" si="1"/>
        <v>cBojVEfozYl9qGm31JYFdu</v>
      </c>
      <c r="G1743" s="20">
        <v>1.0</v>
      </c>
      <c r="H1743" s="20">
        <v>1.0</v>
      </c>
      <c r="I1743" s="20" t="s">
        <v>151</v>
      </c>
      <c r="J1743" s="20">
        <v>1.0</v>
      </c>
      <c r="K1743" s="20">
        <v>1.0</v>
      </c>
      <c r="L1743" s="20" t="s">
        <v>152</v>
      </c>
      <c r="M1743" s="20">
        <v>3.0</v>
      </c>
      <c r="N1743" s="20">
        <v>3.0</v>
      </c>
      <c r="O1743" s="20" t="s">
        <v>153</v>
      </c>
      <c r="P1743" s="14"/>
    </row>
    <row r="1744">
      <c r="A1744" s="19" t="s">
        <v>7769</v>
      </c>
      <c r="B1744" s="19" t="s">
        <v>747</v>
      </c>
      <c r="C1744" s="19" t="s">
        <v>7770</v>
      </c>
      <c r="D1744" s="19" t="s">
        <v>7771</v>
      </c>
      <c r="E1744" s="19" t="s">
        <v>7784</v>
      </c>
      <c r="F1744" s="20" t="str">
        <f t="shared" si="1"/>
        <v>cBojVEfozYl9qJR31JYFdu</v>
      </c>
      <c r="G1744" s="20">
        <v>1.0</v>
      </c>
      <c r="H1744" s="20">
        <v>1.0</v>
      </c>
      <c r="I1744" s="20" t="s">
        <v>151</v>
      </c>
      <c r="J1744" s="20">
        <v>1.0</v>
      </c>
      <c r="K1744" s="20">
        <v>1.0</v>
      </c>
      <c r="L1744" s="20" t="s">
        <v>152</v>
      </c>
      <c r="M1744" s="20">
        <v>1.0</v>
      </c>
      <c r="N1744" s="20">
        <v>1.0</v>
      </c>
      <c r="O1744" s="20" t="s">
        <v>153</v>
      </c>
      <c r="P1744" s="14"/>
    </row>
    <row r="1745">
      <c r="A1745" s="19" t="s">
        <v>7769</v>
      </c>
      <c r="B1745" s="19" t="s">
        <v>749</v>
      </c>
      <c r="C1745" s="19" t="s">
        <v>7770</v>
      </c>
      <c r="D1745" s="19" t="s">
        <v>7771</v>
      </c>
      <c r="E1745" s="19" t="s">
        <v>7780</v>
      </c>
      <c r="F1745" s="20" t="str">
        <f t="shared" si="1"/>
        <v>cBojVEfozYl9tehyJwvFCu</v>
      </c>
      <c r="G1745" s="20">
        <v>1.0</v>
      </c>
      <c r="H1745" s="20">
        <v>1.0</v>
      </c>
      <c r="I1745" s="20" t="s">
        <v>151</v>
      </c>
      <c r="J1745" s="20">
        <v>1.0</v>
      </c>
      <c r="K1745" s="20">
        <v>1.0</v>
      </c>
      <c r="L1745" s="20" t="s">
        <v>152</v>
      </c>
      <c r="M1745" s="20">
        <v>3.0</v>
      </c>
      <c r="N1745" s="20">
        <v>3.0</v>
      </c>
      <c r="O1745" s="20" t="s">
        <v>153</v>
      </c>
      <c r="P1745" s="14"/>
    </row>
    <row r="1746">
      <c r="A1746" s="19" t="s">
        <v>7769</v>
      </c>
      <c r="B1746" s="19" t="s">
        <v>751</v>
      </c>
      <c r="C1746" s="19" t="s">
        <v>7770</v>
      </c>
      <c r="D1746" s="19" t="s">
        <v>7771</v>
      </c>
      <c r="E1746" s="19" t="s">
        <v>7785</v>
      </c>
      <c r="F1746" s="20" t="str">
        <f t="shared" si="1"/>
        <v>cBojVEfozYl9tl0yJwvFCu</v>
      </c>
      <c r="G1746" s="20">
        <v>1.0</v>
      </c>
      <c r="H1746" s="20">
        <v>1.0</v>
      </c>
      <c r="I1746" s="20" t="s">
        <v>151</v>
      </c>
      <c r="J1746" s="20">
        <v>1.0</v>
      </c>
      <c r="K1746" s="20">
        <v>1.0</v>
      </c>
      <c r="L1746" s="20" t="s">
        <v>152</v>
      </c>
      <c r="M1746" s="20">
        <v>1.0</v>
      </c>
      <c r="N1746" s="20">
        <v>2.0</v>
      </c>
      <c r="O1746" s="20" t="s">
        <v>153</v>
      </c>
      <c r="P1746" s="14"/>
    </row>
    <row r="1747">
      <c r="A1747" s="19" t="s">
        <v>7769</v>
      </c>
      <c r="B1747" s="19" t="s">
        <v>753</v>
      </c>
      <c r="C1747" s="19" t="s">
        <v>7770</v>
      </c>
      <c r="D1747" s="19" t="s">
        <v>7771</v>
      </c>
      <c r="E1747" s="19" t="s">
        <v>7786</v>
      </c>
      <c r="F1747" s="20" t="str">
        <f t="shared" si="1"/>
        <v>cBojVEfozYl9vpHmzDoNU0</v>
      </c>
      <c r="G1747" s="20">
        <v>1.0</v>
      </c>
      <c r="H1747" s="20">
        <v>1.0</v>
      </c>
      <c r="I1747" s="20" t="s">
        <v>151</v>
      </c>
      <c r="J1747" s="20">
        <v>1.0</v>
      </c>
      <c r="K1747" s="20">
        <v>1.0</v>
      </c>
      <c r="L1747" s="20" t="s">
        <v>152</v>
      </c>
      <c r="M1747" s="20">
        <v>3.0</v>
      </c>
      <c r="N1747" s="20">
        <v>2.0</v>
      </c>
      <c r="O1747" s="20" t="s">
        <v>153</v>
      </c>
      <c r="P1747" s="14"/>
    </row>
    <row r="1748">
      <c r="A1748" s="19" t="s">
        <v>7769</v>
      </c>
      <c r="B1748" s="19" t="s">
        <v>755</v>
      </c>
      <c r="C1748" s="19" t="s">
        <v>7770</v>
      </c>
      <c r="D1748" s="19" t="s">
        <v>7771</v>
      </c>
      <c r="E1748" s="19" t="s">
        <v>7787</v>
      </c>
      <c r="F1748" s="20" t="str">
        <f t="shared" si="1"/>
        <v>cBojVEfozYl9xKVoCpeNMW</v>
      </c>
      <c r="G1748" s="20">
        <v>1.0</v>
      </c>
      <c r="H1748" s="20">
        <v>1.0</v>
      </c>
      <c r="I1748" s="20" t="s">
        <v>151</v>
      </c>
      <c r="J1748" s="20">
        <v>1.0</v>
      </c>
      <c r="K1748" s="20">
        <v>1.0</v>
      </c>
      <c r="L1748" s="20" t="s">
        <v>152</v>
      </c>
      <c r="M1748" s="20">
        <v>1.0</v>
      </c>
      <c r="N1748" s="20">
        <v>1.0</v>
      </c>
      <c r="O1748" s="20" t="s">
        <v>153</v>
      </c>
      <c r="P1748" s="14"/>
    </row>
    <row r="1749">
      <c r="A1749" s="19" t="s">
        <v>7788</v>
      </c>
      <c r="B1749" s="19" t="s">
        <v>5573</v>
      </c>
      <c r="C1749" s="19" t="s">
        <v>7789</v>
      </c>
      <c r="D1749" s="19" t="s">
        <v>7790</v>
      </c>
      <c r="E1749" s="19" t="s">
        <v>7791</v>
      </c>
      <c r="F1749" s="20" t="str">
        <f t="shared" si="1"/>
        <v>e3kIIqFkKCTI3GTWpPTcf5</v>
      </c>
      <c r="G1749" s="20">
        <v>1.0</v>
      </c>
      <c r="H1749" s="20">
        <v>1.0</v>
      </c>
      <c r="I1749" s="20" t="s">
        <v>151</v>
      </c>
      <c r="J1749" s="20">
        <v>1.0</v>
      </c>
      <c r="K1749" s="20">
        <v>1.0</v>
      </c>
      <c r="L1749" s="20" t="s">
        <v>152</v>
      </c>
      <c r="M1749" s="20">
        <v>1.0</v>
      </c>
      <c r="N1749" s="20">
        <v>1.0</v>
      </c>
      <c r="O1749" s="20" t="s">
        <v>6139</v>
      </c>
      <c r="P1749" s="14"/>
    </row>
    <row r="1750">
      <c r="A1750" s="19" t="s">
        <v>7788</v>
      </c>
      <c r="B1750" s="19" t="s">
        <v>5577</v>
      </c>
      <c r="C1750" s="19" t="s">
        <v>7789</v>
      </c>
      <c r="D1750" s="19" t="s">
        <v>7790</v>
      </c>
      <c r="E1750" s="19" t="s">
        <v>7792</v>
      </c>
      <c r="F1750" s="20" t="str">
        <f t="shared" si="1"/>
        <v>e3kIIqFkKCTI3JwWpPTcf5</v>
      </c>
      <c r="G1750" s="20">
        <v>1.0</v>
      </c>
      <c r="H1750" s="20">
        <v>1.0</v>
      </c>
      <c r="I1750" s="20" t="s">
        <v>151</v>
      </c>
      <c r="J1750" s="20">
        <v>1.0</v>
      </c>
      <c r="K1750" s="20">
        <v>1.0</v>
      </c>
      <c r="L1750" s="20" t="s">
        <v>152</v>
      </c>
      <c r="M1750" s="20">
        <v>1.0</v>
      </c>
      <c r="N1750" s="20">
        <v>1.0</v>
      </c>
      <c r="O1750" s="20" t="s">
        <v>6139</v>
      </c>
      <c r="P1750" s="14"/>
    </row>
    <row r="1751">
      <c r="A1751" s="19" t="s">
        <v>7788</v>
      </c>
      <c r="B1751" s="19" t="s">
        <v>5579</v>
      </c>
      <c r="C1751" s="19" t="s">
        <v>7789</v>
      </c>
      <c r="D1751" s="19" t="s">
        <v>7790</v>
      </c>
      <c r="E1751" s="19" t="s">
        <v>7793</v>
      </c>
      <c r="F1751" s="20" t="str">
        <f t="shared" si="1"/>
        <v>e3kIIqFkKCTI5HSQZnCRf8</v>
      </c>
      <c r="G1751" s="20">
        <v>2.0</v>
      </c>
      <c r="H1751" s="20">
        <v>3.0</v>
      </c>
      <c r="I1751" s="20" t="s">
        <v>151</v>
      </c>
      <c r="J1751" s="20">
        <v>2.0</v>
      </c>
      <c r="K1751" s="20">
        <v>2.0</v>
      </c>
      <c r="L1751" s="20" t="s">
        <v>152</v>
      </c>
      <c r="M1751" s="20">
        <v>2.0</v>
      </c>
      <c r="N1751" s="20">
        <v>2.0</v>
      </c>
      <c r="O1751" s="20" t="s">
        <v>6139</v>
      </c>
      <c r="P1751" s="14"/>
    </row>
    <row r="1752">
      <c r="A1752" s="19" t="s">
        <v>7788</v>
      </c>
      <c r="B1752" s="19" t="s">
        <v>5581</v>
      </c>
      <c r="C1752" s="19" t="s">
        <v>7789</v>
      </c>
      <c r="D1752" s="19" t="s">
        <v>7790</v>
      </c>
      <c r="E1752" s="19" t="s">
        <v>7794</v>
      </c>
      <c r="F1752" s="20" t="str">
        <f t="shared" si="1"/>
        <v>e3kIIqFkKCTI5ieQZnCRf8</v>
      </c>
      <c r="G1752" s="20">
        <v>1.0</v>
      </c>
      <c r="H1752" s="20">
        <v>1.0</v>
      </c>
      <c r="I1752" s="20" t="s">
        <v>151</v>
      </c>
      <c r="J1752" s="20">
        <v>1.0</v>
      </c>
      <c r="K1752" s="20">
        <v>1.0</v>
      </c>
      <c r="L1752" s="20" t="s">
        <v>152</v>
      </c>
      <c r="M1752" s="20">
        <v>1.0</v>
      </c>
      <c r="N1752" s="20">
        <v>1.0</v>
      </c>
      <c r="O1752" s="20" t="s">
        <v>6139</v>
      </c>
      <c r="P1752" s="14"/>
    </row>
    <row r="1753">
      <c r="A1753" s="19" t="s">
        <v>7788</v>
      </c>
      <c r="B1753" s="19" t="s">
        <v>5583</v>
      </c>
      <c r="C1753" s="19" t="s">
        <v>7789</v>
      </c>
      <c r="D1753" s="19" t="s">
        <v>7790</v>
      </c>
      <c r="E1753" s="19" t="s">
        <v>7795</v>
      </c>
      <c r="F1753" s="20" t="str">
        <f t="shared" si="1"/>
        <v>e3kIIqFkKCTI6C4gxZbenF</v>
      </c>
      <c r="G1753" s="20">
        <v>1.0</v>
      </c>
      <c r="H1753" s="20">
        <v>1.0</v>
      </c>
      <c r="I1753" s="20" t="s">
        <v>151</v>
      </c>
      <c r="J1753" s="20">
        <v>1.0</v>
      </c>
      <c r="K1753" s="20">
        <v>1.0</v>
      </c>
      <c r="L1753" s="20" t="s">
        <v>152</v>
      </c>
      <c r="M1753" s="20">
        <v>1.0</v>
      </c>
      <c r="N1753" s="20">
        <v>1.0</v>
      </c>
      <c r="O1753" s="20" t="s">
        <v>6139</v>
      </c>
      <c r="P1753" s="14"/>
    </row>
    <row r="1754">
      <c r="A1754" s="19" t="s">
        <v>7788</v>
      </c>
      <c r="B1754" s="19" t="s">
        <v>5585</v>
      </c>
      <c r="C1754" s="19" t="s">
        <v>7789</v>
      </c>
      <c r="D1754" s="19" t="s">
        <v>7790</v>
      </c>
      <c r="E1754" s="19" t="s">
        <v>7796</v>
      </c>
      <c r="F1754" s="20" t="str">
        <f t="shared" si="1"/>
        <v>e3kIIqFkKCTIAJTs1igzRC</v>
      </c>
      <c r="G1754" s="20">
        <v>1.0</v>
      </c>
      <c r="H1754" s="20">
        <v>1.0</v>
      </c>
      <c r="I1754" s="20" t="s">
        <v>151</v>
      </c>
      <c r="J1754" s="20">
        <v>1.0</v>
      </c>
      <c r="K1754" s="20">
        <v>1.0</v>
      </c>
      <c r="L1754" s="20" t="s">
        <v>152</v>
      </c>
      <c r="M1754" s="20">
        <v>1.0</v>
      </c>
      <c r="N1754" s="20">
        <v>1.0</v>
      </c>
      <c r="O1754" s="20" t="s">
        <v>6139</v>
      </c>
      <c r="P1754" s="14"/>
    </row>
    <row r="1755">
      <c r="A1755" s="19" t="s">
        <v>7788</v>
      </c>
      <c r="B1755" s="19" t="s">
        <v>5587</v>
      </c>
      <c r="C1755" s="19" t="s">
        <v>7789</v>
      </c>
      <c r="D1755" s="19" t="s">
        <v>7790</v>
      </c>
      <c r="E1755" s="19" t="s">
        <v>7797</v>
      </c>
      <c r="F1755" s="20" t="str">
        <f t="shared" si="1"/>
        <v>e3kIIqFkKCTID3cPsx31Wa</v>
      </c>
      <c r="G1755" s="20">
        <v>1.0</v>
      </c>
      <c r="H1755" s="20">
        <v>1.0</v>
      </c>
      <c r="I1755" s="20" t="s">
        <v>151</v>
      </c>
      <c r="J1755" s="20">
        <v>1.0</v>
      </c>
      <c r="K1755" s="20">
        <v>1.0</v>
      </c>
      <c r="L1755" s="20" t="s">
        <v>152</v>
      </c>
      <c r="M1755" s="20">
        <v>1.0</v>
      </c>
      <c r="N1755" s="20">
        <v>1.0</v>
      </c>
      <c r="O1755" s="20" t="s">
        <v>6139</v>
      </c>
      <c r="P1755" s="14"/>
    </row>
    <row r="1756">
      <c r="A1756" s="19" t="s">
        <v>7788</v>
      </c>
      <c r="B1756" s="19" t="s">
        <v>5589</v>
      </c>
      <c r="C1756" s="19" t="s">
        <v>7789</v>
      </c>
      <c r="D1756" s="19" t="s">
        <v>7790</v>
      </c>
      <c r="E1756" s="19" t="s">
        <v>7798</v>
      </c>
      <c r="F1756" s="20" t="str">
        <f t="shared" si="1"/>
        <v>e3kIIqFkKCTIDhMPsx31Wa</v>
      </c>
      <c r="G1756" s="20">
        <v>1.0</v>
      </c>
      <c r="H1756" s="20">
        <v>1.0</v>
      </c>
      <c r="I1756" s="20" t="s">
        <v>151</v>
      </c>
      <c r="J1756" s="20">
        <v>1.0</v>
      </c>
      <c r="K1756" s="20">
        <v>1.0</v>
      </c>
      <c r="L1756" s="20" t="s">
        <v>152</v>
      </c>
      <c r="M1756" s="20">
        <v>1.0</v>
      </c>
      <c r="N1756" s="20">
        <v>1.0</v>
      </c>
      <c r="O1756" s="20" t="s">
        <v>6139</v>
      </c>
      <c r="P1756" s="14"/>
    </row>
    <row r="1757">
      <c r="A1757" s="19" t="s">
        <v>7788</v>
      </c>
      <c r="B1757" s="19" t="s">
        <v>5591</v>
      </c>
      <c r="C1757" s="19" t="s">
        <v>7789</v>
      </c>
      <c r="D1757" s="19" t="s">
        <v>7790</v>
      </c>
      <c r="E1757" s="19" t="s">
        <v>7799</v>
      </c>
      <c r="F1757" s="20" t="str">
        <f t="shared" si="1"/>
        <v>e3kIIqFkKCTIFAJGX8NaP3</v>
      </c>
      <c r="G1757" s="20">
        <v>1.0</v>
      </c>
      <c r="H1757" s="20">
        <v>1.0</v>
      </c>
      <c r="I1757" s="20" t="s">
        <v>151</v>
      </c>
      <c r="J1757" s="20">
        <v>1.0</v>
      </c>
      <c r="K1757" s="20">
        <v>1.0</v>
      </c>
      <c r="L1757" s="20" t="s">
        <v>152</v>
      </c>
      <c r="M1757" s="20">
        <v>1.0</v>
      </c>
      <c r="N1757" s="20">
        <v>1.0</v>
      </c>
      <c r="O1757" s="20" t="s">
        <v>6139</v>
      </c>
      <c r="P1757" s="14"/>
    </row>
    <row r="1758">
      <c r="A1758" s="19" t="s">
        <v>7788</v>
      </c>
      <c r="B1758" s="19" t="s">
        <v>5593</v>
      </c>
      <c r="C1758" s="19" t="s">
        <v>7789</v>
      </c>
      <c r="D1758" s="19" t="s">
        <v>7790</v>
      </c>
      <c r="E1758" s="19" t="s">
        <v>7800</v>
      </c>
      <c r="F1758" s="20" t="str">
        <f t="shared" si="1"/>
        <v>e3kIIqFkKCTIFCFGX8NaP3</v>
      </c>
      <c r="G1758" s="20">
        <v>1.0</v>
      </c>
      <c r="H1758" s="20">
        <v>1.0</v>
      </c>
      <c r="I1758" s="20" t="s">
        <v>151</v>
      </c>
      <c r="J1758" s="20">
        <v>1.0</v>
      </c>
      <c r="K1758" s="20">
        <v>1.0</v>
      </c>
      <c r="L1758" s="20" t="s">
        <v>152</v>
      </c>
      <c r="M1758" s="20">
        <v>1.0</v>
      </c>
      <c r="N1758" s="20">
        <v>1.0</v>
      </c>
      <c r="O1758" s="20" t="s">
        <v>6139</v>
      </c>
      <c r="P1758" s="14"/>
    </row>
    <row r="1759">
      <c r="A1759" s="19" t="s">
        <v>7788</v>
      </c>
      <c r="B1759" s="19" t="s">
        <v>5595</v>
      </c>
      <c r="C1759" s="19" t="s">
        <v>7789</v>
      </c>
      <c r="D1759" s="19" t="s">
        <v>7790</v>
      </c>
      <c r="E1759" s="19" t="s">
        <v>7801</v>
      </c>
      <c r="F1759" s="20" t="str">
        <f t="shared" si="1"/>
        <v>e3kIIqFkKCTIYGqETxCGlb</v>
      </c>
      <c r="G1759" s="20">
        <v>1.0</v>
      </c>
      <c r="H1759" s="20">
        <v>1.0</v>
      </c>
      <c r="I1759" s="20" t="s">
        <v>151</v>
      </c>
      <c r="J1759" s="20">
        <v>1.0</v>
      </c>
      <c r="K1759" s="20">
        <v>1.0</v>
      </c>
      <c r="L1759" s="20" t="s">
        <v>152</v>
      </c>
      <c r="M1759" s="20">
        <v>1.0</v>
      </c>
      <c r="N1759" s="20">
        <v>1.0</v>
      </c>
      <c r="O1759" s="20" t="s">
        <v>6139</v>
      </c>
      <c r="P1759" s="14"/>
    </row>
    <row r="1760">
      <c r="A1760" s="19" t="s">
        <v>7788</v>
      </c>
      <c r="B1760" s="19" t="s">
        <v>5597</v>
      </c>
      <c r="C1760" s="19" t="s">
        <v>7789</v>
      </c>
      <c r="D1760" s="19" t="s">
        <v>7790</v>
      </c>
      <c r="E1760" s="19" t="s">
        <v>7802</v>
      </c>
      <c r="F1760" s="20" t="str">
        <f t="shared" si="1"/>
        <v>e3kIIqFkKCTIiQFDfaj7G4</v>
      </c>
      <c r="G1760" s="20">
        <v>1.0</v>
      </c>
      <c r="H1760" s="20">
        <v>1.0</v>
      </c>
      <c r="I1760" s="20" t="s">
        <v>151</v>
      </c>
      <c r="J1760" s="20">
        <v>1.0</v>
      </c>
      <c r="K1760" s="20">
        <v>1.0</v>
      </c>
      <c r="L1760" s="20" t="s">
        <v>152</v>
      </c>
      <c r="M1760" s="20">
        <v>1.0</v>
      </c>
      <c r="N1760" s="20">
        <v>1.0</v>
      </c>
      <c r="O1760" s="20" t="s">
        <v>6139</v>
      </c>
      <c r="P1760" s="14"/>
    </row>
    <row r="1761">
      <c r="A1761" s="19" t="s">
        <v>7788</v>
      </c>
      <c r="B1761" s="19" t="s">
        <v>5599</v>
      </c>
      <c r="C1761" s="19" t="s">
        <v>7789</v>
      </c>
      <c r="D1761" s="19" t="s">
        <v>7790</v>
      </c>
      <c r="E1761" s="19" t="s">
        <v>7803</v>
      </c>
      <c r="F1761" s="20" t="str">
        <f t="shared" si="1"/>
        <v>e3kIIqFkKCTIk6SKT9MVfb</v>
      </c>
      <c r="G1761" s="20">
        <v>2.0</v>
      </c>
      <c r="H1761" s="20">
        <v>3.0</v>
      </c>
      <c r="I1761" s="20" t="s">
        <v>151</v>
      </c>
      <c r="J1761" s="20">
        <v>2.0</v>
      </c>
      <c r="K1761" s="20">
        <v>2.0</v>
      </c>
      <c r="L1761" s="20" t="s">
        <v>152</v>
      </c>
      <c r="M1761" s="20">
        <v>2.0</v>
      </c>
      <c r="N1761" s="20">
        <v>2.0</v>
      </c>
      <c r="O1761" s="20" t="s">
        <v>6139</v>
      </c>
      <c r="P1761" s="14"/>
    </row>
    <row r="1762">
      <c r="A1762" s="19" t="s">
        <v>7788</v>
      </c>
      <c r="B1762" s="19" t="s">
        <v>5601</v>
      </c>
      <c r="C1762" s="19" t="s">
        <v>7789</v>
      </c>
      <c r="D1762" s="19" t="s">
        <v>7790</v>
      </c>
      <c r="E1762" s="19" t="s">
        <v>7804</v>
      </c>
      <c r="F1762" s="20" t="str">
        <f t="shared" si="1"/>
        <v>e3kIIqFkKCTIko5KT9MVfb</v>
      </c>
      <c r="G1762" s="20">
        <v>1.0</v>
      </c>
      <c r="H1762" s="20">
        <v>2.0</v>
      </c>
      <c r="I1762" s="20" t="s">
        <v>151</v>
      </c>
      <c r="J1762" s="20">
        <v>1.0</v>
      </c>
      <c r="K1762" s="20">
        <v>1.0</v>
      </c>
      <c r="L1762" s="20" t="s">
        <v>152</v>
      </c>
      <c r="M1762" s="20">
        <v>1.0</v>
      </c>
      <c r="N1762" s="20">
        <v>1.0</v>
      </c>
      <c r="O1762" s="20" t="s">
        <v>6139</v>
      </c>
      <c r="P1762" s="14"/>
    </row>
    <row r="1763">
      <c r="A1763" s="19" t="s">
        <v>7788</v>
      </c>
      <c r="B1763" s="19" t="s">
        <v>5603</v>
      </c>
      <c r="C1763" s="19" t="s">
        <v>7789</v>
      </c>
      <c r="D1763" s="19" t="s">
        <v>7790</v>
      </c>
      <c r="E1763" s="19" t="s">
        <v>7805</v>
      </c>
      <c r="F1763" s="20" t="str">
        <f t="shared" si="1"/>
        <v>e3kIIqFkKCTIl5UiGAYKIU</v>
      </c>
      <c r="G1763" s="20">
        <v>1.0</v>
      </c>
      <c r="H1763" s="20">
        <v>1.0</v>
      </c>
      <c r="I1763" s="20" t="s">
        <v>151</v>
      </c>
      <c r="J1763" s="20">
        <v>1.0</v>
      </c>
      <c r="K1763" s="20">
        <v>1.0</v>
      </c>
      <c r="L1763" s="20" t="s">
        <v>152</v>
      </c>
      <c r="M1763" s="20">
        <v>1.0</v>
      </c>
      <c r="N1763" s="20">
        <v>1.0</v>
      </c>
      <c r="O1763" s="20" t="s">
        <v>6139</v>
      </c>
      <c r="P1763" s="14"/>
    </row>
    <row r="1764">
      <c r="A1764" s="19" t="s">
        <v>7788</v>
      </c>
      <c r="B1764" s="19" t="s">
        <v>5605</v>
      </c>
      <c r="C1764" s="19" t="s">
        <v>7789</v>
      </c>
      <c r="D1764" s="19" t="s">
        <v>7790</v>
      </c>
      <c r="E1764" s="19" t="s">
        <v>7806</v>
      </c>
      <c r="F1764" s="20" t="str">
        <f t="shared" si="1"/>
        <v>e3kIIqFkKCTImbDx3nOJap</v>
      </c>
      <c r="G1764" s="20">
        <v>1.0</v>
      </c>
      <c r="H1764" s="20">
        <v>2.0</v>
      </c>
      <c r="I1764" s="20" t="s">
        <v>151</v>
      </c>
      <c r="J1764" s="20">
        <v>1.0</v>
      </c>
      <c r="K1764" s="20">
        <v>1.0</v>
      </c>
      <c r="L1764" s="20" t="s">
        <v>152</v>
      </c>
      <c r="M1764" s="20">
        <v>1.0</v>
      </c>
      <c r="N1764" s="20">
        <v>1.0</v>
      </c>
      <c r="O1764" s="20" t="s">
        <v>6139</v>
      </c>
      <c r="P1764" s="14"/>
    </row>
    <row r="1765">
      <c r="A1765" s="19" t="s">
        <v>7788</v>
      </c>
      <c r="B1765" s="19" t="s">
        <v>5607</v>
      </c>
      <c r="C1765" s="19" t="s">
        <v>7789</v>
      </c>
      <c r="D1765" s="19" t="s">
        <v>7790</v>
      </c>
      <c r="E1765" s="19" t="s">
        <v>7807</v>
      </c>
      <c r="F1765" s="20" t="str">
        <f t="shared" si="1"/>
        <v>e3kIIqFkKCTIyfhr3EWPH8</v>
      </c>
      <c r="G1765" s="20">
        <v>1.0</v>
      </c>
      <c r="H1765" s="20">
        <v>1.0</v>
      </c>
      <c r="I1765" s="20" t="s">
        <v>151</v>
      </c>
      <c r="J1765" s="20">
        <v>1.0</v>
      </c>
      <c r="K1765" s="20">
        <v>1.0</v>
      </c>
      <c r="L1765" s="20" t="s">
        <v>152</v>
      </c>
      <c r="M1765" s="20">
        <v>1.0</v>
      </c>
      <c r="N1765" s="20">
        <v>1.0</v>
      </c>
      <c r="O1765" s="20" t="s">
        <v>6139</v>
      </c>
      <c r="P1765" s="14"/>
    </row>
    <row r="1766">
      <c r="A1766" s="19" t="s">
        <v>7788</v>
      </c>
      <c r="B1766" s="19" t="s">
        <v>5609</v>
      </c>
      <c r="C1766" s="19" t="s">
        <v>7789</v>
      </c>
      <c r="D1766" s="19" t="s">
        <v>7790</v>
      </c>
      <c r="E1766" s="19" t="s">
        <v>7808</v>
      </c>
      <c r="F1766" s="20" t="str">
        <f t="shared" si="1"/>
        <v>e3kIIqFkKCTIzRAcwP3ZbD</v>
      </c>
      <c r="G1766" s="20">
        <v>1.0</v>
      </c>
      <c r="H1766" s="20">
        <v>1.0</v>
      </c>
      <c r="I1766" s="20" t="s">
        <v>151</v>
      </c>
      <c r="J1766" s="20">
        <v>1.0</v>
      </c>
      <c r="K1766" s="20">
        <v>1.0</v>
      </c>
      <c r="L1766" s="20" t="s">
        <v>152</v>
      </c>
      <c r="M1766" s="20">
        <v>1.0</v>
      </c>
      <c r="N1766" s="20">
        <v>1.0</v>
      </c>
      <c r="O1766" s="20" t="s">
        <v>6139</v>
      </c>
      <c r="P1766" s="14"/>
    </row>
    <row r="1767">
      <c r="A1767" s="19" t="s">
        <v>7809</v>
      </c>
      <c r="B1767" s="19" t="s">
        <v>2181</v>
      </c>
      <c r="C1767" s="19" t="s">
        <v>7810</v>
      </c>
      <c r="D1767" s="19" t="s">
        <v>7811</v>
      </c>
      <c r="E1767" s="19" t="s">
        <v>7812</v>
      </c>
      <c r="F1767" s="20" t="str">
        <f t="shared" si="1"/>
        <v>eT7wTil9cgnj5HlQZnCRf8</v>
      </c>
      <c r="G1767" s="20">
        <v>1.0</v>
      </c>
      <c r="H1767" s="20">
        <v>1.0</v>
      </c>
      <c r="I1767" s="20" t="s">
        <v>5809</v>
      </c>
      <c r="J1767" s="20">
        <v>1.0</v>
      </c>
      <c r="K1767" s="20">
        <v>1.0</v>
      </c>
      <c r="L1767" s="20" t="s">
        <v>152</v>
      </c>
      <c r="M1767" s="20">
        <v>1.0</v>
      </c>
      <c r="N1767" s="20">
        <v>1.0</v>
      </c>
      <c r="O1767" s="20" t="s">
        <v>6139</v>
      </c>
      <c r="P1767" s="14"/>
    </row>
    <row r="1768">
      <c r="A1768" s="19" t="s">
        <v>7809</v>
      </c>
      <c r="B1768" s="19" t="s">
        <v>2185</v>
      </c>
      <c r="C1768" s="19" t="s">
        <v>7810</v>
      </c>
      <c r="D1768" s="19" t="s">
        <v>7811</v>
      </c>
      <c r="E1768" s="19" t="s">
        <v>7813</v>
      </c>
      <c r="F1768" s="20" t="str">
        <f t="shared" si="1"/>
        <v>eT7wTil9cgnj8znR0I7fEb</v>
      </c>
      <c r="G1768" s="20">
        <v>1.0</v>
      </c>
      <c r="H1768" s="20">
        <v>1.0</v>
      </c>
      <c r="I1768" s="20" t="s">
        <v>5809</v>
      </c>
      <c r="J1768" s="20">
        <v>1.0</v>
      </c>
      <c r="K1768" s="20">
        <v>1.0</v>
      </c>
      <c r="L1768" s="20" t="s">
        <v>152</v>
      </c>
      <c r="M1768" s="20">
        <v>1.0</v>
      </c>
      <c r="N1768" s="20">
        <v>1.0</v>
      </c>
      <c r="O1768" s="20" t="s">
        <v>6139</v>
      </c>
      <c r="P1768" s="14"/>
    </row>
    <row r="1769">
      <c r="A1769" s="19" t="s">
        <v>7809</v>
      </c>
      <c r="B1769" s="19" t="s">
        <v>2187</v>
      </c>
      <c r="C1769" s="19" t="s">
        <v>7810</v>
      </c>
      <c r="D1769" s="19" t="s">
        <v>7811</v>
      </c>
      <c r="E1769" s="19" t="s">
        <v>7814</v>
      </c>
      <c r="F1769" s="20" t="str">
        <f t="shared" si="1"/>
        <v>eT7wTil9cgnjEVZhxLZ9ck</v>
      </c>
      <c r="G1769" s="20">
        <v>1.0</v>
      </c>
      <c r="H1769" s="20">
        <v>1.0</v>
      </c>
      <c r="I1769" s="20" t="s">
        <v>5809</v>
      </c>
      <c r="J1769" s="20">
        <v>1.0</v>
      </c>
      <c r="K1769" s="20">
        <v>1.0</v>
      </c>
      <c r="L1769" s="20" t="s">
        <v>152</v>
      </c>
      <c r="M1769" s="20">
        <v>1.0</v>
      </c>
      <c r="N1769" s="20">
        <v>1.0</v>
      </c>
      <c r="O1769" s="20" t="s">
        <v>6139</v>
      </c>
      <c r="P1769" s="14"/>
    </row>
    <row r="1770">
      <c r="A1770" s="19" t="s">
        <v>7809</v>
      </c>
      <c r="B1770" s="19" t="s">
        <v>2189</v>
      </c>
      <c r="C1770" s="19" t="s">
        <v>7810</v>
      </c>
      <c r="D1770" s="19" t="s">
        <v>7811</v>
      </c>
      <c r="E1770" s="19" t="s">
        <v>7815</v>
      </c>
      <c r="F1770" s="20" t="str">
        <f t="shared" si="1"/>
        <v>eT7wTil9cgnjMdfnyloHRU</v>
      </c>
      <c r="G1770" s="20">
        <v>1.0</v>
      </c>
      <c r="H1770" s="20">
        <v>1.0</v>
      </c>
      <c r="I1770" s="20" t="s">
        <v>5809</v>
      </c>
      <c r="J1770" s="20">
        <v>1.0</v>
      </c>
      <c r="K1770" s="20">
        <v>1.0</v>
      </c>
      <c r="L1770" s="20" t="s">
        <v>152</v>
      </c>
      <c r="M1770" s="20">
        <v>1.0</v>
      </c>
      <c r="N1770" s="20">
        <v>1.0</v>
      </c>
      <c r="O1770" s="20" t="s">
        <v>6139</v>
      </c>
      <c r="P1770" s="14"/>
    </row>
    <row r="1771">
      <c r="A1771" s="19" t="s">
        <v>7809</v>
      </c>
      <c r="B1771" s="19" t="s">
        <v>2191</v>
      </c>
      <c r="C1771" s="19" t="s">
        <v>7810</v>
      </c>
      <c r="D1771" s="19" t="s">
        <v>7811</v>
      </c>
      <c r="E1771" s="19" t="s">
        <v>7816</v>
      </c>
      <c r="F1771" s="20" t="str">
        <f t="shared" si="1"/>
        <v>eT7wTil9cgnjMf1nyloHRU</v>
      </c>
      <c r="G1771" s="20">
        <v>1.0</v>
      </c>
      <c r="H1771" s="20">
        <v>1.0</v>
      </c>
      <c r="I1771" s="20" t="s">
        <v>5809</v>
      </c>
      <c r="J1771" s="20">
        <v>1.0</v>
      </c>
      <c r="K1771" s="20">
        <v>1.0</v>
      </c>
      <c r="L1771" s="20" t="s">
        <v>152</v>
      </c>
      <c r="M1771" s="20">
        <v>1.0</v>
      </c>
      <c r="N1771" s="20">
        <v>1.0</v>
      </c>
      <c r="O1771" s="20" t="s">
        <v>6139</v>
      </c>
      <c r="P1771" s="14"/>
    </row>
    <row r="1772">
      <c r="A1772" s="19" t="s">
        <v>7809</v>
      </c>
      <c r="B1772" s="19" t="s">
        <v>2193</v>
      </c>
      <c r="C1772" s="19" t="s">
        <v>7810</v>
      </c>
      <c r="D1772" s="19" t="s">
        <v>7811</v>
      </c>
      <c r="E1772" s="19" t="s">
        <v>7817</v>
      </c>
      <c r="F1772" s="20" t="str">
        <f t="shared" si="1"/>
        <v>eT7wTil9cgnjU0TLWZg9DA</v>
      </c>
      <c r="G1772" s="20">
        <v>1.0</v>
      </c>
      <c r="H1772" s="20">
        <v>1.0</v>
      </c>
      <c r="I1772" s="20" t="s">
        <v>5809</v>
      </c>
      <c r="J1772" s="20">
        <v>1.0</v>
      </c>
      <c r="K1772" s="20">
        <v>1.0</v>
      </c>
      <c r="L1772" s="20" t="s">
        <v>152</v>
      </c>
      <c r="M1772" s="20">
        <v>1.0</v>
      </c>
      <c r="N1772" s="20">
        <v>1.0</v>
      </c>
      <c r="O1772" s="20" t="s">
        <v>6139</v>
      </c>
      <c r="P1772" s="14"/>
    </row>
    <row r="1773">
      <c r="A1773" s="19" t="s">
        <v>7809</v>
      </c>
      <c r="B1773" s="19" t="s">
        <v>2195</v>
      </c>
      <c r="C1773" s="19" t="s">
        <v>7810</v>
      </c>
      <c r="D1773" s="19" t="s">
        <v>7811</v>
      </c>
      <c r="E1773" s="19" t="s">
        <v>7818</v>
      </c>
      <c r="F1773" s="20" t="str">
        <f t="shared" si="1"/>
        <v>eT7wTil9cgnjU0WLWZg9DA</v>
      </c>
      <c r="G1773" s="20">
        <v>1.0</v>
      </c>
      <c r="H1773" s="20">
        <v>1.0</v>
      </c>
      <c r="I1773" s="20" t="s">
        <v>5809</v>
      </c>
      <c r="J1773" s="20">
        <v>1.0</v>
      </c>
      <c r="K1773" s="20">
        <v>1.0</v>
      </c>
      <c r="L1773" s="20" t="s">
        <v>152</v>
      </c>
      <c r="M1773" s="20">
        <v>1.0</v>
      </c>
      <c r="N1773" s="20">
        <v>1.0</v>
      </c>
      <c r="O1773" s="20" t="s">
        <v>6139</v>
      </c>
      <c r="P1773" s="14"/>
    </row>
    <row r="1774">
      <c r="A1774" s="19" t="s">
        <v>7809</v>
      </c>
      <c r="B1774" s="19" t="s">
        <v>2197</v>
      </c>
      <c r="C1774" s="19" t="s">
        <v>7810</v>
      </c>
      <c r="D1774" s="19" t="s">
        <v>7811</v>
      </c>
      <c r="E1774" s="19" t="s">
        <v>7819</v>
      </c>
      <c r="F1774" s="20" t="str">
        <f t="shared" si="1"/>
        <v>eT7wTil9cgnja8itNvLSUA</v>
      </c>
      <c r="G1774" s="20">
        <v>1.0</v>
      </c>
      <c r="H1774" s="20">
        <v>1.0</v>
      </c>
      <c r="I1774" s="20" t="s">
        <v>5809</v>
      </c>
      <c r="J1774" s="20">
        <v>1.0</v>
      </c>
      <c r="K1774" s="20">
        <v>1.0</v>
      </c>
      <c r="L1774" s="20" t="s">
        <v>152</v>
      </c>
      <c r="M1774" s="20">
        <v>1.0</v>
      </c>
      <c r="N1774" s="20">
        <v>1.0</v>
      </c>
      <c r="O1774" s="20" t="s">
        <v>6139</v>
      </c>
      <c r="P1774" s="14"/>
    </row>
    <row r="1775">
      <c r="A1775" s="19" t="s">
        <v>7809</v>
      </c>
      <c r="B1775" s="19" t="s">
        <v>2199</v>
      </c>
      <c r="C1775" s="19" t="s">
        <v>7810</v>
      </c>
      <c r="D1775" s="19" t="s">
        <v>7811</v>
      </c>
      <c r="E1775" s="19" t="s">
        <v>7820</v>
      </c>
      <c r="F1775" s="20" t="str">
        <f t="shared" si="1"/>
        <v>eT7wTil9cgnjbxxZn4Y5Fq</v>
      </c>
      <c r="G1775" s="20">
        <v>1.0</v>
      </c>
      <c r="H1775" s="20">
        <v>1.0</v>
      </c>
      <c r="I1775" s="20" t="s">
        <v>5809</v>
      </c>
      <c r="J1775" s="20">
        <v>1.0</v>
      </c>
      <c r="K1775" s="20">
        <v>1.0</v>
      </c>
      <c r="L1775" s="20" t="s">
        <v>152</v>
      </c>
      <c r="M1775" s="20">
        <v>1.0</v>
      </c>
      <c r="N1775" s="20">
        <v>1.0</v>
      </c>
      <c r="O1775" s="20" t="s">
        <v>6139</v>
      </c>
      <c r="P1775" s="14"/>
    </row>
    <row r="1776">
      <c r="A1776" s="19" t="s">
        <v>7809</v>
      </c>
      <c r="B1776" s="19" t="s">
        <v>2201</v>
      </c>
      <c r="C1776" s="19" t="s">
        <v>7810</v>
      </c>
      <c r="D1776" s="19" t="s">
        <v>7811</v>
      </c>
      <c r="E1776" s="19" t="s">
        <v>7821</v>
      </c>
      <c r="F1776" s="20" t="str">
        <f t="shared" si="1"/>
        <v>eT7wTil9cgnjce8uasQi8r</v>
      </c>
      <c r="G1776" s="20">
        <v>1.0</v>
      </c>
      <c r="H1776" s="20">
        <v>1.0</v>
      </c>
      <c r="I1776" s="20" t="s">
        <v>5809</v>
      </c>
      <c r="J1776" s="20">
        <v>1.0</v>
      </c>
      <c r="K1776" s="20">
        <v>1.0</v>
      </c>
      <c r="L1776" s="20" t="s">
        <v>152</v>
      </c>
      <c r="M1776" s="20">
        <v>1.0</v>
      </c>
      <c r="N1776" s="20">
        <v>1.0</v>
      </c>
      <c r="O1776" s="20" t="s">
        <v>6139</v>
      </c>
      <c r="P1776" s="14"/>
    </row>
    <row r="1777">
      <c r="A1777" s="19" t="s">
        <v>7809</v>
      </c>
      <c r="B1777" s="19" t="s">
        <v>2203</v>
      </c>
      <c r="C1777" s="19" t="s">
        <v>7810</v>
      </c>
      <c r="D1777" s="19" t="s">
        <v>7811</v>
      </c>
      <c r="E1777" s="19" t="s">
        <v>7822</v>
      </c>
      <c r="F1777" s="20" t="str">
        <f t="shared" si="1"/>
        <v>eT7wTil9cgnjgSvHJdmfrX</v>
      </c>
      <c r="G1777" s="20">
        <v>1.0</v>
      </c>
      <c r="H1777" s="20">
        <v>1.0</v>
      </c>
      <c r="I1777" s="20" t="s">
        <v>5809</v>
      </c>
      <c r="J1777" s="20">
        <v>1.0</v>
      </c>
      <c r="K1777" s="20">
        <v>1.0</v>
      </c>
      <c r="L1777" s="20" t="s">
        <v>152</v>
      </c>
      <c r="M1777" s="20">
        <v>1.0</v>
      </c>
      <c r="N1777" s="20">
        <v>1.0</v>
      </c>
      <c r="O1777" s="20" t="s">
        <v>6139</v>
      </c>
      <c r="P1777" s="14"/>
    </row>
    <row r="1778">
      <c r="A1778" s="19" t="s">
        <v>7809</v>
      </c>
      <c r="B1778" s="19" t="s">
        <v>2205</v>
      </c>
      <c r="C1778" s="19" t="s">
        <v>7810</v>
      </c>
      <c r="D1778" s="19" t="s">
        <v>7811</v>
      </c>
      <c r="E1778" s="19" t="s">
        <v>7823</v>
      </c>
      <c r="F1778" s="20" t="str">
        <f t="shared" si="1"/>
        <v>eT7wTil9cgnjmcVx3nOJap</v>
      </c>
      <c r="G1778" s="20">
        <v>1.0</v>
      </c>
      <c r="H1778" s="20">
        <v>1.0</v>
      </c>
      <c r="I1778" s="20" t="s">
        <v>5809</v>
      </c>
      <c r="J1778" s="20">
        <v>1.0</v>
      </c>
      <c r="K1778" s="20">
        <v>1.0</v>
      </c>
      <c r="L1778" s="20" t="s">
        <v>152</v>
      </c>
      <c r="M1778" s="20">
        <v>1.0</v>
      </c>
      <c r="N1778" s="20">
        <v>1.0</v>
      </c>
      <c r="O1778" s="20" t="s">
        <v>6139</v>
      </c>
      <c r="P1778" s="14"/>
    </row>
    <row r="1779">
      <c r="A1779" s="19" t="s">
        <v>7809</v>
      </c>
      <c r="B1779" s="19" t="s">
        <v>2207</v>
      </c>
      <c r="C1779" s="19" t="s">
        <v>7810</v>
      </c>
      <c r="D1779" s="19" t="s">
        <v>7811</v>
      </c>
      <c r="E1779" s="19" t="s">
        <v>7824</v>
      </c>
      <c r="F1779" s="20" t="str">
        <f t="shared" si="1"/>
        <v>eT7wTil9cgnjpeoklVeMgb</v>
      </c>
      <c r="G1779" s="20">
        <v>1.0</v>
      </c>
      <c r="H1779" s="20">
        <v>1.0</v>
      </c>
      <c r="I1779" s="20" t="s">
        <v>5809</v>
      </c>
      <c r="J1779" s="20">
        <v>1.0</v>
      </c>
      <c r="K1779" s="20">
        <v>1.0</v>
      </c>
      <c r="L1779" s="20" t="s">
        <v>152</v>
      </c>
      <c r="M1779" s="20">
        <v>1.0</v>
      </c>
      <c r="N1779" s="20">
        <v>1.0</v>
      </c>
      <c r="O1779" s="20" t="s">
        <v>6139</v>
      </c>
      <c r="P1779" s="14"/>
    </row>
    <row r="1780">
      <c r="A1780" s="19" t="s">
        <v>7809</v>
      </c>
      <c r="B1780" s="19" t="s">
        <v>2209</v>
      </c>
      <c r="C1780" s="19" t="s">
        <v>7810</v>
      </c>
      <c r="D1780" s="19" t="s">
        <v>7811</v>
      </c>
      <c r="E1780" s="19" t="s">
        <v>7825</v>
      </c>
      <c r="F1780" s="20" t="str">
        <f t="shared" si="1"/>
        <v>eT7wTil9cgnjpxRklVeMgb</v>
      </c>
      <c r="G1780" s="20">
        <v>1.0</v>
      </c>
      <c r="H1780" s="20">
        <v>1.0</v>
      </c>
      <c r="I1780" s="20" t="s">
        <v>5809</v>
      </c>
      <c r="J1780" s="20">
        <v>1.0</v>
      </c>
      <c r="K1780" s="20">
        <v>1.0</v>
      </c>
      <c r="L1780" s="20" t="s">
        <v>152</v>
      </c>
      <c r="M1780" s="20">
        <v>1.0</v>
      </c>
      <c r="N1780" s="20">
        <v>1.0</v>
      </c>
      <c r="O1780" s="20" t="s">
        <v>6139</v>
      </c>
      <c r="P1780" s="14"/>
    </row>
    <row r="1781">
      <c r="A1781" s="19" t="s">
        <v>7809</v>
      </c>
      <c r="B1781" s="19" t="s">
        <v>2211</v>
      </c>
      <c r="C1781" s="19" t="s">
        <v>7810</v>
      </c>
      <c r="D1781" s="19" t="s">
        <v>7811</v>
      </c>
      <c r="E1781" s="19" t="s">
        <v>7826</v>
      </c>
      <c r="F1781" s="20" t="str">
        <f t="shared" si="1"/>
        <v>eT7wTil9cgnjr6DClYtECF</v>
      </c>
      <c r="G1781" s="20">
        <v>1.0</v>
      </c>
      <c r="H1781" s="20">
        <v>1.0</v>
      </c>
      <c r="I1781" s="20" t="s">
        <v>5809</v>
      </c>
      <c r="J1781" s="20">
        <v>1.0</v>
      </c>
      <c r="K1781" s="20">
        <v>1.0</v>
      </c>
      <c r="L1781" s="20" t="s">
        <v>152</v>
      </c>
      <c r="M1781" s="20">
        <v>1.0</v>
      </c>
      <c r="N1781" s="20">
        <v>1.0</v>
      </c>
      <c r="O1781" s="20" t="s">
        <v>6139</v>
      </c>
      <c r="P1781" s="14"/>
    </row>
    <row r="1782">
      <c r="A1782" s="19" t="s">
        <v>7809</v>
      </c>
      <c r="B1782" s="19" t="s">
        <v>2213</v>
      </c>
      <c r="C1782" s="19" t="s">
        <v>7810</v>
      </c>
      <c r="D1782" s="19" t="s">
        <v>7811</v>
      </c>
      <c r="E1782" s="19" t="s">
        <v>7827</v>
      </c>
      <c r="F1782" s="20" t="str">
        <f t="shared" si="1"/>
        <v>eT7wTil9cgnjriVClYtECF</v>
      </c>
      <c r="G1782" s="20">
        <v>1.0</v>
      </c>
      <c r="H1782" s="20">
        <v>1.0</v>
      </c>
      <c r="I1782" s="20" t="s">
        <v>5809</v>
      </c>
      <c r="J1782" s="20">
        <v>1.0</v>
      </c>
      <c r="K1782" s="20">
        <v>1.0</v>
      </c>
      <c r="L1782" s="20" t="s">
        <v>152</v>
      </c>
      <c r="M1782" s="20">
        <v>1.0</v>
      </c>
      <c r="N1782" s="20">
        <v>1.0</v>
      </c>
      <c r="O1782" s="20" t="s">
        <v>6139</v>
      </c>
      <c r="P1782" s="14"/>
    </row>
    <row r="1783">
      <c r="A1783" s="19" t="s">
        <v>7809</v>
      </c>
      <c r="B1783" s="19" t="s">
        <v>2215</v>
      </c>
      <c r="C1783" s="19" t="s">
        <v>7810</v>
      </c>
      <c r="D1783" s="19" t="s">
        <v>7811</v>
      </c>
      <c r="E1783" s="19" t="s">
        <v>7828</v>
      </c>
      <c r="F1783" s="20" t="str">
        <f t="shared" si="1"/>
        <v>eT7wTil9cgnjsNb8jaGony</v>
      </c>
      <c r="G1783" s="20">
        <v>1.0</v>
      </c>
      <c r="H1783" s="20">
        <v>1.0</v>
      </c>
      <c r="I1783" s="20" t="s">
        <v>5809</v>
      </c>
      <c r="J1783" s="20">
        <v>1.0</v>
      </c>
      <c r="K1783" s="20">
        <v>1.0</v>
      </c>
      <c r="L1783" s="20" t="s">
        <v>152</v>
      </c>
      <c r="M1783" s="20">
        <v>1.0</v>
      </c>
      <c r="N1783" s="20">
        <v>1.0</v>
      </c>
      <c r="O1783" s="20" t="s">
        <v>6139</v>
      </c>
      <c r="P1783" s="14"/>
    </row>
    <row r="1784">
      <c r="A1784" s="19" t="s">
        <v>7809</v>
      </c>
      <c r="B1784" s="19" t="s">
        <v>2217</v>
      </c>
      <c r="C1784" s="19" t="s">
        <v>7810</v>
      </c>
      <c r="D1784" s="19" t="s">
        <v>7811</v>
      </c>
      <c r="E1784" s="19" t="s">
        <v>7829</v>
      </c>
      <c r="F1784" s="20" t="str">
        <f t="shared" si="1"/>
        <v>eT7wTil9cgnjsbc8jaGony</v>
      </c>
      <c r="G1784" s="20">
        <v>1.0</v>
      </c>
      <c r="H1784" s="20">
        <v>1.0</v>
      </c>
      <c r="I1784" s="20" t="s">
        <v>5809</v>
      </c>
      <c r="J1784" s="20">
        <v>1.0</v>
      </c>
      <c r="K1784" s="20">
        <v>1.0</v>
      </c>
      <c r="L1784" s="20" t="s">
        <v>152</v>
      </c>
      <c r="M1784" s="20">
        <v>1.0</v>
      </c>
      <c r="N1784" s="20">
        <v>1.0</v>
      </c>
      <c r="O1784" s="20" t="s">
        <v>6139</v>
      </c>
      <c r="P1784" s="14"/>
    </row>
    <row r="1785">
      <c r="A1785" s="19" t="s">
        <v>7830</v>
      </c>
      <c r="B1785" s="19" t="s">
        <v>2873</v>
      </c>
      <c r="C1785" s="19" t="s">
        <v>7831</v>
      </c>
      <c r="D1785" s="19" t="s">
        <v>7832</v>
      </c>
      <c r="E1785" s="19" t="s">
        <v>7833</v>
      </c>
      <c r="F1785" s="20" t="str">
        <f t="shared" si="1"/>
        <v>eTQOgsnSDQUQ48cOlu6p4z</v>
      </c>
      <c r="G1785" s="20">
        <v>1.0</v>
      </c>
      <c r="H1785" s="20">
        <v>1.0</v>
      </c>
      <c r="I1785" s="20" t="s">
        <v>151</v>
      </c>
      <c r="J1785" s="20">
        <v>1.0</v>
      </c>
      <c r="K1785" s="20">
        <v>1.0</v>
      </c>
      <c r="L1785" s="20" t="s">
        <v>152</v>
      </c>
      <c r="M1785" s="20">
        <v>3.0</v>
      </c>
      <c r="N1785" s="20">
        <v>3.0</v>
      </c>
      <c r="O1785" s="20" t="s">
        <v>153</v>
      </c>
      <c r="P1785" s="14"/>
    </row>
    <row r="1786">
      <c r="A1786" s="19" t="s">
        <v>7830</v>
      </c>
      <c r="B1786" s="19" t="s">
        <v>2877</v>
      </c>
      <c r="C1786" s="19" t="s">
        <v>7831</v>
      </c>
      <c r="D1786" s="19" t="s">
        <v>7832</v>
      </c>
      <c r="E1786" s="19" t="s">
        <v>7834</v>
      </c>
      <c r="F1786" s="20" t="str">
        <f t="shared" si="1"/>
        <v>eTQOgsnSDQUQ827R0I7fEb</v>
      </c>
      <c r="G1786" s="20">
        <v>1.0</v>
      </c>
      <c r="H1786" s="20">
        <v>1.0</v>
      </c>
      <c r="I1786" s="20" t="s">
        <v>151</v>
      </c>
      <c r="J1786" s="20">
        <v>1.0</v>
      </c>
      <c r="K1786" s="20">
        <v>1.0</v>
      </c>
      <c r="L1786" s="20" t="s">
        <v>152</v>
      </c>
      <c r="M1786" s="20">
        <v>2.0</v>
      </c>
      <c r="N1786" s="20">
        <v>2.0</v>
      </c>
      <c r="O1786" s="20" t="s">
        <v>153</v>
      </c>
      <c r="P1786" s="14"/>
    </row>
    <row r="1787">
      <c r="A1787" s="19" t="s">
        <v>7830</v>
      </c>
      <c r="B1787" s="19" t="s">
        <v>2879</v>
      </c>
      <c r="C1787" s="19" t="s">
        <v>7831</v>
      </c>
      <c r="D1787" s="19" t="s">
        <v>7832</v>
      </c>
      <c r="E1787" s="19" t="s">
        <v>7835</v>
      </c>
      <c r="F1787" s="20" t="str">
        <f t="shared" si="1"/>
        <v>eTQOgsnSDQUQ8q9R0I7fEb</v>
      </c>
      <c r="G1787" s="20">
        <v>1.0</v>
      </c>
      <c r="H1787" s="20">
        <v>1.0</v>
      </c>
      <c r="I1787" s="20" t="s">
        <v>151</v>
      </c>
      <c r="J1787" s="20">
        <v>1.0</v>
      </c>
      <c r="K1787" s="20">
        <v>1.0</v>
      </c>
      <c r="L1787" s="20" t="s">
        <v>152</v>
      </c>
      <c r="M1787" s="20">
        <v>1.0</v>
      </c>
      <c r="N1787" s="20">
        <v>1.0</v>
      </c>
      <c r="O1787" s="20" t="s">
        <v>153</v>
      </c>
      <c r="P1787" s="14"/>
    </row>
    <row r="1788">
      <c r="A1788" s="19" t="s">
        <v>7830</v>
      </c>
      <c r="B1788" s="19" t="s">
        <v>2881</v>
      </c>
      <c r="C1788" s="19" t="s">
        <v>7831</v>
      </c>
      <c r="D1788" s="19" t="s">
        <v>7832</v>
      </c>
      <c r="E1788" s="19" t="s">
        <v>7836</v>
      </c>
      <c r="F1788" s="20" t="str">
        <f t="shared" si="1"/>
        <v>eTQOgsnSDQUQ8qBR0I7fEb</v>
      </c>
      <c r="G1788" s="20">
        <v>1.0</v>
      </c>
      <c r="H1788" s="20">
        <v>2.0</v>
      </c>
      <c r="I1788" s="20" t="s">
        <v>151</v>
      </c>
      <c r="J1788" s="20">
        <v>1.0</v>
      </c>
      <c r="K1788" s="20">
        <v>1.0</v>
      </c>
      <c r="L1788" s="20" t="s">
        <v>152</v>
      </c>
      <c r="M1788" s="20">
        <v>1.0</v>
      </c>
      <c r="N1788" s="20">
        <v>2.0</v>
      </c>
      <c r="O1788" s="20" t="s">
        <v>153</v>
      </c>
      <c r="P1788" s="14"/>
    </row>
    <row r="1789">
      <c r="A1789" s="19" t="s">
        <v>7830</v>
      </c>
      <c r="B1789" s="19" t="s">
        <v>2883</v>
      </c>
      <c r="C1789" s="19" t="s">
        <v>7831</v>
      </c>
      <c r="D1789" s="19" t="s">
        <v>7832</v>
      </c>
      <c r="E1789" s="19" t="s">
        <v>7837</v>
      </c>
      <c r="F1789" s="20" t="str">
        <f t="shared" si="1"/>
        <v>eTQOgsnSDQUQAyxs1igzRC</v>
      </c>
      <c r="G1789" s="20">
        <v>1.0</v>
      </c>
      <c r="H1789" s="20">
        <v>1.0</v>
      </c>
      <c r="I1789" s="20" t="s">
        <v>151</v>
      </c>
      <c r="J1789" s="20">
        <v>1.0</v>
      </c>
      <c r="K1789" s="20">
        <v>1.0</v>
      </c>
      <c r="L1789" s="20" t="s">
        <v>152</v>
      </c>
      <c r="M1789" s="20">
        <v>3.0</v>
      </c>
      <c r="N1789" s="20">
        <v>3.0</v>
      </c>
      <c r="O1789" s="20" t="s">
        <v>153</v>
      </c>
      <c r="P1789" s="14"/>
    </row>
    <row r="1790">
      <c r="A1790" s="19" t="s">
        <v>7830</v>
      </c>
      <c r="B1790" s="19" t="s">
        <v>2885</v>
      </c>
      <c r="C1790" s="19" t="s">
        <v>7831</v>
      </c>
      <c r="D1790" s="19" t="s">
        <v>7832</v>
      </c>
      <c r="E1790" s="19" t="s">
        <v>7838</v>
      </c>
      <c r="F1790" s="20" t="str">
        <f t="shared" si="1"/>
        <v>eTQOgsnSDQUQOwLJLhNcSb</v>
      </c>
      <c r="G1790" s="20">
        <v>1.0</v>
      </c>
      <c r="H1790" s="20">
        <v>1.0</v>
      </c>
      <c r="I1790" s="20" t="s">
        <v>151</v>
      </c>
      <c r="J1790" s="20">
        <v>1.0</v>
      </c>
      <c r="K1790" s="20">
        <v>1.0</v>
      </c>
      <c r="L1790" s="20" t="s">
        <v>152</v>
      </c>
      <c r="M1790" s="20">
        <v>1.0</v>
      </c>
      <c r="N1790" s="20">
        <v>1.0</v>
      </c>
      <c r="O1790" s="20" t="s">
        <v>153</v>
      </c>
      <c r="P1790" s="14"/>
    </row>
    <row r="1791">
      <c r="A1791" s="19" t="s">
        <v>7830</v>
      </c>
      <c r="B1791" s="19" t="s">
        <v>2887</v>
      </c>
      <c r="C1791" s="19" t="s">
        <v>7831</v>
      </c>
      <c r="D1791" s="19" t="s">
        <v>7832</v>
      </c>
      <c r="E1791" s="19" t="s">
        <v>7839</v>
      </c>
      <c r="F1791" s="20" t="str">
        <f t="shared" si="1"/>
        <v>eTQOgsnSDQUQQZBA48cIW7</v>
      </c>
      <c r="G1791" s="20">
        <v>1.0</v>
      </c>
      <c r="H1791" s="20">
        <v>1.0</v>
      </c>
      <c r="I1791" s="20" t="s">
        <v>151</v>
      </c>
      <c r="J1791" s="20">
        <v>1.0</v>
      </c>
      <c r="K1791" s="20">
        <v>1.0</v>
      </c>
      <c r="L1791" s="20" t="s">
        <v>152</v>
      </c>
      <c r="M1791" s="20">
        <v>3.0</v>
      </c>
      <c r="N1791" s="20">
        <v>2.0</v>
      </c>
      <c r="O1791" s="20" t="s">
        <v>153</v>
      </c>
      <c r="P1791" s="14"/>
    </row>
    <row r="1792">
      <c r="A1792" s="19" t="s">
        <v>7830</v>
      </c>
      <c r="B1792" s="19" t="s">
        <v>2889</v>
      </c>
      <c r="C1792" s="19" t="s">
        <v>7831</v>
      </c>
      <c r="D1792" s="19" t="s">
        <v>7832</v>
      </c>
      <c r="E1792" s="19" t="s">
        <v>7840</v>
      </c>
      <c r="F1792" s="20" t="str">
        <f t="shared" si="1"/>
        <v>eTQOgsnSDQUQQZhA48cIW7</v>
      </c>
      <c r="G1792" s="20">
        <v>1.0</v>
      </c>
      <c r="H1792" s="20">
        <v>1.0</v>
      </c>
      <c r="I1792" s="20" t="s">
        <v>151</v>
      </c>
      <c r="J1792" s="20">
        <v>1.0</v>
      </c>
      <c r="K1792" s="20">
        <v>1.0</v>
      </c>
      <c r="L1792" s="20" t="s">
        <v>152</v>
      </c>
      <c r="M1792" s="20">
        <v>2.0</v>
      </c>
      <c r="N1792" s="20">
        <v>2.0</v>
      </c>
      <c r="O1792" s="20" t="s">
        <v>153</v>
      </c>
      <c r="P1792" s="14"/>
    </row>
    <row r="1793">
      <c r="A1793" s="19" t="s">
        <v>7830</v>
      </c>
      <c r="B1793" s="19" t="s">
        <v>2891</v>
      </c>
      <c r="C1793" s="19" t="s">
        <v>7831</v>
      </c>
      <c r="D1793" s="19" t="s">
        <v>7832</v>
      </c>
      <c r="E1793" s="19" t="s">
        <v>7841</v>
      </c>
      <c r="F1793" s="20" t="str">
        <f t="shared" si="1"/>
        <v>eTQOgsnSDQUQQz3A48cIW7</v>
      </c>
      <c r="G1793" s="20">
        <v>1.0</v>
      </c>
      <c r="H1793" s="20">
        <v>1.0</v>
      </c>
      <c r="I1793" s="20" t="s">
        <v>151</v>
      </c>
      <c r="J1793" s="20">
        <v>1.0</v>
      </c>
      <c r="K1793" s="20">
        <v>1.0</v>
      </c>
      <c r="L1793" s="20" t="s">
        <v>152</v>
      </c>
      <c r="M1793" s="20">
        <v>1.0</v>
      </c>
      <c r="N1793" s="20">
        <v>1.0</v>
      </c>
      <c r="O1793" s="20" t="s">
        <v>153</v>
      </c>
      <c r="P1793" s="14"/>
    </row>
    <row r="1794">
      <c r="A1794" s="19" t="s">
        <v>7830</v>
      </c>
      <c r="B1794" s="19" t="s">
        <v>2893</v>
      </c>
      <c r="C1794" s="19" t="s">
        <v>7831</v>
      </c>
      <c r="D1794" s="19" t="s">
        <v>7832</v>
      </c>
      <c r="E1794" s="19" t="s">
        <v>7842</v>
      </c>
      <c r="F1794" s="20" t="str">
        <f t="shared" si="1"/>
        <v>eTQOgsnSDQUQQzWA48cIW7</v>
      </c>
      <c r="G1794" s="20">
        <v>1.0</v>
      </c>
      <c r="H1794" s="20">
        <v>1.0</v>
      </c>
      <c r="I1794" s="20" t="s">
        <v>151</v>
      </c>
      <c r="J1794" s="20">
        <v>1.0</v>
      </c>
      <c r="K1794" s="20">
        <v>1.0</v>
      </c>
      <c r="L1794" s="20" t="s">
        <v>152</v>
      </c>
      <c r="M1794" s="20">
        <v>2.0</v>
      </c>
      <c r="N1794" s="20">
        <v>2.0</v>
      </c>
      <c r="O1794" s="20" t="s">
        <v>153</v>
      </c>
      <c r="P1794" s="14"/>
    </row>
    <row r="1795">
      <c r="A1795" s="19" t="s">
        <v>7830</v>
      </c>
      <c r="B1795" s="19" t="s">
        <v>2895</v>
      </c>
      <c r="C1795" s="19" t="s">
        <v>7831</v>
      </c>
      <c r="D1795" s="19" t="s">
        <v>7832</v>
      </c>
      <c r="E1795" s="19" t="s">
        <v>7843</v>
      </c>
      <c r="F1795" s="20" t="str">
        <f t="shared" si="1"/>
        <v>eTQOgsnSDQUQVoPXmZF31w</v>
      </c>
      <c r="G1795" s="20">
        <v>1.0</v>
      </c>
      <c r="H1795" s="20">
        <v>1.0</v>
      </c>
      <c r="I1795" s="20" t="s">
        <v>151</v>
      </c>
      <c r="J1795" s="20">
        <v>1.0</v>
      </c>
      <c r="K1795" s="20">
        <v>1.0</v>
      </c>
      <c r="L1795" s="20" t="s">
        <v>152</v>
      </c>
      <c r="M1795" s="20">
        <v>1.0</v>
      </c>
      <c r="N1795" s="20">
        <v>2.0</v>
      </c>
      <c r="O1795" s="20" t="s">
        <v>153</v>
      </c>
      <c r="P1795" s="14"/>
    </row>
    <row r="1796">
      <c r="A1796" s="19" t="s">
        <v>7830</v>
      </c>
      <c r="B1796" s="19" t="s">
        <v>2897</v>
      </c>
      <c r="C1796" s="19" t="s">
        <v>7831</v>
      </c>
      <c r="D1796" s="19" t="s">
        <v>7832</v>
      </c>
      <c r="E1796" s="19" t="s">
        <v>7844</v>
      </c>
      <c r="F1796" s="20" t="str">
        <f t="shared" si="1"/>
        <v>eTQOgsnSDQUQaibtNvLSUA</v>
      </c>
      <c r="G1796" s="20">
        <v>2.0</v>
      </c>
      <c r="H1796" s="20">
        <v>2.0</v>
      </c>
      <c r="I1796" s="20" t="s">
        <v>151</v>
      </c>
      <c r="J1796" s="20">
        <v>1.0</v>
      </c>
      <c r="K1796" s="20">
        <v>1.0</v>
      </c>
      <c r="L1796" s="20" t="s">
        <v>152</v>
      </c>
      <c r="M1796" s="20">
        <v>1.0</v>
      </c>
      <c r="N1796" s="20">
        <v>1.0</v>
      </c>
      <c r="O1796" s="20" t="s">
        <v>153</v>
      </c>
      <c r="P1796" s="14"/>
    </row>
    <row r="1797">
      <c r="A1797" s="19" t="s">
        <v>7830</v>
      </c>
      <c r="B1797" s="19" t="s">
        <v>2899</v>
      </c>
      <c r="C1797" s="19" t="s">
        <v>7831</v>
      </c>
      <c r="D1797" s="19" t="s">
        <v>7832</v>
      </c>
      <c r="E1797" s="19" t="s">
        <v>7845</v>
      </c>
      <c r="F1797" s="20" t="str">
        <f t="shared" si="1"/>
        <v>eTQOgsnSDQUQnNjqfPa3Cp</v>
      </c>
      <c r="G1797" s="20">
        <v>1.0</v>
      </c>
      <c r="H1797" s="20">
        <v>1.0</v>
      </c>
      <c r="I1797" s="20" t="s">
        <v>151</v>
      </c>
      <c r="J1797" s="20">
        <v>1.0</v>
      </c>
      <c r="K1797" s="20">
        <v>1.0</v>
      </c>
      <c r="L1797" s="20" t="s">
        <v>152</v>
      </c>
      <c r="M1797" s="20">
        <v>1.0</v>
      </c>
      <c r="N1797" s="20">
        <v>2.0</v>
      </c>
      <c r="O1797" s="20" t="s">
        <v>153</v>
      </c>
      <c r="P1797" s="14"/>
    </row>
    <row r="1798">
      <c r="A1798" s="19" t="s">
        <v>7830</v>
      </c>
      <c r="B1798" s="19" t="s">
        <v>2901</v>
      </c>
      <c r="C1798" s="19" t="s">
        <v>7831</v>
      </c>
      <c r="D1798" s="19" t="s">
        <v>7832</v>
      </c>
      <c r="E1798" s="19" t="s">
        <v>7846</v>
      </c>
      <c r="F1798" s="20" t="str">
        <f t="shared" si="1"/>
        <v>eTQOgsnSDQUQo3GlrKdXja</v>
      </c>
      <c r="G1798" s="20">
        <v>1.0</v>
      </c>
      <c r="H1798" s="20">
        <v>1.0</v>
      </c>
      <c r="I1798" s="20" t="s">
        <v>151</v>
      </c>
      <c r="J1798" s="20">
        <v>1.0</v>
      </c>
      <c r="K1798" s="20">
        <v>1.0</v>
      </c>
      <c r="L1798" s="20" t="s">
        <v>152</v>
      </c>
      <c r="M1798" s="20">
        <v>3.0</v>
      </c>
      <c r="N1798" s="20">
        <v>3.0</v>
      </c>
      <c r="O1798" s="20" t="s">
        <v>153</v>
      </c>
      <c r="P1798" s="14"/>
    </row>
    <row r="1799">
      <c r="A1799" s="19" t="s">
        <v>7830</v>
      </c>
      <c r="B1799" s="19" t="s">
        <v>2903</v>
      </c>
      <c r="C1799" s="19" t="s">
        <v>7831</v>
      </c>
      <c r="D1799" s="19" t="s">
        <v>7832</v>
      </c>
      <c r="E1799" s="19" t="s">
        <v>7847</v>
      </c>
      <c r="F1799" s="20" t="str">
        <f t="shared" si="1"/>
        <v>eTQOgsnSDQUQohJlrKdXja</v>
      </c>
      <c r="G1799" s="20">
        <v>1.0</v>
      </c>
      <c r="H1799" s="20">
        <v>1.0</v>
      </c>
      <c r="I1799" s="20" t="s">
        <v>151</v>
      </c>
      <c r="J1799" s="20">
        <v>1.0</v>
      </c>
      <c r="K1799" s="20">
        <v>1.0</v>
      </c>
      <c r="L1799" s="20" t="s">
        <v>152</v>
      </c>
      <c r="M1799" s="20">
        <v>2.0</v>
      </c>
      <c r="N1799" s="20">
        <v>2.0</v>
      </c>
      <c r="O1799" s="20" t="s">
        <v>153</v>
      </c>
      <c r="P1799" s="14"/>
    </row>
    <row r="1800">
      <c r="A1800" s="19" t="s">
        <v>7830</v>
      </c>
      <c r="B1800" s="19" t="s">
        <v>2905</v>
      </c>
      <c r="C1800" s="19" t="s">
        <v>7831</v>
      </c>
      <c r="D1800" s="19" t="s">
        <v>7832</v>
      </c>
      <c r="E1800" s="19" t="s">
        <v>7848</v>
      </c>
      <c r="F1800" s="20" t="str">
        <f t="shared" si="1"/>
        <v>eTQOgsnSDQUQp4SklVeMgb</v>
      </c>
      <c r="G1800" s="20">
        <v>1.0</v>
      </c>
      <c r="H1800" s="20">
        <v>1.0</v>
      </c>
      <c r="I1800" s="20" t="s">
        <v>151</v>
      </c>
      <c r="J1800" s="20">
        <v>1.0</v>
      </c>
      <c r="K1800" s="20">
        <v>1.0</v>
      </c>
      <c r="L1800" s="20" t="s">
        <v>152</v>
      </c>
      <c r="M1800" s="20">
        <v>3.0</v>
      </c>
      <c r="N1800" s="20">
        <v>3.0</v>
      </c>
      <c r="O1800" s="20" t="s">
        <v>153</v>
      </c>
      <c r="P1800" s="14"/>
    </row>
    <row r="1801">
      <c r="A1801" s="19" t="s">
        <v>7830</v>
      </c>
      <c r="B1801" s="19" t="s">
        <v>2907</v>
      </c>
      <c r="C1801" s="19" t="s">
        <v>7831</v>
      </c>
      <c r="D1801" s="19" t="s">
        <v>7832</v>
      </c>
      <c r="E1801" s="19" t="s">
        <v>7849</v>
      </c>
      <c r="F1801" s="20" t="str">
        <f t="shared" si="1"/>
        <v>eTQOgsnSDQUQqLo31JYFdu</v>
      </c>
      <c r="G1801" s="20">
        <v>1.0</v>
      </c>
      <c r="H1801" s="20">
        <v>1.0</v>
      </c>
      <c r="I1801" s="20" t="s">
        <v>151</v>
      </c>
      <c r="J1801" s="20">
        <v>1.0</v>
      </c>
      <c r="K1801" s="20">
        <v>1.0</v>
      </c>
      <c r="L1801" s="20" t="s">
        <v>152</v>
      </c>
      <c r="M1801" s="20">
        <v>3.0</v>
      </c>
      <c r="N1801" s="20">
        <v>3.0</v>
      </c>
      <c r="O1801" s="20" t="s">
        <v>153</v>
      </c>
      <c r="P1801" s="14"/>
    </row>
    <row r="1802">
      <c r="A1802" s="19" t="s">
        <v>7830</v>
      </c>
      <c r="B1802" s="19" t="s">
        <v>2909</v>
      </c>
      <c r="C1802" s="19" t="s">
        <v>7831</v>
      </c>
      <c r="D1802" s="19" t="s">
        <v>7832</v>
      </c>
      <c r="E1802" s="19" t="s">
        <v>7850</v>
      </c>
      <c r="F1802" s="20" t="str">
        <f t="shared" si="1"/>
        <v>eTQOgsnSDQUQuVn2YK1rnl</v>
      </c>
      <c r="G1802" s="20">
        <v>1.0</v>
      </c>
      <c r="H1802" s="20">
        <v>1.0</v>
      </c>
      <c r="I1802" s="20" t="s">
        <v>151</v>
      </c>
      <c r="J1802" s="20">
        <v>1.0</v>
      </c>
      <c r="K1802" s="20">
        <v>1.0</v>
      </c>
      <c r="L1802" s="20" t="s">
        <v>152</v>
      </c>
      <c r="M1802" s="20">
        <v>3.0</v>
      </c>
      <c r="N1802" s="20">
        <v>3.0</v>
      </c>
      <c r="O1802" s="20" t="s">
        <v>153</v>
      </c>
      <c r="P1802" s="14"/>
    </row>
    <row r="1803">
      <c r="A1803" s="19" t="s">
        <v>7851</v>
      </c>
      <c r="B1803" s="19" t="s">
        <v>375</v>
      </c>
      <c r="C1803" s="19" t="s">
        <v>7852</v>
      </c>
      <c r="D1803" s="19" t="s">
        <v>7853</v>
      </c>
      <c r="E1803" s="19" t="s">
        <v>7854</v>
      </c>
      <c r="F1803" s="20" t="str">
        <f t="shared" si="1"/>
        <v>eZf4sGLegwSJ2e0Y5XM6fr</v>
      </c>
      <c r="G1803" s="20">
        <v>1.0</v>
      </c>
      <c r="H1803" s="20">
        <v>1.0</v>
      </c>
      <c r="I1803" s="20" t="s">
        <v>6139</v>
      </c>
      <c r="J1803" s="20">
        <v>1.0</v>
      </c>
      <c r="K1803" s="20">
        <v>1.0</v>
      </c>
      <c r="L1803" s="20" t="s">
        <v>152</v>
      </c>
      <c r="M1803" s="20">
        <v>2.0</v>
      </c>
      <c r="N1803" s="20">
        <v>2.0</v>
      </c>
      <c r="O1803" s="20" t="s">
        <v>6117</v>
      </c>
      <c r="P1803" s="14"/>
    </row>
    <row r="1804">
      <c r="A1804" s="19" t="s">
        <v>7851</v>
      </c>
      <c r="B1804" s="19" t="s">
        <v>379</v>
      </c>
      <c r="C1804" s="19" t="s">
        <v>7852</v>
      </c>
      <c r="D1804" s="19" t="s">
        <v>7853</v>
      </c>
      <c r="E1804" s="19" t="s">
        <v>7855</v>
      </c>
      <c r="F1804" s="20" t="str">
        <f t="shared" si="1"/>
        <v>eZf4sGLegwSJ4CHOlu6p4z</v>
      </c>
      <c r="G1804" s="20">
        <v>1.0</v>
      </c>
      <c r="H1804" s="20">
        <v>1.0</v>
      </c>
      <c r="I1804" s="20" t="s">
        <v>6139</v>
      </c>
      <c r="J1804" s="20">
        <v>1.0</v>
      </c>
      <c r="K1804" s="20">
        <v>1.0</v>
      </c>
      <c r="L1804" s="20" t="s">
        <v>152</v>
      </c>
      <c r="M1804" s="20">
        <v>1.0</v>
      </c>
      <c r="N1804" s="20">
        <v>1.0</v>
      </c>
      <c r="O1804" s="20" t="s">
        <v>6117</v>
      </c>
      <c r="P1804" s="14"/>
    </row>
    <row r="1805">
      <c r="A1805" s="19" t="s">
        <v>7851</v>
      </c>
      <c r="B1805" s="19" t="s">
        <v>381</v>
      </c>
      <c r="C1805" s="19" t="s">
        <v>7852</v>
      </c>
      <c r="D1805" s="19" t="s">
        <v>7853</v>
      </c>
      <c r="E1805" s="19" t="s">
        <v>7856</v>
      </c>
      <c r="F1805" s="20" t="str">
        <f t="shared" si="1"/>
        <v>eZf4sGLegwSJ4KiOlu6p4z</v>
      </c>
      <c r="G1805" s="20">
        <v>1.0</v>
      </c>
      <c r="H1805" s="20">
        <v>1.0</v>
      </c>
      <c r="I1805" s="20" t="s">
        <v>6139</v>
      </c>
      <c r="J1805" s="20">
        <v>1.0</v>
      </c>
      <c r="K1805" s="20">
        <v>1.0</v>
      </c>
      <c r="L1805" s="20" t="s">
        <v>152</v>
      </c>
      <c r="M1805" s="20">
        <v>1.0</v>
      </c>
      <c r="N1805" s="20">
        <v>1.0</v>
      </c>
      <c r="O1805" s="20" t="s">
        <v>6117</v>
      </c>
      <c r="P1805" s="14"/>
    </row>
    <row r="1806">
      <c r="A1806" s="19" t="s">
        <v>7851</v>
      </c>
      <c r="B1806" s="19" t="s">
        <v>383</v>
      </c>
      <c r="C1806" s="19" t="s">
        <v>7852</v>
      </c>
      <c r="D1806" s="19" t="s">
        <v>7853</v>
      </c>
      <c r="E1806" s="19" t="s">
        <v>7857</v>
      </c>
      <c r="F1806" s="20" t="str">
        <f t="shared" si="1"/>
        <v>eZf4sGLegwSJ8XhR0I7fEb</v>
      </c>
      <c r="G1806" s="20">
        <v>1.0</v>
      </c>
      <c r="H1806" s="20">
        <v>1.0</v>
      </c>
      <c r="I1806" s="20" t="s">
        <v>6139</v>
      </c>
      <c r="J1806" s="20">
        <v>1.0</v>
      </c>
      <c r="K1806" s="20">
        <v>1.0</v>
      </c>
      <c r="L1806" s="20" t="s">
        <v>152</v>
      </c>
      <c r="M1806" s="20">
        <v>1.0</v>
      </c>
      <c r="N1806" s="20">
        <v>1.0</v>
      </c>
      <c r="O1806" s="20" t="s">
        <v>6117</v>
      </c>
      <c r="P1806" s="14"/>
    </row>
    <row r="1807">
      <c r="A1807" s="19" t="s">
        <v>7851</v>
      </c>
      <c r="B1807" s="19" t="s">
        <v>385</v>
      </c>
      <c r="C1807" s="19" t="s">
        <v>7852</v>
      </c>
      <c r="D1807" s="19" t="s">
        <v>7853</v>
      </c>
      <c r="E1807" s="19" t="s">
        <v>7858</v>
      </c>
      <c r="F1807" s="20" t="str">
        <f t="shared" si="1"/>
        <v>eZf4sGLegwSJ9M4FqgRua4</v>
      </c>
      <c r="G1807" s="20">
        <v>1.0</v>
      </c>
      <c r="H1807" s="20">
        <v>1.0</v>
      </c>
      <c r="I1807" s="20" t="s">
        <v>6139</v>
      </c>
      <c r="J1807" s="20">
        <v>1.0</v>
      </c>
      <c r="K1807" s="20">
        <v>1.0</v>
      </c>
      <c r="L1807" s="20" t="s">
        <v>152</v>
      </c>
      <c r="M1807" s="20">
        <v>1.0</v>
      </c>
      <c r="N1807" s="20">
        <v>1.0</v>
      </c>
      <c r="O1807" s="20" t="s">
        <v>6117</v>
      </c>
      <c r="P1807" s="14"/>
    </row>
    <row r="1808">
      <c r="A1808" s="19" t="s">
        <v>7851</v>
      </c>
      <c r="B1808" s="19" t="s">
        <v>387</v>
      </c>
      <c r="C1808" s="19" t="s">
        <v>7852</v>
      </c>
      <c r="D1808" s="19" t="s">
        <v>7853</v>
      </c>
      <c r="E1808" s="19" t="s">
        <v>7859</v>
      </c>
      <c r="F1808" s="20" t="str">
        <f t="shared" si="1"/>
        <v>eZf4sGLegwSJJIZaEBgznC</v>
      </c>
      <c r="G1808" s="20">
        <v>1.0</v>
      </c>
      <c r="H1808" s="20">
        <v>1.0</v>
      </c>
      <c r="I1808" s="20" t="s">
        <v>6139</v>
      </c>
      <c r="J1808" s="20">
        <v>1.0</v>
      </c>
      <c r="K1808" s="20">
        <v>1.0</v>
      </c>
      <c r="L1808" s="20" t="s">
        <v>152</v>
      </c>
      <c r="M1808" s="20">
        <v>1.0</v>
      </c>
      <c r="N1808" s="20">
        <v>1.0</v>
      </c>
      <c r="O1808" s="20" t="s">
        <v>6117</v>
      </c>
      <c r="P1808" s="14"/>
    </row>
    <row r="1809">
      <c r="A1809" s="19" t="s">
        <v>7851</v>
      </c>
      <c r="B1809" s="19" t="s">
        <v>389</v>
      </c>
      <c r="C1809" s="19" t="s">
        <v>7852</v>
      </c>
      <c r="D1809" s="19" t="s">
        <v>7853</v>
      </c>
      <c r="E1809" s="19" t="s">
        <v>7860</v>
      </c>
      <c r="F1809" s="20" t="str">
        <f t="shared" si="1"/>
        <v>eZf4sGLegwSJJQzaEBgznC</v>
      </c>
      <c r="G1809" s="20">
        <v>1.0</v>
      </c>
      <c r="H1809" s="20">
        <v>1.0</v>
      </c>
      <c r="I1809" s="20" t="s">
        <v>6139</v>
      </c>
      <c r="J1809" s="20">
        <v>1.0</v>
      </c>
      <c r="K1809" s="20">
        <v>1.0</v>
      </c>
      <c r="L1809" s="20" t="s">
        <v>152</v>
      </c>
      <c r="M1809" s="20">
        <v>1.0</v>
      </c>
      <c r="N1809" s="20">
        <v>1.0</v>
      </c>
      <c r="O1809" s="20" t="s">
        <v>6117</v>
      </c>
      <c r="P1809" s="14"/>
    </row>
    <row r="1810">
      <c r="A1810" s="19" t="s">
        <v>7851</v>
      </c>
      <c r="B1810" s="19" t="s">
        <v>391</v>
      </c>
      <c r="C1810" s="19" t="s">
        <v>7852</v>
      </c>
      <c r="D1810" s="19" t="s">
        <v>7853</v>
      </c>
      <c r="E1810" s="19" t="s">
        <v>7861</v>
      </c>
      <c r="F1810" s="20" t="str">
        <f t="shared" si="1"/>
        <v>eZf4sGLegwSJN3KzXvxTk8</v>
      </c>
      <c r="G1810" s="20">
        <v>1.0</v>
      </c>
      <c r="H1810" s="20">
        <v>1.0</v>
      </c>
      <c r="I1810" s="20" t="s">
        <v>6139</v>
      </c>
      <c r="J1810" s="20">
        <v>1.0</v>
      </c>
      <c r="K1810" s="20">
        <v>1.0</v>
      </c>
      <c r="L1810" s="20" t="s">
        <v>152</v>
      </c>
      <c r="M1810" s="20">
        <v>1.0</v>
      </c>
      <c r="N1810" s="20">
        <v>1.0</v>
      </c>
      <c r="O1810" s="20" t="s">
        <v>6117</v>
      </c>
      <c r="P1810" s="14"/>
    </row>
    <row r="1811">
      <c r="A1811" s="19" t="s">
        <v>7851</v>
      </c>
      <c r="B1811" s="19" t="s">
        <v>393</v>
      </c>
      <c r="C1811" s="19" t="s">
        <v>7852</v>
      </c>
      <c r="D1811" s="19" t="s">
        <v>7853</v>
      </c>
      <c r="E1811" s="19" t="s">
        <v>7862</v>
      </c>
      <c r="F1811" s="20" t="str">
        <f t="shared" si="1"/>
        <v>eZf4sGLegwSJXECbb5HTmV</v>
      </c>
      <c r="G1811" s="20">
        <v>1.0</v>
      </c>
      <c r="H1811" s="20">
        <v>1.0</v>
      </c>
      <c r="I1811" s="20" t="s">
        <v>6139</v>
      </c>
      <c r="J1811" s="20">
        <v>1.0</v>
      </c>
      <c r="K1811" s="20">
        <v>1.0</v>
      </c>
      <c r="L1811" s="20" t="s">
        <v>152</v>
      </c>
      <c r="M1811" s="20">
        <v>3.0</v>
      </c>
      <c r="N1811" s="20">
        <v>3.0</v>
      </c>
      <c r="O1811" s="20" t="s">
        <v>6117</v>
      </c>
      <c r="P1811" s="14"/>
    </row>
    <row r="1812">
      <c r="A1812" s="19" t="s">
        <v>7851</v>
      </c>
      <c r="B1812" s="19" t="s">
        <v>395</v>
      </c>
      <c r="C1812" s="19" t="s">
        <v>7852</v>
      </c>
      <c r="D1812" s="19" t="s">
        <v>7853</v>
      </c>
      <c r="E1812" s="19" t="s">
        <v>7863</v>
      </c>
      <c r="F1812" s="20" t="str">
        <f t="shared" si="1"/>
        <v>eZf4sGLegwSJno2qfPa3Cp</v>
      </c>
      <c r="G1812" s="20">
        <v>1.0</v>
      </c>
      <c r="H1812" s="20">
        <v>1.0</v>
      </c>
      <c r="I1812" s="20" t="s">
        <v>6139</v>
      </c>
      <c r="J1812" s="20">
        <v>1.0</v>
      </c>
      <c r="K1812" s="20">
        <v>1.0</v>
      </c>
      <c r="L1812" s="20" t="s">
        <v>152</v>
      </c>
      <c r="M1812" s="20">
        <v>3.0</v>
      </c>
      <c r="N1812" s="20">
        <v>3.0</v>
      </c>
      <c r="O1812" s="20" t="s">
        <v>6117</v>
      </c>
      <c r="P1812" s="14"/>
    </row>
    <row r="1813">
      <c r="A1813" s="19" t="s">
        <v>7851</v>
      </c>
      <c r="B1813" s="19" t="s">
        <v>397</v>
      </c>
      <c r="C1813" s="19" t="s">
        <v>7852</v>
      </c>
      <c r="D1813" s="19" t="s">
        <v>7853</v>
      </c>
      <c r="E1813" s="19" t="s">
        <v>7864</v>
      </c>
      <c r="F1813" s="20" t="str">
        <f t="shared" si="1"/>
        <v>eZf4sGLegwSJoc1lrKdXja</v>
      </c>
      <c r="G1813" s="20">
        <v>2.0</v>
      </c>
      <c r="H1813" s="20">
        <v>1.0</v>
      </c>
      <c r="I1813" s="20" t="s">
        <v>6139</v>
      </c>
      <c r="J1813" s="20">
        <v>2.0</v>
      </c>
      <c r="K1813" s="20">
        <v>2.0</v>
      </c>
      <c r="L1813" s="20" t="s">
        <v>152</v>
      </c>
      <c r="M1813" s="20">
        <v>3.0</v>
      </c>
      <c r="N1813" s="20">
        <v>3.0</v>
      </c>
      <c r="O1813" s="20" t="s">
        <v>6117</v>
      </c>
      <c r="P1813" s="14"/>
    </row>
    <row r="1814">
      <c r="A1814" s="19" t="s">
        <v>7851</v>
      </c>
      <c r="B1814" s="19" t="s">
        <v>399</v>
      </c>
      <c r="C1814" s="19" t="s">
        <v>7852</v>
      </c>
      <c r="D1814" s="19" t="s">
        <v>7853</v>
      </c>
      <c r="E1814" s="19" t="s">
        <v>7852</v>
      </c>
      <c r="F1814" s="20" t="str">
        <f t="shared" si="1"/>
        <v>eZf4sGLegwSJp0aklVeMgb</v>
      </c>
      <c r="G1814" s="20">
        <v>1.0</v>
      </c>
      <c r="H1814" s="20">
        <v>1.0</v>
      </c>
      <c r="I1814" s="20" t="s">
        <v>6139</v>
      </c>
      <c r="J1814" s="20">
        <v>1.0</v>
      </c>
      <c r="K1814" s="20">
        <v>1.0</v>
      </c>
      <c r="L1814" s="20" t="s">
        <v>152</v>
      </c>
      <c r="M1814" s="20">
        <v>3.0</v>
      </c>
      <c r="N1814" s="20">
        <v>3.0</v>
      </c>
      <c r="O1814" s="20" t="s">
        <v>6117</v>
      </c>
      <c r="P1814" s="14"/>
    </row>
    <row r="1815">
      <c r="A1815" s="19" t="s">
        <v>7851</v>
      </c>
      <c r="B1815" s="19" t="s">
        <v>401</v>
      </c>
      <c r="C1815" s="19" t="s">
        <v>7852</v>
      </c>
      <c r="D1815" s="19" t="s">
        <v>7853</v>
      </c>
      <c r="E1815" s="19" t="s">
        <v>7865</v>
      </c>
      <c r="F1815" s="20" t="str">
        <f t="shared" si="1"/>
        <v>eZf4sGLegwSJqdA31JYFdu</v>
      </c>
      <c r="G1815" s="20">
        <v>1.0</v>
      </c>
      <c r="H1815" s="20">
        <v>1.0</v>
      </c>
      <c r="I1815" s="20" t="s">
        <v>6139</v>
      </c>
      <c r="J1815" s="20">
        <v>1.0</v>
      </c>
      <c r="K1815" s="20">
        <v>1.0</v>
      </c>
      <c r="L1815" s="20" t="s">
        <v>152</v>
      </c>
      <c r="M1815" s="20">
        <v>1.0</v>
      </c>
      <c r="N1815" s="20">
        <v>1.0</v>
      </c>
      <c r="O1815" s="20" t="s">
        <v>6117</v>
      </c>
      <c r="P1815" s="14"/>
    </row>
    <row r="1816">
      <c r="A1816" s="19" t="s">
        <v>7851</v>
      </c>
      <c r="B1816" s="19" t="s">
        <v>403</v>
      </c>
      <c r="C1816" s="19" t="s">
        <v>7852</v>
      </c>
      <c r="D1816" s="19" t="s">
        <v>7853</v>
      </c>
      <c r="E1816" s="19" t="s">
        <v>7866</v>
      </c>
      <c r="F1816" s="20" t="str">
        <f t="shared" si="1"/>
        <v>eZf4sGLegwSJqfS31JYFdu</v>
      </c>
      <c r="G1816" s="20">
        <v>1.0</v>
      </c>
      <c r="H1816" s="20">
        <v>1.0</v>
      </c>
      <c r="I1816" s="20" t="s">
        <v>6139</v>
      </c>
      <c r="J1816" s="20">
        <v>1.0</v>
      </c>
      <c r="K1816" s="20">
        <v>1.0</v>
      </c>
      <c r="L1816" s="20" t="s">
        <v>152</v>
      </c>
      <c r="M1816" s="20">
        <v>2.0</v>
      </c>
      <c r="N1816" s="20">
        <v>2.0</v>
      </c>
      <c r="O1816" s="20" t="s">
        <v>6117</v>
      </c>
      <c r="P1816" s="14"/>
    </row>
    <row r="1817">
      <c r="A1817" s="19" t="s">
        <v>7851</v>
      </c>
      <c r="B1817" s="19" t="s">
        <v>405</v>
      </c>
      <c r="C1817" s="19" t="s">
        <v>7852</v>
      </c>
      <c r="D1817" s="19" t="s">
        <v>7853</v>
      </c>
      <c r="E1817" s="19" t="s">
        <v>7867</v>
      </c>
      <c r="F1817" s="20" t="str">
        <f t="shared" si="1"/>
        <v>eZf4sGLegwSJtmqyJwvFCu</v>
      </c>
      <c r="G1817" s="20">
        <v>1.0</v>
      </c>
      <c r="H1817" s="20">
        <v>1.0</v>
      </c>
      <c r="I1817" s="20" t="s">
        <v>6139</v>
      </c>
      <c r="J1817" s="20">
        <v>1.0</v>
      </c>
      <c r="K1817" s="20">
        <v>1.0</v>
      </c>
      <c r="L1817" s="20" t="s">
        <v>152</v>
      </c>
      <c r="M1817" s="20">
        <v>1.0</v>
      </c>
      <c r="N1817" s="20">
        <v>1.0</v>
      </c>
      <c r="O1817" s="20" t="s">
        <v>6117</v>
      </c>
      <c r="P1817" s="14"/>
    </row>
    <row r="1818">
      <c r="A1818" s="19" t="s">
        <v>7851</v>
      </c>
      <c r="B1818" s="19" t="s">
        <v>407</v>
      </c>
      <c r="C1818" s="19" t="s">
        <v>7852</v>
      </c>
      <c r="D1818" s="19" t="s">
        <v>7853</v>
      </c>
      <c r="E1818" s="19" t="s">
        <v>7868</v>
      </c>
      <c r="F1818" s="20" t="str">
        <f t="shared" si="1"/>
        <v>eZf4sGLegwSJts2yJwvFCu</v>
      </c>
      <c r="G1818" s="20">
        <v>1.0</v>
      </c>
      <c r="H1818" s="20">
        <v>1.0</v>
      </c>
      <c r="I1818" s="20" t="s">
        <v>6139</v>
      </c>
      <c r="J1818" s="20">
        <v>1.0</v>
      </c>
      <c r="K1818" s="20">
        <v>1.0</v>
      </c>
      <c r="L1818" s="20" t="s">
        <v>152</v>
      </c>
      <c r="M1818" s="20">
        <v>3.0</v>
      </c>
      <c r="N1818" s="20">
        <v>3.0</v>
      </c>
      <c r="O1818" s="20" t="s">
        <v>6117</v>
      </c>
      <c r="P1818" s="14"/>
    </row>
    <row r="1819">
      <c r="A1819" s="19" t="s">
        <v>7851</v>
      </c>
      <c r="B1819" s="19" t="s">
        <v>409</v>
      </c>
      <c r="C1819" s="19" t="s">
        <v>7852</v>
      </c>
      <c r="D1819" s="19" t="s">
        <v>7853</v>
      </c>
      <c r="E1819" s="19" t="s">
        <v>7869</v>
      </c>
      <c r="F1819" s="20" t="str">
        <f t="shared" si="1"/>
        <v>eZf4sGLegwSJvGemzDoNU0</v>
      </c>
      <c r="G1819" s="20">
        <v>1.0</v>
      </c>
      <c r="H1819" s="20">
        <v>1.0</v>
      </c>
      <c r="I1819" s="20" t="s">
        <v>6139</v>
      </c>
      <c r="J1819" s="20">
        <v>1.0</v>
      </c>
      <c r="K1819" s="20">
        <v>1.0</v>
      </c>
      <c r="L1819" s="20" t="s">
        <v>152</v>
      </c>
      <c r="M1819" s="20">
        <v>1.0</v>
      </c>
      <c r="N1819" s="20">
        <v>1.0</v>
      </c>
      <c r="O1819" s="20" t="s">
        <v>6117</v>
      </c>
      <c r="P1819" s="14"/>
    </row>
    <row r="1820">
      <c r="A1820" s="19" t="s">
        <v>7851</v>
      </c>
      <c r="B1820" s="19" t="s">
        <v>411</v>
      </c>
      <c r="C1820" s="19" t="s">
        <v>7852</v>
      </c>
      <c r="D1820" s="19" t="s">
        <v>7853</v>
      </c>
      <c r="E1820" s="19" t="s">
        <v>7853</v>
      </c>
      <c r="F1820" s="20" t="str">
        <f t="shared" si="1"/>
        <v>eZf4sGLegwSJxL6oCpeNMW</v>
      </c>
      <c r="G1820" s="20">
        <v>1.0</v>
      </c>
      <c r="H1820" s="20">
        <v>1.0</v>
      </c>
      <c r="I1820" s="20" t="s">
        <v>6139</v>
      </c>
      <c r="J1820" s="20">
        <v>1.0</v>
      </c>
      <c r="K1820" s="20">
        <v>1.0</v>
      </c>
      <c r="L1820" s="20" t="s">
        <v>152</v>
      </c>
      <c r="M1820" s="20">
        <v>3.0</v>
      </c>
      <c r="N1820" s="20">
        <v>3.0</v>
      </c>
      <c r="O1820" s="20" t="s">
        <v>6117</v>
      </c>
      <c r="P1820" s="14"/>
    </row>
    <row r="1821">
      <c r="A1821" s="19" t="s">
        <v>7870</v>
      </c>
      <c r="B1821" s="19" t="s">
        <v>4724</v>
      </c>
      <c r="C1821" s="19" t="s">
        <v>7871</v>
      </c>
      <c r="D1821" s="19" t="s">
        <v>7872</v>
      </c>
      <c r="E1821" s="19" t="s">
        <v>7873</v>
      </c>
      <c r="F1821" s="20" t="str">
        <f t="shared" si="1"/>
        <v>ebVIDwXTnvCPCbISrJgpzQ</v>
      </c>
      <c r="G1821" s="20">
        <v>1.0</v>
      </c>
      <c r="H1821" s="20">
        <v>1.0</v>
      </c>
      <c r="I1821" s="20" t="s">
        <v>5809</v>
      </c>
      <c r="J1821" s="20">
        <v>1.0</v>
      </c>
      <c r="K1821" s="20">
        <v>1.0</v>
      </c>
      <c r="L1821" s="20" t="s">
        <v>152</v>
      </c>
      <c r="M1821" s="20">
        <v>1.0</v>
      </c>
      <c r="N1821" s="20">
        <v>1.0</v>
      </c>
      <c r="O1821" s="20" t="s">
        <v>6139</v>
      </c>
      <c r="P1821" s="14"/>
    </row>
    <row r="1822">
      <c r="A1822" s="19" t="s">
        <v>7870</v>
      </c>
      <c r="B1822" s="19" t="s">
        <v>4728</v>
      </c>
      <c r="C1822" s="19" t="s">
        <v>7871</v>
      </c>
      <c r="D1822" s="19" t="s">
        <v>7872</v>
      </c>
      <c r="E1822" s="19" t="s">
        <v>7874</v>
      </c>
      <c r="F1822" s="20" t="str">
        <f t="shared" si="1"/>
        <v>ebVIDwXTnvCPG64UcnUYI5</v>
      </c>
      <c r="G1822" s="20">
        <v>2.0</v>
      </c>
      <c r="H1822" s="20">
        <v>2.0</v>
      </c>
      <c r="I1822" s="20" t="s">
        <v>5809</v>
      </c>
      <c r="J1822" s="20">
        <v>2.0</v>
      </c>
      <c r="K1822" s="20">
        <v>1.0</v>
      </c>
      <c r="L1822" s="20" t="s">
        <v>152</v>
      </c>
      <c r="M1822" s="20">
        <v>2.0</v>
      </c>
      <c r="N1822" s="20">
        <v>1.0</v>
      </c>
      <c r="O1822" s="20" t="s">
        <v>6139</v>
      </c>
      <c r="P1822" s="14"/>
    </row>
    <row r="1823">
      <c r="A1823" s="19" t="s">
        <v>7870</v>
      </c>
      <c r="B1823" s="19" t="s">
        <v>4730</v>
      </c>
      <c r="C1823" s="19" t="s">
        <v>7871</v>
      </c>
      <c r="D1823" s="19" t="s">
        <v>7872</v>
      </c>
      <c r="E1823" s="19" t="s">
        <v>7875</v>
      </c>
      <c r="F1823" s="20" t="str">
        <f t="shared" si="1"/>
        <v>ebVIDwXTnvCPGxfUcnUYI5</v>
      </c>
      <c r="G1823" s="20">
        <v>1.0</v>
      </c>
      <c r="H1823" s="20">
        <v>1.0</v>
      </c>
      <c r="I1823" s="20" t="s">
        <v>5809</v>
      </c>
      <c r="J1823" s="20">
        <v>1.0</v>
      </c>
      <c r="K1823" s="20">
        <v>1.0</v>
      </c>
      <c r="L1823" s="20" t="s">
        <v>152</v>
      </c>
      <c r="M1823" s="20">
        <v>1.0</v>
      </c>
      <c r="N1823" s="20">
        <v>1.0</v>
      </c>
      <c r="O1823" s="20" t="s">
        <v>6139</v>
      </c>
      <c r="P1823" s="14"/>
    </row>
    <row r="1824">
      <c r="A1824" s="19" t="s">
        <v>7870</v>
      </c>
      <c r="B1824" s="19" t="s">
        <v>4732</v>
      </c>
      <c r="C1824" s="19" t="s">
        <v>7871</v>
      </c>
      <c r="D1824" s="19" t="s">
        <v>7872</v>
      </c>
      <c r="E1824" s="19" t="s">
        <v>7876</v>
      </c>
      <c r="F1824" s="20" t="str">
        <f t="shared" si="1"/>
        <v>ebVIDwXTnvCPH7xVtlDrOm</v>
      </c>
      <c r="G1824" s="20">
        <v>1.0</v>
      </c>
      <c r="H1824" s="20">
        <v>1.0</v>
      </c>
      <c r="I1824" s="20" t="s">
        <v>5809</v>
      </c>
      <c r="J1824" s="20">
        <v>1.0</v>
      </c>
      <c r="K1824" s="20">
        <v>1.0</v>
      </c>
      <c r="L1824" s="20" t="s">
        <v>152</v>
      </c>
      <c r="M1824" s="20">
        <v>1.0</v>
      </c>
      <c r="N1824" s="20">
        <v>1.0</v>
      </c>
      <c r="O1824" s="20" t="s">
        <v>6139</v>
      </c>
      <c r="P1824" s="14"/>
    </row>
    <row r="1825">
      <c r="A1825" s="19" t="s">
        <v>7870</v>
      </c>
      <c r="B1825" s="19" t="s">
        <v>4734</v>
      </c>
      <c r="C1825" s="19" t="s">
        <v>7871</v>
      </c>
      <c r="D1825" s="19" t="s">
        <v>7872</v>
      </c>
      <c r="E1825" s="19" t="s">
        <v>7877</v>
      </c>
      <c r="F1825" s="20" t="str">
        <f t="shared" si="1"/>
        <v>ebVIDwXTnvCPKan5Q8YFGz</v>
      </c>
      <c r="G1825" s="20">
        <v>1.0</v>
      </c>
      <c r="H1825" s="20">
        <v>1.0</v>
      </c>
      <c r="I1825" s="20" t="s">
        <v>5809</v>
      </c>
      <c r="J1825" s="20">
        <v>1.0</v>
      </c>
      <c r="K1825" s="20">
        <v>1.0</v>
      </c>
      <c r="L1825" s="20" t="s">
        <v>152</v>
      </c>
      <c r="M1825" s="20">
        <v>1.0</v>
      </c>
      <c r="N1825" s="20">
        <v>1.0</v>
      </c>
      <c r="O1825" s="20" t="s">
        <v>6139</v>
      </c>
      <c r="P1825" s="14"/>
    </row>
    <row r="1826">
      <c r="A1826" s="19" t="s">
        <v>7870</v>
      </c>
      <c r="B1826" s="19" t="s">
        <v>4736</v>
      </c>
      <c r="C1826" s="19" t="s">
        <v>7871</v>
      </c>
      <c r="D1826" s="19" t="s">
        <v>7872</v>
      </c>
      <c r="E1826" s="19" t="s">
        <v>7878</v>
      </c>
      <c r="F1826" s="20" t="str">
        <f t="shared" si="1"/>
        <v>ebVIDwXTnvCPL4XpHOn63V</v>
      </c>
      <c r="G1826" s="20">
        <v>1.0</v>
      </c>
      <c r="H1826" s="20">
        <v>1.0</v>
      </c>
      <c r="I1826" s="20" t="s">
        <v>5809</v>
      </c>
      <c r="J1826" s="20">
        <v>1.0</v>
      </c>
      <c r="K1826" s="20">
        <v>1.0</v>
      </c>
      <c r="L1826" s="20" t="s">
        <v>152</v>
      </c>
      <c r="M1826" s="20">
        <v>1.0</v>
      </c>
      <c r="N1826" s="20">
        <v>1.0</v>
      </c>
      <c r="O1826" s="20" t="s">
        <v>6139</v>
      </c>
      <c r="P1826" s="14"/>
    </row>
    <row r="1827">
      <c r="A1827" s="19" t="s">
        <v>7870</v>
      </c>
      <c r="B1827" s="19" t="s">
        <v>4738</v>
      </c>
      <c r="C1827" s="19" t="s">
        <v>7871</v>
      </c>
      <c r="D1827" s="19" t="s">
        <v>7872</v>
      </c>
      <c r="E1827" s="19" t="s">
        <v>7879</v>
      </c>
      <c r="F1827" s="20" t="str">
        <f t="shared" si="1"/>
        <v>ebVIDwXTnvCPLHtpHOn63V</v>
      </c>
      <c r="G1827" s="20">
        <v>1.0</v>
      </c>
      <c r="H1827" s="20">
        <v>1.0</v>
      </c>
      <c r="I1827" s="20" t="s">
        <v>5809</v>
      </c>
      <c r="J1827" s="20">
        <v>1.0</v>
      </c>
      <c r="K1827" s="20">
        <v>1.0</v>
      </c>
      <c r="L1827" s="20" t="s">
        <v>152</v>
      </c>
      <c r="M1827" s="20">
        <v>1.0</v>
      </c>
      <c r="N1827" s="20">
        <v>1.0</v>
      </c>
      <c r="O1827" s="20" t="s">
        <v>6139</v>
      </c>
      <c r="P1827" s="14"/>
    </row>
    <row r="1828">
      <c r="A1828" s="19" t="s">
        <v>7870</v>
      </c>
      <c r="B1828" s="19" t="s">
        <v>4740</v>
      </c>
      <c r="C1828" s="19" t="s">
        <v>7871</v>
      </c>
      <c r="D1828" s="19" t="s">
        <v>7872</v>
      </c>
      <c r="E1828" s="19" t="s">
        <v>7880</v>
      </c>
      <c r="F1828" s="20" t="str">
        <f t="shared" si="1"/>
        <v>ebVIDwXTnvCPLlUpHOn63V</v>
      </c>
      <c r="G1828" s="20">
        <v>1.0</v>
      </c>
      <c r="H1828" s="20">
        <v>1.0</v>
      </c>
      <c r="I1828" s="20" t="s">
        <v>5809</v>
      </c>
      <c r="J1828" s="20">
        <v>1.0</v>
      </c>
      <c r="K1828" s="20">
        <v>1.0</v>
      </c>
      <c r="L1828" s="20" t="s">
        <v>152</v>
      </c>
      <c r="M1828" s="20">
        <v>1.0</v>
      </c>
      <c r="N1828" s="20">
        <v>1.0</v>
      </c>
      <c r="O1828" s="20" t="s">
        <v>6139</v>
      </c>
      <c r="P1828" s="14"/>
    </row>
    <row r="1829">
      <c r="A1829" s="19" t="s">
        <v>7870</v>
      </c>
      <c r="B1829" s="19" t="s">
        <v>4741</v>
      </c>
      <c r="C1829" s="19" t="s">
        <v>7871</v>
      </c>
      <c r="D1829" s="19" t="s">
        <v>7872</v>
      </c>
      <c r="E1829" s="19" t="s">
        <v>7881</v>
      </c>
      <c r="F1829" s="20" t="str">
        <f t="shared" si="1"/>
        <v>ebVIDwXTnvCPP1PNMcnNFW</v>
      </c>
      <c r="G1829" s="20">
        <v>1.0</v>
      </c>
      <c r="H1829" s="20">
        <v>1.0</v>
      </c>
      <c r="I1829" s="20" t="s">
        <v>5809</v>
      </c>
      <c r="J1829" s="20">
        <v>1.0</v>
      </c>
      <c r="K1829" s="20">
        <v>1.0</v>
      </c>
      <c r="L1829" s="20" t="s">
        <v>152</v>
      </c>
      <c r="M1829" s="20">
        <v>1.0</v>
      </c>
      <c r="N1829" s="20">
        <v>1.0</v>
      </c>
      <c r="O1829" s="20" t="s">
        <v>6139</v>
      </c>
      <c r="P1829" s="14"/>
    </row>
    <row r="1830">
      <c r="A1830" s="19" t="s">
        <v>7870</v>
      </c>
      <c r="B1830" s="19" t="s">
        <v>4743</v>
      </c>
      <c r="C1830" s="19" t="s">
        <v>7871</v>
      </c>
      <c r="D1830" s="19" t="s">
        <v>7872</v>
      </c>
      <c r="E1830" s="19" t="s">
        <v>7882</v>
      </c>
      <c r="F1830" s="20" t="str">
        <f t="shared" si="1"/>
        <v>ebVIDwXTnvCPRWxeNhrwyV</v>
      </c>
      <c r="G1830" s="20">
        <v>1.0</v>
      </c>
      <c r="H1830" s="20">
        <v>1.0</v>
      </c>
      <c r="I1830" s="20" t="s">
        <v>5809</v>
      </c>
      <c r="J1830" s="20">
        <v>1.0</v>
      </c>
      <c r="K1830" s="20">
        <v>1.0</v>
      </c>
      <c r="L1830" s="20" t="s">
        <v>152</v>
      </c>
      <c r="M1830" s="20">
        <v>1.0</v>
      </c>
      <c r="N1830" s="20">
        <v>1.0</v>
      </c>
      <c r="O1830" s="20" t="s">
        <v>6139</v>
      </c>
      <c r="P1830" s="14"/>
    </row>
    <row r="1831">
      <c r="A1831" s="19" t="s">
        <v>7870</v>
      </c>
      <c r="B1831" s="19" t="s">
        <v>4745</v>
      </c>
      <c r="C1831" s="19" t="s">
        <v>7871</v>
      </c>
      <c r="D1831" s="19" t="s">
        <v>7872</v>
      </c>
      <c r="E1831" s="19" t="s">
        <v>7883</v>
      </c>
      <c r="F1831" s="20" t="str">
        <f t="shared" si="1"/>
        <v>ebVIDwXTnvCPRYseNhrwyV</v>
      </c>
      <c r="G1831" s="20">
        <v>1.0</v>
      </c>
      <c r="H1831" s="20">
        <v>1.0</v>
      </c>
      <c r="I1831" s="20" t="s">
        <v>5809</v>
      </c>
      <c r="J1831" s="20">
        <v>1.0</v>
      </c>
      <c r="K1831" s="20">
        <v>1.0</v>
      </c>
      <c r="L1831" s="20" t="s">
        <v>152</v>
      </c>
      <c r="M1831" s="20">
        <v>1.0</v>
      </c>
      <c r="N1831" s="20">
        <v>1.0</v>
      </c>
      <c r="O1831" s="20" t="s">
        <v>6139</v>
      </c>
      <c r="P1831" s="14"/>
    </row>
    <row r="1832">
      <c r="A1832" s="19" t="s">
        <v>7870</v>
      </c>
      <c r="B1832" s="19" t="s">
        <v>4747</v>
      </c>
      <c r="C1832" s="19" t="s">
        <v>7871</v>
      </c>
      <c r="D1832" s="19" t="s">
        <v>7872</v>
      </c>
      <c r="E1832" s="19" t="s">
        <v>7884</v>
      </c>
      <c r="F1832" s="20" t="str">
        <f t="shared" si="1"/>
        <v>ebVIDwXTnvCPSk2IszOMIv</v>
      </c>
      <c r="G1832" s="20">
        <v>1.0</v>
      </c>
      <c r="H1832" s="20">
        <v>1.0</v>
      </c>
      <c r="I1832" s="20" t="s">
        <v>5809</v>
      </c>
      <c r="J1832" s="20">
        <v>1.0</v>
      </c>
      <c r="K1832" s="20">
        <v>1.0</v>
      </c>
      <c r="L1832" s="20" t="s">
        <v>152</v>
      </c>
      <c r="M1832" s="20">
        <v>1.0</v>
      </c>
      <c r="N1832" s="20">
        <v>1.0</v>
      </c>
      <c r="O1832" s="20" t="s">
        <v>6139</v>
      </c>
      <c r="P1832" s="14"/>
    </row>
    <row r="1833">
      <c r="A1833" s="19" t="s">
        <v>7870</v>
      </c>
      <c r="B1833" s="19" t="s">
        <v>4749</v>
      </c>
      <c r="C1833" s="19" t="s">
        <v>7871</v>
      </c>
      <c r="D1833" s="19" t="s">
        <v>7872</v>
      </c>
      <c r="E1833" s="19" t="s">
        <v>7885</v>
      </c>
      <c r="F1833" s="20" t="str">
        <f t="shared" si="1"/>
        <v>ebVIDwXTnvCPZPJMUPd7wV</v>
      </c>
      <c r="G1833" s="20">
        <v>1.0</v>
      </c>
      <c r="H1833" s="20">
        <v>1.0</v>
      </c>
      <c r="I1833" s="20" t="s">
        <v>5809</v>
      </c>
      <c r="J1833" s="20">
        <v>1.0</v>
      </c>
      <c r="K1833" s="20">
        <v>1.0</v>
      </c>
      <c r="L1833" s="20" t="s">
        <v>152</v>
      </c>
      <c r="M1833" s="20">
        <v>1.0</v>
      </c>
      <c r="N1833" s="20">
        <v>1.0</v>
      </c>
      <c r="O1833" s="20" t="s">
        <v>6139</v>
      </c>
      <c r="P1833" s="14"/>
    </row>
    <row r="1834">
      <c r="A1834" s="19" t="s">
        <v>7870</v>
      </c>
      <c r="B1834" s="19" t="s">
        <v>4751</v>
      </c>
      <c r="C1834" s="19" t="s">
        <v>7871</v>
      </c>
      <c r="D1834" s="19" t="s">
        <v>7872</v>
      </c>
      <c r="E1834" s="19" t="s">
        <v>7886</v>
      </c>
      <c r="F1834" s="20" t="str">
        <f t="shared" si="1"/>
        <v>ebVIDwXTnvCPe0v6l8wVqS</v>
      </c>
      <c r="G1834" s="20">
        <v>2.0</v>
      </c>
      <c r="H1834" s="20">
        <v>2.0</v>
      </c>
      <c r="I1834" s="20" t="s">
        <v>5809</v>
      </c>
      <c r="J1834" s="20">
        <v>2.0</v>
      </c>
      <c r="K1834" s="20">
        <v>2.0</v>
      </c>
      <c r="L1834" s="20" t="s">
        <v>152</v>
      </c>
      <c r="M1834" s="20">
        <v>3.0</v>
      </c>
      <c r="N1834" s="20">
        <v>2.0</v>
      </c>
      <c r="O1834" s="20" t="s">
        <v>6139</v>
      </c>
      <c r="P1834" s="14"/>
    </row>
    <row r="1835">
      <c r="A1835" s="19" t="s">
        <v>7870</v>
      </c>
      <c r="B1835" s="19" t="s">
        <v>4753</v>
      </c>
      <c r="C1835" s="19" t="s">
        <v>7871</v>
      </c>
      <c r="D1835" s="19" t="s">
        <v>7872</v>
      </c>
      <c r="E1835" s="19" t="s">
        <v>7887</v>
      </c>
      <c r="F1835" s="20" t="str">
        <f t="shared" si="1"/>
        <v>ebVIDwXTnvCPhn8BvQ85Ws</v>
      </c>
      <c r="G1835" s="20">
        <v>1.0</v>
      </c>
      <c r="H1835" s="20">
        <v>1.0</v>
      </c>
      <c r="I1835" s="20" t="s">
        <v>5809</v>
      </c>
      <c r="J1835" s="20">
        <v>1.0</v>
      </c>
      <c r="K1835" s="20">
        <v>1.0</v>
      </c>
      <c r="L1835" s="20" t="s">
        <v>152</v>
      </c>
      <c r="M1835" s="20">
        <v>1.0</v>
      </c>
      <c r="N1835" s="20">
        <v>1.0</v>
      </c>
      <c r="O1835" s="20" t="s">
        <v>6139</v>
      </c>
      <c r="P1835" s="14"/>
    </row>
    <row r="1836">
      <c r="A1836" s="19" t="s">
        <v>7870</v>
      </c>
      <c r="B1836" s="19" t="s">
        <v>4755</v>
      </c>
      <c r="C1836" s="19" t="s">
        <v>7871</v>
      </c>
      <c r="D1836" s="19" t="s">
        <v>7872</v>
      </c>
      <c r="E1836" s="19" t="s">
        <v>7888</v>
      </c>
      <c r="F1836" s="20" t="str">
        <f t="shared" si="1"/>
        <v>ebVIDwXTnvCPkJVKT9MVfb</v>
      </c>
      <c r="G1836" s="20">
        <v>1.0</v>
      </c>
      <c r="H1836" s="20">
        <v>1.0</v>
      </c>
      <c r="I1836" s="20" t="s">
        <v>5809</v>
      </c>
      <c r="J1836" s="20">
        <v>1.0</v>
      </c>
      <c r="K1836" s="20">
        <v>1.0</v>
      </c>
      <c r="L1836" s="20" t="s">
        <v>152</v>
      </c>
      <c r="M1836" s="20">
        <v>1.0</v>
      </c>
      <c r="N1836" s="20">
        <v>1.0</v>
      </c>
      <c r="O1836" s="20" t="s">
        <v>6139</v>
      </c>
      <c r="P1836" s="14"/>
    </row>
    <row r="1837">
      <c r="A1837" s="19" t="s">
        <v>7870</v>
      </c>
      <c r="B1837" s="19" t="s">
        <v>4757</v>
      </c>
      <c r="C1837" s="19" t="s">
        <v>7871</v>
      </c>
      <c r="D1837" s="19" t="s">
        <v>7872</v>
      </c>
      <c r="E1837" s="19" t="s">
        <v>7889</v>
      </c>
      <c r="F1837" s="20" t="str">
        <f t="shared" si="1"/>
        <v>ebVIDwXTnvCPsqS8jaGony</v>
      </c>
      <c r="G1837" s="20">
        <v>1.0</v>
      </c>
      <c r="H1837" s="20">
        <v>1.0</v>
      </c>
      <c r="I1837" s="20" t="s">
        <v>5809</v>
      </c>
      <c r="J1837" s="20">
        <v>1.0</v>
      </c>
      <c r="K1837" s="20">
        <v>1.0</v>
      </c>
      <c r="L1837" s="20" t="s">
        <v>152</v>
      </c>
      <c r="M1837" s="20">
        <v>1.0</v>
      </c>
      <c r="N1837" s="20">
        <v>1.0</v>
      </c>
      <c r="O1837" s="20" t="s">
        <v>6139</v>
      </c>
      <c r="P1837" s="14"/>
    </row>
    <row r="1838">
      <c r="A1838" s="19" t="s">
        <v>7870</v>
      </c>
      <c r="B1838" s="19" t="s">
        <v>4759</v>
      </c>
      <c r="C1838" s="19" t="s">
        <v>7871</v>
      </c>
      <c r="D1838" s="19" t="s">
        <v>7872</v>
      </c>
      <c r="E1838" s="19" t="s">
        <v>7890</v>
      </c>
      <c r="F1838" s="20" t="str">
        <f t="shared" si="1"/>
        <v>ebVIDwXTnvCPsuK8jaGony</v>
      </c>
      <c r="G1838" s="20">
        <v>1.0</v>
      </c>
      <c r="H1838" s="20">
        <v>1.0</v>
      </c>
      <c r="I1838" s="20" t="s">
        <v>5809</v>
      </c>
      <c r="J1838" s="20">
        <v>1.0</v>
      </c>
      <c r="K1838" s="20">
        <v>1.0</v>
      </c>
      <c r="L1838" s="20" t="s">
        <v>152</v>
      </c>
      <c r="M1838" s="20">
        <v>1.0</v>
      </c>
      <c r="N1838" s="20">
        <v>1.0</v>
      </c>
      <c r="O1838" s="20" t="s">
        <v>6139</v>
      </c>
      <c r="P1838" s="14"/>
    </row>
    <row r="1839">
      <c r="A1839" s="19" t="s">
        <v>7891</v>
      </c>
      <c r="B1839" s="19" t="s">
        <v>139</v>
      </c>
      <c r="C1839" s="19" t="s">
        <v>7892</v>
      </c>
      <c r="D1839" s="19" t="s">
        <v>7893</v>
      </c>
      <c r="E1839" s="19" t="s">
        <v>7894</v>
      </c>
      <c r="F1839" s="20" t="str">
        <f t="shared" si="1"/>
        <v>g1MDUe5fFpea8m6R0I7fEb</v>
      </c>
      <c r="G1839" s="20">
        <v>1.0</v>
      </c>
      <c r="H1839" s="20">
        <v>1.0</v>
      </c>
      <c r="I1839" s="20" t="s">
        <v>151</v>
      </c>
      <c r="J1839" s="20">
        <v>1.0</v>
      </c>
      <c r="K1839" s="20">
        <v>1.0</v>
      </c>
      <c r="L1839" s="20" t="s">
        <v>152</v>
      </c>
      <c r="M1839" s="20">
        <v>1.0</v>
      </c>
      <c r="N1839" s="20">
        <v>1.0</v>
      </c>
      <c r="O1839" s="20" t="s">
        <v>6139</v>
      </c>
      <c r="P1839" s="14"/>
    </row>
    <row r="1840">
      <c r="A1840" s="19" t="s">
        <v>7891</v>
      </c>
      <c r="B1840" s="19" t="s">
        <v>143</v>
      </c>
      <c r="C1840" s="19" t="s">
        <v>7892</v>
      </c>
      <c r="D1840" s="19" t="s">
        <v>7893</v>
      </c>
      <c r="E1840" s="19" t="s">
        <v>7895</v>
      </c>
      <c r="F1840" s="20" t="str">
        <f t="shared" si="1"/>
        <v>g1MDUe5fFpea8mXR0I7fEb</v>
      </c>
      <c r="G1840" s="20">
        <v>1.0</v>
      </c>
      <c r="H1840" s="20">
        <v>1.0</v>
      </c>
      <c r="I1840" s="20" t="s">
        <v>151</v>
      </c>
      <c r="J1840" s="20">
        <v>1.0</v>
      </c>
      <c r="K1840" s="20">
        <v>1.0</v>
      </c>
      <c r="L1840" s="20" t="s">
        <v>152</v>
      </c>
      <c r="M1840" s="20">
        <v>1.0</v>
      </c>
      <c r="N1840" s="20">
        <v>1.0</v>
      </c>
      <c r="O1840" s="20" t="s">
        <v>6139</v>
      </c>
      <c r="P1840" s="14"/>
    </row>
    <row r="1841">
      <c r="A1841" s="19" t="s">
        <v>7891</v>
      </c>
      <c r="B1841" s="19" t="s">
        <v>145</v>
      </c>
      <c r="C1841" s="19" t="s">
        <v>7892</v>
      </c>
      <c r="D1841" s="19" t="s">
        <v>7893</v>
      </c>
      <c r="E1841" s="19" t="s">
        <v>7896</v>
      </c>
      <c r="F1841" s="20" t="str">
        <f t="shared" si="1"/>
        <v>g1MDUe5fFpeaAWOs1igzRC</v>
      </c>
      <c r="G1841" s="20">
        <v>1.0</v>
      </c>
      <c r="H1841" s="20">
        <v>1.0</v>
      </c>
      <c r="I1841" s="20" t="s">
        <v>151</v>
      </c>
      <c r="J1841" s="20">
        <v>1.0</v>
      </c>
      <c r="K1841" s="20">
        <v>1.0</v>
      </c>
      <c r="L1841" s="20" t="s">
        <v>152</v>
      </c>
      <c r="M1841" s="20">
        <v>1.0</v>
      </c>
      <c r="N1841" s="20">
        <v>1.0</v>
      </c>
      <c r="O1841" s="20" t="s">
        <v>6139</v>
      </c>
      <c r="P1841" s="14"/>
    </row>
    <row r="1842">
      <c r="A1842" s="19" t="s">
        <v>7891</v>
      </c>
      <c r="B1842" s="19" t="s">
        <v>147</v>
      </c>
      <c r="C1842" s="19" t="s">
        <v>7892</v>
      </c>
      <c r="D1842" s="19" t="s">
        <v>7893</v>
      </c>
      <c r="E1842" s="19" t="s">
        <v>7897</v>
      </c>
      <c r="F1842" s="20" t="str">
        <f t="shared" si="1"/>
        <v>g1MDUe5fFpeaAY9s1igzRC</v>
      </c>
      <c r="G1842" s="20">
        <v>1.0</v>
      </c>
      <c r="H1842" s="20">
        <v>1.0</v>
      </c>
      <c r="I1842" s="20" t="s">
        <v>151</v>
      </c>
      <c r="J1842" s="20">
        <v>1.0</v>
      </c>
      <c r="K1842" s="20">
        <v>1.0</v>
      </c>
      <c r="L1842" s="20" t="s">
        <v>152</v>
      </c>
      <c r="M1842" s="20">
        <v>1.0</v>
      </c>
      <c r="N1842" s="20">
        <v>1.0</v>
      </c>
      <c r="O1842" s="20" t="s">
        <v>6139</v>
      </c>
      <c r="P1842" s="14"/>
    </row>
    <row r="1843">
      <c r="A1843" s="19" t="s">
        <v>7891</v>
      </c>
      <c r="B1843" s="19" t="s">
        <v>149</v>
      </c>
      <c r="C1843" s="19" t="s">
        <v>7892</v>
      </c>
      <c r="D1843" s="19" t="s">
        <v>7893</v>
      </c>
      <c r="E1843" s="19" t="s">
        <v>7898</v>
      </c>
      <c r="F1843" s="20" t="str">
        <f t="shared" si="1"/>
        <v>g1MDUe5fFpeaEARhxLZ9ck</v>
      </c>
      <c r="G1843" s="20">
        <v>2.0</v>
      </c>
      <c r="H1843" s="20">
        <v>2.0</v>
      </c>
      <c r="I1843" s="20" t="s">
        <v>151</v>
      </c>
      <c r="J1843" s="20">
        <v>2.0</v>
      </c>
      <c r="K1843" s="20">
        <v>1.0</v>
      </c>
      <c r="L1843" s="20" t="s">
        <v>152</v>
      </c>
      <c r="M1843" s="20">
        <v>2.0</v>
      </c>
      <c r="N1843" s="20">
        <v>1.0</v>
      </c>
      <c r="O1843" s="20" t="s">
        <v>6139</v>
      </c>
      <c r="P1843" s="14"/>
    </row>
    <row r="1844">
      <c r="A1844" s="19" t="s">
        <v>7891</v>
      </c>
      <c r="B1844" s="19" t="s">
        <v>154</v>
      </c>
      <c r="C1844" s="19" t="s">
        <v>7892</v>
      </c>
      <c r="D1844" s="19" t="s">
        <v>7893</v>
      </c>
      <c r="E1844" s="19" t="s">
        <v>7899</v>
      </c>
      <c r="F1844" s="20" t="str">
        <f t="shared" si="1"/>
        <v>g1MDUe5fFpeaOPYJLhNcSb</v>
      </c>
      <c r="G1844" s="20">
        <v>1.0</v>
      </c>
      <c r="H1844" s="20">
        <v>1.0</v>
      </c>
      <c r="I1844" s="20" t="s">
        <v>151</v>
      </c>
      <c r="J1844" s="20">
        <v>1.0</v>
      </c>
      <c r="K1844" s="20">
        <v>1.0</v>
      </c>
      <c r="L1844" s="20" t="s">
        <v>152</v>
      </c>
      <c r="M1844" s="20">
        <v>1.0</v>
      </c>
      <c r="N1844" s="20">
        <v>1.0</v>
      </c>
      <c r="O1844" s="20" t="s">
        <v>6139</v>
      </c>
      <c r="P1844" s="14"/>
    </row>
    <row r="1845">
      <c r="A1845" s="19" t="s">
        <v>7891</v>
      </c>
      <c r="B1845" s="19" t="s">
        <v>156</v>
      </c>
      <c r="C1845" s="19" t="s">
        <v>7892</v>
      </c>
      <c r="D1845" s="19" t="s">
        <v>7893</v>
      </c>
      <c r="E1845" s="19" t="s">
        <v>7900</v>
      </c>
      <c r="F1845" s="20" t="str">
        <f t="shared" si="1"/>
        <v>g1MDUe5fFpeaOgMJLhNcSb</v>
      </c>
      <c r="G1845" s="20">
        <v>1.0</v>
      </c>
      <c r="H1845" s="20">
        <v>1.0</v>
      </c>
      <c r="I1845" s="20" t="s">
        <v>151</v>
      </c>
      <c r="J1845" s="20">
        <v>1.0</v>
      </c>
      <c r="K1845" s="20">
        <v>1.0</v>
      </c>
      <c r="L1845" s="20" t="s">
        <v>152</v>
      </c>
      <c r="M1845" s="20">
        <v>1.0</v>
      </c>
      <c r="N1845" s="20">
        <v>1.0</v>
      </c>
      <c r="O1845" s="20" t="s">
        <v>6139</v>
      </c>
      <c r="P1845" s="14"/>
    </row>
    <row r="1846">
      <c r="A1846" s="19" t="s">
        <v>7891</v>
      </c>
      <c r="B1846" s="19" t="s">
        <v>158</v>
      </c>
      <c r="C1846" s="19" t="s">
        <v>7892</v>
      </c>
      <c r="D1846" s="19" t="s">
        <v>7893</v>
      </c>
      <c r="E1846" s="19" t="s">
        <v>7901</v>
      </c>
      <c r="F1846" s="20" t="str">
        <f t="shared" si="1"/>
        <v>g1MDUe5fFpeaQS6A48cIW7</v>
      </c>
      <c r="G1846" s="20">
        <v>1.0</v>
      </c>
      <c r="H1846" s="20">
        <v>1.0</v>
      </c>
      <c r="I1846" s="20" t="s">
        <v>151</v>
      </c>
      <c r="J1846" s="20">
        <v>1.0</v>
      </c>
      <c r="K1846" s="20">
        <v>1.0</v>
      </c>
      <c r="L1846" s="20" t="s">
        <v>152</v>
      </c>
      <c r="M1846" s="20">
        <v>1.0</v>
      </c>
      <c r="N1846" s="20">
        <v>1.0</v>
      </c>
      <c r="O1846" s="20" t="s">
        <v>6139</v>
      </c>
      <c r="P1846" s="14"/>
    </row>
    <row r="1847">
      <c r="A1847" s="19" t="s">
        <v>7891</v>
      </c>
      <c r="B1847" s="19" t="s">
        <v>160</v>
      </c>
      <c r="C1847" s="19" t="s">
        <v>7892</v>
      </c>
      <c r="D1847" s="19" t="s">
        <v>7893</v>
      </c>
      <c r="E1847" s="19" t="s">
        <v>7902</v>
      </c>
      <c r="F1847" s="20" t="str">
        <f t="shared" si="1"/>
        <v>g1MDUe5fFpeaQSeA48cIW7</v>
      </c>
      <c r="G1847" s="20">
        <v>1.0</v>
      </c>
      <c r="H1847" s="20">
        <v>1.0</v>
      </c>
      <c r="I1847" s="20" t="s">
        <v>151</v>
      </c>
      <c r="J1847" s="20">
        <v>1.0</v>
      </c>
      <c r="K1847" s="20">
        <v>1.0</v>
      </c>
      <c r="L1847" s="20" t="s">
        <v>152</v>
      </c>
      <c r="M1847" s="20">
        <v>1.0</v>
      </c>
      <c r="N1847" s="20">
        <v>1.0</v>
      </c>
      <c r="O1847" s="20" t="s">
        <v>6139</v>
      </c>
      <c r="P1847" s="14"/>
    </row>
    <row r="1848">
      <c r="A1848" s="19" t="s">
        <v>7891</v>
      </c>
      <c r="B1848" s="19" t="s">
        <v>162</v>
      </c>
      <c r="C1848" s="19" t="s">
        <v>7892</v>
      </c>
      <c r="D1848" s="19" t="s">
        <v>7893</v>
      </c>
      <c r="E1848" s="19" t="s">
        <v>7903</v>
      </c>
      <c r="F1848" s="20" t="str">
        <f t="shared" si="1"/>
        <v>g1MDUe5fFpeaVFpXmZF31w</v>
      </c>
      <c r="G1848" s="20">
        <v>1.0</v>
      </c>
      <c r="H1848" s="20">
        <v>1.0</v>
      </c>
      <c r="I1848" s="20" t="s">
        <v>151</v>
      </c>
      <c r="J1848" s="20">
        <v>1.0</v>
      </c>
      <c r="K1848" s="20">
        <v>1.0</v>
      </c>
      <c r="L1848" s="20" t="s">
        <v>152</v>
      </c>
      <c r="M1848" s="20">
        <v>1.0</v>
      </c>
      <c r="N1848" s="20">
        <v>1.0</v>
      </c>
      <c r="O1848" s="20" t="s">
        <v>6139</v>
      </c>
      <c r="P1848" s="14"/>
    </row>
    <row r="1849">
      <c r="A1849" s="19" t="s">
        <v>7891</v>
      </c>
      <c r="B1849" s="19" t="s">
        <v>164</v>
      </c>
      <c r="C1849" s="19" t="s">
        <v>7892</v>
      </c>
      <c r="D1849" s="19" t="s">
        <v>7893</v>
      </c>
      <c r="E1849" s="19" t="s">
        <v>7904</v>
      </c>
      <c r="F1849" s="20" t="str">
        <f t="shared" si="1"/>
        <v>g1MDUe5fFpeaVJrXmZF31w</v>
      </c>
      <c r="G1849" s="20">
        <v>1.0</v>
      </c>
      <c r="H1849" s="20">
        <v>1.0</v>
      </c>
      <c r="I1849" s="20" t="s">
        <v>151</v>
      </c>
      <c r="J1849" s="20">
        <v>1.0</v>
      </c>
      <c r="K1849" s="20">
        <v>1.0</v>
      </c>
      <c r="L1849" s="20" t="s">
        <v>152</v>
      </c>
      <c r="M1849" s="20">
        <v>1.0</v>
      </c>
      <c r="N1849" s="20">
        <v>1.0</v>
      </c>
      <c r="O1849" s="20" t="s">
        <v>6139</v>
      </c>
      <c r="P1849" s="14"/>
    </row>
    <row r="1850">
      <c r="A1850" s="19" t="s">
        <v>7891</v>
      </c>
      <c r="B1850" s="19" t="s">
        <v>166</v>
      </c>
      <c r="C1850" s="19" t="s">
        <v>7892</v>
      </c>
      <c r="D1850" s="19" t="s">
        <v>7893</v>
      </c>
      <c r="E1850" s="19" t="s">
        <v>7905</v>
      </c>
      <c r="F1850" s="20" t="str">
        <f t="shared" si="1"/>
        <v>g1MDUe5fFpeaaLCtNvLSUA</v>
      </c>
      <c r="G1850" s="20">
        <v>1.0</v>
      </c>
      <c r="H1850" s="20">
        <v>1.0</v>
      </c>
      <c r="I1850" s="20" t="s">
        <v>151</v>
      </c>
      <c r="J1850" s="20">
        <v>1.0</v>
      </c>
      <c r="K1850" s="20">
        <v>1.0</v>
      </c>
      <c r="L1850" s="20" t="s">
        <v>152</v>
      </c>
      <c r="M1850" s="20">
        <v>1.0</v>
      </c>
      <c r="N1850" s="20">
        <v>1.0</v>
      </c>
      <c r="O1850" s="20" t="s">
        <v>6139</v>
      </c>
      <c r="P1850" s="14"/>
    </row>
    <row r="1851">
      <c r="A1851" s="19" t="s">
        <v>7891</v>
      </c>
      <c r="B1851" s="19" t="s">
        <v>168</v>
      </c>
      <c r="C1851" s="19" t="s">
        <v>7892</v>
      </c>
      <c r="D1851" s="19" t="s">
        <v>7893</v>
      </c>
      <c r="E1851" s="19" t="s">
        <v>7906</v>
      </c>
      <c r="F1851" s="20" t="str">
        <f t="shared" si="1"/>
        <v>g1MDUe5fFpeag4JHJdmfrX</v>
      </c>
      <c r="G1851" s="20">
        <v>1.0</v>
      </c>
      <c r="H1851" s="20">
        <v>1.0</v>
      </c>
      <c r="I1851" s="20" t="s">
        <v>151</v>
      </c>
      <c r="J1851" s="20">
        <v>1.0</v>
      </c>
      <c r="K1851" s="20">
        <v>1.0</v>
      </c>
      <c r="L1851" s="20" t="s">
        <v>152</v>
      </c>
      <c r="M1851" s="20">
        <v>1.0</v>
      </c>
      <c r="N1851" s="20">
        <v>1.0</v>
      </c>
      <c r="O1851" s="20" t="s">
        <v>6139</v>
      </c>
      <c r="P1851" s="14"/>
    </row>
    <row r="1852">
      <c r="A1852" s="19" t="s">
        <v>7891</v>
      </c>
      <c r="B1852" s="19" t="s">
        <v>170</v>
      </c>
      <c r="C1852" s="19" t="s">
        <v>7892</v>
      </c>
      <c r="D1852" s="19" t="s">
        <v>7893</v>
      </c>
      <c r="E1852" s="19" t="s">
        <v>7907</v>
      </c>
      <c r="F1852" s="20" t="str">
        <f t="shared" si="1"/>
        <v>g1MDUe5fFpeank6qfPa3Cp</v>
      </c>
      <c r="G1852" s="20">
        <v>1.0</v>
      </c>
      <c r="H1852" s="20">
        <v>1.0</v>
      </c>
      <c r="I1852" s="20" t="s">
        <v>151</v>
      </c>
      <c r="J1852" s="20">
        <v>1.0</v>
      </c>
      <c r="K1852" s="20">
        <v>1.0</v>
      </c>
      <c r="L1852" s="20" t="s">
        <v>152</v>
      </c>
      <c r="M1852" s="20">
        <v>1.0</v>
      </c>
      <c r="N1852" s="20">
        <v>1.0</v>
      </c>
      <c r="O1852" s="20" t="s">
        <v>6139</v>
      </c>
      <c r="P1852" s="14"/>
    </row>
    <row r="1853">
      <c r="A1853" s="19" t="s">
        <v>7891</v>
      </c>
      <c r="B1853" s="19" t="s">
        <v>172</v>
      </c>
      <c r="C1853" s="19" t="s">
        <v>7892</v>
      </c>
      <c r="D1853" s="19" t="s">
        <v>7893</v>
      </c>
      <c r="E1853" s="19" t="s">
        <v>7908</v>
      </c>
      <c r="F1853" s="20" t="str">
        <f t="shared" si="1"/>
        <v>g1MDUe5fFpeaoeulrKdXja</v>
      </c>
      <c r="G1853" s="20">
        <v>1.0</v>
      </c>
      <c r="H1853" s="20">
        <v>1.0</v>
      </c>
      <c r="I1853" s="20" t="s">
        <v>151</v>
      </c>
      <c r="J1853" s="20">
        <v>1.0</v>
      </c>
      <c r="K1853" s="20">
        <v>1.0</v>
      </c>
      <c r="L1853" s="20" t="s">
        <v>152</v>
      </c>
      <c r="M1853" s="20">
        <v>1.0</v>
      </c>
      <c r="N1853" s="20">
        <v>1.0</v>
      </c>
      <c r="O1853" s="20" t="s">
        <v>6139</v>
      </c>
      <c r="P1853" s="14"/>
    </row>
    <row r="1854">
      <c r="A1854" s="19" t="s">
        <v>7891</v>
      </c>
      <c r="B1854" s="19" t="s">
        <v>174</v>
      </c>
      <c r="C1854" s="19" t="s">
        <v>7892</v>
      </c>
      <c r="D1854" s="19" t="s">
        <v>7893</v>
      </c>
      <c r="E1854" s="19" t="s">
        <v>7909</v>
      </c>
      <c r="F1854" s="20" t="str">
        <f t="shared" si="1"/>
        <v>g1MDUe5fFpeapNBklVeMgb</v>
      </c>
      <c r="G1854" s="20">
        <v>1.0</v>
      </c>
      <c r="H1854" s="20">
        <v>1.0</v>
      </c>
      <c r="I1854" s="20" t="s">
        <v>151</v>
      </c>
      <c r="J1854" s="20">
        <v>1.0</v>
      </c>
      <c r="K1854" s="20">
        <v>1.0</v>
      </c>
      <c r="L1854" s="20" t="s">
        <v>152</v>
      </c>
      <c r="M1854" s="20">
        <v>1.0</v>
      </c>
      <c r="N1854" s="20">
        <v>1.0</v>
      </c>
      <c r="O1854" s="20" t="s">
        <v>6139</v>
      </c>
      <c r="P1854" s="14"/>
    </row>
    <row r="1855">
      <c r="A1855" s="19" t="s">
        <v>7891</v>
      </c>
      <c r="B1855" s="19" t="s">
        <v>176</v>
      </c>
      <c r="C1855" s="19" t="s">
        <v>7892</v>
      </c>
      <c r="D1855" s="19" t="s">
        <v>7893</v>
      </c>
      <c r="E1855" s="19" t="s">
        <v>7910</v>
      </c>
      <c r="F1855" s="20" t="str">
        <f t="shared" si="1"/>
        <v>g1MDUe5fFpeauK82YK1rnl</v>
      </c>
      <c r="G1855" s="20">
        <v>1.0</v>
      </c>
      <c r="H1855" s="20">
        <v>1.0</v>
      </c>
      <c r="I1855" s="20" t="s">
        <v>151</v>
      </c>
      <c r="J1855" s="20">
        <v>1.0</v>
      </c>
      <c r="K1855" s="20">
        <v>1.0</v>
      </c>
      <c r="L1855" s="20" t="s">
        <v>152</v>
      </c>
      <c r="M1855" s="20">
        <v>1.0</v>
      </c>
      <c r="N1855" s="20">
        <v>1.0</v>
      </c>
      <c r="O1855" s="20" t="s">
        <v>6139</v>
      </c>
      <c r="P1855" s="14"/>
    </row>
    <row r="1856">
      <c r="A1856" s="19" t="s">
        <v>7891</v>
      </c>
      <c r="B1856" s="19" t="s">
        <v>178</v>
      </c>
      <c r="C1856" s="19" t="s">
        <v>7892</v>
      </c>
      <c r="D1856" s="19" t="s">
        <v>7893</v>
      </c>
      <c r="E1856" s="19" t="s">
        <v>7911</v>
      </c>
      <c r="F1856" s="20" t="str">
        <f t="shared" si="1"/>
        <v>g1MDUe5fFpeautI2YK1rnl</v>
      </c>
      <c r="G1856" s="20">
        <v>2.0</v>
      </c>
      <c r="H1856" s="20">
        <v>1.0</v>
      </c>
      <c r="I1856" s="20" t="s">
        <v>151</v>
      </c>
      <c r="J1856" s="20">
        <v>2.0</v>
      </c>
      <c r="K1856" s="20">
        <v>1.0</v>
      </c>
      <c r="L1856" s="20" t="s">
        <v>152</v>
      </c>
      <c r="M1856" s="20">
        <v>2.0</v>
      </c>
      <c r="N1856" s="20">
        <v>2.0</v>
      </c>
      <c r="O1856" s="20" t="s">
        <v>6139</v>
      </c>
      <c r="P1856" s="14"/>
    </row>
    <row r="1857">
      <c r="A1857" s="19" t="s">
        <v>7912</v>
      </c>
      <c r="B1857" s="19" t="s">
        <v>2336</v>
      </c>
      <c r="C1857" s="19" t="s">
        <v>7913</v>
      </c>
      <c r="D1857" s="19" t="s">
        <v>7914</v>
      </c>
      <c r="E1857" s="19" t="s">
        <v>7915</v>
      </c>
      <c r="F1857" s="20" t="str">
        <f t="shared" si="1"/>
        <v>gZrQB1qWZl2M24oY5XM6fr</v>
      </c>
      <c r="G1857" s="20">
        <v>1.0</v>
      </c>
      <c r="H1857" s="20">
        <v>1.0</v>
      </c>
      <c r="I1857" s="20" t="s">
        <v>151</v>
      </c>
      <c r="J1857" s="20">
        <v>3.0</v>
      </c>
      <c r="K1857" s="20">
        <v>3.0</v>
      </c>
      <c r="L1857" s="20" t="s">
        <v>153</v>
      </c>
      <c r="M1857" s="20">
        <v>1.0</v>
      </c>
      <c r="N1857" s="20">
        <v>1.0</v>
      </c>
      <c r="O1857" s="20" t="s">
        <v>6117</v>
      </c>
      <c r="P1857" s="14"/>
    </row>
    <row r="1858">
      <c r="A1858" s="19" t="s">
        <v>7912</v>
      </c>
      <c r="B1858" s="19" t="s">
        <v>2340</v>
      </c>
      <c r="C1858" s="19" t="s">
        <v>7913</v>
      </c>
      <c r="D1858" s="19" t="s">
        <v>7914</v>
      </c>
      <c r="E1858" s="19" t="s">
        <v>7916</v>
      </c>
      <c r="F1858" s="20" t="str">
        <f t="shared" si="1"/>
        <v>gZrQB1qWZl2M4BtOlu6p4z</v>
      </c>
      <c r="G1858" s="20">
        <v>3.0</v>
      </c>
      <c r="H1858" s="20">
        <v>3.0</v>
      </c>
      <c r="I1858" s="20" t="s">
        <v>151</v>
      </c>
      <c r="J1858" s="20">
        <v>3.0</v>
      </c>
      <c r="K1858" s="20">
        <v>3.0</v>
      </c>
      <c r="L1858" s="20" t="s">
        <v>153</v>
      </c>
      <c r="M1858" s="20">
        <v>3.0</v>
      </c>
      <c r="N1858" s="20">
        <v>3.0</v>
      </c>
      <c r="O1858" s="20" t="s">
        <v>6117</v>
      </c>
      <c r="P1858" s="14"/>
    </row>
    <row r="1859">
      <c r="A1859" s="19" t="s">
        <v>7912</v>
      </c>
      <c r="B1859" s="19" t="s">
        <v>2342</v>
      </c>
      <c r="C1859" s="19" t="s">
        <v>7913</v>
      </c>
      <c r="D1859" s="19" t="s">
        <v>7914</v>
      </c>
      <c r="E1859" s="19" t="s">
        <v>7913</v>
      </c>
      <c r="F1859" s="20" t="str">
        <f t="shared" si="1"/>
        <v>gZrQB1qWZl2M8reR0I7fEb</v>
      </c>
      <c r="G1859" s="20">
        <v>3.0</v>
      </c>
      <c r="H1859" s="20">
        <v>3.0</v>
      </c>
      <c r="I1859" s="20" t="s">
        <v>151</v>
      </c>
      <c r="J1859" s="20">
        <v>3.0</v>
      </c>
      <c r="K1859" s="20">
        <v>3.0</v>
      </c>
      <c r="L1859" s="20" t="s">
        <v>153</v>
      </c>
      <c r="M1859" s="20">
        <v>3.0</v>
      </c>
      <c r="N1859" s="20">
        <v>3.0</v>
      </c>
      <c r="O1859" s="20" t="s">
        <v>6117</v>
      </c>
      <c r="P1859" s="14"/>
    </row>
    <row r="1860">
      <c r="A1860" s="19" t="s">
        <v>7912</v>
      </c>
      <c r="B1860" s="19" t="s">
        <v>2344</v>
      </c>
      <c r="C1860" s="19" t="s">
        <v>7913</v>
      </c>
      <c r="D1860" s="19" t="s">
        <v>7914</v>
      </c>
      <c r="E1860" s="19" t="s">
        <v>7917</v>
      </c>
      <c r="F1860" s="20" t="str">
        <f t="shared" si="1"/>
        <v>gZrQB1qWZl2M9SNFqgRua4</v>
      </c>
      <c r="G1860" s="20">
        <v>3.0</v>
      </c>
      <c r="H1860" s="20">
        <v>2.0</v>
      </c>
      <c r="I1860" s="20" t="s">
        <v>151</v>
      </c>
      <c r="J1860" s="20">
        <v>3.0</v>
      </c>
      <c r="K1860" s="20">
        <v>2.0</v>
      </c>
      <c r="L1860" s="20" t="s">
        <v>153</v>
      </c>
      <c r="M1860" s="20">
        <v>3.0</v>
      </c>
      <c r="N1860" s="20">
        <v>2.0</v>
      </c>
      <c r="O1860" s="20" t="s">
        <v>6117</v>
      </c>
      <c r="P1860" s="14"/>
    </row>
    <row r="1861">
      <c r="A1861" s="19" t="s">
        <v>7912</v>
      </c>
      <c r="B1861" s="19" t="s">
        <v>2346</v>
      </c>
      <c r="C1861" s="19" t="s">
        <v>7913</v>
      </c>
      <c r="D1861" s="19" t="s">
        <v>7914</v>
      </c>
      <c r="E1861" s="19" t="s">
        <v>7918</v>
      </c>
      <c r="F1861" s="20" t="str">
        <f t="shared" si="1"/>
        <v>gZrQB1qWZl2M9sZFqgRua4</v>
      </c>
      <c r="G1861" s="20">
        <v>3.0</v>
      </c>
      <c r="H1861" s="20">
        <v>3.0</v>
      </c>
      <c r="I1861" s="20" t="s">
        <v>151</v>
      </c>
      <c r="J1861" s="20">
        <v>3.0</v>
      </c>
      <c r="K1861" s="20">
        <v>3.0</v>
      </c>
      <c r="L1861" s="20" t="s">
        <v>153</v>
      </c>
      <c r="M1861" s="20">
        <v>3.0</v>
      </c>
      <c r="N1861" s="20">
        <v>3.0</v>
      </c>
      <c r="O1861" s="20" t="s">
        <v>6117</v>
      </c>
      <c r="P1861" s="14"/>
    </row>
    <row r="1862">
      <c r="A1862" s="19" t="s">
        <v>7912</v>
      </c>
      <c r="B1862" s="19" t="s">
        <v>2348</v>
      </c>
      <c r="C1862" s="19" t="s">
        <v>7913</v>
      </c>
      <c r="D1862" s="19" t="s">
        <v>7914</v>
      </c>
      <c r="E1862" s="19" t="s">
        <v>7919</v>
      </c>
      <c r="F1862" s="20" t="str">
        <f t="shared" si="1"/>
        <v>gZrQB1qWZl2MAZTs1igzRC</v>
      </c>
      <c r="G1862" s="20">
        <v>3.0</v>
      </c>
      <c r="H1862" s="20">
        <v>3.0</v>
      </c>
      <c r="I1862" s="20" t="s">
        <v>151</v>
      </c>
      <c r="J1862" s="20">
        <v>1.0</v>
      </c>
      <c r="K1862" s="20">
        <v>1.0</v>
      </c>
      <c r="L1862" s="20" t="s">
        <v>153</v>
      </c>
      <c r="M1862" s="20">
        <v>3.0</v>
      </c>
      <c r="N1862" s="20">
        <v>3.0</v>
      </c>
      <c r="O1862" s="20" t="s">
        <v>6117</v>
      </c>
      <c r="P1862" s="14"/>
    </row>
    <row r="1863">
      <c r="A1863" s="19" t="s">
        <v>7912</v>
      </c>
      <c r="B1863" s="19" t="s">
        <v>2350</v>
      </c>
      <c r="C1863" s="19" t="s">
        <v>7913</v>
      </c>
      <c r="D1863" s="19" t="s">
        <v>7914</v>
      </c>
      <c r="E1863" s="19" t="s">
        <v>7920</v>
      </c>
      <c r="F1863" s="20" t="str">
        <f t="shared" si="1"/>
        <v>gZrQB1qWZl2MJwSaEBgznC</v>
      </c>
      <c r="G1863" s="20">
        <v>3.0</v>
      </c>
      <c r="H1863" s="20">
        <v>3.0</v>
      </c>
      <c r="I1863" s="20" t="s">
        <v>151</v>
      </c>
      <c r="J1863" s="20">
        <v>3.0</v>
      </c>
      <c r="K1863" s="20">
        <v>3.0</v>
      </c>
      <c r="L1863" s="20" t="s">
        <v>153</v>
      </c>
      <c r="M1863" s="20">
        <v>3.0</v>
      </c>
      <c r="N1863" s="20">
        <v>3.0</v>
      </c>
      <c r="O1863" s="20" t="s">
        <v>6117</v>
      </c>
      <c r="P1863" s="14"/>
    </row>
    <row r="1864">
      <c r="A1864" s="19" t="s">
        <v>7912</v>
      </c>
      <c r="B1864" s="19" t="s">
        <v>2352</v>
      </c>
      <c r="C1864" s="19" t="s">
        <v>7913</v>
      </c>
      <c r="D1864" s="19" t="s">
        <v>7914</v>
      </c>
      <c r="E1864" s="19" t="s">
        <v>7921</v>
      </c>
      <c r="F1864" s="20" t="str">
        <f t="shared" si="1"/>
        <v>gZrQB1qWZl2MOxNJLhNcSb</v>
      </c>
      <c r="G1864" s="20">
        <v>1.0</v>
      </c>
      <c r="H1864" s="20">
        <v>1.0</v>
      </c>
      <c r="I1864" s="20" t="s">
        <v>151</v>
      </c>
      <c r="J1864" s="20">
        <v>1.0</v>
      </c>
      <c r="K1864" s="20">
        <v>1.0</v>
      </c>
      <c r="L1864" s="20" t="s">
        <v>153</v>
      </c>
      <c r="M1864" s="20">
        <v>1.0</v>
      </c>
      <c r="N1864" s="20">
        <v>1.0</v>
      </c>
      <c r="O1864" s="20" t="s">
        <v>6117</v>
      </c>
      <c r="P1864" s="14"/>
    </row>
    <row r="1865">
      <c r="A1865" s="19" t="s">
        <v>7912</v>
      </c>
      <c r="B1865" s="19" t="s">
        <v>2354</v>
      </c>
      <c r="C1865" s="19" t="s">
        <v>7913</v>
      </c>
      <c r="D1865" s="19" t="s">
        <v>7914</v>
      </c>
      <c r="E1865" s="19" t="s">
        <v>7922</v>
      </c>
      <c r="F1865" s="20" t="str">
        <f t="shared" si="1"/>
        <v>gZrQB1qWZl2MnFAqfPa3Cp</v>
      </c>
      <c r="G1865" s="20">
        <v>1.0</v>
      </c>
      <c r="H1865" s="20">
        <v>1.0</v>
      </c>
      <c r="I1865" s="20" t="s">
        <v>151</v>
      </c>
      <c r="J1865" s="20">
        <v>3.0</v>
      </c>
      <c r="K1865" s="20">
        <v>1.0</v>
      </c>
      <c r="L1865" s="20" t="s">
        <v>153</v>
      </c>
      <c r="M1865" s="20">
        <v>1.0</v>
      </c>
      <c r="N1865" s="20">
        <v>1.0</v>
      </c>
      <c r="O1865" s="20" t="s">
        <v>6117</v>
      </c>
      <c r="P1865" s="14"/>
    </row>
    <row r="1866">
      <c r="A1866" s="19" t="s">
        <v>7912</v>
      </c>
      <c r="B1866" s="19" t="s">
        <v>2356</v>
      </c>
      <c r="C1866" s="19" t="s">
        <v>7913</v>
      </c>
      <c r="D1866" s="19" t="s">
        <v>7914</v>
      </c>
      <c r="E1866" s="19" t="s">
        <v>7923</v>
      </c>
      <c r="F1866" s="20" t="str">
        <f t="shared" si="1"/>
        <v>gZrQB1qWZl2MnJmqfPa3Cp</v>
      </c>
      <c r="G1866" s="20">
        <v>2.0</v>
      </c>
      <c r="H1866" s="20">
        <v>2.0</v>
      </c>
      <c r="I1866" s="20" t="s">
        <v>151</v>
      </c>
      <c r="J1866" s="20">
        <v>2.0</v>
      </c>
      <c r="K1866" s="20">
        <v>2.0</v>
      </c>
      <c r="L1866" s="20" t="s">
        <v>153</v>
      </c>
      <c r="M1866" s="20">
        <v>2.0</v>
      </c>
      <c r="N1866" s="20">
        <v>2.0</v>
      </c>
      <c r="O1866" s="20" t="s">
        <v>6117</v>
      </c>
      <c r="P1866" s="14"/>
    </row>
    <row r="1867">
      <c r="A1867" s="19" t="s">
        <v>7912</v>
      </c>
      <c r="B1867" s="19" t="s">
        <v>2358</v>
      </c>
      <c r="C1867" s="19" t="s">
        <v>7913</v>
      </c>
      <c r="D1867" s="19" t="s">
        <v>7914</v>
      </c>
      <c r="E1867" s="19" t="s">
        <v>7924</v>
      </c>
      <c r="F1867" s="20" t="str">
        <f t="shared" si="1"/>
        <v>gZrQB1qWZl2MoQDlrKdXja</v>
      </c>
      <c r="G1867" s="20">
        <v>3.0</v>
      </c>
      <c r="H1867" s="20">
        <v>3.0</v>
      </c>
      <c r="I1867" s="20" t="s">
        <v>151</v>
      </c>
      <c r="J1867" s="20">
        <v>3.0</v>
      </c>
      <c r="K1867" s="20">
        <v>3.0</v>
      </c>
      <c r="L1867" s="20" t="s">
        <v>153</v>
      </c>
      <c r="M1867" s="20">
        <v>3.0</v>
      </c>
      <c r="N1867" s="20">
        <v>3.0</v>
      </c>
      <c r="O1867" s="20" t="s">
        <v>6117</v>
      </c>
      <c r="P1867" s="14"/>
    </row>
    <row r="1868">
      <c r="A1868" s="19" t="s">
        <v>7912</v>
      </c>
      <c r="B1868" s="19" t="s">
        <v>2360</v>
      </c>
      <c r="C1868" s="19" t="s">
        <v>7913</v>
      </c>
      <c r="D1868" s="19" t="s">
        <v>7914</v>
      </c>
      <c r="E1868" s="19" t="s">
        <v>7925</v>
      </c>
      <c r="F1868" s="20" t="str">
        <f t="shared" si="1"/>
        <v>gZrQB1qWZl2MpgqklVeMgb</v>
      </c>
      <c r="G1868" s="20">
        <v>1.0</v>
      </c>
      <c r="H1868" s="20">
        <v>1.0</v>
      </c>
      <c r="I1868" s="20" t="s">
        <v>151</v>
      </c>
      <c r="J1868" s="20">
        <v>1.0</v>
      </c>
      <c r="K1868" s="20">
        <v>1.0</v>
      </c>
      <c r="L1868" s="20" t="s">
        <v>153</v>
      </c>
      <c r="M1868" s="20">
        <v>1.0</v>
      </c>
      <c r="N1868" s="20">
        <v>1.0</v>
      </c>
      <c r="O1868" s="20" t="s">
        <v>6117</v>
      </c>
      <c r="P1868" s="14"/>
    </row>
    <row r="1869">
      <c r="A1869" s="19" t="s">
        <v>7912</v>
      </c>
      <c r="B1869" s="19" t="s">
        <v>2362</v>
      </c>
      <c r="C1869" s="19" t="s">
        <v>7913</v>
      </c>
      <c r="D1869" s="19" t="s">
        <v>7914</v>
      </c>
      <c r="E1869" s="19" t="s">
        <v>7926</v>
      </c>
      <c r="F1869" s="20" t="str">
        <f t="shared" si="1"/>
        <v>gZrQB1qWZl2MpouklVeMgb</v>
      </c>
      <c r="G1869" s="20">
        <v>1.0</v>
      </c>
      <c r="H1869" s="20">
        <v>1.0</v>
      </c>
      <c r="I1869" s="20" t="s">
        <v>151</v>
      </c>
      <c r="J1869" s="20">
        <v>1.0</v>
      </c>
      <c r="K1869" s="20">
        <v>1.0</v>
      </c>
      <c r="L1869" s="20" t="s">
        <v>153</v>
      </c>
      <c r="M1869" s="20">
        <v>1.0</v>
      </c>
      <c r="N1869" s="20">
        <v>1.0</v>
      </c>
      <c r="O1869" s="20" t="s">
        <v>6117</v>
      </c>
      <c r="P1869" s="14"/>
    </row>
    <row r="1870">
      <c r="A1870" s="19" t="s">
        <v>7912</v>
      </c>
      <c r="B1870" s="19" t="s">
        <v>2364</v>
      </c>
      <c r="C1870" s="19" t="s">
        <v>7913</v>
      </c>
      <c r="D1870" s="19" t="s">
        <v>7914</v>
      </c>
      <c r="E1870" s="19" t="s">
        <v>7927</v>
      </c>
      <c r="F1870" s="20" t="str">
        <f t="shared" si="1"/>
        <v>gZrQB1qWZl2MqN131JYFdu</v>
      </c>
      <c r="G1870" s="20">
        <v>3.0</v>
      </c>
      <c r="H1870" s="20">
        <v>3.0</v>
      </c>
      <c r="I1870" s="20" t="s">
        <v>151</v>
      </c>
      <c r="J1870" s="20">
        <v>3.0</v>
      </c>
      <c r="K1870" s="20">
        <v>3.0</v>
      </c>
      <c r="L1870" s="20" t="s">
        <v>153</v>
      </c>
      <c r="M1870" s="20">
        <v>3.0</v>
      </c>
      <c r="N1870" s="20">
        <v>3.0</v>
      </c>
      <c r="O1870" s="20" t="s">
        <v>6117</v>
      </c>
      <c r="P1870" s="14"/>
    </row>
    <row r="1871">
      <c r="A1871" s="19" t="s">
        <v>7912</v>
      </c>
      <c r="B1871" s="19" t="s">
        <v>2365</v>
      </c>
      <c r="C1871" s="19" t="s">
        <v>7913</v>
      </c>
      <c r="D1871" s="19" t="s">
        <v>7914</v>
      </c>
      <c r="E1871" s="19" t="s">
        <v>7928</v>
      </c>
      <c r="F1871" s="20" t="str">
        <f t="shared" si="1"/>
        <v>gZrQB1qWZl2Mt9myJwvFCu</v>
      </c>
      <c r="G1871" s="20">
        <v>2.0</v>
      </c>
      <c r="H1871" s="20">
        <v>3.0</v>
      </c>
      <c r="I1871" s="20" t="s">
        <v>151</v>
      </c>
      <c r="J1871" s="20">
        <v>3.0</v>
      </c>
      <c r="K1871" s="20">
        <v>3.0</v>
      </c>
      <c r="L1871" s="20" t="s">
        <v>153</v>
      </c>
      <c r="M1871" s="20">
        <v>3.0</v>
      </c>
      <c r="N1871" s="20">
        <v>3.0</v>
      </c>
      <c r="O1871" s="20" t="s">
        <v>6117</v>
      </c>
      <c r="P1871" s="14"/>
    </row>
    <row r="1872">
      <c r="A1872" s="19" t="s">
        <v>7912</v>
      </c>
      <c r="B1872" s="19" t="s">
        <v>2366</v>
      </c>
      <c r="C1872" s="19" t="s">
        <v>7913</v>
      </c>
      <c r="D1872" s="19" t="s">
        <v>7914</v>
      </c>
      <c r="E1872" s="19" t="s">
        <v>7929</v>
      </c>
      <c r="F1872" s="20" t="str">
        <f t="shared" si="1"/>
        <v>gZrQB1qWZl2Mvb4mzDoNU0</v>
      </c>
      <c r="G1872" s="20">
        <v>3.0</v>
      </c>
      <c r="H1872" s="20">
        <v>3.0</v>
      </c>
      <c r="I1872" s="20" t="s">
        <v>151</v>
      </c>
      <c r="J1872" s="20">
        <v>2.0</v>
      </c>
      <c r="K1872" s="20">
        <v>2.0</v>
      </c>
      <c r="L1872" s="20" t="s">
        <v>153</v>
      </c>
      <c r="M1872" s="20">
        <v>3.0</v>
      </c>
      <c r="N1872" s="20">
        <v>3.0</v>
      </c>
      <c r="O1872" s="20" t="s">
        <v>6117</v>
      </c>
      <c r="P1872" s="14"/>
    </row>
    <row r="1873">
      <c r="A1873" s="19" t="s">
        <v>7912</v>
      </c>
      <c r="B1873" s="19" t="s">
        <v>2368</v>
      </c>
      <c r="C1873" s="19" t="s">
        <v>7913</v>
      </c>
      <c r="D1873" s="19" t="s">
        <v>7914</v>
      </c>
      <c r="E1873" s="19" t="s">
        <v>7914</v>
      </c>
      <c r="F1873" s="20" t="str">
        <f t="shared" si="1"/>
        <v>gZrQB1qWZl2MxMOoCpeNMW</v>
      </c>
      <c r="G1873" s="20">
        <v>3.0</v>
      </c>
      <c r="H1873" s="20">
        <v>3.0</v>
      </c>
      <c r="I1873" s="20" t="s">
        <v>151</v>
      </c>
      <c r="J1873" s="20">
        <v>3.0</v>
      </c>
      <c r="K1873" s="20">
        <v>3.0</v>
      </c>
      <c r="L1873" s="20" t="s">
        <v>153</v>
      </c>
      <c r="M1873" s="20">
        <v>3.0</v>
      </c>
      <c r="N1873" s="20">
        <v>3.0</v>
      </c>
      <c r="O1873" s="20" t="s">
        <v>6117</v>
      </c>
      <c r="P1873" s="14"/>
    </row>
    <row r="1874">
      <c r="A1874" s="19" t="s">
        <v>7912</v>
      </c>
      <c r="B1874" s="19" t="s">
        <v>2370</v>
      </c>
      <c r="C1874" s="19" t="s">
        <v>7913</v>
      </c>
      <c r="D1874" s="19" t="s">
        <v>7914</v>
      </c>
      <c r="E1874" s="19" t="s">
        <v>7930</v>
      </c>
      <c r="F1874" s="20" t="str">
        <f t="shared" si="1"/>
        <v>gZrQB1qWZl2MxYLoCpeNMW</v>
      </c>
      <c r="G1874" s="20">
        <v>1.0</v>
      </c>
      <c r="H1874" s="20">
        <v>1.0</v>
      </c>
      <c r="I1874" s="20" t="s">
        <v>151</v>
      </c>
      <c r="J1874" s="20">
        <v>1.0</v>
      </c>
      <c r="K1874" s="20">
        <v>1.0</v>
      </c>
      <c r="L1874" s="20" t="s">
        <v>153</v>
      </c>
      <c r="M1874" s="20">
        <v>1.0</v>
      </c>
      <c r="N1874" s="20">
        <v>1.0</v>
      </c>
      <c r="O1874" s="20" t="s">
        <v>6117</v>
      </c>
      <c r="P1874" s="14"/>
    </row>
    <row r="1875">
      <c r="A1875" s="19" t="s">
        <v>7931</v>
      </c>
      <c r="B1875" s="19" t="s">
        <v>4647</v>
      </c>
      <c r="C1875" s="19" t="s">
        <v>7932</v>
      </c>
      <c r="D1875" s="19" t="s">
        <v>7933</v>
      </c>
      <c r="E1875" s="19" t="s">
        <v>7934</v>
      </c>
      <c r="F1875" s="20" t="str">
        <f t="shared" si="1"/>
        <v>hk4EHXg0KYk32VdY5XM6fr</v>
      </c>
      <c r="G1875" s="20">
        <v>1.0</v>
      </c>
      <c r="H1875" s="20">
        <v>1.0</v>
      </c>
      <c r="I1875" s="20" t="s">
        <v>151</v>
      </c>
      <c r="J1875" s="20">
        <v>1.0</v>
      </c>
      <c r="K1875" s="20">
        <v>1.0</v>
      </c>
      <c r="L1875" s="20" t="s">
        <v>152</v>
      </c>
      <c r="M1875" s="20">
        <v>2.0</v>
      </c>
      <c r="N1875" s="20">
        <v>2.0</v>
      </c>
      <c r="O1875" s="20" t="s">
        <v>153</v>
      </c>
      <c r="P1875" s="14"/>
    </row>
    <row r="1876">
      <c r="A1876" s="19" t="s">
        <v>7931</v>
      </c>
      <c r="B1876" s="19" t="s">
        <v>4651</v>
      </c>
      <c r="C1876" s="19" t="s">
        <v>7932</v>
      </c>
      <c r="D1876" s="19" t="s">
        <v>7933</v>
      </c>
      <c r="E1876" s="19" t="s">
        <v>7935</v>
      </c>
      <c r="F1876" s="20" t="str">
        <f t="shared" si="1"/>
        <v>hk4EHXg0KYk3GToUcnUYI5</v>
      </c>
      <c r="G1876" s="20">
        <v>1.0</v>
      </c>
      <c r="H1876" s="20">
        <v>1.0</v>
      </c>
      <c r="I1876" s="20" t="s">
        <v>151</v>
      </c>
      <c r="J1876" s="20">
        <v>1.0</v>
      </c>
      <c r="K1876" s="20">
        <v>1.0</v>
      </c>
      <c r="L1876" s="20" t="s">
        <v>152</v>
      </c>
      <c r="M1876" s="20">
        <v>2.0</v>
      </c>
      <c r="N1876" s="20">
        <v>2.0</v>
      </c>
      <c r="O1876" s="20" t="s">
        <v>153</v>
      </c>
      <c r="P1876" s="14"/>
    </row>
    <row r="1877">
      <c r="A1877" s="19" t="s">
        <v>7931</v>
      </c>
      <c r="B1877" s="19" t="s">
        <v>4653</v>
      </c>
      <c r="C1877" s="19" t="s">
        <v>7932</v>
      </c>
      <c r="D1877" s="19" t="s">
        <v>7933</v>
      </c>
      <c r="E1877" s="19" t="s">
        <v>7936</v>
      </c>
      <c r="F1877" s="20" t="str">
        <f t="shared" si="1"/>
        <v>hk4EHXg0KYk3HmhVtlDrOm</v>
      </c>
      <c r="G1877" s="20">
        <v>1.0</v>
      </c>
      <c r="H1877" s="20">
        <v>1.0</v>
      </c>
      <c r="I1877" s="20" t="s">
        <v>151</v>
      </c>
      <c r="J1877" s="20">
        <v>1.0</v>
      </c>
      <c r="K1877" s="20">
        <v>1.0</v>
      </c>
      <c r="L1877" s="20" t="s">
        <v>152</v>
      </c>
      <c r="M1877" s="20">
        <v>1.0</v>
      </c>
      <c r="N1877" s="20">
        <v>1.0</v>
      </c>
      <c r="O1877" s="20" t="s">
        <v>153</v>
      </c>
      <c r="P1877" s="14"/>
    </row>
    <row r="1878">
      <c r="A1878" s="19" t="s">
        <v>7931</v>
      </c>
      <c r="B1878" s="19" t="s">
        <v>4655</v>
      </c>
      <c r="C1878" s="19" t="s">
        <v>7932</v>
      </c>
      <c r="D1878" s="19" t="s">
        <v>7933</v>
      </c>
      <c r="E1878" s="19" t="s">
        <v>7937</v>
      </c>
      <c r="F1878" s="20" t="str">
        <f t="shared" si="1"/>
        <v>hk4EHXg0KYk3Jo3aEBgznC</v>
      </c>
      <c r="G1878" s="20">
        <v>1.0</v>
      </c>
      <c r="H1878" s="20">
        <v>1.0</v>
      </c>
      <c r="I1878" s="20" t="s">
        <v>151</v>
      </c>
      <c r="J1878" s="20">
        <v>1.0</v>
      </c>
      <c r="K1878" s="20">
        <v>1.0</v>
      </c>
      <c r="L1878" s="20" t="s">
        <v>152</v>
      </c>
      <c r="M1878" s="20">
        <v>2.0</v>
      </c>
      <c r="N1878" s="20">
        <v>3.0</v>
      </c>
      <c r="O1878" s="20" t="s">
        <v>153</v>
      </c>
      <c r="P1878" s="14"/>
    </row>
    <row r="1879">
      <c r="A1879" s="19" t="s">
        <v>7931</v>
      </c>
      <c r="B1879" s="19" t="s">
        <v>4657</v>
      </c>
      <c r="C1879" s="19" t="s">
        <v>7932</v>
      </c>
      <c r="D1879" s="19" t="s">
        <v>7933</v>
      </c>
      <c r="E1879" s="19" t="s">
        <v>7938</v>
      </c>
      <c r="F1879" s="20" t="str">
        <f t="shared" si="1"/>
        <v>hk4EHXg0KYk3Lo4pHOn63V</v>
      </c>
      <c r="G1879" s="20">
        <v>1.0</v>
      </c>
      <c r="H1879" s="20">
        <v>1.0</v>
      </c>
      <c r="I1879" s="20" t="s">
        <v>151</v>
      </c>
      <c r="J1879" s="20">
        <v>1.0</v>
      </c>
      <c r="K1879" s="20">
        <v>1.0</v>
      </c>
      <c r="L1879" s="20" t="s">
        <v>152</v>
      </c>
      <c r="M1879" s="20">
        <v>2.0</v>
      </c>
      <c r="N1879" s="20">
        <v>2.0</v>
      </c>
      <c r="O1879" s="20" t="s">
        <v>153</v>
      </c>
      <c r="P1879" s="14"/>
    </row>
    <row r="1880">
      <c r="A1880" s="19" t="s">
        <v>7931</v>
      </c>
      <c r="B1880" s="19" t="s">
        <v>4659</v>
      </c>
      <c r="C1880" s="19" t="s">
        <v>7932</v>
      </c>
      <c r="D1880" s="19" t="s">
        <v>7933</v>
      </c>
      <c r="E1880" s="19" t="s">
        <v>7939</v>
      </c>
      <c r="F1880" s="20" t="str">
        <f t="shared" si="1"/>
        <v>hk4EHXg0KYk3N1szXvxTk8</v>
      </c>
      <c r="G1880" s="20">
        <v>1.0</v>
      </c>
      <c r="H1880" s="20">
        <v>1.0</v>
      </c>
      <c r="I1880" s="20" t="s">
        <v>151</v>
      </c>
      <c r="J1880" s="20">
        <v>1.0</v>
      </c>
      <c r="K1880" s="20">
        <v>1.0</v>
      </c>
      <c r="L1880" s="20" t="s">
        <v>152</v>
      </c>
      <c r="M1880" s="20">
        <v>1.0</v>
      </c>
      <c r="N1880" s="20">
        <v>2.0</v>
      </c>
      <c r="O1880" s="20" t="s">
        <v>153</v>
      </c>
      <c r="P1880" s="14"/>
    </row>
    <row r="1881">
      <c r="A1881" s="19" t="s">
        <v>7931</v>
      </c>
      <c r="B1881" s="19" t="s">
        <v>4661</v>
      </c>
      <c r="C1881" s="19" t="s">
        <v>7932</v>
      </c>
      <c r="D1881" s="19" t="s">
        <v>7933</v>
      </c>
      <c r="E1881" s="19" t="s">
        <v>7940</v>
      </c>
      <c r="F1881" s="20" t="str">
        <f t="shared" si="1"/>
        <v>hk4EHXg0KYk3NfmzXvxTk8</v>
      </c>
      <c r="G1881" s="20">
        <v>1.0</v>
      </c>
      <c r="H1881" s="20">
        <v>1.0</v>
      </c>
      <c r="I1881" s="20" t="s">
        <v>151</v>
      </c>
      <c r="J1881" s="20">
        <v>1.0</v>
      </c>
      <c r="K1881" s="20">
        <v>1.0</v>
      </c>
      <c r="L1881" s="20" t="s">
        <v>152</v>
      </c>
      <c r="M1881" s="20">
        <v>1.0</v>
      </c>
      <c r="N1881" s="20">
        <v>1.0</v>
      </c>
      <c r="O1881" s="20" t="s">
        <v>153</v>
      </c>
      <c r="P1881" s="14"/>
    </row>
    <row r="1882">
      <c r="A1882" s="19" t="s">
        <v>7931</v>
      </c>
      <c r="B1882" s="19" t="s">
        <v>4663</v>
      </c>
      <c r="C1882" s="19" t="s">
        <v>7932</v>
      </c>
      <c r="D1882" s="19" t="s">
        <v>7933</v>
      </c>
      <c r="E1882" s="19" t="s">
        <v>7941</v>
      </c>
      <c r="F1882" s="20" t="str">
        <f t="shared" si="1"/>
        <v>hk4EHXg0KYk3SXpIszOMIv</v>
      </c>
      <c r="G1882" s="20">
        <v>1.0</v>
      </c>
      <c r="H1882" s="20">
        <v>1.0</v>
      </c>
      <c r="I1882" s="20" t="s">
        <v>151</v>
      </c>
      <c r="J1882" s="20">
        <v>1.0</v>
      </c>
      <c r="K1882" s="20">
        <v>1.0</v>
      </c>
      <c r="L1882" s="20" t="s">
        <v>152</v>
      </c>
      <c r="M1882" s="20">
        <v>1.0</v>
      </c>
      <c r="N1882" s="20">
        <v>1.0</v>
      </c>
      <c r="O1882" s="20" t="s">
        <v>153</v>
      </c>
      <c r="P1882" s="14"/>
    </row>
    <row r="1883">
      <c r="A1883" s="19" t="s">
        <v>7931</v>
      </c>
      <c r="B1883" s="19" t="s">
        <v>4665</v>
      </c>
      <c r="C1883" s="19" t="s">
        <v>7932</v>
      </c>
      <c r="D1883" s="19" t="s">
        <v>7933</v>
      </c>
      <c r="E1883" s="19" t="s">
        <v>7942</v>
      </c>
      <c r="F1883" s="20" t="str">
        <f t="shared" si="1"/>
        <v>hk4EHXg0KYk3X7Rbb5HTmV</v>
      </c>
      <c r="G1883" s="20">
        <v>1.0</v>
      </c>
      <c r="H1883" s="20">
        <v>1.0</v>
      </c>
      <c r="I1883" s="20" t="s">
        <v>151</v>
      </c>
      <c r="J1883" s="20">
        <v>1.0</v>
      </c>
      <c r="K1883" s="20">
        <v>1.0</v>
      </c>
      <c r="L1883" s="20" t="s">
        <v>152</v>
      </c>
      <c r="M1883" s="20">
        <v>1.0</v>
      </c>
      <c r="N1883" s="20">
        <v>1.0</v>
      </c>
      <c r="O1883" s="20" t="s">
        <v>153</v>
      </c>
      <c r="P1883" s="14"/>
    </row>
    <row r="1884">
      <c r="A1884" s="19" t="s">
        <v>7931</v>
      </c>
      <c r="B1884" s="19" t="s">
        <v>4667</v>
      </c>
      <c r="C1884" s="19" t="s">
        <v>7932</v>
      </c>
      <c r="D1884" s="19" t="s">
        <v>7933</v>
      </c>
      <c r="E1884" s="19" t="s">
        <v>7943</v>
      </c>
      <c r="F1884" s="20" t="str">
        <f t="shared" si="1"/>
        <v>hk4EHXg0KYk3Xwmbb5HTmV</v>
      </c>
      <c r="G1884" s="20">
        <v>1.0</v>
      </c>
      <c r="H1884" s="20">
        <v>1.0</v>
      </c>
      <c r="I1884" s="20" t="s">
        <v>151</v>
      </c>
      <c r="J1884" s="20">
        <v>1.0</v>
      </c>
      <c r="K1884" s="20">
        <v>1.0</v>
      </c>
      <c r="L1884" s="20" t="s">
        <v>152</v>
      </c>
      <c r="M1884" s="20">
        <v>2.0</v>
      </c>
      <c r="N1884" s="20">
        <v>2.0</v>
      </c>
      <c r="O1884" s="20" t="s">
        <v>153</v>
      </c>
      <c r="P1884" s="14"/>
    </row>
    <row r="1885">
      <c r="A1885" s="19" t="s">
        <v>7931</v>
      </c>
      <c r="B1885" s="19" t="s">
        <v>4669</v>
      </c>
      <c r="C1885" s="19" t="s">
        <v>7932</v>
      </c>
      <c r="D1885" s="19" t="s">
        <v>7933</v>
      </c>
      <c r="E1885" s="19" t="s">
        <v>7944</v>
      </c>
      <c r="F1885" s="20" t="str">
        <f t="shared" si="1"/>
        <v>hk4EHXg0KYk3Z4HMUPd7wV</v>
      </c>
      <c r="G1885" s="20">
        <v>1.0</v>
      </c>
      <c r="H1885" s="20">
        <v>1.0</v>
      </c>
      <c r="I1885" s="20" t="s">
        <v>151</v>
      </c>
      <c r="J1885" s="20">
        <v>1.0</v>
      </c>
      <c r="K1885" s="20">
        <v>1.0</v>
      </c>
      <c r="L1885" s="20" t="s">
        <v>152</v>
      </c>
      <c r="M1885" s="20">
        <v>1.0</v>
      </c>
      <c r="N1885" s="20">
        <v>1.0</v>
      </c>
      <c r="O1885" s="20" t="s">
        <v>153</v>
      </c>
      <c r="P1885" s="14"/>
    </row>
    <row r="1886">
      <c r="A1886" s="19" t="s">
        <v>7931</v>
      </c>
      <c r="B1886" s="19" t="s">
        <v>4671</v>
      </c>
      <c r="C1886" s="19" t="s">
        <v>7932</v>
      </c>
      <c r="D1886" s="19" t="s">
        <v>7933</v>
      </c>
      <c r="E1886" s="19" t="s">
        <v>7945</v>
      </c>
      <c r="F1886" s="20" t="str">
        <f t="shared" si="1"/>
        <v>hk4EHXg0KYk3Z9iMUPd7wV</v>
      </c>
      <c r="G1886" s="20">
        <v>1.0</v>
      </c>
      <c r="H1886" s="20">
        <v>1.0</v>
      </c>
      <c r="I1886" s="20" t="s">
        <v>151</v>
      </c>
      <c r="J1886" s="20">
        <v>1.0</v>
      </c>
      <c r="K1886" s="20">
        <v>1.0</v>
      </c>
      <c r="L1886" s="20" t="s">
        <v>152</v>
      </c>
      <c r="M1886" s="20">
        <v>2.0</v>
      </c>
      <c r="N1886" s="20">
        <v>2.0</v>
      </c>
      <c r="O1886" s="20" t="s">
        <v>153</v>
      </c>
      <c r="P1886" s="14"/>
    </row>
    <row r="1887">
      <c r="A1887" s="19" t="s">
        <v>7931</v>
      </c>
      <c r="B1887" s="19" t="s">
        <v>4673</v>
      </c>
      <c r="C1887" s="19" t="s">
        <v>7932</v>
      </c>
      <c r="D1887" s="19" t="s">
        <v>7933</v>
      </c>
      <c r="E1887" s="19" t="s">
        <v>7946</v>
      </c>
      <c r="F1887" s="20" t="str">
        <f t="shared" si="1"/>
        <v>hk4EHXg0KYk3eSY6l8wVqS</v>
      </c>
      <c r="G1887" s="20">
        <v>1.0</v>
      </c>
      <c r="H1887" s="20">
        <v>1.0</v>
      </c>
      <c r="I1887" s="20" t="s">
        <v>151</v>
      </c>
      <c r="J1887" s="20">
        <v>1.0</v>
      </c>
      <c r="K1887" s="20">
        <v>1.0</v>
      </c>
      <c r="L1887" s="20" t="s">
        <v>152</v>
      </c>
      <c r="M1887" s="20">
        <v>1.0</v>
      </c>
      <c r="N1887" s="20">
        <v>1.0</v>
      </c>
      <c r="O1887" s="20" t="s">
        <v>153</v>
      </c>
      <c r="P1887" s="14"/>
    </row>
    <row r="1888">
      <c r="A1888" s="19" t="s">
        <v>7931</v>
      </c>
      <c r="B1888" s="19" t="s">
        <v>4675</v>
      </c>
      <c r="C1888" s="19" t="s">
        <v>7932</v>
      </c>
      <c r="D1888" s="19" t="s">
        <v>7933</v>
      </c>
      <c r="E1888" s="19" t="s">
        <v>7947</v>
      </c>
      <c r="F1888" s="20" t="str">
        <f t="shared" si="1"/>
        <v>hk4EHXg0KYk3kHFKT9MVfb</v>
      </c>
      <c r="G1888" s="20">
        <v>1.0</v>
      </c>
      <c r="H1888" s="20">
        <v>1.0</v>
      </c>
      <c r="I1888" s="20" t="s">
        <v>151</v>
      </c>
      <c r="J1888" s="20">
        <v>1.0</v>
      </c>
      <c r="K1888" s="20">
        <v>1.0</v>
      </c>
      <c r="L1888" s="20" t="s">
        <v>152</v>
      </c>
      <c r="M1888" s="20">
        <v>1.0</v>
      </c>
      <c r="N1888" s="20">
        <v>1.0</v>
      </c>
      <c r="O1888" s="20" t="s">
        <v>153</v>
      </c>
      <c r="P1888" s="14"/>
    </row>
    <row r="1889">
      <c r="A1889" s="19" t="s">
        <v>7931</v>
      </c>
      <c r="B1889" s="19" t="s">
        <v>4677</v>
      </c>
      <c r="C1889" s="19" t="s">
        <v>7932</v>
      </c>
      <c r="D1889" s="19" t="s">
        <v>7933</v>
      </c>
      <c r="E1889" s="19" t="s">
        <v>7948</v>
      </c>
      <c r="F1889" s="20" t="str">
        <f t="shared" si="1"/>
        <v>hk4EHXg0KYk3kidKT9MVfb</v>
      </c>
      <c r="G1889" s="20">
        <v>1.0</v>
      </c>
      <c r="H1889" s="20">
        <v>1.0</v>
      </c>
      <c r="I1889" s="20" t="s">
        <v>151</v>
      </c>
      <c r="J1889" s="20">
        <v>1.0</v>
      </c>
      <c r="K1889" s="20">
        <v>1.0</v>
      </c>
      <c r="L1889" s="20" t="s">
        <v>152</v>
      </c>
      <c r="M1889" s="20">
        <v>2.0</v>
      </c>
      <c r="N1889" s="20">
        <v>1.0</v>
      </c>
      <c r="O1889" s="20" t="s">
        <v>153</v>
      </c>
      <c r="P1889" s="14"/>
    </row>
    <row r="1890">
      <c r="A1890" s="19" t="s">
        <v>7931</v>
      </c>
      <c r="B1890" s="19" t="s">
        <v>4679</v>
      </c>
      <c r="C1890" s="19" t="s">
        <v>7932</v>
      </c>
      <c r="D1890" s="19" t="s">
        <v>7933</v>
      </c>
      <c r="E1890" s="19" t="s">
        <v>7949</v>
      </c>
      <c r="F1890" s="20" t="str">
        <f t="shared" si="1"/>
        <v>hk4EHXg0KYk3syu8jaGony</v>
      </c>
      <c r="G1890" s="20">
        <v>1.0</v>
      </c>
      <c r="H1890" s="20">
        <v>1.0</v>
      </c>
      <c r="I1890" s="20" t="s">
        <v>151</v>
      </c>
      <c r="J1890" s="20">
        <v>1.0</v>
      </c>
      <c r="K1890" s="20">
        <v>1.0</v>
      </c>
      <c r="L1890" s="20" t="s">
        <v>152</v>
      </c>
      <c r="M1890" s="20">
        <v>1.0</v>
      </c>
      <c r="N1890" s="20">
        <v>1.0</v>
      </c>
      <c r="O1890" s="20" t="s">
        <v>153</v>
      </c>
      <c r="P1890" s="14"/>
    </row>
    <row r="1891">
      <c r="A1891" s="19" t="s">
        <v>7931</v>
      </c>
      <c r="B1891" s="19" t="s">
        <v>4681</v>
      </c>
      <c r="C1891" s="19" t="s">
        <v>7932</v>
      </c>
      <c r="D1891" s="19" t="s">
        <v>7933</v>
      </c>
      <c r="E1891" s="19" t="s">
        <v>7950</v>
      </c>
      <c r="F1891" s="20" t="str">
        <f t="shared" si="1"/>
        <v>hk4EHXg0KYk3tiTyJwvFCu</v>
      </c>
      <c r="G1891" s="20">
        <v>1.0</v>
      </c>
      <c r="H1891" s="20">
        <v>1.0</v>
      </c>
      <c r="I1891" s="20" t="s">
        <v>151</v>
      </c>
      <c r="J1891" s="20">
        <v>1.0</v>
      </c>
      <c r="K1891" s="20">
        <v>1.0</v>
      </c>
      <c r="L1891" s="20" t="s">
        <v>152</v>
      </c>
      <c r="M1891" s="20">
        <v>3.0</v>
      </c>
      <c r="N1891" s="20">
        <v>3.0</v>
      </c>
      <c r="O1891" s="20" t="s">
        <v>153</v>
      </c>
      <c r="P1891" s="14"/>
    </row>
    <row r="1892">
      <c r="A1892" s="19" t="s">
        <v>7931</v>
      </c>
      <c r="B1892" s="19" t="s">
        <v>4683</v>
      </c>
      <c r="C1892" s="19" t="s">
        <v>7932</v>
      </c>
      <c r="D1892" s="19" t="s">
        <v>7933</v>
      </c>
      <c r="E1892" s="19" t="s">
        <v>7951</v>
      </c>
      <c r="F1892" s="20" t="str">
        <f t="shared" si="1"/>
        <v>hk4EHXg0KYk3vkVmzDoNU0</v>
      </c>
      <c r="G1892" s="20">
        <v>1.0</v>
      </c>
      <c r="H1892" s="20">
        <v>1.0</v>
      </c>
      <c r="I1892" s="20" t="s">
        <v>151</v>
      </c>
      <c r="J1892" s="20">
        <v>1.0</v>
      </c>
      <c r="K1892" s="20">
        <v>1.0</v>
      </c>
      <c r="L1892" s="20" t="s">
        <v>152</v>
      </c>
      <c r="M1892" s="20">
        <v>1.0</v>
      </c>
      <c r="N1892" s="20">
        <v>1.0</v>
      </c>
      <c r="O1892" s="20" t="s">
        <v>153</v>
      </c>
      <c r="P1892" s="14"/>
    </row>
    <row r="1893">
      <c r="A1893" s="19" t="s">
        <v>7952</v>
      </c>
      <c r="B1893" s="19" t="s">
        <v>3105</v>
      </c>
      <c r="C1893" s="19" t="s">
        <v>7953</v>
      </c>
      <c r="D1893" s="19" t="s">
        <v>7954</v>
      </c>
      <c r="E1893" s="19" t="s">
        <v>7955</v>
      </c>
      <c r="F1893" s="20" t="str">
        <f t="shared" si="1"/>
        <v>k6Y5Trjd0e1FG0xUcnUYI5</v>
      </c>
      <c r="G1893" s="20">
        <v>1.0</v>
      </c>
      <c r="H1893" s="20">
        <v>1.0</v>
      </c>
      <c r="I1893" s="20" t="s">
        <v>5809</v>
      </c>
      <c r="J1893" s="20">
        <v>1.0</v>
      </c>
      <c r="K1893" s="20">
        <v>1.0</v>
      </c>
      <c r="L1893" s="20" t="s">
        <v>152</v>
      </c>
      <c r="M1893" s="20">
        <v>2.0</v>
      </c>
      <c r="N1893" s="20">
        <v>2.0</v>
      </c>
      <c r="O1893" s="20" t="s">
        <v>153</v>
      </c>
      <c r="P1893" s="14"/>
    </row>
    <row r="1894">
      <c r="A1894" s="19" t="s">
        <v>7952</v>
      </c>
      <c r="B1894" s="19" t="s">
        <v>3109</v>
      </c>
      <c r="C1894" s="19" t="s">
        <v>7953</v>
      </c>
      <c r="D1894" s="19" t="s">
        <v>7954</v>
      </c>
      <c r="E1894" s="19" t="s">
        <v>7953</v>
      </c>
      <c r="F1894" s="20" t="str">
        <f t="shared" si="1"/>
        <v>k6Y5Trjd0e1FHvEVtlDrOm</v>
      </c>
      <c r="G1894" s="20">
        <v>1.0</v>
      </c>
      <c r="H1894" s="20">
        <v>1.0</v>
      </c>
      <c r="I1894" s="20" t="s">
        <v>5809</v>
      </c>
      <c r="J1894" s="20">
        <v>1.0</v>
      </c>
      <c r="K1894" s="20">
        <v>1.0</v>
      </c>
      <c r="L1894" s="20" t="s">
        <v>152</v>
      </c>
      <c r="M1894" s="20">
        <v>3.0</v>
      </c>
      <c r="N1894" s="20">
        <v>3.0</v>
      </c>
      <c r="O1894" s="20" t="s">
        <v>153</v>
      </c>
      <c r="P1894" s="14"/>
    </row>
    <row r="1895">
      <c r="A1895" s="19" t="s">
        <v>7952</v>
      </c>
      <c r="B1895" s="19" t="s">
        <v>3110</v>
      </c>
      <c r="C1895" s="19" t="s">
        <v>7953</v>
      </c>
      <c r="D1895" s="19" t="s">
        <v>7954</v>
      </c>
      <c r="E1895" s="19" t="s">
        <v>7956</v>
      </c>
      <c r="F1895" s="20" t="str">
        <f t="shared" si="1"/>
        <v>k6Y5Trjd0e1FKia5Q8YFGz</v>
      </c>
      <c r="G1895" s="20">
        <v>1.0</v>
      </c>
      <c r="H1895" s="20">
        <v>1.0</v>
      </c>
      <c r="I1895" s="20" t="s">
        <v>5809</v>
      </c>
      <c r="J1895" s="20">
        <v>1.0</v>
      </c>
      <c r="K1895" s="20">
        <v>1.0</v>
      </c>
      <c r="L1895" s="20" t="s">
        <v>152</v>
      </c>
      <c r="M1895" s="20">
        <v>1.0</v>
      </c>
      <c r="N1895" s="20">
        <v>1.0</v>
      </c>
      <c r="O1895" s="20" t="s">
        <v>153</v>
      </c>
      <c r="P1895" s="14"/>
    </row>
    <row r="1896">
      <c r="A1896" s="19" t="s">
        <v>7952</v>
      </c>
      <c r="B1896" s="19" t="s">
        <v>3112</v>
      </c>
      <c r="C1896" s="19" t="s">
        <v>7953</v>
      </c>
      <c r="D1896" s="19" t="s">
        <v>7954</v>
      </c>
      <c r="E1896" s="19" t="s">
        <v>7957</v>
      </c>
      <c r="F1896" s="20" t="str">
        <f t="shared" si="1"/>
        <v>k6Y5Trjd0e1FL1DpHOn63V</v>
      </c>
      <c r="G1896" s="20">
        <v>1.0</v>
      </c>
      <c r="H1896" s="20">
        <v>1.0</v>
      </c>
      <c r="I1896" s="20" t="s">
        <v>5809</v>
      </c>
      <c r="J1896" s="20">
        <v>1.0</v>
      </c>
      <c r="K1896" s="20">
        <v>1.0</v>
      </c>
      <c r="L1896" s="20" t="s">
        <v>152</v>
      </c>
      <c r="M1896" s="20">
        <v>1.0</v>
      </c>
      <c r="N1896" s="20">
        <v>1.0</v>
      </c>
      <c r="O1896" s="20" t="s">
        <v>153</v>
      </c>
      <c r="P1896" s="14"/>
    </row>
    <row r="1897">
      <c r="A1897" s="19" t="s">
        <v>7952</v>
      </c>
      <c r="B1897" s="19" t="s">
        <v>3114</v>
      </c>
      <c r="C1897" s="19" t="s">
        <v>7953</v>
      </c>
      <c r="D1897" s="19" t="s">
        <v>7954</v>
      </c>
      <c r="E1897" s="19" t="s">
        <v>7958</v>
      </c>
      <c r="F1897" s="20" t="str">
        <f t="shared" si="1"/>
        <v>k6Y5Trjd0e1FLeFpHOn63V</v>
      </c>
      <c r="G1897" s="20">
        <v>1.0</v>
      </c>
      <c r="H1897" s="20">
        <v>1.0</v>
      </c>
      <c r="I1897" s="20" t="s">
        <v>5809</v>
      </c>
      <c r="J1897" s="20">
        <v>1.0</v>
      </c>
      <c r="K1897" s="20">
        <v>1.0</v>
      </c>
      <c r="L1897" s="20" t="s">
        <v>152</v>
      </c>
      <c r="M1897" s="20">
        <v>2.0</v>
      </c>
      <c r="N1897" s="20">
        <v>3.0</v>
      </c>
      <c r="O1897" s="20" t="s">
        <v>153</v>
      </c>
      <c r="P1897" s="14"/>
    </row>
    <row r="1898">
      <c r="A1898" s="19" t="s">
        <v>7952</v>
      </c>
      <c r="B1898" s="19" t="s">
        <v>3116</v>
      </c>
      <c r="C1898" s="19" t="s">
        <v>7953</v>
      </c>
      <c r="D1898" s="19" t="s">
        <v>7954</v>
      </c>
      <c r="E1898" s="19" t="s">
        <v>7959</v>
      </c>
      <c r="F1898" s="20" t="str">
        <f t="shared" si="1"/>
        <v>k6Y5Trjd0e1FLxdpHOn63V</v>
      </c>
      <c r="G1898" s="20">
        <v>1.0</v>
      </c>
      <c r="H1898" s="20">
        <v>1.0</v>
      </c>
      <c r="I1898" s="20" t="s">
        <v>5809</v>
      </c>
      <c r="J1898" s="20">
        <v>1.0</v>
      </c>
      <c r="K1898" s="20">
        <v>1.0</v>
      </c>
      <c r="L1898" s="20" t="s">
        <v>152</v>
      </c>
      <c r="M1898" s="20">
        <v>3.0</v>
      </c>
      <c r="N1898" s="20">
        <v>3.0</v>
      </c>
      <c r="O1898" s="20" t="s">
        <v>153</v>
      </c>
      <c r="P1898" s="14"/>
    </row>
    <row r="1899">
      <c r="A1899" s="19" t="s">
        <v>7952</v>
      </c>
      <c r="B1899" s="19" t="s">
        <v>3118</v>
      </c>
      <c r="C1899" s="19" t="s">
        <v>7953</v>
      </c>
      <c r="D1899" s="19" t="s">
        <v>7954</v>
      </c>
      <c r="E1899" s="19" t="s">
        <v>7960</v>
      </c>
      <c r="F1899" s="20" t="str">
        <f t="shared" si="1"/>
        <v>k6Y5Trjd0e1FNwvzXvxTk8</v>
      </c>
      <c r="G1899" s="20">
        <v>1.0</v>
      </c>
      <c r="H1899" s="20">
        <v>1.0</v>
      </c>
      <c r="I1899" s="20" t="s">
        <v>5809</v>
      </c>
      <c r="J1899" s="20">
        <v>1.0</v>
      </c>
      <c r="K1899" s="20">
        <v>1.0</v>
      </c>
      <c r="L1899" s="20" t="s">
        <v>152</v>
      </c>
      <c r="M1899" s="20">
        <v>1.0</v>
      </c>
      <c r="N1899" s="20">
        <v>1.0</v>
      </c>
      <c r="O1899" s="20" t="s">
        <v>153</v>
      </c>
      <c r="P1899" s="14"/>
    </row>
    <row r="1900">
      <c r="A1900" s="19" t="s">
        <v>7952</v>
      </c>
      <c r="B1900" s="19" t="s">
        <v>3120</v>
      </c>
      <c r="C1900" s="19" t="s">
        <v>7953</v>
      </c>
      <c r="D1900" s="19" t="s">
        <v>7954</v>
      </c>
      <c r="E1900" s="19" t="s">
        <v>7953</v>
      </c>
      <c r="F1900" s="20" t="str">
        <f t="shared" si="1"/>
        <v>k6Y5Trjd0e1FRrEeNhrwyV</v>
      </c>
      <c r="G1900" s="20">
        <v>1.0</v>
      </c>
      <c r="H1900" s="20">
        <v>1.0</v>
      </c>
      <c r="I1900" s="20" t="s">
        <v>5809</v>
      </c>
      <c r="J1900" s="20">
        <v>1.0</v>
      </c>
      <c r="K1900" s="20">
        <v>1.0</v>
      </c>
      <c r="L1900" s="20" t="s">
        <v>152</v>
      </c>
      <c r="M1900" s="20">
        <v>3.0</v>
      </c>
      <c r="N1900" s="20">
        <v>3.0</v>
      </c>
      <c r="O1900" s="20" t="s">
        <v>153</v>
      </c>
      <c r="P1900" s="14"/>
    </row>
    <row r="1901">
      <c r="A1901" s="19" t="s">
        <v>7952</v>
      </c>
      <c r="B1901" s="19" t="s">
        <v>3122</v>
      </c>
      <c r="C1901" s="19" t="s">
        <v>7953</v>
      </c>
      <c r="D1901" s="19" t="s">
        <v>7954</v>
      </c>
      <c r="E1901" s="19" t="s">
        <v>7961</v>
      </c>
      <c r="F1901" s="20" t="str">
        <f t="shared" si="1"/>
        <v>k6Y5Trjd0e1FSNtIszOMIv</v>
      </c>
      <c r="G1901" s="20">
        <v>1.0</v>
      </c>
      <c r="H1901" s="20">
        <v>1.0</v>
      </c>
      <c r="I1901" s="20" t="s">
        <v>5809</v>
      </c>
      <c r="J1901" s="20">
        <v>1.0</v>
      </c>
      <c r="K1901" s="20">
        <v>1.0</v>
      </c>
      <c r="L1901" s="20" t="s">
        <v>152</v>
      </c>
      <c r="M1901" s="20">
        <v>1.0</v>
      </c>
      <c r="N1901" s="20">
        <v>1.0</v>
      </c>
      <c r="O1901" s="20" t="s">
        <v>153</v>
      </c>
      <c r="P1901" s="14"/>
    </row>
    <row r="1902">
      <c r="A1902" s="19" t="s">
        <v>7952</v>
      </c>
      <c r="B1902" s="19" t="s">
        <v>3124</v>
      </c>
      <c r="C1902" s="19" t="s">
        <v>7953</v>
      </c>
      <c r="D1902" s="19" t="s">
        <v>7954</v>
      </c>
      <c r="E1902" s="19" t="s">
        <v>7962</v>
      </c>
      <c r="F1902" s="20" t="str">
        <f t="shared" si="1"/>
        <v>k6Y5Trjd0e1FSVLIszOMIv</v>
      </c>
      <c r="G1902" s="20">
        <v>1.0</v>
      </c>
      <c r="H1902" s="20">
        <v>1.0</v>
      </c>
      <c r="I1902" s="20" t="s">
        <v>5809</v>
      </c>
      <c r="J1902" s="20">
        <v>1.0</v>
      </c>
      <c r="K1902" s="20">
        <v>1.0</v>
      </c>
      <c r="L1902" s="20" t="s">
        <v>152</v>
      </c>
      <c r="M1902" s="20">
        <v>1.0</v>
      </c>
      <c r="N1902" s="20">
        <v>1.0</v>
      </c>
      <c r="O1902" s="20" t="s">
        <v>153</v>
      </c>
      <c r="P1902" s="14"/>
    </row>
    <row r="1903">
      <c r="A1903" s="19" t="s">
        <v>7952</v>
      </c>
      <c r="B1903" s="19" t="s">
        <v>3126</v>
      </c>
      <c r="C1903" s="19" t="s">
        <v>7953</v>
      </c>
      <c r="D1903" s="19" t="s">
        <v>7954</v>
      </c>
      <c r="E1903" s="19" t="s">
        <v>7963</v>
      </c>
      <c r="F1903" s="20" t="str">
        <f t="shared" si="1"/>
        <v>k6Y5Trjd0e1FX18bb5HTmV</v>
      </c>
      <c r="G1903" s="20">
        <v>2.0</v>
      </c>
      <c r="H1903" s="20">
        <v>2.0</v>
      </c>
      <c r="I1903" s="20" t="s">
        <v>5809</v>
      </c>
      <c r="J1903" s="20">
        <v>2.0</v>
      </c>
      <c r="K1903" s="20">
        <v>1.0</v>
      </c>
      <c r="L1903" s="20" t="s">
        <v>152</v>
      </c>
      <c r="M1903" s="20">
        <v>1.0</v>
      </c>
      <c r="N1903" s="20">
        <v>1.0</v>
      </c>
      <c r="O1903" s="20" t="s">
        <v>153</v>
      </c>
      <c r="P1903" s="14"/>
    </row>
    <row r="1904">
      <c r="A1904" s="19" t="s">
        <v>7952</v>
      </c>
      <c r="B1904" s="19" t="s">
        <v>3128</v>
      </c>
      <c r="C1904" s="19" t="s">
        <v>7953</v>
      </c>
      <c r="D1904" s="19" t="s">
        <v>7954</v>
      </c>
      <c r="E1904" s="19" t="s">
        <v>7964</v>
      </c>
      <c r="F1904" s="20" t="str">
        <f t="shared" si="1"/>
        <v>k6Y5Trjd0e1FZdgMUPd7wV</v>
      </c>
      <c r="G1904" s="20">
        <v>1.0</v>
      </c>
      <c r="H1904" s="20">
        <v>1.0</v>
      </c>
      <c r="I1904" s="20" t="s">
        <v>5809</v>
      </c>
      <c r="J1904" s="20">
        <v>1.0</v>
      </c>
      <c r="K1904" s="20">
        <v>1.0</v>
      </c>
      <c r="L1904" s="20" t="s">
        <v>152</v>
      </c>
      <c r="M1904" s="20">
        <v>3.0</v>
      </c>
      <c r="N1904" s="20">
        <v>3.0</v>
      </c>
      <c r="O1904" s="20" t="s">
        <v>153</v>
      </c>
      <c r="P1904" s="14"/>
    </row>
    <row r="1905">
      <c r="A1905" s="19" t="s">
        <v>7952</v>
      </c>
      <c r="B1905" s="19" t="s">
        <v>3130</v>
      </c>
      <c r="C1905" s="19" t="s">
        <v>7953</v>
      </c>
      <c r="D1905" s="19" t="s">
        <v>7954</v>
      </c>
      <c r="E1905" s="19" t="s">
        <v>7965</v>
      </c>
      <c r="F1905" s="20" t="str">
        <f t="shared" si="1"/>
        <v>k6Y5Trjd0e1FZflMUPd7wV</v>
      </c>
      <c r="G1905" s="20">
        <v>1.0</v>
      </c>
      <c r="H1905" s="20">
        <v>1.0</v>
      </c>
      <c r="I1905" s="20" t="s">
        <v>5809</v>
      </c>
      <c r="J1905" s="20">
        <v>1.0</v>
      </c>
      <c r="K1905" s="20">
        <v>1.0</v>
      </c>
      <c r="L1905" s="20" t="s">
        <v>152</v>
      </c>
      <c r="M1905" s="20">
        <v>1.0</v>
      </c>
      <c r="N1905" s="20">
        <v>1.0</v>
      </c>
      <c r="O1905" s="20" t="s">
        <v>153</v>
      </c>
      <c r="P1905" s="14"/>
    </row>
    <row r="1906">
      <c r="A1906" s="19" t="s">
        <v>7952</v>
      </c>
      <c r="B1906" s="19" t="s">
        <v>3132</v>
      </c>
      <c r="C1906" s="19" t="s">
        <v>7953</v>
      </c>
      <c r="D1906" s="19" t="s">
        <v>7954</v>
      </c>
      <c r="E1906" s="19" t="s">
        <v>7966</v>
      </c>
      <c r="F1906" s="20" t="str">
        <f t="shared" si="1"/>
        <v>k6Y5Trjd0e1FeC26l8wVqS</v>
      </c>
      <c r="G1906" s="20">
        <v>1.0</v>
      </c>
      <c r="H1906" s="20">
        <v>1.0</v>
      </c>
      <c r="I1906" s="20" t="s">
        <v>5809</v>
      </c>
      <c r="J1906" s="20">
        <v>1.0</v>
      </c>
      <c r="K1906" s="20">
        <v>1.0</v>
      </c>
      <c r="L1906" s="20" t="s">
        <v>152</v>
      </c>
      <c r="M1906" s="20">
        <v>1.0</v>
      </c>
      <c r="N1906" s="20">
        <v>3.0</v>
      </c>
      <c r="O1906" s="20" t="s">
        <v>153</v>
      </c>
      <c r="P1906" s="14"/>
    </row>
    <row r="1907">
      <c r="A1907" s="19" t="s">
        <v>7952</v>
      </c>
      <c r="B1907" s="19" t="s">
        <v>3134</v>
      </c>
      <c r="C1907" s="19" t="s">
        <v>7953</v>
      </c>
      <c r="D1907" s="19" t="s">
        <v>7954</v>
      </c>
      <c r="E1907" s="19" t="s">
        <v>7967</v>
      </c>
      <c r="F1907" s="20" t="str">
        <f t="shared" si="1"/>
        <v>k6Y5Trjd0e1FhaqBvQ85Ws</v>
      </c>
      <c r="G1907" s="20">
        <v>1.0</v>
      </c>
      <c r="H1907" s="20">
        <v>1.0</v>
      </c>
      <c r="I1907" s="20" t="s">
        <v>5809</v>
      </c>
      <c r="J1907" s="20">
        <v>1.0</v>
      </c>
      <c r="K1907" s="20">
        <v>1.0</v>
      </c>
      <c r="L1907" s="20" t="s">
        <v>152</v>
      </c>
      <c r="M1907" s="20">
        <v>3.0</v>
      </c>
      <c r="N1907" s="20">
        <v>3.0</v>
      </c>
      <c r="O1907" s="20" t="s">
        <v>153</v>
      </c>
      <c r="P1907" s="14"/>
    </row>
    <row r="1908">
      <c r="A1908" s="19" t="s">
        <v>7952</v>
      </c>
      <c r="B1908" s="19" t="s">
        <v>3136</v>
      </c>
      <c r="C1908" s="19" t="s">
        <v>7953</v>
      </c>
      <c r="D1908" s="19" t="s">
        <v>7954</v>
      </c>
      <c r="E1908" s="19" t="s">
        <v>7968</v>
      </c>
      <c r="F1908" s="20" t="str">
        <f t="shared" si="1"/>
        <v>k6Y5Trjd0e1Fkg9KT9MVfb</v>
      </c>
      <c r="G1908" s="20">
        <v>1.0</v>
      </c>
      <c r="H1908" s="20">
        <v>1.0</v>
      </c>
      <c r="I1908" s="20" t="s">
        <v>5809</v>
      </c>
      <c r="J1908" s="20">
        <v>1.0</v>
      </c>
      <c r="K1908" s="20">
        <v>1.0</v>
      </c>
      <c r="L1908" s="20" t="s">
        <v>152</v>
      </c>
      <c r="M1908" s="20">
        <v>1.0</v>
      </c>
      <c r="N1908" s="20">
        <v>1.0</v>
      </c>
      <c r="O1908" s="20" t="s">
        <v>153</v>
      </c>
      <c r="P1908" s="14"/>
    </row>
    <row r="1909">
      <c r="A1909" s="19" t="s">
        <v>7952</v>
      </c>
      <c r="B1909" s="19" t="s">
        <v>3138</v>
      </c>
      <c r="C1909" s="19" t="s">
        <v>7953</v>
      </c>
      <c r="D1909" s="19" t="s">
        <v>7954</v>
      </c>
      <c r="E1909" s="19" t="s">
        <v>7969</v>
      </c>
      <c r="F1909" s="20" t="str">
        <f t="shared" si="1"/>
        <v>k6Y5Trjd0e1Fkl7KT9MVfb</v>
      </c>
      <c r="G1909" s="20">
        <v>1.0</v>
      </c>
      <c r="H1909" s="20">
        <v>1.0</v>
      </c>
      <c r="I1909" s="20" t="s">
        <v>5809</v>
      </c>
      <c r="J1909" s="20">
        <v>1.0</v>
      </c>
      <c r="K1909" s="20">
        <v>1.0</v>
      </c>
      <c r="L1909" s="20" t="s">
        <v>152</v>
      </c>
      <c r="M1909" s="20">
        <v>1.0</v>
      </c>
      <c r="N1909" s="20">
        <v>2.0</v>
      </c>
      <c r="O1909" s="20" t="s">
        <v>153</v>
      </c>
      <c r="P1909" s="14"/>
    </row>
    <row r="1910">
      <c r="A1910" s="19" t="s">
        <v>7952</v>
      </c>
      <c r="B1910" s="19" t="s">
        <v>3140</v>
      </c>
      <c r="C1910" s="19" t="s">
        <v>7953</v>
      </c>
      <c r="D1910" s="19" t="s">
        <v>7954</v>
      </c>
      <c r="E1910" s="19" t="s">
        <v>7970</v>
      </c>
      <c r="F1910" s="20" t="str">
        <f t="shared" si="1"/>
        <v>k6Y5Trjd0e1Fstc8jaGony</v>
      </c>
      <c r="G1910" s="20">
        <v>1.0</v>
      </c>
      <c r="H1910" s="20">
        <v>1.0</v>
      </c>
      <c r="I1910" s="20" t="s">
        <v>5809</v>
      </c>
      <c r="J1910" s="20">
        <v>1.0</v>
      </c>
      <c r="K1910" s="20">
        <v>1.0</v>
      </c>
      <c r="L1910" s="20" t="s">
        <v>152</v>
      </c>
      <c r="M1910" s="20">
        <v>3.0</v>
      </c>
      <c r="N1910" s="20">
        <v>3.0</v>
      </c>
      <c r="O1910" s="20" t="s">
        <v>153</v>
      </c>
      <c r="P1910" s="14"/>
    </row>
    <row r="1911">
      <c r="A1911" s="19" t="s">
        <v>7971</v>
      </c>
      <c r="B1911" s="19" t="s">
        <v>4297</v>
      </c>
      <c r="C1911" s="19" t="s">
        <v>7972</v>
      </c>
      <c r="D1911" s="19" t="s">
        <v>7973</v>
      </c>
      <c r="E1911" s="19" t="s">
        <v>7974</v>
      </c>
      <c r="F1911" s="20" t="str">
        <f t="shared" si="1"/>
        <v>kHCcdQCQMiLJ2MaY5XM6fr</v>
      </c>
      <c r="G1911" s="20">
        <v>1.0</v>
      </c>
      <c r="H1911" s="20">
        <v>1.0</v>
      </c>
      <c r="I1911" s="20" t="s">
        <v>151</v>
      </c>
      <c r="J1911" s="20">
        <v>1.0</v>
      </c>
      <c r="K1911" s="20">
        <v>1.0</v>
      </c>
      <c r="L1911" s="20" t="s">
        <v>6139</v>
      </c>
      <c r="M1911" s="20">
        <v>3.0</v>
      </c>
      <c r="N1911" s="20">
        <v>3.0</v>
      </c>
      <c r="O1911" s="20" t="s">
        <v>153</v>
      </c>
      <c r="P1911" s="14"/>
    </row>
    <row r="1912">
      <c r="A1912" s="19" t="s">
        <v>7971</v>
      </c>
      <c r="B1912" s="19" t="s">
        <v>4301</v>
      </c>
      <c r="C1912" s="19" t="s">
        <v>7972</v>
      </c>
      <c r="D1912" s="19" t="s">
        <v>7973</v>
      </c>
      <c r="E1912" s="19" t="s">
        <v>7975</v>
      </c>
      <c r="F1912" s="20" t="str">
        <f t="shared" si="1"/>
        <v>kHCcdQCQMiLJ4i3Olu6p4z</v>
      </c>
      <c r="G1912" s="20">
        <v>1.0</v>
      </c>
      <c r="H1912" s="20">
        <v>1.0</v>
      </c>
      <c r="I1912" s="20" t="s">
        <v>151</v>
      </c>
      <c r="J1912" s="20">
        <v>1.0</v>
      </c>
      <c r="K1912" s="20">
        <v>1.0</v>
      </c>
      <c r="L1912" s="20" t="s">
        <v>6139</v>
      </c>
      <c r="M1912" s="20">
        <v>1.0</v>
      </c>
      <c r="N1912" s="20">
        <v>1.0</v>
      </c>
      <c r="O1912" s="20" t="s">
        <v>153</v>
      </c>
      <c r="P1912" s="14"/>
    </row>
    <row r="1913">
      <c r="A1913" s="19" t="s">
        <v>7971</v>
      </c>
      <c r="B1913" s="19" t="s">
        <v>4303</v>
      </c>
      <c r="C1913" s="19" t="s">
        <v>7972</v>
      </c>
      <c r="D1913" s="19" t="s">
        <v>7973</v>
      </c>
      <c r="E1913" s="19" t="s">
        <v>7976</v>
      </c>
      <c r="F1913" s="20" t="str">
        <f t="shared" si="1"/>
        <v>kHCcdQCQMiLJ97SFqgRua4</v>
      </c>
      <c r="G1913" s="20">
        <v>1.0</v>
      </c>
      <c r="H1913" s="20">
        <v>1.0</v>
      </c>
      <c r="I1913" s="20" t="s">
        <v>151</v>
      </c>
      <c r="J1913" s="20">
        <v>1.0</v>
      </c>
      <c r="K1913" s="20">
        <v>1.0</v>
      </c>
      <c r="L1913" s="20" t="s">
        <v>6139</v>
      </c>
      <c r="M1913" s="20">
        <v>1.0</v>
      </c>
      <c r="N1913" s="20">
        <v>1.0</v>
      </c>
      <c r="O1913" s="20" t="s">
        <v>153</v>
      </c>
      <c r="P1913" s="14"/>
    </row>
    <row r="1914">
      <c r="A1914" s="19" t="s">
        <v>7971</v>
      </c>
      <c r="B1914" s="19" t="s">
        <v>4304</v>
      </c>
      <c r="C1914" s="19" t="s">
        <v>7972</v>
      </c>
      <c r="D1914" s="19" t="s">
        <v>7973</v>
      </c>
      <c r="E1914" s="19" t="s">
        <v>7977</v>
      </c>
      <c r="F1914" s="20" t="str">
        <f t="shared" si="1"/>
        <v>kHCcdQCQMiLJHifVtlDrOm</v>
      </c>
      <c r="G1914" s="20">
        <v>1.0</v>
      </c>
      <c r="H1914" s="20">
        <v>1.0</v>
      </c>
      <c r="I1914" s="20" t="s">
        <v>151</v>
      </c>
      <c r="J1914" s="20">
        <v>1.0</v>
      </c>
      <c r="K1914" s="20">
        <v>1.0</v>
      </c>
      <c r="L1914" s="20" t="s">
        <v>6139</v>
      </c>
      <c r="M1914" s="20">
        <v>1.0</v>
      </c>
      <c r="N1914" s="20">
        <v>1.0</v>
      </c>
      <c r="O1914" s="20" t="s">
        <v>153</v>
      </c>
      <c r="P1914" s="14"/>
    </row>
    <row r="1915">
      <c r="A1915" s="19" t="s">
        <v>7971</v>
      </c>
      <c r="B1915" s="19" t="s">
        <v>4306</v>
      </c>
      <c r="C1915" s="19" t="s">
        <v>7972</v>
      </c>
      <c r="D1915" s="19" t="s">
        <v>7973</v>
      </c>
      <c r="E1915" s="19" t="s">
        <v>7978</v>
      </c>
      <c r="F1915" s="20" t="str">
        <f t="shared" si="1"/>
        <v>kHCcdQCQMiLJJHjaEBgznC</v>
      </c>
      <c r="G1915" s="20">
        <v>1.0</v>
      </c>
      <c r="H1915" s="20">
        <v>1.0</v>
      </c>
      <c r="I1915" s="20" t="s">
        <v>151</v>
      </c>
      <c r="J1915" s="20">
        <v>1.0</v>
      </c>
      <c r="K1915" s="20">
        <v>1.0</v>
      </c>
      <c r="L1915" s="20" t="s">
        <v>6139</v>
      </c>
      <c r="M1915" s="20">
        <v>1.0</v>
      </c>
      <c r="N1915" s="20">
        <v>1.0</v>
      </c>
      <c r="O1915" s="20" t="s">
        <v>153</v>
      </c>
      <c r="P1915" s="14"/>
    </row>
    <row r="1916">
      <c r="A1916" s="19" t="s">
        <v>7971</v>
      </c>
      <c r="B1916" s="19" t="s">
        <v>4308</v>
      </c>
      <c r="C1916" s="19" t="s">
        <v>7972</v>
      </c>
      <c r="D1916" s="19" t="s">
        <v>7973</v>
      </c>
      <c r="E1916" s="19" t="s">
        <v>7979</v>
      </c>
      <c r="F1916" s="20" t="str">
        <f t="shared" si="1"/>
        <v>kHCcdQCQMiLJJP1aEBgznC</v>
      </c>
      <c r="G1916" s="20">
        <v>1.0</v>
      </c>
      <c r="H1916" s="20">
        <v>1.0</v>
      </c>
      <c r="I1916" s="20" t="s">
        <v>151</v>
      </c>
      <c r="J1916" s="20">
        <v>1.0</v>
      </c>
      <c r="K1916" s="20">
        <v>1.0</v>
      </c>
      <c r="L1916" s="20" t="s">
        <v>6139</v>
      </c>
      <c r="M1916" s="20">
        <v>1.0</v>
      </c>
      <c r="N1916" s="20">
        <v>1.0</v>
      </c>
      <c r="O1916" s="20" t="s">
        <v>153</v>
      </c>
      <c r="P1916" s="14"/>
    </row>
    <row r="1917">
      <c r="A1917" s="19" t="s">
        <v>7971</v>
      </c>
      <c r="B1917" s="19" t="s">
        <v>4310</v>
      </c>
      <c r="C1917" s="19" t="s">
        <v>7972</v>
      </c>
      <c r="D1917" s="19" t="s">
        <v>7973</v>
      </c>
      <c r="E1917" s="19" t="s">
        <v>7980</v>
      </c>
      <c r="F1917" s="20" t="str">
        <f t="shared" si="1"/>
        <v>kHCcdQCQMiLJNO6zXvxTk8</v>
      </c>
      <c r="G1917" s="20">
        <v>1.0</v>
      </c>
      <c r="H1917" s="20">
        <v>1.0</v>
      </c>
      <c r="I1917" s="20" t="s">
        <v>151</v>
      </c>
      <c r="J1917" s="20">
        <v>1.0</v>
      </c>
      <c r="K1917" s="20">
        <v>1.0</v>
      </c>
      <c r="L1917" s="20" t="s">
        <v>6139</v>
      </c>
      <c r="M1917" s="20">
        <v>1.0</v>
      </c>
      <c r="N1917" s="20">
        <v>1.0</v>
      </c>
      <c r="O1917" s="20" t="s">
        <v>153</v>
      </c>
      <c r="P1917" s="14"/>
    </row>
    <row r="1918">
      <c r="A1918" s="19" t="s">
        <v>7971</v>
      </c>
      <c r="B1918" s="19" t="s">
        <v>4312</v>
      </c>
      <c r="C1918" s="19" t="s">
        <v>7972</v>
      </c>
      <c r="D1918" s="19" t="s">
        <v>7973</v>
      </c>
      <c r="E1918" s="19" t="s">
        <v>7981</v>
      </c>
      <c r="F1918" s="20" t="str">
        <f t="shared" si="1"/>
        <v>kHCcdQCQMiLJNUizXvxTk8</v>
      </c>
      <c r="G1918" s="20">
        <v>1.0</v>
      </c>
      <c r="H1918" s="20">
        <v>1.0</v>
      </c>
      <c r="I1918" s="20" t="s">
        <v>151</v>
      </c>
      <c r="J1918" s="20">
        <v>1.0</v>
      </c>
      <c r="K1918" s="20">
        <v>1.0</v>
      </c>
      <c r="L1918" s="20" t="s">
        <v>6139</v>
      </c>
      <c r="M1918" s="20">
        <v>1.0</v>
      </c>
      <c r="N1918" s="20">
        <v>1.0</v>
      </c>
      <c r="O1918" s="20" t="s">
        <v>153</v>
      </c>
      <c r="P1918" s="14"/>
    </row>
    <row r="1919">
      <c r="A1919" s="19" t="s">
        <v>7971</v>
      </c>
      <c r="B1919" s="19" t="s">
        <v>4314</v>
      </c>
      <c r="C1919" s="19" t="s">
        <v>7972</v>
      </c>
      <c r="D1919" s="19" t="s">
        <v>7973</v>
      </c>
      <c r="E1919" s="19" t="s">
        <v>7973</v>
      </c>
      <c r="F1919" s="20" t="str">
        <f t="shared" si="1"/>
        <v>kHCcdQCQMiLJXGibb5HTmV</v>
      </c>
      <c r="G1919" s="20">
        <v>1.0</v>
      </c>
      <c r="H1919" s="20">
        <v>2.0</v>
      </c>
      <c r="I1919" s="20" t="s">
        <v>151</v>
      </c>
      <c r="J1919" s="20">
        <v>1.0</v>
      </c>
      <c r="K1919" s="20">
        <v>1.0</v>
      </c>
      <c r="L1919" s="20" t="s">
        <v>6139</v>
      </c>
      <c r="M1919" s="20">
        <v>3.0</v>
      </c>
      <c r="N1919" s="20">
        <v>3.0</v>
      </c>
      <c r="O1919" s="20" t="s">
        <v>153</v>
      </c>
      <c r="P1919" s="14"/>
    </row>
    <row r="1920">
      <c r="A1920" s="19" t="s">
        <v>7971</v>
      </c>
      <c r="B1920" s="19" t="s">
        <v>4316</v>
      </c>
      <c r="C1920" s="19" t="s">
        <v>7972</v>
      </c>
      <c r="D1920" s="19" t="s">
        <v>7973</v>
      </c>
      <c r="E1920" s="19" t="s">
        <v>7982</v>
      </c>
      <c r="F1920" s="20" t="str">
        <f t="shared" si="1"/>
        <v>kHCcdQCQMiLJXJHbb5HTmV</v>
      </c>
      <c r="G1920" s="20">
        <v>1.0</v>
      </c>
      <c r="H1920" s="20">
        <v>2.0</v>
      </c>
      <c r="I1920" s="20" t="s">
        <v>151</v>
      </c>
      <c r="J1920" s="20">
        <v>1.0</v>
      </c>
      <c r="K1920" s="20">
        <v>1.0</v>
      </c>
      <c r="L1920" s="20" t="s">
        <v>6139</v>
      </c>
      <c r="M1920" s="20">
        <v>1.0</v>
      </c>
      <c r="N1920" s="20">
        <v>1.0</v>
      </c>
      <c r="O1920" s="20" t="s">
        <v>153</v>
      </c>
      <c r="P1920" s="14"/>
    </row>
    <row r="1921">
      <c r="A1921" s="19" t="s">
        <v>7971</v>
      </c>
      <c r="B1921" s="19" t="s">
        <v>4318</v>
      </c>
      <c r="C1921" s="19" t="s">
        <v>7972</v>
      </c>
      <c r="D1921" s="19" t="s">
        <v>7973</v>
      </c>
      <c r="E1921" s="19" t="s">
        <v>7983</v>
      </c>
      <c r="F1921" s="20" t="str">
        <f t="shared" si="1"/>
        <v>kHCcdQCQMiLJZLzMUPd7wV</v>
      </c>
      <c r="G1921" s="20">
        <v>1.0</v>
      </c>
      <c r="H1921" s="20">
        <v>1.0</v>
      </c>
      <c r="I1921" s="20" t="s">
        <v>151</v>
      </c>
      <c r="J1921" s="20">
        <v>1.0</v>
      </c>
      <c r="K1921" s="20">
        <v>1.0</v>
      </c>
      <c r="L1921" s="20" t="s">
        <v>6139</v>
      </c>
      <c r="M1921" s="20">
        <v>3.0</v>
      </c>
      <c r="N1921" s="20">
        <v>3.0</v>
      </c>
      <c r="O1921" s="20" t="s">
        <v>153</v>
      </c>
      <c r="P1921" s="14"/>
    </row>
    <row r="1922">
      <c r="A1922" s="19" t="s">
        <v>7971</v>
      </c>
      <c r="B1922" s="19" t="s">
        <v>4320</v>
      </c>
      <c r="C1922" s="19" t="s">
        <v>7972</v>
      </c>
      <c r="D1922" s="19" t="s">
        <v>7973</v>
      </c>
      <c r="E1922" s="19" t="s">
        <v>7984</v>
      </c>
      <c r="F1922" s="20" t="str">
        <f t="shared" si="1"/>
        <v>kHCcdQCQMiLJexj6l8wVqS</v>
      </c>
      <c r="G1922" s="20">
        <v>1.0</v>
      </c>
      <c r="H1922" s="20">
        <v>1.0</v>
      </c>
      <c r="I1922" s="20" t="s">
        <v>151</v>
      </c>
      <c r="J1922" s="20">
        <v>1.0</v>
      </c>
      <c r="K1922" s="20">
        <v>1.0</v>
      </c>
      <c r="L1922" s="20" t="s">
        <v>6139</v>
      </c>
      <c r="M1922" s="20">
        <v>1.0</v>
      </c>
      <c r="N1922" s="20">
        <v>2.0</v>
      </c>
      <c r="O1922" s="20" t="s">
        <v>153</v>
      </c>
      <c r="P1922" s="14"/>
    </row>
    <row r="1923">
      <c r="A1923" s="19" t="s">
        <v>7971</v>
      </c>
      <c r="B1923" s="19" t="s">
        <v>4322</v>
      </c>
      <c r="C1923" s="19" t="s">
        <v>7972</v>
      </c>
      <c r="D1923" s="19" t="s">
        <v>7973</v>
      </c>
      <c r="E1923" s="19" t="s">
        <v>7985</v>
      </c>
      <c r="F1923" s="20" t="str">
        <f t="shared" si="1"/>
        <v>kHCcdQCQMiLJkzaKT9MVfb</v>
      </c>
      <c r="G1923" s="20">
        <v>1.0</v>
      </c>
      <c r="H1923" s="20">
        <v>1.0</v>
      </c>
      <c r="I1923" s="20" t="s">
        <v>151</v>
      </c>
      <c r="J1923" s="20">
        <v>1.0</v>
      </c>
      <c r="K1923" s="20">
        <v>1.0</v>
      </c>
      <c r="L1923" s="20" t="s">
        <v>6139</v>
      </c>
      <c r="M1923" s="20">
        <v>1.0</v>
      </c>
      <c r="N1923" s="20">
        <v>1.0</v>
      </c>
      <c r="O1923" s="20" t="s">
        <v>153</v>
      </c>
      <c r="P1923" s="14"/>
    </row>
    <row r="1924">
      <c r="A1924" s="19" t="s">
        <v>7971</v>
      </c>
      <c r="B1924" s="19" t="s">
        <v>4324</v>
      </c>
      <c r="C1924" s="19" t="s">
        <v>7972</v>
      </c>
      <c r="D1924" s="19" t="s">
        <v>7973</v>
      </c>
      <c r="E1924" s="19" t="s">
        <v>7986</v>
      </c>
      <c r="F1924" s="20" t="str">
        <f t="shared" si="1"/>
        <v>kHCcdQCQMiLJqCV31JYFdu</v>
      </c>
      <c r="G1924" s="20">
        <v>2.0</v>
      </c>
      <c r="H1924" s="20">
        <v>2.0</v>
      </c>
      <c r="I1924" s="20" t="s">
        <v>151</v>
      </c>
      <c r="J1924" s="20">
        <v>1.0</v>
      </c>
      <c r="K1924" s="20">
        <v>1.0</v>
      </c>
      <c r="L1924" s="20" t="s">
        <v>6139</v>
      </c>
      <c r="M1924" s="20">
        <v>2.0</v>
      </c>
      <c r="N1924" s="20">
        <v>2.0</v>
      </c>
      <c r="O1924" s="20" t="s">
        <v>153</v>
      </c>
      <c r="P1924" s="14"/>
    </row>
    <row r="1925">
      <c r="A1925" s="19" t="s">
        <v>7971</v>
      </c>
      <c r="B1925" s="19" t="s">
        <v>4326</v>
      </c>
      <c r="C1925" s="19" t="s">
        <v>7972</v>
      </c>
      <c r="D1925" s="19" t="s">
        <v>7973</v>
      </c>
      <c r="E1925" s="19" t="s">
        <v>7987</v>
      </c>
      <c r="F1925" s="20" t="str">
        <f t="shared" si="1"/>
        <v>kHCcdQCQMiLJtX9yJwvFCu</v>
      </c>
      <c r="G1925" s="20">
        <v>2.0</v>
      </c>
      <c r="H1925" s="20">
        <v>2.0</v>
      </c>
      <c r="I1925" s="20" t="s">
        <v>151</v>
      </c>
      <c r="J1925" s="20">
        <v>2.0</v>
      </c>
      <c r="K1925" s="20">
        <v>2.0</v>
      </c>
      <c r="L1925" s="20" t="s">
        <v>6139</v>
      </c>
      <c r="M1925" s="20">
        <v>1.0</v>
      </c>
      <c r="N1925" s="20">
        <v>1.0</v>
      </c>
      <c r="O1925" s="20" t="s">
        <v>153</v>
      </c>
      <c r="P1925" s="14"/>
    </row>
    <row r="1926">
      <c r="A1926" s="19" t="s">
        <v>7971</v>
      </c>
      <c r="B1926" s="19" t="s">
        <v>4328</v>
      </c>
      <c r="C1926" s="19" t="s">
        <v>7972</v>
      </c>
      <c r="D1926" s="19" t="s">
        <v>7973</v>
      </c>
      <c r="E1926" s="19" t="s">
        <v>7988</v>
      </c>
      <c r="F1926" s="20" t="str">
        <f t="shared" si="1"/>
        <v>kHCcdQCQMiLJtz4yJwvFCu</v>
      </c>
      <c r="G1926" s="20">
        <v>1.0</v>
      </c>
      <c r="H1926" s="20">
        <v>1.0</v>
      </c>
      <c r="I1926" s="20" t="s">
        <v>151</v>
      </c>
      <c r="J1926" s="20">
        <v>1.0</v>
      </c>
      <c r="K1926" s="20">
        <v>1.0</v>
      </c>
      <c r="L1926" s="20" t="s">
        <v>6139</v>
      </c>
      <c r="M1926" s="20">
        <v>2.0</v>
      </c>
      <c r="N1926" s="20">
        <v>3.0</v>
      </c>
      <c r="O1926" s="20" t="s">
        <v>153</v>
      </c>
      <c r="P1926" s="14"/>
    </row>
    <row r="1927">
      <c r="A1927" s="19" t="s">
        <v>7971</v>
      </c>
      <c r="B1927" s="19" t="s">
        <v>4330</v>
      </c>
      <c r="C1927" s="19" t="s">
        <v>7972</v>
      </c>
      <c r="D1927" s="19" t="s">
        <v>7973</v>
      </c>
      <c r="E1927" s="19" t="s">
        <v>7989</v>
      </c>
      <c r="F1927" s="20" t="str">
        <f t="shared" si="1"/>
        <v>kHCcdQCQMiLJvAMmzDoNU0</v>
      </c>
      <c r="G1927" s="20">
        <v>1.0</v>
      </c>
      <c r="H1927" s="20">
        <v>1.0</v>
      </c>
      <c r="I1927" s="20" t="s">
        <v>151</v>
      </c>
      <c r="J1927" s="20">
        <v>1.0</v>
      </c>
      <c r="K1927" s="20">
        <v>1.0</v>
      </c>
      <c r="L1927" s="20" t="s">
        <v>6139</v>
      </c>
      <c r="M1927" s="20">
        <v>1.0</v>
      </c>
      <c r="N1927" s="20">
        <v>1.0</v>
      </c>
      <c r="O1927" s="20" t="s">
        <v>153</v>
      </c>
      <c r="P1927" s="14"/>
    </row>
    <row r="1928">
      <c r="A1928" s="19" t="s">
        <v>7971</v>
      </c>
      <c r="B1928" s="19" t="s">
        <v>4332</v>
      </c>
      <c r="C1928" s="19" t="s">
        <v>7972</v>
      </c>
      <c r="D1928" s="19" t="s">
        <v>7973</v>
      </c>
      <c r="E1928" s="19" t="s">
        <v>5960</v>
      </c>
      <c r="F1928" s="20" t="str">
        <f t="shared" si="1"/>
        <v>kHCcdQCQMiLJx8noCpeNMW</v>
      </c>
      <c r="G1928" s="20">
        <v>1.0</v>
      </c>
      <c r="H1928" s="20">
        <v>1.0</v>
      </c>
      <c r="I1928" s="20" t="s">
        <v>151</v>
      </c>
      <c r="J1928" s="20">
        <v>1.0</v>
      </c>
      <c r="K1928" s="20">
        <v>1.0</v>
      </c>
      <c r="L1928" s="20" t="s">
        <v>6139</v>
      </c>
      <c r="M1928" s="20">
        <v>1.0</v>
      </c>
      <c r="N1928" s="20">
        <v>1.0</v>
      </c>
      <c r="O1928" s="20" t="s">
        <v>153</v>
      </c>
      <c r="P1928" s="14"/>
    </row>
    <row r="1929">
      <c r="A1929" s="19" t="s">
        <v>7990</v>
      </c>
      <c r="B1929" s="19" t="s">
        <v>2259</v>
      </c>
      <c r="C1929" s="19" t="s">
        <v>7991</v>
      </c>
      <c r="D1929" s="19" t="s">
        <v>7992</v>
      </c>
      <c r="E1929" s="19" t="s">
        <v>7993</v>
      </c>
      <c r="F1929" s="20" t="str">
        <f t="shared" si="1"/>
        <v>kJTsScHEfot5C9QZnCRf8</v>
      </c>
      <c r="G1929" s="20">
        <v>1.0</v>
      </c>
      <c r="H1929" s="20">
        <v>1.0</v>
      </c>
      <c r="I1929" s="20" t="s">
        <v>151</v>
      </c>
      <c r="J1929" s="20">
        <v>1.0</v>
      </c>
      <c r="K1929" s="20">
        <v>1.0</v>
      </c>
      <c r="L1929" s="20" t="s">
        <v>152</v>
      </c>
      <c r="M1929" s="20">
        <v>3.0</v>
      </c>
      <c r="N1929" s="20">
        <v>2.0</v>
      </c>
      <c r="O1929" s="20" t="s">
        <v>153</v>
      </c>
      <c r="P1929" s="14"/>
    </row>
    <row r="1930">
      <c r="A1930" s="19" t="s">
        <v>7990</v>
      </c>
      <c r="B1930" s="19" t="s">
        <v>2263</v>
      </c>
      <c r="C1930" s="19" t="s">
        <v>7991</v>
      </c>
      <c r="D1930" s="19" t="s">
        <v>7992</v>
      </c>
      <c r="E1930" s="19" t="s">
        <v>7994</v>
      </c>
      <c r="F1930" s="20" t="str">
        <f t="shared" si="1"/>
        <v>kJTsScHEfot5OQZnCRf8J</v>
      </c>
      <c r="G1930" s="20">
        <v>1.0</v>
      </c>
      <c r="H1930" s="20">
        <v>1.0</v>
      </c>
      <c r="I1930" s="20" t="s">
        <v>151</v>
      </c>
      <c r="J1930" s="20">
        <v>1.0</v>
      </c>
      <c r="K1930" s="20">
        <v>1.0</v>
      </c>
      <c r="L1930" s="20" t="s">
        <v>152</v>
      </c>
      <c r="M1930" s="20">
        <v>3.0</v>
      </c>
      <c r="N1930" s="20">
        <v>2.0</v>
      </c>
      <c r="O1930" s="20" t="s">
        <v>153</v>
      </c>
      <c r="P1930" s="14"/>
    </row>
    <row r="1931">
      <c r="A1931" s="19" t="s">
        <v>7990</v>
      </c>
      <c r="B1931" s="19" t="s">
        <v>2265</v>
      </c>
      <c r="C1931" s="19" t="s">
        <v>7991</v>
      </c>
      <c r="D1931" s="19" t="s">
        <v>7992</v>
      </c>
      <c r="E1931" s="19" t="s">
        <v>7995</v>
      </c>
      <c r="F1931" s="20" t="str">
        <f t="shared" si="1"/>
        <v>kJTsScHEfot643gxZbenF</v>
      </c>
      <c r="G1931" s="20">
        <v>1.0</v>
      </c>
      <c r="H1931" s="20">
        <v>1.0</v>
      </c>
      <c r="I1931" s="20" t="s">
        <v>151</v>
      </c>
      <c r="J1931" s="20">
        <v>1.0</v>
      </c>
      <c r="K1931" s="20">
        <v>1.0</v>
      </c>
      <c r="L1931" s="20" t="s">
        <v>152</v>
      </c>
      <c r="M1931" s="20">
        <v>3.0</v>
      </c>
      <c r="N1931" s="20">
        <v>3.0</v>
      </c>
      <c r="O1931" s="20" t="s">
        <v>153</v>
      </c>
      <c r="P1931" s="14"/>
    </row>
    <row r="1932">
      <c r="A1932" s="19" t="s">
        <v>7990</v>
      </c>
      <c r="B1932" s="19" t="s">
        <v>2267</v>
      </c>
      <c r="C1932" s="19" t="s">
        <v>7991</v>
      </c>
      <c r="D1932" s="19" t="s">
        <v>7992</v>
      </c>
      <c r="E1932" s="19" t="s">
        <v>7996</v>
      </c>
      <c r="F1932" s="20" t="str">
        <f t="shared" si="1"/>
        <v>kJTsScHEfotC51SrJgpzQ</v>
      </c>
      <c r="G1932" s="20">
        <v>2.0</v>
      </c>
      <c r="H1932" s="20">
        <v>2.0</v>
      </c>
      <c r="I1932" s="20" t="s">
        <v>151</v>
      </c>
      <c r="J1932" s="20">
        <v>2.0</v>
      </c>
      <c r="K1932" s="20">
        <v>2.0</v>
      </c>
      <c r="L1932" s="20" t="s">
        <v>152</v>
      </c>
      <c r="M1932" s="20">
        <v>2.0</v>
      </c>
      <c r="N1932" s="20">
        <v>2.0</v>
      </c>
      <c r="O1932" s="20" t="s">
        <v>153</v>
      </c>
      <c r="P1932" s="14"/>
    </row>
    <row r="1933">
      <c r="A1933" s="19" t="s">
        <v>7990</v>
      </c>
      <c r="B1933" s="19" t="s">
        <v>2269</v>
      </c>
      <c r="C1933" s="19" t="s">
        <v>7991</v>
      </c>
      <c r="D1933" s="19" t="s">
        <v>7992</v>
      </c>
      <c r="E1933" s="19" t="s">
        <v>7997</v>
      </c>
      <c r="F1933" s="20" t="str">
        <f t="shared" si="1"/>
        <v>kJTsScHEfotC9SrJgpzQ4</v>
      </c>
      <c r="G1933" s="20">
        <v>1.0</v>
      </c>
      <c r="H1933" s="20">
        <v>1.0</v>
      </c>
      <c r="I1933" s="20" t="s">
        <v>151</v>
      </c>
      <c r="J1933" s="20">
        <v>1.0</v>
      </c>
      <c r="K1933" s="20">
        <v>1.0</v>
      </c>
      <c r="L1933" s="20" t="s">
        <v>152</v>
      </c>
      <c r="M1933" s="20">
        <v>3.0</v>
      </c>
      <c r="N1933" s="20">
        <v>2.0</v>
      </c>
      <c r="O1933" s="20" t="s">
        <v>153</v>
      </c>
      <c r="P1933" s="14"/>
    </row>
    <row r="1934">
      <c r="A1934" s="19" t="s">
        <v>7990</v>
      </c>
      <c r="B1934" s="19" t="s">
        <v>2271</v>
      </c>
      <c r="C1934" s="19" t="s">
        <v>7991</v>
      </c>
      <c r="D1934" s="19" t="s">
        <v>7992</v>
      </c>
      <c r="E1934" s="19" t="s">
        <v>7998</v>
      </c>
      <c r="F1934" s="20" t="str">
        <f t="shared" si="1"/>
        <v>kJTsScHEfotF4EGX8NaP3</v>
      </c>
      <c r="G1934" s="20">
        <v>1.0</v>
      </c>
      <c r="H1934" s="20">
        <v>1.0</v>
      </c>
      <c r="I1934" s="20" t="s">
        <v>151</v>
      </c>
      <c r="J1934" s="20">
        <v>1.0</v>
      </c>
      <c r="K1934" s="20">
        <v>1.0</v>
      </c>
      <c r="L1934" s="20" t="s">
        <v>152</v>
      </c>
      <c r="M1934" s="20">
        <v>1.0</v>
      </c>
      <c r="N1934" s="20">
        <v>1.0</v>
      </c>
      <c r="O1934" s="20" t="s">
        <v>153</v>
      </c>
      <c r="P1934" s="14"/>
    </row>
    <row r="1935">
      <c r="A1935" s="19" t="s">
        <v>7990</v>
      </c>
      <c r="B1935" s="19" t="s">
        <v>2273</v>
      </c>
      <c r="C1935" s="19" t="s">
        <v>7991</v>
      </c>
      <c r="D1935" s="19" t="s">
        <v>7992</v>
      </c>
      <c r="E1935" s="19" t="s">
        <v>7999</v>
      </c>
      <c r="F1935" s="20" t="str">
        <f t="shared" si="1"/>
        <v>kJTsScHEfotIBDvBlcSU2</v>
      </c>
      <c r="G1935" s="20">
        <v>1.0</v>
      </c>
      <c r="H1935" s="20">
        <v>1.0</v>
      </c>
      <c r="I1935" s="20" t="s">
        <v>151</v>
      </c>
      <c r="J1935" s="20">
        <v>1.0</v>
      </c>
      <c r="K1935" s="20">
        <v>1.0</v>
      </c>
      <c r="L1935" s="20" t="s">
        <v>152</v>
      </c>
      <c r="M1935" s="20">
        <v>1.0</v>
      </c>
      <c r="N1935" s="20">
        <v>3.0</v>
      </c>
      <c r="O1935" s="20" t="s">
        <v>153</v>
      </c>
      <c r="P1935" s="14"/>
    </row>
    <row r="1936">
      <c r="A1936" s="19" t="s">
        <v>7990</v>
      </c>
      <c r="B1936" s="19" t="s">
        <v>2275</v>
      </c>
      <c r="C1936" s="19" t="s">
        <v>7991</v>
      </c>
      <c r="D1936" s="19" t="s">
        <v>7992</v>
      </c>
      <c r="E1936" s="19" t="s">
        <v>7995</v>
      </c>
      <c r="F1936" s="20" t="str">
        <f t="shared" si="1"/>
        <v>kJTsScHEfotKq65Q8YFGz</v>
      </c>
      <c r="G1936" s="20">
        <v>1.0</v>
      </c>
      <c r="H1936" s="20">
        <v>1.0</v>
      </c>
      <c r="I1936" s="20" t="s">
        <v>151</v>
      </c>
      <c r="J1936" s="20">
        <v>1.0</v>
      </c>
      <c r="K1936" s="20">
        <v>1.0</v>
      </c>
      <c r="L1936" s="20" t="s">
        <v>152</v>
      </c>
      <c r="M1936" s="20">
        <v>3.0</v>
      </c>
      <c r="N1936" s="20">
        <v>3.0</v>
      </c>
      <c r="O1936" s="20" t="s">
        <v>153</v>
      </c>
      <c r="P1936" s="14"/>
    </row>
    <row r="1937">
      <c r="A1937" s="19" t="s">
        <v>7990</v>
      </c>
      <c r="B1937" s="19" t="s">
        <v>2277</v>
      </c>
      <c r="C1937" s="19" t="s">
        <v>7991</v>
      </c>
      <c r="D1937" s="19" t="s">
        <v>7992</v>
      </c>
      <c r="E1937" s="19" t="s">
        <v>8000</v>
      </c>
      <c r="F1937" s="20" t="str">
        <f t="shared" si="1"/>
        <v>kJTsScHEfotKq85Q8YFGz</v>
      </c>
      <c r="G1937" s="20">
        <v>1.0</v>
      </c>
      <c r="H1937" s="20">
        <v>1.0</v>
      </c>
      <c r="I1937" s="20" t="s">
        <v>151</v>
      </c>
      <c r="J1937" s="20">
        <v>1.0</v>
      </c>
      <c r="K1937" s="20">
        <v>1.0</v>
      </c>
      <c r="L1937" s="20" t="s">
        <v>152</v>
      </c>
      <c r="M1937" s="20">
        <v>1.0</v>
      </c>
      <c r="N1937" s="20">
        <v>1.0</v>
      </c>
      <c r="O1937" s="20" t="s">
        <v>153</v>
      </c>
      <c r="P1937" s="14"/>
    </row>
    <row r="1938">
      <c r="A1938" s="19" t="s">
        <v>7990</v>
      </c>
      <c r="B1938" s="19" t="s">
        <v>2279</v>
      </c>
      <c r="C1938" s="19" t="s">
        <v>7991</v>
      </c>
      <c r="D1938" s="19" t="s">
        <v>7992</v>
      </c>
      <c r="E1938" s="19" t="s">
        <v>8001</v>
      </c>
      <c r="F1938" s="20" t="str">
        <f t="shared" si="1"/>
        <v>kJTsScHEfotL3pHOn63Vw</v>
      </c>
      <c r="G1938" s="20">
        <v>1.0</v>
      </c>
      <c r="H1938" s="20">
        <v>1.0</v>
      </c>
      <c r="I1938" s="20" t="s">
        <v>151</v>
      </c>
      <c r="J1938" s="20">
        <v>1.0</v>
      </c>
      <c r="K1938" s="20">
        <v>1.0</v>
      </c>
      <c r="L1938" s="20" t="s">
        <v>152</v>
      </c>
      <c r="M1938" s="20">
        <v>2.0</v>
      </c>
      <c r="N1938" s="20">
        <v>2.0</v>
      </c>
      <c r="O1938" s="20" t="s">
        <v>153</v>
      </c>
      <c r="P1938" s="14"/>
    </row>
    <row r="1939">
      <c r="A1939" s="19" t="s">
        <v>7990</v>
      </c>
      <c r="B1939" s="19" t="s">
        <v>2281</v>
      </c>
      <c r="C1939" s="19" t="s">
        <v>7991</v>
      </c>
      <c r="D1939" s="19" t="s">
        <v>7992</v>
      </c>
      <c r="E1939" s="19" t="s">
        <v>8002</v>
      </c>
      <c r="F1939" s="20" t="str">
        <f t="shared" si="1"/>
        <v>kJTsScHEfotPQNMcnNFWw</v>
      </c>
      <c r="G1939" s="20">
        <v>1.0</v>
      </c>
      <c r="H1939" s="20">
        <v>1.0</v>
      </c>
      <c r="I1939" s="20" t="s">
        <v>151</v>
      </c>
      <c r="J1939" s="20">
        <v>1.0</v>
      </c>
      <c r="K1939" s="20">
        <v>1.0</v>
      </c>
      <c r="L1939" s="20" t="s">
        <v>152</v>
      </c>
      <c r="M1939" s="20">
        <v>1.0</v>
      </c>
      <c r="N1939" s="20">
        <v>1.0</v>
      </c>
      <c r="O1939" s="20" t="s">
        <v>153</v>
      </c>
      <c r="P1939" s="14"/>
    </row>
    <row r="1940">
      <c r="A1940" s="19" t="s">
        <v>7990</v>
      </c>
      <c r="B1940" s="19" t="s">
        <v>2283</v>
      </c>
      <c r="C1940" s="19" t="s">
        <v>7991</v>
      </c>
      <c r="D1940" s="19" t="s">
        <v>7992</v>
      </c>
      <c r="E1940" s="19" t="s">
        <v>8003</v>
      </c>
      <c r="F1940" s="20" t="str">
        <f t="shared" si="1"/>
        <v>kJTsScHEfotPVrNMcnNFW</v>
      </c>
      <c r="G1940" s="20">
        <v>1.0</v>
      </c>
      <c r="H1940" s="20">
        <v>1.0</v>
      </c>
      <c r="I1940" s="20" t="s">
        <v>151</v>
      </c>
      <c r="J1940" s="20">
        <v>1.0</v>
      </c>
      <c r="K1940" s="20">
        <v>1.0</v>
      </c>
      <c r="L1940" s="20" t="s">
        <v>152</v>
      </c>
      <c r="M1940" s="20">
        <v>1.0</v>
      </c>
      <c r="N1940" s="20">
        <v>3.0</v>
      </c>
      <c r="O1940" s="20" t="s">
        <v>153</v>
      </c>
      <c r="P1940" s="14"/>
    </row>
    <row r="1941">
      <c r="A1941" s="19" t="s">
        <v>7990</v>
      </c>
      <c r="B1941" s="19" t="s">
        <v>2285</v>
      </c>
      <c r="C1941" s="19" t="s">
        <v>7991</v>
      </c>
      <c r="D1941" s="19" t="s">
        <v>7992</v>
      </c>
      <c r="E1941" s="19" t="s">
        <v>8004</v>
      </c>
      <c r="F1941" s="20" t="str">
        <f t="shared" si="1"/>
        <v>kJTsScHEfotROeNhrwyV9</v>
      </c>
      <c r="G1941" s="20">
        <v>1.0</v>
      </c>
      <c r="H1941" s="20">
        <v>1.0</v>
      </c>
      <c r="I1941" s="20" t="s">
        <v>151</v>
      </c>
      <c r="J1941" s="20">
        <v>1.0</v>
      </c>
      <c r="K1941" s="20">
        <v>1.0</v>
      </c>
      <c r="L1941" s="20" t="s">
        <v>152</v>
      </c>
      <c r="M1941" s="20">
        <v>1.0</v>
      </c>
      <c r="N1941" s="20">
        <v>1.0</v>
      </c>
      <c r="O1941" s="20" t="s">
        <v>153</v>
      </c>
      <c r="P1941" s="14"/>
    </row>
    <row r="1942">
      <c r="A1942" s="19" t="s">
        <v>7990</v>
      </c>
      <c r="B1942" s="19" t="s">
        <v>2287</v>
      </c>
      <c r="C1942" s="19" t="s">
        <v>7991</v>
      </c>
      <c r="D1942" s="19" t="s">
        <v>7992</v>
      </c>
      <c r="E1942" s="19" t="s">
        <v>8005</v>
      </c>
      <c r="F1942" s="20" t="str">
        <f t="shared" si="1"/>
        <v>kJTsScHEfotYHETxCGlb0</v>
      </c>
      <c r="G1942" s="20">
        <v>1.0</v>
      </c>
      <c r="H1942" s="20">
        <v>1.0</v>
      </c>
      <c r="I1942" s="20" t="s">
        <v>151</v>
      </c>
      <c r="J1942" s="20">
        <v>1.0</v>
      </c>
      <c r="K1942" s="20">
        <v>1.0</v>
      </c>
      <c r="L1942" s="20" t="s">
        <v>152</v>
      </c>
      <c r="M1942" s="20">
        <v>3.0</v>
      </c>
      <c r="N1942" s="20">
        <v>2.0</v>
      </c>
      <c r="O1942" s="20" t="s">
        <v>153</v>
      </c>
      <c r="P1942" s="14"/>
    </row>
    <row r="1943">
      <c r="A1943" s="19" t="s">
        <v>7990</v>
      </c>
      <c r="B1943" s="19" t="s">
        <v>2289</v>
      </c>
      <c r="C1943" s="19" t="s">
        <v>7991</v>
      </c>
      <c r="D1943" s="19" t="s">
        <v>7992</v>
      </c>
      <c r="E1943" s="19" t="s">
        <v>8006</v>
      </c>
      <c r="F1943" s="20" t="str">
        <f t="shared" si="1"/>
        <v>kJTsScHEfotYqlETxCGlb</v>
      </c>
      <c r="G1943" s="20">
        <v>1.0</v>
      </c>
      <c r="H1943" s="20">
        <v>1.0</v>
      </c>
      <c r="I1943" s="20" t="s">
        <v>151</v>
      </c>
      <c r="J1943" s="20">
        <v>1.0</v>
      </c>
      <c r="K1943" s="20">
        <v>1.0</v>
      </c>
      <c r="L1943" s="20" t="s">
        <v>152</v>
      </c>
      <c r="M1943" s="20">
        <v>3.0</v>
      </c>
      <c r="N1943" s="20">
        <v>2.0</v>
      </c>
      <c r="O1943" s="20" t="s">
        <v>153</v>
      </c>
      <c r="P1943" s="14"/>
    </row>
    <row r="1944">
      <c r="A1944" s="19" t="s">
        <v>7990</v>
      </c>
      <c r="B1944" s="19" t="s">
        <v>2291</v>
      </c>
      <c r="C1944" s="19" t="s">
        <v>7991</v>
      </c>
      <c r="D1944" s="19" t="s">
        <v>7992</v>
      </c>
      <c r="E1944" s="19" t="s">
        <v>8007</v>
      </c>
      <c r="F1944" s="20" t="str">
        <f t="shared" si="1"/>
        <v>kJTsScHEfoth8FBvQ85Ws</v>
      </c>
      <c r="G1944" s="20">
        <v>1.0</v>
      </c>
      <c r="H1944" s="20">
        <v>1.0</v>
      </c>
      <c r="I1944" s="20" t="s">
        <v>151</v>
      </c>
      <c r="J1944" s="20">
        <v>1.0</v>
      </c>
      <c r="K1944" s="20">
        <v>1.0</v>
      </c>
      <c r="L1944" s="20" t="s">
        <v>152</v>
      </c>
      <c r="M1944" s="20">
        <v>3.0</v>
      </c>
      <c r="N1944" s="20">
        <v>3.0</v>
      </c>
      <c r="O1944" s="20" t="s">
        <v>153</v>
      </c>
      <c r="P1944" s="14"/>
    </row>
    <row r="1945">
      <c r="A1945" s="19" t="s">
        <v>7990</v>
      </c>
      <c r="B1945" s="19" t="s">
        <v>2293</v>
      </c>
      <c r="C1945" s="19" t="s">
        <v>7991</v>
      </c>
      <c r="D1945" s="19" t="s">
        <v>7992</v>
      </c>
      <c r="E1945" s="19" t="s">
        <v>8008</v>
      </c>
      <c r="F1945" s="20" t="str">
        <f t="shared" si="1"/>
        <v>kJTsScHEfotiGEDfaj7G4</v>
      </c>
      <c r="G1945" s="20">
        <v>1.0</v>
      </c>
      <c r="H1945" s="20">
        <v>1.0</v>
      </c>
      <c r="I1945" s="20" t="s">
        <v>151</v>
      </c>
      <c r="J1945" s="20">
        <v>1.0</v>
      </c>
      <c r="K1945" s="20">
        <v>1.0</v>
      </c>
      <c r="L1945" s="20" t="s">
        <v>152</v>
      </c>
      <c r="M1945" s="20">
        <v>3.0</v>
      </c>
      <c r="N1945" s="20">
        <v>2.0</v>
      </c>
      <c r="O1945" s="20" t="s">
        <v>153</v>
      </c>
      <c r="P1945" s="14"/>
    </row>
    <row r="1946">
      <c r="A1946" s="19" t="s">
        <v>7990</v>
      </c>
      <c r="B1946" s="19" t="s">
        <v>2295</v>
      </c>
      <c r="C1946" s="19" t="s">
        <v>7991</v>
      </c>
      <c r="D1946" s="19" t="s">
        <v>7992</v>
      </c>
      <c r="E1946" s="19" t="s">
        <v>8009</v>
      </c>
      <c r="F1946" s="20" t="str">
        <f t="shared" si="1"/>
        <v>kJTsScHEfotky9KT9MVfb</v>
      </c>
      <c r="G1946" s="20">
        <v>1.0</v>
      </c>
      <c r="H1946" s="20">
        <v>1.0</v>
      </c>
      <c r="I1946" s="20" t="s">
        <v>151</v>
      </c>
      <c r="J1946" s="20">
        <v>1.0</v>
      </c>
      <c r="K1946" s="20">
        <v>1.0</v>
      </c>
      <c r="L1946" s="20" t="s">
        <v>152</v>
      </c>
      <c r="M1946" s="20">
        <v>2.0</v>
      </c>
      <c r="N1946" s="20">
        <v>1.0</v>
      </c>
      <c r="O1946" s="20" t="s">
        <v>153</v>
      </c>
      <c r="P1946" s="14"/>
    </row>
    <row r="1947">
      <c r="A1947" s="19" t="s">
        <v>8010</v>
      </c>
      <c r="B1947" s="19" t="s">
        <v>4801</v>
      </c>
      <c r="C1947" s="19" t="s">
        <v>8011</v>
      </c>
      <c r="D1947" s="19" t="s">
        <v>8012</v>
      </c>
      <c r="E1947" s="19" t="s">
        <v>8011</v>
      </c>
      <c r="F1947" s="20" t="str">
        <f t="shared" si="1"/>
        <v>kRMRCVaEyGhV8veR0I7fEb</v>
      </c>
      <c r="G1947" s="20">
        <v>1.0</v>
      </c>
      <c r="H1947" s="20">
        <v>1.0</v>
      </c>
      <c r="I1947" s="20" t="s">
        <v>151</v>
      </c>
      <c r="J1947" s="20">
        <v>1.0</v>
      </c>
      <c r="K1947" s="20">
        <v>1.0</v>
      </c>
      <c r="L1947" s="20" t="s">
        <v>152</v>
      </c>
      <c r="M1947" s="20">
        <v>1.0</v>
      </c>
      <c r="N1947" s="20">
        <v>1.0</v>
      </c>
      <c r="O1947" s="20" t="s">
        <v>6139</v>
      </c>
      <c r="P1947" s="14"/>
    </row>
    <row r="1948">
      <c r="A1948" s="19" t="s">
        <v>8010</v>
      </c>
      <c r="B1948" s="19" t="s">
        <v>4805</v>
      </c>
      <c r="C1948" s="19" t="s">
        <v>8011</v>
      </c>
      <c r="D1948" s="19" t="s">
        <v>8012</v>
      </c>
      <c r="E1948" s="19" t="s">
        <v>8013</v>
      </c>
      <c r="F1948" s="20" t="str">
        <f t="shared" si="1"/>
        <v>kRMRCVaEyGhVEQ8hxLZ9ck</v>
      </c>
      <c r="G1948" s="20">
        <v>1.0</v>
      </c>
      <c r="H1948" s="20">
        <v>1.0</v>
      </c>
      <c r="I1948" s="20" t="s">
        <v>151</v>
      </c>
      <c r="J1948" s="20">
        <v>1.0</v>
      </c>
      <c r="K1948" s="20">
        <v>1.0</v>
      </c>
      <c r="L1948" s="20" t="s">
        <v>152</v>
      </c>
      <c r="M1948" s="20">
        <v>1.0</v>
      </c>
      <c r="N1948" s="20">
        <v>1.0</v>
      </c>
      <c r="O1948" s="20" t="s">
        <v>6139</v>
      </c>
      <c r="P1948" s="14"/>
    </row>
    <row r="1949">
      <c r="A1949" s="19" t="s">
        <v>8010</v>
      </c>
      <c r="B1949" s="19" t="s">
        <v>4807</v>
      </c>
      <c r="C1949" s="19" t="s">
        <v>8011</v>
      </c>
      <c r="D1949" s="19" t="s">
        <v>8012</v>
      </c>
      <c r="E1949" s="19" t="s">
        <v>8014</v>
      </c>
      <c r="F1949" s="20" t="str">
        <f t="shared" si="1"/>
        <v>kRMRCVaEyGhVErIhxLZ9ck</v>
      </c>
      <c r="G1949" s="20">
        <v>1.0</v>
      </c>
      <c r="H1949" s="20">
        <v>1.0</v>
      </c>
      <c r="I1949" s="20" t="s">
        <v>151</v>
      </c>
      <c r="J1949" s="20">
        <v>1.0</v>
      </c>
      <c r="K1949" s="20">
        <v>1.0</v>
      </c>
      <c r="L1949" s="20" t="s">
        <v>152</v>
      </c>
      <c r="M1949" s="20">
        <v>1.0</v>
      </c>
      <c r="N1949" s="20">
        <v>1.0</v>
      </c>
      <c r="O1949" s="20" t="s">
        <v>6139</v>
      </c>
      <c r="P1949" s="14"/>
    </row>
    <row r="1950">
      <c r="A1950" s="19" t="s">
        <v>8010</v>
      </c>
      <c r="B1950" s="19" t="s">
        <v>4809</v>
      </c>
      <c r="C1950" s="19" t="s">
        <v>8011</v>
      </c>
      <c r="D1950" s="19" t="s">
        <v>8012</v>
      </c>
      <c r="E1950" s="19" t="s">
        <v>8015</v>
      </c>
      <c r="F1950" s="20" t="str">
        <f t="shared" si="1"/>
        <v>kRMRCVaEyGhVMzXnyloHRU</v>
      </c>
      <c r="G1950" s="20">
        <v>1.0</v>
      </c>
      <c r="H1950" s="20">
        <v>1.0</v>
      </c>
      <c r="I1950" s="20" t="s">
        <v>151</v>
      </c>
      <c r="J1950" s="20">
        <v>1.0</v>
      </c>
      <c r="K1950" s="20">
        <v>1.0</v>
      </c>
      <c r="L1950" s="20" t="s">
        <v>152</v>
      </c>
      <c r="M1950" s="20">
        <v>1.0</v>
      </c>
      <c r="N1950" s="20">
        <v>1.0</v>
      </c>
      <c r="O1950" s="20" t="s">
        <v>6139</v>
      </c>
      <c r="P1950" s="14"/>
    </row>
    <row r="1951">
      <c r="A1951" s="19" t="s">
        <v>8010</v>
      </c>
      <c r="B1951" s="19" t="s">
        <v>4811</v>
      </c>
      <c r="C1951" s="19" t="s">
        <v>8011</v>
      </c>
      <c r="D1951" s="19" t="s">
        <v>8012</v>
      </c>
      <c r="E1951" s="19" t="s">
        <v>8016</v>
      </c>
      <c r="F1951" s="20" t="str">
        <f t="shared" si="1"/>
        <v>kRMRCVaEyGhVUVHLWZg9DA</v>
      </c>
      <c r="G1951" s="20">
        <v>2.0</v>
      </c>
      <c r="H1951" s="20">
        <v>1.0</v>
      </c>
      <c r="I1951" s="20" t="s">
        <v>151</v>
      </c>
      <c r="J1951" s="20">
        <v>1.0</v>
      </c>
      <c r="K1951" s="20">
        <v>1.0</v>
      </c>
      <c r="L1951" s="20" t="s">
        <v>152</v>
      </c>
      <c r="M1951" s="20">
        <v>1.0</v>
      </c>
      <c r="N1951" s="20">
        <v>1.0</v>
      </c>
      <c r="O1951" s="20" t="s">
        <v>6139</v>
      </c>
      <c r="P1951" s="14"/>
    </row>
    <row r="1952">
      <c r="A1952" s="19" t="s">
        <v>8010</v>
      </c>
      <c r="B1952" s="19" t="s">
        <v>4813</v>
      </c>
      <c r="C1952" s="19" t="s">
        <v>8011</v>
      </c>
      <c r="D1952" s="19" t="s">
        <v>8012</v>
      </c>
      <c r="E1952" s="19" t="s">
        <v>8017</v>
      </c>
      <c r="F1952" s="20" t="str">
        <f t="shared" si="1"/>
        <v>kRMRCVaEyGhVUVXLWZg9DA</v>
      </c>
      <c r="G1952" s="20">
        <v>1.0</v>
      </c>
      <c r="H1952" s="20">
        <v>1.0</v>
      </c>
      <c r="I1952" s="20" t="s">
        <v>151</v>
      </c>
      <c r="J1952" s="20">
        <v>1.0</v>
      </c>
      <c r="K1952" s="20">
        <v>1.0</v>
      </c>
      <c r="L1952" s="20" t="s">
        <v>152</v>
      </c>
      <c r="M1952" s="20">
        <v>1.0</v>
      </c>
      <c r="N1952" s="20">
        <v>1.0</v>
      </c>
      <c r="O1952" s="20" t="s">
        <v>6139</v>
      </c>
      <c r="P1952" s="14"/>
    </row>
    <row r="1953">
      <c r="A1953" s="19" t="s">
        <v>8010</v>
      </c>
      <c r="B1953" s="19" t="s">
        <v>4815</v>
      </c>
      <c r="C1953" s="19" t="s">
        <v>8011</v>
      </c>
      <c r="D1953" s="19" t="s">
        <v>8012</v>
      </c>
      <c r="E1953" s="19" t="s">
        <v>8018</v>
      </c>
      <c r="F1953" s="20" t="str">
        <f t="shared" si="1"/>
        <v>kRMRCVaEyGhVUiDLWZg9DA</v>
      </c>
      <c r="G1953" s="20">
        <v>1.0</v>
      </c>
      <c r="H1953" s="20">
        <v>1.0</v>
      </c>
      <c r="I1953" s="20" t="s">
        <v>151</v>
      </c>
      <c r="J1953" s="20">
        <v>1.0</v>
      </c>
      <c r="K1953" s="20">
        <v>1.0</v>
      </c>
      <c r="L1953" s="20" t="s">
        <v>152</v>
      </c>
      <c r="M1953" s="20">
        <v>1.0</v>
      </c>
      <c r="N1953" s="20">
        <v>1.0</v>
      </c>
      <c r="O1953" s="20" t="s">
        <v>6139</v>
      </c>
      <c r="P1953" s="14"/>
    </row>
    <row r="1954">
      <c r="A1954" s="19" t="s">
        <v>8010</v>
      </c>
      <c r="B1954" s="19" t="s">
        <v>4817</v>
      </c>
      <c r="C1954" s="19" t="s">
        <v>8011</v>
      </c>
      <c r="D1954" s="19" t="s">
        <v>8012</v>
      </c>
      <c r="E1954" s="19" t="s">
        <v>8019</v>
      </c>
      <c r="F1954" s="20" t="str">
        <f t="shared" si="1"/>
        <v>kRMRCVaEyGhVV9LXmZF31w</v>
      </c>
      <c r="G1954" s="20">
        <v>1.0</v>
      </c>
      <c r="H1954" s="20">
        <v>1.0</v>
      </c>
      <c r="I1954" s="20" t="s">
        <v>151</v>
      </c>
      <c r="J1954" s="20">
        <v>1.0</v>
      </c>
      <c r="K1954" s="20">
        <v>1.0</v>
      </c>
      <c r="L1954" s="20" t="s">
        <v>152</v>
      </c>
      <c r="M1954" s="20">
        <v>1.0</v>
      </c>
      <c r="N1954" s="20">
        <v>1.0</v>
      </c>
      <c r="O1954" s="20" t="s">
        <v>6139</v>
      </c>
      <c r="P1954" s="14"/>
    </row>
    <row r="1955">
      <c r="A1955" s="19" t="s">
        <v>8010</v>
      </c>
      <c r="B1955" s="19" t="s">
        <v>4819</v>
      </c>
      <c r="C1955" s="19" t="s">
        <v>8011</v>
      </c>
      <c r="D1955" s="19" t="s">
        <v>8012</v>
      </c>
      <c r="E1955" s="19" t="s">
        <v>8020</v>
      </c>
      <c r="F1955" s="20" t="str">
        <f t="shared" si="1"/>
        <v>kRMRCVaEyGhVaUrtNvLSUA</v>
      </c>
      <c r="G1955" s="20">
        <v>1.0</v>
      </c>
      <c r="H1955" s="20">
        <v>1.0</v>
      </c>
      <c r="I1955" s="20" t="s">
        <v>151</v>
      </c>
      <c r="J1955" s="20">
        <v>1.0</v>
      </c>
      <c r="K1955" s="20">
        <v>1.0</v>
      </c>
      <c r="L1955" s="20" t="s">
        <v>152</v>
      </c>
      <c r="M1955" s="20">
        <v>1.0</v>
      </c>
      <c r="N1955" s="20">
        <v>1.0</v>
      </c>
      <c r="O1955" s="20" t="s">
        <v>6139</v>
      </c>
      <c r="P1955" s="14"/>
    </row>
    <row r="1956">
      <c r="A1956" s="19" t="s">
        <v>8010</v>
      </c>
      <c r="B1956" s="19" t="s">
        <v>4820</v>
      </c>
      <c r="C1956" s="19" t="s">
        <v>8011</v>
      </c>
      <c r="D1956" s="19" t="s">
        <v>8012</v>
      </c>
      <c r="E1956" s="19" t="s">
        <v>8021</v>
      </c>
      <c r="F1956" s="20" t="str">
        <f t="shared" si="1"/>
        <v>kRMRCVaEyGhVbGGZn4Y5Fq</v>
      </c>
      <c r="G1956" s="20">
        <v>1.0</v>
      </c>
      <c r="H1956" s="20">
        <v>1.0</v>
      </c>
      <c r="I1956" s="20" t="s">
        <v>151</v>
      </c>
      <c r="J1956" s="20">
        <v>1.0</v>
      </c>
      <c r="K1956" s="20">
        <v>1.0</v>
      </c>
      <c r="L1956" s="20" t="s">
        <v>152</v>
      </c>
      <c r="M1956" s="20">
        <v>1.0</v>
      </c>
      <c r="N1956" s="20">
        <v>1.0</v>
      </c>
      <c r="O1956" s="20" t="s">
        <v>6139</v>
      </c>
      <c r="P1956" s="14"/>
    </row>
    <row r="1957">
      <c r="A1957" s="19" t="s">
        <v>8010</v>
      </c>
      <c r="B1957" s="19" t="s">
        <v>4822</v>
      </c>
      <c r="C1957" s="19" t="s">
        <v>8011</v>
      </c>
      <c r="D1957" s="19" t="s">
        <v>8012</v>
      </c>
      <c r="E1957" s="19" t="s">
        <v>8022</v>
      </c>
      <c r="F1957" s="20" t="str">
        <f t="shared" si="1"/>
        <v>kRMRCVaEyGhVbaaZn4Y5Fq</v>
      </c>
      <c r="G1957" s="20">
        <v>1.0</v>
      </c>
      <c r="H1957" s="20">
        <v>1.0</v>
      </c>
      <c r="I1957" s="20" t="s">
        <v>151</v>
      </c>
      <c r="J1957" s="20">
        <v>1.0</v>
      </c>
      <c r="K1957" s="20">
        <v>1.0</v>
      </c>
      <c r="L1957" s="20" t="s">
        <v>152</v>
      </c>
      <c r="M1957" s="20">
        <v>1.0</v>
      </c>
      <c r="N1957" s="20">
        <v>1.0</v>
      </c>
      <c r="O1957" s="20" t="s">
        <v>6139</v>
      </c>
      <c r="P1957" s="14"/>
    </row>
    <row r="1958">
      <c r="A1958" s="19" t="s">
        <v>8010</v>
      </c>
      <c r="B1958" s="19" t="s">
        <v>4824</v>
      </c>
      <c r="C1958" s="19" t="s">
        <v>8011</v>
      </c>
      <c r="D1958" s="19" t="s">
        <v>8012</v>
      </c>
      <c r="E1958" s="19" t="s">
        <v>8023</v>
      </c>
      <c r="F1958" s="20" t="str">
        <f t="shared" si="1"/>
        <v>kRMRCVaEyGhVcpUuasQi8r</v>
      </c>
      <c r="G1958" s="20">
        <v>1.0</v>
      </c>
      <c r="H1958" s="20">
        <v>1.0</v>
      </c>
      <c r="I1958" s="20" t="s">
        <v>151</v>
      </c>
      <c r="J1958" s="20">
        <v>1.0</v>
      </c>
      <c r="K1958" s="20">
        <v>1.0</v>
      </c>
      <c r="L1958" s="20" t="s">
        <v>152</v>
      </c>
      <c r="M1958" s="20">
        <v>1.0</v>
      </c>
      <c r="N1958" s="20">
        <v>1.0</v>
      </c>
      <c r="O1958" s="20" t="s">
        <v>6139</v>
      </c>
      <c r="P1958" s="14"/>
    </row>
    <row r="1959">
      <c r="A1959" s="19" t="s">
        <v>8010</v>
      </c>
      <c r="B1959" s="19" t="s">
        <v>4826</v>
      </c>
      <c r="C1959" s="19" t="s">
        <v>8011</v>
      </c>
      <c r="D1959" s="19" t="s">
        <v>8012</v>
      </c>
      <c r="E1959" s="19" t="s">
        <v>8024</v>
      </c>
      <c r="F1959" s="20" t="str">
        <f t="shared" si="1"/>
        <v>kRMRCVaEyGhVgdOHJdmfrX</v>
      </c>
      <c r="G1959" s="20">
        <v>1.0</v>
      </c>
      <c r="H1959" s="20">
        <v>1.0</v>
      </c>
      <c r="I1959" s="20" t="s">
        <v>151</v>
      </c>
      <c r="J1959" s="20">
        <v>1.0</v>
      </c>
      <c r="K1959" s="20">
        <v>1.0</v>
      </c>
      <c r="L1959" s="20" t="s">
        <v>152</v>
      </c>
      <c r="M1959" s="20">
        <v>1.0</v>
      </c>
      <c r="N1959" s="20">
        <v>1.0</v>
      </c>
      <c r="O1959" s="20" t="s">
        <v>6139</v>
      </c>
      <c r="P1959" s="14"/>
    </row>
    <row r="1960">
      <c r="A1960" s="19" t="s">
        <v>8010</v>
      </c>
      <c r="B1960" s="19" t="s">
        <v>4828</v>
      </c>
      <c r="C1960" s="19" t="s">
        <v>8011</v>
      </c>
      <c r="D1960" s="19" t="s">
        <v>8012</v>
      </c>
      <c r="E1960" s="19" t="s">
        <v>8025</v>
      </c>
      <c r="F1960" s="20" t="str">
        <f t="shared" si="1"/>
        <v>kRMRCVaEyGhVgw9HJdmfrX</v>
      </c>
      <c r="G1960" s="20">
        <v>1.0</v>
      </c>
      <c r="H1960" s="20">
        <v>1.0</v>
      </c>
      <c r="I1960" s="20" t="s">
        <v>151</v>
      </c>
      <c r="J1960" s="20">
        <v>1.0</v>
      </c>
      <c r="K1960" s="20">
        <v>1.0</v>
      </c>
      <c r="L1960" s="20" t="s">
        <v>152</v>
      </c>
      <c r="M1960" s="20">
        <v>1.0</v>
      </c>
      <c r="N1960" s="20">
        <v>1.0</v>
      </c>
      <c r="O1960" s="20" t="s">
        <v>6139</v>
      </c>
      <c r="P1960" s="14"/>
    </row>
    <row r="1961">
      <c r="A1961" s="19" t="s">
        <v>8010</v>
      </c>
      <c r="B1961" s="19" t="s">
        <v>4830</v>
      </c>
      <c r="C1961" s="19" t="s">
        <v>8011</v>
      </c>
      <c r="D1961" s="19" t="s">
        <v>8012</v>
      </c>
      <c r="E1961" s="19" t="s">
        <v>8026</v>
      </c>
      <c r="F1961" s="20" t="str">
        <f t="shared" si="1"/>
        <v>kRMRCVaEyGhVpJUklVeMgb</v>
      </c>
      <c r="G1961" s="20">
        <v>1.0</v>
      </c>
      <c r="H1961" s="20">
        <v>1.0</v>
      </c>
      <c r="I1961" s="20" t="s">
        <v>151</v>
      </c>
      <c r="J1961" s="20">
        <v>1.0</v>
      </c>
      <c r="K1961" s="20">
        <v>1.0</v>
      </c>
      <c r="L1961" s="20" t="s">
        <v>152</v>
      </c>
      <c r="M1961" s="20">
        <v>1.0</v>
      </c>
      <c r="N1961" s="20">
        <v>1.0</v>
      </c>
      <c r="O1961" s="20" t="s">
        <v>6139</v>
      </c>
      <c r="P1961" s="14"/>
    </row>
    <row r="1962">
      <c r="A1962" s="19" t="s">
        <v>8010</v>
      </c>
      <c r="B1962" s="19" t="s">
        <v>4832</v>
      </c>
      <c r="C1962" s="19" t="s">
        <v>8011</v>
      </c>
      <c r="D1962" s="19" t="s">
        <v>8012</v>
      </c>
      <c r="E1962" s="19" t="s">
        <v>8027</v>
      </c>
      <c r="F1962" s="20" t="str">
        <f t="shared" si="1"/>
        <v>kRMRCVaEyGhVrprClYtECF</v>
      </c>
      <c r="G1962" s="20">
        <v>1.0</v>
      </c>
      <c r="H1962" s="20">
        <v>1.0</v>
      </c>
      <c r="I1962" s="20" t="s">
        <v>151</v>
      </c>
      <c r="J1962" s="20">
        <v>1.0</v>
      </c>
      <c r="K1962" s="20">
        <v>1.0</v>
      </c>
      <c r="L1962" s="20" t="s">
        <v>152</v>
      </c>
      <c r="M1962" s="20">
        <v>1.0</v>
      </c>
      <c r="N1962" s="20">
        <v>1.0</v>
      </c>
      <c r="O1962" s="20" t="s">
        <v>6139</v>
      </c>
      <c r="P1962" s="14"/>
    </row>
    <row r="1963">
      <c r="A1963" s="19" t="s">
        <v>8010</v>
      </c>
      <c r="B1963" s="19" t="s">
        <v>4833</v>
      </c>
      <c r="C1963" s="19" t="s">
        <v>8011</v>
      </c>
      <c r="D1963" s="19" t="s">
        <v>8012</v>
      </c>
      <c r="E1963" s="19" t="s">
        <v>8011</v>
      </c>
      <c r="F1963" s="20" t="str">
        <f t="shared" si="1"/>
        <v>kRMRCVaEyGhVsSA8jaGony</v>
      </c>
      <c r="G1963" s="20">
        <v>1.0</v>
      </c>
      <c r="H1963" s="20">
        <v>1.0</v>
      </c>
      <c r="I1963" s="20" t="s">
        <v>151</v>
      </c>
      <c r="J1963" s="20">
        <v>1.0</v>
      </c>
      <c r="K1963" s="20">
        <v>1.0</v>
      </c>
      <c r="L1963" s="20" t="s">
        <v>152</v>
      </c>
      <c r="M1963" s="20">
        <v>1.0</v>
      </c>
      <c r="N1963" s="20">
        <v>1.0</v>
      </c>
      <c r="O1963" s="20" t="s">
        <v>6139</v>
      </c>
      <c r="P1963" s="14"/>
    </row>
    <row r="1964">
      <c r="A1964" s="19" t="s">
        <v>8010</v>
      </c>
      <c r="B1964" s="19" t="s">
        <v>4835</v>
      </c>
      <c r="C1964" s="19" t="s">
        <v>8011</v>
      </c>
      <c r="D1964" s="19" t="s">
        <v>8012</v>
      </c>
      <c r="E1964" s="19" t="s">
        <v>8028</v>
      </c>
      <c r="F1964" s="20" t="str">
        <f t="shared" si="1"/>
        <v>kRMRCVaEyGhVuaS2YK1rnl</v>
      </c>
      <c r="G1964" s="20">
        <v>1.0</v>
      </c>
      <c r="H1964" s="20">
        <v>1.0</v>
      </c>
      <c r="I1964" s="20" t="s">
        <v>151</v>
      </c>
      <c r="J1964" s="20">
        <v>1.0</v>
      </c>
      <c r="K1964" s="20">
        <v>1.0</v>
      </c>
      <c r="L1964" s="20" t="s">
        <v>152</v>
      </c>
      <c r="M1964" s="20">
        <v>1.0</v>
      </c>
      <c r="N1964" s="20">
        <v>1.0</v>
      </c>
      <c r="O1964" s="20" t="s">
        <v>6139</v>
      </c>
      <c r="P1964" s="14"/>
    </row>
    <row r="1965">
      <c r="A1965" s="19" t="s">
        <v>8029</v>
      </c>
      <c r="B1965" s="19" t="s">
        <v>4219</v>
      </c>
      <c r="C1965" s="19" t="s">
        <v>8030</v>
      </c>
      <c r="D1965" s="19" t="s">
        <v>8031</v>
      </c>
      <c r="E1965" s="19" t="s">
        <v>8032</v>
      </c>
      <c r="F1965" s="20" t="str">
        <f t="shared" si="1"/>
        <v>kV5zESvOOlCn2KY5XM6frI</v>
      </c>
      <c r="G1965" s="20">
        <v>1.0</v>
      </c>
      <c r="H1965" s="20">
        <v>1.0</v>
      </c>
      <c r="I1965" s="20" t="s">
        <v>5809</v>
      </c>
      <c r="J1965" s="20">
        <v>1.0</v>
      </c>
      <c r="K1965" s="20">
        <v>1.0</v>
      </c>
      <c r="L1965" s="20" t="s">
        <v>152</v>
      </c>
      <c r="M1965" s="20">
        <v>1.0</v>
      </c>
      <c r="N1965" s="20">
        <v>3.0</v>
      </c>
      <c r="O1965" s="20" t="s">
        <v>153</v>
      </c>
      <c r="P1965" s="14"/>
    </row>
    <row r="1966">
      <c r="A1966" s="19" t="s">
        <v>8029</v>
      </c>
      <c r="B1966" s="19" t="s">
        <v>4223</v>
      </c>
      <c r="C1966" s="19" t="s">
        <v>8030</v>
      </c>
      <c r="D1966" s="19" t="s">
        <v>8031</v>
      </c>
      <c r="E1966" s="19" t="s">
        <v>8033</v>
      </c>
      <c r="F1966" s="20" t="str">
        <f t="shared" si="1"/>
        <v>kV5zESvOOlCnGONUcnUYI5</v>
      </c>
      <c r="G1966" s="20">
        <v>1.0</v>
      </c>
      <c r="H1966" s="20">
        <v>1.0</v>
      </c>
      <c r="I1966" s="20" t="s">
        <v>5809</v>
      </c>
      <c r="J1966" s="20">
        <v>1.0</v>
      </c>
      <c r="K1966" s="20">
        <v>1.0</v>
      </c>
      <c r="L1966" s="20" t="s">
        <v>152</v>
      </c>
      <c r="M1966" s="20">
        <v>1.0</v>
      </c>
      <c r="N1966" s="20">
        <v>3.0</v>
      </c>
      <c r="O1966" s="20" t="s">
        <v>153</v>
      </c>
      <c r="P1966" s="14"/>
    </row>
    <row r="1967">
      <c r="A1967" s="19" t="s">
        <v>8029</v>
      </c>
      <c r="B1967" s="19" t="s">
        <v>4225</v>
      </c>
      <c r="C1967" s="19" t="s">
        <v>8030</v>
      </c>
      <c r="D1967" s="19" t="s">
        <v>8031</v>
      </c>
      <c r="E1967" s="19" t="s">
        <v>8034</v>
      </c>
      <c r="F1967" s="20" t="str">
        <f t="shared" si="1"/>
        <v>kV5zESvOOlCnGZUcnUYI5A</v>
      </c>
      <c r="G1967" s="20">
        <v>1.0</v>
      </c>
      <c r="H1967" s="20">
        <v>1.0</v>
      </c>
      <c r="I1967" s="20" t="s">
        <v>5809</v>
      </c>
      <c r="J1967" s="20">
        <v>1.0</v>
      </c>
      <c r="K1967" s="20">
        <v>1.0</v>
      </c>
      <c r="L1967" s="20" t="s">
        <v>152</v>
      </c>
      <c r="M1967" s="20">
        <v>2.0</v>
      </c>
      <c r="N1967" s="20">
        <v>2.0</v>
      </c>
      <c r="O1967" s="20" t="s">
        <v>153</v>
      </c>
      <c r="P1967" s="14"/>
    </row>
    <row r="1968">
      <c r="A1968" s="19" t="s">
        <v>8029</v>
      </c>
      <c r="B1968" s="19" t="s">
        <v>4227</v>
      </c>
      <c r="C1968" s="19" t="s">
        <v>8030</v>
      </c>
      <c r="D1968" s="19" t="s">
        <v>8031</v>
      </c>
      <c r="E1968" s="19" t="s">
        <v>8035</v>
      </c>
      <c r="F1968" s="20" t="str">
        <f t="shared" si="1"/>
        <v>kV5zESvOOlCnHD9VtlDrOm</v>
      </c>
      <c r="G1968" s="20">
        <v>1.0</v>
      </c>
      <c r="H1968" s="20">
        <v>1.0</v>
      </c>
      <c r="I1968" s="20" t="s">
        <v>5809</v>
      </c>
      <c r="J1968" s="20">
        <v>1.0</v>
      </c>
      <c r="K1968" s="20">
        <v>1.0</v>
      </c>
      <c r="L1968" s="20" t="s">
        <v>152</v>
      </c>
      <c r="M1968" s="20">
        <v>2.0</v>
      </c>
      <c r="N1968" s="20">
        <v>1.0</v>
      </c>
      <c r="O1968" s="20" t="s">
        <v>153</v>
      </c>
      <c r="P1968" s="14"/>
    </row>
    <row r="1969">
      <c r="A1969" s="19" t="s">
        <v>8029</v>
      </c>
      <c r="B1969" s="19" t="s">
        <v>4229</v>
      </c>
      <c r="C1969" s="19" t="s">
        <v>8030</v>
      </c>
      <c r="D1969" s="19" t="s">
        <v>8031</v>
      </c>
      <c r="E1969" s="19" t="s">
        <v>8036</v>
      </c>
      <c r="F1969" s="20" t="str">
        <f t="shared" si="1"/>
        <v>kV5zESvOOlCnHOVtlDrOmL</v>
      </c>
      <c r="G1969" s="20">
        <v>1.0</v>
      </c>
      <c r="H1969" s="20">
        <v>1.0</v>
      </c>
      <c r="I1969" s="20" t="s">
        <v>5809</v>
      </c>
      <c r="J1969" s="20">
        <v>1.0</v>
      </c>
      <c r="K1969" s="20">
        <v>1.0</v>
      </c>
      <c r="L1969" s="20" t="s">
        <v>152</v>
      </c>
      <c r="M1969" s="20">
        <v>1.0</v>
      </c>
      <c r="N1969" s="20">
        <v>1.0</v>
      </c>
      <c r="O1969" s="20" t="s">
        <v>153</v>
      </c>
      <c r="P1969" s="14"/>
    </row>
    <row r="1970">
      <c r="A1970" s="19" t="s">
        <v>8029</v>
      </c>
      <c r="B1970" s="19" t="s">
        <v>4231</v>
      </c>
      <c r="C1970" s="19" t="s">
        <v>8030</v>
      </c>
      <c r="D1970" s="19" t="s">
        <v>8031</v>
      </c>
      <c r="E1970" s="19" t="s">
        <v>8037</v>
      </c>
      <c r="F1970" s="20" t="str">
        <f t="shared" si="1"/>
        <v>kV5zESvOOlCnLZ5pHOn63V</v>
      </c>
      <c r="G1970" s="20">
        <v>1.0</v>
      </c>
      <c r="H1970" s="20">
        <v>1.0</v>
      </c>
      <c r="I1970" s="20" t="s">
        <v>5809</v>
      </c>
      <c r="J1970" s="20">
        <v>1.0</v>
      </c>
      <c r="K1970" s="20">
        <v>1.0</v>
      </c>
      <c r="L1970" s="20" t="s">
        <v>152</v>
      </c>
      <c r="M1970" s="20">
        <v>2.0</v>
      </c>
      <c r="N1970" s="20">
        <v>3.0</v>
      </c>
      <c r="O1970" s="20" t="s">
        <v>153</v>
      </c>
      <c r="P1970" s="14"/>
    </row>
    <row r="1971">
      <c r="A1971" s="19" t="s">
        <v>8029</v>
      </c>
      <c r="B1971" s="19" t="s">
        <v>4233</v>
      </c>
      <c r="C1971" s="19" t="s">
        <v>8030</v>
      </c>
      <c r="D1971" s="19" t="s">
        <v>8031</v>
      </c>
      <c r="E1971" s="19" t="s">
        <v>8038</v>
      </c>
      <c r="F1971" s="20" t="str">
        <f t="shared" si="1"/>
        <v>kV5zESvOOlCnLa2pHOn63V</v>
      </c>
      <c r="G1971" s="20">
        <v>1.0</v>
      </c>
      <c r="H1971" s="20">
        <v>1.0</v>
      </c>
      <c r="I1971" s="20" t="s">
        <v>5809</v>
      </c>
      <c r="J1971" s="20">
        <v>1.0</v>
      </c>
      <c r="K1971" s="20">
        <v>1.0</v>
      </c>
      <c r="L1971" s="20" t="s">
        <v>152</v>
      </c>
      <c r="M1971" s="20">
        <v>3.0</v>
      </c>
      <c r="N1971" s="20">
        <v>3.0</v>
      </c>
      <c r="O1971" s="20" t="s">
        <v>153</v>
      </c>
      <c r="P1971" s="14"/>
    </row>
    <row r="1972">
      <c r="A1972" s="19" t="s">
        <v>8029</v>
      </c>
      <c r="B1972" s="19" t="s">
        <v>4235</v>
      </c>
      <c r="C1972" s="19" t="s">
        <v>8030</v>
      </c>
      <c r="D1972" s="19" t="s">
        <v>8031</v>
      </c>
      <c r="E1972" s="19" t="s">
        <v>8039</v>
      </c>
      <c r="F1972" s="20" t="str">
        <f t="shared" si="1"/>
        <v>kV5zESvOOlCnNLDzXvxTk8</v>
      </c>
      <c r="G1972" s="20">
        <v>1.0</v>
      </c>
      <c r="H1972" s="20">
        <v>1.0</v>
      </c>
      <c r="I1972" s="20" t="s">
        <v>5809</v>
      </c>
      <c r="J1972" s="20">
        <v>1.0</v>
      </c>
      <c r="K1972" s="20">
        <v>1.0</v>
      </c>
      <c r="L1972" s="20" t="s">
        <v>152</v>
      </c>
      <c r="M1972" s="20">
        <v>1.0</v>
      </c>
      <c r="N1972" s="20">
        <v>1.0</v>
      </c>
      <c r="O1972" s="20" t="s">
        <v>153</v>
      </c>
      <c r="P1972" s="14"/>
    </row>
    <row r="1973">
      <c r="A1973" s="19" t="s">
        <v>8029</v>
      </c>
      <c r="B1973" s="19" t="s">
        <v>4237</v>
      </c>
      <c r="C1973" s="19" t="s">
        <v>8030</v>
      </c>
      <c r="D1973" s="19" t="s">
        <v>8031</v>
      </c>
      <c r="E1973" s="19" t="s">
        <v>8040</v>
      </c>
      <c r="F1973" s="20" t="str">
        <f t="shared" si="1"/>
        <v>kV5zESvOOlCnRx9eNhrwyV</v>
      </c>
      <c r="G1973" s="20">
        <v>1.0</v>
      </c>
      <c r="H1973" s="20">
        <v>1.0</v>
      </c>
      <c r="I1973" s="20" t="s">
        <v>5809</v>
      </c>
      <c r="J1973" s="20">
        <v>1.0</v>
      </c>
      <c r="K1973" s="20">
        <v>1.0</v>
      </c>
      <c r="L1973" s="20" t="s">
        <v>152</v>
      </c>
      <c r="M1973" s="20">
        <v>2.0</v>
      </c>
      <c r="N1973" s="20">
        <v>2.0</v>
      </c>
      <c r="O1973" s="20" t="s">
        <v>153</v>
      </c>
      <c r="P1973" s="14"/>
    </row>
    <row r="1974">
      <c r="A1974" s="19" t="s">
        <v>8029</v>
      </c>
      <c r="B1974" s="19" t="s">
        <v>4239</v>
      </c>
      <c r="C1974" s="19" t="s">
        <v>8030</v>
      </c>
      <c r="D1974" s="19" t="s">
        <v>8031</v>
      </c>
      <c r="E1974" s="19" t="s">
        <v>8041</v>
      </c>
      <c r="F1974" s="20" t="str">
        <f t="shared" si="1"/>
        <v>kV5zESvOOlCnShmIszOMIv</v>
      </c>
      <c r="G1974" s="20">
        <v>1.0</v>
      </c>
      <c r="H1974" s="20">
        <v>1.0</v>
      </c>
      <c r="I1974" s="20" t="s">
        <v>5809</v>
      </c>
      <c r="J1974" s="20">
        <v>1.0</v>
      </c>
      <c r="K1974" s="20">
        <v>1.0</v>
      </c>
      <c r="L1974" s="20" t="s">
        <v>152</v>
      </c>
      <c r="M1974" s="20">
        <v>1.0</v>
      </c>
      <c r="N1974" s="20">
        <v>1.0</v>
      </c>
      <c r="O1974" s="20" t="s">
        <v>153</v>
      </c>
      <c r="P1974" s="14"/>
    </row>
    <row r="1975">
      <c r="A1975" s="19" t="s">
        <v>8029</v>
      </c>
      <c r="B1975" s="19" t="s">
        <v>4241</v>
      </c>
      <c r="C1975" s="19" t="s">
        <v>8030</v>
      </c>
      <c r="D1975" s="19" t="s">
        <v>8031</v>
      </c>
      <c r="E1975" s="19" t="s">
        <v>8042</v>
      </c>
      <c r="F1975" s="20" t="str">
        <f t="shared" si="1"/>
        <v>kV5zESvOOlCnXaVbb5HTmV</v>
      </c>
      <c r="G1975" s="20">
        <v>1.0</v>
      </c>
      <c r="H1975" s="20">
        <v>1.0</v>
      </c>
      <c r="I1975" s="20" t="s">
        <v>5809</v>
      </c>
      <c r="J1975" s="20">
        <v>1.0</v>
      </c>
      <c r="K1975" s="20">
        <v>1.0</v>
      </c>
      <c r="L1975" s="20" t="s">
        <v>152</v>
      </c>
      <c r="M1975" s="20">
        <v>1.0</v>
      </c>
      <c r="N1975" s="20">
        <v>2.0</v>
      </c>
      <c r="O1975" s="20" t="s">
        <v>153</v>
      </c>
      <c r="P1975" s="14"/>
    </row>
    <row r="1976">
      <c r="A1976" s="19" t="s">
        <v>8029</v>
      </c>
      <c r="B1976" s="19" t="s">
        <v>4243</v>
      </c>
      <c r="C1976" s="19" t="s">
        <v>8030</v>
      </c>
      <c r="D1976" s="19" t="s">
        <v>8031</v>
      </c>
      <c r="E1976" s="19" t="s">
        <v>8043</v>
      </c>
      <c r="F1976" s="20" t="str">
        <f t="shared" si="1"/>
        <v>kV5zESvOOlCnZrnMUPd7wV</v>
      </c>
      <c r="G1976" s="20">
        <v>1.0</v>
      </c>
      <c r="H1976" s="20">
        <v>1.0</v>
      </c>
      <c r="I1976" s="20" t="s">
        <v>5809</v>
      </c>
      <c r="J1976" s="20">
        <v>1.0</v>
      </c>
      <c r="K1976" s="20">
        <v>1.0</v>
      </c>
      <c r="L1976" s="20" t="s">
        <v>152</v>
      </c>
      <c r="M1976" s="20">
        <v>3.0</v>
      </c>
      <c r="N1976" s="20">
        <v>3.0</v>
      </c>
      <c r="O1976" s="20" t="s">
        <v>153</v>
      </c>
      <c r="P1976" s="14"/>
    </row>
    <row r="1977">
      <c r="A1977" s="19" t="s">
        <v>8029</v>
      </c>
      <c r="B1977" s="19" t="s">
        <v>4245</v>
      </c>
      <c r="C1977" s="19" t="s">
        <v>8030</v>
      </c>
      <c r="D1977" s="19" t="s">
        <v>8031</v>
      </c>
      <c r="E1977" s="19" t="s">
        <v>8044</v>
      </c>
      <c r="F1977" s="20" t="str">
        <f t="shared" si="1"/>
        <v>kV5zESvOOlCned6l8wVqSM</v>
      </c>
      <c r="G1977" s="20">
        <v>1.0</v>
      </c>
      <c r="H1977" s="20">
        <v>1.0</v>
      </c>
      <c r="I1977" s="20" t="s">
        <v>5809</v>
      </c>
      <c r="J1977" s="20">
        <v>1.0</v>
      </c>
      <c r="K1977" s="20">
        <v>1.0</v>
      </c>
      <c r="L1977" s="20" t="s">
        <v>152</v>
      </c>
      <c r="M1977" s="20">
        <v>3.0</v>
      </c>
      <c r="N1977" s="20">
        <v>3.0</v>
      </c>
      <c r="O1977" s="20" t="s">
        <v>153</v>
      </c>
      <c r="P1977" s="14"/>
    </row>
    <row r="1978">
      <c r="A1978" s="19" t="s">
        <v>8029</v>
      </c>
      <c r="B1978" s="19" t="s">
        <v>4247</v>
      </c>
      <c r="C1978" s="19" t="s">
        <v>8030</v>
      </c>
      <c r="D1978" s="19" t="s">
        <v>8031</v>
      </c>
      <c r="E1978" s="19" t="s">
        <v>8045</v>
      </c>
      <c r="F1978" s="20" t="str">
        <f t="shared" si="1"/>
        <v>kV5zESvOOlCneow6l8wVqS</v>
      </c>
      <c r="G1978" s="20">
        <v>1.0</v>
      </c>
      <c r="H1978" s="20">
        <v>1.0</v>
      </c>
      <c r="I1978" s="20" t="s">
        <v>5809</v>
      </c>
      <c r="J1978" s="20">
        <v>1.0</v>
      </c>
      <c r="K1978" s="20">
        <v>1.0</v>
      </c>
      <c r="L1978" s="20" t="s">
        <v>152</v>
      </c>
      <c r="M1978" s="20">
        <v>1.0</v>
      </c>
      <c r="N1978" s="20">
        <v>1.0</v>
      </c>
      <c r="O1978" s="20" t="s">
        <v>153</v>
      </c>
      <c r="P1978" s="14"/>
    </row>
    <row r="1979">
      <c r="A1979" s="19" t="s">
        <v>8029</v>
      </c>
      <c r="B1979" s="19" t="s">
        <v>4249</v>
      </c>
      <c r="C1979" s="19" t="s">
        <v>8030</v>
      </c>
      <c r="D1979" s="19" t="s">
        <v>8031</v>
      </c>
      <c r="E1979" s="19" t="s">
        <v>8046</v>
      </c>
      <c r="F1979" s="20" t="str">
        <f t="shared" si="1"/>
        <v>kV5zESvOOlCnkMkKT9MVfb</v>
      </c>
      <c r="G1979" s="20">
        <v>1.0</v>
      </c>
      <c r="H1979" s="20">
        <v>1.0</v>
      </c>
      <c r="I1979" s="20" t="s">
        <v>5809</v>
      </c>
      <c r="J1979" s="20">
        <v>1.0</v>
      </c>
      <c r="K1979" s="20">
        <v>1.0</v>
      </c>
      <c r="L1979" s="20" t="s">
        <v>152</v>
      </c>
      <c r="M1979" s="20">
        <v>1.0</v>
      </c>
      <c r="N1979" s="20">
        <v>1.0</v>
      </c>
      <c r="O1979" s="20" t="s">
        <v>153</v>
      </c>
      <c r="P1979" s="14"/>
    </row>
    <row r="1980">
      <c r="A1980" s="19" t="s">
        <v>8029</v>
      </c>
      <c r="B1980" s="19" t="s">
        <v>4251</v>
      </c>
      <c r="C1980" s="19" t="s">
        <v>8030</v>
      </c>
      <c r="D1980" s="19" t="s">
        <v>8031</v>
      </c>
      <c r="E1980" s="19" t="s">
        <v>8047</v>
      </c>
      <c r="F1980" s="20" t="str">
        <f t="shared" si="1"/>
        <v>kV5zESvOOlCns18jaGonyx</v>
      </c>
      <c r="G1980" s="20">
        <v>1.0</v>
      </c>
      <c r="H1980" s="20">
        <v>1.0</v>
      </c>
      <c r="I1980" s="20" t="s">
        <v>5809</v>
      </c>
      <c r="J1980" s="20">
        <v>1.0</v>
      </c>
      <c r="K1980" s="20">
        <v>1.0</v>
      </c>
      <c r="L1980" s="20" t="s">
        <v>152</v>
      </c>
      <c r="M1980" s="20">
        <v>3.0</v>
      </c>
      <c r="N1980" s="20">
        <v>3.0</v>
      </c>
      <c r="O1980" s="20" t="s">
        <v>153</v>
      </c>
      <c r="P1980" s="14"/>
    </row>
    <row r="1981">
      <c r="A1981" s="19" t="s">
        <v>8029</v>
      </c>
      <c r="B1981" s="19" t="s">
        <v>4253</v>
      </c>
      <c r="C1981" s="19" t="s">
        <v>8030</v>
      </c>
      <c r="D1981" s="19" t="s">
        <v>8031</v>
      </c>
      <c r="E1981" s="19" t="s">
        <v>8048</v>
      </c>
      <c r="F1981" s="20" t="str">
        <f t="shared" si="1"/>
        <v>kV5zESvOOlCnsvB8jaGony</v>
      </c>
      <c r="G1981" s="20">
        <v>1.0</v>
      </c>
      <c r="H1981" s="20">
        <v>1.0</v>
      </c>
      <c r="I1981" s="20" t="s">
        <v>5809</v>
      </c>
      <c r="J1981" s="20">
        <v>1.0</v>
      </c>
      <c r="K1981" s="20">
        <v>1.0</v>
      </c>
      <c r="L1981" s="20" t="s">
        <v>152</v>
      </c>
      <c r="M1981" s="20">
        <v>2.0</v>
      </c>
      <c r="N1981" s="20">
        <v>2.0</v>
      </c>
      <c r="O1981" s="20" t="s">
        <v>153</v>
      </c>
      <c r="P1981" s="14"/>
    </row>
    <row r="1982">
      <c r="A1982" s="19" t="s">
        <v>8029</v>
      </c>
      <c r="B1982" s="19" t="s">
        <v>4255</v>
      </c>
      <c r="C1982" s="19" t="s">
        <v>8030</v>
      </c>
      <c r="D1982" s="19" t="s">
        <v>8031</v>
      </c>
      <c r="E1982" s="19" t="s">
        <v>8049</v>
      </c>
      <c r="F1982" s="20" t="str">
        <f t="shared" si="1"/>
        <v>kV5zESvOOlCnvEmzDoNU0H</v>
      </c>
      <c r="G1982" s="20">
        <v>1.0</v>
      </c>
      <c r="H1982" s="20">
        <v>1.0</v>
      </c>
      <c r="I1982" s="20" t="s">
        <v>5809</v>
      </c>
      <c r="J1982" s="20">
        <v>1.0</v>
      </c>
      <c r="K1982" s="20">
        <v>1.0</v>
      </c>
      <c r="L1982" s="20" t="s">
        <v>152</v>
      </c>
      <c r="M1982" s="20">
        <v>3.0</v>
      </c>
      <c r="N1982" s="20">
        <v>2.0</v>
      </c>
      <c r="O1982" s="20" t="s">
        <v>153</v>
      </c>
      <c r="P1982" s="14"/>
    </row>
    <row r="1983">
      <c r="A1983" s="19" t="s">
        <v>8050</v>
      </c>
      <c r="B1983" s="19" t="s">
        <v>2220</v>
      </c>
      <c r="C1983" s="19" t="s">
        <v>8051</v>
      </c>
      <c r="D1983" s="19" t="s">
        <v>8052</v>
      </c>
      <c r="E1983" s="19" t="s">
        <v>8051</v>
      </c>
      <c r="F1983" s="20" t="str">
        <f t="shared" si="1"/>
        <v>ke805D9Qf2p18OQR0I7fEb</v>
      </c>
      <c r="G1983" s="20">
        <v>1.0</v>
      </c>
      <c r="H1983" s="20">
        <v>1.0</v>
      </c>
      <c r="I1983" s="20" t="s">
        <v>151</v>
      </c>
      <c r="J1983" s="20">
        <v>3.0</v>
      </c>
      <c r="K1983" s="20">
        <v>3.0</v>
      </c>
      <c r="L1983" s="20" t="s">
        <v>153</v>
      </c>
      <c r="M1983" s="20">
        <v>1.0</v>
      </c>
      <c r="N1983" s="20">
        <v>1.0</v>
      </c>
      <c r="O1983" s="20" t="s">
        <v>6139</v>
      </c>
      <c r="P1983" s="14"/>
    </row>
    <row r="1984">
      <c r="A1984" s="19" t="s">
        <v>8050</v>
      </c>
      <c r="B1984" s="19" t="s">
        <v>2224</v>
      </c>
      <c r="C1984" s="19" t="s">
        <v>8051</v>
      </c>
      <c r="D1984" s="19" t="s">
        <v>8052</v>
      </c>
      <c r="E1984" s="19" t="s">
        <v>8053</v>
      </c>
      <c r="F1984" s="20" t="str">
        <f t="shared" si="1"/>
        <v>ke805D9Qf2p18OpR0I7fEb</v>
      </c>
      <c r="G1984" s="20">
        <v>1.0</v>
      </c>
      <c r="H1984" s="20">
        <v>1.0</v>
      </c>
      <c r="I1984" s="20" t="s">
        <v>151</v>
      </c>
      <c r="J1984" s="20">
        <v>1.0</v>
      </c>
      <c r="K1984" s="20">
        <v>2.0</v>
      </c>
      <c r="L1984" s="20" t="s">
        <v>153</v>
      </c>
      <c r="M1984" s="20">
        <v>1.0</v>
      </c>
      <c r="N1984" s="20">
        <v>1.0</v>
      </c>
      <c r="O1984" s="20" t="s">
        <v>6139</v>
      </c>
      <c r="P1984" s="14"/>
    </row>
    <row r="1985">
      <c r="A1985" s="19" t="s">
        <v>8050</v>
      </c>
      <c r="B1985" s="19" t="s">
        <v>2226</v>
      </c>
      <c r="C1985" s="19" t="s">
        <v>8051</v>
      </c>
      <c r="D1985" s="19" t="s">
        <v>8052</v>
      </c>
      <c r="E1985" s="19" t="s">
        <v>8054</v>
      </c>
      <c r="F1985" s="20" t="str">
        <f t="shared" si="1"/>
        <v>ke805D9Qf2p1AHqs1igzRC</v>
      </c>
      <c r="G1985" s="20">
        <v>1.0</v>
      </c>
      <c r="H1985" s="20">
        <v>1.0</v>
      </c>
      <c r="I1985" s="20" t="s">
        <v>151</v>
      </c>
      <c r="J1985" s="20">
        <v>1.0</v>
      </c>
      <c r="K1985" s="20">
        <v>1.0</v>
      </c>
      <c r="L1985" s="20" t="s">
        <v>153</v>
      </c>
      <c r="M1985" s="20">
        <v>1.0</v>
      </c>
      <c r="N1985" s="20">
        <v>1.0</v>
      </c>
      <c r="O1985" s="20" t="s">
        <v>6139</v>
      </c>
      <c r="P1985" s="14"/>
    </row>
    <row r="1986">
      <c r="A1986" s="19" t="s">
        <v>8050</v>
      </c>
      <c r="B1986" s="19" t="s">
        <v>2228</v>
      </c>
      <c r="C1986" s="19" t="s">
        <v>8051</v>
      </c>
      <c r="D1986" s="19" t="s">
        <v>8052</v>
      </c>
      <c r="E1986" s="19" t="s">
        <v>8055</v>
      </c>
      <c r="F1986" s="20" t="str">
        <f t="shared" si="1"/>
        <v>ke805D9Qf2p1Alus1igzRC</v>
      </c>
      <c r="G1986" s="20">
        <v>2.0</v>
      </c>
      <c r="H1986" s="20">
        <v>2.0</v>
      </c>
      <c r="I1986" s="20" t="s">
        <v>151</v>
      </c>
      <c r="J1986" s="20">
        <v>1.0</v>
      </c>
      <c r="K1986" s="20">
        <v>1.0</v>
      </c>
      <c r="L1986" s="20" t="s">
        <v>153</v>
      </c>
      <c r="M1986" s="20">
        <v>1.0</v>
      </c>
      <c r="N1986" s="20">
        <v>1.0</v>
      </c>
      <c r="O1986" s="20" t="s">
        <v>6139</v>
      </c>
      <c r="P1986" s="14"/>
    </row>
    <row r="1987">
      <c r="A1987" s="19" t="s">
        <v>8050</v>
      </c>
      <c r="B1987" s="19" t="s">
        <v>2230</v>
      </c>
      <c r="C1987" s="19" t="s">
        <v>8051</v>
      </c>
      <c r="D1987" s="19" t="s">
        <v>8052</v>
      </c>
      <c r="E1987" s="19" t="s">
        <v>8056</v>
      </c>
      <c r="F1987" s="20" t="str">
        <f t="shared" si="1"/>
        <v>ke805D9Qf2p1EFLhxLZ9ck</v>
      </c>
      <c r="G1987" s="20">
        <v>3.0</v>
      </c>
      <c r="H1987" s="20">
        <v>3.0</v>
      </c>
      <c r="I1987" s="20" t="s">
        <v>151</v>
      </c>
      <c r="J1987" s="20">
        <v>1.0</v>
      </c>
      <c r="K1987" s="20">
        <v>1.0</v>
      </c>
      <c r="L1987" s="20" t="s">
        <v>153</v>
      </c>
      <c r="M1987" s="20">
        <v>3.0</v>
      </c>
      <c r="N1987" s="20">
        <v>2.0</v>
      </c>
      <c r="O1987" s="20" t="s">
        <v>6139</v>
      </c>
      <c r="P1987" s="14"/>
    </row>
    <row r="1988">
      <c r="A1988" s="19" t="s">
        <v>8050</v>
      </c>
      <c r="B1988" s="19" t="s">
        <v>2232</v>
      </c>
      <c r="C1988" s="19" t="s">
        <v>8051</v>
      </c>
      <c r="D1988" s="19" t="s">
        <v>8052</v>
      </c>
      <c r="E1988" s="19" t="s">
        <v>8057</v>
      </c>
      <c r="F1988" s="20" t="str">
        <f t="shared" si="1"/>
        <v>ke805D9Qf2p1OKRJLhNcSb</v>
      </c>
      <c r="G1988" s="20">
        <v>1.0</v>
      </c>
      <c r="H1988" s="20">
        <v>1.0</v>
      </c>
      <c r="I1988" s="20" t="s">
        <v>151</v>
      </c>
      <c r="J1988" s="20">
        <v>2.0</v>
      </c>
      <c r="K1988" s="20">
        <v>2.0</v>
      </c>
      <c r="L1988" s="20" t="s">
        <v>153</v>
      </c>
      <c r="M1988" s="20">
        <v>1.0</v>
      </c>
      <c r="N1988" s="20">
        <v>1.0</v>
      </c>
      <c r="O1988" s="20" t="s">
        <v>6139</v>
      </c>
      <c r="P1988" s="14"/>
    </row>
    <row r="1989">
      <c r="A1989" s="19" t="s">
        <v>8050</v>
      </c>
      <c r="B1989" s="19" t="s">
        <v>2234</v>
      </c>
      <c r="C1989" s="19" t="s">
        <v>8051</v>
      </c>
      <c r="D1989" s="19" t="s">
        <v>8052</v>
      </c>
      <c r="E1989" s="19" t="s">
        <v>8058</v>
      </c>
      <c r="F1989" s="20" t="str">
        <f t="shared" si="1"/>
        <v>ke805D9Qf2p1OSlJLhNcSb</v>
      </c>
      <c r="G1989" s="20">
        <v>1.0</v>
      </c>
      <c r="H1989" s="20">
        <v>1.0</v>
      </c>
      <c r="I1989" s="20" t="s">
        <v>151</v>
      </c>
      <c r="J1989" s="20">
        <v>1.0</v>
      </c>
      <c r="K1989" s="20">
        <v>1.0</v>
      </c>
      <c r="L1989" s="20" t="s">
        <v>153</v>
      </c>
      <c r="M1989" s="20">
        <v>1.0</v>
      </c>
      <c r="N1989" s="20">
        <v>1.0</v>
      </c>
      <c r="O1989" s="20" t="s">
        <v>6139</v>
      </c>
      <c r="P1989" s="14"/>
    </row>
    <row r="1990">
      <c r="A1990" s="19" t="s">
        <v>8050</v>
      </c>
      <c r="B1990" s="19" t="s">
        <v>2236</v>
      </c>
      <c r="C1990" s="19" t="s">
        <v>8051</v>
      </c>
      <c r="D1990" s="19" t="s">
        <v>8052</v>
      </c>
      <c r="E1990" s="19" t="s">
        <v>8051</v>
      </c>
      <c r="F1990" s="20" t="str">
        <f t="shared" si="1"/>
        <v>ke805D9Qf2p1Q7LA48cIW7</v>
      </c>
      <c r="G1990" s="20">
        <v>1.0</v>
      </c>
      <c r="H1990" s="20">
        <v>1.0</v>
      </c>
      <c r="I1990" s="20" t="s">
        <v>151</v>
      </c>
      <c r="J1990" s="20">
        <v>3.0</v>
      </c>
      <c r="K1990" s="20">
        <v>3.0</v>
      </c>
      <c r="L1990" s="20" t="s">
        <v>153</v>
      </c>
      <c r="M1990" s="20">
        <v>1.0</v>
      </c>
      <c r="N1990" s="20">
        <v>1.0</v>
      </c>
      <c r="O1990" s="20" t="s">
        <v>6139</v>
      </c>
      <c r="P1990" s="14"/>
    </row>
    <row r="1991">
      <c r="A1991" s="19" t="s">
        <v>8050</v>
      </c>
      <c r="B1991" s="19" t="s">
        <v>2238</v>
      </c>
      <c r="C1991" s="19" t="s">
        <v>8051</v>
      </c>
      <c r="D1991" s="19" t="s">
        <v>8052</v>
      </c>
      <c r="E1991" s="19" t="s">
        <v>8059</v>
      </c>
      <c r="F1991" s="20" t="str">
        <f t="shared" si="1"/>
        <v>ke805D9Qf2p1Q7pA48cIW7</v>
      </c>
      <c r="G1991" s="20">
        <v>1.0</v>
      </c>
      <c r="H1991" s="20">
        <v>1.0</v>
      </c>
      <c r="I1991" s="20" t="s">
        <v>151</v>
      </c>
      <c r="J1991" s="20">
        <v>1.0</v>
      </c>
      <c r="K1991" s="20">
        <v>1.0</v>
      </c>
      <c r="L1991" s="20" t="s">
        <v>153</v>
      </c>
      <c r="M1991" s="20">
        <v>1.0</v>
      </c>
      <c r="N1991" s="20">
        <v>1.0</v>
      </c>
      <c r="O1991" s="20" t="s">
        <v>6139</v>
      </c>
      <c r="P1991" s="14"/>
    </row>
    <row r="1992">
      <c r="A1992" s="19" t="s">
        <v>8050</v>
      </c>
      <c r="B1992" s="19" t="s">
        <v>2240</v>
      </c>
      <c r="C1992" s="19" t="s">
        <v>8051</v>
      </c>
      <c r="D1992" s="19" t="s">
        <v>8052</v>
      </c>
      <c r="E1992" s="19" t="s">
        <v>8060</v>
      </c>
      <c r="F1992" s="20" t="str">
        <f t="shared" si="1"/>
        <v>ke805D9Qf2p1V2BXmZF31w</v>
      </c>
      <c r="G1992" s="20">
        <v>1.0</v>
      </c>
      <c r="H1992" s="20">
        <v>1.0</v>
      </c>
      <c r="I1992" s="20" t="s">
        <v>151</v>
      </c>
      <c r="J1992" s="20">
        <v>1.0</v>
      </c>
      <c r="K1992" s="20">
        <v>1.0</v>
      </c>
      <c r="L1992" s="20" t="s">
        <v>153</v>
      </c>
      <c r="M1992" s="20">
        <v>1.0</v>
      </c>
      <c r="N1992" s="20">
        <v>1.0</v>
      </c>
      <c r="O1992" s="20" t="s">
        <v>6139</v>
      </c>
      <c r="P1992" s="14"/>
    </row>
    <row r="1993">
      <c r="A1993" s="19" t="s">
        <v>8050</v>
      </c>
      <c r="B1993" s="19" t="s">
        <v>2242</v>
      </c>
      <c r="C1993" s="19" t="s">
        <v>8051</v>
      </c>
      <c r="D1993" s="19" t="s">
        <v>8052</v>
      </c>
      <c r="E1993" s="19" t="s">
        <v>8061</v>
      </c>
      <c r="F1993" s="20" t="str">
        <f t="shared" si="1"/>
        <v>ke805D9Qf2p1V31XmZF31w</v>
      </c>
      <c r="G1993" s="20">
        <v>1.0</v>
      </c>
      <c r="H1993" s="20">
        <v>1.0</v>
      </c>
      <c r="I1993" s="20" t="s">
        <v>151</v>
      </c>
      <c r="J1993" s="20">
        <v>1.0</v>
      </c>
      <c r="K1993" s="20">
        <v>1.0</v>
      </c>
      <c r="L1993" s="20" t="s">
        <v>153</v>
      </c>
      <c r="M1993" s="20">
        <v>1.0</v>
      </c>
      <c r="N1993" s="20">
        <v>1.0</v>
      </c>
      <c r="O1993" s="20" t="s">
        <v>6139</v>
      </c>
      <c r="P1993" s="14"/>
    </row>
    <row r="1994">
      <c r="A1994" s="19" t="s">
        <v>8050</v>
      </c>
      <c r="B1994" s="19" t="s">
        <v>2244</v>
      </c>
      <c r="C1994" s="19" t="s">
        <v>8051</v>
      </c>
      <c r="D1994" s="19" t="s">
        <v>8052</v>
      </c>
      <c r="E1994" s="19" t="s">
        <v>8062</v>
      </c>
      <c r="F1994" s="20" t="str">
        <f t="shared" si="1"/>
        <v>ke805D9Qf2p1aE1tNvLSUA</v>
      </c>
      <c r="G1994" s="20">
        <v>1.0</v>
      </c>
      <c r="H1994" s="20">
        <v>1.0</v>
      </c>
      <c r="I1994" s="20" t="s">
        <v>151</v>
      </c>
      <c r="J1994" s="20">
        <v>2.0</v>
      </c>
      <c r="K1994" s="20">
        <v>1.0</v>
      </c>
      <c r="L1994" s="20" t="s">
        <v>153</v>
      </c>
      <c r="M1994" s="20">
        <v>1.0</v>
      </c>
      <c r="N1994" s="20">
        <v>1.0</v>
      </c>
      <c r="O1994" s="20" t="s">
        <v>6139</v>
      </c>
      <c r="P1994" s="14"/>
    </row>
    <row r="1995">
      <c r="A1995" s="19" t="s">
        <v>8050</v>
      </c>
      <c r="B1995" s="19" t="s">
        <v>2246</v>
      </c>
      <c r="C1995" s="19" t="s">
        <v>8051</v>
      </c>
      <c r="D1995" s="19" t="s">
        <v>8052</v>
      </c>
      <c r="E1995" s="19" t="s">
        <v>8063</v>
      </c>
      <c r="F1995" s="20" t="str">
        <f t="shared" si="1"/>
        <v>ke805D9Qf2p1gn3HJdmfrX</v>
      </c>
      <c r="G1995" s="20">
        <v>1.0</v>
      </c>
      <c r="H1995" s="20">
        <v>1.0</v>
      </c>
      <c r="I1995" s="20" t="s">
        <v>151</v>
      </c>
      <c r="J1995" s="20">
        <v>3.0</v>
      </c>
      <c r="K1995" s="20">
        <v>3.0</v>
      </c>
      <c r="L1995" s="20" t="s">
        <v>153</v>
      </c>
      <c r="M1995" s="20">
        <v>1.0</v>
      </c>
      <c r="N1995" s="20">
        <v>1.0</v>
      </c>
      <c r="O1995" s="20" t="s">
        <v>6139</v>
      </c>
      <c r="P1995" s="14"/>
    </row>
    <row r="1996">
      <c r="A1996" s="19" t="s">
        <v>8050</v>
      </c>
      <c r="B1996" s="19" t="s">
        <v>2248</v>
      </c>
      <c r="C1996" s="19" t="s">
        <v>8051</v>
      </c>
      <c r="D1996" s="19" t="s">
        <v>8052</v>
      </c>
      <c r="E1996" s="19" t="s">
        <v>8064</v>
      </c>
      <c r="F1996" s="20" t="str">
        <f t="shared" si="1"/>
        <v>ke805D9Qf2p1njkqfPa3Cp</v>
      </c>
      <c r="G1996" s="20">
        <v>2.0</v>
      </c>
      <c r="H1996" s="20">
        <v>2.0</v>
      </c>
      <c r="I1996" s="20" t="s">
        <v>151</v>
      </c>
      <c r="J1996" s="20">
        <v>2.0</v>
      </c>
      <c r="K1996" s="20">
        <v>3.0</v>
      </c>
      <c r="L1996" s="20" t="s">
        <v>153</v>
      </c>
      <c r="M1996" s="20">
        <v>2.0</v>
      </c>
      <c r="N1996" s="20">
        <v>1.0</v>
      </c>
      <c r="O1996" s="20" t="s">
        <v>6139</v>
      </c>
      <c r="P1996" s="14"/>
    </row>
    <row r="1997">
      <c r="A1997" s="19" t="s">
        <v>8050</v>
      </c>
      <c r="B1997" s="19" t="s">
        <v>2250</v>
      </c>
      <c r="C1997" s="19" t="s">
        <v>8051</v>
      </c>
      <c r="D1997" s="19" t="s">
        <v>8052</v>
      </c>
      <c r="E1997" s="19" t="s">
        <v>8065</v>
      </c>
      <c r="F1997" s="20" t="str">
        <f t="shared" si="1"/>
        <v>ke805D9Qf2p1oLmlrKdXja</v>
      </c>
      <c r="G1997" s="20">
        <v>1.0</v>
      </c>
      <c r="H1997" s="20">
        <v>1.0</v>
      </c>
      <c r="I1997" s="20" t="s">
        <v>151</v>
      </c>
      <c r="J1997" s="20">
        <v>3.0</v>
      </c>
      <c r="K1997" s="20">
        <v>3.0</v>
      </c>
      <c r="L1997" s="20" t="s">
        <v>153</v>
      </c>
      <c r="M1997" s="20">
        <v>1.0</v>
      </c>
      <c r="N1997" s="20">
        <v>1.0</v>
      </c>
      <c r="O1997" s="20" t="s">
        <v>6139</v>
      </c>
      <c r="P1997" s="14"/>
    </row>
    <row r="1998">
      <c r="A1998" s="19" t="s">
        <v>8050</v>
      </c>
      <c r="B1998" s="19" t="s">
        <v>2252</v>
      </c>
      <c r="C1998" s="19" t="s">
        <v>8051</v>
      </c>
      <c r="D1998" s="19" t="s">
        <v>8052</v>
      </c>
      <c r="E1998" s="19" t="s">
        <v>8066</v>
      </c>
      <c r="F1998" s="20" t="str">
        <f t="shared" si="1"/>
        <v>ke805D9Qf2p1pIPklVeMgb</v>
      </c>
      <c r="G1998" s="20">
        <v>1.0</v>
      </c>
      <c r="H1998" s="20">
        <v>1.0</v>
      </c>
      <c r="I1998" s="20" t="s">
        <v>151</v>
      </c>
      <c r="J1998" s="20">
        <v>2.0</v>
      </c>
      <c r="K1998" s="20">
        <v>3.0</v>
      </c>
      <c r="L1998" s="20" t="s">
        <v>153</v>
      </c>
      <c r="M1998" s="20">
        <v>1.0</v>
      </c>
      <c r="N1998" s="20">
        <v>1.0</v>
      </c>
      <c r="O1998" s="20" t="s">
        <v>6139</v>
      </c>
      <c r="P1998" s="14"/>
    </row>
    <row r="1999">
      <c r="A1999" s="19" t="s">
        <v>8050</v>
      </c>
      <c r="B1999" s="19" t="s">
        <v>2254</v>
      </c>
      <c r="C1999" s="19" t="s">
        <v>8051</v>
      </c>
      <c r="D1999" s="19" t="s">
        <v>8052</v>
      </c>
      <c r="E1999" s="19" t="s">
        <v>8067</v>
      </c>
      <c r="F1999" s="20" t="str">
        <f t="shared" si="1"/>
        <v>ke805D9Qf2p1u042YK1rnl</v>
      </c>
      <c r="G1999" s="20">
        <v>1.0</v>
      </c>
      <c r="H1999" s="20">
        <v>1.0</v>
      </c>
      <c r="I1999" s="20" t="s">
        <v>151</v>
      </c>
      <c r="J1999" s="20">
        <v>2.0</v>
      </c>
      <c r="K1999" s="20">
        <v>2.0</v>
      </c>
      <c r="L1999" s="20" t="s">
        <v>153</v>
      </c>
      <c r="M1999" s="20">
        <v>1.0</v>
      </c>
      <c r="N1999" s="20">
        <v>1.0</v>
      </c>
      <c r="O1999" s="20" t="s">
        <v>6139</v>
      </c>
      <c r="P1999" s="14"/>
    </row>
    <row r="2000">
      <c r="A2000" s="19" t="s">
        <v>8050</v>
      </c>
      <c r="B2000" s="19" t="s">
        <v>2256</v>
      </c>
      <c r="C2000" s="19" t="s">
        <v>8051</v>
      </c>
      <c r="D2000" s="19" t="s">
        <v>8052</v>
      </c>
      <c r="E2000" s="19" t="s">
        <v>8068</v>
      </c>
      <c r="F2000" s="20" t="str">
        <f t="shared" si="1"/>
        <v>ke805D9Qf2p1uwU2YK1rnl</v>
      </c>
      <c r="G2000" s="20">
        <v>1.0</v>
      </c>
      <c r="H2000" s="20">
        <v>1.0</v>
      </c>
      <c r="I2000" s="20" t="s">
        <v>151</v>
      </c>
      <c r="J2000" s="20">
        <v>2.0</v>
      </c>
      <c r="K2000" s="20">
        <v>1.0</v>
      </c>
      <c r="L2000" s="20" t="s">
        <v>153</v>
      </c>
      <c r="M2000" s="20">
        <v>1.0</v>
      </c>
      <c r="N2000" s="20">
        <v>1.0</v>
      </c>
      <c r="O2000" s="20" t="s">
        <v>6139</v>
      </c>
      <c r="P2000" s="14"/>
    </row>
    <row r="2001">
      <c r="A2001" s="19" t="s">
        <v>8069</v>
      </c>
      <c r="B2001" s="19" t="s">
        <v>5302</v>
      </c>
      <c r="C2001" s="19" t="s">
        <v>8070</v>
      </c>
      <c r="D2001" s="19" t="s">
        <v>8071</v>
      </c>
      <c r="E2001" s="19" t="s">
        <v>8072</v>
      </c>
      <c r="F2001" s="20" t="str">
        <f t="shared" si="1"/>
        <v>lh9coJDwLVHw5NsQZnCRf8</v>
      </c>
      <c r="G2001" s="20">
        <v>1.0</v>
      </c>
      <c r="H2001" s="20">
        <v>1.0</v>
      </c>
      <c r="I2001" s="20" t="s">
        <v>6139</v>
      </c>
      <c r="J2001" s="20">
        <v>1.0</v>
      </c>
      <c r="K2001" s="20">
        <v>1.0</v>
      </c>
      <c r="L2001" s="20" t="s">
        <v>152</v>
      </c>
      <c r="M2001" s="20">
        <v>3.0</v>
      </c>
      <c r="N2001" s="20">
        <v>3.0</v>
      </c>
      <c r="O2001" s="20" t="s">
        <v>6117</v>
      </c>
      <c r="P2001" s="14"/>
    </row>
    <row r="2002">
      <c r="A2002" s="19" t="s">
        <v>8069</v>
      </c>
      <c r="B2002" s="19" t="s">
        <v>5306</v>
      </c>
      <c r="C2002" s="19" t="s">
        <v>8070</v>
      </c>
      <c r="D2002" s="19" t="s">
        <v>8071</v>
      </c>
      <c r="E2002" s="19" t="s">
        <v>8073</v>
      </c>
      <c r="F2002" s="20" t="str">
        <f t="shared" si="1"/>
        <v>lh9coJDwLVHwCVCSrJgpzQ</v>
      </c>
      <c r="G2002" s="20">
        <v>1.0</v>
      </c>
      <c r="H2002" s="20">
        <v>1.0</v>
      </c>
      <c r="I2002" s="20" t="s">
        <v>6139</v>
      </c>
      <c r="J2002" s="20">
        <v>1.0</v>
      </c>
      <c r="K2002" s="20">
        <v>1.0</v>
      </c>
      <c r="L2002" s="20" t="s">
        <v>152</v>
      </c>
      <c r="M2002" s="20">
        <v>2.0</v>
      </c>
      <c r="N2002" s="20">
        <v>2.0</v>
      </c>
      <c r="O2002" s="20" t="s">
        <v>6117</v>
      </c>
      <c r="P2002" s="14"/>
    </row>
    <row r="2003">
      <c r="A2003" s="19" t="s">
        <v>8069</v>
      </c>
      <c r="B2003" s="19" t="s">
        <v>5308</v>
      </c>
      <c r="C2003" s="19" t="s">
        <v>8070</v>
      </c>
      <c r="D2003" s="19" t="s">
        <v>8071</v>
      </c>
      <c r="E2003" s="19" t="s">
        <v>8074</v>
      </c>
      <c r="F2003" s="20" t="str">
        <f t="shared" si="1"/>
        <v>lh9coJDwLVHwCzASrJgpzQ</v>
      </c>
      <c r="G2003" s="20">
        <v>1.0</v>
      </c>
      <c r="H2003" s="20">
        <v>1.0</v>
      </c>
      <c r="I2003" s="20" t="s">
        <v>6139</v>
      </c>
      <c r="J2003" s="20">
        <v>1.0</v>
      </c>
      <c r="K2003" s="20">
        <v>1.0</v>
      </c>
      <c r="L2003" s="20" t="s">
        <v>152</v>
      </c>
      <c r="M2003" s="20">
        <v>1.0</v>
      </c>
      <c r="N2003" s="20">
        <v>1.0</v>
      </c>
      <c r="O2003" s="20" t="s">
        <v>6117</v>
      </c>
      <c r="P2003" s="14"/>
    </row>
    <row r="2004">
      <c r="A2004" s="19" t="s">
        <v>8069</v>
      </c>
      <c r="B2004" s="19" t="s">
        <v>5310</v>
      </c>
      <c r="C2004" s="19" t="s">
        <v>8070</v>
      </c>
      <c r="D2004" s="19" t="s">
        <v>8071</v>
      </c>
      <c r="E2004" s="19" t="s">
        <v>8075</v>
      </c>
      <c r="F2004" s="20" t="str">
        <f t="shared" si="1"/>
        <v>lh9coJDwLVHwGedUcnUYI5</v>
      </c>
      <c r="G2004" s="20">
        <v>2.0</v>
      </c>
      <c r="H2004" s="20">
        <v>2.0</v>
      </c>
      <c r="I2004" s="20" t="s">
        <v>6139</v>
      </c>
      <c r="J2004" s="20">
        <v>2.0</v>
      </c>
      <c r="K2004" s="20">
        <v>1.0</v>
      </c>
      <c r="L2004" s="20" t="s">
        <v>152</v>
      </c>
      <c r="M2004" s="20">
        <v>1.0</v>
      </c>
      <c r="N2004" s="20">
        <v>1.0</v>
      </c>
      <c r="O2004" s="20" t="s">
        <v>6117</v>
      </c>
      <c r="P2004" s="14"/>
    </row>
    <row r="2005">
      <c r="A2005" s="19" t="s">
        <v>8069</v>
      </c>
      <c r="B2005" s="19" t="s">
        <v>5312</v>
      </c>
      <c r="C2005" s="19" t="s">
        <v>8070</v>
      </c>
      <c r="D2005" s="19" t="s">
        <v>8071</v>
      </c>
      <c r="E2005" s="19" t="s">
        <v>8076</v>
      </c>
      <c r="F2005" s="20" t="str">
        <f t="shared" si="1"/>
        <v>lh9coJDwLVHwIkBvBlcSU2</v>
      </c>
      <c r="G2005" s="20">
        <v>1.0</v>
      </c>
      <c r="H2005" s="20">
        <v>1.0</v>
      </c>
      <c r="I2005" s="20" t="s">
        <v>6139</v>
      </c>
      <c r="J2005" s="20">
        <v>1.0</v>
      </c>
      <c r="K2005" s="20">
        <v>1.0</v>
      </c>
      <c r="L2005" s="20" t="s">
        <v>152</v>
      </c>
      <c r="M2005" s="20">
        <v>3.0</v>
      </c>
      <c r="N2005" s="20">
        <v>3.0</v>
      </c>
      <c r="O2005" s="20" t="s">
        <v>6117</v>
      </c>
      <c r="P2005" s="14"/>
    </row>
    <row r="2006">
      <c r="A2006" s="19" t="s">
        <v>8069</v>
      </c>
      <c r="B2006" s="19" t="s">
        <v>5314</v>
      </c>
      <c r="C2006" s="19" t="s">
        <v>8070</v>
      </c>
      <c r="D2006" s="19" t="s">
        <v>8071</v>
      </c>
      <c r="E2006" s="19" t="s">
        <v>8077</v>
      </c>
      <c r="F2006" s="20" t="str">
        <f t="shared" si="1"/>
        <v>lh9coJDwLVHwKJ35Q8YFGz</v>
      </c>
      <c r="G2006" s="20">
        <v>1.0</v>
      </c>
      <c r="H2006" s="20">
        <v>1.0</v>
      </c>
      <c r="I2006" s="20" t="s">
        <v>6139</v>
      </c>
      <c r="J2006" s="20">
        <v>1.0</v>
      </c>
      <c r="K2006" s="20">
        <v>1.0</v>
      </c>
      <c r="L2006" s="20" t="s">
        <v>152</v>
      </c>
      <c r="M2006" s="20">
        <v>2.0</v>
      </c>
      <c r="N2006" s="20">
        <v>2.0</v>
      </c>
      <c r="O2006" s="20" t="s">
        <v>6117</v>
      </c>
      <c r="P2006" s="14"/>
    </row>
    <row r="2007">
      <c r="A2007" s="19" t="s">
        <v>8069</v>
      </c>
      <c r="B2007" s="19" t="s">
        <v>5316</v>
      </c>
      <c r="C2007" s="19" t="s">
        <v>8070</v>
      </c>
      <c r="D2007" s="19" t="s">
        <v>8071</v>
      </c>
      <c r="E2007" s="19" t="s">
        <v>8078</v>
      </c>
      <c r="F2007" s="20" t="str">
        <f t="shared" si="1"/>
        <v>lh9coJDwLVHwKJM5Q8YFGz</v>
      </c>
      <c r="G2007" s="20">
        <v>1.0</v>
      </c>
      <c r="H2007" s="20">
        <v>1.0</v>
      </c>
      <c r="I2007" s="20" t="s">
        <v>6139</v>
      </c>
      <c r="J2007" s="20">
        <v>1.0</v>
      </c>
      <c r="K2007" s="20">
        <v>1.0</v>
      </c>
      <c r="L2007" s="20" t="s">
        <v>152</v>
      </c>
      <c r="M2007" s="20">
        <v>1.0</v>
      </c>
      <c r="N2007" s="20">
        <v>1.0</v>
      </c>
      <c r="O2007" s="20" t="s">
        <v>6117</v>
      </c>
      <c r="P2007" s="14"/>
    </row>
    <row r="2008">
      <c r="A2008" s="19" t="s">
        <v>8069</v>
      </c>
      <c r="B2008" s="19" t="s">
        <v>5318</v>
      </c>
      <c r="C2008" s="19" t="s">
        <v>8070</v>
      </c>
      <c r="D2008" s="19" t="s">
        <v>8071</v>
      </c>
      <c r="E2008" s="19" t="s">
        <v>8079</v>
      </c>
      <c r="F2008" s="20" t="str">
        <f t="shared" si="1"/>
        <v>lh9coJDwLVHwLdVpHOn63V</v>
      </c>
      <c r="G2008" s="20">
        <v>1.0</v>
      </c>
      <c r="H2008" s="20">
        <v>1.0</v>
      </c>
      <c r="I2008" s="20" t="s">
        <v>6139</v>
      </c>
      <c r="J2008" s="20">
        <v>1.0</v>
      </c>
      <c r="K2008" s="20">
        <v>1.0</v>
      </c>
      <c r="L2008" s="20" t="s">
        <v>152</v>
      </c>
      <c r="M2008" s="20">
        <v>3.0</v>
      </c>
      <c r="N2008" s="20">
        <v>3.0</v>
      </c>
      <c r="O2008" s="20" t="s">
        <v>6117</v>
      </c>
      <c r="P2008" s="14"/>
    </row>
    <row r="2009">
      <c r="A2009" s="19" t="s">
        <v>8069</v>
      </c>
      <c r="B2009" s="19" t="s">
        <v>5320</v>
      </c>
      <c r="C2009" s="19" t="s">
        <v>8070</v>
      </c>
      <c r="D2009" s="19" t="s">
        <v>8071</v>
      </c>
      <c r="E2009" s="19" t="s">
        <v>8080</v>
      </c>
      <c r="F2009" s="20" t="str">
        <f t="shared" si="1"/>
        <v>lh9coJDwLVHwLgapHOn63V</v>
      </c>
      <c r="G2009" s="20">
        <v>1.0</v>
      </c>
      <c r="H2009" s="20">
        <v>1.0</v>
      </c>
      <c r="I2009" s="20" t="s">
        <v>6139</v>
      </c>
      <c r="J2009" s="20">
        <v>1.0</v>
      </c>
      <c r="K2009" s="20">
        <v>1.0</v>
      </c>
      <c r="L2009" s="20" t="s">
        <v>152</v>
      </c>
      <c r="M2009" s="20">
        <v>2.0</v>
      </c>
      <c r="N2009" s="20">
        <v>2.0</v>
      </c>
      <c r="O2009" s="20" t="s">
        <v>6117</v>
      </c>
      <c r="P2009" s="14"/>
    </row>
    <row r="2010">
      <c r="A2010" s="19" t="s">
        <v>8069</v>
      </c>
      <c r="B2010" s="19" t="s">
        <v>5322</v>
      </c>
      <c r="C2010" s="19" t="s">
        <v>8070</v>
      </c>
      <c r="D2010" s="19" t="s">
        <v>8071</v>
      </c>
      <c r="E2010" s="19" t="s">
        <v>8081</v>
      </c>
      <c r="F2010" s="20" t="str">
        <f t="shared" si="1"/>
        <v>lh9coJDwLVHwLoGpHOn63V</v>
      </c>
      <c r="G2010" s="20">
        <v>1.0</v>
      </c>
      <c r="H2010" s="20">
        <v>1.0</v>
      </c>
      <c r="I2010" s="20" t="s">
        <v>6139</v>
      </c>
      <c r="J2010" s="20">
        <v>1.0</v>
      </c>
      <c r="K2010" s="20">
        <v>1.0</v>
      </c>
      <c r="L2010" s="20" t="s">
        <v>152</v>
      </c>
      <c r="M2010" s="20">
        <v>3.0</v>
      </c>
      <c r="N2010" s="20">
        <v>3.0</v>
      </c>
      <c r="O2010" s="20" t="s">
        <v>6117</v>
      </c>
      <c r="P2010" s="14"/>
    </row>
    <row r="2011">
      <c r="A2011" s="19" t="s">
        <v>8069</v>
      </c>
      <c r="B2011" s="19" t="s">
        <v>5324</v>
      </c>
      <c r="C2011" s="19" t="s">
        <v>8070</v>
      </c>
      <c r="D2011" s="19" t="s">
        <v>8071</v>
      </c>
      <c r="E2011" s="19" t="s">
        <v>8082</v>
      </c>
      <c r="F2011" s="20" t="str">
        <f t="shared" si="1"/>
        <v>lh9coJDwLVHwPTDNMcnNFW</v>
      </c>
      <c r="G2011" s="20">
        <v>1.0</v>
      </c>
      <c r="H2011" s="20">
        <v>1.0</v>
      </c>
      <c r="I2011" s="20" t="s">
        <v>6139</v>
      </c>
      <c r="J2011" s="20">
        <v>1.0</v>
      </c>
      <c r="K2011" s="20">
        <v>1.0</v>
      </c>
      <c r="L2011" s="20" t="s">
        <v>152</v>
      </c>
      <c r="M2011" s="20">
        <v>3.0</v>
      </c>
      <c r="N2011" s="20">
        <v>3.0</v>
      </c>
      <c r="O2011" s="20" t="s">
        <v>6117</v>
      </c>
      <c r="P2011" s="14"/>
    </row>
    <row r="2012">
      <c r="A2012" s="19" t="s">
        <v>8069</v>
      </c>
      <c r="B2012" s="19" t="s">
        <v>5326</v>
      </c>
      <c r="C2012" s="19" t="s">
        <v>8070</v>
      </c>
      <c r="D2012" s="19" t="s">
        <v>8071</v>
      </c>
      <c r="E2012" s="19" t="s">
        <v>8083</v>
      </c>
      <c r="F2012" s="20" t="str">
        <f t="shared" si="1"/>
        <v>lh9coJDwLVHwPfXNMcnNFW</v>
      </c>
      <c r="G2012" s="20">
        <v>1.0</v>
      </c>
      <c r="H2012" s="20">
        <v>1.0</v>
      </c>
      <c r="I2012" s="20" t="s">
        <v>6139</v>
      </c>
      <c r="J2012" s="20">
        <v>1.0</v>
      </c>
      <c r="K2012" s="20">
        <v>1.0</v>
      </c>
      <c r="L2012" s="20" t="s">
        <v>152</v>
      </c>
      <c r="M2012" s="20">
        <v>2.0</v>
      </c>
      <c r="N2012" s="20">
        <v>2.0</v>
      </c>
      <c r="O2012" s="20" t="s">
        <v>6117</v>
      </c>
      <c r="P2012" s="14"/>
    </row>
    <row r="2013">
      <c r="A2013" s="19" t="s">
        <v>8069</v>
      </c>
      <c r="B2013" s="19" t="s">
        <v>5328</v>
      </c>
      <c r="C2013" s="19" t="s">
        <v>8070</v>
      </c>
      <c r="D2013" s="19" t="s">
        <v>8071</v>
      </c>
      <c r="E2013" s="19" t="s">
        <v>8084</v>
      </c>
      <c r="F2013" s="20" t="str">
        <f t="shared" si="1"/>
        <v>lh9coJDwLVHwR2AeNhrwyV</v>
      </c>
      <c r="G2013" s="20">
        <v>1.0</v>
      </c>
      <c r="H2013" s="20">
        <v>1.0</v>
      </c>
      <c r="I2013" s="20" t="s">
        <v>6139</v>
      </c>
      <c r="J2013" s="20">
        <v>1.0</v>
      </c>
      <c r="K2013" s="20">
        <v>1.0</v>
      </c>
      <c r="L2013" s="20" t="s">
        <v>152</v>
      </c>
      <c r="M2013" s="20">
        <v>2.0</v>
      </c>
      <c r="N2013" s="20">
        <v>2.0</v>
      </c>
      <c r="O2013" s="20" t="s">
        <v>6117</v>
      </c>
      <c r="P2013" s="14"/>
    </row>
    <row r="2014">
      <c r="A2014" s="19" t="s">
        <v>8069</v>
      </c>
      <c r="B2014" s="19" t="s">
        <v>5330</v>
      </c>
      <c r="C2014" s="19" t="s">
        <v>8070</v>
      </c>
      <c r="D2014" s="19" t="s">
        <v>8071</v>
      </c>
      <c r="E2014" s="19" t="s">
        <v>8085</v>
      </c>
      <c r="F2014" s="20" t="str">
        <f t="shared" si="1"/>
        <v>lh9coJDwLVHwR3meNhrwyV</v>
      </c>
      <c r="G2014" s="20">
        <v>1.0</v>
      </c>
      <c r="H2014" s="20">
        <v>1.0</v>
      </c>
      <c r="I2014" s="20" t="s">
        <v>6139</v>
      </c>
      <c r="J2014" s="20">
        <v>1.0</v>
      </c>
      <c r="K2014" s="20">
        <v>1.0</v>
      </c>
      <c r="L2014" s="20" t="s">
        <v>152</v>
      </c>
      <c r="M2014" s="20">
        <v>1.0</v>
      </c>
      <c r="N2014" s="20">
        <v>1.0</v>
      </c>
      <c r="O2014" s="20" t="s">
        <v>6117</v>
      </c>
      <c r="P2014" s="14"/>
    </row>
    <row r="2015">
      <c r="A2015" s="19" t="s">
        <v>8069</v>
      </c>
      <c r="B2015" s="19" t="s">
        <v>5332</v>
      </c>
      <c r="C2015" s="19" t="s">
        <v>8070</v>
      </c>
      <c r="D2015" s="19" t="s">
        <v>8071</v>
      </c>
      <c r="E2015" s="19" t="s">
        <v>8086</v>
      </c>
      <c r="F2015" s="20" t="str">
        <f t="shared" si="1"/>
        <v>lh9coJDwLVHwSpuIszOMIv</v>
      </c>
      <c r="G2015" s="20">
        <v>1.0</v>
      </c>
      <c r="H2015" s="20">
        <v>1.0</v>
      </c>
      <c r="I2015" s="20" t="s">
        <v>6139</v>
      </c>
      <c r="J2015" s="20">
        <v>1.0</v>
      </c>
      <c r="K2015" s="20">
        <v>1.0</v>
      </c>
      <c r="L2015" s="20" t="s">
        <v>152</v>
      </c>
      <c r="M2015" s="20">
        <v>1.0</v>
      </c>
      <c r="N2015" s="20">
        <v>1.0</v>
      </c>
      <c r="O2015" s="20" t="s">
        <v>6117</v>
      </c>
      <c r="P2015" s="14"/>
    </row>
    <row r="2016">
      <c r="A2016" s="19" t="s">
        <v>8069</v>
      </c>
      <c r="B2016" s="19" t="s">
        <v>5334</v>
      </c>
      <c r="C2016" s="19" t="s">
        <v>8070</v>
      </c>
      <c r="D2016" s="19" t="s">
        <v>8071</v>
      </c>
      <c r="E2016" s="19" t="s">
        <v>8087</v>
      </c>
      <c r="F2016" s="20" t="str">
        <f t="shared" si="1"/>
        <v>lh9coJDwLVHwYahETxCGlb</v>
      </c>
      <c r="G2016" s="20">
        <v>1.0</v>
      </c>
      <c r="H2016" s="20">
        <v>1.0</v>
      </c>
      <c r="I2016" s="20" t="s">
        <v>6139</v>
      </c>
      <c r="J2016" s="20">
        <v>1.0</v>
      </c>
      <c r="K2016" s="20">
        <v>1.0</v>
      </c>
      <c r="L2016" s="20" t="s">
        <v>152</v>
      </c>
      <c r="M2016" s="20">
        <v>1.0</v>
      </c>
      <c r="N2016" s="20">
        <v>1.0</v>
      </c>
      <c r="O2016" s="20" t="s">
        <v>6117</v>
      </c>
      <c r="P2016" s="14"/>
    </row>
    <row r="2017">
      <c r="A2017" s="19" t="s">
        <v>8069</v>
      </c>
      <c r="B2017" s="19" t="s">
        <v>5336</v>
      </c>
      <c r="C2017" s="19" t="s">
        <v>8070</v>
      </c>
      <c r="D2017" s="19" t="s">
        <v>8071</v>
      </c>
      <c r="E2017" s="19" t="s">
        <v>8088</v>
      </c>
      <c r="F2017" s="20" t="str">
        <f t="shared" si="1"/>
        <v>lh9coJDwLVHwhMsBvQ85Ws</v>
      </c>
      <c r="G2017" s="20">
        <v>1.0</v>
      </c>
      <c r="H2017" s="20">
        <v>1.0</v>
      </c>
      <c r="I2017" s="20" t="s">
        <v>6139</v>
      </c>
      <c r="J2017" s="20">
        <v>1.0</v>
      </c>
      <c r="K2017" s="20">
        <v>1.0</v>
      </c>
      <c r="L2017" s="20" t="s">
        <v>152</v>
      </c>
      <c r="M2017" s="20">
        <v>3.0</v>
      </c>
      <c r="N2017" s="20">
        <v>3.0</v>
      </c>
      <c r="O2017" s="20" t="s">
        <v>6117</v>
      </c>
      <c r="P2017" s="14"/>
    </row>
    <row r="2018">
      <c r="A2018" s="19" t="s">
        <v>8069</v>
      </c>
      <c r="B2018" s="19" t="s">
        <v>5338</v>
      </c>
      <c r="C2018" s="19" t="s">
        <v>8070</v>
      </c>
      <c r="D2018" s="19" t="s">
        <v>8071</v>
      </c>
      <c r="E2018" s="19" t="s">
        <v>8089</v>
      </c>
      <c r="F2018" s="20" t="str">
        <f t="shared" si="1"/>
        <v>lh9coJDwLVHwsnC8jaGony</v>
      </c>
      <c r="G2018" s="20">
        <v>1.0</v>
      </c>
      <c r="H2018" s="20">
        <v>1.0</v>
      </c>
      <c r="I2018" s="20" t="s">
        <v>6139</v>
      </c>
      <c r="J2018" s="20">
        <v>1.0</v>
      </c>
      <c r="K2018" s="20">
        <v>1.0</v>
      </c>
      <c r="L2018" s="20" t="s">
        <v>152</v>
      </c>
      <c r="M2018" s="20">
        <v>2.0</v>
      </c>
      <c r="N2018" s="20">
        <v>2.0</v>
      </c>
      <c r="O2018" s="20" t="s">
        <v>6117</v>
      </c>
      <c r="P2018" s="14"/>
    </row>
    <row r="2019">
      <c r="A2019" s="19" t="s">
        <v>8090</v>
      </c>
      <c r="B2019" s="19" t="s">
        <v>5263</v>
      </c>
      <c r="C2019" s="19" t="s">
        <v>8091</v>
      </c>
      <c r="D2019" s="19" t="s">
        <v>8092</v>
      </c>
      <c r="E2019" s="19" t="s">
        <v>8093</v>
      </c>
      <c r="F2019" s="20" t="str">
        <f t="shared" si="1"/>
        <v>mhEfAsdkr10Q2bOY5XM6fr</v>
      </c>
      <c r="G2019" s="20">
        <v>1.0</v>
      </c>
      <c r="H2019" s="20">
        <v>1.0</v>
      </c>
      <c r="I2019" s="20" t="s">
        <v>5809</v>
      </c>
      <c r="J2019" s="20">
        <v>1.0</v>
      </c>
      <c r="K2019" s="20">
        <v>1.0</v>
      </c>
      <c r="L2019" s="20" t="s">
        <v>152</v>
      </c>
      <c r="M2019" s="20">
        <v>1.0</v>
      </c>
      <c r="N2019" s="20">
        <v>1.0</v>
      </c>
      <c r="O2019" s="20" t="s">
        <v>6139</v>
      </c>
      <c r="P2019" s="14"/>
    </row>
    <row r="2020">
      <c r="A2020" s="19" t="s">
        <v>8090</v>
      </c>
      <c r="B2020" s="19" t="s">
        <v>5267</v>
      </c>
      <c r="C2020" s="19" t="s">
        <v>8091</v>
      </c>
      <c r="D2020" s="19" t="s">
        <v>8092</v>
      </c>
      <c r="E2020" s="19" t="s">
        <v>8094</v>
      </c>
      <c r="F2020" s="20" t="str">
        <f t="shared" si="1"/>
        <v>mhEfAsdkr10Q4RuOlu6p4z</v>
      </c>
      <c r="G2020" s="20">
        <v>1.0</v>
      </c>
      <c r="H2020" s="20">
        <v>1.0</v>
      </c>
      <c r="I2020" s="20" t="s">
        <v>5809</v>
      </c>
      <c r="J2020" s="20">
        <v>1.0</v>
      </c>
      <c r="K2020" s="20">
        <v>1.0</v>
      </c>
      <c r="L2020" s="20" t="s">
        <v>152</v>
      </c>
      <c r="M2020" s="20">
        <v>1.0</v>
      </c>
      <c r="N2020" s="20">
        <v>1.0</v>
      </c>
      <c r="O2020" s="20" t="s">
        <v>6139</v>
      </c>
      <c r="P2020" s="14"/>
    </row>
    <row r="2021">
      <c r="A2021" s="19" t="s">
        <v>8090</v>
      </c>
      <c r="B2021" s="19" t="s">
        <v>5269</v>
      </c>
      <c r="C2021" s="19" t="s">
        <v>8091</v>
      </c>
      <c r="D2021" s="19" t="s">
        <v>8092</v>
      </c>
      <c r="E2021" s="19" t="s">
        <v>8095</v>
      </c>
      <c r="F2021" s="20" t="str">
        <f t="shared" si="1"/>
        <v>mhEfAsdkr10Q4onOlu6p4z</v>
      </c>
      <c r="G2021" s="20">
        <v>1.0</v>
      </c>
      <c r="H2021" s="20">
        <v>1.0</v>
      </c>
      <c r="I2021" s="20" t="s">
        <v>5809</v>
      </c>
      <c r="J2021" s="20">
        <v>1.0</v>
      </c>
      <c r="K2021" s="20">
        <v>1.0</v>
      </c>
      <c r="L2021" s="20" t="s">
        <v>152</v>
      </c>
      <c r="M2021" s="20">
        <v>1.0</v>
      </c>
      <c r="N2021" s="20">
        <v>1.0</v>
      </c>
      <c r="O2021" s="20" t="s">
        <v>6139</v>
      </c>
      <c r="P2021" s="14"/>
    </row>
    <row r="2022">
      <c r="A2022" s="19" t="s">
        <v>8090</v>
      </c>
      <c r="B2022" s="19" t="s">
        <v>5271</v>
      </c>
      <c r="C2022" s="19" t="s">
        <v>8091</v>
      </c>
      <c r="D2022" s="19" t="s">
        <v>8092</v>
      </c>
      <c r="E2022" s="19" t="s">
        <v>8096</v>
      </c>
      <c r="F2022" s="20" t="str">
        <f t="shared" si="1"/>
        <v>mhEfAsdkr10Q83FR0I7fEb</v>
      </c>
      <c r="G2022" s="20">
        <v>1.0</v>
      </c>
      <c r="H2022" s="20">
        <v>1.0</v>
      </c>
      <c r="I2022" s="20" t="s">
        <v>5809</v>
      </c>
      <c r="J2022" s="20">
        <v>1.0</v>
      </c>
      <c r="K2022" s="20">
        <v>1.0</v>
      </c>
      <c r="L2022" s="20" t="s">
        <v>152</v>
      </c>
      <c r="M2022" s="20">
        <v>1.0</v>
      </c>
      <c r="N2022" s="20">
        <v>1.0</v>
      </c>
      <c r="O2022" s="20" t="s">
        <v>6139</v>
      </c>
      <c r="P2022" s="14"/>
    </row>
    <row r="2023">
      <c r="A2023" s="19" t="s">
        <v>8090</v>
      </c>
      <c r="B2023" s="19" t="s">
        <v>5273</v>
      </c>
      <c r="C2023" s="19" t="s">
        <v>8091</v>
      </c>
      <c r="D2023" s="19" t="s">
        <v>8092</v>
      </c>
      <c r="E2023" s="19" t="s">
        <v>8097</v>
      </c>
      <c r="F2023" s="20" t="str">
        <f t="shared" si="1"/>
        <v>mhEfAsdkr10Q9TrFqgRua4</v>
      </c>
      <c r="G2023" s="20">
        <v>1.0</v>
      </c>
      <c r="H2023" s="20">
        <v>1.0</v>
      </c>
      <c r="I2023" s="20" t="s">
        <v>5809</v>
      </c>
      <c r="J2023" s="20">
        <v>1.0</v>
      </c>
      <c r="K2023" s="20">
        <v>1.0</v>
      </c>
      <c r="L2023" s="20" t="s">
        <v>152</v>
      </c>
      <c r="M2023" s="20">
        <v>1.0</v>
      </c>
      <c r="N2023" s="20">
        <v>1.0</v>
      </c>
      <c r="O2023" s="20" t="s">
        <v>6139</v>
      </c>
      <c r="P2023" s="14"/>
    </row>
    <row r="2024">
      <c r="A2024" s="19" t="s">
        <v>8090</v>
      </c>
      <c r="B2024" s="19" t="s">
        <v>5275</v>
      </c>
      <c r="C2024" s="19" t="s">
        <v>8091</v>
      </c>
      <c r="D2024" s="19" t="s">
        <v>8092</v>
      </c>
      <c r="E2024" s="19" t="s">
        <v>8098</v>
      </c>
      <c r="F2024" s="20" t="str">
        <f t="shared" si="1"/>
        <v>mhEfAsdkr10QJ6haEBgznC</v>
      </c>
      <c r="G2024" s="20">
        <v>1.0</v>
      </c>
      <c r="H2024" s="20">
        <v>1.0</v>
      </c>
      <c r="I2024" s="20" t="s">
        <v>5809</v>
      </c>
      <c r="J2024" s="20">
        <v>1.0</v>
      </c>
      <c r="K2024" s="20">
        <v>1.0</v>
      </c>
      <c r="L2024" s="20" t="s">
        <v>152</v>
      </c>
      <c r="M2024" s="20">
        <v>1.0</v>
      </c>
      <c r="N2024" s="20">
        <v>1.0</v>
      </c>
      <c r="O2024" s="20" t="s">
        <v>6139</v>
      </c>
      <c r="P2024" s="14"/>
    </row>
    <row r="2025">
      <c r="A2025" s="19" t="s">
        <v>8090</v>
      </c>
      <c r="B2025" s="19" t="s">
        <v>5277</v>
      </c>
      <c r="C2025" s="19" t="s">
        <v>8091</v>
      </c>
      <c r="D2025" s="19" t="s">
        <v>8092</v>
      </c>
      <c r="E2025" s="19" t="s">
        <v>8099</v>
      </c>
      <c r="F2025" s="20" t="str">
        <f t="shared" si="1"/>
        <v>mhEfAsdkr10QJi0aEBgznC</v>
      </c>
      <c r="G2025" s="20">
        <v>1.0</v>
      </c>
      <c r="H2025" s="20">
        <v>1.0</v>
      </c>
      <c r="I2025" s="20" t="s">
        <v>5809</v>
      </c>
      <c r="J2025" s="20">
        <v>1.0</v>
      </c>
      <c r="K2025" s="20">
        <v>1.0</v>
      </c>
      <c r="L2025" s="20" t="s">
        <v>152</v>
      </c>
      <c r="M2025" s="20">
        <v>1.0</v>
      </c>
      <c r="N2025" s="20">
        <v>1.0</v>
      </c>
      <c r="O2025" s="20" t="s">
        <v>6139</v>
      </c>
      <c r="P2025" s="14"/>
    </row>
    <row r="2026">
      <c r="A2026" s="19" t="s">
        <v>8090</v>
      </c>
      <c r="B2026" s="19" t="s">
        <v>5279</v>
      </c>
      <c r="C2026" s="19" t="s">
        <v>8091</v>
      </c>
      <c r="D2026" s="19" t="s">
        <v>8092</v>
      </c>
      <c r="E2026" s="19" t="s">
        <v>8100</v>
      </c>
      <c r="F2026" s="20" t="str">
        <f t="shared" si="1"/>
        <v>mhEfAsdkr10QNdRzXvxTk8</v>
      </c>
      <c r="G2026" s="20">
        <v>1.0</v>
      </c>
      <c r="H2026" s="20">
        <v>1.0</v>
      </c>
      <c r="I2026" s="20" t="s">
        <v>5809</v>
      </c>
      <c r="J2026" s="20">
        <v>1.0</v>
      </c>
      <c r="K2026" s="20">
        <v>1.0</v>
      </c>
      <c r="L2026" s="20" t="s">
        <v>152</v>
      </c>
      <c r="M2026" s="20">
        <v>1.0</v>
      </c>
      <c r="N2026" s="20">
        <v>1.0</v>
      </c>
      <c r="O2026" s="20" t="s">
        <v>6139</v>
      </c>
      <c r="P2026" s="14"/>
    </row>
    <row r="2027">
      <c r="A2027" s="19" t="s">
        <v>8090</v>
      </c>
      <c r="B2027" s="19" t="s">
        <v>5281</v>
      </c>
      <c r="C2027" s="19" t="s">
        <v>8091</v>
      </c>
      <c r="D2027" s="19" t="s">
        <v>8092</v>
      </c>
      <c r="E2027" s="19" t="s">
        <v>8092</v>
      </c>
      <c r="F2027" s="20" t="str">
        <f t="shared" si="1"/>
        <v>mhEfAsdkr10QX9obb5HTmV</v>
      </c>
      <c r="G2027" s="20">
        <v>1.0</v>
      </c>
      <c r="H2027" s="20">
        <v>1.0</v>
      </c>
      <c r="I2027" s="20" t="s">
        <v>5809</v>
      </c>
      <c r="J2027" s="20">
        <v>1.0</v>
      </c>
      <c r="K2027" s="20">
        <v>1.0</v>
      </c>
      <c r="L2027" s="20" t="s">
        <v>152</v>
      </c>
      <c r="M2027" s="20">
        <v>1.0</v>
      </c>
      <c r="N2027" s="20">
        <v>1.0</v>
      </c>
      <c r="O2027" s="20" t="s">
        <v>6139</v>
      </c>
      <c r="P2027" s="14"/>
    </row>
    <row r="2028">
      <c r="A2028" s="19" t="s">
        <v>8090</v>
      </c>
      <c r="B2028" s="19" t="s">
        <v>5283</v>
      </c>
      <c r="C2028" s="19" t="s">
        <v>8091</v>
      </c>
      <c r="D2028" s="19" t="s">
        <v>8092</v>
      </c>
      <c r="E2028" s="19" t="s">
        <v>8101</v>
      </c>
      <c r="F2028" s="20" t="str">
        <f t="shared" si="1"/>
        <v>mhEfAsdkr10QnzwqfPa3Cp</v>
      </c>
      <c r="G2028" s="20">
        <v>1.0</v>
      </c>
      <c r="H2028" s="20">
        <v>1.0</v>
      </c>
      <c r="I2028" s="20" t="s">
        <v>5809</v>
      </c>
      <c r="J2028" s="20">
        <v>1.0</v>
      </c>
      <c r="K2028" s="20">
        <v>1.0</v>
      </c>
      <c r="L2028" s="20" t="s">
        <v>152</v>
      </c>
      <c r="M2028" s="20">
        <v>1.0</v>
      </c>
      <c r="N2028" s="20">
        <v>1.0</v>
      </c>
      <c r="O2028" s="20" t="s">
        <v>6139</v>
      </c>
      <c r="P2028" s="14"/>
    </row>
    <row r="2029">
      <c r="A2029" s="19" t="s">
        <v>8090</v>
      </c>
      <c r="B2029" s="19" t="s">
        <v>5285</v>
      </c>
      <c r="C2029" s="19" t="s">
        <v>8091</v>
      </c>
      <c r="D2029" s="19" t="s">
        <v>8092</v>
      </c>
      <c r="E2029" s="19" t="s">
        <v>8102</v>
      </c>
      <c r="F2029" s="20" t="str">
        <f t="shared" si="1"/>
        <v>mhEfAsdkr10QoBalrKdXja</v>
      </c>
      <c r="G2029" s="20">
        <v>3.0</v>
      </c>
      <c r="H2029" s="20">
        <v>3.0</v>
      </c>
      <c r="I2029" s="20" t="s">
        <v>5809</v>
      </c>
      <c r="J2029" s="20">
        <v>3.0</v>
      </c>
      <c r="K2029" s="20">
        <v>2.0</v>
      </c>
      <c r="L2029" s="20" t="s">
        <v>152</v>
      </c>
      <c r="M2029" s="20">
        <v>3.0</v>
      </c>
      <c r="N2029" s="20">
        <v>3.0</v>
      </c>
      <c r="O2029" s="20" t="s">
        <v>6139</v>
      </c>
      <c r="P2029" s="14"/>
    </row>
    <row r="2030">
      <c r="A2030" s="19" t="s">
        <v>8090</v>
      </c>
      <c r="B2030" s="19" t="s">
        <v>5287</v>
      </c>
      <c r="C2030" s="19" t="s">
        <v>8091</v>
      </c>
      <c r="D2030" s="19" t="s">
        <v>8092</v>
      </c>
      <c r="E2030" s="19" t="s">
        <v>8103</v>
      </c>
      <c r="F2030" s="20" t="str">
        <f t="shared" si="1"/>
        <v>mhEfAsdkr10QpOIklVeMgb</v>
      </c>
      <c r="G2030" s="20">
        <v>1.0</v>
      </c>
      <c r="H2030" s="20">
        <v>1.0</v>
      </c>
      <c r="I2030" s="20" t="s">
        <v>5809</v>
      </c>
      <c r="J2030" s="20">
        <v>1.0</v>
      </c>
      <c r="K2030" s="20">
        <v>1.0</v>
      </c>
      <c r="L2030" s="20" t="s">
        <v>152</v>
      </c>
      <c r="M2030" s="20">
        <v>1.0</v>
      </c>
      <c r="N2030" s="20">
        <v>1.0</v>
      </c>
      <c r="O2030" s="20" t="s">
        <v>6139</v>
      </c>
      <c r="P2030" s="14"/>
    </row>
    <row r="2031">
      <c r="A2031" s="19" t="s">
        <v>8090</v>
      </c>
      <c r="B2031" s="19" t="s">
        <v>5289</v>
      </c>
      <c r="C2031" s="19" t="s">
        <v>8091</v>
      </c>
      <c r="D2031" s="19" t="s">
        <v>8092</v>
      </c>
      <c r="E2031" s="19" t="s">
        <v>8104</v>
      </c>
      <c r="F2031" s="20" t="str">
        <f t="shared" si="1"/>
        <v>mhEfAsdkr10Qqpl31JYFdu</v>
      </c>
      <c r="G2031" s="20">
        <v>1.0</v>
      </c>
      <c r="H2031" s="20">
        <v>1.0</v>
      </c>
      <c r="I2031" s="20" t="s">
        <v>5809</v>
      </c>
      <c r="J2031" s="20">
        <v>1.0</v>
      </c>
      <c r="K2031" s="20">
        <v>1.0</v>
      </c>
      <c r="L2031" s="20" t="s">
        <v>152</v>
      </c>
      <c r="M2031" s="20">
        <v>1.0</v>
      </c>
      <c r="N2031" s="20">
        <v>1.0</v>
      </c>
      <c r="O2031" s="20" t="s">
        <v>6139</v>
      </c>
      <c r="P2031" s="14"/>
    </row>
    <row r="2032">
      <c r="A2032" s="19" t="s">
        <v>8090</v>
      </c>
      <c r="B2032" s="19" t="s">
        <v>5291</v>
      </c>
      <c r="C2032" s="19" t="s">
        <v>8091</v>
      </c>
      <c r="D2032" s="19" t="s">
        <v>8092</v>
      </c>
      <c r="E2032" s="19" t="s">
        <v>8105</v>
      </c>
      <c r="F2032" s="20" t="str">
        <f t="shared" si="1"/>
        <v>mhEfAsdkr10Qqyg31JYFdu</v>
      </c>
      <c r="G2032" s="20">
        <v>2.0</v>
      </c>
      <c r="H2032" s="20">
        <v>2.0</v>
      </c>
      <c r="I2032" s="20" t="s">
        <v>5809</v>
      </c>
      <c r="J2032" s="20">
        <v>2.0</v>
      </c>
      <c r="K2032" s="20">
        <v>2.0</v>
      </c>
      <c r="L2032" s="20" t="s">
        <v>152</v>
      </c>
      <c r="M2032" s="20">
        <v>3.0</v>
      </c>
      <c r="N2032" s="20">
        <v>2.0</v>
      </c>
      <c r="O2032" s="20" t="s">
        <v>6139</v>
      </c>
      <c r="P2032" s="14"/>
    </row>
    <row r="2033">
      <c r="A2033" s="19" t="s">
        <v>8090</v>
      </c>
      <c r="B2033" s="19" t="s">
        <v>5293</v>
      </c>
      <c r="C2033" s="19" t="s">
        <v>8091</v>
      </c>
      <c r="D2033" s="19" t="s">
        <v>8092</v>
      </c>
      <c r="E2033" s="19" t="s">
        <v>8106</v>
      </c>
      <c r="F2033" s="20" t="str">
        <f t="shared" si="1"/>
        <v>mhEfAsdkr10QtHwyJwvFCu</v>
      </c>
      <c r="G2033" s="20">
        <v>1.0</v>
      </c>
      <c r="H2033" s="20">
        <v>1.0</v>
      </c>
      <c r="I2033" s="20" t="s">
        <v>5809</v>
      </c>
      <c r="J2033" s="20">
        <v>1.0</v>
      </c>
      <c r="K2033" s="20">
        <v>1.0</v>
      </c>
      <c r="L2033" s="20" t="s">
        <v>152</v>
      </c>
      <c r="M2033" s="20">
        <v>1.0</v>
      </c>
      <c r="N2033" s="20">
        <v>1.0</v>
      </c>
      <c r="O2033" s="20" t="s">
        <v>6139</v>
      </c>
      <c r="P2033" s="14"/>
    </row>
    <row r="2034">
      <c r="A2034" s="19" t="s">
        <v>8090</v>
      </c>
      <c r="B2034" s="19" t="s">
        <v>5295</v>
      </c>
      <c r="C2034" s="19" t="s">
        <v>8091</v>
      </c>
      <c r="D2034" s="19" t="s">
        <v>8092</v>
      </c>
      <c r="E2034" s="19" t="s">
        <v>8107</v>
      </c>
      <c r="F2034" s="20" t="str">
        <f t="shared" si="1"/>
        <v>mhEfAsdkr10QtP7yJwvFCu</v>
      </c>
      <c r="G2034" s="20">
        <v>2.0</v>
      </c>
      <c r="H2034" s="20">
        <v>2.0</v>
      </c>
      <c r="I2034" s="20" t="s">
        <v>5809</v>
      </c>
      <c r="J2034" s="20">
        <v>3.0</v>
      </c>
      <c r="K2034" s="20">
        <v>2.0</v>
      </c>
      <c r="L2034" s="20" t="s">
        <v>152</v>
      </c>
      <c r="M2034" s="20">
        <v>3.0</v>
      </c>
      <c r="N2034" s="20">
        <v>2.0</v>
      </c>
      <c r="O2034" s="20" t="s">
        <v>6139</v>
      </c>
      <c r="P2034" s="14"/>
    </row>
    <row r="2035">
      <c r="A2035" s="19" t="s">
        <v>8090</v>
      </c>
      <c r="B2035" s="19" t="s">
        <v>5297</v>
      </c>
      <c r="C2035" s="19" t="s">
        <v>8091</v>
      </c>
      <c r="D2035" s="19" t="s">
        <v>8092</v>
      </c>
      <c r="E2035" s="19" t="s">
        <v>8108</v>
      </c>
      <c r="F2035" s="20" t="str">
        <f t="shared" si="1"/>
        <v>mhEfAsdkr10Qv5bmzDoNU0</v>
      </c>
      <c r="G2035" s="20">
        <v>1.0</v>
      </c>
      <c r="H2035" s="20">
        <v>1.0</v>
      </c>
      <c r="I2035" s="20" t="s">
        <v>5809</v>
      </c>
      <c r="J2035" s="20">
        <v>1.0</v>
      </c>
      <c r="K2035" s="20">
        <v>1.0</v>
      </c>
      <c r="L2035" s="20" t="s">
        <v>152</v>
      </c>
      <c r="M2035" s="20">
        <v>1.0</v>
      </c>
      <c r="N2035" s="20">
        <v>1.0</v>
      </c>
      <c r="O2035" s="20" t="s">
        <v>6139</v>
      </c>
      <c r="P2035" s="14"/>
    </row>
    <row r="2036">
      <c r="A2036" s="19" t="s">
        <v>8090</v>
      </c>
      <c r="B2036" s="19" t="s">
        <v>5299</v>
      </c>
      <c r="C2036" s="19" t="s">
        <v>8091</v>
      </c>
      <c r="D2036" s="19" t="s">
        <v>8092</v>
      </c>
      <c r="E2036" s="19" t="s">
        <v>8109</v>
      </c>
      <c r="F2036" s="20" t="str">
        <f t="shared" si="1"/>
        <v>mhEfAsdkr10QxAZoCpeNMW</v>
      </c>
      <c r="G2036" s="20">
        <v>1.0</v>
      </c>
      <c r="H2036" s="20">
        <v>1.0</v>
      </c>
      <c r="I2036" s="20" t="s">
        <v>5809</v>
      </c>
      <c r="J2036" s="20">
        <v>1.0</v>
      </c>
      <c r="K2036" s="20">
        <v>1.0</v>
      </c>
      <c r="L2036" s="20" t="s">
        <v>152</v>
      </c>
      <c r="M2036" s="20">
        <v>1.0</v>
      </c>
      <c r="N2036" s="20">
        <v>1.0</v>
      </c>
      <c r="O2036" s="20" t="s">
        <v>6139</v>
      </c>
      <c r="P2036" s="14"/>
    </row>
    <row r="2037">
      <c r="A2037" s="19" t="s">
        <v>8110</v>
      </c>
      <c r="B2037" s="19" t="s">
        <v>4993</v>
      </c>
      <c r="C2037" s="19" t="s">
        <v>8111</v>
      </c>
      <c r="D2037" s="19" t="s">
        <v>8112</v>
      </c>
      <c r="E2037" s="19" t="s">
        <v>8113</v>
      </c>
      <c r="F2037" s="20" t="str">
        <f t="shared" si="1"/>
        <v>nOcL7Gm6vQxB4e2Olu6p4z</v>
      </c>
      <c r="G2037" s="20">
        <v>1.0</v>
      </c>
      <c r="H2037" s="20">
        <v>1.0</v>
      </c>
      <c r="I2037" s="20" t="s">
        <v>151</v>
      </c>
      <c r="J2037" s="20">
        <v>1.0</v>
      </c>
      <c r="K2037" s="20">
        <v>1.0</v>
      </c>
      <c r="L2037" s="20" t="s">
        <v>152</v>
      </c>
      <c r="M2037" s="20">
        <v>1.0</v>
      </c>
      <c r="N2037" s="20">
        <v>1.0</v>
      </c>
      <c r="O2037" s="20" t="s">
        <v>6139</v>
      </c>
      <c r="P2037" s="14"/>
    </row>
    <row r="2038">
      <c r="A2038" s="19" t="s">
        <v>8110</v>
      </c>
      <c r="B2038" s="19" t="s">
        <v>4997</v>
      </c>
      <c r="C2038" s="19" t="s">
        <v>8111</v>
      </c>
      <c r="D2038" s="19" t="s">
        <v>8112</v>
      </c>
      <c r="E2038" s="19" t="s">
        <v>8114</v>
      </c>
      <c r="F2038" s="20" t="str">
        <f t="shared" si="1"/>
        <v>nOcL7Gm6vQxB4lqOlu6p4z</v>
      </c>
      <c r="G2038" s="20">
        <v>1.0</v>
      </c>
      <c r="H2038" s="20">
        <v>1.0</v>
      </c>
      <c r="I2038" s="20" t="s">
        <v>151</v>
      </c>
      <c r="J2038" s="20">
        <v>1.0</v>
      </c>
      <c r="K2038" s="20">
        <v>1.0</v>
      </c>
      <c r="L2038" s="20" t="s">
        <v>152</v>
      </c>
      <c r="M2038" s="20">
        <v>1.0</v>
      </c>
      <c r="N2038" s="20">
        <v>1.0</v>
      </c>
      <c r="O2038" s="20" t="s">
        <v>6139</v>
      </c>
      <c r="P2038" s="14"/>
    </row>
    <row r="2039">
      <c r="A2039" s="19" t="s">
        <v>8110</v>
      </c>
      <c r="B2039" s="19" t="s">
        <v>4999</v>
      </c>
      <c r="C2039" s="19" t="s">
        <v>8111</v>
      </c>
      <c r="D2039" s="19" t="s">
        <v>8112</v>
      </c>
      <c r="E2039" s="19" t="s">
        <v>8115</v>
      </c>
      <c r="F2039" s="20" t="str">
        <f t="shared" si="1"/>
        <v>nOcL7Gm6vQxB8E4R0I7fEb</v>
      </c>
      <c r="G2039" s="20">
        <v>1.0</v>
      </c>
      <c r="H2039" s="20">
        <v>1.0</v>
      </c>
      <c r="I2039" s="20" t="s">
        <v>151</v>
      </c>
      <c r="J2039" s="20">
        <v>1.0</v>
      </c>
      <c r="K2039" s="20">
        <v>1.0</v>
      </c>
      <c r="L2039" s="20" t="s">
        <v>152</v>
      </c>
      <c r="M2039" s="20">
        <v>1.0</v>
      </c>
      <c r="N2039" s="20">
        <v>1.0</v>
      </c>
      <c r="O2039" s="20" t="s">
        <v>6139</v>
      </c>
      <c r="P2039" s="14"/>
    </row>
    <row r="2040">
      <c r="A2040" s="19" t="s">
        <v>8110</v>
      </c>
      <c r="B2040" s="19" t="s">
        <v>5001</v>
      </c>
      <c r="C2040" s="19" t="s">
        <v>8111</v>
      </c>
      <c r="D2040" s="19" t="s">
        <v>8112</v>
      </c>
      <c r="E2040" s="19" t="s">
        <v>8116</v>
      </c>
      <c r="F2040" s="20" t="str">
        <f t="shared" si="1"/>
        <v>nOcL7Gm6vQxB8WGR0I7fEb</v>
      </c>
      <c r="G2040" s="20">
        <v>1.0</v>
      </c>
      <c r="H2040" s="20">
        <v>1.0</v>
      </c>
      <c r="I2040" s="20" t="s">
        <v>151</v>
      </c>
      <c r="J2040" s="20">
        <v>1.0</v>
      </c>
      <c r="K2040" s="20">
        <v>1.0</v>
      </c>
      <c r="L2040" s="20" t="s">
        <v>152</v>
      </c>
      <c r="M2040" s="20">
        <v>1.0</v>
      </c>
      <c r="N2040" s="20">
        <v>1.0</v>
      </c>
      <c r="O2040" s="20" t="s">
        <v>6139</v>
      </c>
      <c r="P2040" s="14"/>
    </row>
    <row r="2041">
      <c r="A2041" s="19" t="s">
        <v>8110</v>
      </c>
      <c r="B2041" s="19" t="s">
        <v>5003</v>
      </c>
      <c r="C2041" s="19" t="s">
        <v>8111</v>
      </c>
      <c r="D2041" s="19" t="s">
        <v>8112</v>
      </c>
      <c r="E2041" s="19" t="s">
        <v>8111</v>
      </c>
      <c r="F2041" s="20" t="str">
        <f t="shared" si="1"/>
        <v>nOcL7Gm6vQxB91CFqgRua4</v>
      </c>
      <c r="G2041" s="20">
        <v>1.0</v>
      </c>
      <c r="H2041" s="20">
        <v>1.0</v>
      </c>
      <c r="I2041" s="20" t="s">
        <v>151</v>
      </c>
      <c r="J2041" s="20">
        <v>1.0</v>
      </c>
      <c r="K2041" s="20">
        <v>1.0</v>
      </c>
      <c r="L2041" s="20" t="s">
        <v>152</v>
      </c>
      <c r="M2041" s="20">
        <v>1.0</v>
      </c>
      <c r="N2041" s="20">
        <v>1.0</v>
      </c>
      <c r="O2041" s="20" t="s">
        <v>6139</v>
      </c>
      <c r="P2041" s="14"/>
    </row>
    <row r="2042">
      <c r="A2042" s="19" t="s">
        <v>8110</v>
      </c>
      <c r="B2042" s="19" t="s">
        <v>5005</v>
      </c>
      <c r="C2042" s="19" t="s">
        <v>8111</v>
      </c>
      <c r="D2042" s="19" t="s">
        <v>8112</v>
      </c>
      <c r="E2042" s="19" t="s">
        <v>8117</v>
      </c>
      <c r="F2042" s="20" t="str">
        <f t="shared" si="1"/>
        <v>nOcL7Gm6vQxBACls1igzRC</v>
      </c>
      <c r="G2042" s="20">
        <v>1.0</v>
      </c>
      <c r="H2042" s="20">
        <v>1.0</v>
      </c>
      <c r="I2042" s="20" t="s">
        <v>151</v>
      </c>
      <c r="J2042" s="20">
        <v>1.0</v>
      </c>
      <c r="K2042" s="20">
        <v>1.0</v>
      </c>
      <c r="L2042" s="20" t="s">
        <v>152</v>
      </c>
      <c r="M2042" s="20">
        <v>1.0</v>
      </c>
      <c r="N2042" s="20">
        <v>1.0</v>
      </c>
      <c r="O2042" s="20" t="s">
        <v>6139</v>
      </c>
      <c r="P2042" s="14"/>
    </row>
    <row r="2043">
      <c r="A2043" s="19" t="s">
        <v>8110</v>
      </c>
      <c r="B2043" s="19" t="s">
        <v>5007</v>
      </c>
      <c r="C2043" s="19" t="s">
        <v>8111</v>
      </c>
      <c r="D2043" s="19" t="s">
        <v>8112</v>
      </c>
      <c r="E2043" s="19" t="s">
        <v>8118</v>
      </c>
      <c r="F2043" s="20" t="str">
        <f t="shared" si="1"/>
        <v>nOcL7Gm6vQxBJgBaEBgznC</v>
      </c>
      <c r="G2043" s="20">
        <v>1.0</v>
      </c>
      <c r="H2043" s="20">
        <v>1.0</v>
      </c>
      <c r="I2043" s="20" t="s">
        <v>151</v>
      </c>
      <c r="J2043" s="20">
        <v>1.0</v>
      </c>
      <c r="K2043" s="20">
        <v>1.0</v>
      </c>
      <c r="L2043" s="20" t="s">
        <v>152</v>
      </c>
      <c r="M2043" s="20">
        <v>1.0</v>
      </c>
      <c r="N2043" s="20">
        <v>1.0</v>
      </c>
      <c r="O2043" s="20" t="s">
        <v>6139</v>
      </c>
      <c r="P2043" s="14"/>
    </row>
    <row r="2044">
      <c r="A2044" s="19" t="s">
        <v>8110</v>
      </c>
      <c r="B2044" s="19" t="s">
        <v>5009</v>
      </c>
      <c r="C2044" s="19" t="s">
        <v>8111</v>
      </c>
      <c r="D2044" s="19" t="s">
        <v>8112</v>
      </c>
      <c r="E2044" s="19" t="s">
        <v>8119</v>
      </c>
      <c r="F2044" s="20" t="str">
        <f t="shared" si="1"/>
        <v>nOcL7Gm6vQxBO9kJLhNcSb</v>
      </c>
      <c r="G2044" s="20">
        <v>1.0</v>
      </c>
      <c r="H2044" s="20">
        <v>1.0</v>
      </c>
      <c r="I2044" s="20" t="s">
        <v>151</v>
      </c>
      <c r="J2044" s="20">
        <v>1.0</v>
      </c>
      <c r="K2044" s="20">
        <v>1.0</v>
      </c>
      <c r="L2044" s="20" t="s">
        <v>152</v>
      </c>
      <c r="M2044" s="20">
        <v>1.0</v>
      </c>
      <c r="N2044" s="20">
        <v>1.0</v>
      </c>
      <c r="O2044" s="20" t="s">
        <v>6139</v>
      </c>
      <c r="P2044" s="14"/>
    </row>
    <row r="2045">
      <c r="A2045" s="19" t="s">
        <v>8110</v>
      </c>
      <c r="B2045" s="19" t="s">
        <v>5011</v>
      </c>
      <c r="C2045" s="19" t="s">
        <v>8111</v>
      </c>
      <c r="D2045" s="19" t="s">
        <v>8112</v>
      </c>
      <c r="E2045" s="19" t="s">
        <v>8120</v>
      </c>
      <c r="F2045" s="20" t="str">
        <f t="shared" si="1"/>
        <v>nOcL7Gm6vQxBQnjA48cIW7</v>
      </c>
      <c r="G2045" s="20">
        <v>1.0</v>
      </c>
      <c r="H2045" s="20">
        <v>1.0</v>
      </c>
      <c r="I2045" s="20" t="s">
        <v>151</v>
      </c>
      <c r="J2045" s="20">
        <v>1.0</v>
      </c>
      <c r="K2045" s="20">
        <v>1.0</v>
      </c>
      <c r="L2045" s="20" t="s">
        <v>152</v>
      </c>
      <c r="M2045" s="20">
        <v>1.0</v>
      </c>
      <c r="N2045" s="20">
        <v>1.0</v>
      </c>
      <c r="O2045" s="20" t="s">
        <v>6139</v>
      </c>
      <c r="P2045" s="14"/>
    </row>
    <row r="2046">
      <c r="A2046" s="19" t="s">
        <v>8110</v>
      </c>
      <c r="B2046" s="19" t="s">
        <v>5013</v>
      </c>
      <c r="C2046" s="19" t="s">
        <v>8111</v>
      </c>
      <c r="D2046" s="19" t="s">
        <v>8112</v>
      </c>
      <c r="E2046" s="19" t="s">
        <v>8121</v>
      </c>
      <c r="F2046" s="20" t="str">
        <f t="shared" si="1"/>
        <v>nOcL7Gm6vQxBQnwA48cIW7</v>
      </c>
      <c r="G2046" s="20">
        <v>3.0</v>
      </c>
      <c r="H2046" s="20">
        <v>3.0</v>
      </c>
      <c r="I2046" s="20" t="s">
        <v>151</v>
      </c>
      <c r="J2046" s="20">
        <v>2.0</v>
      </c>
      <c r="K2046" s="20">
        <v>2.0</v>
      </c>
      <c r="L2046" s="20" t="s">
        <v>152</v>
      </c>
      <c r="M2046" s="20">
        <v>2.0</v>
      </c>
      <c r="N2046" s="20">
        <v>2.0</v>
      </c>
      <c r="O2046" s="20" t="s">
        <v>6139</v>
      </c>
      <c r="P2046" s="14"/>
    </row>
    <row r="2047">
      <c r="A2047" s="19" t="s">
        <v>8110</v>
      </c>
      <c r="B2047" s="19" t="s">
        <v>5015</v>
      </c>
      <c r="C2047" s="19" t="s">
        <v>8111</v>
      </c>
      <c r="D2047" s="19" t="s">
        <v>8112</v>
      </c>
      <c r="E2047" s="19" t="s">
        <v>8122</v>
      </c>
      <c r="F2047" s="20" t="str">
        <f t="shared" si="1"/>
        <v>nOcL7Gm6vQxBncfqfPa3Cp</v>
      </c>
      <c r="G2047" s="20">
        <v>1.0</v>
      </c>
      <c r="H2047" s="20">
        <v>1.0</v>
      </c>
      <c r="I2047" s="20" t="s">
        <v>151</v>
      </c>
      <c r="J2047" s="20">
        <v>1.0</v>
      </c>
      <c r="K2047" s="20">
        <v>1.0</v>
      </c>
      <c r="L2047" s="20" t="s">
        <v>152</v>
      </c>
      <c r="M2047" s="20">
        <v>1.0</v>
      </c>
      <c r="N2047" s="20">
        <v>1.0</v>
      </c>
      <c r="O2047" s="20" t="s">
        <v>6139</v>
      </c>
      <c r="P2047" s="14"/>
    </row>
    <row r="2048">
      <c r="A2048" s="19" t="s">
        <v>8110</v>
      </c>
      <c r="B2048" s="19" t="s">
        <v>5017</v>
      </c>
      <c r="C2048" s="19" t="s">
        <v>8111</v>
      </c>
      <c r="D2048" s="19" t="s">
        <v>8112</v>
      </c>
      <c r="E2048" s="19" t="s">
        <v>8123</v>
      </c>
      <c r="F2048" s="20" t="str">
        <f t="shared" si="1"/>
        <v>nOcL7Gm6vQxBo0LlrKdXja</v>
      </c>
      <c r="G2048" s="20">
        <v>1.0</v>
      </c>
      <c r="H2048" s="20">
        <v>2.0</v>
      </c>
      <c r="I2048" s="20" t="s">
        <v>151</v>
      </c>
      <c r="J2048" s="20">
        <v>1.0</v>
      </c>
      <c r="K2048" s="20">
        <v>1.0</v>
      </c>
      <c r="L2048" s="20" t="s">
        <v>152</v>
      </c>
      <c r="M2048" s="20">
        <v>1.0</v>
      </c>
      <c r="N2048" s="20">
        <v>1.0</v>
      </c>
      <c r="O2048" s="20" t="s">
        <v>6139</v>
      </c>
      <c r="P2048" s="14"/>
    </row>
    <row r="2049">
      <c r="A2049" s="19" t="s">
        <v>8110</v>
      </c>
      <c r="B2049" s="19" t="s">
        <v>5019</v>
      </c>
      <c r="C2049" s="19" t="s">
        <v>8111</v>
      </c>
      <c r="D2049" s="19" t="s">
        <v>8112</v>
      </c>
      <c r="E2049" s="19" t="s">
        <v>8124</v>
      </c>
      <c r="F2049" s="20" t="str">
        <f t="shared" si="1"/>
        <v>nOcL7Gm6vQxBojtlrKdXja</v>
      </c>
      <c r="G2049" s="20">
        <v>1.0</v>
      </c>
      <c r="H2049" s="20">
        <v>1.0</v>
      </c>
      <c r="I2049" s="20" t="s">
        <v>151</v>
      </c>
      <c r="J2049" s="20">
        <v>1.0</v>
      </c>
      <c r="K2049" s="20">
        <v>1.0</v>
      </c>
      <c r="L2049" s="20" t="s">
        <v>152</v>
      </c>
      <c r="M2049" s="20">
        <v>1.0</v>
      </c>
      <c r="N2049" s="20">
        <v>1.0</v>
      </c>
      <c r="O2049" s="20" t="s">
        <v>6139</v>
      </c>
      <c r="P2049" s="14"/>
    </row>
    <row r="2050">
      <c r="A2050" s="19" t="s">
        <v>8110</v>
      </c>
      <c r="B2050" s="19" t="s">
        <v>5021</v>
      </c>
      <c r="C2050" s="19" t="s">
        <v>8111</v>
      </c>
      <c r="D2050" s="19" t="s">
        <v>8112</v>
      </c>
      <c r="E2050" s="19" t="s">
        <v>8111</v>
      </c>
      <c r="F2050" s="20" t="str">
        <f t="shared" si="1"/>
        <v>nOcL7Gm6vQxBpJvklVeMgb</v>
      </c>
      <c r="G2050" s="20">
        <v>1.0</v>
      </c>
      <c r="H2050" s="20">
        <v>1.0</v>
      </c>
      <c r="I2050" s="20" t="s">
        <v>151</v>
      </c>
      <c r="J2050" s="20">
        <v>1.0</v>
      </c>
      <c r="K2050" s="20">
        <v>1.0</v>
      </c>
      <c r="L2050" s="20" t="s">
        <v>152</v>
      </c>
      <c r="M2050" s="20">
        <v>1.0</v>
      </c>
      <c r="N2050" s="20">
        <v>1.0</v>
      </c>
      <c r="O2050" s="20" t="s">
        <v>6139</v>
      </c>
      <c r="P2050" s="14"/>
    </row>
    <row r="2051">
      <c r="A2051" s="19" t="s">
        <v>8110</v>
      </c>
      <c r="B2051" s="19" t="s">
        <v>5023</v>
      </c>
      <c r="C2051" s="19" t="s">
        <v>8111</v>
      </c>
      <c r="D2051" s="19" t="s">
        <v>8112</v>
      </c>
      <c r="E2051" s="19" t="s">
        <v>8125</v>
      </c>
      <c r="F2051" s="20" t="str">
        <f t="shared" si="1"/>
        <v>nOcL7Gm6vQxBqki31JYFdu</v>
      </c>
      <c r="G2051" s="20">
        <v>1.0</v>
      </c>
      <c r="H2051" s="20">
        <v>1.0</v>
      </c>
      <c r="I2051" s="20" t="s">
        <v>151</v>
      </c>
      <c r="J2051" s="20">
        <v>1.0</v>
      </c>
      <c r="K2051" s="20">
        <v>1.0</v>
      </c>
      <c r="L2051" s="20" t="s">
        <v>152</v>
      </c>
      <c r="M2051" s="20">
        <v>1.0</v>
      </c>
      <c r="N2051" s="20">
        <v>1.0</v>
      </c>
      <c r="O2051" s="20" t="s">
        <v>6139</v>
      </c>
      <c r="P2051" s="14"/>
    </row>
    <row r="2052">
      <c r="A2052" s="19" t="s">
        <v>8110</v>
      </c>
      <c r="B2052" s="19" t="s">
        <v>5025</v>
      </c>
      <c r="C2052" s="19" t="s">
        <v>8111</v>
      </c>
      <c r="D2052" s="19" t="s">
        <v>8112</v>
      </c>
      <c r="E2052" s="19" t="s">
        <v>8126</v>
      </c>
      <c r="F2052" s="20" t="str">
        <f t="shared" si="1"/>
        <v>nOcL7Gm6vQxBqrH31JYFdu</v>
      </c>
      <c r="G2052" s="20">
        <v>2.0</v>
      </c>
      <c r="H2052" s="20">
        <v>2.0</v>
      </c>
      <c r="I2052" s="20" t="s">
        <v>151</v>
      </c>
      <c r="J2052" s="20">
        <v>2.0</v>
      </c>
      <c r="K2052" s="20">
        <v>1.0</v>
      </c>
      <c r="L2052" s="20" t="s">
        <v>152</v>
      </c>
      <c r="M2052" s="20">
        <v>1.0</v>
      </c>
      <c r="N2052" s="20">
        <v>1.0</v>
      </c>
      <c r="O2052" s="20" t="s">
        <v>6139</v>
      </c>
      <c r="P2052" s="14"/>
    </row>
    <row r="2053">
      <c r="A2053" s="19" t="s">
        <v>8110</v>
      </c>
      <c r="B2053" s="19" t="s">
        <v>5027</v>
      </c>
      <c r="C2053" s="19" t="s">
        <v>8111</v>
      </c>
      <c r="D2053" s="19" t="s">
        <v>8112</v>
      </c>
      <c r="E2053" s="19" t="s">
        <v>8127</v>
      </c>
      <c r="F2053" s="20" t="str">
        <f t="shared" si="1"/>
        <v>nOcL7Gm6vQxBtVfyJwvFCu</v>
      </c>
      <c r="G2053" s="20">
        <v>1.0</v>
      </c>
      <c r="H2053" s="20">
        <v>1.0</v>
      </c>
      <c r="I2053" s="20" t="s">
        <v>151</v>
      </c>
      <c r="J2053" s="20">
        <v>1.0</v>
      </c>
      <c r="K2053" s="20">
        <v>1.0</v>
      </c>
      <c r="L2053" s="20" t="s">
        <v>152</v>
      </c>
      <c r="M2053" s="20">
        <v>1.0</v>
      </c>
      <c r="N2053" s="20">
        <v>1.0</v>
      </c>
      <c r="O2053" s="20" t="s">
        <v>6139</v>
      </c>
      <c r="P2053" s="14"/>
    </row>
    <row r="2054">
      <c r="A2054" s="19" t="s">
        <v>8110</v>
      </c>
      <c r="B2054" s="19" t="s">
        <v>5029</v>
      </c>
      <c r="C2054" s="19" t="s">
        <v>8111</v>
      </c>
      <c r="D2054" s="19" t="s">
        <v>8112</v>
      </c>
      <c r="E2054" s="19" t="s">
        <v>8128</v>
      </c>
      <c r="F2054" s="20" t="str">
        <f t="shared" si="1"/>
        <v>nOcL7Gm6vQxBxsMoCpeNMW</v>
      </c>
      <c r="G2054" s="20">
        <v>1.0</v>
      </c>
      <c r="H2054" s="20">
        <v>1.0</v>
      </c>
      <c r="I2054" s="20" t="s">
        <v>151</v>
      </c>
      <c r="J2054" s="20">
        <v>1.0</v>
      </c>
      <c r="K2054" s="20">
        <v>1.0</v>
      </c>
      <c r="L2054" s="20" t="s">
        <v>152</v>
      </c>
      <c r="M2054" s="20">
        <v>1.0</v>
      </c>
      <c r="N2054" s="20">
        <v>1.0</v>
      </c>
      <c r="O2054" s="20" t="s">
        <v>6139</v>
      </c>
      <c r="P2054" s="14"/>
    </row>
    <row r="2055">
      <c r="A2055" s="19" t="s">
        <v>8129</v>
      </c>
      <c r="B2055" s="19" t="s">
        <v>913</v>
      </c>
      <c r="C2055" s="19" t="s">
        <v>8130</v>
      </c>
      <c r="D2055" s="19" t="s">
        <v>8131</v>
      </c>
      <c r="E2055" s="19" t="s">
        <v>8132</v>
      </c>
      <c r="F2055" s="20" t="str">
        <f t="shared" si="1"/>
        <v>nTw838ACIBs43D8WpPTcf5</v>
      </c>
      <c r="G2055" s="20">
        <v>1.0</v>
      </c>
      <c r="H2055" s="20">
        <v>1.0</v>
      </c>
      <c r="I2055" s="20" t="s">
        <v>151</v>
      </c>
      <c r="J2055" s="20">
        <v>1.0</v>
      </c>
      <c r="K2055" s="20">
        <v>1.0</v>
      </c>
      <c r="L2055" s="20" t="s">
        <v>152</v>
      </c>
      <c r="M2055" s="20">
        <v>1.0</v>
      </c>
      <c r="N2055" s="20">
        <v>1.0</v>
      </c>
      <c r="O2055" s="20" t="s">
        <v>6139</v>
      </c>
      <c r="P2055" s="14"/>
    </row>
    <row r="2056">
      <c r="A2056" s="19" t="s">
        <v>8129</v>
      </c>
      <c r="B2056" s="19" t="s">
        <v>917</v>
      </c>
      <c r="C2056" s="19" t="s">
        <v>8130</v>
      </c>
      <c r="D2056" s="19" t="s">
        <v>8131</v>
      </c>
      <c r="E2056" s="19" t="s">
        <v>8133</v>
      </c>
      <c r="F2056" s="20" t="str">
        <f t="shared" si="1"/>
        <v>nTw838ACIBs45dwQZnCRf8</v>
      </c>
      <c r="G2056" s="20">
        <v>1.0</v>
      </c>
      <c r="H2056" s="20">
        <v>1.0</v>
      </c>
      <c r="I2056" s="20" t="s">
        <v>151</v>
      </c>
      <c r="J2056" s="20">
        <v>1.0</v>
      </c>
      <c r="K2056" s="20">
        <v>1.0</v>
      </c>
      <c r="L2056" s="20" t="s">
        <v>152</v>
      </c>
      <c r="M2056" s="20">
        <v>1.0</v>
      </c>
      <c r="N2056" s="20">
        <v>1.0</v>
      </c>
      <c r="O2056" s="20" t="s">
        <v>6139</v>
      </c>
      <c r="P2056" s="14"/>
    </row>
    <row r="2057">
      <c r="A2057" s="19" t="s">
        <v>8129</v>
      </c>
      <c r="B2057" s="19" t="s">
        <v>919</v>
      </c>
      <c r="C2057" s="19" t="s">
        <v>8130</v>
      </c>
      <c r="D2057" s="19" t="s">
        <v>8131</v>
      </c>
      <c r="E2057" s="19" t="s">
        <v>8134</v>
      </c>
      <c r="F2057" s="20" t="str">
        <f t="shared" si="1"/>
        <v>nTw838ACIBs46qHgxZbenF</v>
      </c>
      <c r="G2057" s="20">
        <v>1.0</v>
      </c>
      <c r="H2057" s="20">
        <v>1.0</v>
      </c>
      <c r="I2057" s="20" t="s">
        <v>151</v>
      </c>
      <c r="J2057" s="20">
        <v>1.0</v>
      </c>
      <c r="K2057" s="20">
        <v>1.0</v>
      </c>
      <c r="L2057" s="20" t="s">
        <v>152</v>
      </c>
      <c r="M2057" s="20">
        <v>1.0</v>
      </c>
      <c r="N2057" s="20">
        <v>1.0</v>
      </c>
      <c r="O2057" s="20" t="s">
        <v>6139</v>
      </c>
      <c r="P2057" s="14"/>
    </row>
    <row r="2058">
      <c r="A2058" s="19" t="s">
        <v>8129</v>
      </c>
      <c r="B2058" s="19" t="s">
        <v>921</v>
      </c>
      <c r="C2058" s="19" t="s">
        <v>8130</v>
      </c>
      <c r="D2058" s="19" t="s">
        <v>8131</v>
      </c>
      <c r="E2058" s="19" t="s">
        <v>8135</v>
      </c>
      <c r="F2058" s="20" t="str">
        <f t="shared" si="1"/>
        <v>nTw838ACIBs4ADvs1igzRC</v>
      </c>
      <c r="G2058" s="20">
        <v>1.0</v>
      </c>
      <c r="H2058" s="20">
        <v>1.0</v>
      </c>
      <c r="I2058" s="20" t="s">
        <v>151</v>
      </c>
      <c r="J2058" s="20">
        <v>1.0</v>
      </c>
      <c r="K2058" s="20">
        <v>1.0</v>
      </c>
      <c r="L2058" s="20" t="s">
        <v>152</v>
      </c>
      <c r="M2058" s="20">
        <v>1.0</v>
      </c>
      <c r="N2058" s="20">
        <v>1.0</v>
      </c>
      <c r="O2058" s="20" t="s">
        <v>6139</v>
      </c>
      <c r="P2058" s="14"/>
    </row>
    <row r="2059">
      <c r="A2059" s="19" t="s">
        <v>8129</v>
      </c>
      <c r="B2059" s="19" t="s">
        <v>923</v>
      </c>
      <c r="C2059" s="19" t="s">
        <v>8130</v>
      </c>
      <c r="D2059" s="19" t="s">
        <v>8131</v>
      </c>
      <c r="E2059" s="19" t="s">
        <v>8136</v>
      </c>
      <c r="F2059" s="20" t="str">
        <f t="shared" si="1"/>
        <v>nTw838ACIBs4AXRs1igzRC</v>
      </c>
      <c r="G2059" s="20">
        <v>1.0</v>
      </c>
      <c r="H2059" s="20">
        <v>1.0</v>
      </c>
      <c r="I2059" s="20" t="s">
        <v>151</v>
      </c>
      <c r="J2059" s="20">
        <v>1.0</v>
      </c>
      <c r="K2059" s="20">
        <v>1.0</v>
      </c>
      <c r="L2059" s="20" t="s">
        <v>152</v>
      </c>
      <c r="M2059" s="20">
        <v>1.0</v>
      </c>
      <c r="N2059" s="20">
        <v>1.0</v>
      </c>
      <c r="O2059" s="20" t="s">
        <v>6139</v>
      </c>
      <c r="P2059" s="14"/>
    </row>
    <row r="2060">
      <c r="A2060" s="19" t="s">
        <v>8129</v>
      </c>
      <c r="B2060" s="19" t="s">
        <v>925</v>
      </c>
      <c r="C2060" s="19" t="s">
        <v>8130</v>
      </c>
      <c r="D2060" s="19" t="s">
        <v>8131</v>
      </c>
      <c r="E2060" s="19" t="s">
        <v>8137</v>
      </c>
      <c r="F2060" s="20" t="str">
        <f t="shared" si="1"/>
        <v>nTw838ACIBs4DQtPsx31Wa</v>
      </c>
      <c r="G2060" s="20">
        <v>1.0</v>
      </c>
      <c r="H2060" s="20">
        <v>1.0</v>
      </c>
      <c r="I2060" s="20" t="s">
        <v>151</v>
      </c>
      <c r="J2060" s="20">
        <v>1.0</v>
      </c>
      <c r="K2060" s="20">
        <v>1.0</v>
      </c>
      <c r="L2060" s="20" t="s">
        <v>152</v>
      </c>
      <c r="M2060" s="20">
        <v>1.0</v>
      </c>
      <c r="N2060" s="20">
        <v>1.0</v>
      </c>
      <c r="O2060" s="20" t="s">
        <v>6139</v>
      </c>
      <c r="P2060" s="14"/>
    </row>
    <row r="2061">
      <c r="A2061" s="19" t="s">
        <v>8129</v>
      </c>
      <c r="B2061" s="19" t="s">
        <v>927</v>
      </c>
      <c r="C2061" s="19" t="s">
        <v>8130</v>
      </c>
      <c r="D2061" s="19" t="s">
        <v>8131</v>
      </c>
      <c r="E2061" s="19" t="s">
        <v>8138</v>
      </c>
      <c r="F2061" s="20" t="str">
        <f t="shared" si="1"/>
        <v>nTw838ACIBs4FqDGX8NaP3</v>
      </c>
      <c r="G2061" s="20">
        <v>1.0</v>
      </c>
      <c r="H2061" s="20">
        <v>1.0</v>
      </c>
      <c r="I2061" s="20" t="s">
        <v>151</v>
      </c>
      <c r="J2061" s="20">
        <v>1.0</v>
      </c>
      <c r="K2061" s="20">
        <v>1.0</v>
      </c>
      <c r="L2061" s="20" t="s">
        <v>152</v>
      </c>
      <c r="M2061" s="20">
        <v>1.0</v>
      </c>
      <c r="N2061" s="20">
        <v>1.0</v>
      </c>
      <c r="O2061" s="20" t="s">
        <v>6139</v>
      </c>
      <c r="P2061" s="14"/>
    </row>
    <row r="2062">
      <c r="A2062" s="19" t="s">
        <v>8129</v>
      </c>
      <c r="B2062" s="19" t="s">
        <v>929</v>
      </c>
      <c r="C2062" s="19" t="s">
        <v>8130</v>
      </c>
      <c r="D2062" s="19" t="s">
        <v>8131</v>
      </c>
      <c r="E2062" s="19" t="s">
        <v>8139</v>
      </c>
      <c r="F2062" s="20" t="str">
        <f t="shared" si="1"/>
        <v>nTw838ACIBs4UISLWZg9DA</v>
      </c>
      <c r="G2062" s="20">
        <v>1.0</v>
      </c>
      <c r="H2062" s="20">
        <v>1.0</v>
      </c>
      <c r="I2062" s="20" t="s">
        <v>151</v>
      </c>
      <c r="J2062" s="20">
        <v>1.0</v>
      </c>
      <c r="K2062" s="20">
        <v>1.0</v>
      </c>
      <c r="L2062" s="20" t="s">
        <v>152</v>
      </c>
      <c r="M2062" s="20">
        <v>1.0</v>
      </c>
      <c r="N2062" s="20">
        <v>1.0</v>
      </c>
      <c r="O2062" s="20" t="s">
        <v>6139</v>
      </c>
      <c r="P2062" s="14"/>
    </row>
    <row r="2063">
      <c r="A2063" s="19" t="s">
        <v>8129</v>
      </c>
      <c r="B2063" s="19" t="s">
        <v>931</v>
      </c>
      <c r="C2063" s="19" t="s">
        <v>8130</v>
      </c>
      <c r="D2063" s="19" t="s">
        <v>8131</v>
      </c>
      <c r="E2063" s="19" t="s">
        <v>8140</v>
      </c>
      <c r="F2063" s="20" t="str">
        <f t="shared" si="1"/>
        <v>nTw838ACIBs4cTWuasQi8r</v>
      </c>
      <c r="G2063" s="20">
        <v>1.0</v>
      </c>
      <c r="H2063" s="20">
        <v>1.0</v>
      </c>
      <c r="I2063" s="20" t="s">
        <v>151</v>
      </c>
      <c r="J2063" s="20">
        <v>1.0</v>
      </c>
      <c r="K2063" s="20">
        <v>1.0</v>
      </c>
      <c r="L2063" s="20" t="s">
        <v>152</v>
      </c>
      <c r="M2063" s="20">
        <v>1.0</v>
      </c>
      <c r="N2063" s="20">
        <v>1.0</v>
      </c>
      <c r="O2063" s="20" t="s">
        <v>6139</v>
      </c>
      <c r="P2063" s="14"/>
    </row>
    <row r="2064">
      <c r="A2064" s="19" t="s">
        <v>8129</v>
      </c>
      <c r="B2064" s="19" t="s">
        <v>933</v>
      </c>
      <c r="C2064" s="19" t="s">
        <v>8130</v>
      </c>
      <c r="D2064" s="19" t="s">
        <v>8131</v>
      </c>
      <c r="E2064" s="19" t="s">
        <v>8141</v>
      </c>
      <c r="F2064" s="20" t="str">
        <f t="shared" si="1"/>
        <v>nTw838ACIBs4iYiDfaj7G4</v>
      </c>
      <c r="G2064" s="20">
        <v>1.0</v>
      </c>
      <c r="H2064" s="20">
        <v>1.0</v>
      </c>
      <c r="I2064" s="20" t="s">
        <v>151</v>
      </c>
      <c r="J2064" s="20">
        <v>1.0</v>
      </c>
      <c r="K2064" s="20">
        <v>1.0</v>
      </c>
      <c r="L2064" s="20" t="s">
        <v>152</v>
      </c>
      <c r="M2064" s="20">
        <v>1.0</v>
      </c>
      <c r="N2064" s="20">
        <v>1.0</v>
      </c>
      <c r="O2064" s="20" t="s">
        <v>6139</v>
      </c>
      <c r="P2064" s="14"/>
    </row>
    <row r="2065">
      <c r="A2065" s="19" t="s">
        <v>8129</v>
      </c>
      <c r="B2065" s="19" t="s">
        <v>935</v>
      </c>
      <c r="C2065" s="19" t="s">
        <v>8130</v>
      </c>
      <c r="D2065" s="19" t="s">
        <v>8131</v>
      </c>
      <c r="E2065" s="19" t="s">
        <v>8142</v>
      </c>
      <c r="F2065" s="20" t="str">
        <f t="shared" si="1"/>
        <v>nTw838ACIBs4k12KT9MVfb</v>
      </c>
      <c r="G2065" s="20">
        <v>1.0</v>
      </c>
      <c r="H2065" s="20">
        <v>1.0</v>
      </c>
      <c r="I2065" s="20" t="s">
        <v>151</v>
      </c>
      <c r="J2065" s="20">
        <v>1.0</v>
      </c>
      <c r="K2065" s="20">
        <v>1.0</v>
      </c>
      <c r="L2065" s="20" t="s">
        <v>152</v>
      </c>
      <c r="M2065" s="20">
        <v>1.0</v>
      </c>
      <c r="N2065" s="20">
        <v>1.0</v>
      </c>
      <c r="O2065" s="20" t="s">
        <v>6139</v>
      </c>
      <c r="P2065" s="14"/>
    </row>
    <row r="2066">
      <c r="A2066" s="19" t="s">
        <v>8129</v>
      </c>
      <c r="B2066" s="19" t="s">
        <v>937</v>
      </c>
      <c r="C2066" s="19" t="s">
        <v>8130</v>
      </c>
      <c r="D2066" s="19" t="s">
        <v>8131</v>
      </c>
      <c r="E2066" s="19" t="s">
        <v>8143</v>
      </c>
      <c r="F2066" s="20" t="str">
        <f t="shared" si="1"/>
        <v>nTw838ACIBs4lMHiGAYKIU</v>
      </c>
      <c r="G2066" s="20">
        <v>1.0</v>
      </c>
      <c r="H2066" s="20">
        <v>1.0</v>
      </c>
      <c r="I2066" s="20" t="s">
        <v>151</v>
      </c>
      <c r="J2066" s="20">
        <v>1.0</v>
      </c>
      <c r="K2066" s="20">
        <v>1.0</v>
      </c>
      <c r="L2066" s="20" t="s">
        <v>152</v>
      </c>
      <c r="M2066" s="20">
        <v>1.0</v>
      </c>
      <c r="N2066" s="20">
        <v>1.0</v>
      </c>
      <c r="O2066" s="20" t="s">
        <v>6139</v>
      </c>
      <c r="P2066" s="14"/>
    </row>
    <row r="2067">
      <c r="A2067" s="19" t="s">
        <v>8129</v>
      </c>
      <c r="B2067" s="19" t="s">
        <v>939</v>
      </c>
      <c r="C2067" s="19" t="s">
        <v>8130</v>
      </c>
      <c r="D2067" s="19" t="s">
        <v>8131</v>
      </c>
      <c r="E2067" s="19" t="s">
        <v>8144</v>
      </c>
      <c r="F2067" s="20" t="str">
        <f t="shared" si="1"/>
        <v>nTw838ACIBs4lYNiGAYKIU</v>
      </c>
      <c r="G2067" s="20">
        <v>1.0</v>
      </c>
      <c r="H2067" s="20">
        <v>1.0</v>
      </c>
      <c r="I2067" s="20" t="s">
        <v>151</v>
      </c>
      <c r="J2067" s="20">
        <v>1.0</v>
      </c>
      <c r="K2067" s="20">
        <v>1.0</v>
      </c>
      <c r="L2067" s="20" t="s">
        <v>152</v>
      </c>
      <c r="M2067" s="20">
        <v>1.0</v>
      </c>
      <c r="N2067" s="20">
        <v>1.0</v>
      </c>
      <c r="O2067" s="20" t="s">
        <v>6139</v>
      </c>
      <c r="P2067" s="14"/>
    </row>
    <row r="2068">
      <c r="A2068" s="19" t="s">
        <v>8129</v>
      </c>
      <c r="B2068" s="19" t="s">
        <v>941</v>
      </c>
      <c r="C2068" s="19" t="s">
        <v>8130</v>
      </c>
      <c r="D2068" s="19" t="s">
        <v>8131</v>
      </c>
      <c r="E2068" s="19" t="s">
        <v>8145</v>
      </c>
      <c r="F2068" s="20" t="str">
        <f t="shared" si="1"/>
        <v>nTw838ACIBs4mL4x3nOJap</v>
      </c>
      <c r="G2068" s="20">
        <v>1.0</v>
      </c>
      <c r="H2068" s="20">
        <v>1.0</v>
      </c>
      <c r="I2068" s="20" t="s">
        <v>151</v>
      </c>
      <c r="J2068" s="20">
        <v>1.0</v>
      </c>
      <c r="K2068" s="20">
        <v>1.0</v>
      </c>
      <c r="L2068" s="20" t="s">
        <v>152</v>
      </c>
      <c r="M2068" s="20">
        <v>1.0</v>
      </c>
      <c r="N2068" s="20">
        <v>1.0</v>
      </c>
      <c r="O2068" s="20" t="s">
        <v>6139</v>
      </c>
      <c r="P2068" s="14"/>
    </row>
    <row r="2069">
      <c r="A2069" s="19" t="s">
        <v>8129</v>
      </c>
      <c r="B2069" s="19" t="s">
        <v>943</v>
      </c>
      <c r="C2069" s="19" t="s">
        <v>8130</v>
      </c>
      <c r="D2069" s="19" t="s">
        <v>8131</v>
      </c>
      <c r="E2069" s="19" t="s">
        <v>8146</v>
      </c>
      <c r="F2069" s="20" t="str">
        <f t="shared" si="1"/>
        <v>nTw838ACIBs4yRQr3EWPH8</v>
      </c>
      <c r="G2069" s="20">
        <v>1.0</v>
      </c>
      <c r="H2069" s="20">
        <v>1.0</v>
      </c>
      <c r="I2069" s="20" t="s">
        <v>151</v>
      </c>
      <c r="J2069" s="20">
        <v>1.0</v>
      </c>
      <c r="K2069" s="20">
        <v>1.0</v>
      </c>
      <c r="L2069" s="20" t="s">
        <v>152</v>
      </c>
      <c r="M2069" s="20">
        <v>1.0</v>
      </c>
      <c r="N2069" s="20">
        <v>1.0</v>
      </c>
      <c r="O2069" s="20" t="s">
        <v>6139</v>
      </c>
      <c r="P2069" s="14"/>
    </row>
    <row r="2070">
      <c r="A2070" s="19" t="s">
        <v>8129</v>
      </c>
      <c r="B2070" s="19" t="s">
        <v>945</v>
      </c>
      <c r="C2070" s="19" t="s">
        <v>8130</v>
      </c>
      <c r="D2070" s="19" t="s">
        <v>8131</v>
      </c>
      <c r="E2070" s="19" t="s">
        <v>8147</v>
      </c>
      <c r="F2070" s="20" t="str">
        <f t="shared" si="1"/>
        <v>nTw838ACIBs4ylvr3EWPH8</v>
      </c>
      <c r="G2070" s="20">
        <v>1.0</v>
      </c>
      <c r="H2070" s="20">
        <v>1.0</v>
      </c>
      <c r="I2070" s="20" t="s">
        <v>151</v>
      </c>
      <c r="J2070" s="20">
        <v>1.0</v>
      </c>
      <c r="K2070" s="20">
        <v>1.0</v>
      </c>
      <c r="L2070" s="20" t="s">
        <v>152</v>
      </c>
      <c r="M2070" s="20">
        <v>1.0</v>
      </c>
      <c r="N2070" s="20">
        <v>1.0</v>
      </c>
      <c r="O2070" s="20" t="s">
        <v>6139</v>
      </c>
      <c r="P2070" s="14"/>
    </row>
    <row r="2071">
      <c r="A2071" s="19" t="s">
        <v>8129</v>
      </c>
      <c r="B2071" s="19" t="s">
        <v>947</v>
      </c>
      <c r="C2071" s="19" t="s">
        <v>8130</v>
      </c>
      <c r="D2071" s="19" t="s">
        <v>8131</v>
      </c>
      <c r="E2071" s="19" t="s">
        <v>8148</v>
      </c>
      <c r="F2071" s="20" t="str">
        <f t="shared" si="1"/>
        <v>nTw838ACIBs4z0qcwP3ZbD</v>
      </c>
      <c r="G2071" s="20">
        <v>1.0</v>
      </c>
      <c r="H2071" s="20">
        <v>1.0</v>
      </c>
      <c r="I2071" s="20" t="s">
        <v>151</v>
      </c>
      <c r="J2071" s="20">
        <v>1.0</v>
      </c>
      <c r="K2071" s="20">
        <v>1.0</v>
      </c>
      <c r="L2071" s="20" t="s">
        <v>152</v>
      </c>
      <c r="M2071" s="20">
        <v>1.0</v>
      </c>
      <c r="N2071" s="20">
        <v>1.0</v>
      </c>
      <c r="O2071" s="20" t="s">
        <v>6139</v>
      </c>
      <c r="P2071" s="14"/>
    </row>
    <row r="2072">
      <c r="A2072" s="19" t="s">
        <v>8129</v>
      </c>
      <c r="B2072" s="19" t="s">
        <v>949</v>
      </c>
      <c r="C2072" s="19" t="s">
        <v>8130</v>
      </c>
      <c r="D2072" s="19" t="s">
        <v>8131</v>
      </c>
      <c r="E2072" s="19" t="s">
        <v>8149</v>
      </c>
      <c r="F2072" s="20" t="str">
        <f t="shared" si="1"/>
        <v>nTw838ACIBs4zwhcwP3ZbD</v>
      </c>
      <c r="G2072" s="20">
        <v>1.0</v>
      </c>
      <c r="H2072" s="20">
        <v>1.0</v>
      </c>
      <c r="I2072" s="20" t="s">
        <v>151</v>
      </c>
      <c r="J2072" s="20">
        <v>1.0</v>
      </c>
      <c r="K2072" s="20">
        <v>1.0</v>
      </c>
      <c r="L2072" s="20" t="s">
        <v>152</v>
      </c>
      <c r="M2072" s="20">
        <v>1.0</v>
      </c>
      <c r="N2072" s="20">
        <v>1.0</v>
      </c>
      <c r="O2072" s="20" t="s">
        <v>6139</v>
      </c>
      <c r="P2072" s="14"/>
    </row>
    <row r="2073">
      <c r="A2073" s="19" t="s">
        <v>8150</v>
      </c>
      <c r="B2073" s="19" t="s">
        <v>952</v>
      </c>
      <c r="C2073" s="19" t="s">
        <v>8151</v>
      </c>
      <c r="D2073" s="19" t="s">
        <v>8152</v>
      </c>
      <c r="E2073" s="19" t="s">
        <v>8153</v>
      </c>
      <c r="F2073" s="20" t="str">
        <f t="shared" si="1"/>
        <v>naoGvvduUQE58nhR0I7fEb</v>
      </c>
      <c r="G2073" s="20">
        <v>1.0</v>
      </c>
      <c r="H2073" s="20">
        <v>1.0</v>
      </c>
      <c r="I2073" s="20" t="s">
        <v>5809</v>
      </c>
      <c r="J2073" s="20">
        <v>1.0</v>
      </c>
      <c r="K2073" s="20">
        <v>1.0</v>
      </c>
      <c r="L2073" s="20" t="s">
        <v>152</v>
      </c>
      <c r="M2073" s="20">
        <v>1.0</v>
      </c>
      <c r="N2073" s="20">
        <v>1.0</v>
      </c>
      <c r="O2073" s="20" t="s">
        <v>6139</v>
      </c>
      <c r="P2073" s="14"/>
    </row>
    <row r="2074">
      <c r="A2074" s="19" t="s">
        <v>8150</v>
      </c>
      <c r="B2074" s="19" t="s">
        <v>956</v>
      </c>
      <c r="C2074" s="19" t="s">
        <v>8151</v>
      </c>
      <c r="D2074" s="19" t="s">
        <v>8152</v>
      </c>
      <c r="E2074" s="19" t="s">
        <v>8154</v>
      </c>
      <c r="F2074" s="20" t="str">
        <f t="shared" si="1"/>
        <v>naoGvvduUQE58u3R0I7fEb</v>
      </c>
      <c r="G2074" s="20">
        <v>1.0</v>
      </c>
      <c r="H2074" s="20">
        <v>1.0</v>
      </c>
      <c r="I2074" s="20" t="s">
        <v>5809</v>
      </c>
      <c r="J2074" s="20">
        <v>1.0</v>
      </c>
      <c r="K2074" s="20">
        <v>1.0</v>
      </c>
      <c r="L2074" s="20" t="s">
        <v>152</v>
      </c>
      <c r="M2074" s="20">
        <v>1.0</v>
      </c>
      <c r="N2074" s="20">
        <v>1.0</v>
      </c>
      <c r="O2074" s="20" t="s">
        <v>6139</v>
      </c>
      <c r="P2074" s="14"/>
    </row>
    <row r="2075">
      <c r="A2075" s="19" t="s">
        <v>8150</v>
      </c>
      <c r="B2075" s="19" t="s">
        <v>958</v>
      </c>
      <c r="C2075" s="19" t="s">
        <v>8151</v>
      </c>
      <c r="D2075" s="19" t="s">
        <v>8152</v>
      </c>
      <c r="E2075" s="19" t="s">
        <v>8155</v>
      </c>
      <c r="F2075" s="20" t="str">
        <f t="shared" si="1"/>
        <v>naoGvvduUQE5EbnhxLZ9ck</v>
      </c>
      <c r="G2075" s="20">
        <v>1.0</v>
      </c>
      <c r="H2075" s="20">
        <v>1.0</v>
      </c>
      <c r="I2075" s="20" t="s">
        <v>5809</v>
      </c>
      <c r="J2075" s="20">
        <v>1.0</v>
      </c>
      <c r="K2075" s="20">
        <v>1.0</v>
      </c>
      <c r="L2075" s="20" t="s">
        <v>152</v>
      </c>
      <c r="M2075" s="20">
        <v>1.0</v>
      </c>
      <c r="N2075" s="20">
        <v>1.0</v>
      </c>
      <c r="O2075" s="20" t="s">
        <v>6139</v>
      </c>
      <c r="P2075" s="14"/>
    </row>
    <row r="2076">
      <c r="A2076" s="19" t="s">
        <v>8150</v>
      </c>
      <c r="B2076" s="19" t="s">
        <v>960</v>
      </c>
      <c r="C2076" s="19" t="s">
        <v>8151</v>
      </c>
      <c r="D2076" s="19" t="s">
        <v>8152</v>
      </c>
      <c r="E2076" s="19" t="s">
        <v>8156</v>
      </c>
      <c r="F2076" s="20" t="str">
        <f t="shared" si="1"/>
        <v>naoGvvduUQE5MOFnyloHRU</v>
      </c>
      <c r="G2076" s="20">
        <v>1.0</v>
      </c>
      <c r="H2076" s="20">
        <v>1.0</v>
      </c>
      <c r="I2076" s="20" t="s">
        <v>5809</v>
      </c>
      <c r="J2076" s="20">
        <v>1.0</v>
      </c>
      <c r="K2076" s="20">
        <v>1.0</v>
      </c>
      <c r="L2076" s="20" t="s">
        <v>152</v>
      </c>
      <c r="M2076" s="20">
        <v>1.0</v>
      </c>
      <c r="N2076" s="20">
        <v>1.0</v>
      </c>
      <c r="O2076" s="20" t="s">
        <v>6139</v>
      </c>
      <c r="P2076" s="14"/>
    </row>
    <row r="2077">
      <c r="A2077" s="19" t="s">
        <v>8150</v>
      </c>
      <c r="B2077" s="19" t="s">
        <v>962</v>
      </c>
      <c r="C2077" s="19" t="s">
        <v>8151</v>
      </c>
      <c r="D2077" s="19" t="s">
        <v>8152</v>
      </c>
      <c r="E2077" s="19" t="s">
        <v>8157</v>
      </c>
      <c r="F2077" s="20" t="str">
        <f t="shared" si="1"/>
        <v>naoGvvduUQE5QN3A48cIW7</v>
      </c>
      <c r="G2077" s="20">
        <v>1.0</v>
      </c>
      <c r="H2077" s="20">
        <v>1.0</v>
      </c>
      <c r="I2077" s="20" t="s">
        <v>5809</v>
      </c>
      <c r="J2077" s="20">
        <v>1.0</v>
      </c>
      <c r="K2077" s="20">
        <v>1.0</v>
      </c>
      <c r="L2077" s="20" t="s">
        <v>152</v>
      </c>
      <c r="M2077" s="20">
        <v>1.0</v>
      </c>
      <c r="N2077" s="20">
        <v>1.0</v>
      </c>
      <c r="O2077" s="20" t="s">
        <v>6139</v>
      </c>
      <c r="P2077" s="14"/>
    </row>
    <row r="2078">
      <c r="A2078" s="19" t="s">
        <v>8150</v>
      </c>
      <c r="B2078" s="19" t="s">
        <v>964</v>
      </c>
      <c r="C2078" s="19" t="s">
        <v>8151</v>
      </c>
      <c r="D2078" s="19" t="s">
        <v>8152</v>
      </c>
      <c r="E2078" s="19" t="s">
        <v>8158</v>
      </c>
      <c r="F2078" s="20" t="str">
        <f t="shared" si="1"/>
        <v>naoGvvduUQE5QNqA48cIW7</v>
      </c>
      <c r="G2078" s="20">
        <v>1.0</v>
      </c>
      <c r="H2078" s="20">
        <v>1.0</v>
      </c>
      <c r="I2078" s="20" t="s">
        <v>5809</v>
      </c>
      <c r="J2078" s="20">
        <v>1.0</v>
      </c>
      <c r="K2078" s="20">
        <v>1.0</v>
      </c>
      <c r="L2078" s="20" t="s">
        <v>152</v>
      </c>
      <c r="M2078" s="20">
        <v>1.0</v>
      </c>
      <c r="N2078" s="20">
        <v>1.0</v>
      </c>
      <c r="O2078" s="20" t="s">
        <v>6139</v>
      </c>
      <c r="P2078" s="14"/>
    </row>
    <row r="2079">
      <c r="A2079" s="19" t="s">
        <v>8150</v>
      </c>
      <c r="B2079" s="19" t="s">
        <v>966</v>
      </c>
      <c r="C2079" s="19" t="s">
        <v>8151</v>
      </c>
      <c r="D2079" s="19" t="s">
        <v>8152</v>
      </c>
      <c r="E2079" s="19" t="s">
        <v>8159</v>
      </c>
      <c r="F2079" s="20" t="str">
        <f t="shared" si="1"/>
        <v>naoGvvduUQE5U17LWZg9DA</v>
      </c>
      <c r="G2079" s="20">
        <v>1.0</v>
      </c>
      <c r="H2079" s="20">
        <v>1.0</v>
      </c>
      <c r="I2079" s="20" t="s">
        <v>5809</v>
      </c>
      <c r="J2079" s="20">
        <v>1.0</v>
      </c>
      <c r="K2079" s="20">
        <v>1.0</v>
      </c>
      <c r="L2079" s="20" t="s">
        <v>152</v>
      </c>
      <c r="M2079" s="20">
        <v>1.0</v>
      </c>
      <c r="N2079" s="20">
        <v>1.0</v>
      </c>
      <c r="O2079" s="20" t="s">
        <v>6139</v>
      </c>
      <c r="P2079" s="14"/>
    </row>
    <row r="2080">
      <c r="A2080" s="19" t="s">
        <v>8150</v>
      </c>
      <c r="B2080" s="19" t="s">
        <v>968</v>
      </c>
      <c r="C2080" s="19" t="s">
        <v>8151</v>
      </c>
      <c r="D2080" s="19" t="s">
        <v>8152</v>
      </c>
      <c r="E2080" s="19" t="s">
        <v>8160</v>
      </c>
      <c r="F2080" s="20" t="str">
        <f t="shared" si="1"/>
        <v>naoGvvduUQE5VxDXmZF31w</v>
      </c>
      <c r="G2080" s="20">
        <v>1.0</v>
      </c>
      <c r="H2080" s="20">
        <v>1.0</v>
      </c>
      <c r="I2080" s="20" t="s">
        <v>5809</v>
      </c>
      <c r="J2080" s="20">
        <v>1.0</v>
      </c>
      <c r="K2080" s="20">
        <v>1.0</v>
      </c>
      <c r="L2080" s="20" t="s">
        <v>152</v>
      </c>
      <c r="M2080" s="20">
        <v>1.0</v>
      </c>
      <c r="N2080" s="20">
        <v>1.0</v>
      </c>
      <c r="O2080" s="20" t="s">
        <v>6139</v>
      </c>
      <c r="P2080" s="14"/>
    </row>
    <row r="2081">
      <c r="A2081" s="19" t="s">
        <v>8150</v>
      </c>
      <c r="B2081" s="19" t="s">
        <v>970</v>
      </c>
      <c r="C2081" s="19" t="s">
        <v>8151</v>
      </c>
      <c r="D2081" s="19" t="s">
        <v>8152</v>
      </c>
      <c r="E2081" s="19" t="s">
        <v>8152</v>
      </c>
      <c r="F2081" s="20" t="str">
        <f t="shared" si="1"/>
        <v>naoGvvduUQE5aePtNvLSUA</v>
      </c>
      <c r="G2081" s="20">
        <v>1.0</v>
      </c>
      <c r="H2081" s="20">
        <v>1.0</v>
      </c>
      <c r="I2081" s="20" t="s">
        <v>5809</v>
      </c>
      <c r="J2081" s="20">
        <v>1.0</v>
      </c>
      <c r="K2081" s="20">
        <v>1.0</v>
      </c>
      <c r="L2081" s="20" t="s">
        <v>152</v>
      </c>
      <c r="M2081" s="20">
        <v>1.0</v>
      </c>
      <c r="N2081" s="20">
        <v>1.0</v>
      </c>
      <c r="O2081" s="20" t="s">
        <v>6139</v>
      </c>
      <c r="P2081" s="14"/>
    </row>
    <row r="2082">
      <c r="A2082" s="19" t="s">
        <v>8150</v>
      </c>
      <c r="B2082" s="19" t="s">
        <v>972</v>
      </c>
      <c r="C2082" s="19" t="s">
        <v>8151</v>
      </c>
      <c r="D2082" s="19" t="s">
        <v>8152</v>
      </c>
      <c r="E2082" s="19" t="s">
        <v>8161</v>
      </c>
      <c r="F2082" s="20" t="str">
        <f t="shared" si="1"/>
        <v>naoGvvduUQE5alXtNvLSUA</v>
      </c>
      <c r="G2082" s="20">
        <v>1.0</v>
      </c>
      <c r="H2082" s="20">
        <v>1.0</v>
      </c>
      <c r="I2082" s="20" t="s">
        <v>5809</v>
      </c>
      <c r="J2082" s="20">
        <v>2.0</v>
      </c>
      <c r="K2082" s="20">
        <v>1.0</v>
      </c>
      <c r="L2082" s="20" t="s">
        <v>152</v>
      </c>
      <c r="M2082" s="20">
        <v>1.0</v>
      </c>
      <c r="N2082" s="20">
        <v>1.0</v>
      </c>
      <c r="O2082" s="20" t="s">
        <v>6139</v>
      </c>
      <c r="P2082" s="14"/>
    </row>
    <row r="2083">
      <c r="A2083" s="19" t="s">
        <v>8150</v>
      </c>
      <c r="B2083" s="19" t="s">
        <v>974</v>
      </c>
      <c r="C2083" s="19" t="s">
        <v>8151</v>
      </c>
      <c r="D2083" s="19" t="s">
        <v>8152</v>
      </c>
      <c r="E2083" s="19" t="s">
        <v>8162</v>
      </c>
      <c r="F2083" s="20" t="str">
        <f t="shared" si="1"/>
        <v>naoGvvduUQE5bllZn4Y5Fq</v>
      </c>
      <c r="G2083" s="20">
        <v>1.0</v>
      </c>
      <c r="H2083" s="20">
        <v>1.0</v>
      </c>
      <c r="I2083" s="20" t="s">
        <v>5809</v>
      </c>
      <c r="J2083" s="20">
        <v>1.0</v>
      </c>
      <c r="K2083" s="20">
        <v>1.0</v>
      </c>
      <c r="L2083" s="20" t="s">
        <v>152</v>
      </c>
      <c r="M2083" s="20">
        <v>1.0</v>
      </c>
      <c r="N2083" s="20">
        <v>1.0</v>
      </c>
      <c r="O2083" s="20" t="s">
        <v>6139</v>
      </c>
      <c r="P2083" s="14"/>
    </row>
    <row r="2084">
      <c r="A2084" s="19" t="s">
        <v>8150</v>
      </c>
      <c r="B2084" s="19" t="s">
        <v>976</v>
      </c>
      <c r="C2084" s="19" t="s">
        <v>8151</v>
      </c>
      <c r="D2084" s="19" t="s">
        <v>8152</v>
      </c>
      <c r="E2084" s="19" t="s">
        <v>8163</v>
      </c>
      <c r="F2084" s="20" t="str">
        <f t="shared" si="1"/>
        <v>naoGvvduUQE5gvxHJdmfrX</v>
      </c>
      <c r="G2084" s="20">
        <v>1.0</v>
      </c>
      <c r="H2084" s="20">
        <v>1.0</v>
      </c>
      <c r="I2084" s="20" t="s">
        <v>5809</v>
      </c>
      <c r="J2084" s="20">
        <v>1.0</v>
      </c>
      <c r="K2084" s="20">
        <v>1.0</v>
      </c>
      <c r="L2084" s="20" t="s">
        <v>152</v>
      </c>
      <c r="M2084" s="20">
        <v>1.0</v>
      </c>
      <c r="N2084" s="20">
        <v>1.0</v>
      </c>
      <c r="O2084" s="20" t="s">
        <v>6139</v>
      </c>
      <c r="P2084" s="14"/>
    </row>
    <row r="2085">
      <c r="A2085" s="19" t="s">
        <v>8150</v>
      </c>
      <c r="B2085" s="19" t="s">
        <v>978</v>
      </c>
      <c r="C2085" s="19" t="s">
        <v>8151</v>
      </c>
      <c r="D2085" s="19" t="s">
        <v>8152</v>
      </c>
      <c r="E2085" s="19" t="s">
        <v>8164</v>
      </c>
      <c r="F2085" s="20" t="str">
        <f t="shared" si="1"/>
        <v>naoGvvduUQE5pgiklVeMgb</v>
      </c>
      <c r="G2085" s="20">
        <v>2.0</v>
      </c>
      <c r="H2085" s="20">
        <v>2.0</v>
      </c>
      <c r="I2085" s="20" t="s">
        <v>5809</v>
      </c>
      <c r="J2085" s="20">
        <v>3.0</v>
      </c>
      <c r="K2085" s="20">
        <v>2.0</v>
      </c>
      <c r="L2085" s="20" t="s">
        <v>152</v>
      </c>
      <c r="M2085" s="20">
        <v>3.0</v>
      </c>
      <c r="N2085" s="20">
        <v>2.0</v>
      </c>
      <c r="O2085" s="20" t="s">
        <v>6139</v>
      </c>
      <c r="P2085" s="14"/>
    </row>
    <row r="2086">
      <c r="A2086" s="19" t="s">
        <v>8150</v>
      </c>
      <c r="B2086" s="19" t="s">
        <v>980</v>
      </c>
      <c r="C2086" s="19" t="s">
        <v>8151</v>
      </c>
      <c r="D2086" s="19" t="s">
        <v>8152</v>
      </c>
      <c r="E2086" s="19" t="s">
        <v>8165</v>
      </c>
      <c r="F2086" s="20" t="str">
        <f t="shared" si="1"/>
        <v>naoGvvduUQE5rHNClYtECF</v>
      </c>
      <c r="G2086" s="20">
        <v>1.0</v>
      </c>
      <c r="H2086" s="20">
        <v>1.0</v>
      </c>
      <c r="I2086" s="20" t="s">
        <v>5809</v>
      </c>
      <c r="J2086" s="20">
        <v>1.0</v>
      </c>
      <c r="K2086" s="20">
        <v>1.0</v>
      </c>
      <c r="L2086" s="20" t="s">
        <v>152</v>
      </c>
      <c r="M2086" s="20">
        <v>1.0</v>
      </c>
      <c r="N2086" s="20">
        <v>1.0</v>
      </c>
      <c r="O2086" s="20" t="s">
        <v>6139</v>
      </c>
      <c r="P2086" s="14"/>
    </row>
    <row r="2087">
      <c r="A2087" s="19" t="s">
        <v>8150</v>
      </c>
      <c r="B2087" s="19" t="s">
        <v>982</v>
      </c>
      <c r="C2087" s="19" t="s">
        <v>8151</v>
      </c>
      <c r="D2087" s="19" t="s">
        <v>8152</v>
      </c>
      <c r="E2087" s="19" t="s">
        <v>8166</v>
      </c>
      <c r="F2087" s="20" t="str">
        <f t="shared" si="1"/>
        <v>naoGvvduUQE5rPbClYtECF</v>
      </c>
      <c r="G2087" s="20">
        <v>1.0</v>
      </c>
      <c r="H2087" s="20">
        <v>1.0</v>
      </c>
      <c r="I2087" s="20" t="s">
        <v>5809</v>
      </c>
      <c r="J2087" s="20">
        <v>1.0</v>
      </c>
      <c r="K2087" s="20">
        <v>1.0</v>
      </c>
      <c r="L2087" s="20" t="s">
        <v>152</v>
      </c>
      <c r="M2087" s="20">
        <v>1.0</v>
      </c>
      <c r="N2087" s="20">
        <v>1.0</v>
      </c>
      <c r="O2087" s="20" t="s">
        <v>6139</v>
      </c>
      <c r="P2087" s="14"/>
    </row>
    <row r="2088">
      <c r="A2088" s="19" t="s">
        <v>8150</v>
      </c>
      <c r="B2088" s="19" t="s">
        <v>984</v>
      </c>
      <c r="C2088" s="19" t="s">
        <v>8151</v>
      </c>
      <c r="D2088" s="19" t="s">
        <v>8152</v>
      </c>
      <c r="E2088" s="19" t="s">
        <v>8167</v>
      </c>
      <c r="F2088" s="20" t="str">
        <f t="shared" si="1"/>
        <v>naoGvvduUQE5sM28jaGony</v>
      </c>
      <c r="G2088" s="20">
        <v>1.0</v>
      </c>
      <c r="H2088" s="20">
        <v>1.0</v>
      </c>
      <c r="I2088" s="20" t="s">
        <v>5809</v>
      </c>
      <c r="J2088" s="20">
        <v>1.0</v>
      </c>
      <c r="K2088" s="20">
        <v>1.0</v>
      </c>
      <c r="L2088" s="20" t="s">
        <v>152</v>
      </c>
      <c r="M2088" s="20">
        <v>1.0</v>
      </c>
      <c r="N2088" s="20">
        <v>1.0</v>
      </c>
      <c r="O2088" s="20" t="s">
        <v>6139</v>
      </c>
      <c r="P2088" s="14"/>
    </row>
    <row r="2089">
      <c r="A2089" s="19" t="s">
        <v>8150</v>
      </c>
      <c r="B2089" s="19" t="s">
        <v>986</v>
      </c>
      <c r="C2089" s="19" t="s">
        <v>8151</v>
      </c>
      <c r="D2089" s="19" t="s">
        <v>8152</v>
      </c>
      <c r="E2089" s="19" t="s">
        <v>8168</v>
      </c>
      <c r="F2089" s="20" t="str">
        <f t="shared" si="1"/>
        <v>naoGvvduUQE5scM8jaGony</v>
      </c>
      <c r="G2089" s="20">
        <v>1.0</v>
      </c>
      <c r="H2089" s="20">
        <v>1.0</v>
      </c>
      <c r="I2089" s="20" t="s">
        <v>5809</v>
      </c>
      <c r="J2089" s="20">
        <v>1.0</v>
      </c>
      <c r="K2089" s="20">
        <v>1.0</v>
      </c>
      <c r="L2089" s="20" t="s">
        <v>152</v>
      </c>
      <c r="M2089" s="20">
        <v>1.0</v>
      </c>
      <c r="N2089" s="20">
        <v>1.0</v>
      </c>
      <c r="O2089" s="20" t="s">
        <v>6139</v>
      </c>
      <c r="P2089" s="14"/>
    </row>
    <row r="2090">
      <c r="A2090" s="19" t="s">
        <v>8150</v>
      </c>
      <c r="B2090" s="19" t="s">
        <v>988</v>
      </c>
      <c r="C2090" s="19" t="s">
        <v>8151</v>
      </c>
      <c r="D2090" s="19" t="s">
        <v>8152</v>
      </c>
      <c r="E2090" s="19" t="s">
        <v>8169</v>
      </c>
      <c r="F2090" s="20" t="str">
        <f t="shared" si="1"/>
        <v>naoGvvduUQE5uHM2YK1rnl</v>
      </c>
      <c r="G2090" s="20">
        <v>1.0</v>
      </c>
      <c r="H2090" s="20">
        <v>1.0</v>
      </c>
      <c r="I2090" s="20" t="s">
        <v>5809</v>
      </c>
      <c r="J2090" s="20">
        <v>1.0</v>
      </c>
      <c r="K2090" s="20">
        <v>1.0</v>
      </c>
      <c r="L2090" s="20" t="s">
        <v>152</v>
      </c>
      <c r="M2090" s="20">
        <v>1.0</v>
      </c>
      <c r="N2090" s="20">
        <v>1.0</v>
      </c>
      <c r="O2090" s="20" t="s">
        <v>6139</v>
      </c>
      <c r="P2090" s="14"/>
    </row>
    <row r="2091">
      <c r="A2091" s="19" t="s">
        <v>8170</v>
      </c>
      <c r="B2091" s="19" t="s">
        <v>4686</v>
      </c>
      <c r="C2091" s="19" t="s">
        <v>8171</v>
      </c>
      <c r="D2091" s="19" t="s">
        <v>8172</v>
      </c>
      <c r="E2091" s="19" t="s">
        <v>8173</v>
      </c>
      <c r="F2091" s="20" t="str">
        <f t="shared" si="1"/>
        <v>o2HmqqIvKuYe5lKQZnCRf8</v>
      </c>
      <c r="G2091" s="20">
        <v>2.0</v>
      </c>
      <c r="H2091" s="20">
        <v>2.0</v>
      </c>
      <c r="I2091" s="20" t="s">
        <v>151</v>
      </c>
      <c r="J2091" s="20">
        <v>1.0</v>
      </c>
      <c r="K2091" s="20">
        <v>1.0</v>
      </c>
      <c r="L2091" s="20" t="s">
        <v>6139</v>
      </c>
      <c r="M2091" s="20">
        <v>2.0</v>
      </c>
      <c r="N2091" s="20">
        <v>2.0</v>
      </c>
      <c r="O2091" s="20" t="s">
        <v>6117</v>
      </c>
      <c r="P2091" s="14"/>
    </row>
    <row r="2092">
      <c r="A2092" s="19" t="s">
        <v>8170</v>
      </c>
      <c r="B2092" s="19" t="s">
        <v>4690</v>
      </c>
      <c r="C2092" s="19" t="s">
        <v>8171</v>
      </c>
      <c r="D2092" s="19" t="s">
        <v>8172</v>
      </c>
      <c r="E2092" s="19" t="s">
        <v>8174</v>
      </c>
      <c r="F2092" s="20" t="str">
        <f t="shared" si="1"/>
        <v>o2HmqqIvKuYeC6tSrJgpzQ</v>
      </c>
      <c r="G2092" s="20">
        <v>1.0</v>
      </c>
      <c r="H2092" s="20">
        <v>1.0</v>
      </c>
      <c r="I2092" s="20" t="s">
        <v>151</v>
      </c>
      <c r="J2092" s="20">
        <v>1.0</v>
      </c>
      <c r="K2092" s="20">
        <v>1.0</v>
      </c>
      <c r="L2092" s="20" t="s">
        <v>6139</v>
      </c>
      <c r="M2092" s="20">
        <v>1.0</v>
      </c>
      <c r="N2092" s="20">
        <v>1.0</v>
      </c>
      <c r="O2092" s="20" t="s">
        <v>6117</v>
      </c>
      <c r="P2092" s="14"/>
    </row>
    <row r="2093">
      <c r="A2093" s="19" t="s">
        <v>8170</v>
      </c>
      <c r="B2093" s="19" t="s">
        <v>4692</v>
      </c>
      <c r="C2093" s="19" t="s">
        <v>8171</v>
      </c>
      <c r="D2093" s="19" t="s">
        <v>8172</v>
      </c>
      <c r="E2093" s="19" t="s">
        <v>8175</v>
      </c>
      <c r="F2093" s="20" t="str">
        <f t="shared" si="1"/>
        <v>o2HmqqIvKuYeCDKSrJgpzQ</v>
      </c>
      <c r="G2093" s="20">
        <v>1.0</v>
      </c>
      <c r="H2093" s="20">
        <v>1.0</v>
      </c>
      <c r="I2093" s="20" t="s">
        <v>151</v>
      </c>
      <c r="J2093" s="20">
        <v>1.0</v>
      </c>
      <c r="K2093" s="20">
        <v>1.0</v>
      </c>
      <c r="L2093" s="20" t="s">
        <v>6139</v>
      </c>
      <c r="M2093" s="20">
        <v>1.0</v>
      </c>
      <c r="N2093" s="20">
        <v>1.0</v>
      </c>
      <c r="O2093" s="20" t="s">
        <v>6117</v>
      </c>
      <c r="P2093" s="14"/>
    </row>
    <row r="2094">
      <c r="A2094" s="19" t="s">
        <v>8170</v>
      </c>
      <c r="B2094" s="19" t="s">
        <v>4694</v>
      </c>
      <c r="C2094" s="19" t="s">
        <v>8171</v>
      </c>
      <c r="D2094" s="19" t="s">
        <v>8172</v>
      </c>
      <c r="E2094" s="19" t="s">
        <v>8176</v>
      </c>
      <c r="F2094" s="20" t="str">
        <f t="shared" si="1"/>
        <v>o2HmqqIvKuYeGsTUcnUYI5</v>
      </c>
      <c r="G2094" s="20">
        <v>2.0</v>
      </c>
      <c r="H2094" s="20">
        <v>3.0</v>
      </c>
      <c r="I2094" s="20" t="s">
        <v>151</v>
      </c>
      <c r="J2094" s="20">
        <v>2.0</v>
      </c>
      <c r="K2094" s="20">
        <v>2.0</v>
      </c>
      <c r="L2094" s="20" t="s">
        <v>6139</v>
      </c>
      <c r="M2094" s="20">
        <v>2.0</v>
      </c>
      <c r="N2094" s="20">
        <v>2.0</v>
      </c>
      <c r="O2094" s="20" t="s">
        <v>6117</v>
      </c>
      <c r="P2094" s="14"/>
    </row>
    <row r="2095">
      <c r="A2095" s="19" t="s">
        <v>8170</v>
      </c>
      <c r="B2095" s="19" t="s">
        <v>4696</v>
      </c>
      <c r="C2095" s="19" t="s">
        <v>8171</v>
      </c>
      <c r="D2095" s="19" t="s">
        <v>8172</v>
      </c>
      <c r="E2095" s="19" t="s">
        <v>8177</v>
      </c>
      <c r="F2095" s="20" t="str">
        <f t="shared" si="1"/>
        <v>o2HmqqIvKuYeIUYvBlcSU2</v>
      </c>
      <c r="G2095" s="20">
        <v>1.0</v>
      </c>
      <c r="H2095" s="20">
        <v>1.0</v>
      </c>
      <c r="I2095" s="20" t="s">
        <v>151</v>
      </c>
      <c r="J2095" s="20">
        <v>1.0</v>
      </c>
      <c r="K2095" s="20">
        <v>1.0</v>
      </c>
      <c r="L2095" s="20" t="s">
        <v>6139</v>
      </c>
      <c r="M2095" s="20">
        <v>1.0</v>
      </c>
      <c r="N2095" s="20">
        <v>1.0</v>
      </c>
      <c r="O2095" s="20" t="s">
        <v>6117</v>
      </c>
      <c r="P2095" s="14"/>
    </row>
    <row r="2096">
      <c r="A2096" s="19" t="s">
        <v>8170</v>
      </c>
      <c r="B2096" s="19" t="s">
        <v>4698</v>
      </c>
      <c r="C2096" s="19" t="s">
        <v>8171</v>
      </c>
      <c r="D2096" s="19" t="s">
        <v>8172</v>
      </c>
      <c r="E2096" s="19" t="s">
        <v>8178</v>
      </c>
      <c r="F2096" s="20" t="str">
        <f t="shared" si="1"/>
        <v>o2HmqqIvKuYeKdM5Q8YFGz</v>
      </c>
      <c r="G2096" s="20">
        <v>1.0</v>
      </c>
      <c r="H2096" s="20">
        <v>1.0</v>
      </c>
      <c r="I2096" s="20" t="s">
        <v>151</v>
      </c>
      <c r="J2096" s="20">
        <v>1.0</v>
      </c>
      <c r="K2096" s="20">
        <v>1.0</v>
      </c>
      <c r="L2096" s="20" t="s">
        <v>6139</v>
      </c>
      <c r="M2096" s="20">
        <v>1.0</v>
      </c>
      <c r="N2096" s="20">
        <v>1.0</v>
      </c>
      <c r="O2096" s="20" t="s">
        <v>6117</v>
      </c>
      <c r="P2096" s="14"/>
    </row>
    <row r="2097">
      <c r="A2097" s="19" t="s">
        <v>8170</v>
      </c>
      <c r="B2097" s="19" t="s">
        <v>4699</v>
      </c>
      <c r="C2097" s="19" t="s">
        <v>8171</v>
      </c>
      <c r="D2097" s="19" t="s">
        <v>8172</v>
      </c>
      <c r="E2097" s="19" t="s">
        <v>8179</v>
      </c>
      <c r="F2097" s="20" t="str">
        <f t="shared" si="1"/>
        <v>o2HmqqIvKuYeKdX5Q8YFGz</v>
      </c>
      <c r="G2097" s="20">
        <v>3.0</v>
      </c>
      <c r="H2097" s="20">
        <v>3.0</v>
      </c>
      <c r="I2097" s="20" t="s">
        <v>151</v>
      </c>
      <c r="J2097" s="20">
        <v>1.0</v>
      </c>
      <c r="K2097" s="20">
        <v>1.0</v>
      </c>
      <c r="L2097" s="20" t="s">
        <v>6139</v>
      </c>
      <c r="M2097" s="20">
        <v>3.0</v>
      </c>
      <c r="N2097" s="20">
        <v>3.0</v>
      </c>
      <c r="O2097" s="20" t="s">
        <v>6117</v>
      </c>
      <c r="P2097" s="14"/>
    </row>
    <row r="2098">
      <c r="A2098" s="19" t="s">
        <v>8170</v>
      </c>
      <c r="B2098" s="19" t="s">
        <v>4701</v>
      </c>
      <c r="C2098" s="19" t="s">
        <v>8171</v>
      </c>
      <c r="D2098" s="19" t="s">
        <v>8172</v>
      </c>
      <c r="E2098" s="19" t="s">
        <v>8180</v>
      </c>
      <c r="F2098" s="20" t="str">
        <f t="shared" si="1"/>
        <v>o2HmqqIvKuYeLR4pHOn63V</v>
      </c>
      <c r="G2098" s="20">
        <v>1.0</v>
      </c>
      <c r="H2098" s="20">
        <v>1.0</v>
      </c>
      <c r="I2098" s="20" t="s">
        <v>151</v>
      </c>
      <c r="J2098" s="20">
        <v>1.0</v>
      </c>
      <c r="K2098" s="20">
        <v>1.0</v>
      </c>
      <c r="L2098" s="20" t="s">
        <v>6139</v>
      </c>
      <c r="M2098" s="20">
        <v>1.0</v>
      </c>
      <c r="N2098" s="20">
        <v>1.0</v>
      </c>
      <c r="O2098" s="20" t="s">
        <v>6117</v>
      </c>
      <c r="P2098" s="14"/>
    </row>
    <row r="2099">
      <c r="A2099" s="19" t="s">
        <v>8170</v>
      </c>
      <c r="B2099" s="19" t="s">
        <v>4703</v>
      </c>
      <c r="C2099" s="19" t="s">
        <v>8171</v>
      </c>
      <c r="D2099" s="19" t="s">
        <v>8172</v>
      </c>
      <c r="E2099" s="19" t="s">
        <v>8181</v>
      </c>
      <c r="F2099" s="20" t="str">
        <f t="shared" si="1"/>
        <v>o2HmqqIvKuYeLT6pHOn63V</v>
      </c>
      <c r="G2099" s="20">
        <v>1.0</v>
      </c>
      <c r="H2099" s="20">
        <v>1.0</v>
      </c>
      <c r="I2099" s="20" t="s">
        <v>151</v>
      </c>
      <c r="J2099" s="20">
        <v>1.0</v>
      </c>
      <c r="K2099" s="20">
        <v>1.0</v>
      </c>
      <c r="L2099" s="20" t="s">
        <v>6139</v>
      </c>
      <c r="M2099" s="20">
        <v>1.0</v>
      </c>
      <c r="N2099" s="20">
        <v>1.0</v>
      </c>
      <c r="O2099" s="20" t="s">
        <v>6117</v>
      </c>
      <c r="P2099" s="14"/>
    </row>
    <row r="2100">
      <c r="A2100" s="19" t="s">
        <v>8170</v>
      </c>
      <c r="B2100" s="19" t="s">
        <v>4705</v>
      </c>
      <c r="C2100" s="19" t="s">
        <v>8171</v>
      </c>
      <c r="D2100" s="19" t="s">
        <v>8172</v>
      </c>
      <c r="E2100" s="19" t="s">
        <v>8182</v>
      </c>
      <c r="F2100" s="20" t="str">
        <f t="shared" si="1"/>
        <v>o2HmqqIvKuYeLvfpHOn63V</v>
      </c>
      <c r="G2100" s="20">
        <v>2.0</v>
      </c>
      <c r="H2100" s="20">
        <v>3.0</v>
      </c>
      <c r="I2100" s="20" t="s">
        <v>151</v>
      </c>
      <c r="J2100" s="20">
        <v>1.0</v>
      </c>
      <c r="K2100" s="20">
        <v>1.0</v>
      </c>
      <c r="L2100" s="20" t="s">
        <v>6139</v>
      </c>
      <c r="M2100" s="20">
        <v>2.0</v>
      </c>
      <c r="N2100" s="20">
        <v>3.0</v>
      </c>
      <c r="O2100" s="20" t="s">
        <v>6117</v>
      </c>
      <c r="P2100" s="14"/>
    </row>
    <row r="2101">
      <c r="A2101" s="19" t="s">
        <v>8170</v>
      </c>
      <c r="B2101" s="19" t="s">
        <v>4707</v>
      </c>
      <c r="C2101" s="19" t="s">
        <v>8171</v>
      </c>
      <c r="D2101" s="19" t="s">
        <v>8172</v>
      </c>
      <c r="E2101" s="19" t="s">
        <v>8183</v>
      </c>
      <c r="F2101" s="20" t="str">
        <f t="shared" si="1"/>
        <v>o2HmqqIvKuYeP3oNMcnNFW</v>
      </c>
      <c r="G2101" s="20">
        <v>1.0</v>
      </c>
      <c r="H2101" s="20">
        <v>1.0</v>
      </c>
      <c r="I2101" s="20" t="s">
        <v>151</v>
      </c>
      <c r="J2101" s="20">
        <v>1.0</v>
      </c>
      <c r="K2101" s="20">
        <v>1.0</v>
      </c>
      <c r="L2101" s="20" t="s">
        <v>6139</v>
      </c>
      <c r="M2101" s="20">
        <v>1.0</v>
      </c>
      <c r="N2101" s="20">
        <v>1.0</v>
      </c>
      <c r="O2101" s="20" t="s">
        <v>6117</v>
      </c>
      <c r="P2101" s="14"/>
    </row>
    <row r="2102">
      <c r="A2102" s="19" t="s">
        <v>8170</v>
      </c>
      <c r="B2102" s="19" t="s">
        <v>4709</v>
      </c>
      <c r="C2102" s="19" t="s">
        <v>8171</v>
      </c>
      <c r="D2102" s="19" t="s">
        <v>8172</v>
      </c>
      <c r="E2102" s="19" t="s">
        <v>8184</v>
      </c>
      <c r="F2102" s="20" t="str">
        <f t="shared" si="1"/>
        <v>o2HmqqIvKuYePBgNMcnNFW</v>
      </c>
      <c r="G2102" s="20">
        <v>1.0</v>
      </c>
      <c r="H2102" s="20">
        <v>1.0</v>
      </c>
      <c r="I2102" s="20" t="s">
        <v>151</v>
      </c>
      <c r="J2102" s="20">
        <v>1.0</v>
      </c>
      <c r="K2102" s="20">
        <v>1.0</v>
      </c>
      <c r="L2102" s="20" t="s">
        <v>6139</v>
      </c>
      <c r="M2102" s="20">
        <v>1.0</v>
      </c>
      <c r="N2102" s="20">
        <v>1.0</v>
      </c>
      <c r="O2102" s="20" t="s">
        <v>6117</v>
      </c>
      <c r="P2102" s="14"/>
    </row>
    <row r="2103">
      <c r="A2103" s="19" t="s">
        <v>8170</v>
      </c>
      <c r="B2103" s="19" t="s">
        <v>4711</v>
      </c>
      <c r="C2103" s="19" t="s">
        <v>8171</v>
      </c>
      <c r="D2103" s="19" t="s">
        <v>8172</v>
      </c>
      <c r="E2103" s="19" t="s">
        <v>8185</v>
      </c>
      <c r="F2103" s="20" t="str">
        <f t="shared" si="1"/>
        <v>o2HmqqIvKuYeRMSeNhrwyV</v>
      </c>
      <c r="G2103" s="20">
        <v>1.0</v>
      </c>
      <c r="H2103" s="20">
        <v>1.0</v>
      </c>
      <c r="I2103" s="20" t="s">
        <v>151</v>
      </c>
      <c r="J2103" s="20">
        <v>1.0</v>
      </c>
      <c r="K2103" s="20">
        <v>1.0</v>
      </c>
      <c r="L2103" s="20" t="s">
        <v>6139</v>
      </c>
      <c r="M2103" s="20">
        <v>1.0</v>
      </c>
      <c r="N2103" s="20">
        <v>1.0</v>
      </c>
      <c r="O2103" s="20" t="s">
        <v>6117</v>
      </c>
      <c r="P2103" s="14"/>
    </row>
    <row r="2104">
      <c r="A2104" s="19" t="s">
        <v>8170</v>
      </c>
      <c r="B2104" s="19" t="s">
        <v>4713</v>
      </c>
      <c r="C2104" s="19" t="s">
        <v>8171</v>
      </c>
      <c r="D2104" s="19" t="s">
        <v>8172</v>
      </c>
      <c r="E2104" s="19" t="s">
        <v>8186</v>
      </c>
      <c r="F2104" s="20" t="str">
        <f t="shared" si="1"/>
        <v>o2HmqqIvKuYeRzKeNhrwyV</v>
      </c>
      <c r="G2104" s="20">
        <v>1.0</v>
      </c>
      <c r="H2104" s="20">
        <v>1.0</v>
      </c>
      <c r="I2104" s="20" t="s">
        <v>151</v>
      </c>
      <c r="J2104" s="20">
        <v>1.0</v>
      </c>
      <c r="K2104" s="20">
        <v>1.0</v>
      </c>
      <c r="L2104" s="20" t="s">
        <v>6139</v>
      </c>
      <c r="M2104" s="20">
        <v>1.0</v>
      </c>
      <c r="N2104" s="20">
        <v>1.0</v>
      </c>
      <c r="O2104" s="20" t="s">
        <v>6117</v>
      </c>
      <c r="P2104" s="14"/>
    </row>
    <row r="2105">
      <c r="A2105" s="19" t="s">
        <v>8170</v>
      </c>
      <c r="B2105" s="19" t="s">
        <v>4715</v>
      </c>
      <c r="C2105" s="19" t="s">
        <v>8171</v>
      </c>
      <c r="D2105" s="19" t="s">
        <v>8172</v>
      </c>
      <c r="E2105" s="19" t="s">
        <v>8187</v>
      </c>
      <c r="F2105" s="20" t="str">
        <f t="shared" si="1"/>
        <v>o2HmqqIvKuYeSGNIszOMIv</v>
      </c>
      <c r="G2105" s="20">
        <v>1.0</v>
      </c>
      <c r="H2105" s="20">
        <v>1.0</v>
      </c>
      <c r="I2105" s="20" t="s">
        <v>151</v>
      </c>
      <c r="J2105" s="20">
        <v>1.0</v>
      </c>
      <c r="K2105" s="20">
        <v>1.0</v>
      </c>
      <c r="L2105" s="20" t="s">
        <v>6139</v>
      </c>
      <c r="M2105" s="20">
        <v>1.0</v>
      </c>
      <c r="N2105" s="20">
        <v>1.0</v>
      </c>
      <c r="O2105" s="20" t="s">
        <v>6117</v>
      </c>
      <c r="P2105" s="14"/>
    </row>
    <row r="2106">
      <c r="A2106" s="19" t="s">
        <v>8170</v>
      </c>
      <c r="B2106" s="19" t="s">
        <v>4717</v>
      </c>
      <c r="C2106" s="19" t="s">
        <v>8171</v>
      </c>
      <c r="D2106" s="19" t="s">
        <v>8172</v>
      </c>
      <c r="E2106" s="19" t="s">
        <v>8188</v>
      </c>
      <c r="F2106" s="20" t="str">
        <f t="shared" si="1"/>
        <v>o2HmqqIvKuYeYduETxCGlb</v>
      </c>
      <c r="G2106" s="20">
        <v>1.0</v>
      </c>
      <c r="H2106" s="20">
        <v>1.0</v>
      </c>
      <c r="I2106" s="20" t="s">
        <v>151</v>
      </c>
      <c r="J2106" s="20">
        <v>1.0</v>
      </c>
      <c r="K2106" s="20">
        <v>1.0</v>
      </c>
      <c r="L2106" s="20" t="s">
        <v>6139</v>
      </c>
      <c r="M2106" s="20">
        <v>1.0</v>
      </c>
      <c r="N2106" s="20">
        <v>1.0</v>
      </c>
      <c r="O2106" s="20" t="s">
        <v>6117</v>
      </c>
      <c r="P2106" s="14"/>
    </row>
    <row r="2107">
      <c r="A2107" s="19" t="s">
        <v>8170</v>
      </c>
      <c r="B2107" s="19" t="s">
        <v>4719</v>
      </c>
      <c r="C2107" s="19" t="s">
        <v>8171</v>
      </c>
      <c r="D2107" s="19" t="s">
        <v>8172</v>
      </c>
      <c r="E2107" s="19" t="s">
        <v>8189</v>
      </c>
      <c r="F2107" s="20" t="str">
        <f t="shared" si="1"/>
        <v>o2HmqqIvKuYehX5BvQ85Ws</v>
      </c>
      <c r="G2107" s="20">
        <v>1.0</v>
      </c>
      <c r="H2107" s="20">
        <v>1.0</v>
      </c>
      <c r="I2107" s="20" t="s">
        <v>151</v>
      </c>
      <c r="J2107" s="20">
        <v>1.0</v>
      </c>
      <c r="K2107" s="20">
        <v>1.0</v>
      </c>
      <c r="L2107" s="20" t="s">
        <v>6139</v>
      </c>
      <c r="M2107" s="20">
        <v>1.0</v>
      </c>
      <c r="N2107" s="20">
        <v>1.0</v>
      </c>
      <c r="O2107" s="20" t="s">
        <v>6117</v>
      </c>
      <c r="P2107" s="14"/>
    </row>
    <row r="2108">
      <c r="A2108" s="19" t="s">
        <v>8170</v>
      </c>
      <c r="B2108" s="19" t="s">
        <v>4721</v>
      </c>
      <c r="C2108" s="19" t="s">
        <v>8171</v>
      </c>
      <c r="D2108" s="19" t="s">
        <v>8172</v>
      </c>
      <c r="E2108" s="19" t="s">
        <v>8190</v>
      </c>
      <c r="F2108" s="20" t="str">
        <f t="shared" si="1"/>
        <v>o2HmqqIvKuYesbt8jaGony</v>
      </c>
      <c r="G2108" s="20">
        <v>1.0</v>
      </c>
      <c r="H2108" s="20">
        <v>1.0</v>
      </c>
      <c r="I2108" s="20" t="s">
        <v>151</v>
      </c>
      <c r="J2108" s="20">
        <v>1.0</v>
      </c>
      <c r="K2108" s="20">
        <v>1.0</v>
      </c>
      <c r="L2108" s="20" t="s">
        <v>6139</v>
      </c>
      <c r="M2108" s="20">
        <v>1.0</v>
      </c>
      <c r="N2108" s="20">
        <v>1.0</v>
      </c>
      <c r="O2108" s="20" t="s">
        <v>6117</v>
      </c>
      <c r="P2108" s="14"/>
    </row>
    <row r="2109">
      <c r="A2109" s="19" t="s">
        <v>8191</v>
      </c>
      <c r="B2109" s="19" t="s">
        <v>1875</v>
      </c>
      <c r="C2109" s="19" t="s">
        <v>8192</v>
      </c>
      <c r="D2109" s="19" t="s">
        <v>8193</v>
      </c>
      <c r="E2109" s="19" t="s">
        <v>8194</v>
      </c>
      <c r="F2109" s="20" t="str">
        <f t="shared" si="1"/>
        <v>oNI8GuDMVPzw5emQZnCRf8</v>
      </c>
      <c r="G2109" s="20">
        <v>2.0</v>
      </c>
      <c r="H2109" s="20">
        <v>2.0</v>
      </c>
      <c r="I2109" s="20" t="s">
        <v>153</v>
      </c>
      <c r="J2109" s="20">
        <v>3.0</v>
      </c>
      <c r="K2109" s="20">
        <v>3.0</v>
      </c>
      <c r="L2109" s="20" t="s">
        <v>5851</v>
      </c>
      <c r="M2109" s="20">
        <v>2.0</v>
      </c>
      <c r="N2109" s="20">
        <v>2.0</v>
      </c>
      <c r="O2109" s="20" t="s">
        <v>6139</v>
      </c>
      <c r="P2109" s="14"/>
    </row>
    <row r="2110">
      <c r="A2110" s="19" t="s">
        <v>8191</v>
      </c>
      <c r="B2110" s="19" t="s">
        <v>1879</v>
      </c>
      <c r="C2110" s="19" t="s">
        <v>8192</v>
      </c>
      <c r="D2110" s="19" t="s">
        <v>8193</v>
      </c>
      <c r="E2110" s="19" t="s">
        <v>8195</v>
      </c>
      <c r="F2110" s="20" t="str">
        <f t="shared" si="1"/>
        <v>oNI8GuDMVPzw8DbR0I7fEb</v>
      </c>
      <c r="G2110" s="20">
        <v>1.0</v>
      </c>
      <c r="H2110" s="20">
        <v>1.0</v>
      </c>
      <c r="I2110" s="20" t="s">
        <v>153</v>
      </c>
      <c r="J2110" s="20">
        <v>2.0</v>
      </c>
      <c r="K2110" s="20">
        <v>1.0</v>
      </c>
      <c r="L2110" s="20" t="s">
        <v>5851</v>
      </c>
      <c r="M2110" s="20">
        <v>1.0</v>
      </c>
      <c r="N2110" s="20">
        <v>1.0</v>
      </c>
      <c r="O2110" s="20" t="s">
        <v>6139</v>
      </c>
      <c r="P2110" s="14"/>
    </row>
    <row r="2111">
      <c r="A2111" s="19" t="s">
        <v>8191</v>
      </c>
      <c r="B2111" s="19" t="s">
        <v>1881</v>
      </c>
      <c r="C2111" s="19" t="s">
        <v>8192</v>
      </c>
      <c r="D2111" s="19" t="s">
        <v>8193</v>
      </c>
      <c r="E2111" s="19" t="s">
        <v>8196</v>
      </c>
      <c r="F2111" s="20" t="str">
        <f t="shared" si="1"/>
        <v>oNI8GuDMVPzwE6VhxLZ9ck</v>
      </c>
      <c r="G2111" s="20">
        <v>3.0</v>
      </c>
      <c r="H2111" s="20">
        <v>3.0</v>
      </c>
      <c r="I2111" s="20" t="s">
        <v>153</v>
      </c>
      <c r="J2111" s="20">
        <v>3.0</v>
      </c>
      <c r="K2111" s="20">
        <v>3.0</v>
      </c>
      <c r="L2111" s="20" t="s">
        <v>5851</v>
      </c>
      <c r="M2111" s="20">
        <v>1.0</v>
      </c>
      <c r="N2111" s="20">
        <v>1.0</v>
      </c>
      <c r="O2111" s="20" t="s">
        <v>6139</v>
      </c>
      <c r="P2111" s="14"/>
    </row>
    <row r="2112">
      <c r="A2112" s="19" t="s">
        <v>8191</v>
      </c>
      <c r="B2112" s="19" t="s">
        <v>1883</v>
      </c>
      <c r="C2112" s="19" t="s">
        <v>8192</v>
      </c>
      <c r="D2112" s="19" t="s">
        <v>8193</v>
      </c>
      <c r="E2112" s="19" t="s">
        <v>8197</v>
      </c>
      <c r="F2112" s="20" t="str">
        <f t="shared" si="1"/>
        <v>oNI8GuDMVPzwMBWnyloHRU</v>
      </c>
      <c r="G2112" s="20">
        <v>1.0</v>
      </c>
      <c r="H2112" s="20">
        <v>1.0</v>
      </c>
      <c r="I2112" s="20" t="s">
        <v>153</v>
      </c>
      <c r="J2112" s="20">
        <v>1.0</v>
      </c>
      <c r="K2112" s="20">
        <v>1.0</v>
      </c>
      <c r="L2112" s="20" t="s">
        <v>5851</v>
      </c>
      <c r="M2112" s="20">
        <v>1.0</v>
      </c>
      <c r="N2112" s="20">
        <v>1.0</v>
      </c>
      <c r="O2112" s="20" t="s">
        <v>6139</v>
      </c>
      <c r="P2112" s="14"/>
    </row>
    <row r="2113">
      <c r="A2113" s="19" t="s">
        <v>8191</v>
      </c>
      <c r="B2113" s="19" t="s">
        <v>1885</v>
      </c>
      <c r="C2113" s="19" t="s">
        <v>8192</v>
      </c>
      <c r="D2113" s="19" t="s">
        <v>8193</v>
      </c>
      <c r="E2113" s="19" t="s">
        <v>8198</v>
      </c>
      <c r="F2113" s="20" t="str">
        <f t="shared" si="1"/>
        <v>oNI8GuDMVPzwMTBnyloHRU</v>
      </c>
      <c r="G2113" s="20">
        <v>1.0</v>
      </c>
      <c r="H2113" s="20">
        <v>1.0</v>
      </c>
      <c r="I2113" s="20" t="s">
        <v>153</v>
      </c>
      <c r="J2113" s="20">
        <v>1.0</v>
      </c>
      <c r="K2113" s="20">
        <v>1.0</v>
      </c>
      <c r="L2113" s="20" t="s">
        <v>5851</v>
      </c>
      <c r="M2113" s="20">
        <v>1.0</v>
      </c>
      <c r="N2113" s="20">
        <v>1.0</v>
      </c>
      <c r="O2113" s="20" t="s">
        <v>6139</v>
      </c>
      <c r="P2113" s="14"/>
    </row>
    <row r="2114">
      <c r="A2114" s="19" t="s">
        <v>8191</v>
      </c>
      <c r="B2114" s="19" t="s">
        <v>1887</v>
      </c>
      <c r="C2114" s="19" t="s">
        <v>8192</v>
      </c>
      <c r="D2114" s="19" t="s">
        <v>8193</v>
      </c>
      <c r="E2114" s="19" t="s">
        <v>8199</v>
      </c>
      <c r="F2114" s="20" t="str">
        <f t="shared" si="1"/>
        <v>oNI8GuDMVPzwUq3LWZg9DA</v>
      </c>
      <c r="G2114" s="20">
        <v>3.0</v>
      </c>
      <c r="H2114" s="20">
        <v>3.0</v>
      </c>
      <c r="I2114" s="20" t="s">
        <v>153</v>
      </c>
      <c r="J2114" s="20">
        <v>3.0</v>
      </c>
      <c r="K2114" s="20">
        <v>3.0</v>
      </c>
      <c r="L2114" s="20" t="s">
        <v>5851</v>
      </c>
      <c r="M2114" s="20">
        <v>1.0</v>
      </c>
      <c r="N2114" s="20">
        <v>1.0</v>
      </c>
      <c r="O2114" s="20" t="s">
        <v>6139</v>
      </c>
      <c r="P2114" s="14"/>
    </row>
    <row r="2115">
      <c r="A2115" s="19" t="s">
        <v>8191</v>
      </c>
      <c r="B2115" s="19" t="s">
        <v>1888</v>
      </c>
      <c r="C2115" s="19" t="s">
        <v>8192</v>
      </c>
      <c r="D2115" s="19" t="s">
        <v>8193</v>
      </c>
      <c r="E2115" s="19" t="s">
        <v>8200</v>
      </c>
      <c r="F2115" s="20" t="str">
        <f t="shared" si="1"/>
        <v>oNI8GuDMVPzwUqnLWZg9DA</v>
      </c>
      <c r="G2115" s="20">
        <v>3.0</v>
      </c>
      <c r="H2115" s="20">
        <v>3.0</v>
      </c>
      <c r="I2115" s="20" t="s">
        <v>153</v>
      </c>
      <c r="J2115" s="20">
        <v>1.0</v>
      </c>
      <c r="K2115" s="20">
        <v>1.0</v>
      </c>
      <c r="L2115" s="20" t="s">
        <v>5851</v>
      </c>
      <c r="M2115" s="20">
        <v>1.0</v>
      </c>
      <c r="N2115" s="20">
        <v>1.0</v>
      </c>
      <c r="O2115" s="20" t="s">
        <v>6139</v>
      </c>
      <c r="P2115" s="14"/>
    </row>
    <row r="2116">
      <c r="A2116" s="19" t="s">
        <v>8191</v>
      </c>
      <c r="B2116" s="19" t="s">
        <v>1890</v>
      </c>
      <c r="C2116" s="19" t="s">
        <v>8192</v>
      </c>
      <c r="D2116" s="19" t="s">
        <v>8193</v>
      </c>
      <c r="E2116" s="19" t="s">
        <v>8201</v>
      </c>
      <c r="F2116" s="20" t="str">
        <f t="shared" si="1"/>
        <v>oNI8GuDMVPzwaQxtNvLSUA</v>
      </c>
      <c r="G2116" s="20">
        <v>3.0</v>
      </c>
      <c r="H2116" s="20">
        <v>3.0</v>
      </c>
      <c r="I2116" s="20" t="s">
        <v>153</v>
      </c>
      <c r="J2116" s="20">
        <v>1.0</v>
      </c>
      <c r="K2116" s="20">
        <v>2.0</v>
      </c>
      <c r="L2116" s="20" t="s">
        <v>5851</v>
      </c>
      <c r="M2116" s="20">
        <v>1.0</v>
      </c>
      <c r="N2116" s="20">
        <v>1.0</v>
      </c>
      <c r="O2116" s="20" t="s">
        <v>6139</v>
      </c>
      <c r="P2116" s="14"/>
    </row>
    <row r="2117">
      <c r="A2117" s="19" t="s">
        <v>8191</v>
      </c>
      <c r="B2117" s="19" t="s">
        <v>1892</v>
      </c>
      <c r="C2117" s="19" t="s">
        <v>8192</v>
      </c>
      <c r="D2117" s="19" t="s">
        <v>8193</v>
      </c>
      <c r="E2117" s="19" t="s">
        <v>8202</v>
      </c>
      <c r="F2117" s="20" t="str">
        <f t="shared" si="1"/>
        <v>oNI8GuDMVPzwbIIZn4Y5Fq</v>
      </c>
      <c r="G2117" s="20">
        <v>3.0</v>
      </c>
      <c r="H2117" s="20">
        <v>2.0</v>
      </c>
      <c r="I2117" s="20" t="s">
        <v>153</v>
      </c>
      <c r="J2117" s="20">
        <v>2.0</v>
      </c>
      <c r="K2117" s="20">
        <v>2.0</v>
      </c>
      <c r="L2117" s="20" t="s">
        <v>5851</v>
      </c>
      <c r="M2117" s="20">
        <v>1.0</v>
      </c>
      <c r="N2117" s="20">
        <v>1.0</v>
      </c>
      <c r="O2117" s="20" t="s">
        <v>6139</v>
      </c>
      <c r="P2117" s="14"/>
    </row>
    <row r="2118">
      <c r="A2118" s="19" t="s">
        <v>8191</v>
      </c>
      <c r="B2118" s="19" t="s">
        <v>1894</v>
      </c>
      <c r="C2118" s="19" t="s">
        <v>8192</v>
      </c>
      <c r="D2118" s="19" t="s">
        <v>8193</v>
      </c>
      <c r="E2118" s="19" t="s">
        <v>8203</v>
      </c>
      <c r="F2118" s="20" t="str">
        <f t="shared" si="1"/>
        <v>oNI8GuDMVPzwcsQuasQi8r</v>
      </c>
      <c r="G2118" s="20">
        <v>1.0</v>
      </c>
      <c r="H2118" s="20">
        <v>2.0</v>
      </c>
      <c r="I2118" s="20" t="s">
        <v>153</v>
      </c>
      <c r="J2118" s="20">
        <v>1.0</v>
      </c>
      <c r="K2118" s="20">
        <v>1.0</v>
      </c>
      <c r="L2118" s="20" t="s">
        <v>5851</v>
      </c>
      <c r="M2118" s="20">
        <v>1.0</v>
      </c>
      <c r="N2118" s="20">
        <v>1.0</v>
      </c>
      <c r="O2118" s="20" t="s">
        <v>6139</v>
      </c>
      <c r="P2118" s="14"/>
    </row>
    <row r="2119">
      <c r="A2119" s="19" t="s">
        <v>8191</v>
      </c>
      <c r="B2119" s="19" t="s">
        <v>1896</v>
      </c>
      <c r="C2119" s="19" t="s">
        <v>8192</v>
      </c>
      <c r="D2119" s="19" t="s">
        <v>8193</v>
      </c>
      <c r="E2119" s="19" t="s">
        <v>8192</v>
      </c>
      <c r="F2119" s="20" t="str">
        <f t="shared" si="1"/>
        <v>oNI8GuDMVPzwgyCHJdmfrX</v>
      </c>
      <c r="G2119" s="20">
        <v>3.0</v>
      </c>
      <c r="H2119" s="20">
        <v>3.0</v>
      </c>
      <c r="I2119" s="20" t="s">
        <v>153</v>
      </c>
      <c r="J2119" s="20">
        <v>3.0</v>
      </c>
      <c r="K2119" s="20">
        <v>3.0</v>
      </c>
      <c r="L2119" s="20" t="s">
        <v>5851</v>
      </c>
      <c r="M2119" s="20">
        <v>1.0</v>
      </c>
      <c r="N2119" s="20">
        <v>1.0</v>
      </c>
      <c r="O2119" s="20" t="s">
        <v>6139</v>
      </c>
      <c r="P2119" s="14"/>
    </row>
    <row r="2120">
      <c r="A2120" s="19" t="s">
        <v>8191</v>
      </c>
      <c r="B2120" s="19" t="s">
        <v>1897</v>
      </c>
      <c r="C2120" s="19" t="s">
        <v>8192</v>
      </c>
      <c r="D2120" s="19" t="s">
        <v>8193</v>
      </c>
      <c r="E2120" s="19" t="s">
        <v>8204</v>
      </c>
      <c r="F2120" s="20" t="str">
        <f t="shared" si="1"/>
        <v>oNI8GuDMVPzwmP6x3nOJap</v>
      </c>
      <c r="G2120" s="20">
        <v>1.0</v>
      </c>
      <c r="H2120" s="20">
        <v>1.0</v>
      </c>
      <c r="I2120" s="20" t="s">
        <v>153</v>
      </c>
      <c r="J2120" s="20">
        <v>1.0</v>
      </c>
      <c r="K2120" s="20">
        <v>1.0</v>
      </c>
      <c r="L2120" s="20" t="s">
        <v>5851</v>
      </c>
      <c r="M2120" s="20">
        <v>1.0</v>
      </c>
      <c r="N2120" s="20">
        <v>1.0</v>
      </c>
      <c r="O2120" s="20" t="s">
        <v>6139</v>
      </c>
      <c r="P2120" s="14"/>
    </row>
    <row r="2121">
      <c r="A2121" s="19" t="s">
        <v>8191</v>
      </c>
      <c r="B2121" s="19" t="s">
        <v>1899</v>
      </c>
      <c r="C2121" s="19" t="s">
        <v>8192</v>
      </c>
      <c r="D2121" s="19" t="s">
        <v>8193</v>
      </c>
      <c r="E2121" s="19" t="s">
        <v>8205</v>
      </c>
      <c r="F2121" s="20" t="str">
        <f t="shared" si="1"/>
        <v>oNI8GuDMVPzwpIAklVeMgb</v>
      </c>
      <c r="G2121" s="20">
        <v>1.0</v>
      </c>
      <c r="H2121" s="20">
        <v>1.0</v>
      </c>
      <c r="I2121" s="20" t="s">
        <v>153</v>
      </c>
      <c r="J2121" s="20">
        <v>3.0</v>
      </c>
      <c r="K2121" s="20">
        <v>3.0</v>
      </c>
      <c r="L2121" s="20" t="s">
        <v>5851</v>
      </c>
      <c r="M2121" s="20">
        <v>2.0</v>
      </c>
      <c r="N2121" s="20">
        <v>1.0</v>
      </c>
      <c r="O2121" s="20" t="s">
        <v>6139</v>
      </c>
      <c r="P2121" s="14"/>
    </row>
    <row r="2122">
      <c r="A2122" s="19" t="s">
        <v>8191</v>
      </c>
      <c r="B2122" s="19" t="s">
        <v>1901</v>
      </c>
      <c r="C2122" s="19" t="s">
        <v>8192</v>
      </c>
      <c r="D2122" s="19" t="s">
        <v>8193</v>
      </c>
      <c r="E2122" s="19" t="s">
        <v>8206</v>
      </c>
      <c r="F2122" s="20" t="str">
        <f t="shared" si="1"/>
        <v>oNI8GuDMVPzwpsvklVeMgb</v>
      </c>
      <c r="G2122" s="20">
        <v>3.0</v>
      </c>
      <c r="H2122" s="20">
        <v>3.0</v>
      </c>
      <c r="I2122" s="20" t="s">
        <v>153</v>
      </c>
      <c r="J2122" s="20">
        <v>2.0</v>
      </c>
      <c r="K2122" s="20">
        <v>2.0</v>
      </c>
      <c r="L2122" s="20" t="s">
        <v>5851</v>
      </c>
      <c r="M2122" s="20">
        <v>1.0</v>
      </c>
      <c r="N2122" s="20">
        <v>1.0</v>
      </c>
      <c r="O2122" s="20" t="s">
        <v>6139</v>
      </c>
      <c r="P2122" s="14"/>
    </row>
    <row r="2123">
      <c r="A2123" s="19" t="s">
        <v>8191</v>
      </c>
      <c r="B2123" s="19" t="s">
        <v>1903</v>
      </c>
      <c r="C2123" s="19" t="s">
        <v>8192</v>
      </c>
      <c r="D2123" s="19" t="s">
        <v>8193</v>
      </c>
      <c r="E2123" s="19" t="s">
        <v>8207</v>
      </c>
      <c r="F2123" s="20" t="str">
        <f t="shared" si="1"/>
        <v>oNI8GuDMVPzwr8oClYtECF</v>
      </c>
      <c r="G2123" s="20">
        <v>3.0</v>
      </c>
      <c r="H2123" s="20">
        <v>3.0</v>
      </c>
      <c r="I2123" s="20" t="s">
        <v>153</v>
      </c>
      <c r="J2123" s="20">
        <v>3.0</v>
      </c>
      <c r="K2123" s="20">
        <v>3.0</v>
      </c>
      <c r="L2123" s="20" t="s">
        <v>5851</v>
      </c>
      <c r="M2123" s="20">
        <v>1.0</v>
      </c>
      <c r="N2123" s="20">
        <v>1.0</v>
      </c>
      <c r="O2123" s="20" t="s">
        <v>6139</v>
      </c>
      <c r="P2123" s="14"/>
    </row>
    <row r="2124">
      <c r="A2124" s="19" t="s">
        <v>8191</v>
      </c>
      <c r="B2124" s="19" t="s">
        <v>1905</v>
      </c>
      <c r="C2124" s="19" t="s">
        <v>8192</v>
      </c>
      <c r="D2124" s="19" t="s">
        <v>8193</v>
      </c>
      <c r="E2124" s="19" t="s">
        <v>8208</v>
      </c>
      <c r="F2124" s="20" t="str">
        <f t="shared" si="1"/>
        <v>oNI8GuDMVPzwrx6ClYtECF</v>
      </c>
      <c r="G2124" s="20">
        <v>3.0</v>
      </c>
      <c r="H2124" s="20">
        <v>3.0</v>
      </c>
      <c r="I2124" s="20" t="s">
        <v>153</v>
      </c>
      <c r="J2124" s="20">
        <v>1.0</v>
      </c>
      <c r="K2124" s="20">
        <v>2.0</v>
      </c>
      <c r="L2124" s="20" t="s">
        <v>5851</v>
      </c>
      <c r="M2124" s="20">
        <v>1.0</v>
      </c>
      <c r="N2124" s="20">
        <v>1.0</v>
      </c>
      <c r="O2124" s="20" t="s">
        <v>6139</v>
      </c>
      <c r="P2124" s="14"/>
    </row>
    <row r="2125">
      <c r="A2125" s="19" t="s">
        <v>8191</v>
      </c>
      <c r="B2125" s="19" t="s">
        <v>1907</v>
      </c>
      <c r="C2125" s="19" t="s">
        <v>8192</v>
      </c>
      <c r="D2125" s="19" t="s">
        <v>8193</v>
      </c>
      <c r="E2125" s="19" t="s">
        <v>8209</v>
      </c>
      <c r="F2125" s="20" t="str">
        <f t="shared" si="1"/>
        <v>oNI8GuDMVPzwsHP8jaGony</v>
      </c>
      <c r="G2125" s="20">
        <v>3.0</v>
      </c>
      <c r="H2125" s="20">
        <v>2.0</v>
      </c>
      <c r="I2125" s="20" t="s">
        <v>153</v>
      </c>
      <c r="J2125" s="20">
        <v>3.0</v>
      </c>
      <c r="K2125" s="20">
        <v>3.0</v>
      </c>
      <c r="L2125" s="20" t="s">
        <v>5851</v>
      </c>
      <c r="M2125" s="20">
        <v>1.0</v>
      </c>
      <c r="N2125" s="20">
        <v>1.0</v>
      </c>
      <c r="O2125" s="20" t="s">
        <v>6139</v>
      </c>
      <c r="P2125" s="14"/>
    </row>
    <row r="2126">
      <c r="A2126" s="19" t="s">
        <v>8191</v>
      </c>
      <c r="B2126" s="19" t="s">
        <v>1909</v>
      </c>
      <c r="C2126" s="19" t="s">
        <v>8192</v>
      </c>
      <c r="D2126" s="19" t="s">
        <v>8193</v>
      </c>
      <c r="E2126" s="19" t="s">
        <v>8210</v>
      </c>
      <c r="F2126" s="20" t="str">
        <f t="shared" si="1"/>
        <v>oNI8GuDMVPzwsiH8jaGony</v>
      </c>
      <c r="G2126" s="20">
        <v>2.0</v>
      </c>
      <c r="H2126" s="20">
        <v>2.0</v>
      </c>
      <c r="I2126" s="20" t="s">
        <v>153</v>
      </c>
      <c r="J2126" s="20">
        <v>2.0</v>
      </c>
      <c r="K2126" s="20">
        <v>2.0</v>
      </c>
      <c r="L2126" s="20" t="s">
        <v>5851</v>
      </c>
      <c r="M2126" s="20">
        <v>1.0</v>
      </c>
      <c r="N2126" s="20">
        <v>1.0</v>
      </c>
      <c r="O2126" s="20" t="s">
        <v>6139</v>
      </c>
      <c r="P2126" s="14"/>
    </row>
    <row r="2127">
      <c r="A2127" s="19" t="s">
        <v>8211</v>
      </c>
      <c r="B2127" s="19" t="s">
        <v>5185</v>
      </c>
      <c r="C2127" s="19" t="s">
        <v>8212</v>
      </c>
      <c r="D2127" s="19" t="s">
        <v>8213</v>
      </c>
      <c r="E2127" s="19" t="s">
        <v>8214</v>
      </c>
      <c r="F2127" s="20" t="str">
        <f t="shared" si="1"/>
        <v>oNj9HD4mIBPn3BMWpPTcf5</v>
      </c>
      <c r="G2127" s="20">
        <v>1.0</v>
      </c>
      <c r="H2127" s="20">
        <v>1.0</v>
      </c>
      <c r="I2127" s="20" t="s">
        <v>151</v>
      </c>
      <c r="J2127" s="20">
        <v>1.0</v>
      </c>
      <c r="K2127" s="20">
        <v>1.0</v>
      </c>
      <c r="L2127" s="20" t="s">
        <v>152</v>
      </c>
      <c r="M2127" s="20">
        <v>1.0</v>
      </c>
      <c r="N2127" s="20">
        <v>1.0</v>
      </c>
      <c r="O2127" s="20" t="s">
        <v>6139</v>
      </c>
      <c r="P2127" s="14"/>
    </row>
    <row r="2128">
      <c r="A2128" s="19" t="s">
        <v>8211</v>
      </c>
      <c r="B2128" s="19" t="s">
        <v>5189</v>
      </c>
      <c r="C2128" s="19" t="s">
        <v>8212</v>
      </c>
      <c r="D2128" s="19" t="s">
        <v>8213</v>
      </c>
      <c r="E2128" s="19" t="s">
        <v>8215</v>
      </c>
      <c r="F2128" s="20" t="str">
        <f t="shared" si="1"/>
        <v>oNj9HD4mIBPn58aQZnCRf8</v>
      </c>
      <c r="G2128" s="20">
        <v>1.0</v>
      </c>
      <c r="H2128" s="20">
        <v>1.0</v>
      </c>
      <c r="I2128" s="20" t="s">
        <v>151</v>
      </c>
      <c r="J2128" s="20">
        <v>1.0</v>
      </c>
      <c r="K2128" s="20">
        <v>1.0</v>
      </c>
      <c r="L2128" s="20" t="s">
        <v>152</v>
      </c>
      <c r="M2128" s="20">
        <v>1.0</v>
      </c>
      <c r="N2128" s="20">
        <v>1.0</v>
      </c>
      <c r="O2128" s="20" t="s">
        <v>6139</v>
      </c>
      <c r="P2128" s="14"/>
    </row>
    <row r="2129">
      <c r="A2129" s="19" t="s">
        <v>8211</v>
      </c>
      <c r="B2129" s="19" t="s">
        <v>5191</v>
      </c>
      <c r="C2129" s="19" t="s">
        <v>8212</v>
      </c>
      <c r="D2129" s="19" t="s">
        <v>8213</v>
      </c>
      <c r="E2129" s="19" t="s">
        <v>8216</v>
      </c>
      <c r="F2129" s="20" t="str">
        <f t="shared" si="1"/>
        <v>oNj9HD4mIBPn5IGQZnCRf8</v>
      </c>
      <c r="G2129" s="20">
        <v>1.0</v>
      </c>
      <c r="H2129" s="20">
        <v>1.0</v>
      </c>
      <c r="I2129" s="20" t="s">
        <v>151</v>
      </c>
      <c r="J2129" s="20">
        <v>1.0</v>
      </c>
      <c r="K2129" s="20">
        <v>1.0</v>
      </c>
      <c r="L2129" s="20" t="s">
        <v>152</v>
      </c>
      <c r="M2129" s="20">
        <v>1.0</v>
      </c>
      <c r="N2129" s="20">
        <v>1.0</v>
      </c>
      <c r="O2129" s="20" t="s">
        <v>6139</v>
      </c>
      <c r="P2129" s="14"/>
    </row>
    <row r="2130">
      <c r="A2130" s="19" t="s">
        <v>8211</v>
      </c>
      <c r="B2130" s="19" t="s">
        <v>5193</v>
      </c>
      <c r="C2130" s="19" t="s">
        <v>8212</v>
      </c>
      <c r="D2130" s="19" t="s">
        <v>8213</v>
      </c>
      <c r="E2130" s="19" t="s">
        <v>8217</v>
      </c>
      <c r="F2130" s="20" t="str">
        <f t="shared" si="1"/>
        <v>oNj9HD4mIBPn6J0gxZbenF</v>
      </c>
      <c r="G2130" s="20">
        <v>1.0</v>
      </c>
      <c r="H2130" s="20">
        <v>1.0</v>
      </c>
      <c r="I2130" s="20" t="s">
        <v>151</v>
      </c>
      <c r="J2130" s="20">
        <v>1.0</v>
      </c>
      <c r="K2130" s="20">
        <v>1.0</v>
      </c>
      <c r="L2130" s="20" t="s">
        <v>152</v>
      </c>
      <c r="M2130" s="20">
        <v>1.0</v>
      </c>
      <c r="N2130" s="20">
        <v>1.0</v>
      </c>
      <c r="O2130" s="20" t="s">
        <v>6139</v>
      </c>
      <c r="P2130" s="14"/>
    </row>
    <row r="2131">
      <c r="A2131" s="19" t="s">
        <v>8211</v>
      </c>
      <c r="B2131" s="19" t="s">
        <v>5195</v>
      </c>
      <c r="C2131" s="19" t="s">
        <v>8212</v>
      </c>
      <c r="D2131" s="19" t="s">
        <v>8213</v>
      </c>
      <c r="E2131" s="19" t="s">
        <v>8218</v>
      </c>
      <c r="F2131" s="20" t="str">
        <f t="shared" si="1"/>
        <v>oNj9HD4mIBPnA1ns1igzRC</v>
      </c>
      <c r="G2131" s="20">
        <v>1.0</v>
      </c>
      <c r="H2131" s="20">
        <v>1.0</v>
      </c>
      <c r="I2131" s="20" t="s">
        <v>151</v>
      </c>
      <c r="J2131" s="20">
        <v>1.0</v>
      </c>
      <c r="K2131" s="20">
        <v>1.0</v>
      </c>
      <c r="L2131" s="20" t="s">
        <v>152</v>
      </c>
      <c r="M2131" s="20">
        <v>1.0</v>
      </c>
      <c r="N2131" s="20">
        <v>1.0</v>
      </c>
      <c r="O2131" s="20" t="s">
        <v>6139</v>
      </c>
      <c r="P2131" s="14"/>
    </row>
    <row r="2132">
      <c r="A2132" s="19" t="s">
        <v>8211</v>
      </c>
      <c r="B2132" s="19" t="s">
        <v>5197</v>
      </c>
      <c r="C2132" s="19" t="s">
        <v>8212</v>
      </c>
      <c r="D2132" s="19" t="s">
        <v>8213</v>
      </c>
      <c r="E2132" s="19" t="s">
        <v>8219</v>
      </c>
      <c r="F2132" s="20" t="str">
        <f t="shared" si="1"/>
        <v>oNj9HD4mIBPnCmGSrJgpzQ</v>
      </c>
      <c r="G2132" s="20">
        <v>1.0</v>
      </c>
      <c r="H2132" s="20">
        <v>1.0</v>
      </c>
      <c r="I2132" s="20" t="s">
        <v>151</v>
      </c>
      <c r="J2132" s="20">
        <v>1.0</v>
      </c>
      <c r="K2132" s="20">
        <v>1.0</v>
      </c>
      <c r="L2132" s="20" t="s">
        <v>152</v>
      </c>
      <c r="M2132" s="20">
        <v>1.0</v>
      </c>
      <c r="N2132" s="20">
        <v>1.0</v>
      </c>
      <c r="O2132" s="20" t="s">
        <v>6139</v>
      </c>
      <c r="P2132" s="14"/>
    </row>
    <row r="2133">
      <c r="A2133" s="19" t="s">
        <v>8211</v>
      </c>
      <c r="B2133" s="19" t="s">
        <v>5199</v>
      </c>
      <c r="C2133" s="19" t="s">
        <v>8212</v>
      </c>
      <c r="D2133" s="19" t="s">
        <v>8213</v>
      </c>
      <c r="E2133" s="19" t="s">
        <v>8220</v>
      </c>
      <c r="F2133" s="20" t="str">
        <f t="shared" si="1"/>
        <v>oNj9HD4mIBPnDXlPsx31Wa</v>
      </c>
      <c r="G2133" s="20">
        <v>1.0</v>
      </c>
      <c r="H2133" s="20">
        <v>1.0</v>
      </c>
      <c r="I2133" s="20" t="s">
        <v>151</v>
      </c>
      <c r="J2133" s="20">
        <v>1.0</v>
      </c>
      <c r="K2133" s="20">
        <v>1.0</v>
      </c>
      <c r="L2133" s="20" t="s">
        <v>152</v>
      </c>
      <c r="M2133" s="20">
        <v>1.0</v>
      </c>
      <c r="N2133" s="20">
        <v>1.0</v>
      </c>
      <c r="O2133" s="20" t="s">
        <v>6139</v>
      </c>
      <c r="P2133" s="14"/>
    </row>
    <row r="2134">
      <c r="A2134" s="19" t="s">
        <v>8211</v>
      </c>
      <c r="B2134" s="19" t="s">
        <v>5201</v>
      </c>
      <c r="C2134" s="19" t="s">
        <v>8212</v>
      </c>
      <c r="D2134" s="19" t="s">
        <v>8213</v>
      </c>
      <c r="E2134" s="19" t="s">
        <v>8221</v>
      </c>
      <c r="F2134" s="20" t="str">
        <f t="shared" si="1"/>
        <v>oNj9HD4mIBPnFJBGX8NaP3</v>
      </c>
      <c r="G2134" s="20">
        <v>1.0</v>
      </c>
      <c r="H2134" s="20">
        <v>1.0</v>
      </c>
      <c r="I2134" s="20" t="s">
        <v>151</v>
      </c>
      <c r="J2134" s="20">
        <v>1.0</v>
      </c>
      <c r="K2134" s="20">
        <v>1.0</v>
      </c>
      <c r="L2134" s="20" t="s">
        <v>152</v>
      </c>
      <c r="M2134" s="20">
        <v>1.0</v>
      </c>
      <c r="N2134" s="20">
        <v>1.0</v>
      </c>
      <c r="O2134" s="20" t="s">
        <v>6139</v>
      </c>
      <c r="P2134" s="14"/>
    </row>
    <row r="2135">
      <c r="A2135" s="19" t="s">
        <v>8211</v>
      </c>
      <c r="B2135" s="19" t="s">
        <v>5203</v>
      </c>
      <c r="C2135" s="19" t="s">
        <v>8212</v>
      </c>
      <c r="D2135" s="19" t="s">
        <v>8213</v>
      </c>
      <c r="E2135" s="19" t="s">
        <v>8222</v>
      </c>
      <c r="F2135" s="20" t="str">
        <f t="shared" si="1"/>
        <v>oNj9HD4mIBPnFp1GX8NaP3</v>
      </c>
      <c r="G2135" s="20">
        <v>1.0</v>
      </c>
      <c r="H2135" s="20">
        <v>1.0</v>
      </c>
      <c r="I2135" s="20" t="s">
        <v>151</v>
      </c>
      <c r="J2135" s="20">
        <v>1.0</v>
      </c>
      <c r="K2135" s="20">
        <v>1.0</v>
      </c>
      <c r="L2135" s="20" t="s">
        <v>152</v>
      </c>
      <c r="M2135" s="20">
        <v>1.0</v>
      </c>
      <c r="N2135" s="20">
        <v>1.0</v>
      </c>
      <c r="O2135" s="20" t="s">
        <v>6139</v>
      </c>
      <c r="P2135" s="14"/>
    </row>
    <row r="2136">
      <c r="A2136" s="19" t="s">
        <v>8211</v>
      </c>
      <c r="B2136" s="19" t="s">
        <v>5205</v>
      </c>
      <c r="C2136" s="19" t="s">
        <v>8212</v>
      </c>
      <c r="D2136" s="19" t="s">
        <v>8213</v>
      </c>
      <c r="E2136" s="19" t="s">
        <v>8223</v>
      </c>
      <c r="F2136" s="20" t="str">
        <f t="shared" si="1"/>
        <v>oNj9HD4mIBPnIwNvBlcSU2</v>
      </c>
      <c r="G2136" s="20">
        <v>1.0</v>
      </c>
      <c r="H2136" s="20">
        <v>1.0</v>
      </c>
      <c r="I2136" s="20" t="s">
        <v>151</v>
      </c>
      <c r="J2136" s="20">
        <v>1.0</v>
      </c>
      <c r="K2136" s="20">
        <v>1.0</v>
      </c>
      <c r="L2136" s="20" t="s">
        <v>152</v>
      </c>
      <c r="M2136" s="20">
        <v>1.0</v>
      </c>
      <c r="N2136" s="20">
        <v>1.0</v>
      </c>
      <c r="O2136" s="20" t="s">
        <v>6139</v>
      </c>
      <c r="P2136" s="14"/>
    </row>
    <row r="2137">
      <c r="A2137" s="19" t="s">
        <v>8211</v>
      </c>
      <c r="B2137" s="19" t="s">
        <v>5207</v>
      </c>
      <c r="C2137" s="19" t="s">
        <v>8212</v>
      </c>
      <c r="D2137" s="19" t="s">
        <v>8213</v>
      </c>
      <c r="E2137" s="19" t="s">
        <v>8224</v>
      </c>
      <c r="F2137" s="20" t="str">
        <f t="shared" si="1"/>
        <v>oNj9HD4mIBPnKWH5Q8YFGz</v>
      </c>
      <c r="G2137" s="20">
        <v>1.0</v>
      </c>
      <c r="H2137" s="20">
        <v>1.0</v>
      </c>
      <c r="I2137" s="20" t="s">
        <v>151</v>
      </c>
      <c r="J2137" s="20">
        <v>1.0</v>
      </c>
      <c r="K2137" s="20">
        <v>1.0</v>
      </c>
      <c r="L2137" s="20" t="s">
        <v>152</v>
      </c>
      <c r="M2137" s="20">
        <v>1.0</v>
      </c>
      <c r="N2137" s="20">
        <v>1.0</v>
      </c>
      <c r="O2137" s="20" t="s">
        <v>6139</v>
      </c>
      <c r="P2137" s="14"/>
    </row>
    <row r="2138">
      <c r="A2138" s="19" t="s">
        <v>8211</v>
      </c>
      <c r="B2138" s="19" t="s">
        <v>5209</v>
      </c>
      <c r="C2138" s="19" t="s">
        <v>8212</v>
      </c>
      <c r="D2138" s="19" t="s">
        <v>8213</v>
      </c>
      <c r="E2138" s="19" t="s">
        <v>8225</v>
      </c>
      <c r="F2138" s="20" t="str">
        <f t="shared" si="1"/>
        <v>oNj9HD4mIBPnPusNMcnNFW</v>
      </c>
      <c r="G2138" s="20">
        <v>1.0</v>
      </c>
      <c r="H2138" s="20">
        <v>1.0</v>
      </c>
      <c r="I2138" s="20" t="s">
        <v>151</v>
      </c>
      <c r="J2138" s="20">
        <v>1.0</v>
      </c>
      <c r="K2138" s="20">
        <v>1.0</v>
      </c>
      <c r="L2138" s="20" t="s">
        <v>152</v>
      </c>
      <c r="M2138" s="20">
        <v>1.0</v>
      </c>
      <c r="N2138" s="20">
        <v>1.0</v>
      </c>
      <c r="O2138" s="20" t="s">
        <v>6139</v>
      </c>
      <c r="P2138" s="14"/>
    </row>
    <row r="2139">
      <c r="A2139" s="19" t="s">
        <v>8211</v>
      </c>
      <c r="B2139" s="19" t="s">
        <v>5211</v>
      </c>
      <c r="C2139" s="19" t="s">
        <v>8212</v>
      </c>
      <c r="D2139" s="19" t="s">
        <v>8213</v>
      </c>
      <c r="E2139" s="19" t="s">
        <v>8226</v>
      </c>
      <c r="F2139" s="20" t="str">
        <f t="shared" si="1"/>
        <v>oNj9HD4mIBPnYWDETxCGlb</v>
      </c>
      <c r="G2139" s="20">
        <v>1.0</v>
      </c>
      <c r="H2139" s="20">
        <v>1.0</v>
      </c>
      <c r="I2139" s="20" t="s">
        <v>151</v>
      </c>
      <c r="J2139" s="20">
        <v>1.0</v>
      </c>
      <c r="K2139" s="20">
        <v>1.0</v>
      </c>
      <c r="L2139" s="20" t="s">
        <v>152</v>
      </c>
      <c r="M2139" s="20">
        <v>1.0</v>
      </c>
      <c r="N2139" s="20">
        <v>1.0</v>
      </c>
      <c r="O2139" s="20" t="s">
        <v>6139</v>
      </c>
      <c r="P2139" s="14"/>
    </row>
    <row r="2140">
      <c r="A2140" s="19" t="s">
        <v>8211</v>
      </c>
      <c r="B2140" s="19" t="s">
        <v>5213</v>
      </c>
      <c r="C2140" s="19" t="s">
        <v>8212</v>
      </c>
      <c r="D2140" s="19" t="s">
        <v>8213</v>
      </c>
      <c r="E2140" s="19" t="s">
        <v>8227</v>
      </c>
      <c r="F2140" s="20" t="str">
        <f t="shared" si="1"/>
        <v>oNj9HD4mIBPnYjXETxCGlb</v>
      </c>
      <c r="G2140" s="20">
        <v>1.0</v>
      </c>
      <c r="H2140" s="20">
        <v>1.0</v>
      </c>
      <c r="I2140" s="20" t="s">
        <v>151</v>
      </c>
      <c r="J2140" s="20">
        <v>1.0</v>
      </c>
      <c r="K2140" s="20">
        <v>1.0</v>
      </c>
      <c r="L2140" s="20" t="s">
        <v>152</v>
      </c>
      <c r="M2140" s="20">
        <v>1.0</v>
      </c>
      <c r="N2140" s="20">
        <v>1.0</v>
      </c>
      <c r="O2140" s="20" t="s">
        <v>6139</v>
      </c>
      <c r="P2140" s="14"/>
    </row>
    <row r="2141">
      <c r="A2141" s="19" t="s">
        <v>8211</v>
      </c>
      <c r="B2141" s="19" t="s">
        <v>5215</v>
      </c>
      <c r="C2141" s="19" t="s">
        <v>8212</v>
      </c>
      <c r="D2141" s="19" t="s">
        <v>8213</v>
      </c>
      <c r="E2141" s="19" t="s">
        <v>8228</v>
      </c>
      <c r="F2141" s="20" t="str">
        <f t="shared" si="1"/>
        <v>oNj9HD4mIBPniLBDfaj7G4</v>
      </c>
      <c r="G2141" s="20">
        <v>1.0</v>
      </c>
      <c r="H2141" s="20">
        <v>1.0</v>
      </c>
      <c r="I2141" s="20" t="s">
        <v>151</v>
      </c>
      <c r="J2141" s="20">
        <v>1.0</v>
      </c>
      <c r="K2141" s="20">
        <v>1.0</v>
      </c>
      <c r="L2141" s="20" t="s">
        <v>152</v>
      </c>
      <c r="M2141" s="20">
        <v>1.0</v>
      </c>
      <c r="N2141" s="20">
        <v>1.0</v>
      </c>
      <c r="O2141" s="20" t="s">
        <v>6139</v>
      </c>
      <c r="P2141" s="14"/>
    </row>
    <row r="2142">
      <c r="A2142" s="19" t="s">
        <v>8211</v>
      </c>
      <c r="B2142" s="19" t="s">
        <v>5217</v>
      </c>
      <c r="C2142" s="19" t="s">
        <v>8212</v>
      </c>
      <c r="D2142" s="19" t="s">
        <v>8213</v>
      </c>
      <c r="E2142" s="19" t="s">
        <v>8229</v>
      </c>
      <c r="F2142" s="20" t="str">
        <f t="shared" si="1"/>
        <v>oNj9HD4mIBPnkAaKT9MVfb</v>
      </c>
      <c r="G2142" s="20">
        <v>1.0</v>
      </c>
      <c r="H2142" s="20">
        <v>1.0</v>
      </c>
      <c r="I2142" s="20" t="s">
        <v>151</v>
      </c>
      <c r="J2142" s="20">
        <v>2.0</v>
      </c>
      <c r="K2142" s="20">
        <v>1.0</v>
      </c>
      <c r="L2142" s="20" t="s">
        <v>152</v>
      </c>
      <c r="M2142" s="20">
        <v>1.0</v>
      </c>
      <c r="N2142" s="20">
        <v>1.0</v>
      </c>
      <c r="O2142" s="20" t="s">
        <v>6139</v>
      </c>
      <c r="P2142" s="14"/>
    </row>
    <row r="2143">
      <c r="A2143" s="19" t="s">
        <v>8211</v>
      </c>
      <c r="B2143" s="19" t="s">
        <v>5219</v>
      </c>
      <c r="C2143" s="19" t="s">
        <v>8212</v>
      </c>
      <c r="D2143" s="19" t="s">
        <v>8213</v>
      </c>
      <c r="E2143" s="19" t="s">
        <v>8230</v>
      </c>
      <c r="F2143" s="20" t="str">
        <f t="shared" si="1"/>
        <v>oNj9HD4mIBPnkCGKT9MVfb</v>
      </c>
      <c r="G2143" s="20">
        <v>1.0</v>
      </c>
      <c r="H2143" s="20">
        <v>1.0</v>
      </c>
      <c r="I2143" s="20" t="s">
        <v>151</v>
      </c>
      <c r="J2143" s="20">
        <v>1.0</v>
      </c>
      <c r="K2143" s="20">
        <v>1.0</v>
      </c>
      <c r="L2143" s="20" t="s">
        <v>152</v>
      </c>
      <c r="M2143" s="20">
        <v>1.0</v>
      </c>
      <c r="N2143" s="20">
        <v>1.0</v>
      </c>
      <c r="O2143" s="20" t="s">
        <v>6139</v>
      </c>
      <c r="P2143" s="14"/>
    </row>
    <row r="2144">
      <c r="A2144" s="19" t="s">
        <v>8211</v>
      </c>
      <c r="B2144" s="19" t="s">
        <v>5221</v>
      </c>
      <c r="C2144" s="19" t="s">
        <v>8212</v>
      </c>
      <c r="D2144" s="19" t="s">
        <v>8213</v>
      </c>
      <c r="E2144" s="19" t="s">
        <v>8231</v>
      </c>
      <c r="F2144" s="20" t="str">
        <f t="shared" si="1"/>
        <v>oNj9HD4mIBPnlUwiGAYKIU</v>
      </c>
      <c r="G2144" s="20">
        <v>1.0</v>
      </c>
      <c r="H2144" s="20">
        <v>1.0</v>
      </c>
      <c r="I2144" s="20" t="s">
        <v>151</v>
      </c>
      <c r="J2144" s="20">
        <v>1.0</v>
      </c>
      <c r="K2144" s="20">
        <v>1.0</v>
      </c>
      <c r="L2144" s="20" t="s">
        <v>152</v>
      </c>
      <c r="M2144" s="20">
        <v>1.0</v>
      </c>
      <c r="N2144" s="20">
        <v>1.0</v>
      </c>
      <c r="O2144" s="20" t="s">
        <v>6139</v>
      </c>
      <c r="P2144" s="14"/>
    </row>
    <row r="2145">
      <c r="A2145" s="19" t="s">
        <v>8232</v>
      </c>
      <c r="B2145" s="19" t="s">
        <v>3603</v>
      </c>
      <c r="C2145" s="19" t="s">
        <v>8233</v>
      </c>
      <c r="D2145" s="19" t="s">
        <v>8234</v>
      </c>
      <c r="E2145" s="19" t="s">
        <v>8235</v>
      </c>
      <c r="F2145" s="20" t="str">
        <f t="shared" si="1"/>
        <v>oPRNVbZbzyuL4UmOlu6p4z</v>
      </c>
      <c r="G2145" s="20">
        <v>1.0</v>
      </c>
      <c r="H2145" s="20">
        <v>1.0</v>
      </c>
      <c r="I2145" s="20" t="s">
        <v>5809</v>
      </c>
      <c r="J2145" s="20">
        <v>3.0</v>
      </c>
      <c r="K2145" s="20">
        <v>3.0</v>
      </c>
      <c r="L2145" s="20" t="s">
        <v>153</v>
      </c>
      <c r="M2145" s="20">
        <v>3.0</v>
      </c>
      <c r="N2145" s="20">
        <v>3.0</v>
      </c>
      <c r="O2145" s="20" t="s">
        <v>5851</v>
      </c>
      <c r="P2145" s="14"/>
    </row>
    <row r="2146">
      <c r="A2146" s="19" t="s">
        <v>8232</v>
      </c>
      <c r="B2146" s="19" t="s">
        <v>3607</v>
      </c>
      <c r="C2146" s="19" t="s">
        <v>8233</v>
      </c>
      <c r="D2146" s="19" t="s">
        <v>8234</v>
      </c>
      <c r="E2146" s="19" t="s">
        <v>8236</v>
      </c>
      <c r="F2146" s="20" t="str">
        <f t="shared" si="1"/>
        <v>oPRNVbZbzyuL86PR0I7fEb</v>
      </c>
      <c r="G2146" s="20">
        <v>1.0</v>
      </c>
      <c r="H2146" s="20">
        <v>1.0</v>
      </c>
      <c r="I2146" s="20" t="s">
        <v>5809</v>
      </c>
      <c r="J2146" s="20">
        <v>1.0</v>
      </c>
      <c r="K2146" s="20">
        <v>1.0</v>
      </c>
      <c r="L2146" s="20" t="s">
        <v>153</v>
      </c>
      <c r="M2146" s="20">
        <v>1.0</v>
      </c>
      <c r="N2146" s="20">
        <v>1.0</v>
      </c>
      <c r="O2146" s="20" t="s">
        <v>5851</v>
      </c>
      <c r="P2146" s="14"/>
    </row>
    <row r="2147">
      <c r="A2147" s="19" t="s">
        <v>8232</v>
      </c>
      <c r="B2147" s="19" t="s">
        <v>3609</v>
      </c>
      <c r="C2147" s="19" t="s">
        <v>8233</v>
      </c>
      <c r="D2147" s="19" t="s">
        <v>8234</v>
      </c>
      <c r="E2147" s="19" t="s">
        <v>8237</v>
      </c>
      <c r="F2147" s="20" t="str">
        <f t="shared" si="1"/>
        <v>oPRNVbZbzyuL86uR0I7fEb</v>
      </c>
      <c r="G2147" s="20">
        <v>1.0</v>
      </c>
      <c r="H2147" s="20">
        <v>1.0</v>
      </c>
      <c r="I2147" s="20" t="s">
        <v>5809</v>
      </c>
      <c r="J2147" s="20">
        <v>1.0</v>
      </c>
      <c r="K2147" s="20">
        <v>1.0</v>
      </c>
      <c r="L2147" s="20" t="s">
        <v>153</v>
      </c>
      <c r="M2147" s="20">
        <v>1.0</v>
      </c>
      <c r="N2147" s="20">
        <v>1.0</v>
      </c>
      <c r="O2147" s="20" t="s">
        <v>5851</v>
      </c>
      <c r="P2147" s="14"/>
    </row>
    <row r="2148">
      <c r="A2148" s="19" t="s">
        <v>8232</v>
      </c>
      <c r="B2148" s="19" t="s">
        <v>3611</v>
      </c>
      <c r="C2148" s="19" t="s">
        <v>8233</v>
      </c>
      <c r="D2148" s="19" t="s">
        <v>8234</v>
      </c>
      <c r="E2148" s="19" t="s">
        <v>8238</v>
      </c>
      <c r="F2148" s="20" t="str">
        <f t="shared" si="1"/>
        <v>oPRNVbZbzyuL8oZR0I7fEb</v>
      </c>
      <c r="G2148" s="20">
        <v>1.0</v>
      </c>
      <c r="H2148" s="20">
        <v>1.0</v>
      </c>
      <c r="I2148" s="20" t="s">
        <v>5809</v>
      </c>
      <c r="J2148" s="20">
        <v>1.0</v>
      </c>
      <c r="K2148" s="20">
        <v>1.0</v>
      </c>
      <c r="L2148" s="20" t="s">
        <v>153</v>
      </c>
      <c r="M2148" s="20">
        <v>1.0</v>
      </c>
      <c r="N2148" s="20">
        <v>1.0</v>
      </c>
      <c r="O2148" s="20" t="s">
        <v>5851</v>
      </c>
      <c r="P2148" s="14"/>
    </row>
    <row r="2149">
      <c r="A2149" s="19" t="s">
        <v>8232</v>
      </c>
      <c r="B2149" s="19" t="s">
        <v>3613</v>
      </c>
      <c r="C2149" s="19" t="s">
        <v>8233</v>
      </c>
      <c r="D2149" s="19" t="s">
        <v>8234</v>
      </c>
      <c r="E2149" s="19" t="s">
        <v>6263</v>
      </c>
      <c r="F2149" s="20" t="str">
        <f t="shared" si="1"/>
        <v>oPRNVbZbzyuLATas1igzRC</v>
      </c>
      <c r="G2149" s="20">
        <v>1.0</v>
      </c>
      <c r="H2149" s="20">
        <v>1.0</v>
      </c>
      <c r="I2149" s="20" t="s">
        <v>5809</v>
      </c>
      <c r="J2149" s="20">
        <v>1.0</v>
      </c>
      <c r="K2149" s="20">
        <v>1.0</v>
      </c>
      <c r="L2149" s="20" t="s">
        <v>153</v>
      </c>
      <c r="M2149" s="20">
        <v>1.0</v>
      </c>
      <c r="N2149" s="20">
        <v>1.0</v>
      </c>
      <c r="O2149" s="20" t="s">
        <v>5851</v>
      </c>
      <c r="P2149" s="14"/>
    </row>
    <row r="2150">
      <c r="A2150" s="19" t="s">
        <v>8232</v>
      </c>
      <c r="B2150" s="19" t="s">
        <v>3615</v>
      </c>
      <c r="C2150" s="19" t="s">
        <v>8233</v>
      </c>
      <c r="D2150" s="19" t="s">
        <v>8234</v>
      </c>
      <c r="E2150" s="19" t="s">
        <v>8239</v>
      </c>
      <c r="F2150" s="20" t="str">
        <f t="shared" si="1"/>
        <v>oPRNVbZbzyuLOzhJLhNcSb</v>
      </c>
      <c r="G2150" s="20">
        <v>1.0</v>
      </c>
      <c r="H2150" s="20">
        <v>1.0</v>
      </c>
      <c r="I2150" s="20" t="s">
        <v>5809</v>
      </c>
      <c r="J2150" s="20">
        <v>1.0</v>
      </c>
      <c r="K2150" s="20">
        <v>1.0</v>
      </c>
      <c r="L2150" s="20" t="s">
        <v>153</v>
      </c>
      <c r="M2150" s="20">
        <v>1.0</v>
      </c>
      <c r="N2150" s="20">
        <v>1.0</v>
      </c>
      <c r="O2150" s="20" t="s">
        <v>5851</v>
      </c>
      <c r="P2150" s="14"/>
    </row>
    <row r="2151">
      <c r="A2151" s="19" t="s">
        <v>8232</v>
      </c>
      <c r="B2151" s="19" t="s">
        <v>3617</v>
      </c>
      <c r="C2151" s="19" t="s">
        <v>8233</v>
      </c>
      <c r="D2151" s="19" t="s">
        <v>8234</v>
      </c>
      <c r="E2151" s="19" t="s">
        <v>8240</v>
      </c>
      <c r="F2151" s="20" t="str">
        <f t="shared" si="1"/>
        <v>oPRNVbZbzyuLQ8DA48cIW7</v>
      </c>
      <c r="G2151" s="20">
        <v>1.0</v>
      </c>
      <c r="H2151" s="20">
        <v>1.0</v>
      </c>
      <c r="I2151" s="20" t="s">
        <v>5809</v>
      </c>
      <c r="J2151" s="20">
        <v>1.0</v>
      </c>
      <c r="K2151" s="20">
        <v>1.0</v>
      </c>
      <c r="L2151" s="20" t="s">
        <v>153</v>
      </c>
      <c r="M2151" s="20">
        <v>1.0</v>
      </c>
      <c r="N2151" s="20">
        <v>1.0</v>
      </c>
      <c r="O2151" s="20" t="s">
        <v>5851</v>
      </c>
      <c r="P2151" s="14"/>
    </row>
    <row r="2152">
      <c r="A2152" s="19" t="s">
        <v>8232</v>
      </c>
      <c r="B2152" s="19" t="s">
        <v>3619</v>
      </c>
      <c r="C2152" s="19" t="s">
        <v>8233</v>
      </c>
      <c r="D2152" s="19" t="s">
        <v>8234</v>
      </c>
      <c r="E2152" s="19" t="s">
        <v>8241</v>
      </c>
      <c r="F2152" s="20" t="str">
        <f t="shared" si="1"/>
        <v>oPRNVbZbzyuLQ8PA48cIW7</v>
      </c>
      <c r="G2152" s="20">
        <v>1.0</v>
      </c>
      <c r="H2152" s="20">
        <v>1.0</v>
      </c>
      <c r="I2152" s="20" t="s">
        <v>5809</v>
      </c>
      <c r="J2152" s="20">
        <v>2.0</v>
      </c>
      <c r="K2152" s="20">
        <v>2.0</v>
      </c>
      <c r="L2152" s="20" t="s">
        <v>153</v>
      </c>
      <c r="M2152" s="20">
        <v>2.0</v>
      </c>
      <c r="N2152" s="20">
        <v>2.0</v>
      </c>
      <c r="O2152" s="20" t="s">
        <v>5851</v>
      </c>
      <c r="P2152" s="14"/>
    </row>
    <row r="2153">
      <c r="A2153" s="19" t="s">
        <v>8232</v>
      </c>
      <c r="B2153" s="19" t="s">
        <v>3621</v>
      </c>
      <c r="C2153" s="19" t="s">
        <v>8233</v>
      </c>
      <c r="D2153" s="19" t="s">
        <v>8234</v>
      </c>
      <c r="E2153" s="19" t="s">
        <v>8242</v>
      </c>
      <c r="F2153" s="20" t="str">
        <f t="shared" si="1"/>
        <v>oPRNVbZbzyuLQvHA48cIW7</v>
      </c>
      <c r="G2153" s="20">
        <v>1.0</v>
      </c>
      <c r="H2153" s="20">
        <v>1.0</v>
      </c>
      <c r="I2153" s="20" t="s">
        <v>5809</v>
      </c>
      <c r="J2153" s="20">
        <v>2.0</v>
      </c>
      <c r="K2153" s="20">
        <v>2.0</v>
      </c>
      <c r="L2153" s="20" t="s">
        <v>153</v>
      </c>
      <c r="M2153" s="20">
        <v>2.0</v>
      </c>
      <c r="N2153" s="20">
        <v>2.0</v>
      </c>
      <c r="O2153" s="20" t="s">
        <v>5851</v>
      </c>
      <c r="P2153" s="14"/>
    </row>
    <row r="2154">
      <c r="A2154" s="19" t="s">
        <v>8232</v>
      </c>
      <c r="B2154" s="19" t="s">
        <v>3623</v>
      </c>
      <c r="C2154" s="19" t="s">
        <v>8233</v>
      </c>
      <c r="D2154" s="19" t="s">
        <v>8234</v>
      </c>
      <c r="E2154" s="19" t="s">
        <v>8243</v>
      </c>
      <c r="F2154" s="20" t="str">
        <f t="shared" si="1"/>
        <v>oPRNVbZbzyuLQvgA48cIW7</v>
      </c>
      <c r="G2154" s="20">
        <v>1.0</v>
      </c>
      <c r="H2154" s="20">
        <v>1.0</v>
      </c>
      <c r="I2154" s="20" t="s">
        <v>5809</v>
      </c>
      <c r="J2154" s="20">
        <v>1.0</v>
      </c>
      <c r="K2154" s="20">
        <v>1.0</v>
      </c>
      <c r="L2154" s="20" t="s">
        <v>153</v>
      </c>
      <c r="M2154" s="20">
        <v>1.0</v>
      </c>
      <c r="N2154" s="20">
        <v>2.0</v>
      </c>
      <c r="O2154" s="20" t="s">
        <v>5851</v>
      </c>
      <c r="P2154" s="14"/>
    </row>
    <row r="2155">
      <c r="A2155" s="19" t="s">
        <v>8232</v>
      </c>
      <c r="B2155" s="19" t="s">
        <v>3625</v>
      </c>
      <c r="C2155" s="19" t="s">
        <v>8233</v>
      </c>
      <c r="D2155" s="19" t="s">
        <v>8234</v>
      </c>
      <c r="E2155" s="19" t="s">
        <v>7325</v>
      </c>
      <c r="F2155" s="20" t="str">
        <f t="shared" si="1"/>
        <v>oPRNVbZbzyuLVtSXmZF31w</v>
      </c>
      <c r="G2155" s="20">
        <v>1.0</v>
      </c>
      <c r="H2155" s="20">
        <v>1.0</v>
      </c>
      <c r="I2155" s="20" t="s">
        <v>5809</v>
      </c>
      <c r="J2155" s="20">
        <v>1.0</v>
      </c>
      <c r="K2155" s="20">
        <v>1.0</v>
      </c>
      <c r="L2155" s="20" t="s">
        <v>153</v>
      </c>
      <c r="M2155" s="20">
        <v>1.0</v>
      </c>
      <c r="N2155" s="20">
        <v>1.0</v>
      </c>
      <c r="O2155" s="20" t="s">
        <v>5851</v>
      </c>
      <c r="P2155" s="14"/>
    </row>
    <row r="2156">
      <c r="A2156" s="19" t="s">
        <v>8232</v>
      </c>
      <c r="B2156" s="19" t="s">
        <v>3627</v>
      </c>
      <c r="C2156" s="19" t="s">
        <v>8233</v>
      </c>
      <c r="D2156" s="19" t="s">
        <v>8234</v>
      </c>
      <c r="E2156" s="19" t="s">
        <v>8244</v>
      </c>
      <c r="F2156" s="20" t="str">
        <f t="shared" si="1"/>
        <v>oPRNVbZbzyuLarstNvLSUA</v>
      </c>
      <c r="G2156" s="20">
        <v>1.0</v>
      </c>
      <c r="H2156" s="20">
        <v>1.0</v>
      </c>
      <c r="I2156" s="20" t="s">
        <v>5809</v>
      </c>
      <c r="J2156" s="20">
        <v>2.0</v>
      </c>
      <c r="K2156" s="20">
        <v>2.0</v>
      </c>
      <c r="L2156" s="20" t="s">
        <v>153</v>
      </c>
      <c r="M2156" s="20">
        <v>2.0</v>
      </c>
      <c r="N2156" s="20">
        <v>2.0</v>
      </c>
      <c r="O2156" s="20" t="s">
        <v>5851</v>
      </c>
      <c r="P2156" s="14"/>
    </row>
    <row r="2157">
      <c r="A2157" s="19" t="s">
        <v>8232</v>
      </c>
      <c r="B2157" s="19" t="s">
        <v>3629</v>
      </c>
      <c r="C2157" s="19" t="s">
        <v>8233</v>
      </c>
      <c r="D2157" s="19" t="s">
        <v>8234</v>
      </c>
      <c r="E2157" s="19" t="s">
        <v>5960</v>
      </c>
      <c r="F2157" s="20" t="str">
        <f t="shared" si="1"/>
        <v>oPRNVbZbzyuLnINqfPa3Cp</v>
      </c>
      <c r="G2157" s="20">
        <v>1.0</v>
      </c>
      <c r="H2157" s="20">
        <v>1.0</v>
      </c>
      <c r="I2157" s="20" t="s">
        <v>5809</v>
      </c>
      <c r="J2157" s="20">
        <v>1.0</v>
      </c>
      <c r="K2157" s="20">
        <v>1.0</v>
      </c>
      <c r="L2157" s="20" t="s">
        <v>153</v>
      </c>
      <c r="M2157" s="20">
        <v>1.0</v>
      </c>
      <c r="N2157" s="20">
        <v>1.0</v>
      </c>
      <c r="O2157" s="20" t="s">
        <v>5851</v>
      </c>
      <c r="P2157" s="14"/>
    </row>
    <row r="2158">
      <c r="A2158" s="19" t="s">
        <v>8232</v>
      </c>
      <c r="B2158" s="19" t="s">
        <v>3631</v>
      </c>
      <c r="C2158" s="19" t="s">
        <v>8233</v>
      </c>
      <c r="D2158" s="19" t="s">
        <v>8234</v>
      </c>
      <c r="E2158" s="19" t="s">
        <v>8245</v>
      </c>
      <c r="F2158" s="20" t="str">
        <f t="shared" si="1"/>
        <v>oPRNVbZbzyuLoD3lrKdXja</v>
      </c>
      <c r="G2158" s="20">
        <v>1.0</v>
      </c>
      <c r="H2158" s="20">
        <v>1.0</v>
      </c>
      <c r="I2158" s="20" t="s">
        <v>5809</v>
      </c>
      <c r="J2158" s="20">
        <v>1.0</v>
      </c>
      <c r="K2158" s="20">
        <v>2.0</v>
      </c>
      <c r="L2158" s="20" t="s">
        <v>153</v>
      </c>
      <c r="M2158" s="20">
        <v>2.0</v>
      </c>
      <c r="N2158" s="20">
        <v>2.0</v>
      </c>
      <c r="O2158" s="20" t="s">
        <v>5851</v>
      </c>
      <c r="P2158" s="14"/>
    </row>
    <row r="2159">
      <c r="A2159" s="19" t="s">
        <v>8232</v>
      </c>
      <c r="B2159" s="19" t="s">
        <v>3633</v>
      </c>
      <c r="C2159" s="19" t="s">
        <v>8233</v>
      </c>
      <c r="D2159" s="19" t="s">
        <v>8234</v>
      </c>
      <c r="E2159" s="19" t="s">
        <v>8246</v>
      </c>
      <c r="F2159" s="20" t="str">
        <f t="shared" si="1"/>
        <v>oPRNVbZbzyuLogYlrKdXja</v>
      </c>
      <c r="G2159" s="20">
        <v>2.0</v>
      </c>
      <c r="H2159" s="20">
        <v>2.0</v>
      </c>
      <c r="I2159" s="20" t="s">
        <v>5809</v>
      </c>
      <c r="J2159" s="20">
        <v>1.0</v>
      </c>
      <c r="K2159" s="20">
        <v>1.0</v>
      </c>
      <c r="L2159" s="20" t="s">
        <v>153</v>
      </c>
      <c r="M2159" s="20">
        <v>3.0</v>
      </c>
      <c r="N2159" s="20">
        <v>3.0</v>
      </c>
      <c r="O2159" s="20" t="s">
        <v>5851</v>
      </c>
      <c r="P2159" s="14"/>
    </row>
    <row r="2160">
      <c r="A2160" s="19" t="s">
        <v>8232</v>
      </c>
      <c r="B2160" s="19" t="s">
        <v>3635</v>
      </c>
      <c r="C2160" s="19" t="s">
        <v>8233</v>
      </c>
      <c r="D2160" s="19" t="s">
        <v>8234</v>
      </c>
      <c r="E2160" s="19" t="s">
        <v>8247</v>
      </c>
      <c r="F2160" s="20" t="str">
        <f t="shared" si="1"/>
        <v>oPRNVbZbzyuLpndklVeMgb</v>
      </c>
      <c r="G2160" s="20">
        <v>1.0</v>
      </c>
      <c r="H2160" s="20">
        <v>1.0</v>
      </c>
      <c r="I2160" s="20" t="s">
        <v>5809</v>
      </c>
      <c r="J2160" s="20">
        <v>3.0</v>
      </c>
      <c r="K2160" s="20">
        <v>3.0</v>
      </c>
      <c r="L2160" s="20" t="s">
        <v>153</v>
      </c>
      <c r="M2160" s="20">
        <v>3.0</v>
      </c>
      <c r="N2160" s="20">
        <v>3.0</v>
      </c>
      <c r="O2160" s="20" t="s">
        <v>5851</v>
      </c>
      <c r="P2160" s="14"/>
    </row>
    <row r="2161">
      <c r="A2161" s="19" t="s">
        <v>8232</v>
      </c>
      <c r="B2161" s="19" t="s">
        <v>3637</v>
      </c>
      <c r="C2161" s="19" t="s">
        <v>8233</v>
      </c>
      <c r="D2161" s="19" t="s">
        <v>8234</v>
      </c>
      <c r="E2161" s="19" t="s">
        <v>8248</v>
      </c>
      <c r="F2161" s="20" t="str">
        <f t="shared" si="1"/>
        <v>oPRNVbZbzyuLqht31JYFdu</v>
      </c>
      <c r="G2161" s="20">
        <v>1.0</v>
      </c>
      <c r="H2161" s="20">
        <v>1.0</v>
      </c>
      <c r="I2161" s="20" t="s">
        <v>5809</v>
      </c>
      <c r="J2161" s="20">
        <v>2.0</v>
      </c>
      <c r="K2161" s="20">
        <v>2.0</v>
      </c>
      <c r="L2161" s="20" t="s">
        <v>153</v>
      </c>
      <c r="M2161" s="20">
        <v>1.0</v>
      </c>
      <c r="N2161" s="20">
        <v>1.0</v>
      </c>
      <c r="O2161" s="20" t="s">
        <v>5851</v>
      </c>
      <c r="P2161" s="14"/>
    </row>
    <row r="2162">
      <c r="A2162" s="19" t="s">
        <v>8232</v>
      </c>
      <c r="B2162" s="19" t="s">
        <v>3639</v>
      </c>
      <c r="C2162" s="19" t="s">
        <v>8233</v>
      </c>
      <c r="D2162" s="19" t="s">
        <v>8234</v>
      </c>
      <c r="E2162" s="19" t="s">
        <v>8249</v>
      </c>
      <c r="F2162" s="20" t="str">
        <f t="shared" si="1"/>
        <v>oPRNVbZbzyuLuQe2YK1rnl</v>
      </c>
      <c r="G2162" s="20">
        <v>1.0</v>
      </c>
      <c r="H2162" s="20">
        <v>1.0</v>
      </c>
      <c r="I2162" s="20" t="s">
        <v>5809</v>
      </c>
      <c r="J2162" s="20">
        <v>1.0</v>
      </c>
      <c r="K2162" s="20">
        <v>1.0</v>
      </c>
      <c r="L2162" s="20" t="s">
        <v>153</v>
      </c>
      <c r="M2162" s="20">
        <v>1.0</v>
      </c>
      <c r="N2162" s="20">
        <v>1.0</v>
      </c>
      <c r="O2162" s="20" t="s">
        <v>5851</v>
      </c>
      <c r="P2162" s="14"/>
    </row>
    <row r="2163">
      <c r="A2163" s="19" t="s">
        <v>8250</v>
      </c>
      <c r="B2163" s="19" t="s">
        <v>5108</v>
      </c>
      <c r="C2163" s="19" t="s">
        <v>8251</v>
      </c>
      <c r="D2163" s="19" t="s">
        <v>8252</v>
      </c>
      <c r="E2163" s="19" t="s">
        <v>8253</v>
      </c>
      <c r="F2163" s="20" t="str">
        <f t="shared" si="1"/>
        <v>ochbGvFgSwDx3L7WpPTcf5</v>
      </c>
      <c r="G2163" s="20">
        <v>1.0</v>
      </c>
      <c r="H2163" s="20">
        <v>1.0</v>
      </c>
      <c r="I2163" s="20" t="s">
        <v>151</v>
      </c>
      <c r="J2163" s="20">
        <v>1.0</v>
      </c>
      <c r="K2163" s="20">
        <v>1.0</v>
      </c>
      <c r="L2163" s="20" t="s">
        <v>152</v>
      </c>
      <c r="M2163" s="20">
        <v>1.0</v>
      </c>
      <c r="N2163" s="20">
        <v>1.0</v>
      </c>
      <c r="O2163" s="20" t="s">
        <v>5851</v>
      </c>
      <c r="P2163" s="14"/>
    </row>
    <row r="2164">
      <c r="A2164" s="19" t="s">
        <v>8250</v>
      </c>
      <c r="B2164" s="19" t="s">
        <v>5112</v>
      </c>
      <c r="C2164" s="19" t="s">
        <v>8251</v>
      </c>
      <c r="D2164" s="19" t="s">
        <v>8252</v>
      </c>
      <c r="E2164" s="19" t="s">
        <v>8254</v>
      </c>
      <c r="F2164" s="20" t="str">
        <f t="shared" si="1"/>
        <v>ochbGvFgSwDx3t9WpPTcf5</v>
      </c>
      <c r="G2164" s="20">
        <v>1.0</v>
      </c>
      <c r="H2164" s="20">
        <v>1.0</v>
      </c>
      <c r="I2164" s="20" t="s">
        <v>151</v>
      </c>
      <c r="J2164" s="20">
        <v>1.0</v>
      </c>
      <c r="K2164" s="20">
        <v>1.0</v>
      </c>
      <c r="L2164" s="20" t="s">
        <v>152</v>
      </c>
      <c r="M2164" s="20">
        <v>1.0</v>
      </c>
      <c r="N2164" s="20">
        <v>1.0</v>
      </c>
      <c r="O2164" s="20" t="s">
        <v>5851</v>
      </c>
      <c r="P2164" s="14"/>
    </row>
    <row r="2165">
      <c r="A2165" s="19" t="s">
        <v>8250</v>
      </c>
      <c r="B2165" s="19" t="s">
        <v>5114</v>
      </c>
      <c r="C2165" s="19" t="s">
        <v>8251</v>
      </c>
      <c r="D2165" s="19" t="s">
        <v>8252</v>
      </c>
      <c r="E2165" s="19" t="s">
        <v>8255</v>
      </c>
      <c r="F2165" s="20" t="str">
        <f t="shared" si="1"/>
        <v>ochbGvFgSwDx5PgQZnCRf8</v>
      </c>
      <c r="G2165" s="20">
        <v>1.0</v>
      </c>
      <c r="H2165" s="20">
        <v>1.0</v>
      </c>
      <c r="I2165" s="20" t="s">
        <v>151</v>
      </c>
      <c r="J2165" s="20">
        <v>1.0</v>
      </c>
      <c r="K2165" s="20">
        <v>1.0</v>
      </c>
      <c r="L2165" s="20" t="s">
        <v>152</v>
      </c>
      <c r="M2165" s="20">
        <v>3.0</v>
      </c>
      <c r="N2165" s="20">
        <v>3.0</v>
      </c>
      <c r="O2165" s="20" t="s">
        <v>5851</v>
      </c>
      <c r="P2165" s="14"/>
    </row>
    <row r="2166">
      <c r="A2166" s="19" t="s">
        <v>8250</v>
      </c>
      <c r="B2166" s="19" t="s">
        <v>5116</v>
      </c>
      <c r="C2166" s="19" t="s">
        <v>8251</v>
      </c>
      <c r="D2166" s="19" t="s">
        <v>8252</v>
      </c>
      <c r="E2166" s="19" t="s">
        <v>8256</v>
      </c>
      <c r="F2166" s="20" t="str">
        <f t="shared" si="1"/>
        <v>ochbGvFgSwDx5XDQZnCRf8</v>
      </c>
      <c r="G2166" s="20">
        <v>1.0</v>
      </c>
      <c r="H2166" s="20">
        <v>1.0</v>
      </c>
      <c r="I2166" s="20" t="s">
        <v>151</v>
      </c>
      <c r="J2166" s="20">
        <v>1.0</v>
      </c>
      <c r="K2166" s="20">
        <v>1.0</v>
      </c>
      <c r="L2166" s="20" t="s">
        <v>152</v>
      </c>
      <c r="M2166" s="20">
        <v>2.0</v>
      </c>
      <c r="N2166" s="20">
        <v>2.0</v>
      </c>
      <c r="O2166" s="20" t="s">
        <v>5851</v>
      </c>
      <c r="P2166" s="14"/>
    </row>
    <row r="2167">
      <c r="A2167" s="19" t="s">
        <v>8250</v>
      </c>
      <c r="B2167" s="19" t="s">
        <v>5118</v>
      </c>
      <c r="C2167" s="19" t="s">
        <v>8251</v>
      </c>
      <c r="D2167" s="19" t="s">
        <v>8252</v>
      </c>
      <c r="E2167" s="19" t="s">
        <v>8257</v>
      </c>
      <c r="F2167" s="20" t="str">
        <f t="shared" si="1"/>
        <v>ochbGvFgSwDxAt7s1igzRC</v>
      </c>
      <c r="G2167" s="20">
        <v>1.0</v>
      </c>
      <c r="H2167" s="20">
        <v>1.0</v>
      </c>
      <c r="I2167" s="20" t="s">
        <v>151</v>
      </c>
      <c r="J2167" s="20">
        <v>1.0</v>
      </c>
      <c r="K2167" s="20">
        <v>1.0</v>
      </c>
      <c r="L2167" s="20" t="s">
        <v>152</v>
      </c>
      <c r="M2167" s="20">
        <v>3.0</v>
      </c>
      <c r="N2167" s="20">
        <v>3.0</v>
      </c>
      <c r="O2167" s="20" t="s">
        <v>5851</v>
      </c>
      <c r="P2167" s="14"/>
    </row>
    <row r="2168">
      <c r="A2168" s="19" t="s">
        <v>8250</v>
      </c>
      <c r="B2168" s="19" t="s">
        <v>5120</v>
      </c>
      <c r="C2168" s="19" t="s">
        <v>8251</v>
      </c>
      <c r="D2168" s="19" t="s">
        <v>8252</v>
      </c>
      <c r="E2168" s="19" t="s">
        <v>8258</v>
      </c>
      <c r="F2168" s="20" t="str">
        <f t="shared" si="1"/>
        <v>ochbGvFgSwDxD02Psx31Wa</v>
      </c>
      <c r="G2168" s="20">
        <v>2.0</v>
      </c>
      <c r="H2168" s="20">
        <v>3.0</v>
      </c>
      <c r="I2168" s="20" t="s">
        <v>151</v>
      </c>
      <c r="J2168" s="20">
        <v>1.0</v>
      </c>
      <c r="K2168" s="20">
        <v>1.0</v>
      </c>
      <c r="L2168" s="20" t="s">
        <v>152</v>
      </c>
      <c r="M2168" s="20">
        <v>3.0</v>
      </c>
      <c r="N2168" s="20">
        <v>2.0</v>
      </c>
      <c r="O2168" s="20" t="s">
        <v>5851</v>
      </c>
      <c r="P2168" s="14"/>
    </row>
    <row r="2169">
      <c r="A2169" s="19" t="s">
        <v>8250</v>
      </c>
      <c r="B2169" s="19" t="s">
        <v>5122</v>
      </c>
      <c r="C2169" s="19" t="s">
        <v>8251</v>
      </c>
      <c r="D2169" s="19" t="s">
        <v>8252</v>
      </c>
      <c r="E2169" s="19" t="s">
        <v>8259</v>
      </c>
      <c r="F2169" s="20" t="str">
        <f t="shared" si="1"/>
        <v>ochbGvFgSwDxDjqPsx31Wa</v>
      </c>
      <c r="G2169" s="20">
        <v>2.0</v>
      </c>
      <c r="H2169" s="20">
        <v>2.0</v>
      </c>
      <c r="I2169" s="20" t="s">
        <v>151</v>
      </c>
      <c r="J2169" s="20">
        <v>2.0</v>
      </c>
      <c r="K2169" s="20">
        <v>1.0</v>
      </c>
      <c r="L2169" s="20" t="s">
        <v>152</v>
      </c>
      <c r="M2169" s="20">
        <v>3.0</v>
      </c>
      <c r="N2169" s="20">
        <v>3.0</v>
      </c>
      <c r="O2169" s="20" t="s">
        <v>5851</v>
      </c>
      <c r="P2169" s="14"/>
    </row>
    <row r="2170">
      <c r="A2170" s="19" t="s">
        <v>8250</v>
      </c>
      <c r="B2170" s="19" t="s">
        <v>5124</v>
      </c>
      <c r="C2170" s="19" t="s">
        <v>8251</v>
      </c>
      <c r="D2170" s="19" t="s">
        <v>8252</v>
      </c>
      <c r="E2170" s="19" t="s">
        <v>8260</v>
      </c>
      <c r="F2170" s="20" t="str">
        <f t="shared" si="1"/>
        <v>ochbGvFgSwDxF8tGX8NaP3</v>
      </c>
      <c r="G2170" s="20">
        <v>1.0</v>
      </c>
      <c r="H2170" s="20">
        <v>1.0</v>
      </c>
      <c r="I2170" s="20" t="s">
        <v>151</v>
      </c>
      <c r="J2170" s="20">
        <v>1.0</v>
      </c>
      <c r="K2170" s="20">
        <v>1.0</v>
      </c>
      <c r="L2170" s="20" t="s">
        <v>152</v>
      </c>
      <c r="M2170" s="20">
        <v>1.0</v>
      </c>
      <c r="N2170" s="20">
        <v>1.0</v>
      </c>
      <c r="O2170" s="20" t="s">
        <v>5851</v>
      </c>
      <c r="P2170" s="14"/>
    </row>
    <row r="2171">
      <c r="A2171" s="19" t="s">
        <v>8250</v>
      </c>
      <c r="B2171" s="19" t="s">
        <v>5126</v>
      </c>
      <c r="C2171" s="19" t="s">
        <v>8251</v>
      </c>
      <c r="D2171" s="19" t="s">
        <v>8252</v>
      </c>
      <c r="E2171" s="19" t="s">
        <v>8261</v>
      </c>
      <c r="F2171" s="20" t="str">
        <f t="shared" si="1"/>
        <v>ochbGvFgSwDxMFdnyloHRU</v>
      </c>
      <c r="G2171" s="20">
        <v>1.0</v>
      </c>
      <c r="H2171" s="20">
        <v>1.0</v>
      </c>
      <c r="I2171" s="20" t="s">
        <v>151</v>
      </c>
      <c r="J2171" s="20">
        <v>1.0</v>
      </c>
      <c r="K2171" s="20">
        <v>1.0</v>
      </c>
      <c r="L2171" s="20" t="s">
        <v>152</v>
      </c>
      <c r="M2171" s="20">
        <v>1.0</v>
      </c>
      <c r="N2171" s="20">
        <v>1.0</v>
      </c>
      <c r="O2171" s="20" t="s">
        <v>5851</v>
      </c>
      <c r="P2171" s="14"/>
    </row>
    <row r="2172">
      <c r="A2172" s="19" t="s">
        <v>8250</v>
      </c>
      <c r="B2172" s="19" t="s">
        <v>5128</v>
      </c>
      <c r="C2172" s="19" t="s">
        <v>8251</v>
      </c>
      <c r="D2172" s="19" t="s">
        <v>8252</v>
      </c>
      <c r="E2172" s="19" t="s">
        <v>8262</v>
      </c>
      <c r="F2172" s="20" t="str">
        <f t="shared" si="1"/>
        <v>ochbGvFgSwDxU1TLWZg9DA</v>
      </c>
      <c r="G2172" s="20">
        <v>1.0</v>
      </c>
      <c r="H2172" s="20">
        <v>1.0</v>
      </c>
      <c r="I2172" s="20" t="s">
        <v>151</v>
      </c>
      <c r="J2172" s="20">
        <v>1.0</v>
      </c>
      <c r="K2172" s="20">
        <v>1.0</v>
      </c>
      <c r="L2172" s="20" t="s">
        <v>152</v>
      </c>
      <c r="M2172" s="20">
        <v>3.0</v>
      </c>
      <c r="N2172" s="20">
        <v>3.0</v>
      </c>
      <c r="O2172" s="20" t="s">
        <v>5851</v>
      </c>
      <c r="P2172" s="14"/>
    </row>
    <row r="2173">
      <c r="A2173" s="19" t="s">
        <v>8250</v>
      </c>
      <c r="B2173" s="19" t="s">
        <v>5130</v>
      </c>
      <c r="C2173" s="19" t="s">
        <v>8251</v>
      </c>
      <c r="D2173" s="19" t="s">
        <v>8252</v>
      </c>
      <c r="E2173" s="19" t="s">
        <v>8263</v>
      </c>
      <c r="F2173" s="20" t="str">
        <f t="shared" si="1"/>
        <v>ochbGvFgSwDxcgeuasQi8r</v>
      </c>
      <c r="G2173" s="20">
        <v>1.0</v>
      </c>
      <c r="H2173" s="20">
        <v>1.0</v>
      </c>
      <c r="I2173" s="20" t="s">
        <v>151</v>
      </c>
      <c r="J2173" s="20">
        <v>1.0</v>
      </c>
      <c r="K2173" s="20">
        <v>1.0</v>
      </c>
      <c r="L2173" s="20" t="s">
        <v>152</v>
      </c>
      <c r="M2173" s="20">
        <v>1.0</v>
      </c>
      <c r="N2173" s="20">
        <v>1.0</v>
      </c>
      <c r="O2173" s="20" t="s">
        <v>5851</v>
      </c>
      <c r="P2173" s="14"/>
    </row>
    <row r="2174">
      <c r="A2174" s="19" t="s">
        <v>8250</v>
      </c>
      <c r="B2174" s="19" t="s">
        <v>5132</v>
      </c>
      <c r="C2174" s="19" t="s">
        <v>8251</v>
      </c>
      <c r="D2174" s="19" t="s">
        <v>8252</v>
      </c>
      <c r="E2174" s="19" t="s">
        <v>8264</v>
      </c>
      <c r="F2174" s="20" t="str">
        <f t="shared" si="1"/>
        <v>ochbGvFgSwDxkHvKT9MVfb</v>
      </c>
      <c r="G2174" s="20">
        <v>1.0</v>
      </c>
      <c r="H2174" s="20">
        <v>1.0</v>
      </c>
      <c r="I2174" s="20" t="s">
        <v>151</v>
      </c>
      <c r="J2174" s="20">
        <v>1.0</v>
      </c>
      <c r="K2174" s="20">
        <v>1.0</v>
      </c>
      <c r="L2174" s="20" t="s">
        <v>152</v>
      </c>
      <c r="M2174" s="20">
        <v>2.0</v>
      </c>
      <c r="N2174" s="20">
        <v>2.0</v>
      </c>
      <c r="O2174" s="20" t="s">
        <v>5851</v>
      </c>
      <c r="P2174" s="14"/>
    </row>
    <row r="2175">
      <c r="A2175" s="19" t="s">
        <v>8250</v>
      </c>
      <c r="B2175" s="19" t="s">
        <v>5134</v>
      </c>
      <c r="C2175" s="19" t="s">
        <v>8251</v>
      </c>
      <c r="D2175" s="19" t="s">
        <v>8252</v>
      </c>
      <c r="E2175" s="19" t="s">
        <v>8265</v>
      </c>
      <c r="F2175" s="20" t="str">
        <f t="shared" si="1"/>
        <v>ochbGvFgSwDxlApiGAYKIU</v>
      </c>
      <c r="G2175" s="20">
        <v>1.0</v>
      </c>
      <c r="H2175" s="20">
        <v>1.0</v>
      </c>
      <c r="I2175" s="20" t="s">
        <v>151</v>
      </c>
      <c r="J2175" s="20">
        <v>1.0</v>
      </c>
      <c r="K2175" s="20">
        <v>1.0</v>
      </c>
      <c r="L2175" s="20" t="s">
        <v>152</v>
      </c>
      <c r="M2175" s="20">
        <v>1.0</v>
      </c>
      <c r="N2175" s="20">
        <v>1.0</v>
      </c>
      <c r="O2175" s="20" t="s">
        <v>5851</v>
      </c>
      <c r="P2175" s="14"/>
    </row>
    <row r="2176">
      <c r="A2176" s="19" t="s">
        <v>8250</v>
      </c>
      <c r="B2176" s="19" t="s">
        <v>5136</v>
      </c>
      <c r="C2176" s="19" t="s">
        <v>8251</v>
      </c>
      <c r="D2176" s="19" t="s">
        <v>8252</v>
      </c>
      <c r="E2176" s="19" t="s">
        <v>8266</v>
      </c>
      <c r="F2176" s="20" t="str">
        <f t="shared" si="1"/>
        <v>ochbGvFgSwDxm2bx3nOJap</v>
      </c>
      <c r="G2176" s="20">
        <v>1.0</v>
      </c>
      <c r="H2176" s="20">
        <v>1.0</v>
      </c>
      <c r="I2176" s="20" t="s">
        <v>151</v>
      </c>
      <c r="J2176" s="20">
        <v>1.0</v>
      </c>
      <c r="K2176" s="20">
        <v>1.0</v>
      </c>
      <c r="L2176" s="20" t="s">
        <v>152</v>
      </c>
      <c r="M2176" s="20">
        <v>1.0</v>
      </c>
      <c r="N2176" s="20">
        <v>1.0</v>
      </c>
      <c r="O2176" s="20" t="s">
        <v>5851</v>
      </c>
      <c r="P2176" s="14"/>
    </row>
    <row r="2177">
      <c r="A2177" s="19" t="s">
        <v>8250</v>
      </c>
      <c r="B2177" s="19" t="s">
        <v>5138</v>
      </c>
      <c r="C2177" s="19" t="s">
        <v>8251</v>
      </c>
      <c r="D2177" s="19" t="s">
        <v>8252</v>
      </c>
      <c r="E2177" s="19" t="s">
        <v>8267</v>
      </c>
      <c r="F2177" s="20" t="str">
        <f t="shared" si="1"/>
        <v>ochbGvFgSwDxmMNx3nOJap</v>
      </c>
      <c r="G2177" s="20">
        <v>1.0</v>
      </c>
      <c r="H2177" s="20">
        <v>1.0</v>
      </c>
      <c r="I2177" s="20" t="s">
        <v>151</v>
      </c>
      <c r="J2177" s="20">
        <v>1.0</v>
      </c>
      <c r="K2177" s="20">
        <v>1.0</v>
      </c>
      <c r="L2177" s="20" t="s">
        <v>152</v>
      </c>
      <c r="M2177" s="20">
        <v>3.0</v>
      </c>
      <c r="N2177" s="20">
        <v>3.0</v>
      </c>
      <c r="O2177" s="20" t="s">
        <v>5851</v>
      </c>
      <c r="P2177" s="14"/>
    </row>
    <row r="2178">
      <c r="A2178" s="19" t="s">
        <v>8250</v>
      </c>
      <c r="B2178" s="19" t="s">
        <v>5140</v>
      </c>
      <c r="C2178" s="19" t="s">
        <v>8251</v>
      </c>
      <c r="D2178" s="19" t="s">
        <v>8252</v>
      </c>
      <c r="E2178" s="19" t="s">
        <v>8268</v>
      </c>
      <c r="F2178" s="20" t="str">
        <f t="shared" si="1"/>
        <v>ochbGvFgSwDxpl6klVeMgb</v>
      </c>
      <c r="G2178" s="20">
        <v>1.0</v>
      </c>
      <c r="H2178" s="20">
        <v>1.0</v>
      </c>
      <c r="I2178" s="20" t="s">
        <v>151</v>
      </c>
      <c r="J2178" s="20">
        <v>1.0</v>
      </c>
      <c r="K2178" s="20">
        <v>1.0</v>
      </c>
      <c r="L2178" s="20" t="s">
        <v>152</v>
      </c>
      <c r="M2178" s="20">
        <v>1.0</v>
      </c>
      <c r="N2178" s="20">
        <v>2.0</v>
      </c>
      <c r="O2178" s="20" t="s">
        <v>5851</v>
      </c>
      <c r="P2178" s="14"/>
    </row>
    <row r="2179">
      <c r="A2179" s="19" t="s">
        <v>8250</v>
      </c>
      <c r="B2179" s="19" t="s">
        <v>5142</v>
      </c>
      <c r="C2179" s="19" t="s">
        <v>8251</v>
      </c>
      <c r="D2179" s="19" t="s">
        <v>8252</v>
      </c>
      <c r="E2179" s="19" t="s">
        <v>8269</v>
      </c>
      <c r="F2179" s="20" t="str">
        <f t="shared" si="1"/>
        <v>ochbGvFgSwDxyFjr3EWPH8</v>
      </c>
      <c r="G2179" s="20">
        <v>1.0</v>
      </c>
      <c r="H2179" s="20">
        <v>1.0</v>
      </c>
      <c r="I2179" s="20" t="s">
        <v>151</v>
      </c>
      <c r="J2179" s="20">
        <v>1.0</v>
      </c>
      <c r="K2179" s="20">
        <v>1.0</v>
      </c>
      <c r="L2179" s="20" t="s">
        <v>152</v>
      </c>
      <c r="M2179" s="20">
        <v>1.0</v>
      </c>
      <c r="N2179" s="20">
        <v>1.0</v>
      </c>
      <c r="O2179" s="20" t="s">
        <v>5851</v>
      </c>
      <c r="P2179" s="14"/>
    </row>
    <row r="2180">
      <c r="A2180" s="19" t="s">
        <v>8250</v>
      </c>
      <c r="B2180" s="19" t="s">
        <v>5144</v>
      </c>
      <c r="C2180" s="19" t="s">
        <v>8251</v>
      </c>
      <c r="D2180" s="19" t="s">
        <v>8252</v>
      </c>
      <c r="E2180" s="19" t="s">
        <v>8270</v>
      </c>
      <c r="F2180" s="20" t="str">
        <f t="shared" si="1"/>
        <v>ochbGvFgSwDxz68cwP3ZbD</v>
      </c>
      <c r="G2180" s="20">
        <v>1.0</v>
      </c>
      <c r="H2180" s="20">
        <v>1.0</v>
      </c>
      <c r="I2180" s="20" t="s">
        <v>151</v>
      </c>
      <c r="J2180" s="20">
        <v>1.0</v>
      </c>
      <c r="K2180" s="20">
        <v>1.0</v>
      </c>
      <c r="L2180" s="20" t="s">
        <v>152</v>
      </c>
      <c r="M2180" s="20">
        <v>1.0</v>
      </c>
      <c r="N2180" s="20">
        <v>1.0</v>
      </c>
      <c r="O2180" s="20" t="s">
        <v>5851</v>
      </c>
      <c r="P2180" s="14"/>
    </row>
    <row r="2181">
      <c r="A2181" s="19" t="s">
        <v>8271</v>
      </c>
      <c r="B2181" s="19" t="s">
        <v>1261</v>
      </c>
      <c r="C2181" s="19" t="s">
        <v>8272</v>
      </c>
      <c r="D2181" s="19" t="s">
        <v>8273</v>
      </c>
      <c r="E2181" s="19" t="s">
        <v>8274</v>
      </c>
      <c r="F2181" s="20" t="str">
        <f t="shared" si="1"/>
        <v>ouXbEPuTtxzo2QMY5XM6fr</v>
      </c>
      <c r="G2181" s="20">
        <v>1.0</v>
      </c>
      <c r="H2181" s="20">
        <v>1.0</v>
      </c>
      <c r="I2181" s="20" t="s">
        <v>151</v>
      </c>
      <c r="J2181" s="20">
        <v>1.0</v>
      </c>
      <c r="K2181" s="20">
        <v>1.0</v>
      </c>
      <c r="L2181" s="20" t="s">
        <v>5851</v>
      </c>
      <c r="M2181" s="20">
        <v>1.0</v>
      </c>
      <c r="N2181" s="20">
        <v>1.0</v>
      </c>
      <c r="O2181" s="20" t="s">
        <v>6117</v>
      </c>
      <c r="P2181" s="14"/>
    </row>
    <row r="2182">
      <c r="A2182" s="19" t="s">
        <v>8271</v>
      </c>
      <c r="B2182" s="19" t="s">
        <v>1265</v>
      </c>
      <c r="C2182" s="19" t="s">
        <v>8272</v>
      </c>
      <c r="D2182" s="19" t="s">
        <v>8273</v>
      </c>
      <c r="E2182" s="19" t="s">
        <v>8275</v>
      </c>
      <c r="F2182" s="20" t="str">
        <f t="shared" si="1"/>
        <v>ouXbEPuTtxzoGXtUcnUYI5</v>
      </c>
      <c r="G2182" s="20">
        <v>3.0</v>
      </c>
      <c r="H2182" s="20">
        <v>3.0</v>
      </c>
      <c r="I2182" s="20" t="s">
        <v>151</v>
      </c>
      <c r="J2182" s="20">
        <v>3.0</v>
      </c>
      <c r="K2182" s="20">
        <v>3.0</v>
      </c>
      <c r="L2182" s="20" t="s">
        <v>5851</v>
      </c>
      <c r="M2182" s="20">
        <v>3.0</v>
      </c>
      <c r="N2182" s="20">
        <v>3.0</v>
      </c>
      <c r="O2182" s="20" t="s">
        <v>6117</v>
      </c>
      <c r="P2182" s="14"/>
    </row>
    <row r="2183">
      <c r="A2183" s="19" t="s">
        <v>8271</v>
      </c>
      <c r="B2183" s="19" t="s">
        <v>1267</v>
      </c>
      <c r="C2183" s="19" t="s">
        <v>8272</v>
      </c>
      <c r="D2183" s="19" t="s">
        <v>8273</v>
      </c>
      <c r="E2183" s="19" t="s">
        <v>8276</v>
      </c>
      <c r="F2183" s="20" t="str">
        <f t="shared" si="1"/>
        <v>ouXbEPuTtxzoHJDVtlDrOm</v>
      </c>
      <c r="G2183" s="20">
        <v>1.0</v>
      </c>
      <c r="H2183" s="20">
        <v>1.0</v>
      </c>
      <c r="I2183" s="20" t="s">
        <v>151</v>
      </c>
      <c r="J2183" s="20">
        <v>1.0</v>
      </c>
      <c r="K2183" s="20">
        <v>1.0</v>
      </c>
      <c r="L2183" s="20" t="s">
        <v>5851</v>
      </c>
      <c r="M2183" s="20">
        <v>1.0</v>
      </c>
      <c r="N2183" s="20">
        <v>1.0</v>
      </c>
      <c r="O2183" s="20" t="s">
        <v>6117</v>
      </c>
      <c r="P2183" s="14"/>
    </row>
    <row r="2184">
      <c r="A2184" s="19" t="s">
        <v>8271</v>
      </c>
      <c r="B2184" s="19" t="s">
        <v>1269</v>
      </c>
      <c r="C2184" s="19" t="s">
        <v>8272</v>
      </c>
      <c r="D2184" s="19" t="s">
        <v>8273</v>
      </c>
      <c r="E2184" s="19" t="s">
        <v>8277</v>
      </c>
      <c r="F2184" s="20" t="str">
        <f t="shared" si="1"/>
        <v>ouXbEPuTtxzoJgaEBgznCp</v>
      </c>
      <c r="G2184" s="20">
        <v>1.0</v>
      </c>
      <c r="H2184" s="20">
        <v>1.0</v>
      </c>
      <c r="I2184" s="20" t="s">
        <v>151</v>
      </c>
      <c r="J2184" s="20">
        <v>1.0</v>
      </c>
      <c r="K2184" s="20">
        <v>1.0</v>
      </c>
      <c r="L2184" s="20" t="s">
        <v>5851</v>
      </c>
      <c r="M2184" s="20">
        <v>1.0</v>
      </c>
      <c r="N2184" s="20">
        <v>1.0</v>
      </c>
      <c r="O2184" s="20" t="s">
        <v>6117</v>
      </c>
      <c r="P2184" s="14"/>
    </row>
    <row r="2185">
      <c r="A2185" s="19" t="s">
        <v>8271</v>
      </c>
      <c r="B2185" s="19" t="s">
        <v>1271</v>
      </c>
      <c r="C2185" s="19" t="s">
        <v>8272</v>
      </c>
      <c r="D2185" s="19" t="s">
        <v>8273</v>
      </c>
      <c r="E2185" s="19" t="s">
        <v>8278</v>
      </c>
      <c r="F2185" s="20" t="str">
        <f t="shared" si="1"/>
        <v>ouXbEPuTtxzoLtnpHOn63V</v>
      </c>
      <c r="G2185" s="20">
        <v>2.0</v>
      </c>
      <c r="H2185" s="20">
        <v>3.0</v>
      </c>
      <c r="I2185" s="20" t="s">
        <v>151</v>
      </c>
      <c r="J2185" s="20">
        <v>2.0</v>
      </c>
      <c r="K2185" s="20">
        <v>2.0</v>
      </c>
      <c r="L2185" s="20" t="s">
        <v>5851</v>
      </c>
      <c r="M2185" s="20">
        <v>2.0</v>
      </c>
      <c r="N2185" s="20">
        <v>2.0</v>
      </c>
      <c r="O2185" s="20" t="s">
        <v>6117</v>
      </c>
      <c r="P2185" s="14"/>
    </row>
    <row r="2186">
      <c r="A2186" s="19" t="s">
        <v>8271</v>
      </c>
      <c r="B2186" s="19" t="s">
        <v>1273</v>
      </c>
      <c r="C2186" s="19" t="s">
        <v>8272</v>
      </c>
      <c r="D2186" s="19" t="s">
        <v>8273</v>
      </c>
      <c r="E2186" s="19" t="s">
        <v>8279</v>
      </c>
      <c r="F2186" s="20" t="str">
        <f t="shared" si="1"/>
        <v>ouXbEPuTtxzoNJzXvxTk8u</v>
      </c>
      <c r="G2186" s="20">
        <v>1.0</v>
      </c>
      <c r="H2186" s="20">
        <v>1.0</v>
      </c>
      <c r="I2186" s="20" t="s">
        <v>151</v>
      </c>
      <c r="J2186" s="20">
        <v>2.0</v>
      </c>
      <c r="K2186" s="20">
        <v>2.0</v>
      </c>
      <c r="L2186" s="20" t="s">
        <v>5851</v>
      </c>
      <c r="M2186" s="20">
        <v>1.0</v>
      </c>
      <c r="N2186" s="20">
        <v>1.0</v>
      </c>
      <c r="O2186" s="20" t="s">
        <v>6117</v>
      </c>
      <c r="P2186" s="14"/>
    </row>
    <row r="2187">
      <c r="A2187" s="19" t="s">
        <v>8271</v>
      </c>
      <c r="B2187" s="19" t="s">
        <v>1275</v>
      </c>
      <c r="C2187" s="19" t="s">
        <v>8272</v>
      </c>
      <c r="D2187" s="19" t="s">
        <v>8273</v>
      </c>
      <c r="E2187" s="19" t="s">
        <v>8280</v>
      </c>
      <c r="F2187" s="20" t="str">
        <f t="shared" si="1"/>
        <v>ouXbEPuTtxzoNbGzXvxTk8</v>
      </c>
      <c r="G2187" s="20">
        <v>1.0</v>
      </c>
      <c r="H2187" s="20">
        <v>1.0</v>
      </c>
      <c r="I2187" s="20" t="s">
        <v>151</v>
      </c>
      <c r="J2187" s="20">
        <v>1.0</v>
      </c>
      <c r="K2187" s="20">
        <v>1.0</v>
      </c>
      <c r="L2187" s="20" t="s">
        <v>5851</v>
      </c>
      <c r="M2187" s="20">
        <v>1.0</v>
      </c>
      <c r="N2187" s="20">
        <v>1.0</v>
      </c>
      <c r="O2187" s="20" t="s">
        <v>6117</v>
      </c>
      <c r="P2187" s="14"/>
    </row>
    <row r="2188">
      <c r="A2188" s="19" t="s">
        <v>8271</v>
      </c>
      <c r="B2188" s="19" t="s">
        <v>1277</v>
      </c>
      <c r="C2188" s="19" t="s">
        <v>8272</v>
      </c>
      <c r="D2188" s="19" t="s">
        <v>8273</v>
      </c>
      <c r="E2188" s="19" t="s">
        <v>8281</v>
      </c>
      <c r="F2188" s="20" t="str">
        <f t="shared" si="1"/>
        <v>ouXbEPuTtxzoSABIszOMIv</v>
      </c>
      <c r="G2188" s="20">
        <v>2.0</v>
      </c>
      <c r="H2188" s="20">
        <v>3.0</v>
      </c>
      <c r="I2188" s="20" t="s">
        <v>151</v>
      </c>
      <c r="J2188" s="20">
        <v>3.0</v>
      </c>
      <c r="K2188" s="20">
        <v>3.0</v>
      </c>
      <c r="L2188" s="20" t="s">
        <v>5851</v>
      </c>
      <c r="M2188" s="20">
        <v>2.0</v>
      </c>
      <c r="N2188" s="20">
        <v>3.0</v>
      </c>
      <c r="O2188" s="20" t="s">
        <v>6117</v>
      </c>
      <c r="P2188" s="14"/>
    </row>
    <row r="2189">
      <c r="A2189" s="19" t="s">
        <v>8271</v>
      </c>
      <c r="B2189" s="19" t="s">
        <v>1279</v>
      </c>
      <c r="C2189" s="19" t="s">
        <v>8272</v>
      </c>
      <c r="D2189" s="19" t="s">
        <v>8273</v>
      </c>
      <c r="E2189" s="19" t="s">
        <v>8282</v>
      </c>
      <c r="F2189" s="20" t="str">
        <f t="shared" si="1"/>
        <v>ouXbEPuTtxzoXLbb5HTmVa</v>
      </c>
      <c r="G2189" s="20">
        <v>1.0</v>
      </c>
      <c r="H2189" s="20">
        <v>1.0</v>
      </c>
      <c r="I2189" s="20" t="s">
        <v>151</v>
      </c>
      <c r="J2189" s="20">
        <v>1.0</v>
      </c>
      <c r="K2189" s="20">
        <v>2.0</v>
      </c>
      <c r="L2189" s="20" t="s">
        <v>5851</v>
      </c>
      <c r="M2189" s="20">
        <v>1.0</v>
      </c>
      <c r="N2189" s="20">
        <v>1.0</v>
      </c>
      <c r="O2189" s="20" t="s">
        <v>6117</v>
      </c>
      <c r="P2189" s="14"/>
    </row>
    <row r="2190">
      <c r="A2190" s="19" t="s">
        <v>8271</v>
      </c>
      <c r="B2190" s="19" t="s">
        <v>1281</v>
      </c>
      <c r="C2190" s="19" t="s">
        <v>8272</v>
      </c>
      <c r="D2190" s="19" t="s">
        <v>8273</v>
      </c>
      <c r="E2190" s="19" t="s">
        <v>8283</v>
      </c>
      <c r="F2190" s="20" t="str">
        <f t="shared" si="1"/>
        <v>ouXbEPuTtxzoXzJbb5HTmV</v>
      </c>
      <c r="G2190" s="20">
        <v>2.0</v>
      </c>
      <c r="H2190" s="20">
        <v>2.0</v>
      </c>
      <c r="I2190" s="20" t="s">
        <v>151</v>
      </c>
      <c r="J2190" s="20">
        <v>1.0</v>
      </c>
      <c r="K2190" s="20">
        <v>1.0</v>
      </c>
      <c r="L2190" s="20" t="s">
        <v>5851</v>
      </c>
      <c r="M2190" s="20">
        <v>2.0</v>
      </c>
      <c r="N2190" s="20">
        <v>2.0</v>
      </c>
      <c r="O2190" s="20" t="s">
        <v>6117</v>
      </c>
      <c r="P2190" s="14"/>
    </row>
    <row r="2191">
      <c r="A2191" s="19" t="s">
        <v>8271</v>
      </c>
      <c r="B2191" s="19" t="s">
        <v>1283</v>
      </c>
      <c r="C2191" s="19" t="s">
        <v>8272</v>
      </c>
      <c r="D2191" s="19" t="s">
        <v>8273</v>
      </c>
      <c r="E2191" s="19" t="s">
        <v>8284</v>
      </c>
      <c r="F2191" s="20" t="str">
        <f t="shared" si="1"/>
        <v>ouXbEPuTtxzoZ5MUPd7wVj</v>
      </c>
      <c r="G2191" s="20">
        <v>2.0</v>
      </c>
      <c r="H2191" s="20">
        <v>3.0</v>
      </c>
      <c r="I2191" s="20" t="s">
        <v>151</v>
      </c>
      <c r="J2191" s="20">
        <v>1.0</v>
      </c>
      <c r="K2191" s="20">
        <v>2.0</v>
      </c>
      <c r="L2191" s="20" t="s">
        <v>5851</v>
      </c>
      <c r="M2191" s="20">
        <v>2.0</v>
      </c>
      <c r="N2191" s="20">
        <v>3.0</v>
      </c>
      <c r="O2191" s="20" t="s">
        <v>6117</v>
      </c>
      <c r="P2191" s="14"/>
    </row>
    <row r="2192">
      <c r="A2192" s="19" t="s">
        <v>8271</v>
      </c>
      <c r="B2192" s="19" t="s">
        <v>1285</v>
      </c>
      <c r="C2192" s="19" t="s">
        <v>8272</v>
      </c>
      <c r="D2192" s="19" t="s">
        <v>8273</v>
      </c>
      <c r="E2192" s="19" t="s">
        <v>8285</v>
      </c>
      <c r="F2192" s="20" t="str">
        <f t="shared" si="1"/>
        <v>ouXbEPuTtxzoZurMUPd7wV</v>
      </c>
      <c r="G2192" s="20">
        <v>3.0</v>
      </c>
      <c r="H2192" s="20">
        <v>3.0</v>
      </c>
      <c r="I2192" s="20" t="s">
        <v>151</v>
      </c>
      <c r="J2192" s="20">
        <v>2.0</v>
      </c>
      <c r="K2192" s="20">
        <v>2.0</v>
      </c>
      <c r="L2192" s="20" t="s">
        <v>5851</v>
      </c>
      <c r="M2192" s="20">
        <v>3.0</v>
      </c>
      <c r="N2192" s="20">
        <v>3.0</v>
      </c>
      <c r="O2192" s="20" t="s">
        <v>6117</v>
      </c>
      <c r="P2192" s="14"/>
    </row>
    <row r="2193">
      <c r="A2193" s="19" t="s">
        <v>8271</v>
      </c>
      <c r="B2193" s="19" t="s">
        <v>1287</v>
      </c>
      <c r="C2193" s="19" t="s">
        <v>8272</v>
      </c>
      <c r="D2193" s="19" t="s">
        <v>8273</v>
      </c>
      <c r="E2193" s="19" t="s">
        <v>8286</v>
      </c>
      <c r="F2193" s="20" t="str">
        <f t="shared" si="1"/>
        <v>ouXbEPuTtxzoedl6l8wVqS</v>
      </c>
      <c r="G2193" s="20">
        <v>2.0</v>
      </c>
      <c r="H2193" s="20">
        <v>3.0</v>
      </c>
      <c r="I2193" s="20" t="s">
        <v>151</v>
      </c>
      <c r="J2193" s="20">
        <v>2.0</v>
      </c>
      <c r="K2193" s="20">
        <v>2.0</v>
      </c>
      <c r="L2193" s="20" t="s">
        <v>5851</v>
      </c>
      <c r="M2193" s="20">
        <v>2.0</v>
      </c>
      <c r="N2193" s="20">
        <v>2.0</v>
      </c>
      <c r="O2193" s="20" t="s">
        <v>6117</v>
      </c>
      <c r="P2193" s="14"/>
    </row>
    <row r="2194">
      <c r="A2194" s="19" t="s">
        <v>8271</v>
      </c>
      <c r="B2194" s="19" t="s">
        <v>1289</v>
      </c>
      <c r="C2194" s="19" t="s">
        <v>8272</v>
      </c>
      <c r="D2194" s="19" t="s">
        <v>8273</v>
      </c>
      <c r="E2194" s="19" t="s">
        <v>8287</v>
      </c>
      <c r="F2194" s="20" t="str">
        <f t="shared" si="1"/>
        <v>ouXbEPuTtxzok2KT9MVfb0</v>
      </c>
      <c r="G2194" s="20">
        <v>2.0</v>
      </c>
      <c r="H2194" s="20">
        <v>3.0</v>
      </c>
      <c r="I2194" s="20" t="s">
        <v>151</v>
      </c>
      <c r="J2194" s="20">
        <v>2.0</v>
      </c>
      <c r="K2194" s="20">
        <v>2.0</v>
      </c>
      <c r="L2194" s="20" t="s">
        <v>5851</v>
      </c>
      <c r="M2194" s="20">
        <v>2.0</v>
      </c>
      <c r="N2194" s="20">
        <v>3.0</v>
      </c>
      <c r="O2194" s="20" t="s">
        <v>6117</v>
      </c>
      <c r="P2194" s="14"/>
    </row>
    <row r="2195">
      <c r="A2195" s="19" t="s">
        <v>8271</v>
      </c>
      <c r="B2195" s="19" t="s">
        <v>1291</v>
      </c>
      <c r="C2195" s="19" t="s">
        <v>8272</v>
      </c>
      <c r="D2195" s="19" t="s">
        <v>8273</v>
      </c>
      <c r="E2195" s="19" t="s">
        <v>8288</v>
      </c>
      <c r="F2195" s="20" t="str">
        <f t="shared" si="1"/>
        <v>ouXbEPuTtxzokrMKT9MVfb</v>
      </c>
      <c r="G2195" s="20">
        <v>3.0</v>
      </c>
      <c r="H2195" s="20">
        <v>3.0</v>
      </c>
      <c r="I2195" s="20" t="s">
        <v>151</v>
      </c>
      <c r="J2195" s="20">
        <v>3.0</v>
      </c>
      <c r="K2195" s="20">
        <v>3.0</v>
      </c>
      <c r="L2195" s="20" t="s">
        <v>5851</v>
      </c>
      <c r="M2195" s="20">
        <v>3.0</v>
      </c>
      <c r="N2195" s="20">
        <v>3.0</v>
      </c>
      <c r="O2195" s="20" t="s">
        <v>6117</v>
      </c>
      <c r="P2195" s="14"/>
    </row>
    <row r="2196">
      <c r="A2196" s="19" t="s">
        <v>8271</v>
      </c>
      <c r="B2196" s="19" t="s">
        <v>1293</v>
      </c>
      <c r="C2196" s="19" t="s">
        <v>8272</v>
      </c>
      <c r="D2196" s="19" t="s">
        <v>8273</v>
      </c>
      <c r="E2196" s="19" t="s">
        <v>8289</v>
      </c>
      <c r="F2196" s="20" t="str">
        <f t="shared" si="1"/>
        <v>ouXbEPuTtxzosTx8jaGony</v>
      </c>
      <c r="G2196" s="20">
        <v>1.0</v>
      </c>
      <c r="H2196" s="20">
        <v>1.0</v>
      </c>
      <c r="I2196" s="20" t="s">
        <v>151</v>
      </c>
      <c r="J2196" s="20">
        <v>1.0</v>
      </c>
      <c r="K2196" s="20">
        <v>1.0</v>
      </c>
      <c r="L2196" s="20" t="s">
        <v>5851</v>
      </c>
      <c r="M2196" s="20">
        <v>1.0</v>
      </c>
      <c r="N2196" s="20">
        <v>1.0</v>
      </c>
      <c r="O2196" s="20" t="s">
        <v>6117</v>
      </c>
      <c r="P2196" s="14"/>
    </row>
    <row r="2197">
      <c r="A2197" s="19" t="s">
        <v>8271</v>
      </c>
      <c r="B2197" s="19" t="s">
        <v>1295</v>
      </c>
      <c r="C2197" s="19" t="s">
        <v>8272</v>
      </c>
      <c r="D2197" s="19" t="s">
        <v>8273</v>
      </c>
      <c r="E2197" s="19" t="s">
        <v>8290</v>
      </c>
      <c r="F2197" s="20" t="str">
        <f t="shared" si="1"/>
        <v>ouXbEPuTtxzotXyJwvFCuK</v>
      </c>
      <c r="G2197" s="20">
        <v>3.0</v>
      </c>
      <c r="H2197" s="20">
        <v>2.0</v>
      </c>
      <c r="I2197" s="20" t="s">
        <v>151</v>
      </c>
      <c r="J2197" s="20">
        <v>2.0</v>
      </c>
      <c r="K2197" s="20">
        <v>2.0</v>
      </c>
      <c r="L2197" s="20" t="s">
        <v>5851</v>
      </c>
      <c r="M2197" s="20">
        <v>2.0</v>
      </c>
      <c r="N2197" s="20">
        <v>2.0</v>
      </c>
      <c r="O2197" s="20" t="s">
        <v>6117</v>
      </c>
      <c r="P2197" s="14"/>
    </row>
    <row r="2198">
      <c r="A2198" s="19" t="s">
        <v>8271</v>
      </c>
      <c r="B2198" s="19" t="s">
        <v>1297</v>
      </c>
      <c r="C2198" s="19" t="s">
        <v>8272</v>
      </c>
      <c r="D2198" s="19" t="s">
        <v>8273</v>
      </c>
      <c r="E2198" s="19" t="s">
        <v>8291</v>
      </c>
      <c r="F2198" s="20" t="str">
        <f t="shared" si="1"/>
        <v>ouXbEPuTtxzovjQmzDoNU0</v>
      </c>
      <c r="G2198" s="20">
        <v>2.0</v>
      </c>
      <c r="H2198" s="20">
        <v>3.0</v>
      </c>
      <c r="I2198" s="20" t="s">
        <v>151</v>
      </c>
      <c r="J2198" s="20">
        <v>2.0</v>
      </c>
      <c r="K2198" s="20">
        <v>2.0</v>
      </c>
      <c r="L2198" s="20" t="s">
        <v>5851</v>
      </c>
      <c r="M2198" s="20">
        <v>2.0</v>
      </c>
      <c r="N2198" s="20">
        <v>2.0</v>
      </c>
      <c r="O2198" s="20" t="s">
        <v>6117</v>
      </c>
      <c r="P2198" s="14"/>
    </row>
    <row r="2199">
      <c r="A2199" s="19" t="s">
        <v>8292</v>
      </c>
      <c r="B2199" s="19" t="s">
        <v>4530</v>
      </c>
      <c r="C2199" s="19" t="s">
        <v>8293</v>
      </c>
      <c r="D2199" s="19" t="s">
        <v>8294</v>
      </c>
      <c r="E2199" s="19" t="s">
        <v>8293</v>
      </c>
      <c r="F2199" s="20" t="str">
        <f t="shared" si="1"/>
        <v>oz8L0ZO6n6X481FR0I7fEb</v>
      </c>
      <c r="G2199" s="20">
        <v>1.0</v>
      </c>
      <c r="H2199" s="20">
        <v>1.0</v>
      </c>
      <c r="I2199" s="20" t="s">
        <v>5809</v>
      </c>
      <c r="J2199" s="20">
        <v>3.0</v>
      </c>
      <c r="K2199" s="20">
        <v>3.0</v>
      </c>
      <c r="L2199" s="20" t="s">
        <v>5851</v>
      </c>
      <c r="M2199" s="20">
        <v>3.0</v>
      </c>
      <c r="N2199" s="20">
        <v>3.0</v>
      </c>
      <c r="O2199" s="20" t="s">
        <v>6117</v>
      </c>
      <c r="P2199" s="14"/>
    </row>
    <row r="2200">
      <c r="A2200" s="19" t="s">
        <v>8292</v>
      </c>
      <c r="B2200" s="19" t="s">
        <v>4534</v>
      </c>
      <c r="C2200" s="19" t="s">
        <v>8293</v>
      </c>
      <c r="D2200" s="19" t="s">
        <v>8294</v>
      </c>
      <c r="E2200" s="19" t="s">
        <v>8295</v>
      </c>
      <c r="F2200" s="20" t="str">
        <f t="shared" si="1"/>
        <v>oz8L0ZO6n6X4EW1hxLZ9ck</v>
      </c>
      <c r="G2200" s="20">
        <v>3.0</v>
      </c>
      <c r="H2200" s="20">
        <v>3.0</v>
      </c>
      <c r="I2200" s="20" t="s">
        <v>5809</v>
      </c>
      <c r="J2200" s="20">
        <v>3.0</v>
      </c>
      <c r="K2200" s="20">
        <v>3.0</v>
      </c>
      <c r="L2200" s="20" t="s">
        <v>5851</v>
      </c>
      <c r="M2200" s="20">
        <v>3.0</v>
      </c>
      <c r="N2200" s="20">
        <v>3.0</v>
      </c>
      <c r="O2200" s="20" t="s">
        <v>6117</v>
      </c>
      <c r="P2200" s="14"/>
    </row>
    <row r="2201">
      <c r="A2201" s="19" t="s">
        <v>8292</v>
      </c>
      <c r="B2201" s="19" t="s">
        <v>4536</v>
      </c>
      <c r="C2201" s="19" t="s">
        <v>8293</v>
      </c>
      <c r="D2201" s="19" t="s">
        <v>8294</v>
      </c>
      <c r="E2201" s="19" t="s">
        <v>8296</v>
      </c>
      <c r="F2201" s="20" t="str">
        <f t="shared" si="1"/>
        <v>oz8L0ZO6n6X4Ej9hxLZ9ck</v>
      </c>
      <c r="G2201" s="20">
        <v>2.0</v>
      </c>
      <c r="H2201" s="20">
        <v>2.0</v>
      </c>
      <c r="I2201" s="20" t="s">
        <v>5809</v>
      </c>
      <c r="J2201" s="20">
        <v>3.0</v>
      </c>
      <c r="K2201" s="20">
        <v>3.0</v>
      </c>
      <c r="L2201" s="20" t="s">
        <v>5851</v>
      </c>
      <c r="M2201" s="20">
        <v>3.0</v>
      </c>
      <c r="N2201" s="20">
        <v>3.0</v>
      </c>
      <c r="O2201" s="20" t="s">
        <v>6117</v>
      </c>
      <c r="P2201" s="14"/>
    </row>
    <row r="2202">
      <c r="A2202" s="19" t="s">
        <v>8292</v>
      </c>
      <c r="B2202" s="19" t="s">
        <v>4538</v>
      </c>
      <c r="C2202" s="19" t="s">
        <v>8293</v>
      </c>
      <c r="D2202" s="19" t="s">
        <v>8294</v>
      </c>
      <c r="E2202" s="19" t="s">
        <v>8297</v>
      </c>
      <c r="F2202" s="20" t="str">
        <f t="shared" si="1"/>
        <v>oz8L0ZO6n6X4MCKnyloHRU</v>
      </c>
      <c r="G2202" s="20">
        <v>1.0</v>
      </c>
      <c r="H2202" s="20">
        <v>1.0</v>
      </c>
      <c r="I2202" s="20" t="s">
        <v>5809</v>
      </c>
      <c r="J2202" s="20">
        <v>1.0</v>
      </c>
      <c r="K2202" s="20">
        <v>1.0</v>
      </c>
      <c r="L2202" s="20" t="s">
        <v>5851</v>
      </c>
      <c r="M2202" s="20">
        <v>1.0</v>
      </c>
      <c r="N2202" s="20">
        <v>1.0</v>
      </c>
      <c r="O2202" s="20" t="s">
        <v>6117</v>
      </c>
      <c r="P2202" s="14"/>
    </row>
    <row r="2203">
      <c r="A2203" s="19" t="s">
        <v>8292</v>
      </c>
      <c r="B2203" s="19" t="s">
        <v>4540</v>
      </c>
      <c r="C2203" s="19" t="s">
        <v>8293</v>
      </c>
      <c r="D2203" s="19" t="s">
        <v>8294</v>
      </c>
      <c r="E2203" s="19" t="s">
        <v>8298</v>
      </c>
      <c r="F2203" s="20" t="str">
        <f t="shared" si="1"/>
        <v>oz8L0ZO6n6X4UatLWZg9DA</v>
      </c>
      <c r="G2203" s="20">
        <v>2.0</v>
      </c>
      <c r="H2203" s="20">
        <v>2.0</v>
      </c>
      <c r="I2203" s="20" t="s">
        <v>5809</v>
      </c>
      <c r="J2203" s="20">
        <v>3.0</v>
      </c>
      <c r="K2203" s="20">
        <v>3.0</v>
      </c>
      <c r="L2203" s="20" t="s">
        <v>5851</v>
      </c>
      <c r="M2203" s="20">
        <v>3.0</v>
      </c>
      <c r="N2203" s="20">
        <v>3.0</v>
      </c>
      <c r="O2203" s="20" t="s">
        <v>6117</v>
      </c>
      <c r="P2203" s="14"/>
    </row>
    <row r="2204">
      <c r="A2204" s="19" t="s">
        <v>8292</v>
      </c>
      <c r="B2204" s="19" t="s">
        <v>4542</v>
      </c>
      <c r="C2204" s="19" t="s">
        <v>8293</v>
      </c>
      <c r="D2204" s="19" t="s">
        <v>8294</v>
      </c>
      <c r="E2204" s="19" t="s">
        <v>8299</v>
      </c>
      <c r="F2204" s="20" t="str">
        <f t="shared" si="1"/>
        <v>oz8L0ZO6n6X4UkKLWZg9DA</v>
      </c>
      <c r="G2204" s="20">
        <v>2.0</v>
      </c>
      <c r="H2204" s="20">
        <v>2.0</v>
      </c>
      <c r="I2204" s="20" t="s">
        <v>5809</v>
      </c>
      <c r="J2204" s="20">
        <v>2.0</v>
      </c>
      <c r="K2204" s="20">
        <v>2.0</v>
      </c>
      <c r="L2204" s="20" t="s">
        <v>5851</v>
      </c>
      <c r="M2204" s="20">
        <v>2.0</v>
      </c>
      <c r="N2204" s="20">
        <v>2.0</v>
      </c>
      <c r="O2204" s="20" t="s">
        <v>6117</v>
      </c>
      <c r="P2204" s="14"/>
    </row>
    <row r="2205">
      <c r="A2205" s="19" t="s">
        <v>8292</v>
      </c>
      <c r="B2205" s="19" t="s">
        <v>4544</v>
      </c>
      <c r="C2205" s="19" t="s">
        <v>8293</v>
      </c>
      <c r="D2205" s="19" t="s">
        <v>8294</v>
      </c>
      <c r="E2205" s="19" t="s">
        <v>8300</v>
      </c>
      <c r="F2205" s="20" t="str">
        <f t="shared" si="1"/>
        <v>oz8L0ZO6n6X4UkpLWZg9DA</v>
      </c>
      <c r="G2205" s="20">
        <v>2.0</v>
      </c>
      <c r="H2205" s="20">
        <v>2.0</v>
      </c>
      <c r="I2205" s="20" t="s">
        <v>5809</v>
      </c>
      <c r="J2205" s="20">
        <v>3.0</v>
      </c>
      <c r="K2205" s="20">
        <v>2.0</v>
      </c>
      <c r="L2205" s="20" t="s">
        <v>5851</v>
      </c>
      <c r="M2205" s="20">
        <v>1.0</v>
      </c>
      <c r="N2205" s="20">
        <v>1.0</v>
      </c>
      <c r="O2205" s="20" t="s">
        <v>6117</v>
      </c>
      <c r="P2205" s="14"/>
    </row>
    <row r="2206">
      <c r="A2206" s="19" t="s">
        <v>8292</v>
      </c>
      <c r="B2206" s="19" t="s">
        <v>4546</v>
      </c>
      <c r="C2206" s="19" t="s">
        <v>8293</v>
      </c>
      <c r="D2206" s="19" t="s">
        <v>8294</v>
      </c>
      <c r="E2206" s="19" t="s">
        <v>8301</v>
      </c>
      <c r="F2206" s="20" t="str">
        <f t="shared" si="1"/>
        <v>oz8L0ZO6n6X4VN2XmZF31w</v>
      </c>
      <c r="G2206" s="20">
        <v>1.0</v>
      </c>
      <c r="H2206" s="20">
        <v>1.0</v>
      </c>
      <c r="I2206" s="20" t="s">
        <v>5809</v>
      </c>
      <c r="J2206" s="20">
        <v>2.0</v>
      </c>
      <c r="K2206" s="20">
        <v>2.0</v>
      </c>
      <c r="L2206" s="20" t="s">
        <v>5851</v>
      </c>
      <c r="M2206" s="20">
        <v>1.0</v>
      </c>
      <c r="N2206" s="20">
        <v>1.0</v>
      </c>
      <c r="O2206" s="20" t="s">
        <v>6117</v>
      </c>
      <c r="P2206" s="14"/>
    </row>
    <row r="2207">
      <c r="A2207" s="19" t="s">
        <v>8292</v>
      </c>
      <c r="B2207" s="19" t="s">
        <v>4548</v>
      </c>
      <c r="C2207" s="19" t="s">
        <v>8293</v>
      </c>
      <c r="D2207" s="19" t="s">
        <v>8294</v>
      </c>
      <c r="E2207" s="19" t="s">
        <v>8302</v>
      </c>
      <c r="F2207" s="20" t="str">
        <f t="shared" si="1"/>
        <v>oz8L0ZO6n6X4ac3tNvLSUA</v>
      </c>
      <c r="G2207" s="20">
        <v>1.0</v>
      </c>
      <c r="H2207" s="20">
        <v>1.0</v>
      </c>
      <c r="I2207" s="20" t="s">
        <v>5809</v>
      </c>
      <c r="J2207" s="20">
        <v>1.0</v>
      </c>
      <c r="K2207" s="20">
        <v>1.0</v>
      </c>
      <c r="L2207" s="20" t="s">
        <v>5851</v>
      </c>
      <c r="M2207" s="20">
        <v>1.0</v>
      </c>
      <c r="N2207" s="20">
        <v>1.0</v>
      </c>
      <c r="O2207" s="20" t="s">
        <v>6117</v>
      </c>
      <c r="P2207" s="14"/>
    </row>
    <row r="2208">
      <c r="A2208" s="19" t="s">
        <v>8292</v>
      </c>
      <c r="B2208" s="19" t="s">
        <v>4550</v>
      </c>
      <c r="C2208" s="19" t="s">
        <v>8293</v>
      </c>
      <c r="D2208" s="19" t="s">
        <v>8294</v>
      </c>
      <c r="E2208" s="19" t="s">
        <v>8303</v>
      </c>
      <c r="F2208" s="20" t="str">
        <f t="shared" si="1"/>
        <v>oz8L0ZO6n6X4bccZn4Y5Fq</v>
      </c>
      <c r="G2208" s="20">
        <v>1.0</v>
      </c>
      <c r="H2208" s="20">
        <v>1.0</v>
      </c>
      <c r="I2208" s="20" t="s">
        <v>5809</v>
      </c>
      <c r="J2208" s="20">
        <v>2.0</v>
      </c>
      <c r="K2208" s="20">
        <v>2.0</v>
      </c>
      <c r="L2208" s="20" t="s">
        <v>5851</v>
      </c>
      <c r="M2208" s="20">
        <v>2.0</v>
      </c>
      <c r="N2208" s="20">
        <v>2.0</v>
      </c>
      <c r="O2208" s="20" t="s">
        <v>6117</v>
      </c>
      <c r="P2208" s="14"/>
    </row>
    <row r="2209">
      <c r="A2209" s="19" t="s">
        <v>8292</v>
      </c>
      <c r="B2209" s="19" t="s">
        <v>4552</v>
      </c>
      <c r="C2209" s="19" t="s">
        <v>8293</v>
      </c>
      <c r="D2209" s="19" t="s">
        <v>8294</v>
      </c>
      <c r="E2209" s="19" t="s">
        <v>8304</v>
      </c>
      <c r="F2209" s="20" t="str">
        <f t="shared" si="1"/>
        <v>oz8L0ZO6n6X4bnnZn4Y5Fq</v>
      </c>
      <c r="G2209" s="20">
        <v>1.0</v>
      </c>
      <c r="H2209" s="20">
        <v>1.0</v>
      </c>
      <c r="I2209" s="20" t="s">
        <v>5809</v>
      </c>
      <c r="J2209" s="20">
        <v>1.0</v>
      </c>
      <c r="K2209" s="20">
        <v>1.0</v>
      </c>
      <c r="L2209" s="20" t="s">
        <v>5851</v>
      </c>
      <c r="M2209" s="20">
        <v>2.0</v>
      </c>
      <c r="N2209" s="20">
        <v>2.0</v>
      </c>
      <c r="O2209" s="20" t="s">
        <v>6117</v>
      </c>
      <c r="P2209" s="14"/>
    </row>
    <row r="2210">
      <c r="A2210" s="19" t="s">
        <v>8292</v>
      </c>
      <c r="B2210" s="19" t="s">
        <v>4554</v>
      </c>
      <c r="C2210" s="19" t="s">
        <v>8293</v>
      </c>
      <c r="D2210" s="19" t="s">
        <v>8294</v>
      </c>
      <c r="E2210" s="19" t="s">
        <v>8305</v>
      </c>
      <c r="F2210" s="20" t="str">
        <f t="shared" si="1"/>
        <v>oz8L0ZO6n6X4ccuasQi8rC</v>
      </c>
      <c r="G2210" s="20">
        <v>1.0</v>
      </c>
      <c r="H2210" s="20">
        <v>1.0</v>
      </c>
      <c r="I2210" s="20" t="s">
        <v>5809</v>
      </c>
      <c r="J2210" s="20">
        <v>3.0</v>
      </c>
      <c r="K2210" s="20">
        <v>3.0</v>
      </c>
      <c r="L2210" s="20" t="s">
        <v>5851</v>
      </c>
      <c r="M2210" s="20">
        <v>1.0</v>
      </c>
      <c r="N2210" s="20">
        <v>1.0</v>
      </c>
      <c r="O2210" s="20" t="s">
        <v>6117</v>
      </c>
      <c r="P2210" s="14"/>
    </row>
    <row r="2211">
      <c r="A2211" s="19" t="s">
        <v>8292</v>
      </c>
      <c r="B2211" s="19" t="s">
        <v>4556</v>
      </c>
      <c r="C2211" s="19" t="s">
        <v>8293</v>
      </c>
      <c r="D2211" s="19" t="s">
        <v>8294</v>
      </c>
      <c r="E2211" s="19" t="s">
        <v>8306</v>
      </c>
      <c r="F2211" s="20" t="str">
        <f t="shared" si="1"/>
        <v>oz8L0ZO6n6X4gDNHJdmfrX</v>
      </c>
      <c r="G2211" s="20">
        <v>1.0</v>
      </c>
      <c r="H2211" s="20">
        <v>1.0</v>
      </c>
      <c r="I2211" s="20" t="s">
        <v>5809</v>
      </c>
      <c r="J2211" s="20">
        <v>1.0</v>
      </c>
      <c r="K2211" s="20">
        <v>1.0</v>
      </c>
      <c r="L2211" s="20" t="s">
        <v>5851</v>
      </c>
      <c r="M2211" s="20">
        <v>1.0</v>
      </c>
      <c r="N2211" s="20">
        <v>1.0</v>
      </c>
      <c r="O2211" s="20" t="s">
        <v>6117</v>
      </c>
      <c r="P2211" s="14"/>
    </row>
    <row r="2212">
      <c r="A2212" s="19" t="s">
        <v>8292</v>
      </c>
      <c r="B2212" s="19" t="s">
        <v>4558</v>
      </c>
      <c r="C2212" s="19" t="s">
        <v>8293</v>
      </c>
      <c r="D2212" s="19" t="s">
        <v>8294</v>
      </c>
      <c r="E2212" s="19" t="s">
        <v>8307</v>
      </c>
      <c r="F2212" s="20" t="str">
        <f t="shared" si="1"/>
        <v>oz8L0ZO6n6X4gXZHJdmfrX</v>
      </c>
      <c r="G2212" s="20">
        <v>1.0</v>
      </c>
      <c r="H2212" s="20">
        <v>1.0</v>
      </c>
      <c r="I2212" s="20" t="s">
        <v>5809</v>
      </c>
      <c r="J2212" s="20">
        <v>2.0</v>
      </c>
      <c r="K2212" s="20">
        <v>2.0</v>
      </c>
      <c r="L2212" s="20" t="s">
        <v>5851</v>
      </c>
      <c r="M2212" s="20">
        <v>1.0</v>
      </c>
      <c r="N2212" s="20">
        <v>1.0</v>
      </c>
      <c r="O2212" s="20" t="s">
        <v>6117</v>
      </c>
      <c r="P2212" s="14"/>
    </row>
    <row r="2213">
      <c r="A2213" s="19" t="s">
        <v>8292</v>
      </c>
      <c r="B2213" s="19" t="s">
        <v>4560</v>
      </c>
      <c r="C2213" s="19" t="s">
        <v>8293</v>
      </c>
      <c r="D2213" s="19" t="s">
        <v>8294</v>
      </c>
      <c r="E2213" s="19" t="s">
        <v>8308</v>
      </c>
      <c r="F2213" s="20" t="str">
        <f t="shared" si="1"/>
        <v>oz8L0ZO6n6X4pMuklVeMgb</v>
      </c>
      <c r="G2213" s="20">
        <v>1.0</v>
      </c>
      <c r="H2213" s="20">
        <v>1.0</v>
      </c>
      <c r="I2213" s="20" t="s">
        <v>5809</v>
      </c>
      <c r="J2213" s="20">
        <v>1.0</v>
      </c>
      <c r="K2213" s="20">
        <v>1.0</v>
      </c>
      <c r="L2213" s="20" t="s">
        <v>5851</v>
      </c>
      <c r="M2213" s="20">
        <v>1.0</v>
      </c>
      <c r="N2213" s="20">
        <v>1.0</v>
      </c>
      <c r="O2213" s="20" t="s">
        <v>6117</v>
      </c>
      <c r="P2213" s="14"/>
    </row>
    <row r="2214">
      <c r="A2214" s="19" t="s">
        <v>8292</v>
      </c>
      <c r="B2214" s="19" t="s">
        <v>4562</v>
      </c>
      <c r="C2214" s="19" t="s">
        <v>8293</v>
      </c>
      <c r="D2214" s="19" t="s">
        <v>8294</v>
      </c>
      <c r="E2214" s="19" t="s">
        <v>8309</v>
      </c>
      <c r="F2214" s="20" t="str">
        <f t="shared" si="1"/>
        <v>oz8L0ZO6n6X4rYWClYtECF</v>
      </c>
      <c r="G2214" s="20">
        <v>1.0</v>
      </c>
      <c r="H2214" s="20">
        <v>1.0</v>
      </c>
      <c r="I2214" s="20" t="s">
        <v>5809</v>
      </c>
      <c r="J2214" s="20">
        <v>1.0</v>
      </c>
      <c r="K2214" s="20">
        <v>1.0</v>
      </c>
      <c r="L2214" s="20" t="s">
        <v>5851</v>
      </c>
      <c r="M2214" s="20">
        <v>1.0</v>
      </c>
      <c r="N2214" s="20">
        <v>1.0</v>
      </c>
      <c r="O2214" s="20" t="s">
        <v>6117</v>
      </c>
      <c r="P2214" s="14"/>
    </row>
    <row r="2215">
      <c r="A2215" s="19" t="s">
        <v>8292</v>
      </c>
      <c r="B2215" s="19" t="s">
        <v>4564</v>
      </c>
      <c r="C2215" s="19" t="s">
        <v>8293</v>
      </c>
      <c r="D2215" s="19" t="s">
        <v>8294</v>
      </c>
      <c r="E2215" s="19" t="s">
        <v>8310</v>
      </c>
      <c r="F2215" s="20" t="str">
        <f t="shared" si="1"/>
        <v>oz8L0ZO6n6X4sTw8jaGony</v>
      </c>
      <c r="G2215" s="20">
        <v>1.0</v>
      </c>
      <c r="H2215" s="20">
        <v>1.0</v>
      </c>
      <c r="I2215" s="20" t="s">
        <v>5809</v>
      </c>
      <c r="J2215" s="20">
        <v>3.0</v>
      </c>
      <c r="K2215" s="20">
        <v>3.0</v>
      </c>
      <c r="L2215" s="20" t="s">
        <v>5851</v>
      </c>
      <c r="M2215" s="20">
        <v>3.0</v>
      </c>
      <c r="N2215" s="20">
        <v>3.0</v>
      </c>
      <c r="O2215" s="20" t="s">
        <v>6117</v>
      </c>
      <c r="P2215" s="14"/>
    </row>
    <row r="2216">
      <c r="A2216" s="19" t="s">
        <v>8292</v>
      </c>
      <c r="B2216" s="19" t="s">
        <v>4566</v>
      </c>
      <c r="C2216" s="19" t="s">
        <v>8293</v>
      </c>
      <c r="D2216" s="19" t="s">
        <v>8294</v>
      </c>
      <c r="E2216" s="19" t="s">
        <v>8311</v>
      </c>
      <c r="F2216" s="20" t="str">
        <f t="shared" si="1"/>
        <v>oz8L0ZO6n6X4unT2YK1rnl</v>
      </c>
      <c r="G2216" s="20">
        <v>3.0</v>
      </c>
      <c r="H2216" s="20">
        <v>3.0</v>
      </c>
      <c r="I2216" s="20" t="s">
        <v>5809</v>
      </c>
      <c r="J2216" s="20">
        <v>3.0</v>
      </c>
      <c r="K2216" s="20">
        <v>3.0</v>
      </c>
      <c r="L2216" s="20" t="s">
        <v>5851</v>
      </c>
      <c r="M2216" s="20">
        <v>2.0</v>
      </c>
      <c r="N2216" s="20">
        <v>2.0</v>
      </c>
      <c r="O2216" s="20" t="s">
        <v>6117</v>
      </c>
      <c r="P2216" s="14"/>
    </row>
    <row r="2217">
      <c r="A2217" s="19" t="s">
        <v>8312</v>
      </c>
      <c r="B2217" s="19" t="s">
        <v>181</v>
      </c>
      <c r="C2217" s="19" t="s">
        <v>8313</v>
      </c>
      <c r="D2217" s="19" t="s">
        <v>8314</v>
      </c>
      <c r="E2217" s="19" t="s">
        <v>8315</v>
      </c>
      <c r="F2217" s="20" t="str">
        <f t="shared" si="1"/>
        <v>p6RVtEWwrYVLCgySrJgpzQ</v>
      </c>
      <c r="G2217" s="20">
        <v>1.0</v>
      </c>
      <c r="H2217" s="20">
        <v>1.0</v>
      </c>
      <c r="I2217" s="20" t="s">
        <v>151</v>
      </c>
      <c r="J2217" s="20">
        <v>1.0</v>
      </c>
      <c r="K2217" s="20">
        <v>1.0</v>
      </c>
      <c r="L2217" s="20" t="s">
        <v>152</v>
      </c>
      <c r="M2217" s="20">
        <v>2.0</v>
      </c>
      <c r="N2217" s="20">
        <v>2.0</v>
      </c>
      <c r="O2217" s="20" t="s">
        <v>5851</v>
      </c>
      <c r="P2217" s="14"/>
    </row>
    <row r="2218">
      <c r="A2218" s="19" t="s">
        <v>8312</v>
      </c>
      <c r="B2218" s="19" t="s">
        <v>185</v>
      </c>
      <c r="C2218" s="19" t="s">
        <v>8313</v>
      </c>
      <c r="D2218" s="19" t="s">
        <v>8314</v>
      </c>
      <c r="E2218" s="19" t="s">
        <v>8316</v>
      </c>
      <c r="F2218" s="20" t="str">
        <f t="shared" si="1"/>
        <v>p6RVtEWwrYVLG81UcnUYI5</v>
      </c>
      <c r="G2218" s="20">
        <v>1.0</v>
      </c>
      <c r="H2218" s="20">
        <v>1.0</v>
      </c>
      <c r="I2218" s="20" t="s">
        <v>151</v>
      </c>
      <c r="J2218" s="20">
        <v>1.0</v>
      </c>
      <c r="K2218" s="20">
        <v>1.0</v>
      </c>
      <c r="L2218" s="20" t="s">
        <v>152</v>
      </c>
      <c r="M2218" s="20">
        <v>1.0</v>
      </c>
      <c r="N2218" s="20">
        <v>1.0</v>
      </c>
      <c r="O2218" s="20" t="s">
        <v>5851</v>
      </c>
      <c r="P2218" s="14"/>
    </row>
    <row r="2219">
      <c r="A2219" s="19" t="s">
        <v>8312</v>
      </c>
      <c r="B2219" s="19" t="s">
        <v>187</v>
      </c>
      <c r="C2219" s="19" t="s">
        <v>8313</v>
      </c>
      <c r="D2219" s="19" t="s">
        <v>8314</v>
      </c>
      <c r="E2219" s="19" t="s">
        <v>8317</v>
      </c>
      <c r="F2219" s="20" t="str">
        <f t="shared" si="1"/>
        <v>p6RVtEWwrYVLGIBUcnUYI5</v>
      </c>
      <c r="G2219" s="20">
        <v>1.0</v>
      </c>
      <c r="H2219" s="20">
        <v>1.0</v>
      </c>
      <c r="I2219" s="20" t="s">
        <v>151</v>
      </c>
      <c r="J2219" s="20">
        <v>1.0</v>
      </c>
      <c r="K2219" s="20">
        <v>1.0</v>
      </c>
      <c r="L2219" s="20" t="s">
        <v>152</v>
      </c>
      <c r="M2219" s="20">
        <v>2.0</v>
      </c>
      <c r="N2219" s="20">
        <v>2.0</v>
      </c>
      <c r="O2219" s="20" t="s">
        <v>5851</v>
      </c>
      <c r="P2219" s="14"/>
    </row>
    <row r="2220">
      <c r="A2220" s="19" t="s">
        <v>8312</v>
      </c>
      <c r="B2220" s="19" t="s">
        <v>189</v>
      </c>
      <c r="C2220" s="19" t="s">
        <v>8313</v>
      </c>
      <c r="D2220" s="19" t="s">
        <v>8314</v>
      </c>
      <c r="E2220" s="19" t="s">
        <v>8318</v>
      </c>
      <c r="F2220" s="20" t="str">
        <f t="shared" si="1"/>
        <v>p6RVtEWwrYVLH0IVtlDrOm</v>
      </c>
      <c r="G2220" s="20">
        <v>1.0</v>
      </c>
      <c r="H2220" s="20">
        <v>1.0</v>
      </c>
      <c r="I2220" s="20" t="s">
        <v>151</v>
      </c>
      <c r="J2220" s="20">
        <v>1.0</v>
      </c>
      <c r="K2220" s="20">
        <v>1.0</v>
      </c>
      <c r="L2220" s="20" t="s">
        <v>152</v>
      </c>
      <c r="M2220" s="20">
        <v>2.0</v>
      </c>
      <c r="N2220" s="20">
        <v>2.0</v>
      </c>
      <c r="O2220" s="20" t="s">
        <v>5851</v>
      </c>
      <c r="P2220" s="14"/>
    </row>
    <row r="2221">
      <c r="A2221" s="19" t="s">
        <v>8312</v>
      </c>
      <c r="B2221" s="19" t="s">
        <v>191</v>
      </c>
      <c r="C2221" s="19" t="s">
        <v>8313</v>
      </c>
      <c r="D2221" s="19" t="s">
        <v>8314</v>
      </c>
      <c r="E2221" s="19" t="s">
        <v>8319</v>
      </c>
      <c r="F2221" s="20" t="str">
        <f t="shared" si="1"/>
        <v>p6RVtEWwrYVLK4b5Q8YFGz</v>
      </c>
      <c r="G2221" s="20">
        <v>1.0</v>
      </c>
      <c r="H2221" s="20">
        <v>1.0</v>
      </c>
      <c r="I2221" s="20" t="s">
        <v>151</v>
      </c>
      <c r="J2221" s="20">
        <v>1.0</v>
      </c>
      <c r="K2221" s="20">
        <v>1.0</v>
      </c>
      <c r="L2221" s="20" t="s">
        <v>152</v>
      </c>
      <c r="M2221" s="20">
        <v>1.0</v>
      </c>
      <c r="N2221" s="20">
        <v>1.0</v>
      </c>
      <c r="O2221" s="20" t="s">
        <v>5851</v>
      </c>
      <c r="P2221" s="14"/>
    </row>
    <row r="2222">
      <c r="A2222" s="19" t="s">
        <v>8312</v>
      </c>
      <c r="B2222" s="19" t="s">
        <v>193</v>
      </c>
      <c r="C2222" s="19" t="s">
        <v>8313</v>
      </c>
      <c r="D2222" s="19" t="s">
        <v>8314</v>
      </c>
      <c r="E2222" s="19" t="s">
        <v>8320</v>
      </c>
      <c r="F2222" s="20" t="str">
        <f t="shared" si="1"/>
        <v>p6RVtEWwrYVLL1gpHOn63V</v>
      </c>
      <c r="G2222" s="20">
        <v>1.0</v>
      </c>
      <c r="H2222" s="20">
        <v>1.0</v>
      </c>
      <c r="I2222" s="20" t="s">
        <v>151</v>
      </c>
      <c r="J2222" s="20">
        <v>1.0</v>
      </c>
      <c r="K2222" s="20">
        <v>1.0</v>
      </c>
      <c r="L2222" s="20" t="s">
        <v>152</v>
      </c>
      <c r="M2222" s="20">
        <v>1.0</v>
      </c>
      <c r="N2222" s="20">
        <v>1.0</v>
      </c>
      <c r="O2222" s="20" t="s">
        <v>5851</v>
      </c>
      <c r="P2222" s="14"/>
    </row>
    <row r="2223">
      <c r="A2223" s="19" t="s">
        <v>8312</v>
      </c>
      <c r="B2223" s="19" t="s">
        <v>195</v>
      </c>
      <c r="C2223" s="19" t="s">
        <v>8313</v>
      </c>
      <c r="D2223" s="19" t="s">
        <v>8314</v>
      </c>
      <c r="E2223" s="19" t="s">
        <v>8321</v>
      </c>
      <c r="F2223" s="20" t="str">
        <f t="shared" si="1"/>
        <v>p6RVtEWwrYVLLeOpHOn63V</v>
      </c>
      <c r="G2223" s="20">
        <v>1.0</v>
      </c>
      <c r="H2223" s="20">
        <v>1.0</v>
      </c>
      <c r="I2223" s="20" t="s">
        <v>151</v>
      </c>
      <c r="J2223" s="20">
        <v>1.0</v>
      </c>
      <c r="K2223" s="20">
        <v>1.0</v>
      </c>
      <c r="L2223" s="20" t="s">
        <v>152</v>
      </c>
      <c r="M2223" s="20">
        <v>2.0</v>
      </c>
      <c r="N2223" s="20">
        <v>3.0</v>
      </c>
      <c r="O2223" s="20" t="s">
        <v>5851</v>
      </c>
      <c r="P2223" s="14"/>
    </row>
    <row r="2224">
      <c r="A2224" s="19" t="s">
        <v>8312</v>
      </c>
      <c r="B2224" s="19" t="s">
        <v>197</v>
      </c>
      <c r="C2224" s="19" t="s">
        <v>8313</v>
      </c>
      <c r="D2224" s="19" t="s">
        <v>8314</v>
      </c>
      <c r="E2224" s="19" t="s">
        <v>8322</v>
      </c>
      <c r="F2224" s="20" t="str">
        <f t="shared" si="1"/>
        <v>p6RVtEWwrYVLLm9pHOn63V</v>
      </c>
      <c r="G2224" s="20">
        <v>1.0</v>
      </c>
      <c r="H2224" s="20">
        <v>1.0</v>
      </c>
      <c r="I2224" s="20" t="s">
        <v>151</v>
      </c>
      <c r="J2224" s="20">
        <v>1.0</v>
      </c>
      <c r="K2224" s="20">
        <v>1.0</v>
      </c>
      <c r="L2224" s="20" t="s">
        <v>152</v>
      </c>
      <c r="M2224" s="20">
        <v>1.0</v>
      </c>
      <c r="N2224" s="20">
        <v>1.0</v>
      </c>
      <c r="O2224" s="20" t="s">
        <v>5851</v>
      </c>
      <c r="P2224" s="14"/>
    </row>
    <row r="2225">
      <c r="A2225" s="19" t="s">
        <v>8312</v>
      </c>
      <c r="B2225" s="19" t="s">
        <v>199</v>
      </c>
      <c r="C2225" s="19" t="s">
        <v>8313</v>
      </c>
      <c r="D2225" s="19" t="s">
        <v>8314</v>
      </c>
      <c r="E2225" s="19" t="s">
        <v>8323</v>
      </c>
      <c r="F2225" s="20" t="str">
        <f t="shared" si="1"/>
        <v>p6RVtEWwrYVLPWlNMcnNFW</v>
      </c>
      <c r="G2225" s="20">
        <v>1.0</v>
      </c>
      <c r="H2225" s="20">
        <v>1.0</v>
      </c>
      <c r="I2225" s="20" t="s">
        <v>151</v>
      </c>
      <c r="J2225" s="20">
        <v>1.0</v>
      </c>
      <c r="K2225" s="20">
        <v>1.0</v>
      </c>
      <c r="L2225" s="20" t="s">
        <v>152</v>
      </c>
      <c r="M2225" s="20">
        <v>3.0</v>
      </c>
      <c r="N2225" s="20">
        <v>3.0</v>
      </c>
      <c r="O2225" s="20" t="s">
        <v>5851</v>
      </c>
      <c r="P2225" s="14"/>
    </row>
    <row r="2226">
      <c r="A2226" s="19" t="s">
        <v>8312</v>
      </c>
      <c r="B2226" s="19" t="s">
        <v>201</v>
      </c>
      <c r="C2226" s="19" t="s">
        <v>8313</v>
      </c>
      <c r="D2226" s="19" t="s">
        <v>8314</v>
      </c>
      <c r="E2226" s="19" t="s">
        <v>8324</v>
      </c>
      <c r="F2226" s="20" t="str">
        <f t="shared" si="1"/>
        <v>p6RVtEWwrYVLRc5eNhrwyV</v>
      </c>
      <c r="G2226" s="20">
        <v>1.0</v>
      </c>
      <c r="H2226" s="20">
        <v>1.0</v>
      </c>
      <c r="I2226" s="20" t="s">
        <v>151</v>
      </c>
      <c r="J2226" s="20">
        <v>1.0</v>
      </c>
      <c r="K2226" s="20">
        <v>1.0</v>
      </c>
      <c r="L2226" s="20" t="s">
        <v>152</v>
      </c>
      <c r="M2226" s="20">
        <v>1.0</v>
      </c>
      <c r="N2226" s="20">
        <v>1.0</v>
      </c>
      <c r="O2226" s="20" t="s">
        <v>5851</v>
      </c>
      <c r="P2226" s="14"/>
    </row>
    <row r="2227">
      <c r="A2227" s="19" t="s">
        <v>8312</v>
      </c>
      <c r="B2227" s="19" t="s">
        <v>203</v>
      </c>
      <c r="C2227" s="19" t="s">
        <v>8313</v>
      </c>
      <c r="D2227" s="19" t="s">
        <v>8314</v>
      </c>
      <c r="E2227" s="19" t="s">
        <v>8325</v>
      </c>
      <c r="F2227" s="20" t="str">
        <f t="shared" si="1"/>
        <v>p6RVtEWwrYVLRnIeNhrwyV</v>
      </c>
      <c r="G2227" s="20">
        <v>1.0</v>
      </c>
      <c r="H2227" s="20">
        <v>1.0</v>
      </c>
      <c r="I2227" s="20" t="s">
        <v>151</v>
      </c>
      <c r="J2227" s="20">
        <v>1.0</v>
      </c>
      <c r="K2227" s="20">
        <v>1.0</v>
      </c>
      <c r="L2227" s="20" t="s">
        <v>152</v>
      </c>
      <c r="M2227" s="20">
        <v>1.0</v>
      </c>
      <c r="N2227" s="20">
        <v>1.0</v>
      </c>
      <c r="O2227" s="20" t="s">
        <v>5851</v>
      </c>
      <c r="P2227" s="14"/>
    </row>
    <row r="2228">
      <c r="A2228" s="19" t="s">
        <v>8312</v>
      </c>
      <c r="B2228" s="19" t="s">
        <v>205</v>
      </c>
      <c r="C2228" s="19" t="s">
        <v>8313</v>
      </c>
      <c r="D2228" s="19" t="s">
        <v>8314</v>
      </c>
      <c r="E2228" s="19" t="s">
        <v>8326</v>
      </c>
      <c r="F2228" s="20" t="str">
        <f t="shared" si="1"/>
        <v>p6RVtEWwrYVLSUzIszOMIv</v>
      </c>
      <c r="G2228" s="20">
        <v>1.0</v>
      </c>
      <c r="H2228" s="20">
        <v>1.0</v>
      </c>
      <c r="I2228" s="20" t="s">
        <v>151</v>
      </c>
      <c r="J2228" s="20">
        <v>1.0</v>
      </c>
      <c r="K2228" s="20">
        <v>1.0</v>
      </c>
      <c r="L2228" s="20" t="s">
        <v>152</v>
      </c>
      <c r="M2228" s="20">
        <v>1.0</v>
      </c>
      <c r="N2228" s="20">
        <v>1.0</v>
      </c>
      <c r="O2228" s="20" t="s">
        <v>5851</v>
      </c>
      <c r="P2228" s="14"/>
    </row>
    <row r="2229">
      <c r="A2229" s="19" t="s">
        <v>8312</v>
      </c>
      <c r="B2229" s="19" t="s">
        <v>207</v>
      </c>
      <c r="C2229" s="19" t="s">
        <v>8313</v>
      </c>
      <c r="D2229" s="19" t="s">
        <v>8314</v>
      </c>
      <c r="E2229" s="19" t="s">
        <v>8327</v>
      </c>
      <c r="F2229" s="20" t="str">
        <f t="shared" si="1"/>
        <v>p6RVtEWwrYVLZldMUPd7wV</v>
      </c>
      <c r="G2229" s="20">
        <v>1.0</v>
      </c>
      <c r="H2229" s="20">
        <v>1.0</v>
      </c>
      <c r="I2229" s="20" t="s">
        <v>151</v>
      </c>
      <c r="J2229" s="20">
        <v>1.0</v>
      </c>
      <c r="K2229" s="20">
        <v>1.0</v>
      </c>
      <c r="L2229" s="20" t="s">
        <v>152</v>
      </c>
      <c r="M2229" s="20">
        <v>1.0</v>
      </c>
      <c r="N2229" s="20">
        <v>1.0</v>
      </c>
      <c r="O2229" s="20" t="s">
        <v>5851</v>
      </c>
      <c r="P2229" s="14"/>
    </row>
    <row r="2230">
      <c r="A2230" s="19" t="s">
        <v>8312</v>
      </c>
      <c r="B2230" s="19" t="s">
        <v>209</v>
      </c>
      <c r="C2230" s="19" t="s">
        <v>8313</v>
      </c>
      <c r="D2230" s="19" t="s">
        <v>8314</v>
      </c>
      <c r="E2230" s="19" t="s">
        <v>8328</v>
      </c>
      <c r="F2230" s="20" t="str">
        <f t="shared" si="1"/>
        <v>p6RVtEWwrYVLeqC6l8wVqS</v>
      </c>
      <c r="G2230" s="20">
        <v>2.0</v>
      </c>
      <c r="H2230" s="20">
        <v>2.0</v>
      </c>
      <c r="I2230" s="20" t="s">
        <v>151</v>
      </c>
      <c r="J2230" s="20">
        <v>2.0</v>
      </c>
      <c r="K2230" s="20">
        <v>1.0</v>
      </c>
      <c r="L2230" s="20" t="s">
        <v>152</v>
      </c>
      <c r="M2230" s="20">
        <v>3.0</v>
      </c>
      <c r="N2230" s="20">
        <v>3.0</v>
      </c>
      <c r="O2230" s="20" t="s">
        <v>5851</v>
      </c>
      <c r="P2230" s="14"/>
    </row>
    <row r="2231">
      <c r="A2231" s="19" t="s">
        <v>8312</v>
      </c>
      <c r="B2231" s="19" t="s">
        <v>211</v>
      </c>
      <c r="C2231" s="19" t="s">
        <v>8313</v>
      </c>
      <c r="D2231" s="19" t="s">
        <v>8314</v>
      </c>
      <c r="E2231" s="19" t="s">
        <v>8329</v>
      </c>
      <c r="F2231" s="20" t="str">
        <f t="shared" si="1"/>
        <v>p6RVtEWwrYVLhbQBvQ85Ws</v>
      </c>
      <c r="G2231" s="20">
        <v>1.0</v>
      </c>
      <c r="H2231" s="20">
        <v>1.0</v>
      </c>
      <c r="I2231" s="20" t="s">
        <v>151</v>
      </c>
      <c r="J2231" s="20">
        <v>1.0</v>
      </c>
      <c r="K2231" s="20">
        <v>1.0</v>
      </c>
      <c r="L2231" s="20" t="s">
        <v>152</v>
      </c>
      <c r="M2231" s="20">
        <v>2.0</v>
      </c>
      <c r="N2231" s="20">
        <v>2.0</v>
      </c>
      <c r="O2231" s="20" t="s">
        <v>5851</v>
      </c>
      <c r="P2231" s="14"/>
    </row>
    <row r="2232">
      <c r="A2232" s="19" t="s">
        <v>8312</v>
      </c>
      <c r="B2232" s="19" t="s">
        <v>213</v>
      </c>
      <c r="C2232" s="19" t="s">
        <v>8313</v>
      </c>
      <c r="D2232" s="19" t="s">
        <v>8314</v>
      </c>
      <c r="E2232" s="19" t="s">
        <v>8330</v>
      </c>
      <c r="F2232" s="20" t="str">
        <f t="shared" si="1"/>
        <v>p6RVtEWwrYVLkd6KT9MVfb</v>
      </c>
      <c r="G2232" s="20">
        <v>1.0</v>
      </c>
      <c r="H2232" s="20">
        <v>1.0</v>
      </c>
      <c r="I2232" s="20" t="s">
        <v>151</v>
      </c>
      <c r="J2232" s="20">
        <v>1.0</v>
      </c>
      <c r="K2232" s="20">
        <v>1.0</v>
      </c>
      <c r="L2232" s="20" t="s">
        <v>152</v>
      </c>
      <c r="M2232" s="20">
        <v>1.0</v>
      </c>
      <c r="N2232" s="20">
        <v>1.0</v>
      </c>
      <c r="O2232" s="20" t="s">
        <v>5851</v>
      </c>
      <c r="P2232" s="14"/>
    </row>
    <row r="2233">
      <c r="A2233" s="19" t="s">
        <v>8312</v>
      </c>
      <c r="B2233" s="19" t="s">
        <v>215</v>
      </c>
      <c r="C2233" s="19" t="s">
        <v>8313</v>
      </c>
      <c r="D2233" s="19" t="s">
        <v>8314</v>
      </c>
      <c r="E2233" s="19" t="s">
        <v>8331</v>
      </c>
      <c r="F2233" s="20" t="str">
        <f t="shared" si="1"/>
        <v>p6RVtEWwrYVLsNL8jaGony</v>
      </c>
      <c r="G2233" s="20">
        <v>1.0</v>
      </c>
      <c r="H2233" s="20">
        <v>1.0</v>
      </c>
      <c r="I2233" s="20" t="s">
        <v>151</v>
      </c>
      <c r="J2233" s="20">
        <v>1.0</v>
      </c>
      <c r="K2233" s="20">
        <v>1.0</v>
      </c>
      <c r="L2233" s="20" t="s">
        <v>152</v>
      </c>
      <c r="M2233" s="20">
        <v>1.0</v>
      </c>
      <c r="N2233" s="20">
        <v>1.0</v>
      </c>
      <c r="O2233" s="20" t="s">
        <v>5851</v>
      </c>
      <c r="P2233" s="14"/>
    </row>
    <row r="2234">
      <c r="A2234" s="19" t="s">
        <v>8312</v>
      </c>
      <c r="B2234" s="19" t="s">
        <v>217</v>
      </c>
      <c r="C2234" s="19" t="s">
        <v>8313</v>
      </c>
      <c r="D2234" s="19" t="s">
        <v>8314</v>
      </c>
      <c r="E2234" s="19" t="s">
        <v>8332</v>
      </c>
      <c r="F2234" s="20" t="str">
        <f t="shared" si="1"/>
        <v>p6RVtEWwrYVLsZy8jaGony</v>
      </c>
      <c r="G2234" s="20">
        <v>1.0</v>
      </c>
      <c r="H2234" s="20">
        <v>1.0</v>
      </c>
      <c r="I2234" s="20" t="s">
        <v>151</v>
      </c>
      <c r="J2234" s="20">
        <v>1.0</v>
      </c>
      <c r="K2234" s="20">
        <v>1.0</v>
      </c>
      <c r="L2234" s="20" t="s">
        <v>152</v>
      </c>
      <c r="M2234" s="20">
        <v>1.0</v>
      </c>
      <c r="N2234" s="20">
        <v>1.0</v>
      </c>
      <c r="O2234" s="20" t="s">
        <v>5851</v>
      </c>
      <c r="P2234" s="14"/>
    </row>
    <row r="2235">
      <c r="A2235" s="19" t="s">
        <v>8333</v>
      </c>
      <c r="B2235" s="19" t="s">
        <v>5612</v>
      </c>
      <c r="C2235" s="19" t="s">
        <v>8334</v>
      </c>
      <c r="D2235" s="19" t="s">
        <v>8335</v>
      </c>
      <c r="E2235" s="19" t="s">
        <v>8336</v>
      </c>
      <c r="F2235" s="20" t="str">
        <f t="shared" si="1"/>
        <v>pR6KF7F62ywp3f3WpPTcf5</v>
      </c>
      <c r="G2235" s="20">
        <v>1.0</v>
      </c>
      <c r="H2235" s="20">
        <v>1.0</v>
      </c>
      <c r="I2235" s="20" t="s">
        <v>151</v>
      </c>
      <c r="J2235" s="20">
        <v>1.0</v>
      </c>
      <c r="K2235" s="20">
        <v>1.0</v>
      </c>
      <c r="L2235" s="20" t="s">
        <v>152</v>
      </c>
      <c r="M2235" s="20">
        <v>3.0</v>
      </c>
      <c r="N2235" s="20">
        <v>3.0</v>
      </c>
      <c r="O2235" s="20" t="s">
        <v>5851</v>
      </c>
      <c r="P2235" s="14"/>
    </row>
    <row r="2236">
      <c r="A2236" s="19" t="s">
        <v>8333</v>
      </c>
      <c r="B2236" s="19" t="s">
        <v>5616</v>
      </c>
      <c r="C2236" s="19" t="s">
        <v>8334</v>
      </c>
      <c r="D2236" s="19" t="s">
        <v>8335</v>
      </c>
      <c r="E2236" s="19" t="s">
        <v>8337</v>
      </c>
      <c r="F2236" s="20" t="str">
        <f t="shared" si="1"/>
        <v>pR6KF7F62ywp56rQZnCRf8</v>
      </c>
      <c r="G2236" s="20">
        <v>1.0</v>
      </c>
      <c r="H2236" s="20">
        <v>1.0</v>
      </c>
      <c r="I2236" s="20" t="s">
        <v>151</v>
      </c>
      <c r="J2236" s="20">
        <v>1.0</v>
      </c>
      <c r="K2236" s="20">
        <v>1.0</v>
      </c>
      <c r="L2236" s="20" t="s">
        <v>152</v>
      </c>
      <c r="M2236" s="20">
        <v>1.0</v>
      </c>
      <c r="N2236" s="20">
        <v>1.0</v>
      </c>
      <c r="O2236" s="20" t="s">
        <v>5851</v>
      </c>
      <c r="P2236" s="14"/>
    </row>
    <row r="2237">
      <c r="A2237" s="19" t="s">
        <v>8333</v>
      </c>
      <c r="B2237" s="19" t="s">
        <v>5618</v>
      </c>
      <c r="C2237" s="19" t="s">
        <v>8334</v>
      </c>
      <c r="D2237" s="19" t="s">
        <v>8335</v>
      </c>
      <c r="E2237" s="19" t="s">
        <v>8338</v>
      </c>
      <c r="F2237" s="20" t="str">
        <f t="shared" si="1"/>
        <v>pR6KF7F62ywp5xpQZnCRf8</v>
      </c>
      <c r="G2237" s="20">
        <v>2.0</v>
      </c>
      <c r="H2237" s="20">
        <v>1.0</v>
      </c>
      <c r="I2237" s="20" t="s">
        <v>151</v>
      </c>
      <c r="J2237" s="20">
        <v>1.0</v>
      </c>
      <c r="K2237" s="20">
        <v>1.0</v>
      </c>
      <c r="L2237" s="20" t="s">
        <v>152</v>
      </c>
      <c r="M2237" s="20">
        <v>2.0</v>
      </c>
      <c r="N2237" s="20">
        <v>3.0</v>
      </c>
      <c r="O2237" s="20" t="s">
        <v>5851</v>
      </c>
      <c r="P2237" s="14"/>
    </row>
    <row r="2238">
      <c r="A2238" s="19" t="s">
        <v>8333</v>
      </c>
      <c r="B2238" s="19" t="s">
        <v>5620</v>
      </c>
      <c r="C2238" s="19" t="s">
        <v>8334</v>
      </c>
      <c r="D2238" s="19" t="s">
        <v>8335</v>
      </c>
      <c r="E2238" s="19" t="s">
        <v>8339</v>
      </c>
      <c r="F2238" s="20" t="str">
        <f t="shared" si="1"/>
        <v>pR6KF7F62ywp6y7gxZbenF</v>
      </c>
      <c r="G2238" s="20">
        <v>1.0</v>
      </c>
      <c r="H2238" s="20">
        <v>1.0</v>
      </c>
      <c r="I2238" s="20" t="s">
        <v>151</v>
      </c>
      <c r="J2238" s="20">
        <v>1.0</v>
      </c>
      <c r="K2238" s="20">
        <v>1.0</v>
      </c>
      <c r="L2238" s="20" t="s">
        <v>152</v>
      </c>
      <c r="M2238" s="20">
        <v>2.0</v>
      </c>
      <c r="N2238" s="20">
        <v>3.0</v>
      </c>
      <c r="O2238" s="20" t="s">
        <v>5851</v>
      </c>
      <c r="P2238" s="14"/>
    </row>
    <row r="2239">
      <c r="A2239" s="19" t="s">
        <v>8333</v>
      </c>
      <c r="B2239" s="19" t="s">
        <v>5622</v>
      </c>
      <c r="C2239" s="19" t="s">
        <v>8334</v>
      </c>
      <c r="D2239" s="19" t="s">
        <v>8335</v>
      </c>
      <c r="E2239" s="19" t="s">
        <v>8340</v>
      </c>
      <c r="F2239" s="20" t="str">
        <f t="shared" si="1"/>
        <v>pR6KF7F62ywpA4Ws1igzRC</v>
      </c>
      <c r="G2239" s="20">
        <v>1.0</v>
      </c>
      <c r="H2239" s="20">
        <v>1.0</v>
      </c>
      <c r="I2239" s="20" t="s">
        <v>151</v>
      </c>
      <c r="J2239" s="20">
        <v>1.0</v>
      </c>
      <c r="K2239" s="20">
        <v>1.0</v>
      </c>
      <c r="L2239" s="20" t="s">
        <v>152</v>
      </c>
      <c r="M2239" s="20">
        <v>1.0</v>
      </c>
      <c r="N2239" s="20">
        <v>1.0</v>
      </c>
      <c r="O2239" s="20" t="s">
        <v>5851</v>
      </c>
      <c r="P2239" s="14"/>
    </row>
    <row r="2240">
      <c r="A2240" s="19" t="s">
        <v>8333</v>
      </c>
      <c r="B2240" s="19" t="s">
        <v>5624</v>
      </c>
      <c r="C2240" s="19" t="s">
        <v>8334</v>
      </c>
      <c r="D2240" s="19" t="s">
        <v>8335</v>
      </c>
      <c r="E2240" s="19" t="s">
        <v>8341</v>
      </c>
      <c r="F2240" s="20" t="str">
        <f t="shared" si="1"/>
        <v>pR6KF7F62ywpClpSrJgpzQ</v>
      </c>
      <c r="G2240" s="20">
        <v>2.0</v>
      </c>
      <c r="H2240" s="20">
        <v>3.0</v>
      </c>
      <c r="I2240" s="20" t="s">
        <v>151</v>
      </c>
      <c r="J2240" s="20">
        <v>2.0</v>
      </c>
      <c r="K2240" s="20">
        <v>1.0</v>
      </c>
      <c r="L2240" s="20" t="s">
        <v>152</v>
      </c>
      <c r="M2240" s="20">
        <v>3.0</v>
      </c>
      <c r="N2240" s="20">
        <v>3.0</v>
      </c>
      <c r="O2240" s="20" t="s">
        <v>5851</v>
      </c>
      <c r="P2240" s="14"/>
    </row>
    <row r="2241">
      <c r="A2241" s="19" t="s">
        <v>8333</v>
      </c>
      <c r="B2241" s="19" t="s">
        <v>5626</v>
      </c>
      <c r="C2241" s="19" t="s">
        <v>8334</v>
      </c>
      <c r="D2241" s="19" t="s">
        <v>8335</v>
      </c>
      <c r="E2241" s="19" t="s">
        <v>8342</v>
      </c>
      <c r="F2241" s="20" t="str">
        <f t="shared" si="1"/>
        <v>pR6KF7F62ywpDnNPsx31Wa</v>
      </c>
      <c r="G2241" s="20">
        <v>1.0</v>
      </c>
      <c r="H2241" s="20">
        <v>1.0</v>
      </c>
      <c r="I2241" s="20" t="s">
        <v>151</v>
      </c>
      <c r="J2241" s="20">
        <v>1.0</v>
      </c>
      <c r="K2241" s="20">
        <v>1.0</v>
      </c>
      <c r="L2241" s="20" t="s">
        <v>152</v>
      </c>
      <c r="M2241" s="20">
        <v>2.0</v>
      </c>
      <c r="N2241" s="20">
        <v>2.0</v>
      </c>
      <c r="O2241" s="20" t="s">
        <v>5851</v>
      </c>
      <c r="P2241" s="14"/>
    </row>
    <row r="2242">
      <c r="A2242" s="19" t="s">
        <v>8333</v>
      </c>
      <c r="B2242" s="19" t="s">
        <v>5628</v>
      </c>
      <c r="C2242" s="19" t="s">
        <v>8334</v>
      </c>
      <c r="D2242" s="19" t="s">
        <v>8335</v>
      </c>
      <c r="E2242" s="19" t="s">
        <v>8343</v>
      </c>
      <c r="F2242" s="20" t="str">
        <f t="shared" si="1"/>
        <v>pR6KF7F62ywpF54GX8NaP3</v>
      </c>
      <c r="G2242" s="20">
        <v>1.0</v>
      </c>
      <c r="H2242" s="20">
        <v>1.0</v>
      </c>
      <c r="I2242" s="20" t="s">
        <v>151</v>
      </c>
      <c r="J2242" s="20">
        <v>1.0</v>
      </c>
      <c r="K2242" s="20">
        <v>1.0</v>
      </c>
      <c r="L2242" s="20" t="s">
        <v>152</v>
      </c>
      <c r="M2242" s="20">
        <v>2.0</v>
      </c>
      <c r="N2242" s="20">
        <v>2.0</v>
      </c>
      <c r="O2242" s="20" t="s">
        <v>5851</v>
      </c>
      <c r="P2242" s="14"/>
    </row>
    <row r="2243">
      <c r="A2243" s="19" t="s">
        <v>8333</v>
      </c>
      <c r="B2243" s="19" t="s">
        <v>5630</v>
      </c>
      <c r="C2243" s="19" t="s">
        <v>8334</v>
      </c>
      <c r="D2243" s="19" t="s">
        <v>8335</v>
      </c>
      <c r="E2243" s="19" t="s">
        <v>8344</v>
      </c>
      <c r="F2243" s="20" t="str">
        <f t="shared" si="1"/>
        <v>pR6KF7F62ywpFyfGX8NaP3</v>
      </c>
      <c r="G2243" s="20">
        <v>1.0</v>
      </c>
      <c r="H2243" s="20">
        <v>1.0</v>
      </c>
      <c r="I2243" s="20" t="s">
        <v>151</v>
      </c>
      <c r="J2243" s="20">
        <v>1.0</v>
      </c>
      <c r="K2243" s="20">
        <v>1.0</v>
      </c>
      <c r="L2243" s="20" t="s">
        <v>152</v>
      </c>
      <c r="M2243" s="20">
        <v>2.0</v>
      </c>
      <c r="N2243" s="20">
        <v>2.0</v>
      </c>
      <c r="O2243" s="20" t="s">
        <v>5851</v>
      </c>
      <c r="P2243" s="14"/>
    </row>
    <row r="2244">
      <c r="A2244" s="19" t="s">
        <v>8333</v>
      </c>
      <c r="B2244" s="19" t="s">
        <v>5632</v>
      </c>
      <c r="C2244" s="19" t="s">
        <v>8334</v>
      </c>
      <c r="D2244" s="19" t="s">
        <v>8335</v>
      </c>
      <c r="E2244" s="19" t="s">
        <v>8345</v>
      </c>
      <c r="F2244" s="20" t="str">
        <f t="shared" si="1"/>
        <v>pR6KF7F62ywpIFuvBlcSU2</v>
      </c>
      <c r="G2244" s="20">
        <v>1.0</v>
      </c>
      <c r="H2244" s="20">
        <v>1.0</v>
      </c>
      <c r="I2244" s="20" t="s">
        <v>151</v>
      </c>
      <c r="J2244" s="20">
        <v>1.0</v>
      </c>
      <c r="K2244" s="20">
        <v>1.0</v>
      </c>
      <c r="L2244" s="20" t="s">
        <v>152</v>
      </c>
      <c r="M2244" s="20">
        <v>1.0</v>
      </c>
      <c r="N2244" s="20">
        <v>1.0</v>
      </c>
      <c r="O2244" s="20" t="s">
        <v>5851</v>
      </c>
      <c r="P2244" s="14"/>
    </row>
    <row r="2245">
      <c r="A2245" s="19" t="s">
        <v>8333</v>
      </c>
      <c r="B2245" s="19" t="s">
        <v>5634</v>
      </c>
      <c r="C2245" s="19" t="s">
        <v>8334</v>
      </c>
      <c r="D2245" s="19" t="s">
        <v>8335</v>
      </c>
      <c r="E2245" s="19" t="s">
        <v>8346</v>
      </c>
      <c r="F2245" s="20" t="str">
        <f t="shared" si="1"/>
        <v>pR6KF7F62ywpK1b5Q8YFGz</v>
      </c>
      <c r="G2245" s="20">
        <v>1.0</v>
      </c>
      <c r="H2245" s="20">
        <v>1.0</v>
      </c>
      <c r="I2245" s="20" t="s">
        <v>151</v>
      </c>
      <c r="J2245" s="20">
        <v>1.0</v>
      </c>
      <c r="K2245" s="20">
        <v>1.0</v>
      </c>
      <c r="L2245" s="20" t="s">
        <v>152</v>
      </c>
      <c r="M2245" s="20">
        <v>2.0</v>
      </c>
      <c r="N2245" s="20">
        <v>2.0</v>
      </c>
      <c r="O2245" s="20" t="s">
        <v>5851</v>
      </c>
      <c r="P2245" s="14"/>
    </row>
    <row r="2246">
      <c r="A2246" s="19" t="s">
        <v>8333</v>
      </c>
      <c r="B2246" s="19" t="s">
        <v>5636</v>
      </c>
      <c r="C2246" s="19" t="s">
        <v>8334</v>
      </c>
      <c r="D2246" s="19" t="s">
        <v>8335</v>
      </c>
      <c r="E2246" s="19" t="s">
        <v>8347</v>
      </c>
      <c r="F2246" s="20" t="str">
        <f t="shared" si="1"/>
        <v>pR6KF7F62ywpPEeNMcnNFW</v>
      </c>
      <c r="G2246" s="20">
        <v>1.0</v>
      </c>
      <c r="H2246" s="20">
        <v>1.0</v>
      </c>
      <c r="I2246" s="20" t="s">
        <v>151</v>
      </c>
      <c r="J2246" s="20">
        <v>1.0</v>
      </c>
      <c r="K2246" s="20">
        <v>1.0</v>
      </c>
      <c r="L2246" s="20" t="s">
        <v>152</v>
      </c>
      <c r="M2246" s="20">
        <v>1.0</v>
      </c>
      <c r="N2246" s="20">
        <v>1.0</v>
      </c>
      <c r="O2246" s="20" t="s">
        <v>5851</v>
      </c>
      <c r="P2246" s="14"/>
    </row>
    <row r="2247">
      <c r="A2247" s="19" t="s">
        <v>8333</v>
      </c>
      <c r="B2247" s="19" t="s">
        <v>5638</v>
      </c>
      <c r="C2247" s="19" t="s">
        <v>8334</v>
      </c>
      <c r="D2247" s="19" t="s">
        <v>8335</v>
      </c>
      <c r="E2247" s="19" t="s">
        <v>8348</v>
      </c>
      <c r="F2247" s="20" t="str">
        <f t="shared" si="1"/>
        <v>pR6KF7F62ywpY1zETxCGlb</v>
      </c>
      <c r="G2247" s="20">
        <v>1.0</v>
      </c>
      <c r="H2247" s="20">
        <v>1.0</v>
      </c>
      <c r="I2247" s="20" t="s">
        <v>151</v>
      </c>
      <c r="J2247" s="20">
        <v>1.0</v>
      </c>
      <c r="K2247" s="20">
        <v>1.0</v>
      </c>
      <c r="L2247" s="20" t="s">
        <v>152</v>
      </c>
      <c r="M2247" s="20">
        <v>1.0</v>
      </c>
      <c r="N2247" s="20">
        <v>1.0</v>
      </c>
      <c r="O2247" s="20" t="s">
        <v>5851</v>
      </c>
      <c r="P2247" s="14"/>
    </row>
    <row r="2248">
      <c r="A2248" s="19" t="s">
        <v>8333</v>
      </c>
      <c r="B2248" s="19" t="s">
        <v>5640</v>
      </c>
      <c r="C2248" s="19" t="s">
        <v>8334</v>
      </c>
      <c r="D2248" s="19" t="s">
        <v>8335</v>
      </c>
      <c r="E2248" s="19" t="s">
        <v>8349</v>
      </c>
      <c r="F2248" s="20" t="str">
        <f t="shared" si="1"/>
        <v>pR6KF7F62ywpY9METxCGlb</v>
      </c>
      <c r="G2248" s="20">
        <v>1.0</v>
      </c>
      <c r="H2248" s="20">
        <v>1.0</v>
      </c>
      <c r="I2248" s="20" t="s">
        <v>151</v>
      </c>
      <c r="J2248" s="20">
        <v>1.0</v>
      </c>
      <c r="K2248" s="20">
        <v>1.0</v>
      </c>
      <c r="L2248" s="20" t="s">
        <v>152</v>
      </c>
      <c r="M2248" s="20">
        <v>1.0</v>
      </c>
      <c r="N2248" s="20">
        <v>1.0</v>
      </c>
      <c r="O2248" s="20" t="s">
        <v>5851</v>
      </c>
      <c r="P2248" s="14"/>
    </row>
    <row r="2249">
      <c r="A2249" s="19" t="s">
        <v>8333</v>
      </c>
      <c r="B2249" s="19" t="s">
        <v>5642</v>
      </c>
      <c r="C2249" s="19" t="s">
        <v>8334</v>
      </c>
      <c r="D2249" s="19" t="s">
        <v>8335</v>
      </c>
      <c r="E2249" s="19" t="s">
        <v>8350</v>
      </c>
      <c r="F2249" s="20" t="str">
        <f t="shared" si="1"/>
        <v>pR6KF7F62ywpiKfDfaj7G4</v>
      </c>
      <c r="G2249" s="20">
        <v>1.0</v>
      </c>
      <c r="H2249" s="20">
        <v>1.0</v>
      </c>
      <c r="I2249" s="20" t="s">
        <v>151</v>
      </c>
      <c r="J2249" s="20">
        <v>1.0</v>
      </c>
      <c r="K2249" s="20">
        <v>1.0</v>
      </c>
      <c r="L2249" s="20" t="s">
        <v>152</v>
      </c>
      <c r="M2249" s="20">
        <v>1.0</v>
      </c>
      <c r="N2249" s="20">
        <v>1.0</v>
      </c>
      <c r="O2249" s="20" t="s">
        <v>5851</v>
      </c>
      <c r="P2249" s="14"/>
    </row>
    <row r="2250">
      <c r="A2250" s="19" t="s">
        <v>8333</v>
      </c>
      <c r="B2250" s="19" t="s">
        <v>5644</v>
      </c>
      <c r="C2250" s="19" t="s">
        <v>8334</v>
      </c>
      <c r="D2250" s="19" t="s">
        <v>8335</v>
      </c>
      <c r="E2250" s="19" t="s">
        <v>8351</v>
      </c>
      <c r="F2250" s="20" t="str">
        <f t="shared" si="1"/>
        <v>pR6KF7F62ywpkRrKT9MVfb</v>
      </c>
      <c r="G2250" s="20">
        <v>1.0</v>
      </c>
      <c r="H2250" s="20">
        <v>1.0</v>
      </c>
      <c r="I2250" s="20" t="s">
        <v>151</v>
      </c>
      <c r="J2250" s="20">
        <v>1.0</v>
      </c>
      <c r="K2250" s="20">
        <v>1.0</v>
      </c>
      <c r="L2250" s="20" t="s">
        <v>152</v>
      </c>
      <c r="M2250" s="20">
        <v>3.0</v>
      </c>
      <c r="N2250" s="20">
        <v>3.0</v>
      </c>
      <c r="O2250" s="20" t="s">
        <v>5851</v>
      </c>
      <c r="P2250" s="14"/>
    </row>
    <row r="2251">
      <c r="A2251" s="19" t="s">
        <v>8333</v>
      </c>
      <c r="B2251" s="19" t="s">
        <v>5646</v>
      </c>
      <c r="C2251" s="19" t="s">
        <v>8334</v>
      </c>
      <c r="D2251" s="19" t="s">
        <v>8335</v>
      </c>
      <c r="E2251" s="19" t="s">
        <v>8352</v>
      </c>
      <c r="F2251" s="20" t="str">
        <f t="shared" si="1"/>
        <v>pR6KF7F62ywpkvpKT9MVfb</v>
      </c>
      <c r="G2251" s="20">
        <v>1.0</v>
      </c>
      <c r="H2251" s="20">
        <v>1.0</v>
      </c>
      <c r="I2251" s="20" t="s">
        <v>151</v>
      </c>
      <c r="J2251" s="20">
        <v>1.0</v>
      </c>
      <c r="K2251" s="20">
        <v>1.0</v>
      </c>
      <c r="L2251" s="20" t="s">
        <v>152</v>
      </c>
      <c r="M2251" s="20">
        <v>3.0</v>
      </c>
      <c r="N2251" s="20">
        <v>3.0</v>
      </c>
      <c r="O2251" s="20" t="s">
        <v>5851</v>
      </c>
      <c r="P2251" s="14"/>
    </row>
    <row r="2252">
      <c r="A2252" s="19" t="s">
        <v>8333</v>
      </c>
      <c r="B2252" s="19" t="s">
        <v>5648</v>
      </c>
      <c r="C2252" s="19" t="s">
        <v>8334</v>
      </c>
      <c r="D2252" s="19" t="s">
        <v>8335</v>
      </c>
      <c r="E2252" s="19" t="s">
        <v>8353</v>
      </c>
      <c r="F2252" s="20" t="str">
        <f t="shared" si="1"/>
        <v>pR6KF7F62ywpop9lrKdXja</v>
      </c>
      <c r="G2252" s="20">
        <v>1.0</v>
      </c>
      <c r="H2252" s="20">
        <v>1.0</v>
      </c>
      <c r="I2252" s="20" t="s">
        <v>151</v>
      </c>
      <c r="J2252" s="20">
        <v>1.0</v>
      </c>
      <c r="K2252" s="20">
        <v>1.0</v>
      </c>
      <c r="L2252" s="20" t="s">
        <v>152</v>
      </c>
      <c r="M2252" s="20">
        <v>2.0</v>
      </c>
      <c r="N2252" s="20">
        <v>2.0</v>
      </c>
      <c r="O2252" s="20" t="s">
        <v>5851</v>
      </c>
      <c r="P2252" s="14"/>
    </row>
    <row r="2253">
      <c r="A2253" s="19" t="s">
        <v>8354</v>
      </c>
      <c r="B2253" s="19" t="s">
        <v>4028</v>
      </c>
      <c r="C2253" s="19" t="s">
        <v>8355</v>
      </c>
      <c r="D2253" s="19" t="s">
        <v>8356</v>
      </c>
      <c r="E2253" s="19" t="s">
        <v>8357</v>
      </c>
      <c r="F2253" s="20" t="str">
        <f t="shared" si="1"/>
        <v>pgNVIGzW49eH83jR0I7fEb</v>
      </c>
      <c r="G2253" s="20">
        <v>1.0</v>
      </c>
      <c r="H2253" s="20">
        <v>1.0</v>
      </c>
      <c r="I2253" s="20" t="s">
        <v>151</v>
      </c>
      <c r="J2253" s="20">
        <v>1.0</v>
      </c>
      <c r="K2253" s="20">
        <v>1.0</v>
      </c>
      <c r="L2253" s="20" t="s">
        <v>153</v>
      </c>
      <c r="M2253" s="20">
        <v>1.0</v>
      </c>
      <c r="N2253" s="20">
        <v>1.0</v>
      </c>
      <c r="O2253" s="20" t="s">
        <v>5851</v>
      </c>
      <c r="P2253" s="14"/>
    </row>
    <row r="2254">
      <c r="A2254" s="19" t="s">
        <v>8354</v>
      </c>
      <c r="B2254" s="19" t="s">
        <v>4032</v>
      </c>
      <c r="C2254" s="19" t="s">
        <v>8355</v>
      </c>
      <c r="D2254" s="19" t="s">
        <v>8356</v>
      </c>
      <c r="E2254" s="19" t="s">
        <v>8358</v>
      </c>
      <c r="F2254" s="20" t="str">
        <f t="shared" si="1"/>
        <v>pgNVIGzW49eH8Y0R0I7fEb</v>
      </c>
      <c r="G2254" s="20">
        <v>1.0</v>
      </c>
      <c r="H2254" s="20">
        <v>1.0</v>
      </c>
      <c r="I2254" s="20" t="s">
        <v>151</v>
      </c>
      <c r="J2254" s="20">
        <v>1.0</v>
      </c>
      <c r="K2254" s="20">
        <v>1.0</v>
      </c>
      <c r="L2254" s="20" t="s">
        <v>153</v>
      </c>
      <c r="M2254" s="20">
        <v>1.0</v>
      </c>
      <c r="N2254" s="20">
        <v>1.0</v>
      </c>
      <c r="O2254" s="20" t="s">
        <v>5851</v>
      </c>
      <c r="P2254" s="14"/>
    </row>
    <row r="2255">
      <c r="A2255" s="19" t="s">
        <v>8354</v>
      </c>
      <c r="B2255" s="19" t="s">
        <v>4034</v>
      </c>
      <c r="C2255" s="19" t="s">
        <v>8355</v>
      </c>
      <c r="D2255" s="19" t="s">
        <v>8356</v>
      </c>
      <c r="E2255" s="19" t="s">
        <v>8359</v>
      </c>
      <c r="F2255" s="20" t="str">
        <f t="shared" si="1"/>
        <v>pgNVIGzW49eH8YdR0I7fEb</v>
      </c>
      <c r="G2255" s="20">
        <v>1.0</v>
      </c>
      <c r="H2255" s="20">
        <v>1.0</v>
      </c>
      <c r="I2255" s="20" t="s">
        <v>151</v>
      </c>
      <c r="J2255" s="20">
        <v>1.0</v>
      </c>
      <c r="K2255" s="20">
        <v>1.0</v>
      </c>
      <c r="L2255" s="20" t="s">
        <v>153</v>
      </c>
      <c r="M2255" s="20">
        <v>1.0</v>
      </c>
      <c r="N2255" s="20">
        <v>1.0</v>
      </c>
      <c r="O2255" s="20" t="s">
        <v>5851</v>
      </c>
      <c r="P2255" s="14"/>
    </row>
    <row r="2256">
      <c r="A2256" s="19" t="s">
        <v>8354</v>
      </c>
      <c r="B2256" s="19" t="s">
        <v>4036</v>
      </c>
      <c r="C2256" s="19" t="s">
        <v>8355</v>
      </c>
      <c r="D2256" s="19" t="s">
        <v>8356</v>
      </c>
      <c r="E2256" s="19" t="s">
        <v>8360</v>
      </c>
      <c r="F2256" s="20" t="str">
        <f t="shared" si="1"/>
        <v>pgNVIGzW49eHAros1igzRC</v>
      </c>
      <c r="G2256" s="20">
        <v>3.0</v>
      </c>
      <c r="H2256" s="20">
        <v>3.0</v>
      </c>
      <c r="I2256" s="20" t="s">
        <v>151</v>
      </c>
      <c r="J2256" s="20">
        <v>3.0</v>
      </c>
      <c r="K2256" s="20">
        <v>3.0</v>
      </c>
      <c r="L2256" s="20" t="s">
        <v>153</v>
      </c>
      <c r="M2256" s="20">
        <v>2.0</v>
      </c>
      <c r="N2256" s="20">
        <v>3.0</v>
      </c>
      <c r="O2256" s="20" t="s">
        <v>5851</v>
      </c>
      <c r="P2256" s="14"/>
    </row>
    <row r="2257">
      <c r="A2257" s="19" t="s">
        <v>8354</v>
      </c>
      <c r="B2257" s="19" t="s">
        <v>4038</v>
      </c>
      <c r="C2257" s="19" t="s">
        <v>8355</v>
      </c>
      <c r="D2257" s="19" t="s">
        <v>8356</v>
      </c>
      <c r="E2257" s="19" t="s">
        <v>8361</v>
      </c>
      <c r="F2257" s="20" t="str">
        <f t="shared" si="1"/>
        <v>pgNVIGzW49eHEM3hxLZ9ck</v>
      </c>
      <c r="G2257" s="20">
        <v>1.0</v>
      </c>
      <c r="H2257" s="20">
        <v>1.0</v>
      </c>
      <c r="I2257" s="20" t="s">
        <v>151</v>
      </c>
      <c r="J2257" s="20">
        <v>2.0</v>
      </c>
      <c r="K2257" s="20">
        <v>3.0</v>
      </c>
      <c r="L2257" s="20" t="s">
        <v>153</v>
      </c>
      <c r="M2257" s="20">
        <v>1.0</v>
      </c>
      <c r="N2257" s="20">
        <v>2.0</v>
      </c>
      <c r="O2257" s="20" t="s">
        <v>5851</v>
      </c>
      <c r="P2257" s="14"/>
    </row>
    <row r="2258">
      <c r="A2258" s="19" t="s">
        <v>8354</v>
      </c>
      <c r="B2258" s="19" t="s">
        <v>4039</v>
      </c>
      <c r="C2258" s="19" t="s">
        <v>8355</v>
      </c>
      <c r="D2258" s="19" t="s">
        <v>8356</v>
      </c>
      <c r="E2258" s="19" t="s">
        <v>8362</v>
      </c>
      <c r="F2258" s="20" t="str">
        <f t="shared" si="1"/>
        <v>pgNVIGzW49eHOfpJLhNcSb</v>
      </c>
      <c r="G2258" s="20">
        <v>1.0</v>
      </c>
      <c r="H2258" s="20">
        <v>1.0</v>
      </c>
      <c r="I2258" s="20" t="s">
        <v>151</v>
      </c>
      <c r="J2258" s="20">
        <v>1.0</v>
      </c>
      <c r="K2258" s="20">
        <v>2.0</v>
      </c>
      <c r="L2258" s="20" t="s">
        <v>153</v>
      </c>
      <c r="M2258" s="20">
        <v>1.0</v>
      </c>
      <c r="N2258" s="20">
        <v>1.0</v>
      </c>
      <c r="O2258" s="20" t="s">
        <v>5851</v>
      </c>
      <c r="P2258" s="14"/>
    </row>
    <row r="2259">
      <c r="A2259" s="19" t="s">
        <v>8354</v>
      </c>
      <c r="B2259" s="19" t="s">
        <v>4041</v>
      </c>
      <c r="C2259" s="19" t="s">
        <v>8355</v>
      </c>
      <c r="D2259" s="19" t="s">
        <v>8356</v>
      </c>
      <c r="E2259" s="19" t="s">
        <v>8363</v>
      </c>
      <c r="F2259" s="20" t="str">
        <f t="shared" si="1"/>
        <v>pgNVIGzW49eHQMBA48cIW7</v>
      </c>
      <c r="G2259" s="20">
        <v>1.0</v>
      </c>
      <c r="H2259" s="20">
        <v>1.0</v>
      </c>
      <c r="I2259" s="20" t="s">
        <v>151</v>
      </c>
      <c r="J2259" s="20">
        <v>1.0</v>
      </c>
      <c r="K2259" s="20">
        <v>2.0</v>
      </c>
      <c r="L2259" s="20" t="s">
        <v>153</v>
      </c>
      <c r="M2259" s="20">
        <v>1.0</v>
      </c>
      <c r="N2259" s="20">
        <v>1.0</v>
      </c>
      <c r="O2259" s="20" t="s">
        <v>5851</v>
      </c>
      <c r="P2259" s="14"/>
    </row>
    <row r="2260">
      <c r="A2260" s="19" t="s">
        <v>8354</v>
      </c>
      <c r="B2260" s="19" t="s">
        <v>4043</v>
      </c>
      <c r="C2260" s="19" t="s">
        <v>8355</v>
      </c>
      <c r="D2260" s="19" t="s">
        <v>8356</v>
      </c>
      <c r="E2260" s="19" t="s">
        <v>8364</v>
      </c>
      <c r="F2260" s="20" t="str">
        <f t="shared" si="1"/>
        <v>pgNVIGzW49eHQMjA48cIW7</v>
      </c>
      <c r="G2260" s="20">
        <v>3.0</v>
      </c>
      <c r="H2260" s="20">
        <v>3.0</v>
      </c>
      <c r="I2260" s="20" t="s">
        <v>151</v>
      </c>
      <c r="J2260" s="20">
        <v>3.0</v>
      </c>
      <c r="K2260" s="20">
        <v>2.0</v>
      </c>
      <c r="L2260" s="20" t="s">
        <v>153</v>
      </c>
      <c r="M2260" s="20">
        <v>2.0</v>
      </c>
      <c r="N2260" s="20">
        <v>2.0</v>
      </c>
      <c r="O2260" s="20" t="s">
        <v>5851</v>
      </c>
      <c r="P2260" s="14"/>
    </row>
    <row r="2261">
      <c r="A2261" s="19" t="s">
        <v>8354</v>
      </c>
      <c r="B2261" s="19" t="s">
        <v>4045</v>
      </c>
      <c r="C2261" s="19" t="s">
        <v>8355</v>
      </c>
      <c r="D2261" s="19" t="s">
        <v>8356</v>
      </c>
      <c r="E2261" s="19" t="s">
        <v>8365</v>
      </c>
      <c r="F2261" s="20" t="str">
        <f t="shared" si="1"/>
        <v>pgNVIGzW49eHQc0A48cIW7</v>
      </c>
      <c r="G2261" s="20">
        <v>2.0</v>
      </c>
      <c r="H2261" s="20">
        <v>1.0</v>
      </c>
      <c r="I2261" s="20" t="s">
        <v>151</v>
      </c>
      <c r="J2261" s="20">
        <v>2.0</v>
      </c>
      <c r="K2261" s="20">
        <v>2.0</v>
      </c>
      <c r="L2261" s="20" t="s">
        <v>153</v>
      </c>
      <c r="M2261" s="20">
        <v>3.0</v>
      </c>
      <c r="N2261" s="20">
        <v>3.0</v>
      </c>
      <c r="O2261" s="20" t="s">
        <v>5851</v>
      </c>
      <c r="P2261" s="14"/>
    </row>
    <row r="2262">
      <c r="A2262" s="19" t="s">
        <v>8354</v>
      </c>
      <c r="B2262" s="19" t="s">
        <v>4047</v>
      </c>
      <c r="C2262" s="19" t="s">
        <v>8355</v>
      </c>
      <c r="D2262" s="19" t="s">
        <v>8356</v>
      </c>
      <c r="E2262" s="19" t="s">
        <v>8366</v>
      </c>
      <c r="F2262" s="20" t="str">
        <f t="shared" si="1"/>
        <v>pgNVIGzW49eHQcWA48cIW7</v>
      </c>
      <c r="G2262" s="20">
        <v>1.0</v>
      </c>
      <c r="H2262" s="20">
        <v>1.0</v>
      </c>
      <c r="I2262" s="20" t="s">
        <v>151</v>
      </c>
      <c r="J2262" s="20">
        <v>1.0</v>
      </c>
      <c r="K2262" s="20">
        <v>3.0</v>
      </c>
      <c r="L2262" s="20" t="s">
        <v>153</v>
      </c>
      <c r="M2262" s="20">
        <v>1.0</v>
      </c>
      <c r="N2262" s="20">
        <v>1.0</v>
      </c>
      <c r="O2262" s="20" t="s">
        <v>5851</v>
      </c>
      <c r="P2262" s="14"/>
    </row>
    <row r="2263">
      <c r="A2263" s="19" t="s">
        <v>8354</v>
      </c>
      <c r="B2263" s="19" t="s">
        <v>4049</v>
      </c>
      <c r="C2263" s="19" t="s">
        <v>8355</v>
      </c>
      <c r="D2263" s="19" t="s">
        <v>8356</v>
      </c>
      <c r="E2263" s="19" t="s">
        <v>8367</v>
      </c>
      <c r="F2263" s="20" t="str">
        <f t="shared" si="1"/>
        <v>pgNVIGzW49eHVlNXmZF31w</v>
      </c>
      <c r="G2263" s="20">
        <v>1.0</v>
      </c>
      <c r="H2263" s="20">
        <v>1.0</v>
      </c>
      <c r="I2263" s="20" t="s">
        <v>151</v>
      </c>
      <c r="J2263" s="20">
        <v>1.0</v>
      </c>
      <c r="K2263" s="20">
        <v>1.0</v>
      </c>
      <c r="L2263" s="20" t="s">
        <v>153</v>
      </c>
      <c r="M2263" s="20">
        <v>1.0</v>
      </c>
      <c r="N2263" s="20">
        <v>1.0</v>
      </c>
      <c r="O2263" s="20" t="s">
        <v>5851</v>
      </c>
      <c r="P2263" s="14"/>
    </row>
    <row r="2264">
      <c r="A2264" s="19" t="s">
        <v>8354</v>
      </c>
      <c r="B2264" s="19" t="s">
        <v>4051</v>
      </c>
      <c r="C2264" s="19" t="s">
        <v>8355</v>
      </c>
      <c r="D2264" s="19" t="s">
        <v>8356</v>
      </c>
      <c r="E2264" s="19" t="s">
        <v>8368</v>
      </c>
      <c r="F2264" s="20" t="str">
        <f t="shared" si="1"/>
        <v>pgNVIGzW49eHaDZtNvLSUA</v>
      </c>
      <c r="G2264" s="20">
        <v>2.0</v>
      </c>
      <c r="H2264" s="20">
        <v>3.0</v>
      </c>
      <c r="I2264" s="20" t="s">
        <v>151</v>
      </c>
      <c r="J2264" s="20">
        <v>3.0</v>
      </c>
      <c r="K2264" s="20">
        <v>3.0</v>
      </c>
      <c r="L2264" s="20" t="s">
        <v>153</v>
      </c>
      <c r="M2264" s="20">
        <v>3.0</v>
      </c>
      <c r="N2264" s="20">
        <v>3.0</v>
      </c>
      <c r="O2264" s="20" t="s">
        <v>5851</v>
      </c>
      <c r="P2264" s="14"/>
    </row>
    <row r="2265">
      <c r="A2265" s="19" t="s">
        <v>8354</v>
      </c>
      <c r="B2265" s="19" t="s">
        <v>4053</v>
      </c>
      <c r="C2265" s="19" t="s">
        <v>8355</v>
      </c>
      <c r="D2265" s="19" t="s">
        <v>8356</v>
      </c>
      <c r="E2265" s="19" t="s">
        <v>8369</v>
      </c>
      <c r="F2265" s="20" t="str">
        <f t="shared" si="1"/>
        <v>pgNVIGzW49eHagztNvLSUA</v>
      </c>
      <c r="G2265" s="20">
        <v>1.0</v>
      </c>
      <c r="H2265" s="20">
        <v>1.0</v>
      </c>
      <c r="I2265" s="20" t="s">
        <v>151</v>
      </c>
      <c r="J2265" s="20">
        <v>1.0</v>
      </c>
      <c r="K2265" s="20">
        <v>1.0</v>
      </c>
      <c r="L2265" s="20" t="s">
        <v>153</v>
      </c>
      <c r="M2265" s="20">
        <v>2.0</v>
      </c>
      <c r="N2265" s="20">
        <v>3.0</v>
      </c>
      <c r="O2265" s="20" t="s">
        <v>5851</v>
      </c>
      <c r="P2265" s="14"/>
    </row>
    <row r="2266">
      <c r="A2266" s="19" t="s">
        <v>8354</v>
      </c>
      <c r="B2266" s="19" t="s">
        <v>4055</v>
      </c>
      <c r="C2266" s="19" t="s">
        <v>8355</v>
      </c>
      <c r="D2266" s="19" t="s">
        <v>8356</v>
      </c>
      <c r="E2266" s="19" t="s">
        <v>8370</v>
      </c>
      <c r="F2266" s="20" t="str">
        <f t="shared" si="1"/>
        <v>pgNVIGzW49eHgxlHJdmfrX</v>
      </c>
      <c r="G2266" s="20">
        <v>1.0</v>
      </c>
      <c r="H2266" s="20">
        <v>1.0</v>
      </c>
      <c r="I2266" s="20" t="s">
        <v>151</v>
      </c>
      <c r="J2266" s="20">
        <v>1.0</v>
      </c>
      <c r="K2266" s="20">
        <v>1.0</v>
      </c>
      <c r="L2266" s="20" t="s">
        <v>153</v>
      </c>
      <c r="M2266" s="20">
        <v>1.0</v>
      </c>
      <c r="N2266" s="20">
        <v>1.0</v>
      </c>
      <c r="O2266" s="20" t="s">
        <v>5851</v>
      </c>
      <c r="P2266" s="14"/>
    </row>
    <row r="2267">
      <c r="A2267" s="19" t="s">
        <v>8354</v>
      </c>
      <c r="B2267" s="19" t="s">
        <v>4057</v>
      </c>
      <c r="C2267" s="19" t="s">
        <v>8355</v>
      </c>
      <c r="D2267" s="19" t="s">
        <v>8356</v>
      </c>
      <c r="E2267" s="19" t="s">
        <v>8371</v>
      </c>
      <c r="F2267" s="20" t="str">
        <f t="shared" si="1"/>
        <v>pgNVIGzW49eHoWUlrKdXja</v>
      </c>
      <c r="G2267" s="20">
        <v>3.0</v>
      </c>
      <c r="H2267" s="20">
        <v>3.0</v>
      </c>
      <c r="I2267" s="20" t="s">
        <v>151</v>
      </c>
      <c r="J2267" s="20">
        <v>2.0</v>
      </c>
      <c r="K2267" s="20">
        <v>3.0</v>
      </c>
      <c r="L2267" s="20" t="s">
        <v>153</v>
      </c>
      <c r="M2267" s="20">
        <v>2.0</v>
      </c>
      <c r="N2267" s="20">
        <v>2.0</v>
      </c>
      <c r="O2267" s="20" t="s">
        <v>5851</v>
      </c>
      <c r="P2267" s="14"/>
    </row>
    <row r="2268">
      <c r="A2268" s="19" t="s">
        <v>8354</v>
      </c>
      <c r="B2268" s="19" t="s">
        <v>4059</v>
      </c>
      <c r="C2268" s="19" t="s">
        <v>8355</v>
      </c>
      <c r="D2268" s="19" t="s">
        <v>8356</v>
      </c>
      <c r="E2268" s="19" t="s">
        <v>8372</v>
      </c>
      <c r="F2268" s="20" t="str">
        <f t="shared" si="1"/>
        <v>pgNVIGzW49eHrzMClYtECF</v>
      </c>
      <c r="G2268" s="20">
        <v>3.0</v>
      </c>
      <c r="H2268" s="20">
        <v>3.0</v>
      </c>
      <c r="I2268" s="20" t="s">
        <v>151</v>
      </c>
      <c r="J2268" s="20">
        <v>2.0</v>
      </c>
      <c r="K2268" s="20">
        <v>3.0</v>
      </c>
      <c r="L2268" s="20" t="s">
        <v>153</v>
      </c>
      <c r="M2268" s="20">
        <v>3.0</v>
      </c>
      <c r="N2268" s="20">
        <v>3.0</v>
      </c>
      <c r="O2268" s="20" t="s">
        <v>5851</v>
      </c>
      <c r="P2268" s="14"/>
    </row>
    <row r="2269">
      <c r="A2269" s="19" t="s">
        <v>8354</v>
      </c>
      <c r="B2269" s="19" t="s">
        <v>4061</v>
      </c>
      <c r="C2269" s="19" t="s">
        <v>8355</v>
      </c>
      <c r="D2269" s="19" t="s">
        <v>8356</v>
      </c>
      <c r="E2269" s="19" t="s">
        <v>8373</v>
      </c>
      <c r="F2269" s="20" t="str">
        <f t="shared" si="1"/>
        <v>pgNVIGzW49eHsqE8jaGony</v>
      </c>
      <c r="G2269" s="20">
        <v>1.0</v>
      </c>
      <c r="H2269" s="20">
        <v>1.0</v>
      </c>
      <c r="I2269" s="20" t="s">
        <v>151</v>
      </c>
      <c r="J2269" s="20">
        <v>1.0</v>
      </c>
      <c r="K2269" s="20">
        <v>1.0</v>
      </c>
      <c r="L2269" s="20" t="s">
        <v>153</v>
      </c>
      <c r="M2269" s="20">
        <v>1.0</v>
      </c>
      <c r="N2269" s="20">
        <v>1.0</v>
      </c>
      <c r="O2269" s="20" t="s">
        <v>5851</v>
      </c>
      <c r="P2269" s="14"/>
    </row>
    <row r="2270">
      <c r="A2270" s="19" t="s">
        <v>8354</v>
      </c>
      <c r="B2270" s="19" t="s">
        <v>4063</v>
      </c>
      <c r="C2270" s="19" t="s">
        <v>8355</v>
      </c>
      <c r="D2270" s="19" t="s">
        <v>8356</v>
      </c>
      <c r="E2270" s="19" t="s">
        <v>8374</v>
      </c>
      <c r="F2270" s="20" t="str">
        <f t="shared" si="1"/>
        <v>pgNVIGzW49eHuXq2YK1rnl</v>
      </c>
      <c r="G2270" s="20">
        <v>3.0</v>
      </c>
      <c r="H2270" s="20">
        <v>3.0</v>
      </c>
      <c r="I2270" s="20" t="s">
        <v>151</v>
      </c>
      <c r="J2270" s="20">
        <v>2.0</v>
      </c>
      <c r="K2270" s="20">
        <v>3.0</v>
      </c>
      <c r="L2270" s="20" t="s">
        <v>153</v>
      </c>
      <c r="M2270" s="20">
        <v>2.0</v>
      </c>
      <c r="N2270" s="20">
        <v>2.0</v>
      </c>
      <c r="O2270" s="20" t="s">
        <v>5851</v>
      </c>
      <c r="P2270" s="14"/>
    </row>
    <row r="2271">
      <c r="A2271" s="19" t="s">
        <v>8375</v>
      </c>
      <c r="B2271" s="19" t="s">
        <v>3338</v>
      </c>
      <c r="C2271" s="19" t="s">
        <v>8376</v>
      </c>
      <c r="D2271" s="19" t="s">
        <v>8377</v>
      </c>
      <c r="E2271" s="19" t="s">
        <v>8378</v>
      </c>
      <c r="F2271" s="20" t="str">
        <f t="shared" si="1"/>
        <v>psnnOFLnfWrT37EWpPTcf5</v>
      </c>
      <c r="G2271" s="20">
        <v>2.0</v>
      </c>
      <c r="H2271" s="20">
        <v>2.0</v>
      </c>
      <c r="I2271" s="20" t="s">
        <v>151</v>
      </c>
      <c r="J2271" s="20">
        <v>2.0</v>
      </c>
      <c r="K2271" s="20">
        <v>2.0</v>
      </c>
      <c r="L2271" s="20" t="s">
        <v>5851</v>
      </c>
      <c r="M2271" s="20">
        <v>2.0</v>
      </c>
      <c r="N2271" s="20">
        <v>2.0</v>
      </c>
      <c r="O2271" s="20" t="s">
        <v>6117</v>
      </c>
      <c r="P2271" s="14"/>
    </row>
    <row r="2272">
      <c r="A2272" s="19" t="s">
        <v>8375</v>
      </c>
      <c r="B2272" s="19" t="s">
        <v>3342</v>
      </c>
      <c r="C2272" s="19" t="s">
        <v>8376</v>
      </c>
      <c r="D2272" s="19" t="s">
        <v>8377</v>
      </c>
      <c r="E2272" s="19" t="s">
        <v>8379</v>
      </c>
      <c r="F2272" s="20" t="str">
        <f t="shared" si="1"/>
        <v>psnnOFLnfWrT3jnWpPTcf5</v>
      </c>
      <c r="G2272" s="20">
        <v>2.0</v>
      </c>
      <c r="H2272" s="20">
        <v>2.0</v>
      </c>
      <c r="I2272" s="20" t="s">
        <v>151</v>
      </c>
      <c r="J2272" s="20">
        <v>3.0</v>
      </c>
      <c r="K2272" s="20">
        <v>3.0</v>
      </c>
      <c r="L2272" s="20" t="s">
        <v>5851</v>
      </c>
      <c r="M2272" s="20">
        <v>3.0</v>
      </c>
      <c r="N2272" s="20">
        <v>3.0</v>
      </c>
      <c r="O2272" s="20" t="s">
        <v>6117</v>
      </c>
      <c r="P2272" s="14"/>
    </row>
    <row r="2273">
      <c r="A2273" s="19" t="s">
        <v>8375</v>
      </c>
      <c r="B2273" s="19" t="s">
        <v>3344</v>
      </c>
      <c r="C2273" s="19" t="s">
        <v>8376</v>
      </c>
      <c r="D2273" s="19" t="s">
        <v>8377</v>
      </c>
      <c r="E2273" s="19" t="s">
        <v>8380</v>
      </c>
      <c r="F2273" s="20" t="str">
        <f t="shared" si="1"/>
        <v>psnnOFLnfWrT5RvQZnCRf8</v>
      </c>
      <c r="G2273" s="20">
        <v>2.0</v>
      </c>
      <c r="H2273" s="20">
        <v>2.0</v>
      </c>
      <c r="I2273" s="20" t="s">
        <v>151</v>
      </c>
      <c r="J2273" s="20">
        <v>2.0</v>
      </c>
      <c r="K2273" s="20">
        <v>2.0</v>
      </c>
      <c r="L2273" s="20" t="s">
        <v>5851</v>
      </c>
      <c r="M2273" s="20">
        <v>2.0</v>
      </c>
      <c r="N2273" s="20">
        <v>2.0</v>
      </c>
      <c r="O2273" s="20" t="s">
        <v>6117</v>
      </c>
      <c r="P2273" s="14"/>
    </row>
    <row r="2274">
      <c r="A2274" s="19" t="s">
        <v>8375</v>
      </c>
      <c r="B2274" s="19" t="s">
        <v>3346</v>
      </c>
      <c r="C2274" s="19" t="s">
        <v>8376</v>
      </c>
      <c r="D2274" s="19" t="s">
        <v>8377</v>
      </c>
      <c r="E2274" s="19" t="s">
        <v>8381</v>
      </c>
      <c r="F2274" s="20" t="str">
        <f t="shared" si="1"/>
        <v>psnnOFLnfWrT5mAQZnCRf8</v>
      </c>
      <c r="G2274" s="20">
        <v>3.0</v>
      </c>
      <c r="H2274" s="20">
        <v>3.0</v>
      </c>
      <c r="I2274" s="20" t="s">
        <v>151</v>
      </c>
      <c r="J2274" s="20">
        <v>3.0</v>
      </c>
      <c r="K2274" s="20">
        <v>3.0</v>
      </c>
      <c r="L2274" s="20" t="s">
        <v>5851</v>
      </c>
      <c r="M2274" s="20">
        <v>3.0</v>
      </c>
      <c r="N2274" s="20">
        <v>3.0</v>
      </c>
      <c r="O2274" s="20" t="s">
        <v>6117</v>
      </c>
      <c r="P2274" s="14"/>
    </row>
    <row r="2275">
      <c r="A2275" s="19" t="s">
        <v>8375</v>
      </c>
      <c r="B2275" s="19" t="s">
        <v>3348</v>
      </c>
      <c r="C2275" s="19" t="s">
        <v>8376</v>
      </c>
      <c r="D2275" s="19" t="s">
        <v>8377</v>
      </c>
      <c r="E2275" s="19" t="s">
        <v>8382</v>
      </c>
      <c r="F2275" s="20" t="str">
        <f t="shared" si="1"/>
        <v>psnnOFLnfWrTA7qs1igzRC</v>
      </c>
      <c r="G2275" s="20">
        <v>1.0</v>
      </c>
      <c r="H2275" s="20">
        <v>1.0</v>
      </c>
      <c r="I2275" s="20" t="s">
        <v>151</v>
      </c>
      <c r="J2275" s="20">
        <v>1.0</v>
      </c>
      <c r="K2275" s="20">
        <v>1.0</v>
      </c>
      <c r="L2275" s="20" t="s">
        <v>5851</v>
      </c>
      <c r="M2275" s="20">
        <v>1.0</v>
      </c>
      <c r="N2275" s="20">
        <v>1.0</v>
      </c>
      <c r="O2275" s="20" t="s">
        <v>6117</v>
      </c>
      <c r="P2275" s="14"/>
    </row>
    <row r="2276">
      <c r="A2276" s="19" t="s">
        <v>8375</v>
      </c>
      <c r="B2276" s="19" t="s">
        <v>3350</v>
      </c>
      <c r="C2276" s="19" t="s">
        <v>8376</v>
      </c>
      <c r="D2276" s="19" t="s">
        <v>8377</v>
      </c>
      <c r="E2276" s="19" t="s">
        <v>8383</v>
      </c>
      <c r="F2276" s="20" t="str">
        <f t="shared" si="1"/>
        <v>psnnOFLnfWrTDbiPsx31Wa</v>
      </c>
      <c r="G2276" s="20">
        <v>2.0</v>
      </c>
      <c r="H2276" s="20">
        <v>2.0</v>
      </c>
      <c r="I2276" s="20" t="s">
        <v>151</v>
      </c>
      <c r="J2276" s="20">
        <v>3.0</v>
      </c>
      <c r="K2276" s="20">
        <v>3.0</v>
      </c>
      <c r="L2276" s="20" t="s">
        <v>5851</v>
      </c>
      <c r="M2276" s="20">
        <v>3.0</v>
      </c>
      <c r="N2276" s="20">
        <v>3.0</v>
      </c>
      <c r="O2276" s="20" t="s">
        <v>6117</v>
      </c>
      <c r="P2276" s="14"/>
    </row>
    <row r="2277">
      <c r="A2277" s="19" t="s">
        <v>8375</v>
      </c>
      <c r="B2277" s="19" t="s">
        <v>3352</v>
      </c>
      <c r="C2277" s="19" t="s">
        <v>8376</v>
      </c>
      <c r="D2277" s="19" t="s">
        <v>8377</v>
      </c>
      <c r="E2277" s="19" t="s">
        <v>8384</v>
      </c>
      <c r="F2277" s="20" t="str">
        <f t="shared" si="1"/>
        <v>psnnOFLnfWrTDuVPsx31Wa</v>
      </c>
      <c r="G2277" s="20">
        <v>2.0</v>
      </c>
      <c r="H2277" s="20">
        <v>2.0</v>
      </c>
      <c r="I2277" s="20" t="s">
        <v>151</v>
      </c>
      <c r="J2277" s="20">
        <v>2.0</v>
      </c>
      <c r="K2277" s="20">
        <v>2.0</v>
      </c>
      <c r="L2277" s="20" t="s">
        <v>5851</v>
      </c>
      <c r="M2277" s="20">
        <v>2.0</v>
      </c>
      <c r="N2277" s="20">
        <v>2.0</v>
      </c>
      <c r="O2277" s="20" t="s">
        <v>6117</v>
      </c>
      <c r="P2277" s="14"/>
    </row>
    <row r="2278">
      <c r="A2278" s="19" t="s">
        <v>8375</v>
      </c>
      <c r="B2278" s="19" t="s">
        <v>3354</v>
      </c>
      <c r="C2278" s="19" t="s">
        <v>8376</v>
      </c>
      <c r="D2278" s="19" t="s">
        <v>8377</v>
      </c>
      <c r="E2278" s="19" t="s">
        <v>8385</v>
      </c>
      <c r="F2278" s="20" t="str">
        <f t="shared" si="1"/>
        <v>psnnOFLnfWrTFk7GX8NaP3</v>
      </c>
      <c r="G2278" s="20">
        <v>1.0</v>
      </c>
      <c r="H2278" s="20">
        <v>1.0</v>
      </c>
      <c r="I2278" s="20" t="s">
        <v>151</v>
      </c>
      <c r="J2278" s="20">
        <v>1.0</v>
      </c>
      <c r="K2278" s="20">
        <v>1.0</v>
      </c>
      <c r="L2278" s="20" t="s">
        <v>5851</v>
      </c>
      <c r="M2278" s="20">
        <v>1.0</v>
      </c>
      <c r="N2278" s="20">
        <v>1.0</v>
      </c>
      <c r="O2278" s="20" t="s">
        <v>6117</v>
      </c>
      <c r="P2278" s="14"/>
    </row>
    <row r="2279">
      <c r="A2279" s="19" t="s">
        <v>8375</v>
      </c>
      <c r="B2279" s="19" t="s">
        <v>3356</v>
      </c>
      <c r="C2279" s="19" t="s">
        <v>8376</v>
      </c>
      <c r="D2279" s="19" t="s">
        <v>8377</v>
      </c>
      <c r="E2279" s="19" t="s">
        <v>8386</v>
      </c>
      <c r="F2279" s="20" t="str">
        <f t="shared" si="1"/>
        <v>psnnOFLnfWrTMh3nyloHRU</v>
      </c>
      <c r="G2279" s="20">
        <v>1.0</v>
      </c>
      <c r="H2279" s="20">
        <v>1.0</v>
      </c>
      <c r="I2279" s="20" t="s">
        <v>151</v>
      </c>
      <c r="J2279" s="20">
        <v>1.0</v>
      </c>
      <c r="K2279" s="20">
        <v>1.0</v>
      </c>
      <c r="L2279" s="20" t="s">
        <v>5851</v>
      </c>
      <c r="M2279" s="20">
        <v>1.0</v>
      </c>
      <c r="N2279" s="20">
        <v>1.0</v>
      </c>
      <c r="O2279" s="20" t="s">
        <v>6117</v>
      </c>
      <c r="P2279" s="14"/>
    </row>
    <row r="2280">
      <c r="A2280" s="19" t="s">
        <v>8375</v>
      </c>
      <c r="B2280" s="19" t="s">
        <v>3358</v>
      </c>
      <c r="C2280" s="19" t="s">
        <v>8376</v>
      </c>
      <c r="D2280" s="19" t="s">
        <v>8377</v>
      </c>
      <c r="E2280" s="19" t="s">
        <v>8387</v>
      </c>
      <c r="F2280" s="20" t="str">
        <f t="shared" si="1"/>
        <v>psnnOFLnfWrTUnMLWZg9DA</v>
      </c>
      <c r="G2280" s="20">
        <v>2.0</v>
      </c>
      <c r="H2280" s="20">
        <v>3.0</v>
      </c>
      <c r="I2280" s="20" t="s">
        <v>151</v>
      </c>
      <c r="J2280" s="20">
        <v>3.0</v>
      </c>
      <c r="K2280" s="20">
        <v>3.0</v>
      </c>
      <c r="L2280" s="20" t="s">
        <v>5851</v>
      </c>
      <c r="M2280" s="20">
        <v>2.0</v>
      </c>
      <c r="N2280" s="20">
        <v>3.0</v>
      </c>
      <c r="O2280" s="20" t="s">
        <v>6117</v>
      </c>
      <c r="P2280" s="14"/>
    </row>
    <row r="2281">
      <c r="A2281" s="19" t="s">
        <v>8375</v>
      </c>
      <c r="B2281" s="19" t="s">
        <v>3360</v>
      </c>
      <c r="C2281" s="19" t="s">
        <v>8376</v>
      </c>
      <c r="D2281" s="19" t="s">
        <v>8377</v>
      </c>
      <c r="E2281" s="19" t="s">
        <v>8388</v>
      </c>
      <c r="F2281" s="20" t="str">
        <f t="shared" si="1"/>
        <v>psnnOFLnfWrTcA5uasQi8r</v>
      </c>
      <c r="G2281" s="20">
        <v>1.0</v>
      </c>
      <c r="H2281" s="20">
        <v>1.0</v>
      </c>
      <c r="I2281" s="20" t="s">
        <v>151</v>
      </c>
      <c r="J2281" s="20">
        <v>1.0</v>
      </c>
      <c r="K2281" s="20">
        <v>1.0</v>
      </c>
      <c r="L2281" s="20" t="s">
        <v>5851</v>
      </c>
      <c r="M2281" s="20">
        <v>1.0</v>
      </c>
      <c r="N2281" s="20">
        <v>1.0</v>
      </c>
      <c r="O2281" s="20" t="s">
        <v>6117</v>
      </c>
      <c r="P2281" s="14"/>
    </row>
    <row r="2282">
      <c r="A2282" s="19" t="s">
        <v>8375</v>
      </c>
      <c r="B2282" s="19" t="s">
        <v>3362</v>
      </c>
      <c r="C2282" s="19" t="s">
        <v>8376</v>
      </c>
      <c r="D2282" s="19" t="s">
        <v>8377</v>
      </c>
      <c r="E2282" s="19" t="s">
        <v>8389</v>
      </c>
      <c r="F2282" s="20" t="str">
        <f t="shared" si="1"/>
        <v>psnnOFLnfWrTkstKT9MVfb</v>
      </c>
      <c r="G2282" s="20">
        <v>2.0</v>
      </c>
      <c r="H2282" s="20">
        <v>3.0</v>
      </c>
      <c r="I2282" s="20" t="s">
        <v>151</v>
      </c>
      <c r="J2282" s="20">
        <v>2.0</v>
      </c>
      <c r="K2282" s="20">
        <v>3.0</v>
      </c>
      <c r="L2282" s="20" t="s">
        <v>5851</v>
      </c>
      <c r="M2282" s="20">
        <v>2.0</v>
      </c>
      <c r="N2282" s="20">
        <v>3.0</v>
      </c>
      <c r="O2282" s="20" t="s">
        <v>6117</v>
      </c>
      <c r="P2282" s="14"/>
    </row>
    <row r="2283">
      <c r="A2283" s="19" t="s">
        <v>8375</v>
      </c>
      <c r="B2283" s="19" t="s">
        <v>3364</v>
      </c>
      <c r="C2283" s="19" t="s">
        <v>8376</v>
      </c>
      <c r="D2283" s="19" t="s">
        <v>8377</v>
      </c>
      <c r="E2283" s="19" t="s">
        <v>8390</v>
      </c>
      <c r="F2283" s="20" t="str">
        <f t="shared" si="1"/>
        <v>psnnOFLnfWrTm6mx3nOJap</v>
      </c>
      <c r="G2283" s="20">
        <v>1.0</v>
      </c>
      <c r="H2283" s="20">
        <v>1.0</v>
      </c>
      <c r="I2283" s="20" t="s">
        <v>151</v>
      </c>
      <c r="J2283" s="20">
        <v>1.0</v>
      </c>
      <c r="K2283" s="20">
        <v>1.0</v>
      </c>
      <c r="L2283" s="20" t="s">
        <v>5851</v>
      </c>
      <c r="M2283" s="20">
        <v>1.0</v>
      </c>
      <c r="N2283" s="20">
        <v>1.0</v>
      </c>
      <c r="O2283" s="20" t="s">
        <v>6117</v>
      </c>
      <c r="P2283" s="14"/>
    </row>
    <row r="2284">
      <c r="A2284" s="19" t="s">
        <v>8375</v>
      </c>
      <c r="B2284" s="19" t="s">
        <v>3366</v>
      </c>
      <c r="C2284" s="19" t="s">
        <v>8376</v>
      </c>
      <c r="D2284" s="19" t="s">
        <v>8377</v>
      </c>
      <c r="E2284" s="19" t="s">
        <v>8391</v>
      </c>
      <c r="F2284" s="20" t="str">
        <f t="shared" si="1"/>
        <v>psnnOFLnfWrTmDex3nOJap</v>
      </c>
      <c r="G2284" s="20">
        <v>2.0</v>
      </c>
      <c r="H2284" s="20">
        <v>2.0</v>
      </c>
      <c r="I2284" s="20" t="s">
        <v>151</v>
      </c>
      <c r="J2284" s="20">
        <v>2.0</v>
      </c>
      <c r="K2284" s="20">
        <v>2.0</v>
      </c>
      <c r="L2284" s="20" t="s">
        <v>5851</v>
      </c>
      <c r="M2284" s="20">
        <v>2.0</v>
      </c>
      <c r="N2284" s="20">
        <v>2.0</v>
      </c>
      <c r="O2284" s="20" t="s">
        <v>6117</v>
      </c>
      <c r="P2284" s="14"/>
    </row>
    <row r="2285">
      <c r="A2285" s="19" t="s">
        <v>8375</v>
      </c>
      <c r="B2285" s="19" t="s">
        <v>3368</v>
      </c>
      <c r="C2285" s="19" t="s">
        <v>8376</v>
      </c>
      <c r="D2285" s="19" t="s">
        <v>8377</v>
      </c>
      <c r="E2285" s="19" t="s">
        <v>8392</v>
      </c>
      <c r="F2285" s="20" t="str">
        <f t="shared" si="1"/>
        <v>psnnOFLnfWrToUwlrKdXja</v>
      </c>
      <c r="G2285" s="20">
        <v>2.0</v>
      </c>
      <c r="H2285" s="20">
        <v>3.0</v>
      </c>
      <c r="I2285" s="20" t="s">
        <v>151</v>
      </c>
      <c r="J2285" s="20">
        <v>1.0</v>
      </c>
      <c r="K2285" s="20">
        <v>1.0</v>
      </c>
      <c r="L2285" s="20" t="s">
        <v>5851</v>
      </c>
      <c r="M2285" s="20">
        <v>1.0</v>
      </c>
      <c r="N2285" s="20">
        <v>1.0</v>
      </c>
      <c r="O2285" s="20" t="s">
        <v>6117</v>
      </c>
      <c r="P2285" s="14"/>
    </row>
    <row r="2286">
      <c r="A2286" s="19" t="s">
        <v>8375</v>
      </c>
      <c r="B2286" s="19" t="s">
        <v>3370</v>
      </c>
      <c r="C2286" s="19" t="s">
        <v>8376</v>
      </c>
      <c r="D2286" s="19" t="s">
        <v>8377</v>
      </c>
      <c r="E2286" s="19" t="s">
        <v>8377</v>
      </c>
      <c r="F2286" s="20" t="str">
        <f t="shared" si="1"/>
        <v>psnnOFLnfWrTpSQklVeMgb</v>
      </c>
      <c r="G2286" s="20">
        <v>3.0</v>
      </c>
      <c r="H2286" s="20">
        <v>3.0</v>
      </c>
      <c r="I2286" s="20" t="s">
        <v>151</v>
      </c>
      <c r="J2286" s="20">
        <v>3.0</v>
      </c>
      <c r="K2286" s="20">
        <v>3.0</v>
      </c>
      <c r="L2286" s="20" t="s">
        <v>5851</v>
      </c>
      <c r="M2286" s="20">
        <v>3.0</v>
      </c>
      <c r="N2286" s="20">
        <v>3.0</v>
      </c>
      <c r="O2286" s="20" t="s">
        <v>6117</v>
      </c>
      <c r="P2286" s="14"/>
    </row>
    <row r="2287">
      <c r="A2287" s="19" t="s">
        <v>8375</v>
      </c>
      <c r="B2287" s="19" t="s">
        <v>3372</v>
      </c>
      <c r="C2287" s="19" t="s">
        <v>8376</v>
      </c>
      <c r="D2287" s="19" t="s">
        <v>8377</v>
      </c>
      <c r="E2287" s="19" t="s">
        <v>8393</v>
      </c>
      <c r="F2287" s="20" t="str">
        <f t="shared" si="1"/>
        <v>psnnOFLnfWrTyhur3EWPH8</v>
      </c>
      <c r="G2287" s="20">
        <v>1.0</v>
      </c>
      <c r="H2287" s="20">
        <v>1.0</v>
      </c>
      <c r="I2287" s="20" t="s">
        <v>151</v>
      </c>
      <c r="J2287" s="20">
        <v>1.0</v>
      </c>
      <c r="K2287" s="20">
        <v>1.0</v>
      </c>
      <c r="L2287" s="20" t="s">
        <v>5851</v>
      </c>
      <c r="M2287" s="20">
        <v>1.0</v>
      </c>
      <c r="N2287" s="20">
        <v>1.0</v>
      </c>
      <c r="O2287" s="20" t="s">
        <v>6117</v>
      </c>
      <c r="P2287" s="14"/>
    </row>
    <row r="2288">
      <c r="A2288" s="19" t="s">
        <v>8375</v>
      </c>
      <c r="B2288" s="19" t="s">
        <v>3374</v>
      </c>
      <c r="C2288" s="19" t="s">
        <v>8376</v>
      </c>
      <c r="D2288" s="19" t="s">
        <v>8377</v>
      </c>
      <c r="E2288" s="19" t="s">
        <v>8394</v>
      </c>
      <c r="F2288" s="20" t="str">
        <f t="shared" si="1"/>
        <v>psnnOFLnfWrTzQkcwP3ZbD</v>
      </c>
      <c r="G2288" s="20">
        <v>2.0</v>
      </c>
      <c r="H2288" s="20">
        <v>3.0</v>
      </c>
      <c r="I2288" s="20" t="s">
        <v>151</v>
      </c>
      <c r="J2288" s="20">
        <v>2.0</v>
      </c>
      <c r="K2288" s="20">
        <v>2.0</v>
      </c>
      <c r="L2288" s="20" t="s">
        <v>5851</v>
      </c>
      <c r="M2288" s="20">
        <v>2.0</v>
      </c>
      <c r="N2288" s="20">
        <v>2.0</v>
      </c>
      <c r="O2288" s="20" t="s">
        <v>6117</v>
      </c>
      <c r="P2288" s="14"/>
    </row>
    <row r="2289">
      <c r="A2289" s="19" t="s">
        <v>8395</v>
      </c>
      <c r="B2289" s="19" t="s">
        <v>3221</v>
      </c>
      <c r="C2289" s="19" t="s">
        <v>8396</v>
      </c>
      <c r="D2289" s="19" t="s">
        <v>8397</v>
      </c>
      <c r="E2289" s="19" t="s">
        <v>8398</v>
      </c>
      <c r="F2289" s="20" t="str">
        <f t="shared" si="1"/>
        <v>psycXYHqUlhM8JkR0I7fEb</v>
      </c>
      <c r="G2289" s="20">
        <v>1.0</v>
      </c>
      <c r="H2289" s="20">
        <v>1.0</v>
      </c>
      <c r="I2289" s="20" t="s">
        <v>153</v>
      </c>
      <c r="J2289" s="20">
        <v>1.0</v>
      </c>
      <c r="K2289" s="20">
        <v>1.0</v>
      </c>
      <c r="L2289" s="20" t="s">
        <v>5851</v>
      </c>
      <c r="M2289" s="20">
        <v>1.0</v>
      </c>
      <c r="N2289" s="20">
        <v>1.0</v>
      </c>
      <c r="O2289" s="20" t="s">
        <v>6117</v>
      </c>
      <c r="P2289" s="14"/>
    </row>
    <row r="2290">
      <c r="A2290" s="19" t="s">
        <v>8395</v>
      </c>
      <c r="B2290" s="19" t="s">
        <v>3225</v>
      </c>
      <c r="C2290" s="19" t="s">
        <v>8396</v>
      </c>
      <c r="D2290" s="19" t="s">
        <v>8397</v>
      </c>
      <c r="E2290" s="19" t="s">
        <v>8399</v>
      </c>
      <c r="F2290" s="20" t="str">
        <f t="shared" si="1"/>
        <v>psycXYHqUlhMAi2s1igzRC</v>
      </c>
      <c r="G2290" s="20">
        <v>3.0</v>
      </c>
      <c r="H2290" s="20">
        <v>3.0</v>
      </c>
      <c r="I2290" s="20" t="s">
        <v>153</v>
      </c>
      <c r="J2290" s="20">
        <v>3.0</v>
      </c>
      <c r="K2290" s="20">
        <v>3.0</v>
      </c>
      <c r="L2290" s="20" t="s">
        <v>5851</v>
      </c>
      <c r="M2290" s="20">
        <v>3.0</v>
      </c>
      <c r="N2290" s="20">
        <v>3.0</v>
      </c>
      <c r="O2290" s="20" t="s">
        <v>6117</v>
      </c>
      <c r="P2290" s="14"/>
    </row>
    <row r="2291">
      <c r="A2291" s="19" t="s">
        <v>8395</v>
      </c>
      <c r="B2291" s="19" t="s">
        <v>3227</v>
      </c>
      <c r="C2291" s="19" t="s">
        <v>8396</v>
      </c>
      <c r="D2291" s="19" t="s">
        <v>8397</v>
      </c>
      <c r="E2291" s="19" t="s">
        <v>8400</v>
      </c>
      <c r="F2291" s="20" t="str">
        <f t="shared" si="1"/>
        <v>psycXYHqUlhMEGphxLZ9ck</v>
      </c>
      <c r="G2291" s="20">
        <v>1.0</v>
      </c>
      <c r="H2291" s="20">
        <v>1.0</v>
      </c>
      <c r="I2291" s="20" t="s">
        <v>153</v>
      </c>
      <c r="J2291" s="20">
        <v>1.0</v>
      </c>
      <c r="K2291" s="20">
        <v>1.0</v>
      </c>
      <c r="L2291" s="20" t="s">
        <v>5851</v>
      </c>
      <c r="M2291" s="20">
        <v>1.0</v>
      </c>
      <c r="N2291" s="20">
        <v>1.0</v>
      </c>
      <c r="O2291" s="20" t="s">
        <v>6117</v>
      </c>
      <c r="P2291" s="14"/>
    </row>
    <row r="2292">
      <c r="A2292" s="19" t="s">
        <v>8395</v>
      </c>
      <c r="B2292" s="19" t="s">
        <v>3229</v>
      </c>
      <c r="C2292" s="19" t="s">
        <v>8396</v>
      </c>
      <c r="D2292" s="19" t="s">
        <v>8397</v>
      </c>
      <c r="E2292" s="19" t="s">
        <v>8401</v>
      </c>
      <c r="F2292" s="20" t="str">
        <f t="shared" si="1"/>
        <v>psycXYHqUlhMEdJhxLZ9ck</v>
      </c>
      <c r="G2292" s="20">
        <v>1.0</v>
      </c>
      <c r="H2292" s="20">
        <v>1.0</v>
      </c>
      <c r="I2292" s="20" t="s">
        <v>153</v>
      </c>
      <c r="J2292" s="20">
        <v>2.0</v>
      </c>
      <c r="K2292" s="20">
        <v>2.0</v>
      </c>
      <c r="L2292" s="20" t="s">
        <v>5851</v>
      </c>
      <c r="M2292" s="20">
        <v>1.0</v>
      </c>
      <c r="N2292" s="20">
        <v>1.0</v>
      </c>
      <c r="O2292" s="20" t="s">
        <v>6117</v>
      </c>
      <c r="P2292" s="14"/>
    </row>
    <row r="2293">
      <c r="A2293" s="19" t="s">
        <v>8395</v>
      </c>
      <c r="B2293" s="19" t="s">
        <v>3231</v>
      </c>
      <c r="C2293" s="19" t="s">
        <v>8396</v>
      </c>
      <c r="D2293" s="19" t="s">
        <v>8397</v>
      </c>
      <c r="E2293" s="19" t="s">
        <v>8402</v>
      </c>
      <c r="F2293" s="20" t="str">
        <f t="shared" si="1"/>
        <v>psycXYHqUlhMO5eJLhNcSb</v>
      </c>
      <c r="G2293" s="20">
        <v>2.0</v>
      </c>
      <c r="H2293" s="20">
        <v>2.0</v>
      </c>
      <c r="I2293" s="20" t="s">
        <v>153</v>
      </c>
      <c r="J2293" s="20">
        <v>1.0</v>
      </c>
      <c r="K2293" s="20">
        <v>1.0</v>
      </c>
      <c r="L2293" s="20" t="s">
        <v>5851</v>
      </c>
      <c r="M2293" s="20">
        <v>2.0</v>
      </c>
      <c r="N2293" s="20">
        <v>2.0</v>
      </c>
      <c r="O2293" s="20" t="s">
        <v>6117</v>
      </c>
      <c r="P2293" s="14"/>
    </row>
    <row r="2294">
      <c r="A2294" s="19" t="s">
        <v>8395</v>
      </c>
      <c r="B2294" s="19" t="s">
        <v>3233</v>
      </c>
      <c r="C2294" s="19" t="s">
        <v>8396</v>
      </c>
      <c r="D2294" s="19" t="s">
        <v>8397</v>
      </c>
      <c r="E2294" s="19" t="s">
        <v>8403</v>
      </c>
      <c r="F2294" s="20" t="str">
        <f t="shared" si="1"/>
        <v>psycXYHqUlhMQdkA48cIW7</v>
      </c>
      <c r="G2294" s="20">
        <v>1.0</v>
      </c>
      <c r="H2294" s="20">
        <v>1.0</v>
      </c>
      <c r="I2294" s="20" t="s">
        <v>153</v>
      </c>
      <c r="J2294" s="20">
        <v>1.0</v>
      </c>
      <c r="K2294" s="20">
        <v>1.0</v>
      </c>
      <c r="L2294" s="20" t="s">
        <v>5851</v>
      </c>
      <c r="M2294" s="20">
        <v>1.0</v>
      </c>
      <c r="N2294" s="20">
        <v>1.0</v>
      </c>
      <c r="O2294" s="20" t="s">
        <v>6117</v>
      </c>
      <c r="P2294" s="14"/>
    </row>
    <row r="2295">
      <c r="A2295" s="19" t="s">
        <v>8395</v>
      </c>
      <c r="B2295" s="19" t="s">
        <v>3235</v>
      </c>
      <c r="C2295" s="19" t="s">
        <v>8396</v>
      </c>
      <c r="D2295" s="19" t="s">
        <v>8397</v>
      </c>
      <c r="E2295" s="19" t="s">
        <v>8404</v>
      </c>
      <c r="F2295" s="20" t="str">
        <f t="shared" si="1"/>
        <v>psycXYHqUlhMQdpA48cIW7</v>
      </c>
      <c r="G2295" s="20">
        <v>1.0</v>
      </c>
      <c r="H2295" s="20">
        <v>1.0</v>
      </c>
      <c r="I2295" s="20" t="s">
        <v>153</v>
      </c>
      <c r="J2295" s="20">
        <v>1.0</v>
      </c>
      <c r="K2295" s="20">
        <v>1.0</v>
      </c>
      <c r="L2295" s="20" t="s">
        <v>5851</v>
      </c>
      <c r="M2295" s="20">
        <v>1.0</v>
      </c>
      <c r="N2295" s="20">
        <v>1.0</v>
      </c>
      <c r="O2295" s="20" t="s">
        <v>6117</v>
      </c>
      <c r="P2295" s="14"/>
    </row>
    <row r="2296">
      <c r="A2296" s="19" t="s">
        <v>8395</v>
      </c>
      <c r="B2296" s="19" t="s">
        <v>3237</v>
      </c>
      <c r="C2296" s="19" t="s">
        <v>8396</v>
      </c>
      <c r="D2296" s="19" t="s">
        <v>8397</v>
      </c>
      <c r="E2296" s="19" t="s">
        <v>8405</v>
      </c>
      <c r="F2296" s="20" t="str">
        <f t="shared" si="1"/>
        <v>psycXYHqUlhMUs8LWZg9DA</v>
      </c>
      <c r="G2296" s="20">
        <v>1.0</v>
      </c>
      <c r="H2296" s="20">
        <v>1.0</v>
      </c>
      <c r="I2296" s="20" t="s">
        <v>153</v>
      </c>
      <c r="J2296" s="20">
        <v>3.0</v>
      </c>
      <c r="K2296" s="20">
        <v>3.0</v>
      </c>
      <c r="L2296" s="20" t="s">
        <v>5851</v>
      </c>
      <c r="M2296" s="20">
        <v>2.0</v>
      </c>
      <c r="N2296" s="20">
        <v>2.0</v>
      </c>
      <c r="O2296" s="20" t="s">
        <v>6117</v>
      </c>
      <c r="P2296" s="14"/>
    </row>
    <row r="2297">
      <c r="A2297" s="19" t="s">
        <v>8395</v>
      </c>
      <c r="B2297" s="19" t="s">
        <v>3239</v>
      </c>
      <c r="C2297" s="19" t="s">
        <v>8396</v>
      </c>
      <c r="D2297" s="19" t="s">
        <v>8397</v>
      </c>
      <c r="E2297" s="19" t="s">
        <v>8406</v>
      </c>
      <c r="F2297" s="20" t="str">
        <f t="shared" si="1"/>
        <v>psycXYHqUlhMVW7XmZF31w</v>
      </c>
      <c r="G2297" s="20">
        <v>1.0</v>
      </c>
      <c r="H2297" s="20">
        <v>1.0</v>
      </c>
      <c r="I2297" s="20" t="s">
        <v>153</v>
      </c>
      <c r="J2297" s="20">
        <v>2.0</v>
      </c>
      <c r="K2297" s="20">
        <v>2.0</v>
      </c>
      <c r="L2297" s="20" t="s">
        <v>5851</v>
      </c>
      <c r="M2297" s="20">
        <v>1.0</v>
      </c>
      <c r="N2297" s="20">
        <v>1.0</v>
      </c>
      <c r="O2297" s="20" t="s">
        <v>6117</v>
      </c>
      <c r="P2297" s="14"/>
    </row>
    <row r="2298">
      <c r="A2298" s="19" t="s">
        <v>8395</v>
      </c>
      <c r="B2298" s="19" t="s">
        <v>3241</v>
      </c>
      <c r="C2298" s="19" t="s">
        <v>8396</v>
      </c>
      <c r="D2298" s="19" t="s">
        <v>8397</v>
      </c>
      <c r="E2298" s="19" t="s">
        <v>8407</v>
      </c>
      <c r="F2298" s="20" t="str">
        <f t="shared" si="1"/>
        <v>psycXYHqUlhMVYjXmZF31w</v>
      </c>
      <c r="G2298" s="20">
        <v>1.0</v>
      </c>
      <c r="H2298" s="20">
        <v>1.0</v>
      </c>
      <c r="I2298" s="20" t="s">
        <v>153</v>
      </c>
      <c r="J2298" s="20">
        <v>2.0</v>
      </c>
      <c r="K2298" s="20">
        <v>1.0</v>
      </c>
      <c r="L2298" s="20" t="s">
        <v>5851</v>
      </c>
      <c r="M2298" s="20">
        <v>1.0</v>
      </c>
      <c r="N2298" s="20">
        <v>1.0</v>
      </c>
      <c r="O2298" s="20" t="s">
        <v>6117</v>
      </c>
      <c r="P2298" s="14"/>
    </row>
    <row r="2299">
      <c r="A2299" s="19" t="s">
        <v>8395</v>
      </c>
      <c r="B2299" s="19" t="s">
        <v>3243</v>
      </c>
      <c r="C2299" s="19" t="s">
        <v>8396</v>
      </c>
      <c r="D2299" s="19" t="s">
        <v>8397</v>
      </c>
      <c r="E2299" s="19" t="s">
        <v>8408</v>
      </c>
      <c r="F2299" s="20" t="str">
        <f t="shared" si="1"/>
        <v>psycXYHqUlhMah7tNvLSUA</v>
      </c>
      <c r="G2299" s="20">
        <v>1.0</v>
      </c>
      <c r="H2299" s="20">
        <v>3.0</v>
      </c>
      <c r="I2299" s="20" t="s">
        <v>153</v>
      </c>
      <c r="J2299" s="20">
        <v>1.0</v>
      </c>
      <c r="K2299" s="20">
        <v>1.0</v>
      </c>
      <c r="L2299" s="20" t="s">
        <v>5851</v>
      </c>
      <c r="M2299" s="20">
        <v>1.0</v>
      </c>
      <c r="N2299" s="20">
        <v>1.0</v>
      </c>
      <c r="O2299" s="20" t="s">
        <v>6117</v>
      </c>
      <c r="P2299" s="14"/>
    </row>
    <row r="2300">
      <c r="A2300" s="19" t="s">
        <v>8395</v>
      </c>
      <c r="B2300" s="19" t="s">
        <v>3245</v>
      </c>
      <c r="C2300" s="19" t="s">
        <v>8396</v>
      </c>
      <c r="D2300" s="19" t="s">
        <v>8397</v>
      </c>
      <c r="E2300" s="19" t="s">
        <v>8409</v>
      </c>
      <c r="F2300" s="20" t="str">
        <f t="shared" si="1"/>
        <v>psycXYHqUlhMbTTZn4Y5Fq</v>
      </c>
      <c r="G2300" s="20">
        <v>1.0</v>
      </c>
      <c r="H2300" s="20">
        <v>1.0</v>
      </c>
      <c r="I2300" s="20" t="s">
        <v>153</v>
      </c>
      <c r="J2300" s="20">
        <v>1.0</v>
      </c>
      <c r="K2300" s="20">
        <v>1.0</v>
      </c>
      <c r="L2300" s="20" t="s">
        <v>5851</v>
      </c>
      <c r="M2300" s="20">
        <v>1.0</v>
      </c>
      <c r="N2300" s="20">
        <v>1.0</v>
      </c>
      <c r="O2300" s="20" t="s">
        <v>6117</v>
      </c>
      <c r="P2300" s="14"/>
    </row>
    <row r="2301">
      <c r="A2301" s="19" t="s">
        <v>8395</v>
      </c>
      <c r="B2301" s="19" t="s">
        <v>3247</v>
      </c>
      <c r="C2301" s="19" t="s">
        <v>8396</v>
      </c>
      <c r="D2301" s="19" t="s">
        <v>8397</v>
      </c>
      <c r="E2301" s="19" t="s">
        <v>8410</v>
      </c>
      <c r="F2301" s="20" t="str">
        <f t="shared" si="1"/>
        <v>psycXYHqUlhMgqWHJdmfrX</v>
      </c>
      <c r="G2301" s="20">
        <v>1.0</v>
      </c>
      <c r="H2301" s="20">
        <v>1.0</v>
      </c>
      <c r="I2301" s="20" t="s">
        <v>153</v>
      </c>
      <c r="J2301" s="20">
        <v>1.0</v>
      </c>
      <c r="K2301" s="20">
        <v>1.0</v>
      </c>
      <c r="L2301" s="20" t="s">
        <v>5851</v>
      </c>
      <c r="M2301" s="20">
        <v>1.0</v>
      </c>
      <c r="N2301" s="20">
        <v>1.0</v>
      </c>
      <c r="O2301" s="20" t="s">
        <v>6117</v>
      </c>
      <c r="P2301" s="14"/>
    </row>
    <row r="2302">
      <c r="A2302" s="19" t="s">
        <v>8395</v>
      </c>
      <c r="B2302" s="19" t="s">
        <v>3249</v>
      </c>
      <c r="C2302" s="19" t="s">
        <v>8396</v>
      </c>
      <c r="D2302" s="19" t="s">
        <v>8397</v>
      </c>
      <c r="E2302" s="19" t="s">
        <v>8411</v>
      </c>
      <c r="F2302" s="20" t="str">
        <f t="shared" si="1"/>
        <v>psycXYHqUlhMguYHJdmfrX</v>
      </c>
      <c r="G2302" s="20">
        <v>1.0</v>
      </c>
      <c r="H2302" s="20">
        <v>1.0</v>
      </c>
      <c r="I2302" s="20" t="s">
        <v>153</v>
      </c>
      <c r="J2302" s="20">
        <v>1.0</v>
      </c>
      <c r="K2302" s="20">
        <v>1.0</v>
      </c>
      <c r="L2302" s="20" t="s">
        <v>5851</v>
      </c>
      <c r="M2302" s="20">
        <v>1.0</v>
      </c>
      <c r="N2302" s="20">
        <v>1.0</v>
      </c>
      <c r="O2302" s="20" t="s">
        <v>6117</v>
      </c>
      <c r="P2302" s="14"/>
    </row>
    <row r="2303">
      <c r="A2303" s="19" t="s">
        <v>8395</v>
      </c>
      <c r="B2303" s="19" t="s">
        <v>3251</v>
      </c>
      <c r="C2303" s="19" t="s">
        <v>8396</v>
      </c>
      <c r="D2303" s="19" t="s">
        <v>8397</v>
      </c>
      <c r="E2303" s="19" t="s">
        <v>8412</v>
      </c>
      <c r="F2303" s="20" t="str">
        <f t="shared" si="1"/>
        <v>psycXYHqUlhMrwdClYtECF</v>
      </c>
      <c r="G2303" s="20">
        <v>1.0</v>
      </c>
      <c r="H2303" s="20">
        <v>2.0</v>
      </c>
      <c r="I2303" s="20" t="s">
        <v>153</v>
      </c>
      <c r="J2303" s="20">
        <v>1.0</v>
      </c>
      <c r="K2303" s="20">
        <v>1.0</v>
      </c>
      <c r="L2303" s="20" t="s">
        <v>5851</v>
      </c>
      <c r="M2303" s="20">
        <v>1.0</v>
      </c>
      <c r="N2303" s="20">
        <v>1.0</v>
      </c>
      <c r="O2303" s="20" t="s">
        <v>6117</v>
      </c>
      <c r="P2303" s="14"/>
    </row>
    <row r="2304">
      <c r="A2304" s="19" t="s">
        <v>8395</v>
      </c>
      <c r="B2304" s="19" t="s">
        <v>3253</v>
      </c>
      <c r="C2304" s="19" t="s">
        <v>8396</v>
      </c>
      <c r="D2304" s="19" t="s">
        <v>8397</v>
      </c>
      <c r="E2304" s="19" t="s">
        <v>8413</v>
      </c>
      <c r="F2304" s="20" t="str">
        <f t="shared" si="1"/>
        <v>psycXYHqUlhMsOU8jaGony</v>
      </c>
      <c r="G2304" s="20">
        <v>1.0</v>
      </c>
      <c r="H2304" s="20">
        <v>1.0</v>
      </c>
      <c r="I2304" s="20" t="s">
        <v>153</v>
      </c>
      <c r="J2304" s="20">
        <v>1.0</v>
      </c>
      <c r="K2304" s="20">
        <v>1.0</v>
      </c>
      <c r="L2304" s="20" t="s">
        <v>5851</v>
      </c>
      <c r="M2304" s="20">
        <v>1.0</v>
      </c>
      <c r="N2304" s="20">
        <v>1.0</v>
      </c>
      <c r="O2304" s="20" t="s">
        <v>6117</v>
      </c>
      <c r="P2304" s="14"/>
    </row>
    <row r="2305">
      <c r="A2305" s="19" t="s">
        <v>8395</v>
      </c>
      <c r="B2305" s="19" t="s">
        <v>3255</v>
      </c>
      <c r="C2305" s="19" t="s">
        <v>8396</v>
      </c>
      <c r="D2305" s="19" t="s">
        <v>8397</v>
      </c>
      <c r="E2305" s="19" t="s">
        <v>8397</v>
      </c>
      <c r="F2305" s="20" t="str">
        <f t="shared" si="1"/>
        <v>psycXYHqUlhMuTO2YK1rnl</v>
      </c>
      <c r="G2305" s="20">
        <v>3.0</v>
      </c>
      <c r="H2305" s="20">
        <v>3.0</v>
      </c>
      <c r="I2305" s="20" t="s">
        <v>153</v>
      </c>
      <c r="J2305" s="20">
        <v>3.0</v>
      </c>
      <c r="K2305" s="20">
        <v>3.0</v>
      </c>
      <c r="L2305" s="20" t="s">
        <v>5851</v>
      </c>
      <c r="M2305" s="20">
        <v>3.0</v>
      </c>
      <c r="N2305" s="20">
        <v>3.0</v>
      </c>
      <c r="O2305" s="20" t="s">
        <v>6117</v>
      </c>
      <c r="P2305" s="14"/>
    </row>
    <row r="2306">
      <c r="A2306" s="19" t="s">
        <v>8395</v>
      </c>
      <c r="B2306" s="19" t="s">
        <v>3257</v>
      </c>
      <c r="C2306" s="19" t="s">
        <v>8396</v>
      </c>
      <c r="D2306" s="19" t="s">
        <v>8397</v>
      </c>
      <c r="E2306" s="19" t="s">
        <v>8414</v>
      </c>
      <c r="F2306" s="20" t="str">
        <f t="shared" si="1"/>
        <v>psycXYHqUlhMufL2YK1rnl</v>
      </c>
      <c r="G2306" s="20">
        <v>1.0</v>
      </c>
      <c r="H2306" s="20">
        <v>1.0</v>
      </c>
      <c r="I2306" s="20" t="s">
        <v>153</v>
      </c>
      <c r="J2306" s="20">
        <v>2.0</v>
      </c>
      <c r="K2306" s="20">
        <v>2.0</v>
      </c>
      <c r="L2306" s="20" t="s">
        <v>5851</v>
      </c>
      <c r="M2306" s="20">
        <v>1.0</v>
      </c>
      <c r="N2306" s="20">
        <v>1.0</v>
      </c>
      <c r="O2306" s="20" t="s">
        <v>6117</v>
      </c>
      <c r="P2306" s="14"/>
    </row>
    <row r="2307">
      <c r="A2307" s="19" t="s">
        <v>8415</v>
      </c>
      <c r="B2307" s="19" t="s">
        <v>2028</v>
      </c>
      <c r="C2307" s="19" t="s">
        <v>8416</v>
      </c>
      <c r="D2307" s="19" t="s">
        <v>8417</v>
      </c>
      <c r="E2307" s="19" t="s">
        <v>8418</v>
      </c>
      <c r="F2307" s="20" t="str">
        <f t="shared" si="1"/>
        <v>qRVk6BIsdoK49SOlu6p4z</v>
      </c>
      <c r="G2307" s="20">
        <v>1.0</v>
      </c>
      <c r="H2307" s="20">
        <v>1.0</v>
      </c>
      <c r="I2307" s="20" t="s">
        <v>5809</v>
      </c>
      <c r="J2307" s="20">
        <v>1.0</v>
      </c>
      <c r="K2307" s="20">
        <v>1.0</v>
      </c>
      <c r="L2307" s="20" t="s">
        <v>5851</v>
      </c>
      <c r="M2307" s="20">
        <v>1.0</v>
      </c>
      <c r="N2307" s="20">
        <v>1.0</v>
      </c>
      <c r="O2307" s="20" t="s">
        <v>6117</v>
      </c>
      <c r="P2307" s="14"/>
    </row>
    <row r="2308">
      <c r="A2308" s="19" t="s">
        <v>8415</v>
      </c>
      <c r="B2308" s="19" t="s">
        <v>2032</v>
      </c>
      <c r="C2308" s="19" t="s">
        <v>8416</v>
      </c>
      <c r="D2308" s="19" t="s">
        <v>8417</v>
      </c>
      <c r="E2308" s="19" t="s">
        <v>8419</v>
      </c>
      <c r="F2308" s="20" t="str">
        <f t="shared" si="1"/>
        <v>qRVk6BIsdoK8vVR0I7fEb</v>
      </c>
      <c r="G2308" s="20">
        <v>1.0</v>
      </c>
      <c r="H2308" s="20">
        <v>1.0</v>
      </c>
      <c r="I2308" s="20" t="s">
        <v>5809</v>
      </c>
      <c r="J2308" s="20">
        <v>3.0</v>
      </c>
      <c r="K2308" s="20">
        <v>3.0</v>
      </c>
      <c r="L2308" s="20" t="s">
        <v>5851</v>
      </c>
      <c r="M2308" s="20">
        <v>3.0</v>
      </c>
      <c r="N2308" s="20">
        <v>3.0</v>
      </c>
      <c r="O2308" s="20" t="s">
        <v>6117</v>
      </c>
      <c r="P2308" s="14"/>
    </row>
    <row r="2309">
      <c r="A2309" s="19" t="s">
        <v>8415</v>
      </c>
      <c r="B2309" s="19" t="s">
        <v>2034</v>
      </c>
      <c r="C2309" s="19" t="s">
        <v>8416</v>
      </c>
      <c r="D2309" s="19" t="s">
        <v>8417</v>
      </c>
      <c r="E2309" s="19" t="s">
        <v>8420</v>
      </c>
      <c r="F2309" s="20" t="str">
        <f t="shared" si="1"/>
        <v>qRVk6BIsdoK9x2FqgRua4</v>
      </c>
      <c r="G2309" s="20">
        <v>1.0</v>
      </c>
      <c r="H2309" s="20">
        <v>1.0</v>
      </c>
      <c r="I2309" s="20" t="s">
        <v>5809</v>
      </c>
      <c r="J2309" s="20">
        <v>1.0</v>
      </c>
      <c r="K2309" s="20">
        <v>1.0</v>
      </c>
      <c r="L2309" s="20" t="s">
        <v>5851</v>
      </c>
      <c r="M2309" s="20">
        <v>2.0</v>
      </c>
      <c r="N2309" s="20">
        <v>2.0</v>
      </c>
      <c r="O2309" s="20" t="s">
        <v>6117</v>
      </c>
      <c r="P2309" s="14"/>
    </row>
    <row r="2310">
      <c r="A2310" s="19" t="s">
        <v>8415</v>
      </c>
      <c r="B2310" s="19" t="s">
        <v>2036</v>
      </c>
      <c r="C2310" s="19" t="s">
        <v>8416</v>
      </c>
      <c r="D2310" s="19" t="s">
        <v>8417</v>
      </c>
      <c r="E2310" s="19" t="s">
        <v>8421</v>
      </c>
      <c r="F2310" s="20" t="str">
        <f t="shared" si="1"/>
        <v>qRVk6BIsdoKA2fs1igzRC</v>
      </c>
      <c r="G2310" s="20">
        <v>1.0</v>
      </c>
      <c r="H2310" s="20">
        <v>1.0</v>
      </c>
      <c r="I2310" s="20" t="s">
        <v>5809</v>
      </c>
      <c r="J2310" s="20">
        <v>1.0</v>
      </c>
      <c r="K2310" s="20">
        <v>1.0</v>
      </c>
      <c r="L2310" s="20" t="s">
        <v>5851</v>
      </c>
      <c r="M2310" s="20">
        <v>1.0</v>
      </c>
      <c r="N2310" s="20">
        <v>1.0</v>
      </c>
      <c r="O2310" s="20" t="s">
        <v>6117</v>
      </c>
      <c r="P2310" s="14"/>
    </row>
    <row r="2311">
      <c r="A2311" s="19" t="s">
        <v>8415</v>
      </c>
      <c r="B2311" s="19" t="s">
        <v>2038</v>
      </c>
      <c r="C2311" s="19" t="s">
        <v>8416</v>
      </c>
      <c r="D2311" s="19" t="s">
        <v>8417</v>
      </c>
      <c r="E2311" s="19" t="s">
        <v>8422</v>
      </c>
      <c r="F2311" s="20" t="str">
        <f t="shared" si="1"/>
        <v>qRVk6BIsdoKA34s1igzRC</v>
      </c>
      <c r="G2311" s="20">
        <v>1.0</v>
      </c>
      <c r="H2311" s="20">
        <v>1.0</v>
      </c>
      <c r="I2311" s="20" t="s">
        <v>5809</v>
      </c>
      <c r="J2311" s="20">
        <v>1.0</v>
      </c>
      <c r="K2311" s="20">
        <v>1.0</v>
      </c>
      <c r="L2311" s="20" t="s">
        <v>5851</v>
      </c>
      <c r="M2311" s="20">
        <v>2.0</v>
      </c>
      <c r="N2311" s="20">
        <v>2.0</v>
      </c>
      <c r="O2311" s="20" t="s">
        <v>6117</v>
      </c>
      <c r="P2311" s="14"/>
    </row>
    <row r="2312">
      <c r="A2312" s="19" t="s">
        <v>8415</v>
      </c>
      <c r="B2312" s="19" t="s">
        <v>2040</v>
      </c>
      <c r="C2312" s="19" t="s">
        <v>8416</v>
      </c>
      <c r="D2312" s="19" t="s">
        <v>8417</v>
      </c>
      <c r="E2312" s="19" t="s">
        <v>8423</v>
      </c>
      <c r="F2312" s="20" t="str">
        <f t="shared" si="1"/>
        <v>qRVk6BIsdoKO6ZJLhNcSb</v>
      </c>
      <c r="G2312" s="20">
        <v>1.0</v>
      </c>
      <c r="H2312" s="20">
        <v>1.0</v>
      </c>
      <c r="I2312" s="20" t="s">
        <v>5809</v>
      </c>
      <c r="J2312" s="20">
        <v>1.0</v>
      </c>
      <c r="K2312" s="20">
        <v>1.0</v>
      </c>
      <c r="L2312" s="20" t="s">
        <v>5851</v>
      </c>
      <c r="M2312" s="20">
        <v>2.0</v>
      </c>
      <c r="N2312" s="20">
        <v>2.0</v>
      </c>
      <c r="O2312" s="20" t="s">
        <v>6117</v>
      </c>
      <c r="P2312" s="14"/>
    </row>
    <row r="2313">
      <c r="A2313" s="19" t="s">
        <v>8415</v>
      </c>
      <c r="B2313" s="19" t="s">
        <v>2042</v>
      </c>
      <c r="C2313" s="19" t="s">
        <v>8416</v>
      </c>
      <c r="D2313" s="19" t="s">
        <v>8417</v>
      </c>
      <c r="E2313" s="19" t="s">
        <v>8424</v>
      </c>
      <c r="F2313" s="20" t="str">
        <f t="shared" si="1"/>
        <v>qRVk6BIsdoKOD2JLhNcSb</v>
      </c>
      <c r="G2313" s="20">
        <v>1.0</v>
      </c>
      <c r="H2313" s="20">
        <v>1.0</v>
      </c>
      <c r="I2313" s="20" t="s">
        <v>5809</v>
      </c>
      <c r="J2313" s="20">
        <v>1.0</v>
      </c>
      <c r="K2313" s="20">
        <v>1.0</v>
      </c>
      <c r="L2313" s="20" t="s">
        <v>5851</v>
      </c>
      <c r="M2313" s="20">
        <v>1.0</v>
      </c>
      <c r="N2313" s="20">
        <v>1.0</v>
      </c>
      <c r="O2313" s="20" t="s">
        <v>6117</v>
      </c>
      <c r="P2313" s="14"/>
    </row>
    <row r="2314">
      <c r="A2314" s="19" t="s">
        <v>8415</v>
      </c>
      <c r="B2314" s="19" t="s">
        <v>2044</v>
      </c>
      <c r="C2314" s="19" t="s">
        <v>8416</v>
      </c>
      <c r="D2314" s="19" t="s">
        <v>8417</v>
      </c>
      <c r="E2314" s="19" t="s">
        <v>8425</v>
      </c>
      <c r="F2314" s="20" t="str">
        <f t="shared" si="1"/>
        <v>qRVk6BIsdoKQCRA48cIW7</v>
      </c>
      <c r="G2314" s="20">
        <v>1.0</v>
      </c>
      <c r="H2314" s="20">
        <v>1.0</v>
      </c>
      <c r="I2314" s="20" t="s">
        <v>5809</v>
      </c>
      <c r="J2314" s="20">
        <v>1.0</v>
      </c>
      <c r="K2314" s="20">
        <v>1.0</v>
      </c>
      <c r="L2314" s="20" t="s">
        <v>5851</v>
      </c>
      <c r="M2314" s="20">
        <v>1.0</v>
      </c>
      <c r="N2314" s="20">
        <v>1.0</v>
      </c>
      <c r="O2314" s="20" t="s">
        <v>6117</v>
      </c>
      <c r="P2314" s="14"/>
    </row>
    <row r="2315">
      <c r="A2315" s="19" t="s">
        <v>8415</v>
      </c>
      <c r="B2315" s="19" t="s">
        <v>2046</v>
      </c>
      <c r="C2315" s="19" t="s">
        <v>8416</v>
      </c>
      <c r="D2315" s="19" t="s">
        <v>8417</v>
      </c>
      <c r="E2315" s="19" t="s">
        <v>8426</v>
      </c>
      <c r="F2315" s="20" t="str">
        <f t="shared" si="1"/>
        <v>qRVk6BIsdoKQCeA48cIW7</v>
      </c>
      <c r="G2315" s="20">
        <v>1.0</v>
      </c>
      <c r="H2315" s="20">
        <v>1.0</v>
      </c>
      <c r="I2315" s="20" t="s">
        <v>5809</v>
      </c>
      <c r="J2315" s="20">
        <v>1.0</v>
      </c>
      <c r="K2315" s="20">
        <v>1.0</v>
      </c>
      <c r="L2315" s="20" t="s">
        <v>5851</v>
      </c>
      <c r="M2315" s="20">
        <v>2.0</v>
      </c>
      <c r="N2315" s="20">
        <v>2.0</v>
      </c>
      <c r="O2315" s="20" t="s">
        <v>6117</v>
      </c>
      <c r="P2315" s="14"/>
    </row>
    <row r="2316">
      <c r="A2316" s="19" t="s">
        <v>8415</v>
      </c>
      <c r="B2316" s="19" t="s">
        <v>2048</v>
      </c>
      <c r="C2316" s="19" t="s">
        <v>8416</v>
      </c>
      <c r="D2316" s="19" t="s">
        <v>8417</v>
      </c>
      <c r="E2316" s="19" t="s">
        <v>8427</v>
      </c>
      <c r="F2316" s="20" t="str">
        <f t="shared" si="1"/>
        <v>qRVk6BIsdoKVOyXmZF31w</v>
      </c>
      <c r="G2316" s="20">
        <v>1.0</v>
      </c>
      <c r="H2316" s="20">
        <v>1.0</v>
      </c>
      <c r="I2316" s="20" t="s">
        <v>5809</v>
      </c>
      <c r="J2316" s="20">
        <v>1.0</v>
      </c>
      <c r="K2316" s="20">
        <v>1.0</v>
      </c>
      <c r="L2316" s="20" t="s">
        <v>5851</v>
      </c>
      <c r="M2316" s="20">
        <v>1.0</v>
      </c>
      <c r="N2316" s="20">
        <v>1.0</v>
      </c>
      <c r="O2316" s="20" t="s">
        <v>6117</v>
      </c>
      <c r="P2316" s="14"/>
    </row>
    <row r="2317">
      <c r="A2317" s="19" t="s">
        <v>8415</v>
      </c>
      <c r="B2317" s="19" t="s">
        <v>2050</v>
      </c>
      <c r="C2317" s="19" t="s">
        <v>8416</v>
      </c>
      <c r="D2317" s="19" t="s">
        <v>8417</v>
      </c>
      <c r="E2317" s="19" t="s">
        <v>8428</v>
      </c>
      <c r="F2317" s="20" t="str">
        <f t="shared" si="1"/>
        <v>qRVk6BIsdoKnpeqfPa3Cp</v>
      </c>
      <c r="G2317" s="20">
        <v>1.0</v>
      </c>
      <c r="H2317" s="20">
        <v>1.0</v>
      </c>
      <c r="I2317" s="20" t="s">
        <v>5809</v>
      </c>
      <c r="J2317" s="20">
        <v>2.0</v>
      </c>
      <c r="K2317" s="20">
        <v>2.0</v>
      </c>
      <c r="L2317" s="20" t="s">
        <v>5851</v>
      </c>
      <c r="M2317" s="20">
        <v>2.0</v>
      </c>
      <c r="N2317" s="20">
        <v>2.0</v>
      </c>
      <c r="O2317" s="20" t="s">
        <v>6117</v>
      </c>
      <c r="P2317" s="14"/>
    </row>
    <row r="2318">
      <c r="A2318" s="19" t="s">
        <v>8415</v>
      </c>
      <c r="B2318" s="19" t="s">
        <v>2052</v>
      </c>
      <c r="C2318" s="19" t="s">
        <v>8416</v>
      </c>
      <c r="D2318" s="19" t="s">
        <v>8417</v>
      </c>
      <c r="E2318" s="19" t="s">
        <v>8429</v>
      </c>
      <c r="F2318" s="20" t="str">
        <f t="shared" si="1"/>
        <v>qRVk6BIsdoKnriqfPa3Cp</v>
      </c>
      <c r="G2318" s="20">
        <v>1.0</v>
      </c>
      <c r="H2318" s="20">
        <v>1.0</v>
      </c>
      <c r="I2318" s="20" t="s">
        <v>5809</v>
      </c>
      <c r="J2318" s="20">
        <v>1.0</v>
      </c>
      <c r="K2318" s="20">
        <v>1.0</v>
      </c>
      <c r="L2318" s="20" t="s">
        <v>5851</v>
      </c>
      <c r="M2318" s="20">
        <v>1.0</v>
      </c>
      <c r="N2318" s="20">
        <v>1.0</v>
      </c>
      <c r="O2318" s="20" t="s">
        <v>6117</v>
      </c>
      <c r="P2318" s="14"/>
    </row>
    <row r="2319">
      <c r="A2319" s="19" t="s">
        <v>8415</v>
      </c>
      <c r="B2319" s="19" t="s">
        <v>2054</v>
      </c>
      <c r="C2319" s="19" t="s">
        <v>8416</v>
      </c>
      <c r="D2319" s="19" t="s">
        <v>8417</v>
      </c>
      <c r="E2319" s="19" t="s">
        <v>8430</v>
      </c>
      <c r="F2319" s="20" t="str">
        <f t="shared" si="1"/>
        <v>qRVk6BIsdoKoRclrKdXja</v>
      </c>
      <c r="G2319" s="20">
        <v>1.0</v>
      </c>
      <c r="H2319" s="20">
        <v>1.0</v>
      </c>
      <c r="I2319" s="20" t="s">
        <v>5809</v>
      </c>
      <c r="J2319" s="20">
        <v>3.0</v>
      </c>
      <c r="K2319" s="20">
        <v>3.0</v>
      </c>
      <c r="L2319" s="20" t="s">
        <v>5851</v>
      </c>
      <c r="M2319" s="20">
        <v>1.0</v>
      </c>
      <c r="N2319" s="20">
        <v>1.0</v>
      </c>
      <c r="O2319" s="20" t="s">
        <v>6117</v>
      </c>
      <c r="P2319" s="14"/>
    </row>
    <row r="2320">
      <c r="A2320" s="19" t="s">
        <v>8415</v>
      </c>
      <c r="B2320" s="19" t="s">
        <v>2056</v>
      </c>
      <c r="C2320" s="19" t="s">
        <v>8416</v>
      </c>
      <c r="D2320" s="19" t="s">
        <v>8417</v>
      </c>
      <c r="E2320" s="19" t="s">
        <v>8431</v>
      </c>
      <c r="F2320" s="20" t="str">
        <f t="shared" si="1"/>
        <v>qRVk6BIsdoKpPhklVeMgb</v>
      </c>
      <c r="G2320" s="20">
        <v>1.0</v>
      </c>
      <c r="H2320" s="20">
        <v>1.0</v>
      </c>
      <c r="I2320" s="20" t="s">
        <v>5809</v>
      </c>
      <c r="J2320" s="20">
        <v>2.0</v>
      </c>
      <c r="K2320" s="20">
        <v>2.0</v>
      </c>
      <c r="L2320" s="20" t="s">
        <v>5851</v>
      </c>
      <c r="M2320" s="20">
        <v>2.0</v>
      </c>
      <c r="N2320" s="20">
        <v>2.0</v>
      </c>
      <c r="O2320" s="20" t="s">
        <v>6117</v>
      </c>
      <c r="P2320" s="14"/>
    </row>
    <row r="2321">
      <c r="A2321" s="19" t="s">
        <v>8415</v>
      </c>
      <c r="B2321" s="19" t="s">
        <v>2058</v>
      </c>
      <c r="C2321" s="19" t="s">
        <v>8416</v>
      </c>
      <c r="D2321" s="19" t="s">
        <v>8417</v>
      </c>
      <c r="E2321" s="19" t="s">
        <v>8432</v>
      </c>
      <c r="F2321" s="20" t="str">
        <f t="shared" si="1"/>
        <v>qRVk6BIsdoKpbTklVeMgb</v>
      </c>
      <c r="G2321" s="20">
        <v>1.0</v>
      </c>
      <c r="H2321" s="20">
        <v>1.0</v>
      </c>
      <c r="I2321" s="20" t="s">
        <v>5809</v>
      </c>
      <c r="J2321" s="20">
        <v>1.0</v>
      </c>
      <c r="K2321" s="20">
        <v>1.0</v>
      </c>
      <c r="L2321" s="20" t="s">
        <v>5851</v>
      </c>
      <c r="M2321" s="20">
        <v>1.0</v>
      </c>
      <c r="N2321" s="20">
        <v>1.0</v>
      </c>
      <c r="O2321" s="20" t="s">
        <v>6117</v>
      </c>
      <c r="P2321" s="14"/>
    </row>
    <row r="2322">
      <c r="A2322" s="19" t="s">
        <v>8415</v>
      </c>
      <c r="B2322" s="19" t="s">
        <v>2060</v>
      </c>
      <c r="C2322" s="19" t="s">
        <v>8416</v>
      </c>
      <c r="D2322" s="19" t="s">
        <v>8417</v>
      </c>
      <c r="E2322" s="19" t="s">
        <v>8433</v>
      </c>
      <c r="F2322" s="20" t="str">
        <f t="shared" si="1"/>
        <v>qRVk6BIsdoKq2O31JYFdu</v>
      </c>
      <c r="G2322" s="20">
        <v>1.0</v>
      </c>
      <c r="H2322" s="20">
        <v>1.0</v>
      </c>
      <c r="I2322" s="20" t="s">
        <v>5809</v>
      </c>
      <c r="J2322" s="20">
        <v>1.0</v>
      </c>
      <c r="K2322" s="20">
        <v>1.0</v>
      </c>
      <c r="L2322" s="20" t="s">
        <v>5851</v>
      </c>
      <c r="M2322" s="20">
        <v>1.0</v>
      </c>
      <c r="N2322" s="20">
        <v>1.0</v>
      </c>
      <c r="O2322" s="20" t="s">
        <v>6117</v>
      </c>
      <c r="P2322" s="14"/>
    </row>
    <row r="2323">
      <c r="A2323" s="19" t="s">
        <v>8415</v>
      </c>
      <c r="B2323" s="19" t="s">
        <v>2062</v>
      </c>
      <c r="C2323" s="19" t="s">
        <v>8416</v>
      </c>
      <c r="D2323" s="19" t="s">
        <v>8417</v>
      </c>
      <c r="E2323" s="19" t="s">
        <v>8434</v>
      </c>
      <c r="F2323" s="20" t="str">
        <f t="shared" si="1"/>
        <v>qRVk6BIsdoKuks2YK1rnl</v>
      </c>
      <c r="G2323" s="20">
        <v>2.0</v>
      </c>
      <c r="H2323" s="20">
        <v>2.0</v>
      </c>
      <c r="I2323" s="20" t="s">
        <v>5809</v>
      </c>
      <c r="J2323" s="20">
        <v>3.0</v>
      </c>
      <c r="K2323" s="20">
        <v>3.0</v>
      </c>
      <c r="L2323" s="20" t="s">
        <v>5851</v>
      </c>
      <c r="M2323" s="20">
        <v>2.0</v>
      </c>
      <c r="N2323" s="20">
        <v>2.0</v>
      </c>
      <c r="O2323" s="20" t="s">
        <v>6117</v>
      </c>
      <c r="P2323" s="14"/>
    </row>
    <row r="2324">
      <c r="A2324" s="19" t="s">
        <v>8415</v>
      </c>
      <c r="B2324" s="19" t="s">
        <v>2064</v>
      </c>
      <c r="C2324" s="19" t="s">
        <v>8416</v>
      </c>
      <c r="D2324" s="19" t="s">
        <v>8417</v>
      </c>
      <c r="E2324" s="19" t="s">
        <v>8435</v>
      </c>
      <c r="F2324" s="20" t="str">
        <f t="shared" si="1"/>
        <v>qRVk6BIsdoKxWyoCpeNMW</v>
      </c>
      <c r="G2324" s="20">
        <v>1.0</v>
      </c>
      <c r="H2324" s="20">
        <v>1.0</v>
      </c>
      <c r="I2324" s="20" t="s">
        <v>5809</v>
      </c>
      <c r="J2324" s="20">
        <v>3.0</v>
      </c>
      <c r="K2324" s="20">
        <v>3.0</v>
      </c>
      <c r="L2324" s="20" t="s">
        <v>5851</v>
      </c>
      <c r="M2324" s="20">
        <v>2.0</v>
      </c>
      <c r="N2324" s="20">
        <v>2.0</v>
      </c>
      <c r="O2324" s="20" t="s">
        <v>6117</v>
      </c>
      <c r="P2324" s="14"/>
    </row>
    <row r="2325">
      <c r="A2325" s="19" t="s">
        <v>8436</v>
      </c>
      <c r="B2325" s="19" t="s">
        <v>4762</v>
      </c>
      <c r="C2325" s="19" t="s">
        <v>8437</v>
      </c>
      <c r="D2325" s="19" t="s">
        <v>8438</v>
      </c>
      <c r="E2325" s="19" t="s">
        <v>8439</v>
      </c>
      <c r="F2325" s="20" t="str">
        <f t="shared" si="1"/>
        <v>qdGu9fCoYTav3cgWpPTcf5</v>
      </c>
      <c r="G2325" s="20">
        <v>1.0</v>
      </c>
      <c r="H2325" s="20">
        <v>1.0</v>
      </c>
      <c r="I2325" s="20" t="s">
        <v>5809</v>
      </c>
      <c r="J2325" s="20">
        <v>1.0</v>
      </c>
      <c r="K2325" s="20">
        <v>1.0</v>
      </c>
      <c r="L2325" s="20" t="s">
        <v>5851</v>
      </c>
      <c r="M2325" s="20">
        <v>1.0</v>
      </c>
      <c r="N2325" s="20">
        <v>1.0</v>
      </c>
      <c r="O2325" s="20" t="s">
        <v>6117</v>
      </c>
      <c r="P2325" s="14"/>
    </row>
    <row r="2326">
      <c r="A2326" s="19" t="s">
        <v>8436</v>
      </c>
      <c r="B2326" s="19" t="s">
        <v>4766</v>
      </c>
      <c r="C2326" s="19" t="s">
        <v>8437</v>
      </c>
      <c r="D2326" s="19" t="s">
        <v>8438</v>
      </c>
      <c r="E2326" s="19" t="s">
        <v>8440</v>
      </c>
      <c r="F2326" s="20" t="str">
        <f t="shared" si="1"/>
        <v>qdGu9fCoYTav5aBQZnCRf8</v>
      </c>
      <c r="G2326" s="20">
        <v>1.0</v>
      </c>
      <c r="H2326" s="20">
        <v>1.0</v>
      </c>
      <c r="I2326" s="20" t="s">
        <v>5809</v>
      </c>
      <c r="J2326" s="20">
        <v>2.0</v>
      </c>
      <c r="K2326" s="20">
        <v>2.0</v>
      </c>
      <c r="L2326" s="20" t="s">
        <v>5851</v>
      </c>
      <c r="M2326" s="20">
        <v>2.0</v>
      </c>
      <c r="N2326" s="20">
        <v>2.0</v>
      </c>
      <c r="O2326" s="20" t="s">
        <v>6117</v>
      </c>
      <c r="P2326" s="14"/>
    </row>
    <row r="2327">
      <c r="A2327" s="19" t="s">
        <v>8436</v>
      </c>
      <c r="B2327" s="19" t="s">
        <v>4768</v>
      </c>
      <c r="C2327" s="19" t="s">
        <v>8437</v>
      </c>
      <c r="D2327" s="19" t="s">
        <v>8438</v>
      </c>
      <c r="E2327" s="19" t="s">
        <v>8441</v>
      </c>
      <c r="F2327" s="20" t="str">
        <f t="shared" si="1"/>
        <v>qdGu9fCoYTav6TZgxZbenF</v>
      </c>
      <c r="G2327" s="20">
        <v>1.0</v>
      </c>
      <c r="H2327" s="20">
        <v>1.0</v>
      </c>
      <c r="I2327" s="20" t="s">
        <v>5809</v>
      </c>
      <c r="J2327" s="20">
        <v>2.0</v>
      </c>
      <c r="K2327" s="20">
        <v>2.0</v>
      </c>
      <c r="L2327" s="20" t="s">
        <v>5851</v>
      </c>
      <c r="M2327" s="20">
        <v>2.0</v>
      </c>
      <c r="N2327" s="20">
        <v>2.0</v>
      </c>
      <c r="O2327" s="20" t="s">
        <v>6117</v>
      </c>
      <c r="P2327" s="14"/>
    </row>
    <row r="2328">
      <c r="A2328" s="19" t="s">
        <v>8436</v>
      </c>
      <c r="B2328" s="19" t="s">
        <v>4770</v>
      </c>
      <c r="C2328" s="19" t="s">
        <v>8437</v>
      </c>
      <c r="D2328" s="19" t="s">
        <v>8438</v>
      </c>
      <c r="E2328" s="19" t="s">
        <v>8442</v>
      </c>
      <c r="F2328" s="20" t="str">
        <f t="shared" si="1"/>
        <v>qdGu9fCoYTav6hNgxZbenF</v>
      </c>
      <c r="G2328" s="20">
        <v>1.0</v>
      </c>
      <c r="H2328" s="20">
        <v>1.0</v>
      </c>
      <c r="I2328" s="20" t="s">
        <v>5809</v>
      </c>
      <c r="J2328" s="20">
        <v>3.0</v>
      </c>
      <c r="K2328" s="20">
        <v>3.0</v>
      </c>
      <c r="L2328" s="20" t="s">
        <v>5851</v>
      </c>
      <c r="M2328" s="20">
        <v>3.0</v>
      </c>
      <c r="N2328" s="20">
        <v>3.0</v>
      </c>
      <c r="O2328" s="20" t="s">
        <v>6117</v>
      </c>
      <c r="P2328" s="14"/>
    </row>
    <row r="2329">
      <c r="A2329" s="19" t="s">
        <v>8436</v>
      </c>
      <c r="B2329" s="19" t="s">
        <v>4772</v>
      </c>
      <c r="C2329" s="19" t="s">
        <v>8437</v>
      </c>
      <c r="D2329" s="19" t="s">
        <v>8438</v>
      </c>
      <c r="E2329" s="19" t="s">
        <v>8443</v>
      </c>
      <c r="F2329" s="20" t="str">
        <f t="shared" si="1"/>
        <v>qdGu9fCoYTavAcls1igzRC</v>
      </c>
      <c r="G2329" s="20">
        <v>1.0</v>
      </c>
      <c r="H2329" s="20">
        <v>1.0</v>
      </c>
      <c r="I2329" s="20" t="s">
        <v>5809</v>
      </c>
      <c r="J2329" s="20">
        <v>1.0</v>
      </c>
      <c r="K2329" s="20">
        <v>1.0</v>
      </c>
      <c r="L2329" s="20" t="s">
        <v>5851</v>
      </c>
      <c r="M2329" s="20">
        <v>2.0</v>
      </c>
      <c r="N2329" s="20">
        <v>2.0</v>
      </c>
      <c r="O2329" s="20" t="s">
        <v>6117</v>
      </c>
      <c r="P2329" s="14"/>
    </row>
    <row r="2330">
      <c r="A2330" s="19" t="s">
        <v>8436</v>
      </c>
      <c r="B2330" s="19" t="s">
        <v>4774</v>
      </c>
      <c r="C2330" s="19" t="s">
        <v>8437</v>
      </c>
      <c r="D2330" s="19" t="s">
        <v>8438</v>
      </c>
      <c r="E2330" s="19" t="s">
        <v>8444</v>
      </c>
      <c r="F2330" s="20" t="str">
        <f t="shared" si="1"/>
        <v>qdGu9fCoYTavAnHs1igzRC</v>
      </c>
      <c r="G2330" s="20">
        <v>1.0</v>
      </c>
      <c r="H2330" s="20">
        <v>1.0</v>
      </c>
      <c r="I2330" s="20" t="s">
        <v>5809</v>
      </c>
      <c r="J2330" s="20">
        <v>1.0</v>
      </c>
      <c r="K2330" s="20">
        <v>1.0</v>
      </c>
      <c r="L2330" s="20" t="s">
        <v>5851</v>
      </c>
      <c r="M2330" s="20">
        <v>1.0</v>
      </c>
      <c r="N2330" s="20">
        <v>1.0</v>
      </c>
      <c r="O2330" s="20" t="s">
        <v>6117</v>
      </c>
      <c r="P2330" s="14"/>
    </row>
    <row r="2331">
      <c r="A2331" s="19" t="s">
        <v>8436</v>
      </c>
      <c r="B2331" s="19" t="s">
        <v>4776</v>
      </c>
      <c r="C2331" s="19" t="s">
        <v>8437</v>
      </c>
      <c r="D2331" s="19" t="s">
        <v>8438</v>
      </c>
      <c r="E2331" s="19" t="s">
        <v>8445</v>
      </c>
      <c r="F2331" s="20" t="str">
        <f t="shared" si="1"/>
        <v>qdGu9fCoYTavDRSPsx31Wa</v>
      </c>
      <c r="G2331" s="20">
        <v>1.0</v>
      </c>
      <c r="H2331" s="20">
        <v>1.0</v>
      </c>
      <c r="I2331" s="20" t="s">
        <v>5809</v>
      </c>
      <c r="J2331" s="20">
        <v>2.0</v>
      </c>
      <c r="K2331" s="20">
        <v>1.0</v>
      </c>
      <c r="L2331" s="20" t="s">
        <v>5851</v>
      </c>
      <c r="M2331" s="20">
        <v>2.0</v>
      </c>
      <c r="N2331" s="20">
        <v>2.0</v>
      </c>
      <c r="O2331" s="20" t="s">
        <v>6117</v>
      </c>
      <c r="P2331" s="14"/>
    </row>
    <row r="2332">
      <c r="A2332" s="19" t="s">
        <v>8436</v>
      </c>
      <c r="B2332" s="19" t="s">
        <v>4778</v>
      </c>
      <c r="C2332" s="19" t="s">
        <v>8437</v>
      </c>
      <c r="D2332" s="19" t="s">
        <v>8438</v>
      </c>
      <c r="E2332" s="19" t="s">
        <v>8446</v>
      </c>
      <c r="F2332" s="20" t="str">
        <f t="shared" si="1"/>
        <v>qdGu9fCoYTavFTcGX8NaP3</v>
      </c>
      <c r="G2332" s="20">
        <v>1.0</v>
      </c>
      <c r="H2332" s="20">
        <v>1.0</v>
      </c>
      <c r="I2332" s="20" t="s">
        <v>5809</v>
      </c>
      <c r="J2332" s="20">
        <v>3.0</v>
      </c>
      <c r="K2332" s="20">
        <v>3.0</v>
      </c>
      <c r="L2332" s="20" t="s">
        <v>5851</v>
      </c>
      <c r="M2332" s="20">
        <v>3.0</v>
      </c>
      <c r="N2332" s="20">
        <v>3.0</v>
      </c>
      <c r="O2332" s="20" t="s">
        <v>6117</v>
      </c>
      <c r="P2332" s="14"/>
    </row>
    <row r="2333">
      <c r="A2333" s="19" t="s">
        <v>8436</v>
      </c>
      <c r="B2333" s="19" t="s">
        <v>4780</v>
      </c>
      <c r="C2333" s="19" t="s">
        <v>8437</v>
      </c>
      <c r="D2333" s="19" t="s">
        <v>8438</v>
      </c>
      <c r="E2333" s="19" t="s">
        <v>8447</v>
      </c>
      <c r="F2333" s="20" t="str">
        <f t="shared" si="1"/>
        <v>qdGu9fCoYTavI2xvBlcSU2</v>
      </c>
      <c r="G2333" s="20">
        <v>1.0</v>
      </c>
      <c r="H2333" s="20">
        <v>1.0</v>
      </c>
      <c r="I2333" s="20" t="s">
        <v>5809</v>
      </c>
      <c r="J2333" s="20">
        <v>2.0</v>
      </c>
      <c r="K2333" s="20">
        <v>2.0</v>
      </c>
      <c r="L2333" s="20" t="s">
        <v>5851</v>
      </c>
      <c r="M2333" s="20">
        <v>1.0</v>
      </c>
      <c r="N2333" s="20">
        <v>1.0</v>
      </c>
      <c r="O2333" s="20" t="s">
        <v>6117</v>
      </c>
      <c r="P2333" s="14"/>
    </row>
    <row r="2334">
      <c r="A2334" s="19" t="s">
        <v>8436</v>
      </c>
      <c r="B2334" s="19" t="s">
        <v>4782</v>
      </c>
      <c r="C2334" s="19" t="s">
        <v>8437</v>
      </c>
      <c r="D2334" s="19" t="s">
        <v>8438</v>
      </c>
      <c r="E2334" s="19" t="s">
        <v>8448</v>
      </c>
      <c r="F2334" s="20" t="str">
        <f t="shared" si="1"/>
        <v>qdGu9fCoYTavKbs5Q8YFGz</v>
      </c>
      <c r="G2334" s="20">
        <v>1.0</v>
      </c>
      <c r="H2334" s="20">
        <v>1.0</v>
      </c>
      <c r="I2334" s="20" t="s">
        <v>5809</v>
      </c>
      <c r="J2334" s="20">
        <v>1.0</v>
      </c>
      <c r="K2334" s="20">
        <v>1.0</v>
      </c>
      <c r="L2334" s="20" t="s">
        <v>5851</v>
      </c>
      <c r="M2334" s="20">
        <v>1.0</v>
      </c>
      <c r="N2334" s="20">
        <v>1.0</v>
      </c>
      <c r="O2334" s="20" t="s">
        <v>6117</v>
      </c>
      <c r="P2334" s="14"/>
    </row>
    <row r="2335">
      <c r="A2335" s="19" t="s">
        <v>8436</v>
      </c>
      <c r="B2335" s="19" t="s">
        <v>4784</v>
      </c>
      <c r="C2335" s="19" t="s">
        <v>8437</v>
      </c>
      <c r="D2335" s="19" t="s">
        <v>8438</v>
      </c>
      <c r="E2335" s="19" t="s">
        <v>8449</v>
      </c>
      <c r="F2335" s="20" t="str">
        <f t="shared" si="1"/>
        <v>qdGu9fCoYTavYbvETxCGlb</v>
      </c>
      <c r="G2335" s="20">
        <v>1.0</v>
      </c>
      <c r="H2335" s="20">
        <v>1.0</v>
      </c>
      <c r="I2335" s="20" t="s">
        <v>5809</v>
      </c>
      <c r="J2335" s="20">
        <v>1.0</v>
      </c>
      <c r="K2335" s="20">
        <v>1.0</v>
      </c>
      <c r="L2335" s="20" t="s">
        <v>5851</v>
      </c>
      <c r="M2335" s="20">
        <v>1.0</v>
      </c>
      <c r="N2335" s="20">
        <v>1.0</v>
      </c>
      <c r="O2335" s="20" t="s">
        <v>6117</v>
      </c>
      <c r="P2335" s="14"/>
    </row>
    <row r="2336">
      <c r="A2336" s="19" t="s">
        <v>8436</v>
      </c>
      <c r="B2336" s="19" t="s">
        <v>4786</v>
      </c>
      <c r="C2336" s="19" t="s">
        <v>8437</v>
      </c>
      <c r="D2336" s="19" t="s">
        <v>8438</v>
      </c>
      <c r="E2336" s="19" t="s">
        <v>8450</v>
      </c>
      <c r="F2336" s="20" t="str">
        <f t="shared" si="1"/>
        <v>qdGu9fCoYTavi0XDfaj7G4</v>
      </c>
      <c r="G2336" s="20">
        <v>1.0</v>
      </c>
      <c r="H2336" s="20">
        <v>1.0</v>
      </c>
      <c r="I2336" s="20" t="s">
        <v>5809</v>
      </c>
      <c r="J2336" s="20">
        <v>2.0</v>
      </c>
      <c r="K2336" s="20">
        <v>2.0</v>
      </c>
      <c r="L2336" s="20" t="s">
        <v>5851</v>
      </c>
      <c r="M2336" s="20">
        <v>2.0</v>
      </c>
      <c r="N2336" s="20">
        <v>2.0</v>
      </c>
      <c r="O2336" s="20" t="s">
        <v>6117</v>
      </c>
      <c r="P2336" s="14"/>
    </row>
    <row r="2337">
      <c r="A2337" s="19" t="s">
        <v>8436</v>
      </c>
      <c r="B2337" s="19" t="s">
        <v>4788</v>
      </c>
      <c r="C2337" s="19" t="s">
        <v>8437</v>
      </c>
      <c r="D2337" s="19" t="s">
        <v>8438</v>
      </c>
      <c r="E2337" s="19" t="s">
        <v>8451</v>
      </c>
      <c r="F2337" s="20" t="str">
        <f t="shared" si="1"/>
        <v>qdGu9fCoYTaviwcDfaj7G4</v>
      </c>
      <c r="G2337" s="20">
        <v>1.0</v>
      </c>
      <c r="H2337" s="20">
        <v>1.0</v>
      </c>
      <c r="I2337" s="20" t="s">
        <v>5809</v>
      </c>
      <c r="J2337" s="20">
        <v>2.0</v>
      </c>
      <c r="K2337" s="20">
        <v>2.0</v>
      </c>
      <c r="L2337" s="20" t="s">
        <v>5851</v>
      </c>
      <c r="M2337" s="20">
        <v>2.0</v>
      </c>
      <c r="N2337" s="20">
        <v>2.0</v>
      </c>
      <c r="O2337" s="20" t="s">
        <v>6117</v>
      </c>
      <c r="P2337" s="14"/>
    </row>
    <row r="2338">
      <c r="A2338" s="19" t="s">
        <v>8436</v>
      </c>
      <c r="B2338" s="19" t="s">
        <v>4790</v>
      </c>
      <c r="C2338" s="19" t="s">
        <v>8437</v>
      </c>
      <c r="D2338" s="19" t="s">
        <v>8438</v>
      </c>
      <c r="E2338" s="19" t="s">
        <v>8452</v>
      </c>
      <c r="F2338" s="20" t="str">
        <f t="shared" si="1"/>
        <v>qdGu9fCoYTavkOBKT9MVfb</v>
      </c>
      <c r="G2338" s="20">
        <v>1.0</v>
      </c>
      <c r="H2338" s="20">
        <v>1.0</v>
      </c>
      <c r="I2338" s="20" t="s">
        <v>5809</v>
      </c>
      <c r="J2338" s="20">
        <v>3.0</v>
      </c>
      <c r="K2338" s="20">
        <v>3.0</v>
      </c>
      <c r="L2338" s="20" t="s">
        <v>5851</v>
      </c>
      <c r="M2338" s="20">
        <v>2.0</v>
      </c>
      <c r="N2338" s="20">
        <v>2.0</v>
      </c>
      <c r="O2338" s="20" t="s">
        <v>6117</v>
      </c>
      <c r="P2338" s="14"/>
    </row>
    <row r="2339">
      <c r="A2339" s="19" t="s">
        <v>8436</v>
      </c>
      <c r="B2339" s="19" t="s">
        <v>4792</v>
      </c>
      <c r="C2339" s="19" t="s">
        <v>8437</v>
      </c>
      <c r="D2339" s="19" t="s">
        <v>8438</v>
      </c>
      <c r="E2339" s="19" t="s">
        <v>8453</v>
      </c>
      <c r="F2339" s="20" t="str">
        <f t="shared" si="1"/>
        <v>qdGu9fCoYTavlWZiGAYKIU</v>
      </c>
      <c r="G2339" s="20">
        <v>1.0</v>
      </c>
      <c r="H2339" s="20">
        <v>1.0</v>
      </c>
      <c r="I2339" s="20" t="s">
        <v>5809</v>
      </c>
      <c r="J2339" s="20">
        <v>3.0</v>
      </c>
      <c r="K2339" s="20">
        <v>3.0</v>
      </c>
      <c r="L2339" s="20" t="s">
        <v>5851</v>
      </c>
      <c r="M2339" s="20">
        <v>2.0</v>
      </c>
      <c r="N2339" s="20">
        <v>2.0</v>
      </c>
      <c r="O2339" s="20" t="s">
        <v>6117</v>
      </c>
      <c r="P2339" s="14"/>
    </row>
    <row r="2340">
      <c r="A2340" s="19" t="s">
        <v>8436</v>
      </c>
      <c r="B2340" s="19" t="s">
        <v>4794</v>
      </c>
      <c r="C2340" s="19" t="s">
        <v>8437</v>
      </c>
      <c r="D2340" s="19" t="s">
        <v>8438</v>
      </c>
      <c r="E2340" s="19" t="s">
        <v>8454</v>
      </c>
      <c r="F2340" s="20" t="str">
        <f t="shared" si="1"/>
        <v>qdGu9fCoYTavlj2iGAYKIU</v>
      </c>
      <c r="G2340" s="20">
        <v>1.0</v>
      </c>
      <c r="H2340" s="20">
        <v>1.0</v>
      </c>
      <c r="I2340" s="20" t="s">
        <v>5809</v>
      </c>
      <c r="J2340" s="20">
        <v>1.0</v>
      </c>
      <c r="K2340" s="20">
        <v>1.0</v>
      </c>
      <c r="L2340" s="20" t="s">
        <v>5851</v>
      </c>
      <c r="M2340" s="20">
        <v>2.0</v>
      </c>
      <c r="N2340" s="20">
        <v>2.0</v>
      </c>
      <c r="O2340" s="20" t="s">
        <v>6117</v>
      </c>
      <c r="P2340" s="14"/>
    </row>
    <row r="2341">
      <c r="A2341" s="19" t="s">
        <v>8436</v>
      </c>
      <c r="B2341" s="19" t="s">
        <v>4796</v>
      </c>
      <c r="C2341" s="19" t="s">
        <v>8437</v>
      </c>
      <c r="D2341" s="19" t="s">
        <v>8438</v>
      </c>
      <c r="E2341" s="19" t="s">
        <v>8455</v>
      </c>
      <c r="F2341" s="20" t="str">
        <f t="shared" si="1"/>
        <v>qdGu9fCoYTavyHRr3EWPH8</v>
      </c>
      <c r="G2341" s="20">
        <v>1.0</v>
      </c>
      <c r="H2341" s="20">
        <v>1.0</v>
      </c>
      <c r="I2341" s="20" t="s">
        <v>5809</v>
      </c>
      <c r="J2341" s="20">
        <v>1.0</v>
      </c>
      <c r="K2341" s="20">
        <v>1.0</v>
      </c>
      <c r="L2341" s="20" t="s">
        <v>5851</v>
      </c>
      <c r="M2341" s="20">
        <v>1.0</v>
      </c>
      <c r="N2341" s="20">
        <v>1.0</v>
      </c>
      <c r="O2341" s="20" t="s">
        <v>6117</v>
      </c>
      <c r="P2341" s="14"/>
    </row>
    <row r="2342">
      <c r="A2342" s="19" t="s">
        <v>8436</v>
      </c>
      <c r="B2342" s="19" t="s">
        <v>4798</v>
      </c>
      <c r="C2342" s="19" t="s">
        <v>8437</v>
      </c>
      <c r="D2342" s="19" t="s">
        <v>8438</v>
      </c>
      <c r="E2342" s="19" t="s">
        <v>8456</v>
      </c>
      <c r="F2342" s="20" t="str">
        <f t="shared" si="1"/>
        <v>qdGu9fCoYTavzdTcwP3ZbD</v>
      </c>
      <c r="G2342" s="20">
        <v>1.0</v>
      </c>
      <c r="H2342" s="20">
        <v>1.0</v>
      </c>
      <c r="I2342" s="20" t="s">
        <v>5809</v>
      </c>
      <c r="J2342" s="20">
        <v>2.0</v>
      </c>
      <c r="K2342" s="20">
        <v>2.0</v>
      </c>
      <c r="L2342" s="20" t="s">
        <v>5851</v>
      </c>
      <c r="M2342" s="20">
        <v>3.0</v>
      </c>
      <c r="N2342" s="20">
        <v>3.0</v>
      </c>
      <c r="O2342" s="20" t="s">
        <v>6117</v>
      </c>
      <c r="P2342" s="14"/>
    </row>
    <row r="2343">
      <c r="A2343" s="19" t="s">
        <v>8457</v>
      </c>
      <c r="B2343" s="19" t="s">
        <v>1108</v>
      </c>
      <c r="C2343" s="19" t="s">
        <v>8458</v>
      </c>
      <c r="D2343" s="19" t="s">
        <v>8459</v>
      </c>
      <c r="E2343" s="19" t="s">
        <v>8460</v>
      </c>
      <c r="F2343" s="20" t="str">
        <f t="shared" si="1"/>
        <v>qyUg12iNSb0t4P0Olu6p4z</v>
      </c>
      <c r="G2343" s="20">
        <v>3.0</v>
      </c>
      <c r="H2343" s="20">
        <v>3.0</v>
      </c>
      <c r="I2343" s="20" t="s">
        <v>151</v>
      </c>
      <c r="J2343" s="20">
        <v>2.0</v>
      </c>
      <c r="K2343" s="20">
        <v>3.0</v>
      </c>
      <c r="L2343" s="20" t="s">
        <v>5851</v>
      </c>
      <c r="M2343" s="20">
        <v>3.0</v>
      </c>
      <c r="N2343" s="20">
        <v>3.0</v>
      </c>
      <c r="O2343" s="20" t="s">
        <v>6117</v>
      </c>
      <c r="P2343" s="14"/>
    </row>
    <row r="2344">
      <c r="A2344" s="19" t="s">
        <v>8457</v>
      </c>
      <c r="B2344" s="19" t="s">
        <v>1112</v>
      </c>
      <c r="C2344" s="19" t="s">
        <v>8458</v>
      </c>
      <c r="D2344" s="19" t="s">
        <v>8459</v>
      </c>
      <c r="E2344" s="19" t="s">
        <v>8461</v>
      </c>
      <c r="F2344" s="20" t="str">
        <f t="shared" si="1"/>
        <v>qyUg12iNSb0t81pR0I7fEb</v>
      </c>
      <c r="G2344" s="20">
        <v>3.0</v>
      </c>
      <c r="H2344" s="20">
        <v>3.0</v>
      </c>
      <c r="I2344" s="20" t="s">
        <v>151</v>
      </c>
      <c r="J2344" s="20">
        <v>3.0</v>
      </c>
      <c r="K2344" s="20">
        <v>3.0</v>
      </c>
      <c r="L2344" s="20" t="s">
        <v>5851</v>
      </c>
      <c r="M2344" s="20">
        <v>3.0</v>
      </c>
      <c r="N2344" s="20">
        <v>3.0</v>
      </c>
      <c r="O2344" s="20" t="s">
        <v>6117</v>
      </c>
      <c r="P2344" s="14"/>
    </row>
    <row r="2345">
      <c r="A2345" s="19" t="s">
        <v>8457</v>
      </c>
      <c r="B2345" s="19" t="s">
        <v>1114</v>
      </c>
      <c r="C2345" s="19" t="s">
        <v>8458</v>
      </c>
      <c r="D2345" s="19" t="s">
        <v>8459</v>
      </c>
      <c r="E2345" s="19" t="s">
        <v>8462</v>
      </c>
      <c r="F2345" s="20" t="str">
        <f t="shared" si="1"/>
        <v>qyUg12iNSb0t94vFqgRua4</v>
      </c>
      <c r="G2345" s="20">
        <v>2.0</v>
      </c>
      <c r="H2345" s="20">
        <v>3.0</v>
      </c>
      <c r="I2345" s="20" t="s">
        <v>151</v>
      </c>
      <c r="J2345" s="20">
        <v>3.0</v>
      </c>
      <c r="K2345" s="20">
        <v>3.0</v>
      </c>
      <c r="L2345" s="20" t="s">
        <v>5851</v>
      </c>
      <c r="M2345" s="20">
        <v>3.0</v>
      </c>
      <c r="N2345" s="20">
        <v>3.0</v>
      </c>
      <c r="O2345" s="20" t="s">
        <v>6117</v>
      </c>
      <c r="P2345" s="14"/>
    </row>
    <row r="2346">
      <c r="A2346" s="19" t="s">
        <v>8457</v>
      </c>
      <c r="B2346" s="19" t="s">
        <v>1116</v>
      </c>
      <c r="C2346" s="19" t="s">
        <v>8458</v>
      </c>
      <c r="D2346" s="19" t="s">
        <v>8459</v>
      </c>
      <c r="E2346" s="19" t="s">
        <v>8463</v>
      </c>
      <c r="F2346" s="20" t="str">
        <f t="shared" si="1"/>
        <v>qyUg12iNSb0tARbs1igzRC</v>
      </c>
      <c r="G2346" s="20">
        <v>2.0</v>
      </c>
      <c r="H2346" s="20">
        <v>3.0</v>
      </c>
      <c r="I2346" s="20" t="s">
        <v>151</v>
      </c>
      <c r="J2346" s="20">
        <v>1.0</v>
      </c>
      <c r="K2346" s="20">
        <v>1.0</v>
      </c>
      <c r="L2346" s="20" t="s">
        <v>5851</v>
      </c>
      <c r="M2346" s="20">
        <v>3.0</v>
      </c>
      <c r="N2346" s="20">
        <v>3.0</v>
      </c>
      <c r="O2346" s="20" t="s">
        <v>6117</v>
      </c>
      <c r="P2346" s="14"/>
    </row>
    <row r="2347">
      <c r="A2347" s="19" t="s">
        <v>8457</v>
      </c>
      <c r="B2347" s="19" t="s">
        <v>1118</v>
      </c>
      <c r="C2347" s="19" t="s">
        <v>8458</v>
      </c>
      <c r="D2347" s="19" t="s">
        <v>8459</v>
      </c>
      <c r="E2347" s="19" t="s">
        <v>8464</v>
      </c>
      <c r="F2347" s="20" t="str">
        <f t="shared" si="1"/>
        <v>qyUg12iNSb0tAvPs1igzRC</v>
      </c>
      <c r="G2347" s="20">
        <v>2.0</v>
      </c>
      <c r="H2347" s="20">
        <v>3.0</v>
      </c>
      <c r="I2347" s="20" t="s">
        <v>151</v>
      </c>
      <c r="J2347" s="20">
        <v>3.0</v>
      </c>
      <c r="K2347" s="20">
        <v>3.0</v>
      </c>
      <c r="L2347" s="20" t="s">
        <v>5851</v>
      </c>
      <c r="M2347" s="20">
        <v>2.0</v>
      </c>
      <c r="N2347" s="20">
        <v>3.0</v>
      </c>
      <c r="O2347" s="20" t="s">
        <v>6117</v>
      </c>
      <c r="P2347" s="14"/>
    </row>
    <row r="2348">
      <c r="A2348" s="19" t="s">
        <v>8457</v>
      </c>
      <c r="B2348" s="19" t="s">
        <v>1120</v>
      </c>
      <c r="C2348" s="19" t="s">
        <v>8458</v>
      </c>
      <c r="D2348" s="19" t="s">
        <v>8459</v>
      </c>
      <c r="E2348" s="19" t="s">
        <v>8465</v>
      </c>
      <c r="F2348" s="20" t="str">
        <f t="shared" si="1"/>
        <v>qyUg12iNSb0tOUQJLhNcSb</v>
      </c>
      <c r="G2348" s="20">
        <v>2.0</v>
      </c>
      <c r="H2348" s="20">
        <v>2.0</v>
      </c>
      <c r="I2348" s="20" t="s">
        <v>151</v>
      </c>
      <c r="J2348" s="20">
        <v>2.0</v>
      </c>
      <c r="K2348" s="20">
        <v>2.0</v>
      </c>
      <c r="L2348" s="20" t="s">
        <v>5851</v>
      </c>
      <c r="M2348" s="20">
        <v>2.0</v>
      </c>
      <c r="N2348" s="20">
        <v>2.0</v>
      </c>
      <c r="O2348" s="20" t="s">
        <v>6117</v>
      </c>
      <c r="P2348" s="14"/>
    </row>
    <row r="2349">
      <c r="A2349" s="19" t="s">
        <v>8457</v>
      </c>
      <c r="B2349" s="19" t="s">
        <v>1122</v>
      </c>
      <c r="C2349" s="19" t="s">
        <v>8458</v>
      </c>
      <c r="D2349" s="19" t="s">
        <v>8459</v>
      </c>
      <c r="E2349" s="19" t="s">
        <v>8466</v>
      </c>
      <c r="F2349" s="20" t="str">
        <f t="shared" si="1"/>
        <v>qyUg12iNSb0tOtvJLhNcSb</v>
      </c>
      <c r="G2349" s="20">
        <v>3.0</v>
      </c>
      <c r="H2349" s="20">
        <v>3.0</v>
      </c>
      <c r="I2349" s="20" t="s">
        <v>151</v>
      </c>
      <c r="J2349" s="20">
        <v>3.0</v>
      </c>
      <c r="K2349" s="20">
        <v>3.0</v>
      </c>
      <c r="L2349" s="20" t="s">
        <v>5851</v>
      </c>
      <c r="M2349" s="20">
        <v>3.0</v>
      </c>
      <c r="N2349" s="20">
        <v>3.0</v>
      </c>
      <c r="O2349" s="20" t="s">
        <v>6117</v>
      </c>
      <c r="P2349" s="14"/>
    </row>
    <row r="2350">
      <c r="A2350" s="19" t="s">
        <v>8457</v>
      </c>
      <c r="B2350" s="19" t="s">
        <v>1124</v>
      </c>
      <c r="C2350" s="19" t="s">
        <v>8458</v>
      </c>
      <c r="D2350" s="19" t="s">
        <v>8459</v>
      </c>
      <c r="E2350" s="19" t="s">
        <v>8467</v>
      </c>
      <c r="F2350" s="20" t="str">
        <f t="shared" si="1"/>
        <v>qyUg12iNSb0tQW9A48cIW7</v>
      </c>
      <c r="G2350" s="20">
        <v>1.0</v>
      </c>
      <c r="H2350" s="20">
        <v>1.0</v>
      </c>
      <c r="I2350" s="20" t="s">
        <v>151</v>
      </c>
      <c r="J2350" s="20">
        <v>1.0</v>
      </c>
      <c r="K2350" s="20">
        <v>1.0</v>
      </c>
      <c r="L2350" s="20" t="s">
        <v>5851</v>
      </c>
      <c r="M2350" s="20">
        <v>1.0</v>
      </c>
      <c r="N2350" s="20">
        <v>1.0</v>
      </c>
      <c r="O2350" s="20" t="s">
        <v>6117</v>
      </c>
      <c r="P2350" s="14"/>
    </row>
    <row r="2351">
      <c r="A2351" s="19" t="s">
        <v>8457</v>
      </c>
      <c r="B2351" s="19" t="s">
        <v>1126</v>
      </c>
      <c r="C2351" s="19" t="s">
        <v>8458</v>
      </c>
      <c r="D2351" s="19" t="s">
        <v>8459</v>
      </c>
      <c r="E2351" s="19" t="s">
        <v>8468</v>
      </c>
      <c r="F2351" s="20" t="str">
        <f t="shared" si="1"/>
        <v>qyUg12iNSb0tQWFA48cIW7</v>
      </c>
      <c r="G2351" s="20">
        <v>2.0</v>
      </c>
      <c r="H2351" s="20">
        <v>3.0</v>
      </c>
      <c r="I2351" s="20" t="s">
        <v>151</v>
      </c>
      <c r="J2351" s="20">
        <v>2.0</v>
      </c>
      <c r="K2351" s="20">
        <v>2.0</v>
      </c>
      <c r="L2351" s="20" t="s">
        <v>5851</v>
      </c>
      <c r="M2351" s="20">
        <v>2.0</v>
      </c>
      <c r="N2351" s="20">
        <v>2.0</v>
      </c>
      <c r="O2351" s="20" t="s">
        <v>6117</v>
      </c>
      <c r="P2351" s="14"/>
    </row>
    <row r="2352">
      <c r="A2352" s="19" t="s">
        <v>8457</v>
      </c>
      <c r="B2352" s="19" t="s">
        <v>1128</v>
      </c>
      <c r="C2352" s="19" t="s">
        <v>8458</v>
      </c>
      <c r="D2352" s="19" t="s">
        <v>8459</v>
      </c>
      <c r="E2352" s="19" t="s">
        <v>8469</v>
      </c>
      <c r="F2352" s="20" t="str">
        <f t="shared" si="1"/>
        <v>qyUg12iNSb0tVZ3XmZF31w</v>
      </c>
      <c r="G2352" s="20">
        <v>1.0</v>
      </c>
      <c r="H2352" s="20">
        <v>2.0</v>
      </c>
      <c r="I2352" s="20" t="s">
        <v>151</v>
      </c>
      <c r="J2352" s="20">
        <v>3.0</v>
      </c>
      <c r="K2352" s="20">
        <v>3.0</v>
      </c>
      <c r="L2352" s="20" t="s">
        <v>5851</v>
      </c>
      <c r="M2352" s="20">
        <v>1.0</v>
      </c>
      <c r="N2352" s="20">
        <v>1.0</v>
      </c>
      <c r="O2352" s="20" t="s">
        <v>6117</v>
      </c>
      <c r="P2352" s="14"/>
    </row>
    <row r="2353">
      <c r="A2353" s="19" t="s">
        <v>8457</v>
      </c>
      <c r="B2353" s="19" t="s">
        <v>1130</v>
      </c>
      <c r="C2353" s="19" t="s">
        <v>8458</v>
      </c>
      <c r="D2353" s="19" t="s">
        <v>8459</v>
      </c>
      <c r="E2353" s="19" t="s">
        <v>8470</v>
      </c>
      <c r="F2353" s="20" t="str">
        <f t="shared" si="1"/>
        <v>qyUg12iNSb0tnWaqfPa3Cp</v>
      </c>
      <c r="G2353" s="20">
        <v>1.0</v>
      </c>
      <c r="H2353" s="20">
        <v>1.0</v>
      </c>
      <c r="I2353" s="20" t="s">
        <v>151</v>
      </c>
      <c r="J2353" s="20">
        <v>1.0</v>
      </c>
      <c r="K2353" s="20">
        <v>1.0</v>
      </c>
      <c r="L2353" s="20" t="s">
        <v>5851</v>
      </c>
      <c r="M2353" s="20">
        <v>1.0</v>
      </c>
      <c r="N2353" s="20">
        <v>1.0</v>
      </c>
      <c r="O2353" s="20" t="s">
        <v>6117</v>
      </c>
      <c r="P2353" s="14"/>
    </row>
    <row r="2354">
      <c r="A2354" s="19" t="s">
        <v>8457</v>
      </c>
      <c r="B2354" s="19" t="s">
        <v>1132</v>
      </c>
      <c r="C2354" s="19" t="s">
        <v>8458</v>
      </c>
      <c r="D2354" s="19" t="s">
        <v>8459</v>
      </c>
      <c r="E2354" s="19" t="s">
        <v>8471</v>
      </c>
      <c r="F2354" s="20" t="str">
        <f t="shared" si="1"/>
        <v>qyUg12iNSb0tnYGqfPa3Cp</v>
      </c>
      <c r="G2354" s="20">
        <v>1.0</v>
      </c>
      <c r="H2354" s="20">
        <v>2.0</v>
      </c>
      <c r="I2354" s="20" t="s">
        <v>151</v>
      </c>
      <c r="J2354" s="20">
        <v>3.0</v>
      </c>
      <c r="K2354" s="20">
        <v>3.0</v>
      </c>
      <c r="L2354" s="20" t="s">
        <v>5851</v>
      </c>
      <c r="M2354" s="20">
        <v>1.0</v>
      </c>
      <c r="N2354" s="20">
        <v>1.0</v>
      </c>
      <c r="O2354" s="20" t="s">
        <v>6117</v>
      </c>
      <c r="P2354" s="14"/>
    </row>
    <row r="2355">
      <c r="A2355" s="19" t="s">
        <v>8457</v>
      </c>
      <c r="B2355" s="19" t="s">
        <v>1134</v>
      </c>
      <c r="C2355" s="19" t="s">
        <v>8458</v>
      </c>
      <c r="D2355" s="19" t="s">
        <v>8459</v>
      </c>
      <c r="E2355" s="19" t="s">
        <v>8472</v>
      </c>
      <c r="F2355" s="20" t="str">
        <f t="shared" si="1"/>
        <v>qyUg12iNSb0to9ClrKdXja</v>
      </c>
      <c r="G2355" s="20">
        <v>2.0</v>
      </c>
      <c r="H2355" s="20">
        <v>3.0</v>
      </c>
      <c r="I2355" s="20" t="s">
        <v>151</v>
      </c>
      <c r="J2355" s="20">
        <v>1.0</v>
      </c>
      <c r="K2355" s="20">
        <v>1.0</v>
      </c>
      <c r="L2355" s="20" t="s">
        <v>5851</v>
      </c>
      <c r="M2355" s="20">
        <v>2.0</v>
      </c>
      <c r="N2355" s="20">
        <v>2.0</v>
      </c>
      <c r="O2355" s="20" t="s">
        <v>6117</v>
      </c>
      <c r="P2355" s="14"/>
    </row>
    <row r="2356">
      <c r="A2356" s="19" t="s">
        <v>8457</v>
      </c>
      <c r="B2356" s="19" t="s">
        <v>1136</v>
      </c>
      <c r="C2356" s="19" t="s">
        <v>8458</v>
      </c>
      <c r="D2356" s="19" t="s">
        <v>8459</v>
      </c>
      <c r="E2356" s="19" t="s">
        <v>8473</v>
      </c>
      <c r="F2356" s="20" t="str">
        <f t="shared" si="1"/>
        <v>qyUg12iNSb0tp5gklVeMgb</v>
      </c>
      <c r="G2356" s="20">
        <v>3.0</v>
      </c>
      <c r="H2356" s="20">
        <v>3.0</v>
      </c>
      <c r="I2356" s="20" t="s">
        <v>151</v>
      </c>
      <c r="J2356" s="20">
        <v>3.0</v>
      </c>
      <c r="K2356" s="20">
        <v>3.0</v>
      </c>
      <c r="L2356" s="20" t="s">
        <v>5851</v>
      </c>
      <c r="M2356" s="20">
        <v>3.0</v>
      </c>
      <c r="N2356" s="20">
        <v>3.0</v>
      </c>
      <c r="O2356" s="20" t="s">
        <v>6117</v>
      </c>
      <c r="P2356" s="14"/>
    </row>
    <row r="2357">
      <c r="A2357" s="19" t="s">
        <v>8457</v>
      </c>
      <c r="B2357" s="19" t="s">
        <v>1138</v>
      </c>
      <c r="C2357" s="19" t="s">
        <v>8458</v>
      </c>
      <c r="D2357" s="19" t="s">
        <v>8459</v>
      </c>
      <c r="E2357" s="19" t="s">
        <v>8474</v>
      </c>
      <c r="F2357" s="20" t="str">
        <f t="shared" si="1"/>
        <v>qyUg12iNSb0tpyoklVeMgb</v>
      </c>
      <c r="G2357" s="20">
        <v>1.0</v>
      </c>
      <c r="H2357" s="20">
        <v>2.0</v>
      </c>
      <c r="I2357" s="20" t="s">
        <v>151</v>
      </c>
      <c r="J2357" s="20">
        <v>3.0</v>
      </c>
      <c r="K2357" s="20">
        <v>3.0</v>
      </c>
      <c r="L2357" s="20" t="s">
        <v>5851</v>
      </c>
      <c r="M2357" s="20">
        <v>3.0</v>
      </c>
      <c r="N2357" s="20">
        <v>3.0</v>
      </c>
      <c r="O2357" s="20" t="s">
        <v>6117</v>
      </c>
      <c r="P2357" s="14"/>
    </row>
    <row r="2358">
      <c r="A2358" s="19" t="s">
        <v>8457</v>
      </c>
      <c r="B2358" s="19" t="s">
        <v>1140</v>
      </c>
      <c r="C2358" s="19" t="s">
        <v>8458</v>
      </c>
      <c r="D2358" s="19" t="s">
        <v>8459</v>
      </c>
      <c r="E2358" s="19" t="s">
        <v>8475</v>
      </c>
      <c r="F2358" s="20" t="str">
        <f t="shared" si="1"/>
        <v>qyUg12iNSb0tqIb31JYFdu</v>
      </c>
      <c r="G2358" s="20">
        <v>1.0</v>
      </c>
      <c r="H2358" s="20">
        <v>1.0</v>
      </c>
      <c r="I2358" s="20" t="s">
        <v>151</v>
      </c>
      <c r="J2358" s="20">
        <v>1.0</v>
      </c>
      <c r="K2358" s="20">
        <v>1.0</v>
      </c>
      <c r="L2358" s="20" t="s">
        <v>5851</v>
      </c>
      <c r="M2358" s="20">
        <v>1.0</v>
      </c>
      <c r="N2358" s="20">
        <v>1.0</v>
      </c>
      <c r="O2358" s="20" t="s">
        <v>6117</v>
      </c>
      <c r="P2358" s="14"/>
    </row>
    <row r="2359">
      <c r="A2359" s="19" t="s">
        <v>8457</v>
      </c>
      <c r="B2359" s="19" t="s">
        <v>1142</v>
      </c>
      <c r="C2359" s="19" t="s">
        <v>8458</v>
      </c>
      <c r="D2359" s="19" t="s">
        <v>8459</v>
      </c>
      <c r="E2359" s="19" t="s">
        <v>8476</v>
      </c>
      <c r="F2359" s="20" t="str">
        <f t="shared" si="1"/>
        <v>qyUg12iNSb0tuEf2YK1rnl</v>
      </c>
      <c r="G2359" s="20">
        <v>2.0</v>
      </c>
      <c r="H2359" s="20">
        <v>3.0</v>
      </c>
      <c r="I2359" s="20" t="s">
        <v>151</v>
      </c>
      <c r="J2359" s="20">
        <v>1.0</v>
      </c>
      <c r="K2359" s="20">
        <v>1.0</v>
      </c>
      <c r="L2359" s="20" t="s">
        <v>5851</v>
      </c>
      <c r="M2359" s="20">
        <v>2.0</v>
      </c>
      <c r="N2359" s="20">
        <v>3.0</v>
      </c>
      <c r="O2359" s="20" t="s">
        <v>6117</v>
      </c>
      <c r="P2359" s="14"/>
    </row>
    <row r="2360">
      <c r="A2360" s="19" t="s">
        <v>8457</v>
      </c>
      <c r="B2360" s="19" t="s">
        <v>1144</v>
      </c>
      <c r="C2360" s="19" t="s">
        <v>8458</v>
      </c>
      <c r="D2360" s="19" t="s">
        <v>8459</v>
      </c>
      <c r="E2360" s="19" t="s">
        <v>8477</v>
      </c>
      <c r="F2360" s="20" t="str">
        <f t="shared" si="1"/>
        <v>qyUg12iNSb0txe3oCpeNMW</v>
      </c>
      <c r="G2360" s="20">
        <v>1.0</v>
      </c>
      <c r="H2360" s="20">
        <v>1.0</v>
      </c>
      <c r="I2360" s="20" t="s">
        <v>151</v>
      </c>
      <c r="J2360" s="20">
        <v>2.0</v>
      </c>
      <c r="K2360" s="20">
        <v>3.0</v>
      </c>
      <c r="L2360" s="20" t="s">
        <v>5851</v>
      </c>
      <c r="M2360" s="20">
        <v>1.0</v>
      </c>
      <c r="N2360" s="20">
        <v>1.0</v>
      </c>
      <c r="O2360" s="20" t="s">
        <v>6117</v>
      </c>
      <c r="P2360" s="14"/>
    </row>
    <row r="2361">
      <c r="A2361" s="19" t="s">
        <v>8478</v>
      </c>
      <c r="B2361" s="19" t="s">
        <v>336</v>
      </c>
      <c r="C2361" s="19" t="s">
        <v>8479</v>
      </c>
      <c r="D2361" s="19" t="s">
        <v>8480</v>
      </c>
      <c r="E2361" s="19" t="s">
        <v>8481</v>
      </c>
      <c r="F2361" s="20" t="str">
        <f t="shared" si="1"/>
        <v>qysvP8MVDioq3EbWpPTcf5</v>
      </c>
      <c r="G2361" s="20">
        <v>1.0</v>
      </c>
      <c r="H2361" s="20">
        <v>1.0</v>
      </c>
      <c r="I2361" s="20" t="s">
        <v>151</v>
      </c>
      <c r="J2361" s="20">
        <v>1.0</v>
      </c>
      <c r="K2361" s="20">
        <v>1.0</v>
      </c>
      <c r="L2361" s="20" t="s">
        <v>152</v>
      </c>
      <c r="M2361" s="20">
        <v>1.0</v>
      </c>
      <c r="N2361" s="20">
        <v>1.0</v>
      </c>
      <c r="O2361" s="20" t="s">
        <v>5851</v>
      </c>
      <c r="P2361" s="14"/>
    </row>
    <row r="2362">
      <c r="A2362" s="19" t="s">
        <v>8478</v>
      </c>
      <c r="B2362" s="19" t="s">
        <v>340</v>
      </c>
      <c r="C2362" s="19" t="s">
        <v>8479</v>
      </c>
      <c r="D2362" s="19" t="s">
        <v>8480</v>
      </c>
      <c r="E2362" s="19" t="s">
        <v>8482</v>
      </c>
      <c r="F2362" s="20" t="str">
        <f t="shared" si="1"/>
        <v>qysvP8MVDioq3uWpPTcf5W</v>
      </c>
      <c r="G2362" s="20">
        <v>1.0</v>
      </c>
      <c r="H2362" s="20">
        <v>1.0</v>
      </c>
      <c r="I2362" s="20" t="s">
        <v>151</v>
      </c>
      <c r="J2362" s="20">
        <v>1.0</v>
      </c>
      <c r="K2362" s="20">
        <v>1.0</v>
      </c>
      <c r="L2362" s="20" t="s">
        <v>152</v>
      </c>
      <c r="M2362" s="20">
        <v>1.0</v>
      </c>
      <c r="N2362" s="20">
        <v>1.0</v>
      </c>
      <c r="O2362" s="20" t="s">
        <v>5851</v>
      </c>
      <c r="P2362" s="14"/>
    </row>
    <row r="2363">
      <c r="A2363" s="19" t="s">
        <v>8478</v>
      </c>
      <c r="B2363" s="19" t="s">
        <v>342</v>
      </c>
      <c r="C2363" s="19" t="s">
        <v>8479</v>
      </c>
      <c r="D2363" s="19" t="s">
        <v>8480</v>
      </c>
      <c r="E2363" s="19" t="s">
        <v>8483</v>
      </c>
      <c r="F2363" s="20" t="str">
        <f t="shared" si="1"/>
        <v>qysvP8MVDioq5CQZnCRf8J</v>
      </c>
      <c r="G2363" s="20">
        <v>1.0</v>
      </c>
      <c r="H2363" s="20">
        <v>1.0</v>
      </c>
      <c r="I2363" s="20" t="s">
        <v>151</v>
      </c>
      <c r="J2363" s="20">
        <v>1.0</v>
      </c>
      <c r="K2363" s="20">
        <v>1.0</v>
      </c>
      <c r="L2363" s="20" t="s">
        <v>152</v>
      </c>
      <c r="M2363" s="20">
        <v>2.0</v>
      </c>
      <c r="N2363" s="20">
        <v>2.0</v>
      </c>
      <c r="O2363" s="20" t="s">
        <v>5851</v>
      </c>
      <c r="P2363" s="14"/>
    </row>
    <row r="2364">
      <c r="A2364" s="19" t="s">
        <v>8478</v>
      </c>
      <c r="B2364" s="19" t="s">
        <v>344</v>
      </c>
      <c r="C2364" s="19" t="s">
        <v>8479</v>
      </c>
      <c r="D2364" s="19" t="s">
        <v>8480</v>
      </c>
      <c r="E2364" s="19" t="s">
        <v>8484</v>
      </c>
      <c r="F2364" s="20" t="str">
        <f t="shared" si="1"/>
        <v>qysvP8MVDioq5CkQZnCRf8</v>
      </c>
      <c r="G2364" s="20">
        <v>1.0</v>
      </c>
      <c r="H2364" s="20">
        <v>1.0</v>
      </c>
      <c r="I2364" s="20" t="s">
        <v>151</v>
      </c>
      <c r="J2364" s="20">
        <v>1.0</v>
      </c>
      <c r="K2364" s="20">
        <v>1.0</v>
      </c>
      <c r="L2364" s="20" t="s">
        <v>152</v>
      </c>
      <c r="M2364" s="20">
        <v>3.0</v>
      </c>
      <c r="N2364" s="20">
        <v>3.0</v>
      </c>
      <c r="O2364" s="20" t="s">
        <v>5851</v>
      </c>
      <c r="P2364" s="14"/>
    </row>
    <row r="2365">
      <c r="A2365" s="19" t="s">
        <v>8478</v>
      </c>
      <c r="B2365" s="19" t="s">
        <v>346</v>
      </c>
      <c r="C2365" s="19" t="s">
        <v>8479</v>
      </c>
      <c r="D2365" s="19" t="s">
        <v>8480</v>
      </c>
      <c r="E2365" s="19" t="s">
        <v>8485</v>
      </c>
      <c r="F2365" s="20" t="str">
        <f t="shared" si="1"/>
        <v>qysvP8MVDioqA0Zs1igzRC</v>
      </c>
      <c r="G2365" s="20">
        <v>1.0</v>
      </c>
      <c r="H2365" s="20">
        <v>1.0</v>
      </c>
      <c r="I2365" s="20" t="s">
        <v>151</v>
      </c>
      <c r="J2365" s="20">
        <v>1.0</v>
      </c>
      <c r="K2365" s="20">
        <v>1.0</v>
      </c>
      <c r="L2365" s="20" t="s">
        <v>152</v>
      </c>
      <c r="M2365" s="20">
        <v>1.0</v>
      </c>
      <c r="N2365" s="20">
        <v>1.0</v>
      </c>
      <c r="O2365" s="20" t="s">
        <v>5851</v>
      </c>
      <c r="P2365" s="14"/>
    </row>
    <row r="2366">
      <c r="A2366" s="19" t="s">
        <v>8478</v>
      </c>
      <c r="B2366" s="19" t="s">
        <v>348</v>
      </c>
      <c r="C2366" s="19" t="s">
        <v>8479</v>
      </c>
      <c r="D2366" s="19" t="s">
        <v>8480</v>
      </c>
      <c r="E2366" s="19" t="s">
        <v>8486</v>
      </c>
      <c r="F2366" s="20" t="str">
        <f t="shared" si="1"/>
        <v>qysvP8MVDioqD6Psx31WaT</v>
      </c>
      <c r="G2366" s="20">
        <v>1.0</v>
      </c>
      <c r="H2366" s="20">
        <v>1.0</v>
      </c>
      <c r="I2366" s="20" t="s">
        <v>151</v>
      </c>
      <c r="J2366" s="20">
        <v>1.0</v>
      </c>
      <c r="K2366" s="20">
        <v>1.0</v>
      </c>
      <c r="L2366" s="20" t="s">
        <v>152</v>
      </c>
      <c r="M2366" s="20">
        <v>1.0</v>
      </c>
      <c r="N2366" s="20">
        <v>1.0</v>
      </c>
      <c r="O2366" s="20" t="s">
        <v>5851</v>
      </c>
      <c r="P2366" s="14"/>
    </row>
    <row r="2367">
      <c r="A2367" s="19" t="s">
        <v>8478</v>
      </c>
      <c r="B2367" s="19" t="s">
        <v>350</v>
      </c>
      <c r="C2367" s="19" t="s">
        <v>8479</v>
      </c>
      <c r="D2367" s="19" t="s">
        <v>8480</v>
      </c>
      <c r="E2367" s="19" t="s">
        <v>8487</v>
      </c>
      <c r="F2367" s="20" t="str">
        <f t="shared" si="1"/>
        <v>qysvP8MVDioqDHxPsx31Wa</v>
      </c>
      <c r="G2367" s="20">
        <v>1.0</v>
      </c>
      <c r="H2367" s="20">
        <v>1.0</v>
      </c>
      <c r="I2367" s="20" t="s">
        <v>151</v>
      </c>
      <c r="J2367" s="20">
        <v>1.0</v>
      </c>
      <c r="K2367" s="20">
        <v>1.0</v>
      </c>
      <c r="L2367" s="20" t="s">
        <v>152</v>
      </c>
      <c r="M2367" s="20">
        <v>3.0</v>
      </c>
      <c r="N2367" s="20">
        <v>3.0</v>
      </c>
      <c r="O2367" s="20" t="s">
        <v>5851</v>
      </c>
      <c r="P2367" s="14"/>
    </row>
    <row r="2368">
      <c r="A2368" s="19" t="s">
        <v>8478</v>
      </c>
      <c r="B2368" s="19" t="s">
        <v>352</v>
      </c>
      <c r="C2368" s="19" t="s">
        <v>8479</v>
      </c>
      <c r="D2368" s="19" t="s">
        <v>8480</v>
      </c>
      <c r="E2368" s="19" t="s">
        <v>8488</v>
      </c>
      <c r="F2368" s="20" t="str">
        <f t="shared" si="1"/>
        <v>qysvP8MVDioqF0GX8NaP3Y</v>
      </c>
      <c r="G2368" s="20">
        <v>1.0</v>
      </c>
      <c r="H2368" s="20">
        <v>1.0</v>
      </c>
      <c r="I2368" s="20" t="s">
        <v>151</v>
      </c>
      <c r="J2368" s="20">
        <v>1.0</v>
      </c>
      <c r="K2368" s="20">
        <v>1.0</v>
      </c>
      <c r="L2368" s="20" t="s">
        <v>152</v>
      </c>
      <c r="M2368" s="20">
        <v>1.0</v>
      </c>
      <c r="N2368" s="20">
        <v>1.0</v>
      </c>
      <c r="O2368" s="20" t="s">
        <v>5851</v>
      </c>
      <c r="P2368" s="14"/>
    </row>
    <row r="2369">
      <c r="A2369" s="19" t="s">
        <v>8478</v>
      </c>
      <c r="B2369" s="19" t="s">
        <v>354</v>
      </c>
      <c r="C2369" s="19" t="s">
        <v>8479</v>
      </c>
      <c r="D2369" s="19" t="s">
        <v>8480</v>
      </c>
      <c r="E2369" s="19" t="s">
        <v>8489</v>
      </c>
      <c r="F2369" s="20" t="str">
        <f t="shared" si="1"/>
        <v>qysvP8MVDioqMuZnyloHRU</v>
      </c>
      <c r="G2369" s="20">
        <v>1.0</v>
      </c>
      <c r="H2369" s="20">
        <v>1.0</v>
      </c>
      <c r="I2369" s="20" t="s">
        <v>151</v>
      </c>
      <c r="J2369" s="20">
        <v>1.0</v>
      </c>
      <c r="K2369" s="20">
        <v>1.0</v>
      </c>
      <c r="L2369" s="20" t="s">
        <v>152</v>
      </c>
      <c r="M2369" s="20">
        <v>2.0</v>
      </c>
      <c r="N2369" s="20">
        <v>2.0</v>
      </c>
      <c r="O2369" s="20" t="s">
        <v>5851</v>
      </c>
      <c r="P2369" s="14"/>
    </row>
    <row r="2370">
      <c r="A2370" s="19" t="s">
        <v>8478</v>
      </c>
      <c r="B2370" s="19" t="s">
        <v>356</v>
      </c>
      <c r="C2370" s="19" t="s">
        <v>8479</v>
      </c>
      <c r="D2370" s="19" t="s">
        <v>8480</v>
      </c>
      <c r="E2370" s="19" t="s">
        <v>8490</v>
      </c>
      <c r="F2370" s="20" t="str">
        <f t="shared" si="1"/>
        <v>qysvP8MVDioqUbXLWZg9DA</v>
      </c>
      <c r="G2370" s="20">
        <v>1.0</v>
      </c>
      <c r="H2370" s="20">
        <v>1.0</v>
      </c>
      <c r="I2370" s="20" t="s">
        <v>151</v>
      </c>
      <c r="J2370" s="20">
        <v>1.0</v>
      </c>
      <c r="K2370" s="20">
        <v>1.0</v>
      </c>
      <c r="L2370" s="20" t="s">
        <v>152</v>
      </c>
      <c r="M2370" s="20">
        <v>3.0</v>
      </c>
      <c r="N2370" s="20">
        <v>3.0</v>
      </c>
      <c r="O2370" s="20" t="s">
        <v>5851</v>
      </c>
      <c r="P2370" s="14"/>
    </row>
    <row r="2371">
      <c r="A2371" s="19" t="s">
        <v>8478</v>
      </c>
      <c r="B2371" s="19" t="s">
        <v>358</v>
      </c>
      <c r="C2371" s="19" t="s">
        <v>8479</v>
      </c>
      <c r="D2371" s="19" t="s">
        <v>8480</v>
      </c>
      <c r="E2371" s="19" t="s">
        <v>8491</v>
      </c>
      <c r="F2371" s="20" t="str">
        <f t="shared" si="1"/>
        <v>qysvP8MVDioqcKpuasQi8r</v>
      </c>
      <c r="G2371" s="20">
        <v>1.0</v>
      </c>
      <c r="H2371" s="20">
        <v>1.0</v>
      </c>
      <c r="I2371" s="20" t="s">
        <v>151</v>
      </c>
      <c r="J2371" s="20">
        <v>1.0</v>
      </c>
      <c r="K2371" s="20">
        <v>1.0</v>
      </c>
      <c r="L2371" s="20" t="s">
        <v>152</v>
      </c>
      <c r="M2371" s="20">
        <v>2.0</v>
      </c>
      <c r="N2371" s="20">
        <v>2.0</v>
      </c>
      <c r="O2371" s="20" t="s">
        <v>5851</v>
      </c>
      <c r="P2371" s="14"/>
    </row>
    <row r="2372">
      <c r="A2372" s="19" t="s">
        <v>8478</v>
      </c>
      <c r="B2372" s="19" t="s">
        <v>360</v>
      </c>
      <c r="C2372" s="19" t="s">
        <v>8479</v>
      </c>
      <c r="D2372" s="19" t="s">
        <v>8480</v>
      </c>
      <c r="E2372" s="19" t="s">
        <v>8492</v>
      </c>
      <c r="F2372" s="20" t="str">
        <f t="shared" si="1"/>
        <v>qysvP8MVDioqkOKT9MVfb0</v>
      </c>
      <c r="G2372" s="20">
        <v>2.0</v>
      </c>
      <c r="H2372" s="20">
        <v>2.0</v>
      </c>
      <c r="I2372" s="20" t="s">
        <v>151</v>
      </c>
      <c r="J2372" s="20">
        <v>2.0</v>
      </c>
      <c r="K2372" s="20">
        <v>1.0</v>
      </c>
      <c r="L2372" s="20" t="s">
        <v>152</v>
      </c>
      <c r="M2372" s="20">
        <v>3.0</v>
      </c>
      <c r="N2372" s="20">
        <v>3.0</v>
      </c>
      <c r="O2372" s="20" t="s">
        <v>5851</v>
      </c>
      <c r="P2372" s="14"/>
    </row>
    <row r="2373">
      <c r="A2373" s="19" t="s">
        <v>8478</v>
      </c>
      <c r="B2373" s="19" t="s">
        <v>362</v>
      </c>
      <c r="C2373" s="19" t="s">
        <v>8479</v>
      </c>
      <c r="D2373" s="19" t="s">
        <v>8480</v>
      </c>
      <c r="E2373" s="19" t="s">
        <v>8493</v>
      </c>
      <c r="F2373" s="20" t="str">
        <f t="shared" si="1"/>
        <v>qysvP8MVDioqlFBiGAYKIU</v>
      </c>
      <c r="G2373" s="20">
        <v>1.0</v>
      </c>
      <c r="H2373" s="20">
        <v>1.0</v>
      </c>
      <c r="I2373" s="20" t="s">
        <v>151</v>
      </c>
      <c r="J2373" s="20">
        <v>1.0</v>
      </c>
      <c r="K2373" s="20">
        <v>1.0</v>
      </c>
      <c r="L2373" s="20" t="s">
        <v>152</v>
      </c>
      <c r="M2373" s="20">
        <v>1.0</v>
      </c>
      <c r="N2373" s="20">
        <v>1.0</v>
      </c>
      <c r="O2373" s="20" t="s">
        <v>5851</v>
      </c>
      <c r="P2373" s="14"/>
    </row>
    <row r="2374">
      <c r="A2374" s="19" t="s">
        <v>8478</v>
      </c>
      <c r="B2374" s="19" t="s">
        <v>364</v>
      </c>
      <c r="C2374" s="19" t="s">
        <v>8479</v>
      </c>
      <c r="D2374" s="19" t="s">
        <v>8480</v>
      </c>
      <c r="E2374" s="19" t="s">
        <v>8494</v>
      </c>
      <c r="F2374" s="20" t="str">
        <f t="shared" si="1"/>
        <v>qysvP8MVDioqm8Sx3nOJap</v>
      </c>
      <c r="G2374" s="20">
        <v>1.0</v>
      </c>
      <c r="H2374" s="20">
        <v>1.0</v>
      </c>
      <c r="I2374" s="20" t="s">
        <v>151</v>
      </c>
      <c r="J2374" s="20">
        <v>1.0</v>
      </c>
      <c r="K2374" s="20">
        <v>1.0</v>
      </c>
      <c r="L2374" s="20" t="s">
        <v>152</v>
      </c>
      <c r="M2374" s="20">
        <v>2.0</v>
      </c>
      <c r="N2374" s="20">
        <v>2.0</v>
      </c>
      <c r="O2374" s="20" t="s">
        <v>5851</v>
      </c>
      <c r="P2374" s="14"/>
    </row>
    <row r="2375">
      <c r="A2375" s="19" t="s">
        <v>8478</v>
      </c>
      <c r="B2375" s="19" t="s">
        <v>366</v>
      </c>
      <c r="C2375" s="19" t="s">
        <v>8479</v>
      </c>
      <c r="D2375" s="19" t="s">
        <v>8480</v>
      </c>
      <c r="E2375" s="19" t="s">
        <v>8495</v>
      </c>
      <c r="F2375" s="20" t="str">
        <f t="shared" si="1"/>
        <v>qysvP8MVDioqmsx3nOJap6</v>
      </c>
      <c r="G2375" s="20">
        <v>1.0</v>
      </c>
      <c r="H2375" s="20">
        <v>1.0</v>
      </c>
      <c r="I2375" s="20" t="s">
        <v>151</v>
      </c>
      <c r="J2375" s="20">
        <v>1.0</v>
      </c>
      <c r="K2375" s="20">
        <v>1.0</v>
      </c>
      <c r="L2375" s="20" t="s">
        <v>152</v>
      </c>
      <c r="M2375" s="20">
        <v>1.0</v>
      </c>
      <c r="N2375" s="20">
        <v>1.0</v>
      </c>
      <c r="O2375" s="20" t="s">
        <v>5851</v>
      </c>
      <c r="P2375" s="14"/>
    </row>
    <row r="2376">
      <c r="A2376" s="19" t="s">
        <v>8478</v>
      </c>
      <c r="B2376" s="19" t="s">
        <v>368</v>
      </c>
      <c r="C2376" s="19" t="s">
        <v>8479</v>
      </c>
      <c r="D2376" s="19" t="s">
        <v>8480</v>
      </c>
      <c r="E2376" s="19" t="s">
        <v>8496</v>
      </c>
      <c r="F2376" s="20" t="str">
        <f t="shared" si="1"/>
        <v>qysvP8MVDioqptpklVeMgb</v>
      </c>
      <c r="G2376" s="20">
        <v>1.0</v>
      </c>
      <c r="H2376" s="20">
        <v>1.0</v>
      </c>
      <c r="I2376" s="20" t="s">
        <v>151</v>
      </c>
      <c r="J2376" s="20">
        <v>1.0</v>
      </c>
      <c r="K2376" s="20">
        <v>1.0</v>
      </c>
      <c r="L2376" s="20" t="s">
        <v>152</v>
      </c>
      <c r="M2376" s="20">
        <v>3.0</v>
      </c>
      <c r="N2376" s="20">
        <v>3.0</v>
      </c>
      <c r="O2376" s="20" t="s">
        <v>5851</v>
      </c>
      <c r="P2376" s="14"/>
    </row>
    <row r="2377">
      <c r="A2377" s="19" t="s">
        <v>8478</v>
      </c>
      <c r="B2377" s="19" t="s">
        <v>370</v>
      </c>
      <c r="C2377" s="19" t="s">
        <v>8479</v>
      </c>
      <c r="D2377" s="19" t="s">
        <v>8480</v>
      </c>
      <c r="E2377" s="19" t="s">
        <v>8497</v>
      </c>
      <c r="F2377" s="20" t="str">
        <f t="shared" si="1"/>
        <v>qysvP8MVDioqy2Nr3EWPH8</v>
      </c>
      <c r="G2377" s="20">
        <v>1.0</v>
      </c>
      <c r="H2377" s="20">
        <v>1.0</v>
      </c>
      <c r="I2377" s="20" t="s">
        <v>151</v>
      </c>
      <c r="J2377" s="20">
        <v>1.0</v>
      </c>
      <c r="K2377" s="20">
        <v>1.0</v>
      </c>
      <c r="L2377" s="20" t="s">
        <v>152</v>
      </c>
      <c r="M2377" s="20">
        <v>1.0</v>
      </c>
      <c r="N2377" s="20">
        <v>1.0</v>
      </c>
      <c r="O2377" s="20" t="s">
        <v>5851</v>
      </c>
      <c r="P2377" s="14"/>
    </row>
    <row r="2378">
      <c r="A2378" s="19" t="s">
        <v>8478</v>
      </c>
      <c r="B2378" s="19" t="s">
        <v>372</v>
      </c>
      <c r="C2378" s="19" t="s">
        <v>8479</v>
      </c>
      <c r="D2378" s="19" t="s">
        <v>8480</v>
      </c>
      <c r="E2378" s="19" t="s">
        <v>8498</v>
      </c>
      <c r="F2378" s="20" t="str">
        <f t="shared" si="1"/>
        <v>qysvP8MVDioqzkUcwP3ZbD</v>
      </c>
      <c r="G2378" s="20">
        <v>1.0</v>
      </c>
      <c r="H2378" s="20">
        <v>1.0</v>
      </c>
      <c r="I2378" s="20" t="s">
        <v>151</v>
      </c>
      <c r="J2378" s="20">
        <v>1.0</v>
      </c>
      <c r="K2378" s="20">
        <v>1.0</v>
      </c>
      <c r="L2378" s="20" t="s">
        <v>152</v>
      </c>
      <c r="M2378" s="20">
        <v>3.0</v>
      </c>
      <c r="N2378" s="20">
        <v>3.0</v>
      </c>
      <c r="O2378" s="20" t="s">
        <v>5851</v>
      </c>
      <c r="P2378" s="14"/>
    </row>
    <row r="2379">
      <c r="A2379" s="19" t="s">
        <v>8499</v>
      </c>
      <c r="B2379" s="19" t="s">
        <v>4181</v>
      </c>
      <c r="C2379" s="19" t="s">
        <v>8500</v>
      </c>
      <c r="D2379" s="19" t="s">
        <v>8501</v>
      </c>
      <c r="E2379" s="19" t="s">
        <v>8502</v>
      </c>
      <c r="F2379" s="20" t="str">
        <f t="shared" si="1"/>
        <v>rIFrcLKWwRAX3pdWpPTcf5</v>
      </c>
      <c r="G2379" s="20">
        <v>1.0</v>
      </c>
      <c r="H2379" s="20">
        <v>1.0</v>
      </c>
      <c r="I2379" s="20" t="s">
        <v>5809</v>
      </c>
      <c r="J2379" s="20">
        <v>1.0</v>
      </c>
      <c r="K2379" s="20">
        <v>1.0</v>
      </c>
      <c r="L2379" s="20" t="s">
        <v>6139</v>
      </c>
      <c r="M2379" s="20">
        <v>2.0</v>
      </c>
      <c r="N2379" s="20">
        <v>2.0</v>
      </c>
      <c r="O2379" s="20" t="s">
        <v>5851</v>
      </c>
      <c r="P2379" s="14"/>
    </row>
    <row r="2380">
      <c r="A2380" s="19" t="s">
        <v>8499</v>
      </c>
      <c r="B2380" s="19" t="s">
        <v>4185</v>
      </c>
      <c r="C2380" s="19" t="s">
        <v>8500</v>
      </c>
      <c r="D2380" s="19" t="s">
        <v>8501</v>
      </c>
      <c r="E2380" s="19" t="s">
        <v>8503</v>
      </c>
      <c r="F2380" s="20" t="str">
        <f t="shared" si="1"/>
        <v>rIFrcLKWwRAX3yFWpPTcf5</v>
      </c>
      <c r="G2380" s="20">
        <v>1.0</v>
      </c>
      <c r="H2380" s="20">
        <v>1.0</v>
      </c>
      <c r="I2380" s="20" t="s">
        <v>5809</v>
      </c>
      <c r="J2380" s="20">
        <v>1.0</v>
      </c>
      <c r="K2380" s="20">
        <v>1.0</v>
      </c>
      <c r="L2380" s="20" t="s">
        <v>6139</v>
      </c>
      <c r="M2380" s="20">
        <v>2.0</v>
      </c>
      <c r="N2380" s="20">
        <v>2.0</v>
      </c>
      <c r="O2380" s="20" t="s">
        <v>5851</v>
      </c>
      <c r="P2380" s="14"/>
    </row>
    <row r="2381">
      <c r="A2381" s="19" t="s">
        <v>8499</v>
      </c>
      <c r="B2381" s="19" t="s">
        <v>4187</v>
      </c>
      <c r="C2381" s="19" t="s">
        <v>8500</v>
      </c>
      <c r="D2381" s="19" t="s">
        <v>8501</v>
      </c>
      <c r="E2381" s="19" t="s">
        <v>8504</v>
      </c>
      <c r="F2381" s="20" t="str">
        <f t="shared" si="1"/>
        <v>rIFrcLKWwRAX5NHQZnCRf8</v>
      </c>
      <c r="G2381" s="20">
        <v>1.0</v>
      </c>
      <c r="H2381" s="20">
        <v>1.0</v>
      </c>
      <c r="I2381" s="20" t="s">
        <v>5809</v>
      </c>
      <c r="J2381" s="20">
        <v>1.0</v>
      </c>
      <c r="K2381" s="20">
        <v>1.0</v>
      </c>
      <c r="L2381" s="20" t="s">
        <v>6139</v>
      </c>
      <c r="M2381" s="20">
        <v>3.0</v>
      </c>
      <c r="N2381" s="20">
        <v>3.0</v>
      </c>
      <c r="O2381" s="20" t="s">
        <v>5851</v>
      </c>
      <c r="P2381" s="14"/>
    </row>
    <row r="2382">
      <c r="A2382" s="19" t="s">
        <v>8499</v>
      </c>
      <c r="B2382" s="19" t="s">
        <v>4188</v>
      </c>
      <c r="C2382" s="19" t="s">
        <v>8500</v>
      </c>
      <c r="D2382" s="19" t="s">
        <v>8501</v>
      </c>
      <c r="E2382" s="19" t="s">
        <v>8505</v>
      </c>
      <c r="F2382" s="20" t="str">
        <f t="shared" si="1"/>
        <v>rIFrcLKWwRAX5bmQZnCRf8</v>
      </c>
      <c r="G2382" s="20">
        <v>1.0</v>
      </c>
      <c r="H2382" s="20">
        <v>1.0</v>
      </c>
      <c r="I2382" s="20" t="s">
        <v>5809</v>
      </c>
      <c r="J2382" s="20">
        <v>1.0</v>
      </c>
      <c r="K2382" s="20">
        <v>1.0</v>
      </c>
      <c r="L2382" s="20" t="s">
        <v>6139</v>
      </c>
      <c r="M2382" s="20">
        <v>3.0</v>
      </c>
      <c r="N2382" s="20">
        <v>3.0</v>
      </c>
      <c r="O2382" s="20" t="s">
        <v>5851</v>
      </c>
      <c r="P2382" s="14"/>
    </row>
    <row r="2383">
      <c r="A2383" s="19" t="s">
        <v>8499</v>
      </c>
      <c r="B2383" s="19" t="s">
        <v>4190</v>
      </c>
      <c r="C2383" s="19" t="s">
        <v>8500</v>
      </c>
      <c r="D2383" s="19" t="s">
        <v>8501</v>
      </c>
      <c r="E2383" s="19" t="s">
        <v>8506</v>
      </c>
      <c r="F2383" s="20" t="str">
        <f t="shared" si="1"/>
        <v>rIFrcLKWwRAX6vagxZbenF</v>
      </c>
      <c r="G2383" s="20">
        <v>1.0</v>
      </c>
      <c r="H2383" s="20">
        <v>1.0</v>
      </c>
      <c r="I2383" s="20" t="s">
        <v>5809</v>
      </c>
      <c r="J2383" s="20">
        <v>1.0</v>
      </c>
      <c r="K2383" s="20">
        <v>1.0</v>
      </c>
      <c r="L2383" s="20" t="s">
        <v>6139</v>
      </c>
      <c r="M2383" s="20">
        <v>2.0</v>
      </c>
      <c r="N2383" s="20">
        <v>2.0</v>
      </c>
      <c r="O2383" s="20" t="s">
        <v>5851</v>
      </c>
      <c r="P2383" s="14"/>
    </row>
    <row r="2384">
      <c r="A2384" s="19" t="s">
        <v>8499</v>
      </c>
      <c r="B2384" s="19" t="s">
        <v>4192</v>
      </c>
      <c r="C2384" s="19" t="s">
        <v>8500</v>
      </c>
      <c r="D2384" s="19" t="s">
        <v>8501</v>
      </c>
      <c r="E2384" s="19" t="s">
        <v>8507</v>
      </c>
      <c r="F2384" s="20" t="str">
        <f t="shared" si="1"/>
        <v>rIFrcLKWwRAXAyds1igzRC</v>
      </c>
      <c r="G2384" s="20">
        <v>1.0</v>
      </c>
      <c r="H2384" s="20">
        <v>1.0</v>
      </c>
      <c r="I2384" s="20" t="s">
        <v>5809</v>
      </c>
      <c r="J2384" s="20">
        <v>1.0</v>
      </c>
      <c r="K2384" s="20">
        <v>1.0</v>
      </c>
      <c r="L2384" s="20" t="s">
        <v>6139</v>
      </c>
      <c r="M2384" s="20">
        <v>1.0</v>
      </c>
      <c r="N2384" s="20">
        <v>1.0</v>
      </c>
      <c r="O2384" s="20" t="s">
        <v>5851</v>
      </c>
      <c r="P2384" s="14"/>
    </row>
    <row r="2385">
      <c r="A2385" s="19" t="s">
        <v>8499</v>
      </c>
      <c r="B2385" s="19" t="s">
        <v>4194</v>
      </c>
      <c r="C2385" s="19" t="s">
        <v>8500</v>
      </c>
      <c r="D2385" s="19" t="s">
        <v>8501</v>
      </c>
      <c r="E2385" s="19" t="s">
        <v>8508</v>
      </c>
      <c r="F2385" s="20" t="str">
        <f t="shared" si="1"/>
        <v>rIFrcLKWwRAXDTYPsx31Wa</v>
      </c>
      <c r="G2385" s="20">
        <v>1.0</v>
      </c>
      <c r="H2385" s="20">
        <v>1.0</v>
      </c>
      <c r="I2385" s="20" t="s">
        <v>5809</v>
      </c>
      <c r="J2385" s="20">
        <v>1.0</v>
      </c>
      <c r="K2385" s="20">
        <v>1.0</v>
      </c>
      <c r="L2385" s="20" t="s">
        <v>6139</v>
      </c>
      <c r="M2385" s="20">
        <v>3.0</v>
      </c>
      <c r="N2385" s="20">
        <v>3.0</v>
      </c>
      <c r="O2385" s="20" t="s">
        <v>5851</v>
      </c>
      <c r="P2385" s="14"/>
    </row>
    <row r="2386">
      <c r="A2386" s="19" t="s">
        <v>8499</v>
      </c>
      <c r="B2386" s="19" t="s">
        <v>4196</v>
      </c>
      <c r="C2386" s="19" t="s">
        <v>8500</v>
      </c>
      <c r="D2386" s="19" t="s">
        <v>8501</v>
      </c>
      <c r="E2386" s="19" t="s">
        <v>8509</v>
      </c>
      <c r="F2386" s="20" t="str">
        <f t="shared" si="1"/>
        <v>rIFrcLKWwRAXDw3Psx31Wa</v>
      </c>
      <c r="G2386" s="20">
        <v>2.0</v>
      </c>
      <c r="H2386" s="20">
        <v>2.0</v>
      </c>
      <c r="I2386" s="20" t="s">
        <v>5809</v>
      </c>
      <c r="J2386" s="20">
        <v>2.0</v>
      </c>
      <c r="K2386" s="20">
        <v>1.0</v>
      </c>
      <c r="L2386" s="20" t="s">
        <v>6139</v>
      </c>
      <c r="M2386" s="20">
        <v>3.0</v>
      </c>
      <c r="N2386" s="20">
        <v>3.0</v>
      </c>
      <c r="O2386" s="20" t="s">
        <v>5851</v>
      </c>
      <c r="P2386" s="14"/>
    </row>
    <row r="2387">
      <c r="A2387" s="19" t="s">
        <v>8499</v>
      </c>
      <c r="B2387" s="19" t="s">
        <v>4198</v>
      </c>
      <c r="C2387" s="19" t="s">
        <v>8500</v>
      </c>
      <c r="D2387" s="19" t="s">
        <v>8501</v>
      </c>
      <c r="E2387" s="19" t="s">
        <v>8510</v>
      </c>
      <c r="F2387" s="20" t="str">
        <f t="shared" si="1"/>
        <v>rIFrcLKWwRAXFRyGX8NaP3</v>
      </c>
      <c r="G2387" s="20">
        <v>1.0</v>
      </c>
      <c r="H2387" s="20">
        <v>1.0</v>
      </c>
      <c r="I2387" s="20" t="s">
        <v>5809</v>
      </c>
      <c r="J2387" s="20">
        <v>1.0</v>
      </c>
      <c r="K2387" s="20">
        <v>1.0</v>
      </c>
      <c r="L2387" s="20" t="s">
        <v>6139</v>
      </c>
      <c r="M2387" s="20">
        <v>1.0</v>
      </c>
      <c r="N2387" s="20">
        <v>1.0</v>
      </c>
      <c r="O2387" s="20" t="s">
        <v>5851</v>
      </c>
      <c r="P2387" s="14"/>
    </row>
    <row r="2388">
      <c r="A2388" s="19" t="s">
        <v>8499</v>
      </c>
      <c r="B2388" s="19" t="s">
        <v>4200</v>
      </c>
      <c r="C2388" s="19" t="s">
        <v>8500</v>
      </c>
      <c r="D2388" s="19" t="s">
        <v>8501</v>
      </c>
      <c r="E2388" s="19" t="s">
        <v>8511</v>
      </c>
      <c r="F2388" s="20" t="str">
        <f t="shared" si="1"/>
        <v>rIFrcLKWwRAXFmpGX8NaP3</v>
      </c>
      <c r="G2388" s="20">
        <v>1.0</v>
      </c>
      <c r="H2388" s="20">
        <v>1.0</v>
      </c>
      <c r="I2388" s="20" t="s">
        <v>5809</v>
      </c>
      <c r="J2388" s="20">
        <v>1.0</v>
      </c>
      <c r="K2388" s="20">
        <v>1.0</v>
      </c>
      <c r="L2388" s="20" t="s">
        <v>6139</v>
      </c>
      <c r="M2388" s="20">
        <v>1.0</v>
      </c>
      <c r="N2388" s="20">
        <v>1.0</v>
      </c>
      <c r="O2388" s="20" t="s">
        <v>5851</v>
      </c>
      <c r="P2388" s="14"/>
    </row>
    <row r="2389">
      <c r="A2389" s="19" t="s">
        <v>8499</v>
      </c>
      <c r="B2389" s="19" t="s">
        <v>4202</v>
      </c>
      <c r="C2389" s="19" t="s">
        <v>8500</v>
      </c>
      <c r="D2389" s="19" t="s">
        <v>8501</v>
      </c>
      <c r="E2389" s="19" t="s">
        <v>8512</v>
      </c>
      <c r="F2389" s="20" t="str">
        <f t="shared" si="1"/>
        <v>rIFrcLKWwRAXYp0ETxCGlb</v>
      </c>
      <c r="G2389" s="20">
        <v>1.0</v>
      </c>
      <c r="H2389" s="20">
        <v>1.0</v>
      </c>
      <c r="I2389" s="20" t="s">
        <v>5809</v>
      </c>
      <c r="J2389" s="20">
        <v>1.0</v>
      </c>
      <c r="K2389" s="20">
        <v>1.0</v>
      </c>
      <c r="L2389" s="20" t="s">
        <v>6139</v>
      </c>
      <c r="M2389" s="20">
        <v>1.0</v>
      </c>
      <c r="N2389" s="20">
        <v>1.0</v>
      </c>
      <c r="O2389" s="20" t="s">
        <v>5851</v>
      </c>
      <c r="P2389" s="14"/>
    </row>
    <row r="2390">
      <c r="A2390" s="19" t="s">
        <v>8499</v>
      </c>
      <c r="B2390" s="19" t="s">
        <v>4204</v>
      </c>
      <c r="C2390" s="19" t="s">
        <v>8500</v>
      </c>
      <c r="D2390" s="19" t="s">
        <v>8501</v>
      </c>
      <c r="E2390" s="19" t="s">
        <v>8513</v>
      </c>
      <c r="F2390" s="20" t="str">
        <f t="shared" si="1"/>
        <v>rIFrcLKWwRAXi8LDfaj7G4</v>
      </c>
      <c r="G2390" s="20">
        <v>1.0</v>
      </c>
      <c r="H2390" s="20">
        <v>1.0</v>
      </c>
      <c r="I2390" s="20" t="s">
        <v>5809</v>
      </c>
      <c r="J2390" s="20">
        <v>1.0</v>
      </c>
      <c r="K2390" s="20">
        <v>1.0</v>
      </c>
      <c r="L2390" s="20" t="s">
        <v>6139</v>
      </c>
      <c r="M2390" s="20">
        <v>1.0</v>
      </c>
      <c r="N2390" s="20">
        <v>1.0</v>
      </c>
      <c r="O2390" s="20" t="s">
        <v>5851</v>
      </c>
      <c r="P2390" s="14"/>
    </row>
    <row r="2391">
      <c r="A2391" s="19" t="s">
        <v>8499</v>
      </c>
      <c r="B2391" s="19" t="s">
        <v>4206</v>
      </c>
      <c r="C2391" s="19" t="s">
        <v>8500</v>
      </c>
      <c r="D2391" s="19" t="s">
        <v>8501</v>
      </c>
      <c r="E2391" s="19" t="s">
        <v>8514</v>
      </c>
      <c r="F2391" s="20" t="str">
        <f t="shared" si="1"/>
        <v>rIFrcLKWwRAXkDsKT9MVfb</v>
      </c>
      <c r="G2391" s="20">
        <v>1.0</v>
      </c>
      <c r="H2391" s="20">
        <v>1.0</v>
      </c>
      <c r="I2391" s="20" t="s">
        <v>5809</v>
      </c>
      <c r="J2391" s="20">
        <v>1.0</v>
      </c>
      <c r="K2391" s="20">
        <v>1.0</v>
      </c>
      <c r="L2391" s="20" t="s">
        <v>6139</v>
      </c>
      <c r="M2391" s="20">
        <v>1.0</v>
      </c>
      <c r="N2391" s="20">
        <v>1.0</v>
      </c>
      <c r="O2391" s="20" t="s">
        <v>5851</v>
      </c>
      <c r="P2391" s="14"/>
    </row>
    <row r="2392">
      <c r="A2392" s="19" t="s">
        <v>8499</v>
      </c>
      <c r="B2392" s="19" t="s">
        <v>4208</v>
      </c>
      <c r="C2392" s="19" t="s">
        <v>8500</v>
      </c>
      <c r="D2392" s="19" t="s">
        <v>8501</v>
      </c>
      <c r="E2392" s="19" t="s">
        <v>8515</v>
      </c>
      <c r="F2392" s="20" t="str">
        <f t="shared" si="1"/>
        <v>rIFrcLKWwRAXkVmKT9MVfb</v>
      </c>
      <c r="G2392" s="20">
        <v>1.0</v>
      </c>
      <c r="H2392" s="20">
        <v>1.0</v>
      </c>
      <c r="I2392" s="20" t="s">
        <v>5809</v>
      </c>
      <c r="J2392" s="20">
        <v>1.0</v>
      </c>
      <c r="K2392" s="20">
        <v>1.0</v>
      </c>
      <c r="L2392" s="20" t="s">
        <v>6139</v>
      </c>
      <c r="M2392" s="20">
        <v>2.0</v>
      </c>
      <c r="N2392" s="20">
        <v>2.0</v>
      </c>
      <c r="O2392" s="20" t="s">
        <v>5851</v>
      </c>
      <c r="P2392" s="14"/>
    </row>
    <row r="2393">
      <c r="A2393" s="19" t="s">
        <v>8499</v>
      </c>
      <c r="B2393" s="19" t="s">
        <v>4210</v>
      </c>
      <c r="C2393" s="19" t="s">
        <v>8500</v>
      </c>
      <c r="D2393" s="19" t="s">
        <v>8501</v>
      </c>
      <c r="E2393" s="19" t="s">
        <v>8516</v>
      </c>
      <c r="F2393" s="20" t="str">
        <f t="shared" si="1"/>
        <v>rIFrcLKWwRAXlskiGAYKIU</v>
      </c>
      <c r="G2393" s="20">
        <v>1.0</v>
      </c>
      <c r="H2393" s="20">
        <v>1.0</v>
      </c>
      <c r="I2393" s="20" t="s">
        <v>5809</v>
      </c>
      <c r="J2393" s="20">
        <v>1.0</v>
      </c>
      <c r="K2393" s="20">
        <v>1.0</v>
      </c>
      <c r="L2393" s="20" t="s">
        <v>6139</v>
      </c>
      <c r="M2393" s="20">
        <v>3.0</v>
      </c>
      <c r="N2393" s="20">
        <v>3.0</v>
      </c>
      <c r="O2393" s="20" t="s">
        <v>5851</v>
      </c>
      <c r="P2393" s="14"/>
    </row>
    <row r="2394">
      <c r="A2394" s="19" t="s">
        <v>8499</v>
      </c>
      <c r="B2394" s="19" t="s">
        <v>4212</v>
      </c>
      <c r="C2394" s="19" t="s">
        <v>8500</v>
      </c>
      <c r="D2394" s="19" t="s">
        <v>8501</v>
      </c>
      <c r="E2394" s="19" t="s">
        <v>8517</v>
      </c>
      <c r="F2394" s="20" t="str">
        <f t="shared" si="1"/>
        <v>rIFrcLKWwRAXmnzx3nOJap</v>
      </c>
      <c r="G2394" s="20">
        <v>1.0</v>
      </c>
      <c r="H2394" s="20">
        <v>1.0</v>
      </c>
      <c r="I2394" s="20" t="s">
        <v>5809</v>
      </c>
      <c r="J2394" s="20">
        <v>1.0</v>
      </c>
      <c r="K2394" s="20">
        <v>1.0</v>
      </c>
      <c r="L2394" s="20" t="s">
        <v>6139</v>
      </c>
      <c r="M2394" s="20">
        <v>2.0</v>
      </c>
      <c r="N2394" s="20">
        <v>1.0</v>
      </c>
      <c r="O2394" s="20" t="s">
        <v>5851</v>
      </c>
      <c r="P2394" s="14"/>
    </row>
    <row r="2395">
      <c r="A2395" s="19" t="s">
        <v>8499</v>
      </c>
      <c r="B2395" s="19" t="s">
        <v>4214</v>
      </c>
      <c r="C2395" s="19" t="s">
        <v>8500</v>
      </c>
      <c r="D2395" s="19" t="s">
        <v>8501</v>
      </c>
      <c r="E2395" s="19" t="s">
        <v>8518</v>
      </c>
      <c r="F2395" s="20" t="str">
        <f t="shared" si="1"/>
        <v>rIFrcLKWwRAXyGwr3EWPH8</v>
      </c>
      <c r="G2395" s="20">
        <v>1.0</v>
      </c>
      <c r="H2395" s="20">
        <v>1.0</v>
      </c>
      <c r="I2395" s="20" t="s">
        <v>5809</v>
      </c>
      <c r="J2395" s="20">
        <v>1.0</v>
      </c>
      <c r="K2395" s="20">
        <v>1.0</v>
      </c>
      <c r="L2395" s="20" t="s">
        <v>6139</v>
      </c>
      <c r="M2395" s="20">
        <v>1.0</v>
      </c>
      <c r="N2395" s="20">
        <v>1.0</v>
      </c>
      <c r="O2395" s="20" t="s">
        <v>5851</v>
      </c>
      <c r="P2395" s="14"/>
    </row>
    <row r="2396">
      <c r="A2396" s="19" t="s">
        <v>8499</v>
      </c>
      <c r="B2396" s="19" t="s">
        <v>4216</v>
      </c>
      <c r="C2396" s="19" t="s">
        <v>8500</v>
      </c>
      <c r="D2396" s="19" t="s">
        <v>8501</v>
      </c>
      <c r="E2396" s="19" t="s">
        <v>8519</v>
      </c>
      <c r="F2396" s="20" t="str">
        <f t="shared" si="1"/>
        <v>rIFrcLKWwRAXzgRcwP3ZbD</v>
      </c>
      <c r="G2396" s="20">
        <v>1.0</v>
      </c>
      <c r="H2396" s="20">
        <v>1.0</v>
      </c>
      <c r="I2396" s="20" t="s">
        <v>5809</v>
      </c>
      <c r="J2396" s="20">
        <v>1.0</v>
      </c>
      <c r="K2396" s="20">
        <v>1.0</v>
      </c>
      <c r="L2396" s="20" t="s">
        <v>6139</v>
      </c>
      <c r="M2396" s="20">
        <v>3.0</v>
      </c>
      <c r="N2396" s="20">
        <v>3.0</v>
      </c>
      <c r="O2396" s="20" t="s">
        <v>5851</v>
      </c>
      <c r="P2396" s="14"/>
    </row>
    <row r="2397">
      <c r="A2397" s="19" t="s">
        <v>8520</v>
      </c>
      <c r="B2397" s="19" t="s">
        <v>3182</v>
      </c>
      <c r="C2397" s="19" t="s">
        <v>8521</v>
      </c>
      <c r="D2397" s="19" t="s">
        <v>8522</v>
      </c>
      <c r="E2397" s="19" t="s">
        <v>8523</v>
      </c>
      <c r="F2397" s="20" t="str">
        <f t="shared" si="1"/>
        <v>rPpSKLOvXeFz4jyOlu6p4z</v>
      </c>
      <c r="G2397" s="20">
        <v>3.0</v>
      </c>
      <c r="H2397" s="20">
        <v>3.0</v>
      </c>
      <c r="I2397" s="20" t="s">
        <v>151</v>
      </c>
      <c r="J2397" s="20">
        <v>2.0</v>
      </c>
      <c r="K2397" s="20">
        <v>2.0</v>
      </c>
      <c r="L2397" s="20" t="s">
        <v>5851</v>
      </c>
      <c r="M2397" s="20">
        <v>2.0</v>
      </c>
      <c r="N2397" s="20">
        <v>3.0</v>
      </c>
      <c r="O2397" s="20" t="s">
        <v>6117</v>
      </c>
      <c r="P2397" s="14"/>
    </row>
    <row r="2398">
      <c r="A2398" s="19" t="s">
        <v>8520</v>
      </c>
      <c r="B2398" s="19" t="s">
        <v>3186</v>
      </c>
      <c r="C2398" s="19" t="s">
        <v>8521</v>
      </c>
      <c r="D2398" s="19" t="s">
        <v>8522</v>
      </c>
      <c r="E2398" s="19" t="s">
        <v>8524</v>
      </c>
      <c r="F2398" s="20" t="str">
        <f t="shared" si="1"/>
        <v>rPpSKLOvXeFz8C6R0I7fEb</v>
      </c>
      <c r="G2398" s="20">
        <v>2.0</v>
      </c>
      <c r="H2398" s="20">
        <v>2.0</v>
      </c>
      <c r="I2398" s="20" t="s">
        <v>151</v>
      </c>
      <c r="J2398" s="20">
        <v>2.0</v>
      </c>
      <c r="K2398" s="20">
        <v>2.0</v>
      </c>
      <c r="L2398" s="20" t="s">
        <v>5851</v>
      </c>
      <c r="M2398" s="20">
        <v>2.0</v>
      </c>
      <c r="N2398" s="20">
        <v>2.0</v>
      </c>
      <c r="O2398" s="20" t="s">
        <v>6117</v>
      </c>
      <c r="P2398" s="14"/>
    </row>
    <row r="2399">
      <c r="A2399" s="19" t="s">
        <v>8520</v>
      </c>
      <c r="B2399" s="19" t="s">
        <v>3188</v>
      </c>
      <c r="C2399" s="19" t="s">
        <v>8521</v>
      </c>
      <c r="D2399" s="19" t="s">
        <v>8522</v>
      </c>
      <c r="E2399" s="19" t="s">
        <v>8525</v>
      </c>
      <c r="F2399" s="20" t="str">
        <f t="shared" si="1"/>
        <v>rPpSKLOvXeFz9IzFqgRua4</v>
      </c>
      <c r="G2399" s="20">
        <v>1.0</v>
      </c>
      <c r="H2399" s="20">
        <v>1.0</v>
      </c>
      <c r="I2399" s="20" t="s">
        <v>151</v>
      </c>
      <c r="J2399" s="20">
        <v>1.0</v>
      </c>
      <c r="K2399" s="20">
        <v>1.0</v>
      </c>
      <c r="L2399" s="20" t="s">
        <v>5851</v>
      </c>
      <c r="M2399" s="20">
        <v>1.0</v>
      </c>
      <c r="N2399" s="20">
        <v>1.0</v>
      </c>
      <c r="O2399" s="20" t="s">
        <v>6117</v>
      </c>
      <c r="P2399" s="14"/>
    </row>
    <row r="2400">
      <c r="A2400" s="19" t="s">
        <v>8520</v>
      </c>
      <c r="B2400" s="19" t="s">
        <v>3190</v>
      </c>
      <c r="C2400" s="19" t="s">
        <v>8521</v>
      </c>
      <c r="D2400" s="19" t="s">
        <v>8522</v>
      </c>
      <c r="E2400" s="19" t="s">
        <v>8526</v>
      </c>
      <c r="F2400" s="20" t="str">
        <f t="shared" si="1"/>
        <v>rPpSKLOvXeFzAM1s1igzRC</v>
      </c>
      <c r="G2400" s="20">
        <v>3.0</v>
      </c>
      <c r="H2400" s="20">
        <v>3.0</v>
      </c>
      <c r="I2400" s="20" t="s">
        <v>151</v>
      </c>
      <c r="J2400" s="20">
        <v>3.0</v>
      </c>
      <c r="K2400" s="20">
        <v>3.0</v>
      </c>
      <c r="L2400" s="20" t="s">
        <v>5851</v>
      </c>
      <c r="M2400" s="20">
        <v>3.0</v>
      </c>
      <c r="N2400" s="20">
        <v>3.0</v>
      </c>
      <c r="O2400" s="20" t="s">
        <v>6117</v>
      </c>
      <c r="P2400" s="14"/>
    </row>
    <row r="2401">
      <c r="A2401" s="19" t="s">
        <v>8520</v>
      </c>
      <c r="B2401" s="19" t="s">
        <v>3192</v>
      </c>
      <c r="C2401" s="19" t="s">
        <v>8521</v>
      </c>
      <c r="D2401" s="19" t="s">
        <v>8522</v>
      </c>
      <c r="E2401" s="19" t="s">
        <v>8527</v>
      </c>
      <c r="F2401" s="20" t="str">
        <f t="shared" si="1"/>
        <v>rPpSKLOvXeFzAzBs1igzRC</v>
      </c>
      <c r="G2401" s="20">
        <v>3.0</v>
      </c>
      <c r="H2401" s="20">
        <v>3.0</v>
      </c>
      <c r="I2401" s="20" t="s">
        <v>151</v>
      </c>
      <c r="J2401" s="20">
        <v>3.0</v>
      </c>
      <c r="K2401" s="20">
        <v>3.0</v>
      </c>
      <c r="L2401" s="20" t="s">
        <v>5851</v>
      </c>
      <c r="M2401" s="20">
        <v>3.0</v>
      </c>
      <c r="N2401" s="20">
        <v>3.0</v>
      </c>
      <c r="O2401" s="20" t="s">
        <v>6117</v>
      </c>
      <c r="P2401" s="14"/>
    </row>
    <row r="2402">
      <c r="A2402" s="19" t="s">
        <v>8520</v>
      </c>
      <c r="B2402" s="19" t="s">
        <v>3194</v>
      </c>
      <c r="C2402" s="19" t="s">
        <v>8521</v>
      </c>
      <c r="D2402" s="19" t="s">
        <v>8522</v>
      </c>
      <c r="E2402" s="19" t="s">
        <v>8528</v>
      </c>
      <c r="F2402" s="20" t="str">
        <f t="shared" si="1"/>
        <v>rPpSKLOvXeFzO8VJLhNcSb</v>
      </c>
      <c r="G2402" s="20">
        <v>2.0</v>
      </c>
      <c r="H2402" s="20">
        <v>2.0</v>
      </c>
      <c r="I2402" s="20" t="s">
        <v>151</v>
      </c>
      <c r="J2402" s="20">
        <v>2.0</v>
      </c>
      <c r="K2402" s="20">
        <v>2.0</v>
      </c>
      <c r="L2402" s="20" t="s">
        <v>5851</v>
      </c>
      <c r="M2402" s="20">
        <v>2.0</v>
      </c>
      <c r="N2402" s="20">
        <v>2.0</v>
      </c>
      <c r="O2402" s="20" t="s">
        <v>6117</v>
      </c>
      <c r="P2402" s="14"/>
    </row>
    <row r="2403">
      <c r="A2403" s="19" t="s">
        <v>8520</v>
      </c>
      <c r="B2403" s="19" t="s">
        <v>3196</v>
      </c>
      <c r="C2403" s="19" t="s">
        <v>8521</v>
      </c>
      <c r="D2403" s="19" t="s">
        <v>8522</v>
      </c>
      <c r="E2403" s="19" t="s">
        <v>8529</v>
      </c>
      <c r="F2403" s="20" t="str">
        <f t="shared" si="1"/>
        <v>rPpSKLOvXeFzOozJLhNcSb</v>
      </c>
      <c r="G2403" s="20">
        <v>1.0</v>
      </c>
      <c r="H2403" s="20">
        <v>1.0</v>
      </c>
      <c r="I2403" s="20" t="s">
        <v>151</v>
      </c>
      <c r="J2403" s="20">
        <v>1.0</v>
      </c>
      <c r="K2403" s="20">
        <v>1.0</v>
      </c>
      <c r="L2403" s="20" t="s">
        <v>5851</v>
      </c>
      <c r="M2403" s="20">
        <v>1.0</v>
      </c>
      <c r="N2403" s="20">
        <v>1.0</v>
      </c>
      <c r="O2403" s="20" t="s">
        <v>6117</v>
      </c>
      <c r="P2403" s="14"/>
    </row>
    <row r="2404">
      <c r="A2404" s="19" t="s">
        <v>8520</v>
      </c>
      <c r="B2404" s="19" t="s">
        <v>3198</v>
      </c>
      <c r="C2404" s="19" t="s">
        <v>8521</v>
      </c>
      <c r="D2404" s="19" t="s">
        <v>8522</v>
      </c>
      <c r="E2404" s="19" t="s">
        <v>8530</v>
      </c>
      <c r="F2404" s="20" t="str">
        <f t="shared" si="1"/>
        <v>rPpSKLOvXeFzQaQA48cIW7</v>
      </c>
      <c r="G2404" s="20">
        <v>2.0</v>
      </c>
      <c r="H2404" s="20">
        <v>2.0</v>
      </c>
      <c r="I2404" s="20" t="s">
        <v>151</v>
      </c>
      <c r="J2404" s="20">
        <v>3.0</v>
      </c>
      <c r="K2404" s="20">
        <v>3.0</v>
      </c>
      <c r="L2404" s="20" t="s">
        <v>5851</v>
      </c>
      <c r="M2404" s="20">
        <v>3.0</v>
      </c>
      <c r="N2404" s="20">
        <v>3.0</v>
      </c>
      <c r="O2404" s="20" t="s">
        <v>6117</v>
      </c>
      <c r="P2404" s="14"/>
    </row>
    <row r="2405">
      <c r="A2405" s="19" t="s">
        <v>8520</v>
      </c>
      <c r="B2405" s="19" t="s">
        <v>3200</v>
      </c>
      <c r="C2405" s="19" t="s">
        <v>8521</v>
      </c>
      <c r="D2405" s="19" t="s">
        <v>8522</v>
      </c>
      <c r="E2405" s="19" t="s">
        <v>8531</v>
      </c>
      <c r="F2405" s="20" t="str">
        <f t="shared" si="1"/>
        <v>rPpSKLOvXeFzQtsA48cIW7</v>
      </c>
      <c r="G2405" s="20">
        <v>1.0</v>
      </c>
      <c r="H2405" s="20">
        <v>3.0</v>
      </c>
      <c r="I2405" s="20" t="s">
        <v>151</v>
      </c>
      <c r="J2405" s="20">
        <v>1.0</v>
      </c>
      <c r="K2405" s="20">
        <v>1.0</v>
      </c>
      <c r="L2405" s="20" t="s">
        <v>5851</v>
      </c>
      <c r="M2405" s="20">
        <v>1.0</v>
      </c>
      <c r="N2405" s="20">
        <v>1.0</v>
      </c>
      <c r="O2405" s="20" t="s">
        <v>6117</v>
      </c>
      <c r="P2405" s="14"/>
    </row>
    <row r="2406">
      <c r="A2406" s="19" t="s">
        <v>8520</v>
      </c>
      <c r="B2406" s="19" t="s">
        <v>3202</v>
      </c>
      <c r="C2406" s="19" t="s">
        <v>8521</v>
      </c>
      <c r="D2406" s="19" t="s">
        <v>8522</v>
      </c>
      <c r="E2406" s="19" t="s">
        <v>8532</v>
      </c>
      <c r="F2406" s="20" t="str">
        <f t="shared" si="1"/>
        <v>rPpSKLOvXeFzV7JXmZF31w</v>
      </c>
      <c r="G2406" s="20">
        <v>1.0</v>
      </c>
      <c r="H2406" s="20">
        <v>1.0</v>
      </c>
      <c r="I2406" s="20" t="s">
        <v>151</v>
      </c>
      <c r="J2406" s="20">
        <v>1.0</v>
      </c>
      <c r="K2406" s="20">
        <v>1.0</v>
      </c>
      <c r="L2406" s="20" t="s">
        <v>5851</v>
      </c>
      <c r="M2406" s="20">
        <v>1.0</v>
      </c>
      <c r="N2406" s="20">
        <v>1.0</v>
      </c>
      <c r="O2406" s="20" t="s">
        <v>6117</v>
      </c>
      <c r="P2406" s="14"/>
    </row>
    <row r="2407">
      <c r="A2407" s="19" t="s">
        <v>8520</v>
      </c>
      <c r="B2407" s="19" t="s">
        <v>3204</v>
      </c>
      <c r="C2407" s="19" t="s">
        <v>8521</v>
      </c>
      <c r="D2407" s="19" t="s">
        <v>8522</v>
      </c>
      <c r="E2407" s="19" t="s">
        <v>8533</v>
      </c>
      <c r="F2407" s="20" t="str">
        <f t="shared" si="1"/>
        <v>rPpSKLOvXeFznGsqfPa3Cp</v>
      </c>
      <c r="G2407" s="20">
        <v>3.0</v>
      </c>
      <c r="H2407" s="20">
        <v>3.0</v>
      </c>
      <c r="I2407" s="20" t="s">
        <v>151</v>
      </c>
      <c r="J2407" s="20">
        <v>3.0</v>
      </c>
      <c r="K2407" s="20">
        <v>3.0</v>
      </c>
      <c r="L2407" s="20" t="s">
        <v>5851</v>
      </c>
      <c r="M2407" s="20">
        <v>3.0</v>
      </c>
      <c r="N2407" s="20">
        <v>3.0</v>
      </c>
      <c r="O2407" s="20" t="s">
        <v>6117</v>
      </c>
      <c r="P2407" s="14"/>
    </row>
    <row r="2408">
      <c r="A2408" s="19" t="s">
        <v>8520</v>
      </c>
      <c r="B2408" s="19" t="s">
        <v>3206</v>
      </c>
      <c r="C2408" s="19" t="s">
        <v>8521</v>
      </c>
      <c r="D2408" s="19" t="s">
        <v>8522</v>
      </c>
      <c r="E2408" s="19" t="s">
        <v>8534</v>
      </c>
      <c r="F2408" s="20" t="str">
        <f t="shared" si="1"/>
        <v>rPpSKLOvXeFznaxqfPa3Cp</v>
      </c>
      <c r="G2408" s="20">
        <v>2.0</v>
      </c>
      <c r="H2408" s="20">
        <v>3.0</v>
      </c>
      <c r="I2408" s="20" t="s">
        <v>151</v>
      </c>
      <c r="J2408" s="20">
        <v>3.0</v>
      </c>
      <c r="K2408" s="20">
        <v>3.0</v>
      </c>
      <c r="L2408" s="20" t="s">
        <v>5851</v>
      </c>
      <c r="M2408" s="20">
        <v>2.0</v>
      </c>
      <c r="N2408" s="20">
        <v>3.0</v>
      </c>
      <c r="O2408" s="20" t="s">
        <v>6117</v>
      </c>
      <c r="P2408" s="14"/>
    </row>
    <row r="2409">
      <c r="A2409" s="19" t="s">
        <v>8520</v>
      </c>
      <c r="B2409" s="19" t="s">
        <v>3208</v>
      </c>
      <c r="C2409" s="19" t="s">
        <v>8521</v>
      </c>
      <c r="D2409" s="19" t="s">
        <v>8522</v>
      </c>
      <c r="E2409" s="19" t="s">
        <v>8535</v>
      </c>
      <c r="F2409" s="20" t="str">
        <f t="shared" si="1"/>
        <v>rPpSKLOvXeFzoAPlrKdXja</v>
      </c>
      <c r="G2409" s="20">
        <v>2.0</v>
      </c>
      <c r="H2409" s="20">
        <v>2.0</v>
      </c>
      <c r="I2409" s="20" t="s">
        <v>151</v>
      </c>
      <c r="J2409" s="20">
        <v>1.0</v>
      </c>
      <c r="K2409" s="20">
        <v>1.0</v>
      </c>
      <c r="L2409" s="20" t="s">
        <v>5851</v>
      </c>
      <c r="M2409" s="20">
        <v>2.0</v>
      </c>
      <c r="N2409" s="20">
        <v>2.0</v>
      </c>
      <c r="O2409" s="20" t="s">
        <v>6117</v>
      </c>
      <c r="P2409" s="14"/>
    </row>
    <row r="2410">
      <c r="A2410" s="19" t="s">
        <v>8520</v>
      </c>
      <c r="B2410" s="19" t="s">
        <v>3210</v>
      </c>
      <c r="C2410" s="19" t="s">
        <v>8521</v>
      </c>
      <c r="D2410" s="19" t="s">
        <v>8522</v>
      </c>
      <c r="E2410" s="19" t="s">
        <v>8536</v>
      </c>
      <c r="F2410" s="20" t="str">
        <f t="shared" si="1"/>
        <v>rPpSKLOvXeFzpH3klVeMgb</v>
      </c>
      <c r="G2410" s="20">
        <v>1.0</v>
      </c>
      <c r="H2410" s="20">
        <v>1.0</v>
      </c>
      <c r="I2410" s="20" t="s">
        <v>151</v>
      </c>
      <c r="J2410" s="20">
        <v>1.0</v>
      </c>
      <c r="K2410" s="20">
        <v>1.0</v>
      </c>
      <c r="L2410" s="20" t="s">
        <v>5851</v>
      </c>
      <c r="M2410" s="20">
        <v>1.0</v>
      </c>
      <c r="N2410" s="20">
        <v>1.0</v>
      </c>
      <c r="O2410" s="20" t="s">
        <v>6117</v>
      </c>
      <c r="P2410" s="14"/>
    </row>
    <row r="2411">
      <c r="A2411" s="19" t="s">
        <v>8520</v>
      </c>
      <c r="B2411" s="19" t="s">
        <v>3212</v>
      </c>
      <c r="C2411" s="19" t="s">
        <v>8521</v>
      </c>
      <c r="D2411" s="19" t="s">
        <v>8522</v>
      </c>
      <c r="E2411" s="19" t="s">
        <v>8537</v>
      </c>
      <c r="F2411" s="20" t="str">
        <f t="shared" si="1"/>
        <v>rPpSKLOvXeFzpl2klVeMgb</v>
      </c>
      <c r="G2411" s="20">
        <v>1.0</v>
      </c>
      <c r="H2411" s="20">
        <v>1.0</v>
      </c>
      <c r="I2411" s="20" t="s">
        <v>151</v>
      </c>
      <c r="J2411" s="20">
        <v>2.0</v>
      </c>
      <c r="K2411" s="20">
        <v>2.0</v>
      </c>
      <c r="L2411" s="20" t="s">
        <v>5851</v>
      </c>
      <c r="M2411" s="20">
        <v>2.0</v>
      </c>
      <c r="N2411" s="20">
        <v>2.0</v>
      </c>
      <c r="O2411" s="20" t="s">
        <v>6117</v>
      </c>
      <c r="P2411" s="14"/>
    </row>
    <row r="2412">
      <c r="A2412" s="19" t="s">
        <v>8520</v>
      </c>
      <c r="B2412" s="19" t="s">
        <v>3214</v>
      </c>
      <c r="C2412" s="19" t="s">
        <v>8521</v>
      </c>
      <c r="D2412" s="19" t="s">
        <v>8522</v>
      </c>
      <c r="E2412" s="19" t="s">
        <v>8538</v>
      </c>
      <c r="F2412" s="20" t="str">
        <f t="shared" si="1"/>
        <v>rPpSKLOvXeFzqz731JYFdu</v>
      </c>
      <c r="G2412" s="20">
        <v>1.0</v>
      </c>
      <c r="H2412" s="20">
        <v>2.0</v>
      </c>
      <c r="I2412" s="20" t="s">
        <v>151</v>
      </c>
      <c r="J2412" s="20">
        <v>3.0</v>
      </c>
      <c r="K2412" s="20">
        <v>3.0</v>
      </c>
      <c r="L2412" s="20" t="s">
        <v>5851</v>
      </c>
      <c r="M2412" s="20">
        <v>1.0</v>
      </c>
      <c r="N2412" s="20">
        <v>1.0</v>
      </c>
      <c r="O2412" s="20" t="s">
        <v>6117</v>
      </c>
      <c r="P2412" s="14"/>
    </row>
    <row r="2413">
      <c r="A2413" s="19" t="s">
        <v>8520</v>
      </c>
      <c r="B2413" s="19" t="s">
        <v>3216</v>
      </c>
      <c r="C2413" s="19" t="s">
        <v>8521</v>
      </c>
      <c r="D2413" s="19" t="s">
        <v>8522</v>
      </c>
      <c r="E2413" s="19" t="s">
        <v>8539</v>
      </c>
      <c r="F2413" s="20" t="str">
        <f t="shared" si="1"/>
        <v>rPpSKLOvXeFzuU52YK1rnl</v>
      </c>
      <c r="G2413" s="20">
        <v>3.0</v>
      </c>
      <c r="H2413" s="20">
        <v>3.0</v>
      </c>
      <c r="I2413" s="20" t="s">
        <v>151</v>
      </c>
      <c r="J2413" s="20">
        <v>3.0</v>
      </c>
      <c r="K2413" s="20">
        <v>3.0</v>
      </c>
      <c r="L2413" s="20" t="s">
        <v>5851</v>
      </c>
      <c r="M2413" s="20">
        <v>3.0</v>
      </c>
      <c r="N2413" s="20">
        <v>3.0</v>
      </c>
      <c r="O2413" s="20" t="s">
        <v>6117</v>
      </c>
      <c r="P2413" s="14"/>
    </row>
    <row r="2414">
      <c r="A2414" s="19" t="s">
        <v>8520</v>
      </c>
      <c r="B2414" s="19" t="s">
        <v>3218</v>
      </c>
      <c r="C2414" s="19" t="s">
        <v>8521</v>
      </c>
      <c r="D2414" s="19" t="s">
        <v>8522</v>
      </c>
      <c r="E2414" s="19" t="s">
        <v>8540</v>
      </c>
      <c r="F2414" s="20" t="str">
        <f t="shared" si="1"/>
        <v>rPpSKLOvXeFzxnJoCpeNMW</v>
      </c>
      <c r="G2414" s="20">
        <v>2.0</v>
      </c>
      <c r="H2414" s="20">
        <v>3.0</v>
      </c>
      <c r="I2414" s="20" t="s">
        <v>151</v>
      </c>
      <c r="J2414" s="20">
        <v>3.0</v>
      </c>
      <c r="K2414" s="20">
        <v>3.0</v>
      </c>
      <c r="L2414" s="20" t="s">
        <v>5851</v>
      </c>
      <c r="M2414" s="20">
        <v>3.0</v>
      </c>
      <c r="N2414" s="20">
        <v>2.0</v>
      </c>
      <c r="O2414" s="20" t="s">
        <v>6117</v>
      </c>
      <c r="P2414" s="14"/>
    </row>
    <row r="2415">
      <c r="A2415" s="19" t="s">
        <v>8541</v>
      </c>
      <c r="B2415" s="19" t="s">
        <v>796</v>
      </c>
      <c r="C2415" s="19" t="s">
        <v>8542</v>
      </c>
      <c r="D2415" s="19" t="s">
        <v>8543</v>
      </c>
      <c r="E2415" s="19" t="s">
        <v>8544</v>
      </c>
      <c r="F2415" s="20" t="str">
        <f t="shared" si="1"/>
        <v>ri0iyN6bmJMX4mZOlu6p4z</v>
      </c>
      <c r="G2415" s="20">
        <v>1.0</v>
      </c>
      <c r="H2415" s="20">
        <v>1.0</v>
      </c>
      <c r="I2415" s="20" t="s">
        <v>5809</v>
      </c>
      <c r="J2415" s="20">
        <v>1.0</v>
      </c>
      <c r="K2415" s="20">
        <v>1.0</v>
      </c>
      <c r="L2415" s="20" t="s">
        <v>152</v>
      </c>
      <c r="M2415" s="20">
        <v>1.0</v>
      </c>
      <c r="N2415" s="20">
        <v>1.0</v>
      </c>
      <c r="O2415" s="20" t="s">
        <v>5851</v>
      </c>
      <c r="P2415" s="14"/>
    </row>
    <row r="2416">
      <c r="A2416" s="19" t="s">
        <v>8541</v>
      </c>
      <c r="B2416" s="19" t="s">
        <v>800</v>
      </c>
      <c r="C2416" s="19" t="s">
        <v>8542</v>
      </c>
      <c r="D2416" s="19" t="s">
        <v>8543</v>
      </c>
      <c r="E2416" s="19" t="s">
        <v>8545</v>
      </c>
      <c r="F2416" s="20" t="str">
        <f t="shared" si="1"/>
        <v>ri0iyN6bmJMX4szOlu6p4z</v>
      </c>
      <c r="G2416" s="20">
        <v>1.0</v>
      </c>
      <c r="H2416" s="20">
        <v>1.0</v>
      </c>
      <c r="I2416" s="20" t="s">
        <v>5809</v>
      </c>
      <c r="J2416" s="20">
        <v>1.0</v>
      </c>
      <c r="K2416" s="20">
        <v>1.0</v>
      </c>
      <c r="L2416" s="20" t="s">
        <v>152</v>
      </c>
      <c r="M2416" s="20">
        <v>1.0</v>
      </c>
      <c r="N2416" s="20">
        <v>1.0</v>
      </c>
      <c r="O2416" s="20" t="s">
        <v>5851</v>
      </c>
      <c r="P2416" s="14"/>
    </row>
    <row r="2417">
      <c r="A2417" s="19" t="s">
        <v>8541</v>
      </c>
      <c r="B2417" s="19" t="s">
        <v>802</v>
      </c>
      <c r="C2417" s="19" t="s">
        <v>8542</v>
      </c>
      <c r="D2417" s="19" t="s">
        <v>8543</v>
      </c>
      <c r="E2417" s="19" t="s">
        <v>8546</v>
      </c>
      <c r="F2417" s="20" t="str">
        <f t="shared" si="1"/>
        <v>ri0iyN6bmJMX8nfR0I7fEb</v>
      </c>
      <c r="G2417" s="20">
        <v>1.0</v>
      </c>
      <c r="H2417" s="20">
        <v>1.0</v>
      </c>
      <c r="I2417" s="20" t="s">
        <v>5809</v>
      </c>
      <c r="J2417" s="20">
        <v>1.0</v>
      </c>
      <c r="K2417" s="20">
        <v>1.0</v>
      </c>
      <c r="L2417" s="20" t="s">
        <v>152</v>
      </c>
      <c r="M2417" s="20">
        <v>1.0</v>
      </c>
      <c r="N2417" s="20">
        <v>1.0</v>
      </c>
      <c r="O2417" s="20" t="s">
        <v>5851</v>
      </c>
      <c r="P2417" s="14"/>
    </row>
    <row r="2418">
      <c r="A2418" s="19" t="s">
        <v>8541</v>
      </c>
      <c r="B2418" s="19" t="s">
        <v>804</v>
      </c>
      <c r="C2418" s="19" t="s">
        <v>8542</v>
      </c>
      <c r="D2418" s="19" t="s">
        <v>8543</v>
      </c>
      <c r="E2418" s="19" t="s">
        <v>8547</v>
      </c>
      <c r="F2418" s="20" t="str">
        <f t="shared" si="1"/>
        <v>ri0iyN6bmJMX8u1R0I7fEb</v>
      </c>
      <c r="G2418" s="20">
        <v>1.0</v>
      </c>
      <c r="H2418" s="20">
        <v>1.0</v>
      </c>
      <c r="I2418" s="20" t="s">
        <v>5809</v>
      </c>
      <c r="J2418" s="20">
        <v>1.0</v>
      </c>
      <c r="K2418" s="20">
        <v>1.0</v>
      </c>
      <c r="L2418" s="20" t="s">
        <v>152</v>
      </c>
      <c r="M2418" s="20">
        <v>1.0</v>
      </c>
      <c r="N2418" s="20">
        <v>1.0</v>
      </c>
      <c r="O2418" s="20" t="s">
        <v>5851</v>
      </c>
      <c r="P2418" s="14"/>
    </row>
    <row r="2419">
      <c r="A2419" s="19" t="s">
        <v>8541</v>
      </c>
      <c r="B2419" s="19" t="s">
        <v>806</v>
      </c>
      <c r="C2419" s="19" t="s">
        <v>8542</v>
      </c>
      <c r="D2419" s="19" t="s">
        <v>8543</v>
      </c>
      <c r="E2419" s="19" t="s">
        <v>8542</v>
      </c>
      <c r="F2419" s="20" t="str">
        <f t="shared" si="1"/>
        <v>ri0iyN6bmJMX9WtFqgRua4</v>
      </c>
      <c r="G2419" s="20">
        <v>1.0</v>
      </c>
      <c r="H2419" s="20">
        <v>1.0</v>
      </c>
      <c r="I2419" s="20" t="s">
        <v>5809</v>
      </c>
      <c r="J2419" s="20">
        <v>1.0</v>
      </c>
      <c r="K2419" s="20">
        <v>1.0</v>
      </c>
      <c r="L2419" s="20" t="s">
        <v>152</v>
      </c>
      <c r="M2419" s="20">
        <v>3.0</v>
      </c>
      <c r="N2419" s="20">
        <v>3.0</v>
      </c>
      <c r="O2419" s="20" t="s">
        <v>5851</v>
      </c>
      <c r="P2419" s="14"/>
    </row>
    <row r="2420">
      <c r="A2420" s="19" t="s">
        <v>8541</v>
      </c>
      <c r="B2420" s="19" t="s">
        <v>808</v>
      </c>
      <c r="C2420" s="19" t="s">
        <v>8542</v>
      </c>
      <c r="D2420" s="19" t="s">
        <v>8543</v>
      </c>
      <c r="E2420" s="19" t="s">
        <v>8548</v>
      </c>
      <c r="F2420" s="20" t="str">
        <f t="shared" si="1"/>
        <v>ri0iyN6bmJMXAtms1igzRC</v>
      </c>
      <c r="G2420" s="20">
        <v>1.0</v>
      </c>
      <c r="H2420" s="20">
        <v>1.0</v>
      </c>
      <c r="I2420" s="20" t="s">
        <v>5809</v>
      </c>
      <c r="J2420" s="20">
        <v>1.0</v>
      </c>
      <c r="K2420" s="20">
        <v>1.0</v>
      </c>
      <c r="L2420" s="20" t="s">
        <v>152</v>
      </c>
      <c r="M2420" s="20">
        <v>3.0</v>
      </c>
      <c r="N2420" s="20">
        <v>3.0</v>
      </c>
      <c r="O2420" s="20" t="s">
        <v>5851</v>
      </c>
      <c r="P2420" s="14"/>
    </row>
    <row r="2421">
      <c r="A2421" s="19" t="s">
        <v>8541</v>
      </c>
      <c r="B2421" s="19" t="s">
        <v>810</v>
      </c>
      <c r="C2421" s="19" t="s">
        <v>8542</v>
      </c>
      <c r="D2421" s="19" t="s">
        <v>8543</v>
      </c>
      <c r="E2421" s="19" t="s">
        <v>8549</v>
      </c>
      <c r="F2421" s="20" t="str">
        <f t="shared" si="1"/>
        <v>ri0iyN6bmJMXJRYaEBgznC</v>
      </c>
      <c r="G2421" s="20">
        <v>1.0</v>
      </c>
      <c r="H2421" s="20">
        <v>1.0</v>
      </c>
      <c r="I2421" s="20" t="s">
        <v>5809</v>
      </c>
      <c r="J2421" s="20">
        <v>1.0</v>
      </c>
      <c r="K2421" s="20">
        <v>1.0</v>
      </c>
      <c r="L2421" s="20" t="s">
        <v>152</v>
      </c>
      <c r="M2421" s="20">
        <v>1.0</v>
      </c>
      <c r="N2421" s="20">
        <v>1.0</v>
      </c>
      <c r="O2421" s="20" t="s">
        <v>5851</v>
      </c>
      <c r="P2421" s="14"/>
    </row>
    <row r="2422">
      <c r="A2422" s="19" t="s">
        <v>8541</v>
      </c>
      <c r="B2422" s="19" t="s">
        <v>812</v>
      </c>
      <c r="C2422" s="19" t="s">
        <v>8542</v>
      </c>
      <c r="D2422" s="19" t="s">
        <v>8543</v>
      </c>
      <c r="E2422" s="19" t="s">
        <v>8550</v>
      </c>
      <c r="F2422" s="20" t="str">
        <f t="shared" si="1"/>
        <v>ri0iyN6bmJMXOjUJLhNcSb</v>
      </c>
      <c r="G2422" s="20">
        <v>1.0</v>
      </c>
      <c r="H2422" s="20">
        <v>1.0</v>
      </c>
      <c r="I2422" s="20" t="s">
        <v>5809</v>
      </c>
      <c r="J2422" s="20">
        <v>1.0</v>
      </c>
      <c r="K2422" s="20">
        <v>1.0</v>
      </c>
      <c r="L2422" s="20" t="s">
        <v>152</v>
      </c>
      <c r="M2422" s="20">
        <v>2.0</v>
      </c>
      <c r="N2422" s="20">
        <v>2.0</v>
      </c>
      <c r="O2422" s="20" t="s">
        <v>5851</v>
      </c>
      <c r="P2422" s="14"/>
    </row>
    <row r="2423">
      <c r="A2423" s="19" t="s">
        <v>8541</v>
      </c>
      <c r="B2423" s="19" t="s">
        <v>814</v>
      </c>
      <c r="C2423" s="19" t="s">
        <v>8542</v>
      </c>
      <c r="D2423" s="19" t="s">
        <v>8543</v>
      </c>
      <c r="E2423" s="19" t="s">
        <v>8551</v>
      </c>
      <c r="F2423" s="20" t="str">
        <f t="shared" si="1"/>
        <v>ri0iyN6bmJMXQbEA48cIW7</v>
      </c>
      <c r="G2423" s="20">
        <v>1.0</v>
      </c>
      <c r="H2423" s="20">
        <v>1.0</v>
      </c>
      <c r="I2423" s="20" t="s">
        <v>5809</v>
      </c>
      <c r="J2423" s="20">
        <v>1.0</v>
      </c>
      <c r="K2423" s="20">
        <v>1.0</v>
      </c>
      <c r="L2423" s="20" t="s">
        <v>152</v>
      </c>
      <c r="M2423" s="20">
        <v>1.0</v>
      </c>
      <c r="N2423" s="20">
        <v>1.0</v>
      </c>
      <c r="O2423" s="20" t="s">
        <v>5851</v>
      </c>
      <c r="P2423" s="14"/>
    </row>
    <row r="2424">
      <c r="A2424" s="19" t="s">
        <v>8541</v>
      </c>
      <c r="B2424" s="19" t="s">
        <v>816</v>
      </c>
      <c r="C2424" s="19" t="s">
        <v>8542</v>
      </c>
      <c r="D2424" s="19" t="s">
        <v>8543</v>
      </c>
      <c r="E2424" s="19" t="s">
        <v>8552</v>
      </c>
      <c r="F2424" s="20" t="str">
        <f t="shared" si="1"/>
        <v>ri0iyN6bmJMXQbhA48cIW7</v>
      </c>
      <c r="G2424" s="20">
        <v>2.0</v>
      </c>
      <c r="H2424" s="20">
        <v>2.0</v>
      </c>
      <c r="I2424" s="20" t="s">
        <v>5809</v>
      </c>
      <c r="J2424" s="20">
        <v>2.0</v>
      </c>
      <c r="K2424" s="20">
        <v>2.0</v>
      </c>
      <c r="L2424" s="20" t="s">
        <v>152</v>
      </c>
      <c r="M2424" s="20">
        <v>3.0</v>
      </c>
      <c r="N2424" s="20">
        <v>3.0</v>
      </c>
      <c r="O2424" s="20" t="s">
        <v>5851</v>
      </c>
      <c r="P2424" s="14"/>
    </row>
    <row r="2425">
      <c r="A2425" s="19" t="s">
        <v>8541</v>
      </c>
      <c r="B2425" s="19" t="s">
        <v>818</v>
      </c>
      <c r="C2425" s="19" t="s">
        <v>8542</v>
      </c>
      <c r="D2425" s="19" t="s">
        <v>8543</v>
      </c>
      <c r="E2425" s="19" t="s">
        <v>8553</v>
      </c>
      <c r="F2425" s="20" t="str">
        <f t="shared" si="1"/>
        <v>ri0iyN6bmJMXnPBqfPa3Cp</v>
      </c>
      <c r="G2425" s="20">
        <v>1.0</v>
      </c>
      <c r="H2425" s="20">
        <v>1.0</v>
      </c>
      <c r="I2425" s="20" t="s">
        <v>5809</v>
      </c>
      <c r="J2425" s="20">
        <v>1.0</v>
      </c>
      <c r="K2425" s="20">
        <v>1.0</v>
      </c>
      <c r="L2425" s="20" t="s">
        <v>152</v>
      </c>
      <c r="M2425" s="20">
        <v>3.0</v>
      </c>
      <c r="N2425" s="20">
        <v>3.0</v>
      </c>
      <c r="O2425" s="20" t="s">
        <v>5851</v>
      </c>
      <c r="P2425" s="14"/>
    </row>
    <row r="2426">
      <c r="A2426" s="19" t="s">
        <v>8541</v>
      </c>
      <c r="B2426" s="19" t="s">
        <v>820</v>
      </c>
      <c r="C2426" s="19" t="s">
        <v>8542</v>
      </c>
      <c r="D2426" s="19" t="s">
        <v>8543</v>
      </c>
      <c r="E2426" s="19" t="s">
        <v>8554</v>
      </c>
      <c r="F2426" s="20" t="str">
        <f t="shared" si="1"/>
        <v>ri0iyN6bmJMXoEOlrKdXja</v>
      </c>
      <c r="G2426" s="20">
        <v>1.0</v>
      </c>
      <c r="H2426" s="20">
        <v>1.0</v>
      </c>
      <c r="I2426" s="20" t="s">
        <v>5809</v>
      </c>
      <c r="J2426" s="20">
        <v>1.0</v>
      </c>
      <c r="K2426" s="20">
        <v>1.0</v>
      </c>
      <c r="L2426" s="20" t="s">
        <v>152</v>
      </c>
      <c r="M2426" s="20">
        <v>2.0</v>
      </c>
      <c r="N2426" s="20">
        <v>2.0</v>
      </c>
      <c r="O2426" s="20" t="s">
        <v>5851</v>
      </c>
      <c r="P2426" s="14"/>
    </row>
    <row r="2427">
      <c r="A2427" s="19" t="s">
        <v>8541</v>
      </c>
      <c r="B2427" s="19" t="s">
        <v>822</v>
      </c>
      <c r="C2427" s="19" t="s">
        <v>8542</v>
      </c>
      <c r="D2427" s="19" t="s">
        <v>8543</v>
      </c>
      <c r="E2427" s="19" t="s">
        <v>8555</v>
      </c>
      <c r="F2427" s="20" t="str">
        <f t="shared" si="1"/>
        <v>ri0iyN6bmJMXoqFlrKdXja</v>
      </c>
      <c r="G2427" s="20">
        <v>1.0</v>
      </c>
      <c r="H2427" s="20">
        <v>1.0</v>
      </c>
      <c r="I2427" s="20" t="s">
        <v>5809</v>
      </c>
      <c r="J2427" s="20">
        <v>1.0</v>
      </c>
      <c r="K2427" s="20">
        <v>1.0</v>
      </c>
      <c r="L2427" s="20" t="s">
        <v>152</v>
      </c>
      <c r="M2427" s="20">
        <v>1.0</v>
      </c>
      <c r="N2427" s="20">
        <v>1.0</v>
      </c>
      <c r="O2427" s="20" t="s">
        <v>5851</v>
      </c>
      <c r="P2427" s="14"/>
    </row>
    <row r="2428">
      <c r="A2428" s="19" t="s">
        <v>8541</v>
      </c>
      <c r="B2428" s="19" t="s">
        <v>824</v>
      </c>
      <c r="C2428" s="19" t="s">
        <v>8542</v>
      </c>
      <c r="D2428" s="19" t="s">
        <v>8543</v>
      </c>
      <c r="E2428" s="19" t="s">
        <v>8556</v>
      </c>
      <c r="F2428" s="20" t="str">
        <f t="shared" si="1"/>
        <v>ri0iyN6bmJMXpdCklVeMgb</v>
      </c>
      <c r="G2428" s="20">
        <v>1.0</v>
      </c>
      <c r="H2428" s="20">
        <v>1.0</v>
      </c>
      <c r="I2428" s="20" t="s">
        <v>5809</v>
      </c>
      <c r="J2428" s="20">
        <v>1.0</v>
      </c>
      <c r="K2428" s="20">
        <v>1.0</v>
      </c>
      <c r="L2428" s="20" t="s">
        <v>152</v>
      </c>
      <c r="M2428" s="20">
        <v>1.0</v>
      </c>
      <c r="N2428" s="20">
        <v>1.0</v>
      </c>
      <c r="O2428" s="20" t="s">
        <v>5851</v>
      </c>
      <c r="P2428" s="14"/>
    </row>
    <row r="2429">
      <c r="A2429" s="19" t="s">
        <v>8541</v>
      </c>
      <c r="B2429" s="19" t="s">
        <v>826</v>
      </c>
      <c r="C2429" s="19" t="s">
        <v>8542</v>
      </c>
      <c r="D2429" s="19" t="s">
        <v>8543</v>
      </c>
      <c r="E2429" s="19" t="s">
        <v>8557</v>
      </c>
      <c r="F2429" s="20" t="str">
        <f t="shared" si="1"/>
        <v>ri0iyN6bmJMXqUx31JYFdu</v>
      </c>
      <c r="G2429" s="20">
        <v>1.0</v>
      </c>
      <c r="H2429" s="20">
        <v>1.0</v>
      </c>
      <c r="I2429" s="20" t="s">
        <v>5809</v>
      </c>
      <c r="J2429" s="20">
        <v>1.0</v>
      </c>
      <c r="K2429" s="20">
        <v>1.0</v>
      </c>
      <c r="L2429" s="20" t="s">
        <v>152</v>
      </c>
      <c r="M2429" s="20">
        <v>3.0</v>
      </c>
      <c r="N2429" s="20">
        <v>3.0</v>
      </c>
      <c r="O2429" s="20" t="s">
        <v>5851</v>
      </c>
      <c r="P2429" s="14"/>
    </row>
    <row r="2430">
      <c r="A2430" s="19" t="s">
        <v>8541</v>
      </c>
      <c r="B2430" s="19" t="s">
        <v>828</v>
      </c>
      <c r="C2430" s="19" t="s">
        <v>8542</v>
      </c>
      <c r="D2430" s="19" t="s">
        <v>8543</v>
      </c>
      <c r="E2430" s="19" t="s">
        <v>8558</v>
      </c>
      <c r="F2430" s="20" t="str">
        <f t="shared" si="1"/>
        <v>ri0iyN6bmJMXqae31JYFdu</v>
      </c>
      <c r="G2430" s="20">
        <v>1.0</v>
      </c>
      <c r="H2430" s="20">
        <v>1.0</v>
      </c>
      <c r="I2430" s="20" t="s">
        <v>5809</v>
      </c>
      <c r="J2430" s="20">
        <v>1.0</v>
      </c>
      <c r="K2430" s="20">
        <v>1.0</v>
      </c>
      <c r="L2430" s="20" t="s">
        <v>152</v>
      </c>
      <c r="M2430" s="20">
        <v>3.0</v>
      </c>
      <c r="N2430" s="20">
        <v>3.0</v>
      </c>
      <c r="O2430" s="20" t="s">
        <v>5851</v>
      </c>
      <c r="P2430" s="14"/>
    </row>
    <row r="2431">
      <c r="A2431" s="19" t="s">
        <v>8541</v>
      </c>
      <c r="B2431" s="19" t="s">
        <v>830</v>
      </c>
      <c r="C2431" s="19" t="s">
        <v>8542</v>
      </c>
      <c r="D2431" s="19" t="s">
        <v>8543</v>
      </c>
      <c r="E2431" s="19" t="s">
        <v>8559</v>
      </c>
      <c r="F2431" s="20" t="str">
        <f t="shared" si="1"/>
        <v>ri0iyN6bmJMXt6ByJwvFCu</v>
      </c>
      <c r="G2431" s="20">
        <v>1.0</v>
      </c>
      <c r="H2431" s="20">
        <v>1.0</v>
      </c>
      <c r="I2431" s="20" t="s">
        <v>5809</v>
      </c>
      <c r="J2431" s="20">
        <v>1.0</v>
      </c>
      <c r="K2431" s="20">
        <v>1.0</v>
      </c>
      <c r="L2431" s="20" t="s">
        <v>152</v>
      </c>
      <c r="M2431" s="20">
        <v>3.0</v>
      </c>
      <c r="N2431" s="20">
        <v>3.0</v>
      </c>
      <c r="O2431" s="20" t="s">
        <v>5851</v>
      </c>
      <c r="P2431" s="14"/>
    </row>
    <row r="2432">
      <c r="A2432" s="19" t="s">
        <v>8541</v>
      </c>
      <c r="B2432" s="19" t="s">
        <v>832</v>
      </c>
      <c r="C2432" s="19" t="s">
        <v>8542</v>
      </c>
      <c r="D2432" s="19" t="s">
        <v>8543</v>
      </c>
      <c r="E2432" s="19" t="s">
        <v>8560</v>
      </c>
      <c r="F2432" s="20" t="str">
        <f t="shared" si="1"/>
        <v>ri0iyN6bmJMXx5XoCpeNMW</v>
      </c>
      <c r="G2432" s="20">
        <v>1.0</v>
      </c>
      <c r="H2432" s="20">
        <v>1.0</v>
      </c>
      <c r="I2432" s="20" t="s">
        <v>5809</v>
      </c>
      <c r="J2432" s="20">
        <v>1.0</v>
      </c>
      <c r="K2432" s="20">
        <v>1.0</v>
      </c>
      <c r="L2432" s="20" t="s">
        <v>152</v>
      </c>
      <c r="M2432" s="20">
        <v>3.0</v>
      </c>
      <c r="N2432" s="20">
        <v>3.0</v>
      </c>
      <c r="O2432" s="20" t="s">
        <v>5851</v>
      </c>
      <c r="P2432" s="14"/>
    </row>
    <row r="2433">
      <c r="A2433" s="19" t="s">
        <v>8561</v>
      </c>
      <c r="B2433" s="19" t="s">
        <v>4916</v>
      </c>
      <c r="C2433" s="19" t="s">
        <v>8562</v>
      </c>
      <c r="D2433" s="19" t="s">
        <v>8563</v>
      </c>
      <c r="E2433" s="19" t="s">
        <v>8564</v>
      </c>
      <c r="F2433" s="20" t="str">
        <f t="shared" si="1"/>
        <v>ro99kwY5IvVr3PRWpPTcf5</v>
      </c>
      <c r="G2433" s="20">
        <v>1.0</v>
      </c>
      <c r="H2433" s="20">
        <v>1.0</v>
      </c>
      <c r="I2433" s="20" t="s">
        <v>151</v>
      </c>
      <c r="J2433" s="20">
        <v>1.0</v>
      </c>
      <c r="K2433" s="20">
        <v>1.0</v>
      </c>
      <c r="L2433" s="20" t="s">
        <v>5851</v>
      </c>
      <c r="M2433" s="20">
        <v>1.0</v>
      </c>
      <c r="N2433" s="20">
        <v>1.0</v>
      </c>
      <c r="O2433" s="20" t="s">
        <v>6117</v>
      </c>
      <c r="P2433" s="14"/>
    </row>
    <row r="2434">
      <c r="A2434" s="19" t="s">
        <v>8561</v>
      </c>
      <c r="B2434" s="19" t="s">
        <v>4920</v>
      </c>
      <c r="C2434" s="19" t="s">
        <v>8562</v>
      </c>
      <c r="D2434" s="19" t="s">
        <v>8563</v>
      </c>
      <c r="E2434" s="19" t="s">
        <v>8565</v>
      </c>
      <c r="F2434" s="20" t="str">
        <f t="shared" si="1"/>
        <v>ro99kwY5IvVr54YQZnCRf8</v>
      </c>
      <c r="G2434" s="20">
        <v>1.0</v>
      </c>
      <c r="H2434" s="20">
        <v>1.0</v>
      </c>
      <c r="I2434" s="20" t="s">
        <v>151</v>
      </c>
      <c r="J2434" s="20">
        <v>1.0</v>
      </c>
      <c r="K2434" s="20">
        <v>1.0</v>
      </c>
      <c r="L2434" s="20" t="s">
        <v>5851</v>
      </c>
      <c r="M2434" s="20">
        <v>1.0</v>
      </c>
      <c r="N2434" s="20">
        <v>1.0</v>
      </c>
      <c r="O2434" s="20" t="s">
        <v>6117</v>
      </c>
      <c r="P2434" s="14"/>
    </row>
    <row r="2435">
      <c r="A2435" s="19" t="s">
        <v>8561</v>
      </c>
      <c r="B2435" s="19" t="s">
        <v>4922</v>
      </c>
      <c r="C2435" s="19" t="s">
        <v>8562</v>
      </c>
      <c r="D2435" s="19" t="s">
        <v>8563</v>
      </c>
      <c r="E2435" s="19" t="s">
        <v>8566</v>
      </c>
      <c r="F2435" s="20" t="str">
        <f t="shared" si="1"/>
        <v>ro99kwY5IvVr62igxZbenF</v>
      </c>
      <c r="G2435" s="20">
        <v>3.0</v>
      </c>
      <c r="H2435" s="20">
        <v>2.0</v>
      </c>
      <c r="I2435" s="20" t="s">
        <v>151</v>
      </c>
      <c r="J2435" s="20">
        <v>2.0</v>
      </c>
      <c r="K2435" s="20">
        <v>2.0</v>
      </c>
      <c r="L2435" s="20" t="s">
        <v>5851</v>
      </c>
      <c r="M2435" s="20">
        <v>3.0</v>
      </c>
      <c r="N2435" s="20">
        <v>2.0</v>
      </c>
      <c r="O2435" s="20" t="s">
        <v>6117</v>
      </c>
      <c r="P2435" s="14"/>
    </row>
    <row r="2436">
      <c r="A2436" s="19" t="s">
        <v>8561</v>
      </c>
      <c r="B2436" s="19" t="s">
        <v>4924</v>
      </c>
      <c r="C2436" s="19" t="s">
        <v>8562</v>
      </c>
      <c r="D2436" s="19" t="s">
        <v>8563</v>
      </c>
      <c r="E2436" s="19" t="s">
        <v>8567</v>
      </c>
      <c r="F2436" s="20" t="str">
        <f t="shared" si="1"/>
        <v>ro99kwY5IvVr63VgxZbenF</v>
      </c>
      <c r="G2436" s="20">
        <v>3.0</v>
      </c>
      <c r="H2436" s="20">
        <v>3.0</v>
      </c>
      <c r="I2436" s="20" t="s">
        <v>151</v>
      </c>
      <c r="J2436" s="20">
        <v>3.0</v>
      </c>
      <c r="K2436" s="20">
        <v>3.0</v>
      </c>
      <c r="L2436" s="20" t="s">
        <v>5851</v>
      </c>
      <c r="M2436" s="20">
        <v>3.0</v>
      </c>
      <c r="N2436" s="20">
        <v>3.0</v>
      </c>
      <c r="O2436" s="20" t="s">
        <v>6117</v>
      </c>
      <c r="P2436" s="14"/>
    </row>
    <row r="2437">
      <c r="A2437" s="19" t="s">
        <v>8561</v>
      </c>
      <c r="B2437" s="19" t="s">
        <v>4926</v>
      </c>
      <c r="C2437" s="19" t="s">
        <v>8562</v>
      </c>
      <c r="D2437" s="19" t="s">
        <v>8563</v>
      </c>
      <c r="E2437" s="19" t="s">
        <v>8568</v>
      </c>
      <c r="F2437" s="20" t="str">
        <f t="shared" si="1"/>
        <v>ro99kwY5IvVrAPms1igzRC</v>
      </c>
      <c r="G2437" s="20">
        <v>2.0</v>
      </c>
      <c r="H2437" s="20">
        <v>3.0</v>
      </c>
      <c r="I2437" s="20" t="s">
        <v>151</v>
      </c>
      <c r="J2437" s="20">
        <v>1.0</v>
      </c>
      <c r="K2437" s="20">
        <v>1.0</v>
      </c>
      <c r="L2437" s="20" t="s">
        <v>5851</v>
      </c>
      <c r="M2437" s="20">
        <v>2.0</v>
      </c>
      <c r="N2437" s="20">
        <v>2.0</v>
      </c>
      <c r="O2437" s="20" t="s">
        <v>6117</v>
      </c>
      <c r="P2437" s="14"/>
    </row>
    <row r="2438">
      <c r="A2438" s="19" t="s">
        <v>8561</v>
      </c>
      <c r="B2438" s="19" t="s">
        <v>4928</v>
      </c>
      <c r="C2438" s="19" t="s">
        <v>8562</v>
      </c>
      <c r="D2438" s="19" t="s">
        <v>8563</v>
      </c>
      <c r="E2438" s="19" t="s">
        <v>8569</v>
      </c>
      <c r="F2438" s="20" t="str">
        <f t="shared" si="1"/>
        <v>ro99kwY5IvVrAbes1igzRC</v>
      </c>
      <c r="G2438" s="20">
        <v>1.0</v>
      </c>
      <c r="H2438" s="20">
        <v>1.0</v>
      </c>
      <c r="I2438" s="20" t="s">
        <v>151</v>
      </c>
      <c r="J2438" s="20">
        <v>1.0</v>
      </c>
      <c r="K2438" s="20">
        <v>1.0</v>
      </c>
      <c r="L2438" s="20" t="s">
        <v>5851</v>
      </c>
      <c r="M2438" s="20">
        <v>1.0</v>
      </c>
      <c r="N2438" s="20">
        <v>1.0</v>
      </c>
      <c r="O2438" s="20" t="s">
        <v>6117</v>
      </c>
      <c r="P2438" s="14"/>
    </row>
    <row r="2439">
      <c r="A2439" s="19" t="s">
        <v>8561</v>
      </c>
      <c r="B2439" s="19" t="s">
        <v>4930</v>
      </c>
      <c r="C2439" s="19" t="s">
        <v>8562</v>
      </c>
      <c r="D2439" s="19" t="s">
        <v>8563</v>
      </c>
      <c r="E2439" s="19" t="s">
        <v>8570</v>
      </c>
      <c r="F2439" s="20" t="str">
        <f t="shared" si="1"/>
        <v>ro99kwY5IvVrDAyPsx31Wa</v>
      </c>
      <c r="G2439" s="20">
        <v>1.0</v>
      </c>
      <c r="H2439" s="20">
        <v>1.0</v>
      </c>
      <c r="I2439" s="20" t="s">
        <v>151</v>
      </c>
      <c r="J2439" s="20">
        <v>1.0</v>
      </c>
      <c r="K2439" s="20">
        <v>1.0</v>
      </c>
      <c r="L2439" s="20" t="s">
        <v>5851</v>
      </c>
      <c r="M2439" s="20">
        <v>1.0</v>
      </c>
      <c r="N2439" s="20">
        <v>1.0</v>
      </c>
      <c r="O2439" s="20" t="s">
        <v>6117</v>
      </c>
      <c r="P2439" s="14"/>
    </row>
    <row r="2440">
      <c r="A2440" s="19" t="s">
        <v>8561</v>
      </c>
      <c r="B2440" s="19" t="s">
        <v>4932</v>
      </c>
      <c r="C2440" s="19" t="s">
        <v>8562</v>
      </c>
      <c r="D2440" s="19" t="s">
        <v>8563</v>
      </c>
      <c r="E2440" s="19" t="s">
        <v>8571</v>
      </c>
      <c r="F2440" s="20" t="str">
        <f t="shared" si="1"/>
        <v>ro99kwY5IvVrF3PGX8NaP3</v>
      </c>
      <c r="G2440" s="20">
        <v>1.0</v>
      </c>
      <c r="H2440" s="20">
        <v>1.0</v>
      </c>
      <c r="I2440" s="20" t="s">
        <v>151</v>
      </c>
      <c r="J2440" s="20">
        <v>1.0</v>
      </c>
      <c r="K2440" s="20">
        <v>1.0</v>
      </c>
      <c r="L2440" s="20" t="s">
        <v>5851</v>
      </c>
      <c r="M2440" s="20">
        <v>1.0</v>
      </c>
      <c r="N2440" s="20">
        <v>1.0</v>
      </c>
      <c r="O2440" s="20" t="s">
        <v>6117</v>
      </c>
      <c r="P2440" s="14"/>
    </row>
    <row r="2441">
      <c r="A2441" s="19" t="s">
        <v>8561</v>
      </c>
      <c r="B2441" s="19" t="s">
        <v>4934</v>
      </c>
      <c r="C2441" s="19" t="s">
        <v>8562</v>
      </c>
      <c r="D2441" s="19" t="s">
        <v>8563</v>
      </c>
      <c r="E2441" s="19" t="s">
        <v>8572</v>
      </c>
      <c r="F2441" s="20" t="str">
        <f t="shared" si="1"/>
        <v>ro99kwY5IvVrINSvBlcSU2</v>
      </c>
      <c r="G2441" s="20">
        <v>1.0</v>
      </c>
      <c r="H2441" s="20">
        <v>1.0</v>
      </c>
      <c r="I2441" s="20" t="s">
        <v>151</v>
      </c>
      <c r="J2441" s="20">
        <v>1.0</v>
      </c>
      <c r="K2441" s="20">
        <v>1.0</v>
      </c>
      <c r="L2441" s="20" t="s">
        <v>5851</v>
      </c>
      <c r="M2441" s="20">
        <v>1.0</v>
      </c>
      <c r="N2441" s="20">
        <v>1.0</v>
      </c>
      <c r="O2441" s="20" t="s">
        <v>6117</v>
      </c>
      <c r="P2441" s="14"/>
    </row>
    <row r="2442">
      <c r="A2442" s="19" t="s">
        <v>8561</v>
      </c>
      <c r="B2442" s="19" t="s">
        <v>4936</v>
      </c>
      <c r="C2442" s="19" t="s">
        <v>8562</v>
      </c>
      <c r="D2442" s="19" t="s">
        <v>8563</v>
      </c>
      <c r="E2442" s="19" t="s">
        <v>8573</v>
      </c>
      <c r="F2442" s="20" t="str">
        <f t="shared" si="1"/>
        <v>ro99kwY5IvVrKgK5Q8YFGz</v>
      </c>
      <c r="G2442" s="20">
        <v>3.0</v>
      </c>
      <c r="H2442" s="20">
        <v>2.0</v>
      </c>
      <c r="I2442" s="20" t="s">
        <v>151</v>
      </c>
      <c r="J2442" s="20">
        <v>3.0</v>
      </c>
      <c r="K2442" s="20">
        <v>3.0</v>
      </c>
      <c r="L2442" s="20" t="s">
        <v>5851</v>
      </c>
      <c r="M2442" s="20">
        <v>3.0</v>
      </c>
      <c r="N2442" s="20">
        <v>3.0</v>
      </c>
      <c r="O2442" s="20" t="s">
        <v>6117</v>
      </c>
      <c r="P2442" s="14"/>
    </row>
    <row r="2443">
      <c r="A2443" s="19" t="s">
        <v>8561</v>
      </c>
      <c r="B2443" s="19" t="s">
        <v>4938</v>
      </c>
      <c r="C2443" s="19" t="s">
        <v>8562</v>
      </c>
      <c r="D2443" s="19" t="s">
        <v>8563</v>
      </c>
      <c r="E2443" s="19" t="s">
        <v>8574</v>
      </c>
      <c r="F2443" s="20" t="str">
        <f t="shared" si="1"/>
        <v>ro99kwY5IvVrYHCETxCGlb</v>
      </c>
      <c r="G2443" s="20">
        <v>3.0</v>
      </c>
      <c r="H2443" s="20">
        <v>3.0</v>
      </c>
      <c r="I2443" s="20" t="s">
        <v>151</v>
      </c>
      <c r="J2443" s="20">
        <v>3.0</v>
      </c>
      <c r="K2443" s="20">
        <v>3.0</v>
      </c>
      <c r="L2443" s="20" t="s">
        <v>5851</v>
      </c>
      <c r="M2443" s="20">
        <v>3.0</v>
      </c>
      <c r="N2443" s="20">
        <v>3.0</v>
      </c>
      <c r="O2443" s="20" t="s">
        <v>6117</v>
      </c>
      <c r="P2443" s="14"/>
    </row>
    <row r="2444">
      <c r="A2444" s="19" t="s">
        <v>8561</v>
      </c>
      <c r="B2444" s="19" t="s">
        <v>4940</v>
      </c>
      <c r="C2444" s="19" t="s">
        <v>8562</v>
      </c>
      <c r="D2444" s="19" t="s">
        <v>8563</v>
      </c>
      <c r="E2444" s="19" t="s">
        <v>8575</v>
      </c>
      <c r="F2444" s="20" t="str">
        <f t="shared" si="1"/>
        <v>ro99kwY5IvVrihPDfaj7G4</v>
      </c>
      <c r="G2444" s="20">
        <v>1.0</v>
      </c>
      <c r="H2444" s="20">
        <v>1.0</v>
      </c>
      <c r="I2444" s="20" t="s">
        <v>151</v>
      </c>
      <c r="J2444" s="20">
        <v>1.0</v>
      </c>
      <c r="K2444" s="20">
        <v>1.0</v>
      </c>
      <c r="L2444" s="20" t="s">
        <v>5851</v>
      </c>
      <c r="M2444" s="20">
        <v>1.0</v>
      </c>
      <c r="N2444" s="20">
        <v>1.0</v>
      </c>
      <c r="O2444" s="20" t="s">
        <v>6117</v>
      </c>
      <c r="P2444" s="14"/>
    </row>
    <row r="2445">
      <c r="A2445" s="19" t="s">
        <v>8561</v>
      </c>
      <c r="B2445" s="19" t="s">
        <v>4942</v>
      </c>
      <c r="C2445" s="19" t="s">
        <v>8562</v>
      </c>
      <c r="D2445" s="19" t="s">
        <v>8563</v>
      </c>
      <c r="E2445" s="19" t="s">
        <v>8576</v>
      </c>
      <c r="F2445" s="20" t="str">
        <f t="shared" si="1"/>
        <v>ro99kwY5IvVriqgDfaj7G4</v>
      </c>
      <c r="G2445" s="20">
        <v>1.0</v>
      </c>
      <c r="H2445" s="20">
        <v>1.0</v>
      </c>
      <c r="I2445" s="20" t="s">
        <v>151</v>
      </c>
      <c r="J2445" s="20">
        <v>1.0</v>
      </c>
      <c r="K2445" s="20">
        <v>1.0</v>
      </c>
      <c r="L2445" s="20" t="s">
        <v>5851</v>
      </c>
      <c r="M2445" s="20">
        <v>1.0</v>
      </c>
      <c r="N2445" s="20">
        <v>1.0</v>
      </c>
      <c r="O2445" s="20" t="s">
        <v>6117</v>
      </c>
      <c r="P2445" s="14"/>
    </row>
    <row r="2446">
      <c r="A2446" s="19" t="s">
        <v>8561</v>
      </c>
      <c r="B2446" s="19" t="s">
        <v>4944</v>
      </c>
      <c r="C2446" s="19" t="s">
        <v>8562</v>
      </c>
      <c r="D2446" s="19" t="s">
        <v>8563</v>
      </c>
      <c r="E2446" s="19" t="s">
        <v>8577</v>
      </c>
      <c r="F2446" s="20" t="str">
        <f t="shared" si="1"/>
        <v>ro99kwY5IvVrk7YKT9MVfb</v>
      </c>
      <c r="G2446" s="20">
        <v>1.0</v>
      </c>
      <c r="H2446" s="20">
        <v>1.0</v>
      </c>
      <c r="I2446" s="20" t="s">
        <v>151</v>
      </c>
      <c r="J2446" s="20">
        <v>1.0</v>
      </c>
      <c r="K2446" s="20">
        <v>1.0</v>
      </c>
      <c r="L2446" s="20" t="s">
        <v>5851</v>
      </c>
      <c r="M2446" s="20">
        <v>1.0</v>
      </c>
      <c r="N2446" s="20">
        <v>1.0</v>
      </c>
      <c r="O2446" s="20" t="s">
        <v>6117</v>
      </c>
      <c r="P2446" s="14"/>
    </row>
    <row r="2447">
      <c r="A2447" s="19" t="s">
        <v>8561</v>
      </c>
      <c r="B2447" s="19" t="s">
        <v>4946</v>
      </c>
      <c r="C2447" s="19" t="s">
        <v>8562</v>
      </c>
      <c r="D2447" s="19" t="s">
        <v>8563</v>
      </c>
      <c r="E2447" s="19" t="s">
        <v>8578</v>
      </c>
      <c r="F2447" s="20" t="str">
        <f t="shared" si="1"/>
        <v>ro99kwY5IvVrlEziGAYKIU</v>
      </c>
      <c r="G2447" s="20">
        <v>2.0</v>
      </c>
      <c r="H2447" s="20">
        <v>3.0</v>
      </c>
      <c r="I2447" s="20" t="s">
        <v>151</v>
      </c>
      <c r="J2447" s="20">
        <v>3.0</v>
      </c>
      <c r="K2447" s="20">
        <v>3.0</v>
      </c>
      <c r="L2447" s="20" t="s">
        <v>5851</v>
      </c>
      <c r="M2447" s="20">
        <v>3.0</v>
      </c>
      <c r="N2447" s="20">
        <v>3.0</v>
      </c>
      <c r="O2447" s="20" t="s">
        <v>6117</v>
      </c>
      <c r="P2447" s="14"/>
    </row>
    <row r="2448">
      <c r="A2448" s="19" t="s">
        <v>8561</v>
      </c>
      <c r="B2448" s="19" t="s">
        <v>4948</v>
      </c>
      <c r="C2448" s="19" t="s">
        <v>8562</v>
      </c>
      <c r="D2448" s="19" t="s">
        <v>8563</v>
      </c>
      <c r="E2448" s="19" t="s">
        <v>8579</v>
      </c>
      <c r="F2448" s="20" t="str">
        <f t="shared" si="1"/>
        <v>ro99kwY5IvVrlnViGAYKIU</v>
      </c>
      <c r="G2448" s="20">
        <v>2.0</v>
      </c>
      <c r="H2448" s="20">
        <v>2.0</v>
      </c>
      <c r="I2448" s="20" t="s">
        <v>151</v>
      </c>
      <c r="J2448" s="20">
        <v>2.0</v>
      </c>
      <c r="K2448" s="20">
        <v>2.0</v>
      </c>
      <c r="L2448" s="20" t="s">
        <v>5851</v>
      </c>
      <c r="M2448" s="20">
        <v>2.0</v>
      </c>
      <c r="N2448" s="20">
        <v>2.0</v>
      </c>
      <c r="O2448" s="20" t="s">
        <v>6117</v>
      </c>
      <c r="P2448" s="14"/>
    </row>
    <row r="2449">
      <c r="A2449" s="19" t="s">
        <v>8561</v>
      </c>
      <c r="B2449" s="19" t="s">
        <v>4950</v>
      </c>
      <c r="C2449" s="19" t="s">
        <v>8562</v>
      </c>
      <c r="D2449" s="19" t="s">
        <v>8563</v>
      </c>
      <c r="E2449" s="19" t="s">
        <v>8580</v>
      </c>
      <c r="F2449" s="20" t="str">
        <f t="shared" si="1"/>
        <v>ro99kwY5IvVryeAr3EWPH8</v>
      </c>
      <c r="G2449" s="20">
        <v>1.0</v>
      </c>
      <c r="H2449" s="20">
        <v>1.0</v>
      </c>
      <c r="I2449" s="20" t="s">
        <v>151</v>
      </c>
      <c r="J2449" s="20">
        <v>1.0</v>
      </c>
      <c r="K2449" s="20">
        <v>1.0</v>
      </c>
      <c r="L2449" s="20" t="s">
        <v>5851</v>
      </c>
      <c r="M2449" s="20">
        <v>1.0</v>
      </c>
      <c r="N2449" s="20">
        <v>1.0</v>
      </c>
      <c r="O2449" s="20" t="s">
        <v>6117</v>
      </c>
      <c r="P2449" s="14"/>
    </row>
    <row r="2450">
      <c r="A2450" s="19" t="s">
        <v>8561</v>
      </c>
      <c r="B2450" s="19" t="s">
        <v>4952</v>
      </c>
      <c r="C2450" s="19" t="s">
        <v>8562</v>
      </c>
      <c r="D2450" s="19" t="s">
        <v>8563</v>
      </c>
      <c r="E2450" s="19" t="s">
        <v>8581</v>
      </c>
      <c r="F2450" s="20" t="str">
        <f t="shared" si="1"/>
        <v>ro99kwY5IvVrzT3cwP3ZbD</v>
      </c>
      <c r="G2450" s="20">
        <v>2.0</v>
      </c>
      <c r="H2450" s="20">
        <v>3.0</v>
      </c>
      <c r="I2450" s="20" t="s">
        <v>151</v>
      </c>
      <c r="J2450" s="20">
        <v>2.0</v>
      </c>
      <c r="K2450" s="20">
        <v>2.0</v>
      </c>
      <c r="L2450" s="20" t="s">
        <v>5851</v>
      </c>
      <c r="M2450" s="20">
        <v>2.0</v>
      </c>
      <c r="N2450" s="20">
        <v>2.0</v>
      </c>
      <c r="O2450" s="20" t="s">
        <v>6117</v>
      </c>
      <c r="P2450" s="14"/>
    </row>
    <row r="2451">
      <c r="A2451" s="19" t="s">
        <v>8582</v>
      </c>
      <c r="B2451" s="19" t="s">
        <v>4258</v>
      </c>
      <c r="C2451" s="19" t="s">
        <v>8583</v>
      </c>
      <c r="D2451" s="19" t="s">
        <v>8584</v>
      </c>
      <c r="E2451" s="19" t="s">
        <v>8585</v>
      </c>
      <c r="F2451" s="20" t="str">
        <f t="shared" si="1"/>
        <v>tIkqAcEZ8Qpn3lAWpPTcf5</v>
      </c>
      <c r="G2451" s="20">
        <v>1.0</v>
      </c>
      <c r="H2451" s="20">
        <v>1.0</v>
      </c>
      <c r="I2451" s="20" t="s">
        <v>5809</v>
      </c>
      <c r="J2451" s="20">
        <v>1.0</v>
      </c>
      <c r="K2451" s="20">
        <v>1.0</v>
      </c>
      <c r="L2451" s="20" t="s">
        <v>6139</v>
      </c>
      <c r="M2451" s="20">
        <v>1.0</v>
      </c>
      <c r="N2451" s="20">
        <v>1.0</v>
      </c>
      <c r="O2451" s="20" t="s">
        <v>5851</v>
      </c>
      <c r="P2451" s="14"/>
    </row>
    <row r="2452">
      <c r="A2452" s="19" t="s">
        <v>8582</v>
      </c>
      <c r="B2452" s="19" t="s">
        <v>4262</v>
      </c>
      <c r="C2452" s="19" t="s">
        <v>8583</v>
      </c>
      <c r="D2452" s="19" t="s">
        <v>8584</v>
      </c>
      <c r="E2452" s="19" t="s">
        <v>8586</v>
      </c>
      <c r="F2452" s="20" t="str">
        <f t="shared" si="1"/>
        <v>tIkqAcEZ8Qpn51cQZnCRf8</v>
      </c>
      <c r="G2452" s="20">
        <v>1.0</v>
      </c>
      <c r="H2452" s="20">
        <v>1.0</v>
      </c>
      <c r="I2452" s="20" t="s">
        <v>5809</v>
      </c>
      <c r="J2452" s="20">
        <v>1.0</v>
      </c>
      <c r="K2452" s="20">
        <v>1.0</v>
      </c>
      <c r="L2452" s="20" t="s">
        <v>6139</v>
      </c>
      <c r="M2452" s="20">
        <v>1.0</v>
      </c>
      <c r="N2452" s="20">
        <v>1.0</v>
      </c>
      <c r="O2452" s="20" t="s">
        <v>5851</v>
      </c>
      <c r="P2452" s="14"/>
    </row>
    <row r="2453">
      <c r="A2453" s="19" t="s">
        <v>8582</v>
      </c>
      <c r="B2453" s="19" t="s">
        <v>4264</v>
      </c>
      <c r="C2453" s="19" t="s">
        <v>8583</v>
      </c>
      <c r="D2453" s="19" t="s">
        <v>8584</v>
      </c>
      <c r="E2453" s="19" t="s">
        <v>8587</v>
      </c>
      <c r="F2453" s="20" t="str">
        <f t="shared" si="1"/>
        <v>tIkqAcEZ8Qpn6ZegxZbenF</v>
      </c>
      <c r="G2453" s="20">
        <v>1.0</v>
      </c>
      <c r="H2453" s="20">
        <v>1.0</v>
      </c>
      <c r="I2453" s="20" t="s">
        <v>5809</v>
      </c>
      <c r="J2453" s="20">
        <v>1.0</v>
      </c>
      <c r="K2453" s="20">
        <v>1.0</v>
      </c>
      <c r="L2453" s="20" t="s">
        <v>6139</v>
      </c>
      <c r="M2453" s="20">
        <v>1.0</v>
      </c>
      <c r="N2453" s="20">
        <v>1.0</v>
      </c>
      <c r="O2453" s="20" t="s">
        <v>5851</v>
      </c>
      <c r="P2453" s="14"/>
    </row>
    <row r="2454">
      <c r="A2454" s="19" t="s">
        <v>8582</v>
      </c>
      <c r="B2454" s="19" t="s">
        <v>4266</v>
      </c>
      <c r="C2454" s="19" t="s">
        <v>8583</v>
      </c>
      <c r="D2454" s="19" t="s">
        <v>8584</v>
      </c>
      <c r="E2454" s="19" t="s">
        <v>8588</v>
      </c>
      <c r="F2454" s="20" t="str">
        <f t="shared" si="1"/>
        <v>tIkqAcEZ8Qpn6zxgxZbenF</v>
      </c>
      <c r="G2454" s="20">
        <v>1.0</v>
      </c>
      <c r="H2454" s="20">
        <v>1.0</v>
      </c>
      <c r="I2454" s="20" t="s">
        <v>5809</v>
      </c>
      <c r="J2454" s="20">
        <v>1.0</v>
      </c>
      <c r="K2454" s="20">
        <v>1.0</v>
      </c>
      <c r="L2454" s="20" t="s">
        <v>6139</v>
      </c>
      <c r="M2454" s="20">
        <v>2.0</v>
      </c>
      <c r="N2454" s="20">
        <v>3.0</v>
      </c>
      <c r="O2454" s="20" t="s">
        <v>5851</v>
      </c>
      <c r="P2454" s="14"/>
    </row>
    <row r="2455">
      <c r="A2455" s="19" t="s">
        <v>8582</v>
      </c>
      <c r="B2455" s="19" t="s">
        <v>4268</v>
      </c>
      <c r="C2455" s="19" t="s">
        <v>8583</v>
      </c>
      <c r="D2455" s="19" t="s">
        <v>8584</v>
      </c>
      <c r="E2455" s="19" t="s">
        <v>8589</v>
      </c>
      <c r="F2455" s="20" t="str">
        <f t="shared" si="1"/>
        <v>tIkqAcEZ8QpnAgAs1igzRC</v>
      </c>
      <c r="G2455" s="20">
        <v>1.0</v>
      </c>
      <c r="H2455" s="20">
        <v>1.0</v>
      </c>
      <c r="I2455" s="20" t="s">
        <v>5809</v>
      </c>
      <c r="J2455" s="20">
        <v>1.0</v>
      </c>
      <c r="K2455" s="20">
        <v>1.0</v>
      </c>
      <c r="L2455" s="20" t="s">
        <v>6139</v>
      </c>
      <c r="M2455" s="20">
        <v>2.0</v>
      </c>
      <c r="N2455" s="20">
        <v>2.0</v>
      </c>
      <c r="O2455" s="20" t="s">
        <v>5851</v>
      </c>
      <c r="P2455" s="14"/>
    </row>
    <row r="2456">
      <c r="A2456" s="19" t="s">
        <v>8582</v>
      </c>
      <c r="B2456" s="19" t="s">
        <v>4270</v>
      </c>
      <c r="C2456" s="19" t="s">
        <v>8583</v>
      </c>
      <c r="D2456" s="19" t="s">
        <v>8584</v>
      </c>
      <c r="E2456" s="19" t="s">
        <v>8590</v>
      </c>
      <c r="F2456" s="20" t="str">
        <f t="shared" si="1"/>
        <v>tIkqAcEZ8QpnAlSs1igzRC</v>
      </c>
      <c r="G2456" s="20">
        <v>1.0</v>
      </c>
      <c r="H2456" s="20">
        <v>1.0</v>
      </c>
      <c r="I2456" s="20" t="s">
        <v>5809</v>
      </c>
      <c r="J2456" s="20">
        <v>1.0</v>
      </c>
      <c r="K2456" s="20">
        <v>1.0</v>
      </c>
      <c r="L2456" s="20" t="s">
        <v>6139</v>
      </c>
      <c r="M2456" s="20">
        <v>3.0</v>
      </c>
      <c r="N2456" s="20">
        <v>3.0</v>
      </c>
      <c r="O2456" s="20" t="s">
        <v>5851</v>
      </c>
      <c r="P2456" s="14"/>
    </row>
    <row r="2457">
      <c r="A2457" s="19" t="s">
        <v>8582</v>
      </c>
      <c r="B2457" s="19" t="s">
        <v>4272</v>
      </c>
      <c r="C2457" s="19" t="s">
        <v>8583</v>
      </c>
      <c r="D2457" s="19" t="s">
        <v>8584</v>
      </c>
      <c r="E2457" s="19" t="s">
        <v>8591</v>
      </c>
      <c r="F2457" s="20" t="str">
        <f t="shared" si="1"/>
        <v>tIkqAcEZ8QpnDKJPsx31Wa</v>
      </c>
      <c r="G2457" s="20">
        <v>1.0</v>
      </c>
      <c r="H2457" s="20">
        <v>1.0</v>
      </c>
      <c r="I2457" s="20" t="s">
        <v>5809</v>
      </c>
      <c r="J2457" s="20">
        <v>1.0</v>
      </c>
      <c r="K2457" s="20">
        <v>1.0</v>
      </c>
      <c r="L2457" s="20" t="s">
        <v>6139</v>
      </c>
      <c r="M2457" s="20">
        <v>2.0</v>
      </c>
      <c r="N2457" s="20">
        <v>2.0</v>
      </c>
      <c r="O2457" s="20" t="s">
        <v>5851</v>
      </c>
      <c r="P2457" s="14"/>
    </row>
    <row r="2458">
      <c r="A2458" s="19" t="s">
        <v>8582</v>
      </c>
      <c r="B2458" s="19" t="s">
        <v>4274</v>
      </c>
      <c r="C2458" s="19" t="s">
        <v>8583</v>
      </c>
      <c r="D2458" s="19" t="s">
        <v>8584</v>
      </c>
      <c r="E2458" s="19" t="s">
        <v>8592</v>
      </c>
      <c r="F2458" s="20" t="str">
        <f t="shared" si="1"/>
        <v>tIkqAcEZ8QpnFMlGX8NaP3</v>
      </c>
      <c r="G2458" s="20">
        <v>1.0</v>
      </c>
      <c r="H2458" s="20">
        <v>1.0</v>
      </c>
      <c r="I2458" s="20" t="s">
        <v>5809</v>
      </c>
      <c r="J2458" s="20">
        <v>1.0</v>
      </c>
      <c r="K2458" s="20">
        <v>1.0</v>
      </c>
      <c r="L2458" s="20" t="s">
        <v>6139</v>
      </c>
      <c r="M2458" s="20">
        <v>3.0</v>
      </c>
      <c r="N2458" s="20">
        <v>3.0</v>
      </c>
      <c r="O2458" s="20" t="s">
        <v>5851</v>
      </c>
      <c r="P2458" s="14"/>
    </row>
    <row r="2459">
      <c r="A2459" s="19" t="s">
        <v>8582</v>
      </c>
      <c r="B2459" s="19" t="s">
        <v>4276</v>
      </c>
      <c r="C2459" s="19" t="s">
        <v>8583</v>
      </c>
      <c r="D2459" s="19" t="s">
        <v>8584</v>
      </c>
      <c r="E2459" s="19" t="s">
        <v>8593</v>
      </c>
      <c r="F2459" s="20" t="str">
        <f t="shared" si="1"/>
        <v>tIkqAcEZ8QpnIiyvBlcSU2</v>
      </c>
      <c r="G2459" s="20">
        <v>1.0</v>
      </c>
      <c r="H2459" s="20">
        <v>1.0</v>
      </c>
      <c r="I2459" s="20" t="s">
        <v>5809</v>
      </c>
      <c r="J2459" s="20">
        <v>1.0</v>
      </c>
      <c r="K2459" s="20">
        <v>1.0</v>
      </c>
      <c r="L2459" s="20" t="s">
        <v>6139</v>
      </c>
      <c r="M2459" s="20">
        <v>2.0</v>
      </c>
      <c r="N2459" s="20">
        <v>2.0</v>
      </c>
      <c r="O2459" s="20" t="s">
        <v>5851</v>
      </c>
      <c r="P2459" s="14"/>
    </row>
    <row r="2460">
      <c r="A2460" s="19" t="s">
        <v>8582</v>
      </c>
      <c r="B2460" s="19" t="s">
        <v>4278</v>
      </c>
      <c r="C2460" s="19" t="s">
        <v>8583</v>
      </c>
      <c r="D2460" s="19" t="s">
        <v>8584</v>
      </c>
      <c r="E2460" s="19" t="s">
        <v>8594</v>
      </c>
      <c r="F2460" s="20" t="str">
        <f t="shared" si="1"/>
        <v>tIkqAcEZ8QpnKRL5Q8YFGz</v>
      </c>
      <c r="G2460" s="20">
        <v>2.0</v>
      </c>
      <c r="H2460" s="20">
        <v>2.0</v>
      </c>
      <c r="I2460" s="20" t="s">
        <v>5809</v>
      </c>
      <c r="J2460" s="20">
        <v>2.0</v>
      </c>
      <c r="K2460" s="20">
        <v>1.0</v>
      </c>
      <c r="L2460" s="20" t="s">
        <v>6139</v>
      </c>
      <c r="M2460" s="20">
        <v>3.0</v>
      </c>
      <c r="N2460" s="20">
        <v>3.0</v>
      </c>
      <c r="O2460" s="20" t="s">
        <v>5851</v>
      </c>
      <c r="P2460" s="14"/>
    </row>
    <row r="2461">
      <c r="A2461" s="19" t="s">
        <v>8582</v>
      </c>
      <c r="B2461" s="19" t="s">
        <v>4280</v>
      </c>
      <c r="C2461" s="19" t="s">
        <v>8583</v>
      </c>
      <c r="D2461" s="19" t="s">
        <v>8584</v>
      </c>
      <c r="E2461" s="19" t="s">
        <v>8595</v>
      </c>
      <c r="F2461" s="20" t="str">
        <f t="shared" si="1"/>
        <v>tIkqAcEZ8QpnYetETxCGlb</v>
      </c>
      <c r="G2461" s="20">
        <v>1.0</v>
      </c>
      <c r="H2461" s="20">
        <v>1.0</v>
      </c>
      <c r="I2461" s="20" t="s">
        <v>5809</v>
      </c>
      <c r="J2461" s="20">
        <v>1.0</v>
      </c>
      <c r="K2461" s="20">
        <v>1.0</v>
      </c>
      <c r="L2461" s="20" t="s">
        <v>6139</v>
      </c>
      <c r="M2461" s="20">
        <v>3.0</v>
      </c>
      <c r="N2461" s="20">
        <v>3.0</v>
      </c>
      <c r="O2461" s="20" t="s">
        <v>5851</v>
      </c>
      <c r="P2461" s="14"/>
    </row>
    <row r="2462">
      <c r="A2462" s="19" t="s">
        <v>8582</v>
      </c>
      <c r="B2462" s="19" t="s">
        <v>4282</v>
      </c>
      <c r="C2462" s="19" t="s">
        <v>8583</v>
      </c>
      <c r="D2462" s="19" t="s">
        <v>8584</v>
      </c>
      <c r="E2462" s="19" t="s">
        <v>8596</v>
      </c>
      <c r="F2462" s="20" t="str">
        <f t="shared" si="1"/>
        <v>tIkqAcEZ8QpniZRDfaj7G4</v>
      </c>
      <c r="G2462" s="20">
        <v>1.0</v>
      </c>
      <c r="H2462" s="20">
        <v>1.0</v>
      </c>
      <c r="I2462" s="20" t="s">
        <v>5809</v>
      </c>
      <c r="J2462" s="20">
        <v>1.0</v>
      </c>
      <c r="K2462" s="20">
        <v>1.0</v>
      </c>
      <c r="L2462" s="20" t="s">
        <v>6139</v>
      </c>
      <c r="M2462" s="20">
        <v>2.0</v>
      </c>
      <c r="N2462" s="20">
        <v>2.0</v>
      </c>
      <c r="O2462" s="20" t="s">
        <v>5851</v>
      </c>
      <c r="P2462" s="14"/>
    </row>
    <row r="2463">
      <c r="A2463" s="19" t="s">
        <v>8582</v>
      </c>
      <c r="B2463" s="19" t="s">
        <v>4284</v>
      </c>
      <c r="C2463" s="19" t="s">
        <v>8583</v>
      </c>
      <c r="D2463" s="19" t="s">
        <v>8584</v>
      </c>
      <c r="E2463" s="19" t="s">
        <v>8597</v>
      </c>
      <c r="F2463" s="20" t="str">
        <f t="shared" si="1"/>
        <v>tIkqAcEZ8QpniuoDfaj7G4</v>
      </c>
      <c r="G2463" s="20">
        <v>1.0</v>
      </c>
      <c r="H2463" s="20">
        <v>1.0</v>
      </c>
      <c r="I2463" s="20" t="s">
        <v>5809</v>
      </c>
      <c r="J2463" s="20">
        <v>1.0</v>
      </c>
      <c r="K2463" s="20">
        <v>1.0</v>
      </c>
      <c r="L2463" s="20" t="s">
        <v>6139</v>
      </c>
      <c r="M2463" s="20">
        <v>3.0</v>
      </c>
      <c r="N2463" s="20">
        <v>3.0</v>
      </c>
      <c r="O2463" s="20" t="s">
        <v>5851</v>
      </c>
      <c r="P2463" s="14"/>
    </row>
    <row r="2464">
      <c r="A2464" s="19" t="s">
        <v>8582</v>
      </c>
      <c r="B2464" s="19" t="s">
        <v>4286</v>
      </c>
      <c r="C2464" s="19" t="s">
        <v>8583</v>
      </c>
      <c r="D2464" s="19" t="s">
        <v>8584</v>
      </c>
      <c r="E2464" s="19" t="s">
        <v>8598</v>
      </c>
      <c r="F2464" s="20" t="str">
        <f t="shared" si="1"/>
        <v>tIkqAcEZ8Qpnk0cKT9MVfb</v>
      </c>
      <c r="G2464" s="20">
        <v>1.0</v>
      </c>
      <c r="H2464" s="20">
        <v>1.0</v>
      </c>
      <c r="I2464" s="20" t="s">
        <v>5809</v>
      </c>
      <c r="J2464" s="20">
        <v>1.0</v>
      </c>
      <c r="K2464" s="20">
        <v>1.0</v>
      </c>
      <c r="L2464" s="20" t="s">
        <v>6139</v>
      </c>
      <c r="M2464" s="20">
        <v>2.0</v>
      </c>
      <c r="N2464" s="20">
        <v>2.0</v>
      </c>
      <c r="O2464" s="20" t="s">
        <v>5851</v>
      </c>
      <c r="P2464" s="14"/>
    </row>
    <row r="2465">
      <c r="A2465" s="19" t="s">
        <v>8582</v>
      </c>
      <c r="B2465" s="19" t="s">
        <v>4288</v>
      </c>
      <c r="C2465" s="19" t="s">
        <v>8583</v>
      </c>
      <c r="D2465" s="19" t="s">
        <v>8584</v>
      </c>
      <c r="E2465" s="19" t="s">
        <v>8584</v>
      </c>
      <c r="F2465" s="20" t="str">
        <f t="shared" si="1"/>
        <v>tIkqAcEZ8Qpnlb6iGAYKIU</v>
      </c>
      <c r="G2465" s="20">
        <v>1.0</v>
      </c>
      <c r="H2465" s="20">
        <v>1.0</v>
      </c>
      <c r="I2465" s="20" t="s">
        <v>5809</v>
      </c>
      <c r="J2465" s="20">
        <v>1.0</v>
      </c>
      <c r="K2465" s="20">
        <v>1.0</v>
      </c>
      <c r="L2465" s="20" t="s">
        <v>6139</v>
      </c>
      <c r="M2465" s="20">
        <v>3.0</v>
      </c>
      <c r="N2465" s="20">
        <v>3.0</v>
      </c>
      <c r="O2465" s="20" t="s">
        <v>5851</v>
      </c>
      <c r="P2465" s="14"/>
    </row>
    <row r="2466">
      <c r="A2466" s="19" t="s">
        <v>8582</v>
      </c>
      <c r="B2466" s="19" t="s">
        <v>4290</v>
      </c>
      <c r="C2466" s="19" t="s">
        <v>8583</v>
      </c>
      <c r="D2466" s="19" t="s">
        <v>8584</v>
      </c>
      <c r="E2466" s="19" t="s">
        <v>8599</v>
      </c>
      <c r="F2466" s="20" t="str">
        <f t="shared" si="1"/>
        <v>tIkqAcEZ8QpnluDiGAYKIU</v>
      </c>
      <c r="G2466" s="20">
        <v>1.0</v>
      </c>
      <c r="H2466" s="20">
        <v>1.0</v>
      </c>
      <c r="I2466" s="20" t="s">
        <v>5809</v>
      </c>
      <c r="J2466" s="20">
        <v>1.0</v>
      </c>
      <c r="K2466" s="20">
        <v>1.0</v>
      </c>
      <c r="L2466" s="20" t="s">
        <v>6139</v>
      </c>
      <c r="M2466" s="20">
        <v>2.0</v>
      </c>
      <c r="N2466" s="20">
        <v>2.0</v>
      </c>
      <c r="O2466" s="20" t="s">
        <v>5851</v>
      </c>
      <c r="P2466" s="14"/>
    </row>
    <row r="2467">
      <c r="A2467" s="19" t="s">
        <v>8582</v>
      </c>
      <c r="B2467" s="19" t="s">
        <v>4292</v>
      </c>
      <c r="C2467" s="19" t="s">
        <v>8583</v>
      </c>
      <c r="D2467" s="19" t="s">
        <v>8584</v>
      </c>
      <c r="E2467" s="19" t="s">
        <v>8600</v>
      </c>
      <c r="F2467" s="20" t="str">
        <f t="shared" si="1"/>
        <v>tIkqAcEZ8QpnysKr3EWPH8</v>
      </c>
      <c r="G2467" s="20">
        <v>1.0</v>
      </c>
      <c r="H2467" s="20">
        <v>1.0</v>
      </c>
      <c r="I2467" s="20" t="s">
        <v>5809</v>
      </c>
      <c r="J2467" s="20">
        <v>1.0</v>
      </c>
      <c r="K2467" s="20">
        <v>1.0</v>
      </c>
      <c r="L2467" s="20" t="s">
        <v>6139</v>
      </c>
      <c r="M2467" s="20">
        <v>2.0</v>
      </c>
      <c r="N2467" s="20">
        <v>2.0</v>
      </c>
      <c r="O2467" s="20" t="s">
        <v>5851</v>
      </c>
      <c r="P2467" s="14"/>
    </row>
    <row r="2468">
      <c r="A2468" s="19" t="s">
        <v>8582</v>
      </c>
      <c r="B2468" s="19" t="s">
        <v>4294</v>
      </c>
      <c r="C2468" s="19" t="s">
        <v>8583</v>
      </c>
      <c r="D2468" s="19" t="s">
        <v>8584</v>
      </c>
      <c r="E2468" s="19" t="s">
        <v>8601</v>
      </c>
      <c r="F2468" s="20" t="str">
        <f t="shared" si="1"/>
        <v>tIkqAcEZ8Qpnz3McwP3ZbD</v>
      </c>
      <c r="G2468" s="20">
        <v>1.0</v>
      </c>
      <c r="H2468" s="20">
        <v>1.0</v>
      </c>
      <c r="I2468" s="20" t="s">
        <v>5809</v>
      </c>
      <c r="J2468" s="20">
        <v>1.0</v>
      </c>
      <c r="K2468" s="20">
        <v>1.0</v>
      </c>
      <c r="L2468" s="20" t="s">
        <v>6139</v>
      </c>
      <c r="M2468" s="20">
        <v>3.0</v>
      </c>
      <c r="N2468" s="20">
        <v>3.0</v>
      </c>
      <c r="O2468" s="20" t="s">
        <v>5851</v>
      </c>
      <c r="P2468" s="14"/>
    </row>
    <row r="2469">
      <c r="A2469" s="19" t="s">
        <v>8602</v>
      </c>
      <c r="B2469" s="19" t="s">
        <v>2988</v>
      </c>
      <c r="C2469" s="19" t="s">
        <v>8603</v>
      </c>
      <c r="D2469" s="19" t="s">
        <v>8604</v>
      </c>
      <c r="E2469" s="19" t="s">
        <v>8605</v>
      </c>
      <c r="F2469" s="20" t="str">
        <f t="shared" si="1"/>
        <v>tiBR0WiTueTv5SFQZnCRf8</v>
      </c>
      <c r="G2469" s="20">
        <v>1.0</v>
      </c>
      <c r="H2469" s="20">
        <v>1.0</v>
      </c>
      <c r="I2469" s="20" t="s">
        <v>151</v>
      </c>
      <c r="J2469" s="20">
        <v>1.0</v>
      </c>
      <c r="K2469" s="20">
        <v>1.0</v>
      </c>
      <c r="L2469" s="20" t="s">
        <v>152</v>
      </c>
      <c r="M2469" s="20">
        <v>2.0</v>
      </c>
      <c r="N2469" s="20">
        <v>2.0</v>
      </c>
      <c r="O2469" s="20" t="s">
        <v>5851</v>
      </c>
      <c r="P2469" s="14"/>
    </row>
    <row r="2470">
      <c r="A2470" s="19" t="s">
        <v>8602</v>
      </c>
      <c r="B2470" s="19" t="s">
        <v>2992</v>
      </c>
      <c r="C2470" s="19" t="s">
        <v>8603</v>
      </c>
      <c r="D2470" s="19" t="s">
        <v>8604</v>
      </c>
      <c r="E2470" s="19" t="s">
        <v>8606</v>
      </c>
      <c r="F2470" s="20" t="str">
        <f t="shared" si="1"/>
        <v>tiBR0WiTueTvCQ7SrJgpzQ</v>
      </c>
      <c r="G2470" s="20">
        <v>1.0</v>
      </c>
      <c r="H2470" s="20">
        <v>1.0</v>
      </c>
      <c r="I2470" s="20" t="s">
        <v>151</v>
      </c>
      <c r="J2470" s="20">
        <v>1.0</v>
      </c>
      <c r="K2470" s="20">
        <v>1.0</v>
      </c>
      <c r="L2470" s="20" t="s">
        <v>152</v>
      </c>
      <c r="M2470" s="20">
        <v>3.0</v>
      </c>
      <c r="N2470" s="20">
        <v>3.0</v>
      </c>
      <c r="O2470" s="20" t="s">
        <v>5851</v>
      </c>
      <c r="P2470" s="14"/>
    </row>
    <row r="2471">
      <c r="A2471" s="19" t="s">
        <v>8602</v>
      </c>
      <c r="B2471" s="19" t="s">
        <v>2994</v>
      </c>
      <c r="C2471" s="19" t="s">
        <v>8603</v>
      </c>
      <c r="D2471" s="19" t="s">
        <v>8604</v>
      </c>
      <c r="E2471" s="19" t="s">
        <v>8607</v>
      </c>
      <c r="F2471" s="20" t="str">
        <f t="shared" si="1"/>
        <v>tiBR0WiTueTvCvFSrJgpzQ</v>
      </c>
      <c r="G2471" s="20">
        <v>2.0</v>
      </c>
      <c r="H2471" s="20">
        <v>3.0</v>
      </c>
      <c r="I2471" s="20" t="s">
        <v>151</v>
      </c>
      <c r="J2471" s="20">
        <v>2.0</v>
      </c>
      <c r="K2471" s="20">
        <v>1.0</v>
      </c>
      <c r="L2471" s="20" t="s">
        <v>152</v>
      </c>
      <c r="M2471" s="20">
        <v>3.0</v>
      </c>
      <c r="N2471" s="20">
        <v>3.0</v>
      </c>
      <c r="O2471" s="20" t="s">
        <v>5851</v>
      </c>
      <c r="P2471" s="14"/>
    </row>
    <row r="2472">
      <c r="A2472" s="19" t="s">
        <v>8602</v>
      </c>
      <c r="B2472" s="19" t="s">
        <v>2996</v>
      </c>
      <c r="C2472" s="19" t="s">
        <v>8603</v>
      </c>
      <c r="D2472" s="19" t="s">
        <v>8604</v>
      </c>
      <c r="E2472" s="19" t="s">
        <v>8608</v>
      </c>
      <c r="F2472" s="20" t="str">
        <f t="shared" si="1"/>
        <v>tiBR0WiTueTvGpMUcnUYI5</v>
      </c>
      <c r="G2472" s="20">
        <v>1.0</v>
      </c>
      <c r="H2472" s="20">
        <v>1.0</v>
      </c>
      <c r="I2472" s="20" t="s">
        <v>151</v>
      </c>
      <c r="J2472" s="20">
        <v>1.0</v>
      </c>
      <c r="K2472" s="20">
        <v>1.0</v>
      </c>
      <c r="L2472" s="20" t="s">
        <v>152</v>
      </c>
      <c r="M2472" s="20">
        <v>1.0</v>
      </c>
      <c r="N2472" s="20">
        <v>1.0</v>
      </c>
      <c r="O2472" s="20" t="s">
        <v>5851</v>
      </c>
      <c r="P2472" s="14"/>
    </row>
    <row r="2473">
      <c r="A2473" s="19" t="s">
        <v>8602</v>
      </c>
      <c r="B2473" s="19" t="s">
        <v>2998</v>
      </c>
      <c r="C2473" s="19" t="s">
        <v>8603</v>
      </c>
      <c r="D2473" s="19" t="s">
        <v>8604</v>
      </c>
      <c r="E2473" s="19" t="s">
        <v>8609</v>
      </c>
      <c r="F2473" s="20" t="str">
        <f t="shared" si="1"/>
        <v>tiBR0WiTueTvIjPvBlcSU2</v>
      </c>
      <c r="G2473" s="20">
        <v>1.0</v>
      </c>
      <c r="H2473" s="20">
        <v>1.0</v>
      </c>
      <c r="I2473" s="20" t="s">
        <v>151</v>
      </c>
      <c r="J2473" s="20">
        <v>1.0</v>
      </c>
      <c r="K2473" s="20">
        <v>1.0</v>
      </c>
      <c r="L2473" s="20" t="s">
        <v>152</v>
      </c>
      <c r="M2473" s="20">
        <v>2.0</v>
      </c>
      <c r="N2473" s="20">
        <v>2.0</v>
      </c>
      <c r="O2473" s="20" t="s">
        <v>5851</v>
      </c>
      <c r="P2473" s="14"/>
    </row>
    <row r="2474">
      <c r="A2474" s="19" t="s">
        <v>8602</v>
      </c>
      <c r="B2474" s="19" t="s">
        <v>3000</v>
      </c>
      <c r="C2474" s="19" t="s">
        <v>8603</v>
      </c>
      <c r="D2474" s="19" t="s">
        <v>8604</v>
      </c>
      <c r="E2474" s="19" t="s">
        <v>8610</v>
      </c>
      <c r="F2474" s="20" t="str">
        <f t="shared" si="1"/>
        <v>tiBR0WiTueTvK3R5Q8YFGz</v>
      </c>
      <c r="G2474" s="20">
        <v>1.0</v>
      </c>
      <c r="H2474" s="20">
        <v>1.0</v>
      </c>
      <c r="I2474" s="20" t="s">
        <v>151</v>
      </c>
      <c r="J2474" s="20">
        <v>1.0</v>
      </c>
      <c r="K2474" s="20">
        <v>1.0</v>
      </c>
      <c r="L2474" s="20" t="s">
        <v>152</v>
      </c>
      <c r="M2474" s="20">
        <v>1.0</v>
      </c>
      <c r="N2474" s="20">
        <v>1.0</v>
      </c>
      <c r="O2474" s="20" t="s">
        <v>5851</v>
      </c>
      <c r="P2474" s="14"/>
    </row>
    <row r="2475">
      <c r="A2475" s="19" t="s">
        <v>8602</v>
      </c>
      <c r="B2475" s="19" t="s">
        <v>3002</v>
      </c>
      <c r="C2475" s="19" t="s">
        <v>8603</v>
      </c>
      <c r="D2475" s="19" t="s">
        <v>8604</v>
      </c>
      <c r="E2475" s="19" t="s">
        <v>8611</v>
      </c>
      <c r="F2475" s="20" t="str">
        <f t="shared" si="1"/>
        <v>tiBR0WiTueTvK3g5Q8YFGz</v>
      </c>
      <c r="G2475" s="20">
        <v>1.0</v>
      </c>
      <c r="H2475" s="20">
        <v>1.0</v>
      </c>
      <c r="I2475" s="20" t="s">
        <v>151</v>
      </c>
      <c r="J2475" s="20">
        <v>1.0</v>
      </c>
      <c r="K2475" s="20">
        <v>1.0</v>
      </c>
      <c r="L2475" s="20" t="s">
        <v>152</v>
      </c>
      <c r="M2475" s="20">
        <v>1.0</v>
      </c>
      <c r="N2475" s="20">
        <v>1.0</v>
      </c>
      <c r="O2475" s="20" t="s">
        <v>5851</v>
      </c>
      <c r="P2475" s="14"/>
    </row>
    <row r="2476">
      <c r="A2476" s="19" t="s">
        <v>8602</v>
      </c>
      <c r="B2476" s="19" t="s">
        <v>3004</v>
      </c>
      <c r="C2476" s="19" t="s">
        <v>8603</v>
      </c>
      <c r="D2476" s="19" t="s">
        <v>8604</v>
      </c>
      <c r="E2476" s="19" t="s">
        <v>8612</v>
      </c>
      <c r="F2476" s="20" t="str">
        <f t="shared" si="1"/>
        <v>tiBR0WiTueTvLKWpHOn63V</v>
      </c>
      <c r="G2476" s="20">
        <v>1.0</v>
      </c>
      <c r="H2476" s="20">
        <v>1.0</v>
      </c>
      <c r="I2476" s="20" t="s">
        <v>151</v>
      </c>
      <c r="J2476" s="20">
        <v>1.0</v>
      </c>
      <c r="K2476" s="20">
        <v>1.0</v>
      </c>
      <c r="L2476" s="20" t="s">
        <v>152</v>
      </c>
      <c r="M2476" s="20">
        <v>1.0</v>
      </c>
      <c r="N2476" s="20">
        <v>1.0</v>
      </c>
      <c r="O2476" s="20" t="s">
        <v>5851</v>
      </c>
      <c r="P2476" s="14"/>
    </row>
    <row r="2477">
      <c r="A2477" s="19" t="s">
        <v>8602</v>
      </c>
      <c r="B2477" s="19" t="s">
        <v>3006</v>
      </c>
      <c r="C2477" s="19" t="s">
        <v>8603</v>
      </c>
      <c r="D2477" s="19" t="s">
        <v>8604</v>
      </c>
      <c r="E2477" s="19" t="s">
        <v>8613</v>
      </c>
      <c r="F2477" s="20" t="str">
        <f t="shared" si="1"/>
        <v>tiBR0WiTueTvLMQpHOn63V</v>
      </c>
      <c r="G2477" s="20">
        <v>1.0</v>
      </c>
      <c r="H2477" s="20">
        <v>1.0</v>
      </c>
      <c r="I2477" s="20" t="s">
        <v>151</v>
      </c>
      <c r="J2477" s="20">
        <v>1.0</v>
      </c>
      <c r="K2477" s="20">
        <v>1.0</v>
      </c>
      <c r="L2477" s="20" t="s">
        <v>152</v>
      </c>
      <c r="M2477" s="20">
        <v>1.0</v>
      </c>
      <c r="N2477" s="20">
        <v>1.0</v>
      </c>
      <c r="O2477" s="20" t="s">
        <v>5851</v>
      </c>
      <c r="P2477" s="14"/>
    </row>
    <row r="2478">
      <c r="A2478" s="19" t="s">
        <v>8602</v>
      </c>
      <c r="B2478" s="19" t="s">
        <v>3008</v>
      </c>
      <c r="C2478" s="19" t="s">
        <v>8603</v>
      </c>
      <c r="D2478" s="19" t="s">
        <v>8604</v>
      </c>
      <c r="E2478" s="19" t="s">
        <v>8614</v>
      </c>
      <c r="F2478" s="20" t="str">
        <f t="shared" si="1"/>
        <v>tiBR0WiTueTvLtYpHOn63V</v>
      </c>
      <c r="G2478" s="20">
        <v>2.0</v>
      </c>
      <c r="H2478" s="20">
        <v>3.0</v>
      </c>
      <c r="I2478" s="20" t="s">
        <v>151</v>
      </c>
      <c r="J2478" s="20">
        <v>2.0</v>
      </c>
      <c r="K2478" s="20">
        <v>1.0</v>
      </c>
      <c r="L2478" s="20" t="s">
        <v>152</v>
      </c>
      <c r="M2478" s="20">
        <v>2.0</v>
      </c>
      <c r="N2478" s="20">
        <v>2.0</v>
      </c>
      <c r="O2478" s="20" t="s">
        <v>5851</v>
      </c>
      <c r="P2478" s="14"/>
    </row>
    <row r="2479">
      <c r="A2479" s="19" t="s">
        <v>8602</v>
      </c>
      <c r="B2479" s="19" t="s">
        <v>3010</v>
      </c>
      <c r="C2479" s="19" t="s">
        <v>8603</v>
      </c>
      <c r="D2479" s="19" t="s">
        <v>8604</v>
      </c>
      <c r="E2479" s="19" t="s">
        <v>8615</v>
      </c>
      <c r="F2479" s="20" t="str">
        <f t="shared" si="1"/>
        <v>tiBR0WiTueTvPXCNMcnNFW</v>
      </c>
      <c r="G2479" s="20">
        <v>1.0</v>
      </c>
      <c r="H2479" s="20">
        <v>1.0</v>
      </c>
      <c r="I2479" s="20" t="s">
        <v>151</v>
      </c>
      <c r="J2479" s="20">
        <v>1.0</v>
      </c>
      <c r="K2479" s="20">
        <v>1.0</v>
      </c>
      <c r="L2479" s="20" t="s">
        <v>152</v>
      </c>
      <c r="M2479" s="20">
        <v>1.0</v>
      </c>
      <c r="N2479" s="20">
        <v>1.0</v>
      </c>
      <c r="O2479" s="20" t="s">
        <v>5851</v>
      </c>
      <c r="P2479" s="14"/>
    </row>
    <row r="2480">
      <c r="A2480" s="19" t="s">
        <v>8602</v>
      </c>
      <c r="B2480" s="19" t="s">
        <v>3012</v>
      </c>
      <c r="C2480" s="19" t="s">
        <v>8603</v>
      </c>
      <c r="D2480" s="19" t="s">
        <v>8604</v>
      </c>
      <c r="E2480" s="19" t="s">
        <v>8616</v>
      </c>
      <c r="F2480" s="20" t="str">
        <f t="shared" si="1"/>
        <v>tiBR0WiTueTvPcANMcnNFW</v>
      </c>
      <c r="G2480" s="20">
        <v>1.0</v>
      </c>
      <c r="H2480" s="20">
        <v>1.0</v>
      </c>
      <c r="I2480" s="20" t="s">
        <v>151</v>
      </c>
      <c r="J2480" s="20">
        <v>1.0</v>
      </c>
      <c r="K2480" s="20">
        <v>1.0</v>
      </c>
      <c r="L2480" s="20" t="s">
        <v>152</v>
      </c>
      <c r="M2480" s="20">
        <v>2.0</v>
      </c>
      <c r="N2480" s="20">
        <v>1.0</v>
      </c>
      <c r="O2480" s="20" t="s">
        <v>5851</v>
      </c>
      <c r="P2480" s="14"/>
    </row>
    <row r="2481">
      <c r="A2481" s="19" t="s">
        <v>8602</v>
      </c>
      <c r="B2481" s="19" t="s">
        <v>3014</v>
      </c>
      <c r="C2481" s="19" t="s">
        <v>8603</v>
      </c>
      <c r="D2481" s="19" t="s">
        <v>8604</v>
      </c>
      <c r="E2481" s="19" t="s">
        <v>8617</v>
      </c>
      <c r="F2481" s="20" t="str">
        <f t="shared" si="1"/>
        <v>tiBR0WiTueTvRgJeNhrwyV</v>
      </c>
      <c r="G2481" s="20">
        <v>1.0</v>
      </c>
      <c r="H2481" s="20">
        <v>1.0</v>
      </c>
      <c r="I2481" s="20" t="s">
        <v>151</v>
      </c>
      <c r="J2481" s="20">
        <v>1.0</v>
      </c>
      <c r="K2481" s="20">
        <v>1.0</v>
      </c>
      <c r="L2481" s="20" t="s">
        <v>152</v>
      </c>
      <c r="M2481" s="20">
        <v>1.0</v>
      </c>
      <c r="N2481" s="20">
        <v>1.0</v>
      </c>
      <c r="O2481" s="20" t="s">
        <v>5851</v>
      </c>
      <c r="P2481" s="14"/>
    </row>
    <row r="2482">
      <c r="A2482" s="19" t="s">
        <v>8602</v>
      </c>
      <c r="B2482" s="19" t="s">
        <v>3016</v>
      </c>
      <c r="C2482" s="19" t="s">
        <v>8603</v>
      </c>
      <c r="D2482" s="19" t="s">
        <v>8604</v>
      </c>
      <c r="E2482" s="19" t="s">
        <v>8618</v>
      </c>
      <c r="F2482" s="20" t="str">
        <f t="shared" si="1"/>
        <v>tiBR0WiTueTvRoFeNhrwyV</v>
      </c>
      <c r="G2482" s="20">
        <v>1.0</v>
      </c>
      <c r="H2482" s="20">
        <v>1.0</v>
      </c>
      <c r="I2482" s="20" t="s">
        <v>151</v>
      </c>
      <c r="J2482" s="20">
        <v>1.0</v>
      </c>
      <c r="K2482" s="20">
        <v>1.0</v>
      </c>
      <c r="L2482" s="20" t="s">
        <v>152</v>
      </c>
      <c r="M2482" s="20">
        <v>1.0</v>
      </c>
      <c r="N2482" s="20">
        <v>1.0</v>
      </c>
      <c r="O2482" s="20" t="s">
        <v>5851</v>
      </c>
      <c r="P2482" s="14"/>
    </row>
    <row r="2483">
      <c r="A2483" s="19" t="s">
        <v>8602</v>
      </c>
      <c r="B2483" s="19" t="s">
        <v>3018</v>
      </c>
      <c r="C2483" s="19" t="s">
        <v>8603</v>
      </c>
      <c r="D2483" s="19" t="s">
        <v>8604</v>
      </c>
      <c r="E2483" s="19" t="s">
        <v>8619</v>
      </c>
      <c r="F2483" s="20" t="str">
        <f t="shared" si="1"/>
        <v>tiBR0WiTueTvSBxIszOMIv</v>
      </c>
      <c r="G2483" s="20">
        <v>1.0</v>
      </c>
      <c r="H2483" s="20">
        <v>1.0</v>
      </c>
      <c r="I2483" s="20" t="s">
        <v>151</v>
      </c>
      <c r="J2483" s="20">
        <v>1.0</v>
      </c>
      <c r="K2483" s="20">
        <v>1.0</v>
      </c>
      <c r="L2483" s="20" t="s">
        <v>152</v>
      </c>
      <c r="M2483" s="20">
        <v>2.0</v>
      </c>
      <c r="N2483" s="20">
        <v>2.0</v>
      </c>
      <c r="O2483" s="20" t="s">
        <v>5851</v>
      </c>
      <c r="P2483" s="14"/>
    </row>
    <row r="2484">
      <c r="A2484" s="19" t="s">
        <v>8602</v>
      </c>
      <c r="B2484" s="19" t="s">
        <v>3020</v>
      </c>
      <c r="C2484" s="19" t="s">
        <v>8603</v>
      </c>
      <c r="D2484" s="19" t="s">
        <v>8604</v>
      </c>
      <c r="E2484" s="19" t="s">
        <v>8620</v>
      </c>
      <c r="F2484" s="20" t="str">
        <f t="shared" si="1"/>
        <v>tiBR0WiTueTvY3iETxCGlb</v>
      </c>
      <c r="G2484" s="20">
        <v>1.0</v>
      </c>
      <c r="H2484" s="20">
        <v>1.0</v>
      </c>
      <c r="I2484" s="20" t="s">
        <v>151</v>
      </c>
      <c r="J2484" s="20">
        <v>1.0</v>
      </c>
      <c r="K2484" s="20">
        <v>1.0</v>
      </c>
      <c r="L2484" s="20" t="s">
        <v>152</v>
      </c>
      <c r="M2484" s="20">
        <v>3.0</v>
      </c>
      <c r="N2484" s="20">
        <v>3.0</v>
      </c>
      <c r="O2484" s="20" t="s">
        <v>5851</v>
      </c>
      <c r="P2484" s="14"/>
    </row>
    <row r="2485">
      <c r="A2485" s="19" t="s">
        <v>8602</v>
      </c>
      <c r="B2485" s="19" t="s">
        <v>3022</v>
      </c>
      <c r="C2485" s="19" t="s">
        <v>8603</v>
      </c>
      <c r="D2485" s="19" t="s">
        <v>8604</v>
      </c>
      <c r="E2485" s="19" t="s">
        <v>8621</v>
      </c>
      <c r="F2485" s="20" t="str">
        <f t="shared" si="1"/>
        <v>tiBR0WiTueTvhRGBvQ85Ws</v>
      </c>
      <c r="G2485" s="20">
        <v>1.0</v>
      </c>
      <c r="H2485" s="20">
        <v>1.0</v>
      </c>
      <c r="I2485" s="20" t="s">
        <v>151</v>
      </c>
      <c r="J2485" s="20">
        <v>1.0</v>
      </c>
      <c r="K2485" s="20">
        <v>1.0</v>
      </c>
      <c r="L2485" s="20" t="s">
        <v>152</v>
      </c>
      <c r="M2485" s="20">
        <v>1.0</v>
      </c>
      <c r="N2485" s="20">
        <v>1.0</v>
      </c>
      <c r="O2485" s="20" t="s">
        <v>5851</v>
      </c>
      <c r="P2485" s="14"/>
    </row>
    <row r="2486">
      <c r="A2486" s="19" t="s">
        <v>8602</v>
      </c>
      <c r="B2486" s="19" t="s">
        <v>3024</v>
      </c>
      <c r="C2486" s="19" t="s">
        <v>8603</v>
      </c>
      <c r="D2486" s="19" t="s">
        <v>8604</v>
      </c>
      <c r="E2486" s="19" t="s">
        <v>8622</v>
      </c>
      <c r="F2486" s="20" t="str">
        <f t="shared" si="1"/>
        <v>tiBR0WiTueTvse78jaGony</v>
      </c>
      <c r="G2486" s="20">
        <v>1.0</v>
      </c>
      <c r="H2486" s="20">
        <v>1.0</v>
      </c>
      <c r="I2486" s="20" t="s">
        <v>151</v>
      </c>
      <c r="J2486" s="20">
        <v>1.0</v>
      </c>
      <c r="K2486" s="20">
        <v>1.0</v>
      </c>
      <c r="L2486" s="20" t="s">
        <v>152</v>
      </c>
      <c r="M2486" s="20">
        <v>1.0</v>
      </c>
      <c r="N2486" s="20">
        <v>1.0</v>
      </c>
      <c r="O2486" s="20" t="s">
        <v>5851</v>
      </c>
      <c r="P2486" s="14"/>
    </row>
    <row r="2487">
      <c r="A2487" s="19" t="s">
        <v>8623</v>
      </c>
      <c r="B2487" s="19" t="s">
        <v>2679</v>
      </c>
      <c r="C2487" s="19" t="s">
        <v>8624</v>
      </c>
      <c r="D2487" s="19" t="s">
        <v>8625</v>
      </c>
      <c r="E2487" s="19" t="s">
        <v>8626</v>
      </c>
      <c r="F2487" s="20" t="str">
        <f t="shared" si="1"/>
        <v>uURibXvYDzke21vY5XM6fr</v>
      </c>
      <c r="G2487" s="20">
        <v>1.0</v>
      </c>
      <c r="H2487" s="20">
        <v>3.0</v>
      </c>
      <c r="I2487" s="20" t="s">
        <v>153</v>
      </c>
      <c r="J2487" s="20">
        <v>1.0</v>
      </c>
      <c r="K2487" s="20">
        <v>1.0</v>
      </c>
      <c r="L2487" s="20" t="s">
        <v>152</v>
      </c>
      <c r="M2487" s="20">
        <v>1.0</v>
      </c>
      <c r="N2487" s="20">
        <v>1.0</v>
      </c>
      <c r="O2487" s="20" t="s">
        <v>5851</v>
      </c>
      <c r="P2487" s="14"/>
    </row>
    <row r="2488">
      <c r="A2488" s="19" t="s">
        <v>8623</v>
      </c>
      <c r="B2488" s="19" t="s">
        <v>2683</v>
      </c>
      <c r="C2488" s="19" t="s">
        <v>8624</v>
      </c>
      <c r="D2488" s="19" t="s">
        <v>8625</v>
      </c>
      <c r="E2488" s="19" t="s">
        <v>8627</v>
      </c>
      <c r="F2488" s="20" t="str">
        <f t="shared" si="1"/>
        <v>uURibXvYDzke424Olu6p4z</v>
      </c>
      <c r="G2488" s="20">
        <v>1.0</v>
      </c>
      <c r="H2488" s="20">
        <v>1.0</v>
      </c>
      <c r="I2488" s="20" t="s">
        <v>153</v>
      </c>
      <c r="J2488" s="20">
        <v>1.0</v>
      </c>
      <c r="K2488" s="20">
        <v>1.0</v>
      </c>
      <c r="L2488" s="20" t="s">
        <v>152</v>
      </c>
      <c r="M2488" s="20">
        <v>3.0</v>
      </c>
      <c r="N2488" s="20">
        <v>3.0</v>
      </c>
      <c r="O2488" s="20" t="s">
        <v>5851</v>
      </c>
      <c r="P2488" s="14"/>
    </row>
    <row r="2489">
      <c r="A2489" s="19" t="s">
        <v>8623</v>
      </c>
      <c r="B2489" s="19" t="s">
        <v>2685</v>
      </c>
      <c r="C2489" s="19" t="s">
        <v>8624</v>
      </c>
      <c r="D2489" s="19" t="s">
        <v>8625</v>
      </c>
      <c r="E2489" s="19" t="s">
        <v>8628</v>
      </c>
      <c r="F2489" s="20" t="str">
        <f t="shared" si="1"/>
        <v>uURibXvYDzke8JAR0I7fEb</v>
      </c>
      <c r="G2489" s="20">
        <v>1.0</v>
      </c>
      <c r="H2489" s="20">
        <v>2.0</v>
      </c>
      <c r="I2489" s="20" t="s">
        <v>153</v>
      </c>
      <c r="J2489" s="20">
        <v>1.0</v>
      </c>
      <c r="K2489" s="20">
        <v>1.0</v>
      </c>
      <c r="L2489" s="20" t="s">
        <v>152</v>
      </c>
      <c r="M2489" s="20">
        <v>2.0</v>
      </c>
      <c r="N2489" s="20">
        <v>2.0</v>
      </c>
      <c r="O2489" s="20" t="s">
        <v>5851</v>
      </c>
      <c r="P2489" s="14"/>
    </row>
    <row r="2490">
      <c r="A2490" s="19" t="s">
        <v>8623</v>
      </c>
      <c r="B2490" s="19" t="s">
        <v>2687</v>
      </c>
      <c r="C2490" s="19" t="s">
        <v>8624</v>
      </c>
      <c r="D2490" s="19" t="s">
        <v>8625</v>
      </c>
      <c r="E2490" s="19" t="s">
        <v>8629</v>
      </c>
      <c r="F2490" s="20" t="str">
        <f t="shared" si="1"/>
        <v>uURibXvYDzke95VFqgRua4</v>
      </c>
      <c r="G2490" s="20">
        <v>1.0</v>
      </c>
      <c r="H2490" s="20">
        <v>1.0</v>
      </c>
      <c r="I2490" s="20" t="s">
        <v>153</v>
      </c>
      <c r="J2490" s="20">
        <v>1.0</v>
      </c>
      <c r="K2490" s="20">
        <v>1.0</v>
      </c>
      <c r="L2490" s="20" t="s">
        <v>152</v>
      </c>
      <c r="M2490" s="20">
        <v>1.0</v>
      </c>
      <c r="N2490" s="20">
        <v>1.0</v>
      </c>
      <c r="O2490" s="20" t="s">
        <v>5851</v>
      </c>
      <c r="P2490" s="14"/>
    </row>
    <row r="2491">
      <c r="A2491" s="19" t="s">
        <v>8623</v>
      </c>
      <c r="B2491" s="19" t="s">
        <v>2689</v>
      </c>
      <c r="C2491" s="19" t="s">
        <v>8624</v>
      </c>
      <c r="D2491" s="19" t="s">
        <v>8625</v>
      </c>
      <c r="E2491" s="19" t="s">
        <v>8630</v>
      </c>
      <c r="F2491" s="20" t="str">
        <f t="shared" si="1"/>
        <v>uURibXvYDzke9yiFqgRua4</v>
      </c>
      <c r="G2491" s="20">
        <v>1.0</v>
      </c>
      <c r="H2491" s="20">
        <v>1.0</v>
      </c>
      <c r="I2491" s="20" t="s">
        <v>153</v>
      </c>
      <c r="J2491" s="20">
        <v>1.0</v>
      </c>
      <c r="K2491" s="20">
        <v>1.0</v>
      </c>
      <c r="L2491" s="20" t="s">
        <v>152</v>
      </c>
      <c r="M2491" s="20">
        <v>1.0</v>
      </c>
      <c r="N2491" s="20">
        <v>1.0</v>
      </c>
      <c r="O2491" s="20" t="s">
        <v>5851</v>
      </c>
      <c r="P2491" s="14"/>
    </row>
    <row r="2492">
      <c r="A2492" s="19" t="s">
        <v>8623</v>
      </c>
      <c r="B2492" s="19" t="s">
        <v>2691</v>
      </c>
      <c r="C2492" s="19" t="s">
        <v>8624</v>
      </c>
      <c r="D2492" s="19" t="s">
        <v>8625</v>
      </c>
      <c r="E2492" s="19" t="s">
        <v>8631</v>
      </c>
      <c r="F2492" s="20" t="str">
        <f t="shared" si="1"/>
        <v>uURibXvYDzkeAV3s1igzRC</v>
      </c>
      <c r="G2492" s="20">
        <v>2.0</v>
      </c>
      <c r="H2492" s="20">
        <v>3.0</v>
      </c>
      <c r="I2492" s="20" t="s">
        <v>153</v>
      </c>
      <c r="J2492" s="20">
        <v>2.0</v>
      </c>
      <c r="K2492" s="20">
        <v>1.0</v>
      </c>
      <c r="L2492" s="20" t="s">
        <v>152</v>
      </c>
      <c r="M2492" s="20">
        <v>3.0</v>
      </c>
      <c r="N2492" s="20">
        <v>3.0</v>
      </c>
      <c r="O2492" s="20" t="s">
        <v>5851</v>
      </c>
      <c r="P2492" s="14"/>
    </row>
    <row r="2493">
      <c r="A2493" s="19" t="s">
        <v>8623</v>
      </c>
      <c r="B2493" s="19" t="s">
        <v>2693</v>
      </c>
      <c r="C2493" s="19" t="s">
        <v>8624</v>
      </c>
      <c r="D2493" s="19" t="s">
        <v>8625</v>
      </c>
      <c r="E2493" s="19" t="s">
        <v>8632</v>
      </c>
      <c r="F2493" s="20" t="str">
        <f t="shared" si="1"/>
        <v>uURibXvYDzkeJhyaEBgznC</v>
      </c>
      <c r="G2493" s="20">
        <v>1.0</v>
      </c>
      <c r="H2493" s="20">
        <v>1.0</v>
      </c>
      <c r="I2493" s="20" t="s">
        <v>153</v>
      </c>
      <c r="J2493" s="20">
        <v>1.0</v>
      </c>
      <c r="K2493" s="20">
        <v>1.0</v>
      </c>
      <c r="L2493" s="20" t="s">
        <v>152</v>
      </c>
      <c r="M2493" s="20">
        <v>3.0</v>
      </c>
      <c r="N2493" s="20">
        <v>3.0</v>
      </c>
      <c r="O2493" s="20" t="s">
        <v>5851</v>
      </c>
      <c r="P2493" s="14"/>
    </row>
    <row r="2494">
      <c r="A2494" s="19" t="s">
        <v>8623</v>
      </c>
      <c r="B2494" s="19" t="s">
        <v>2695</v>
      </c>
      <c r="C2494" s="19" t="s">
        <v>8624</v>
      </c>
      <c r="D2494" s="19" t="s">
        <v>8625</v>
      </c>
      <c r="E2494" s="19" t="s">
        <v>8633</v>
      </c>
      <c r="F2494" s="20" t="str">
        <f t="shared" si="1"/>
        <v>uURibXvYDzkeOIiJLhNcSb</v>
      </c>
      <c r="G2494" s="20">
        <v>1.0</v>
      </c>
      <c r="H2494" s="20">
        <v>1.0</v>
      </c>
      <c r="I2494" s="20" t="s">
        <v>153</v>
      </c>
      <c r="J2494" s="20">
        <v>1.0</v>
      </c>
      <c r="K2494" s="20">
        <v>1.0</v>
      </c>
      <c r="L2494" s="20" t="s">
        <v>152</v>
      </c>
      <c r="M2494" s="20">
        <v>1.0</v>
      </c>
      <c r="N2494" s="20">
        <v>1.0</v>
      </c>
      <c r="O2494" s="20" t="s">
        <v>5851</v>
      </c>
      <c r="P2494" s="14"/>
    </row>
    <row r="2495">
      <c r="A2495" s="19" t="s">
        <v>8623</v>
      </c>
      <c r="B2495" s="19" t="s">
        <v>2697</v>
      </c>
      <c r="C2495" s="19" t="s">
        <v>8624</v>
      </c>
      <c r="D2495" s="19" t="s">
        <v>8625</v>
      </c>
      <c r="E2495" s="19" t="s">
        <v>8634</v>
      </c>
      <c r="F2495" s="20" t="str">
        <f t="shared" si="1"/>
        <v>uURibXvYDzkendSqfPa3Cp</v>
      </c>
      <c r="G2495" s="20">
        <v>3.0</v>
      </c>
      <c r="H2495" s="20">
        <v>3.0</v>
      </c>
      <c r="I2495" s="20" t="s">
        <v>153</v>
      </c>
      <c r="J2495" s="20">
        <v>2.0</v>
      </c>
      <c r="K2495" s="20">
        <v>1.0</v>
      </c>
      <c r="L2495" s="20" t="s">
        <v>152</v>
      </c>
      <c r="M2495" s="20">
        <v>3.0</v>
      </c>
      <c r="N2495" s="20">
        <v>3.0</v>
      </c>
      <c r="O2495" s="20" t="s">
        <v>5851</v>
      </c>
      <c r="P2495" s="14"/>
    </row>
    <row r="2496">
      <c r="A2496" s="19" t="s">
        <v>8623</v>
      </c>
      <c r="B2496" s="19" t="s">
        <v>2699</v>
      </c>
      <c r="C2496" s="19" t="s">
        <v>8624</v>
      </c>
      <c r="D2496" s="19" t="s">
        <v>8625</v>
      </c>
      <c r="E2496" s="19" t="s">
        <v>8635</v>
      </c>
      <c r="F2496" s="20" t="str">
        <f t="shared" si="1"/>
        <v>uURibXvYDzkenwKqfPa3Cp</v>
      </c>
      <c r="G2496" s="20">
        <v>1.0</v>
      </c>
      <c r="H2496" s="20">
        <v>2.0</v>
      </c>
      <c r="I2496" s="20" t="s">
        <v>153</v>
      </c>
      <c r="J2496" s="20">
        <v>2.0</v>
      </c>
      <c r="K2496" s="20">
        <v>1.0</v>
      </c>
      <c r="L2496" s="20" t="s">
        <v>152</v>
      </c>
      <c r="M2496" s="20">
        <v>3.0</v>
      </c>
      <c r="N2496" s="20">
        <v>3.0</v>
      </c>
      <c r="O2496" s="20" t="s">
        <v>5851</v>
      </c>
      <c r="P2496" s="14"/>
    </row>
    <row r="2497">
      <c r="A2497" s="19" t="s">
        <v>8623</v>
      </c>
      <c r="B2497" s="19" t="s">
        <v>2701</v>
      </c>
      <c r="C2497" s="19" t="s">
        <v>8624</v>
      </c>
      <c r="D2497" s="19" t="s">
        <v>8625</v>
      </c>
      <c r="E2497" s="19" t="s">
        <v>5960</v>
      </c>
      <c r="F2497" s="20" t="str">
        <f t="shared" si="1"/>
        <v>uURibXvYDzkeopxlrKdXja</v>
      </c>
      <c r="G2497" s="20">
        <v>1.0</v>
      </c>
      <c r="H2497" s="20">
        <v>1.0</v>
      </c>
      <c r="I2497" s="20" t="s">
        <v>153</v>
      </c>
      <c r="J2497" s="20">
        <v>1.0</v>
      </c>
      <c r="K2497" s="20">
        <v>1.0</v>
      </c>
      <c r="L2497" s="20" t="s">
        <v>152</v>
      </c>
      <c r="M2497" s="20">
        <v>1.0</v>
      </c>
      <c r="N2497" s="20">
        <v>1.0</v>
      </c>
      <c r="O2497" s="20" t="s">
        <v>5851</v>
      </c>
      <c r="P2497" s="14"/>
    </row>
    <row r="2498">
      <c r="A2498" s="19" t="s">
        <v>8623</v>
      </c>
      <c r="B2498" s="19" t="s">
        <v>2702</v>
      </c>
      <c r="C2498" s="19" t="s">
        <v>8624</v>
      </c>
      <c r="D2498" s="19" t="s">
        <v>8625</v>
      </c>
      <c r="E2498" s="19" t="s">
        <v>8636</v>
      </c>
      <c r="F2498" s="20" t="str">
        <f t="shared" si="1"/>
        <v>uURibXvYDzkepRZklVeMgb</v>
      </c>
      <c r="G2498" s="20">
        <v>3.0</v>
      </c>
      <c r="H2498" s="20">
        <v>2.0</v>
      </c>
      <c r="I2498" s="20" t="s">
        <v>153</v>
      </c>
      <c r="J2498" s="20">
        <v>1.0</v>
      </c>
      <c r="K2498" s="20">
        <v>1.0</v>
      </c>
      <c r="L2498" s="20" t="s">
        <v>152</v>
      </c>
      <c r="M2498" s="20">
        <v>2.0</v>
      </c>
      <c r="N2498" s="20">
        <v>2.0</v>
      </c>
      <c r="O2498" s="20" t="s">
        <v>5851</v>
      </c>
      <c r="P2498" s="14"/>
    </row>
    <row r="2499">
      <c r="A2499" s="19" t="s">
        <v>8623</v>
      </c>
      <c r="B2499" s="19" t="s">
        <v>2704</v>
      </c>
      <c r="C2499" s="19" t="s">
        <v>8624</v>
      </c>
      <c r="D2499" s="19" t="s">
        <v>8625</v>
      </c>
      <c r="E2499" s="19" t="s">
        <v>8637</v>
      </c>
      <c r="F2499" s="20" t="str">
        <f t="shared" si="1"/>
        <v>uURibXvYDzkepvNklVeMgb</v>
      </c>
      <c r="G2499" s="20">
        <v>1.0</v>
      </c>
      <c r="H2499" s="20">
        <v>1.0</v>
      </c>
      <c r="I2499" s="20" t="s">
        <v>153</v>
      </c>
      <c r="J2499" s="20">
        <v>1.0</v>
      </c>
      <c r="K2499" s="20">
        <v>1.0</v>
      </c>
      <c r="L2499" s="20" t="s">
        <v>152</v>
      </c>
      <c r="M2499" s="20">
        <v>1.0</v>
      </c>
      <c r="N2499" s="20">
        <v>1.0</v>
      </c>
      <c r="O2499" s="20" t="s">
        <v>5851</v>
      </c>
      <c r="P2499" s="14"/>
    </row>
    <row r="2500">
      <c r="A2500" s="19" t="s">
        <v>8623</v>
      </c>
      <c r="B2500" s="19" t="s">
        <v>2706</v>
      </c>
      <c r="C2500" s="19" t="s">
        <v>8624</v>
      </c>
      <c r="D2500" s="19" t="s">
        <v>8625</v>
      </c>
      <c r="E2500" s="19" t="s">
        <v>8638</v>
      </c>
      <c r="F2500" s="20" t="str">
        <f t="shared" si="1"/>
        <v>uURibXvYDzkeqiW31JYFdu</v>
      </c>
      <c r="G2500" s="20">
        <v>3.0</v>
      </c>
      <c r="H2500" s="20">
        <v>3.0</v>
      </c>
      <c r="I2500" s="20" t="s">
        <v>153</v>
      </c>
      <c r="J2500" s="20">
        <v>1.0</v>
      </c>
      <c r="K2500" s="20">
        <v>1.0</v>
      </c>
      <c r="L2500" s="20" t="s">
        <v>152</v>
      </c>
      <c r="M2500" s="20">
        <v>2.0</v>
      </c>
      <c r="N2500" s="20">
        <v>3.0</v>
      </c>
      <c r="O2500" s="20" t="s">
        <v>5851</v>
      </c>
      <c r="P2500" s="14"/>
    </row>
    <row r="2501">
      <c r="A2501" s="19" t="s">
        <v>8623</v>
      </c>
      <c r="B2501" s="19" t="s">
        <v>2708</v>
      </c>
      <c r="C2501" s="19" t="s">
        <v>8624</v>
      </c>
      <c r="D2501" s="19" t="s">
        <v>8625</v>
      </c>
      <c r="E2501" s="19" t="s">
        <v>8639</v>
      </c>
      <c r="F2501" s="20" t="str">
        <f t="shared" si="1"/>
        <v>uURibXvYDzketjSyJwvFCu</v>
      </c>
      <c r="G2501" s="20">
        <v>2.0</v>
      </c>
      <c r="H2501" s="20">
        <v>2.0</v>
      </c>
      <c r="I2501" s="20" t="s">
        <v>153</v>
      </c>
      <c r="J2501" s="20">
        <v>1.0</v>
      </c>
      <c r="K2501" s="20">
        <v>1.0</v>
      </c>
      <c r="L2501" s="20" t="s">
        <v>152</v>
      </c>
      <c r="M2501" s="20">
        <v>2.0</v>
      </c>
      <c r="N2501" s="20">
        <v>3.0</v>
      </c>
      <c r="O2501" s="20" t="s">
        <v>5851</v>
      </c>
      <c r="P2501" s="14"/>
    </row>
    <row r="2502">
      <c r="A2502" s="19" t="s">
        <v>8623</v>
      </c>
      <c r="B2502" s="19" t="s">
        <v>2710</v>
      </c>
      <c r="C2502" s="19" t="s">
        <v>8624</v>
      </c>
      <c r="D2502" s="19" t="s">
        <v>8625</v>
      </c>
      <c r="E2502" s="19" t="s">
        <v>8640</v>
      </c>
      <c r="F2502" s="20" t="str">
        <f t="shared" si="1"/>
        <v>uURibXvYDzkevH1mzDoNU0</v>
      </c>
      <c r="G2502" s="20">
        <v>2.0</v>
      </c>
      <c r="H2502" s="20">
        <v>2.0</v>
      </c>
      <c r="I2502" s="20" t="s">
        <v>153</v>
      </c>
      <c r="J2502" s="20">
        <v>1.0</v>
      </c>
      <c r="K2502" s="20">
        <v>1.0</v>
      </c>
      <c r="L2502" s="20" t="s">
        <v>152</v>
      </c>
      <c r="M2502" s="20">
        <v>3.0</v>
      </c>
      <c r="N2502" s="20">
        <v>3.0</v>
      </c>
      <c r="O2502" s="20" t="s">
        <v>5851</v>
      </c>
      <c r="P2502" s="14"/>
    </row>
    <row r="2503">
      <c r="A2503" s="19" t="s">
        <v>8623</v>
      </c>
      <c r="B2503" s="19" t="s">
        <v>2712</v>
      </c>
      <c r="C2503" s="19" t="s">
        <v>8624</v>
      </c>
      <c r="D2503" s="19" t="s">
        <v>8625</v>
      </c>
      <c r="E2503" s="19" t="s">
        <v>8641</v>
      </c>
      <c r="F2503" s="20" t="str">
        <f t="shared" si="1"/>
        <v>uURibXvYDzkexX7oCpeNMW</v>
      </c>
      <c r="G2503" s="20">
        <v>3.0</v>
      </c>
      <c r="H2503" s="20">
        <v>3.0</v>
      </c>
      <c r="I2503" s="20" t="s">
        <v>153</v>
      </c>
      <c r="J2503" s="20">
        <v>1.0</v>
      </c>
      <c r="K2503" s="20">
        <v>1.0</v>
      </c>
      <c r="L2503" s="20" t="s">
        <v>152</v>
      </c>
      <c r="M2503" s="20">
        <v>3.0</v>
      </c>
      <c r="N2503" s="20">
        <v>3.0</v>
      </c>
      <c r="O2503" s="20" t="s">
        <v>5851</v>
      </c>
      <c r="P2503" s="14"/>
    </row>
    <row r="2504">
      <c r="A2504" s="19" t="s">
        <v>8623</v>
      </c>
      <c r="B2504" s="19" t="s">
        <v>2714</v>
      </c>
      <c r="C2504" s="19" t="s">
        <v>8624</v>
      </c>
      <c r="D2504" s="19" t="s">
        <v>8625</v>
      </c>
      <c r="E2504" s="19" t="s">
        <v>8642</v>
      </c>
      <c r="F2504" s="20" t="str">
        <f t="shared" si="1"/>
        <v>uURibXvYDzkexcFoCpeNMW</v>
      </c>
      <c r="G2504" s="20">
        <v>1.0</v>
      </c>
      <c r="H2504" s="20">
        <v>1.0</v>
      </c>
      <c r="I2504" s="20" t="s">
        <v>153</v>
      </c>
      <c r="J2504" s="20">
        <v>1.0</v>
      </c>
      <c r="K2504" s="20">
        <v>1.0</v>
      </c>
      <c r="L2504" s="20" t="s">
        <v>152</v>
      </c>
      <c r="M2504" s="20">
        <v>1.0</v>
      </c>
      <c r="N2504" s="20">
        <v>1.0</v>
      </c>
      <c r="O2504" s="20" t="s">
        <v>5851</v>
      </c>
      <c r="P2504" s="14"/>
    </row>
    <row r="2505">
      <c r="A2505" s="19" t="s">
        <v>8643</v>
      </c>
      <c r="B2505" s="19" t="s">
        <v>18</v>
      </c>
      <c r="C2505" s="19" t="s">
        <v>8644</v>
      </c>
      <c r="D2505" s="19" t="s">
        <v>8645</v>
      </c>
      <c r="E2505" s="19" t="s">
        <v>8646</v>
      </c>
      <c r="F2505" s="20" t="str">
        <f t="shared" si="1"/>
        <v>v2tjKrKYFJMR3z6WpPTcf5</v>
      </c>
      <c r="G2505" s="20">
        <v>1.0</v>
      </c>
      <c r="H2505" s="20">
        <v>1.0</v>
      </c>
      <c r="I2505" s="20" t="s">
        <v>151</v>
      </c>
      <c r="J2505" s="20">
        <v>1.0</v>
      </c>
      <c r="K2505" s="20">
        <v>1.0</v>
      </c>
      <c r="L2505" s="20" t="s">
        <v>152</v>
      </c>
      <c r="M2505" s="20">
        <v>3.0</v>
      </c>
      <c r="N2505" s="20">
        <v>3.0</v>
      </c>
      <c r="O2505" s="20" t="s">
        <v>5851</v>
      </c>
      <c r="P2505" s="14"/>
    </row>
    <row r="2506">
      <c r="A2506" s="19" t="s">
        <v>8643</v>
      </c>
      <c r="B2506" s="19" t="s">
        <v>25</v>
      </c>
      <c r="C2506" s="19" t="s">
        <v>8644</v>
      </c>
      <c r="D2506" s="19" t="s">
        <v>8645</v>
      </c>
      <c r="E2506" s="19" t="s">
        <v>8647</v>
      </c>
      <c r="F2506" s="20" t="str">
        <f t="shared" si="1"/>
        <v>v2tjKrKYFJMR5JFQZnCRf8</v>
      </c>
      <c r="G2506" s="20">
        <v>1.0</v>
      </c>
      <c r="H2506" s="20">
        <v>1.0</v>
      </c>
      <c r="I2506" s="20" t="s">
        <v>151</v>
      </c>
      <c r="J2506" s="20">
        <v>1.0</v>
      </c>
      <c r="K2506" s="20">
        <v>1.0</v>
      </c>
      <c r="L2506" s="20" t="s">
        <v>152</v>
      </c>
      <c r="M2506" s="20">
        <v>1.0</v>
      </c>
      <c r="N2506" s="20">
        <v>1.0</v>
      </c>
      <c r="O2506" s="20" t="s">
        <v>5851</v>
      </c>
      <c r="P2506" s="14"/>
    </row>
    <row r="2507">
      <c r="A2507" s="19" t="s">
        <v>8643</v>
      </c>
      <c r="B2507" s="19" t="s">
        <v>27</v>
      </c>
      <c r="C2507" s="19" t="s">
        <v>8644</v>
      </c>
      <c r="D2507" s="19" t="s">
        <v>8645</v>
      </c>
      <c r="E2507" s="19" t="s">
        <v>8648</v>
      </c>
      <c r="F2507" s="20" t="str">
        <f t="shared" si="1"/>
        <v>v2tjKrKYFJMR60bgxZbenF</v>
      </c>
      <c r="G2507" s="20">
        <v>1.0</v>
      </c>
      <c r="H2507" s="20">
        <v>1.0</v>
      </c>
      <c r="I2507" s="20" t="s">
        <v>151</v>
      </c>
      <c r="J2507" s="20">
        <v>3.0</v>
      </c>
      <c r="K2507" s="20">
        <v>2.0</v>
      </c>
      <c r="L2507" s="20" t="s">
        <v>152</v>
      </c>
      <c r="M2507" s="20">
        <v>1.0</v>
      </c>
      <c r="N2507" s="20">
        <v>1.0</v>
      </c>
      <c r="O2507" s="20" t="s">
        <v>5851</v>
      </c>
      <c r="P2507" s="14"/>
    </row>
    <row r="2508">
      <c r="A2508" s="19" t="s">
        <v>8643</v>
      </c>
      <c r="B2508" s="19" t="s">
        <v>29</v>
      </c>
      <c r="C2508" s="19" t="s">
        <v>8644</v>
      </c>
      <c r="D2508" s="19" t="s">
        <v>8645</v>
      </c>
      <c r="E2508" s="19" t="s">
        <v>8649</v>
      </c>
      <c r="F2508" s="20" t="str">
        <f t="shared" si="1"/>
        <v>v2tjKrKYFJMRAMgs1igzRC</v>
      </c>
      <c r="G2508" s="20">
        <v>1.0</v>
      </c>
      <c r="H2508" s="20">
        <v>1.0</v>
      </c>
      <c r="I2508" s="20" t="s">
        <v>151</v>
      </c>
      <c r="J2508" s="20">
        <v>1.0</v>
      </c>
      <c r="K2508" s="20">
        <v>1.0</v>
      </c>
      <c r="L2508" s="20" t="s">
        <v>152</v>
      </c>
      <c r="M2508" s="20">
        <v>1.0</v>
      </c>
      <c r="N2508" s="20">
        <v>1.0</v>
      </c>
      <c r="O2508" s="20" t="s">
        <v>5851</v>
      </c>
      <c r="P2508" s="14"/>
    </row>
    <row r="2509">
      <c r="A2509" s="19" t="s">
        <v>8643</v>
      </c>
      <c r="B2509" s="19" t="s">
        <v>31</v>
      </c>
      <c r="C2509" s="19" t="s">
        <v>8644</v>
      </c>
      <c r="D2509" s="19" t="s">
        <v>8645</v>
      </c>
      <c r="E2509" s="19" t="s">
        <v>8650</v>
      </c>
      <c r="F2509" s="20" t="str">
        <f t="shared" si="1"/>
        <v>v2tjKrKYFJMRAzos1igzRC</v>
      </c>
      <c r="G2509" s="20">
        <v>1.0</v>
      </c>
      <c r="H2509" s="20">
        <v>1.0</v>
      </c>
      <c r="I2509" s="20" t="s">
        <v>151</v>
      </c>
      <c r="J2509" s="20">
        <v>1.0</v>
      </c>
      <c r="K2509" s="20">
        <v>1.0</v>
      </c>
      <c r="L2509" s="20" t="s">
        <v>152</v>
      </c>
      <c r="M2509" s="20">
        <v>1.0</v>
      </c>
      <c r="N2509" s="20">
        <v>1.0</v>
      </c>
      <c r="O2509" s="20" t="s">
        <v>5851</v>
      </c>
      <c r="P2509" s="14"/>
    </row>
    <row r="2510">
      <c r="A2510" s="19" t="s">
        <v>8643</v>
      </c>
      <c r="B2510" s="19" t="s">
        <v>33</v>
      </c>
      <c r="C2510" s="19" t="s">
        <v>8644</v>
      </c>
      <c r="D2510" s="19" t="s">
        <v>8645</v>
      </c>
      <c r="E2510" s="19" t="s">
        <v>8651</v>
      </c>
      <c r="F2510" s="20" t="str">
        <f t="shared" si="1"/>
        <v>v2tjKrKYFJMRD8CPsx31Wa</v>
      </c>
      <c r="G2510" s="20">
        <v>1.0</v>
      </c>
      <c r="H2510" s="20">
        <v>1.0</v>
      </c>
      <c r="I2510" s="20" t="s">
        <v>151</v>
      </c>
      <c r="J2510" s="20">
        <v>1.0</v>
      </c>
      <c r="K2510" s="20">
        <v>1.0</v>
      </c>
      <c r="L2510" s="20" t="s">
        <v>152</v>
      </c>
      <c r="M2510" s="20">
        <v>1.0</v>
      </c>
      <c r="N2510" s="20">
        <v>1.0</v>
      </c>
      <c r="O2510" s="20" t="s">
        <v>5851</v>
      </c>
      <c r="P2510" s="14"/>
    </row>
    <row r="2511">
      <c r="A2511" s="19" t="s">
        <v>8643</v>
      </c>
      <c r="B2511" s="19" t="s">
        <v>35</v>
      </c>
      <c r="C2511" s="19" t="s">
        <v>8644</v>
      </c>
      <c r="D2511" s="19" t="s">
        <v>8645</v>
      </c>
      <c r="E2511" s="19" t="s">
        <v>8652</v>
      </c>
      <c r="F2511" s="20" t="str">
        <f t="shared" si="1"/>
        <v>v2tjKrKYFJMRF0zGX8NaP3</v>
      </c>
      <c r="G2511" s="20">
        <v>1.0</v>
      </c>
      <c r="H2511" s="20">
        <v>1.0</v>
      </c>
      <c r="I2511" s="20" t="s">
        <v>151</v>
      </c>
      <c r="J2511" s="20">
        <v>1.0</v>
      </c>
      <c r="K2511" s="20">
        <v>1.0</v>
      </c>
      <c r="L2511" s="20" t="s">
        <v>152</v>
      </c>
      <c r="M2511" s="20">
        <v>1.0</v>
      </c>
      <c r="N2511" s="20">
        <v>1.0</v>
      </c>
      <c r="O2511" s="20" t="s">
        <v>5851</v>
      </c>
      <c r="P2511" s="14"/>
    </row>
    <row r="2512">
      <c r="A2512" s="19" t="s">
        <v>8643</v>
      </c>
      <c r="B2512" s="19" t="s">
        <v>37</v>
      </c>
      <c r="C2512" s="19" t="s">
        <v>8644</v>
      </c>
      <c r="D2512" s="19" t="s">
        <v>8645</v>
      </c>
      <c r="E2512" s="19" t="s">
        <v>8653</v>
      </c>
      <c r="F2512" s="20" t="str">
        <f t="shared" si="1"/>
        <v>v2tjKrKYFJMRUxmLWZg9DA</v>
      </c>
      <c r="G2512" s="20">
        <v>1.0</v>
      </c>
      <c r="H2512" s="20">
        <v>1.0</v>
      </c>
      <c r="I2512" s="20" t="s">
        <v>151</v>
      </c>
      <c r="J2512" s="20">
        <v>1.0</v>
      </c>
      <c r="K2512" s="20">
        <v>1.0</v>
      </c>
      <c r="L2512" s="20" t="s">
        <v>152</v>
      </c>
      <c r="M2512" s="20">
        <v>3.0</v>
      </c>
      <c r="N2512" s="20">
        <v>3.0</v>
      </c>
      <c r="O2512" s="20" t="s">
        <v>5851</v>
      </c>
      <c r="P2512" s="14"/>
    </row>
    <row r="2513">
      <c r="A2513" s="19" t="s">
        <v>8643</v>
      </c>
      <c r="B2513" s="19" t="s">
        <v>39</v>
      </c>
      <c r="C2513" s="19" t="s">
        <v>8644</v>
      </c>
      <c r="D2513" s="19" t="s">
        <v>8645</v>
      </c>
      <c r="E2513" s="19" t="s">
        <v>8654</v>
      </c>
      <c r="F2513" s="20" t="str">
        <f t="shared" si="1"/>
        <v>v2tjKrKYFJMRcd1uasQi8r</v>
      </c>
      <c r="G2513" s="20">
        <v>1.0</v>
      </c>
      <c r="H2513" s="20">
        <v>1.0</v>
      </c>
      <c r="I2513" s="20" t="s">
        <v>151</v>
      </c>
      <c r="J2513" s="20">
        <v>1.0</v>
      </c>
      <c r="K2513" s="20">
        <v>1.0</v>
      </c>
      <c r="L2513" s="20" t="s">
        <v>152</v>
      </c>
      <c r="M2513" s="20">
        <v>1.0</v>
      </c>
      <c r="N2513" s="20">
        <v>1.0</v>
      </c>
      <c r="O2513" s="20" t="s">
        <v>5851</v>
      </c>
      <c r="P2513" s="14"/>
    </row>
    <row r="2514">
      <c r="A2514" s="19" t="s">
        <v>8643</v>
      </c>
      <c r="B2514" s="19" t="s">
        <v>41</v>
      </c>
      <c r="C2514" s="19" t="s">
        <v>8644</v>
      </c>
      <c r="D2514" s="19" t="s">
        <v>8645</v>
      </c>
      <c r="E2514" s="19" t="s">
        <v>8655</v>
      </c>
      <c r="F2514" s="20" t="str">
        <f t="shared" si="1"/>
        <v>v2tjKrKYFJMRijzDfaj7G4</v>
      </c>
      <c r="G2514" s="20">
        <v>1.0</v>
      </c>
      <c r="H2514" s="20">
        <v>1.0</v>
      </c>
      <c r="I2514" s="20" t="s">
        <v>151</v>
      </c>
      <c r="J2514" s="20">
        <v>1.0</v>
      </c>
      <c r="K2514" s="20">
        <v>1.0</v>
      </c>
      <c r="L2514" s="20" t="s">
        <v>152</v>
      </c>
      <c r="M2514" s="20">
        <v>1.0</v>
      </c>
      <c r="N2514" s="20">
        <v>1.0</v>
      </c>
      <c r="O2514" s="20" t="s">
        <v>5851</v>
      </c>
      <c r="P2514" s="14"/>
    </row>
    <row r="2515">
      <c r="A2515" s="19" t="s">
        <v>8643</v>
      </c>
      <c r="B2515" s="19" t="s">
        <v>43</v>
      </c>
      <c r="C2515" s="19" t="s">
        <v>8644</v>
      </c>
      <c r="D2515" s="19" t="s">
        <v>8645</v>
      </c>
      <c r="E2515" s="19" t="s">
        <v>8656</v>
      </c>
      <c r="F2515" s="20" t="str">
        <f t="shared" si="1"/>
        <v>v2tjKrKYFJMRk4hKT9MVfb</v>
      </c>
      <c r="G2515" s="20">
        <v>1.0</v>
      </c>
      <c r="H2515" s="20">
        <v>1.0</v>
      </c>
      <c r="I2515" s="20" t="s">
        <v>151</v>
      </c>
      <c r="J2515" s="20">
        <v>1.0</v>
      </c>
      <c r="K2515" s="20">
        <v>1.0</v>
      </c>
      <c r="L2515" s="20" t="s">
        <v>152</v>
      </c>
      <c r="M2515" s="20">
        <v>1.0</v>
      </c>
      <c r="N2515" s="20">
        <v>1.0</v>
      </c>
      <c r="O2515" s="20" t="s">
        <v>5851</v>
      </c>
      <c r="P2515" s="14"/>
    </row>
    <row r="2516">
      <c r="A2516" s="19" t="s">
        <v>8643</v>
      </c>
      <c r="B2516" s="19" t="s">
        <v>45</v>
      </c>
      <c r="C2516" s="19" t="s">
        <v>8644</v>
      </c>
      <c r="D2516" s="19" t="s">
        <v>8645</v>
      </c>
      <c r="E2516" s="19" t="s">
        <v>8657</v>
      </c>
      <c r="F2516" s="20" t="str">
        <f t="shared" si="1"/>
        <v>v2tjKrKYFJMRl3biGAYKIU</v>
      </c>
      <c r="G2516" s="20">
        <v>1.0</v>
      </c>
      <c r="H2516" s="20">
        <v>1.0</v>
      </c>
      <c r="I2516" s="20" t="s">
        <v>151</v>
      </c>
      <c r="J2516" s="20">
        <v>1.0</v>
      </c>
      <c r="K2516" s="20">
        <v>1.0</v>
      </c>
      <c r="L2516" s="20" t="s">
        <v>152</v>
      </c>
      <c r="M2516" s="20">
        <v>2.0</v>
      </c>
      <c r="N2516" s="20">
        <v>2.0</v>
      </c>
      <c r="O2516" s="20" t="s">
        <v>5851</v>
      </c>
      <c r="P2516" s="14"/>
    </row>
    <row r="2517">
      <c r="A2517" s="19" t="s">
        <v>8643</v>
      </c>
      <c r="B2517" s="19" t="s">
        <v>47</v>
      </c>
      <c r="C2517" s="19" t="s">
        <v>8644</v>
      </c>
      <c r="D2517" s="19" t="s">
        <v>8645</v>
      </c>
      <c r="E2517" s="19" t="s">
        <v>8658</v>
      </c>
      <c r="F2517" s="20" t="str">
        <f t="shared" si="1"/>
        <v>v2tjKrKYFJMRlBuiGAYKIU</v>
      </c>
      <c r="G2517" s="20">
        <v>1.0</v>
      </c>
      <c r="H2517" s="20">
        <v>1.0</v>
      </c>
      <c r="I2517" s="20" t="s">
        <v>151</v>
      </c>
      <c r="J2517" s="20">
        <v>1.0</v>
      </c>
      <c r="K2517" s="20">
        <v>1.0</v>
      </c>
      <c r="L2517" s="20" t="s">
        <v>152</v>
      </c>
      <c r="M2517" s="20">
        <v>1.0</v>
      </c>
      <c r="N2517" s="20">
        <v>1.0</v>
      </c>
      <c r="O2517" s="20" t="s">
        <v>5851</v>
      </c>
      <c r="P2517" s="14"/>
    </row>
    <row r="2518">
      <c r="A2518" s="19" t="s">
        <v>8643</v>
      </c>
      <c r="B2518" s="19" t="s">
        <v>49</v>
      </c>
      <c r="C2518" s="19" t="s">
        <v>8644</v>
      </c>
      <c r="D2518" s="19" t="s">
        <v>8645</v>
      </c>
      <c r="E2518" s="19" t="s">
        <v>8659</v>
      </c>
      <c r="F2518" s="20" t="str">
        <f t="shared" si="1"/>
        <v>v2tjKrKYFJMRmKax3nOJap</v>
      </c>
      <c r="G2518" s="20">
        <v>1.0</v>
      </c>
      <c r="H2518" s="20">
        <v>1.0</v>
      </c>
      <c r="I2518" s="20" t="s">
        <v>151</v>
      </c>
      <c r="J2518" s="20">
        <v>1.0</v>
      </c>
      <c r="K2518" s="20">
        <v>1.0</v>
      </c>
      <c r="L2518" s="20" t="s">
        <v>152</v>
      </c>
      <c r="M2518" s="20">
        <v>2.0</v>
      </c>
      <c r="N2518" s="20">
        <v>2.0</v>
      </c>
      <c r="O2518" s="20" t="s">
        <v>5851</v>
      </c>
      <c r="P2518" s="14"/>
    </row>
    <row r="2519">
      <c r="A2519" s="19" t="s">
        <v>8643</v>
      </c>
      <c r="B2519" s="19" t="s">
        <v>51</v>
      </c>
      <c r="C2519" s="19" t="s">
        <v>8644</v>
      </c>
      <c r="D2519" s="19" t="s">
        <v>8645</v>
      </c>
      <c r="E2519" s="19" t="s">
        <v>8660</v>
      </c>
      <c r="F2519" s="20" t="str">
        <f t="shared" si="1"/>
        <v>v2tjKrKYFJMRyPor3EWPH8</v>
      </c>
      <c r="G2519" s="20">
        <v>1.0</v>
      </c>
      <c r="H2519" s="20">
        <v>1.0</v>
      </c>
      <c r="I2519" s="20" t="s">
        <v>151</v>
      </c>
      <c r="J2519" s="20">
        <v>1.0</v>
      </c>
      <c r="K2519" s="20">
        <v>1.0</v>
      </c>
      <c r="L2519" s="20" t="s">
        <v>152</v>
      </c>
      <c r="M2519" s="20">
        <v>1.0</v>
      </c>
      <c r="N2519" s="20">
        <v>1.0</v>
      </c>
      <c r="O2519" s="20" t="s">
        <v>5851</v>
      </c>
      <c r="P2519" s="14"/>
    </row>
    <row r="2520">
      <c r="A2520" s="19" t="s">
        <v>8643</v>
      </c>
      <c r="B2520" s="19" t="s">
        <v>53</v>
      </c>
      <c r="C2520" s="19" t="s">
        <v>8644</v>
      </c>
      <c r="D2520" s="19" t="s">
        <v>8645</v>
      </c>
      <c r="E2520" s="19" t="s">
        <v>8661</v>
      </c>
      <c r="F2520" s="20" t="str">
        <f t="shared" si="1"/>
        <v>v2tjKrKYFJMRyg8r3EWPH8</v>
      </c>
      <c r="G2520" s="20">
        <v>1.0</v>
      </c>
      <c r="H2520" s="20">
        <v>1.0</v>
      </c>
      <c r="I2520" s="20" t="s">
        <v>151</v>
      </c>
      <c r="J2520" s="20">
        <v>1.0</v>
      </c>
      <c r="K2520" s="20">
        <v>1.0</v>
      </c>
      <c r="L2520" s="20" t="s">
        <v>152</v>
      </c>
      <c r="M2520" s="20">
        <v>1.0</v>
      </c>
      <c r="N2520" s="20">
        <v>1.0</v>
      </c>
      <c r="O2520" s="20" t="s">
        <v>5851</v>
      </c>
      <c r="P2520" s="14"/>
    </row>
    <row r="2521">
      <c r="A2521" s="19" t="s">
        <v>8643</v>
      </c>
      <c r="B2521" s="19" t="s">
        <v>55</v>
      </c>
      <c r="C2521" s="19" t="s">
        <v>8644</v>
      </c>
      <c r="D2521" s="19" t="s">
        <v>8645</v>
      </c>
      <c r="E2521" s="19" t="s">
        <v>8662</v>
      </c>
      <c r="F2521" s="20" t="str">
        <f t="shared" si="1"/>
        <v>v2tjKrKYFJMRz70cwP3ZbD</v>
      </c>
      <c r="G2521" s="20">
        <v>1.0</v>
      </c>
      <c r="H2521" s="20">
        <v>1.0</v>
      </c>
      <c r="I2521" s="20" t="s">
        <v>151</v>
      </c>
      <c r="J2521" s="20">
        <v>1.0</v>
      </c>
      <c r="K2521" s="20">
        <v>1.0</v>
      </c>
      <c r="L2521" s="20" t="s">
        <v>152</v>
      </c>
      <c r="M2521" s="20">
        <v>3.0</v>
      </c>
      <c r="N2521" s="20">
        <v>3.0</v>
      </c>
      <c r="O2521" s="20" t="s">
        <v>5851</v>
      </c>
      <c r="P2521" s="14"/>
    </row>
    <row r="2522">
      <c r="A2522" s="19" t="s">
        <v>8643</v>
      </c>
      <c r="B2522" s="19" t="s">
        <v>57</v>
      </c>
      <c r="C2522" s="19" t="s">
        <v>8644</v>
      </c>
      <c r="D2522" s="19" t="s">
        <v>8645</v>
      </c>
      <c r="E2522" s="19" t="s">
        <v>8663</v>
      </c>
      <c r="F2522" s="20" t="str">
        <f t="shared" si="1"/>
        <v>v2tjKrKYFJMRzFwcwP3ZbD</v>
      </c>
      <c r="G2522" s="20">
        <v>2.0</v>
      </c>
      <c r="H2522" s="20">
        <v>2.0</v>
      </c>
      <c r="I2522" s="20" t="s">
        <v>151</v>
      </c>
      <c r="J2522" s="20">
        <v>2.0</v>
      </c>
      <c r="K2522" s="20">
        <v>1.0</v>
      </c>
      <c r="L2522" s="20" t="s">
        <v>152</v>
      </c>
      <c r="M2522" s="20">
        <v>3.0</v>
      </c>
      <c r="N2522" s="20">
        <v>3.0</v>
      </c>
      <c r="O2522" s="20" t="s">
        <v>5851</v>
      </c>
      <c r="P2522" s="14"/>
    </row>
    <row r="2523">
      <c r="A2523" s="19" t="s">
        <v>8664</v>
      </c>
      <c r="B2523" s="19" t="s">
        <v>3835</v>
      </c>
      <c r="C2523" s="19" t="s">
        <v>8665</v>
      </c>
      <c r="D2523" s="19" t="s">
        <v>8666</v>
      </c>
      <c r="E2523" s="19" t="s">
        <v>8667</v>
      </c>
      <c r="F2523" s="20" t="str">
        <f t="shared" si="1"/>
        <v>xYNkdQyNpWw48HzR0I7fEb</v>
      </c>
      <c r="G2523" s="20">
        <v>1.0</v>
      </c>
      <c r="H2523" s="20">
        <v>1.0</v>
      </c>
      <c r="I2523" s="20" t="s">
        <v>151</v>
      </c>
      <c r="J2523" s="20">
        <v>1.0</v>
      </c>
      <c r="K2523" s="20">
        <v>1.0</v>
      </c>
      <c r="L2523" s="20" t="s">
        <v>152</v>
      </c>
      <c r="M2523" s="20">
        <v>3.0</v>
      </c>
      <c r="N2523" s="20">
        <v>3.0</v>
      </c>
      <c r="O2523" s="20" t="s">
        <v>5851</v>
      </c>
      <c r="P2523" s="14"/>
    </row>
    <row r="2524">
      <c r="A2524" s="19" t="s">
        <v>8664</v>
      </c>
      <c r="B2524" s="19" t="s">
        <v>3839</v>
      </c>
      <c r="C2524" s="19" t="s">
        <v>8665</v>
      </c>
      <c r="D2524" s="19" t="s">
        <v>8666</v>
      </c>
      <c r="E2524" s="19" t="s">
        <v>8668</v>
      </c>
      <c r="F2524" s="20" t="str">
        <f t="shared" si="1"/>
        <v>xYNkdQyNpWw48iXR0I7fEb</v>
      </c>
      <c r="G2524" s="20">
        <v>1.0</v>
      </c>
      <c r="H2524" s="20">
        <v>1.0</v>
      </c>
      <c r="I2524" s="20" t="s">
        <v>151</v>
      </c>
      <c r="J2524" s="20">
        <v>1.0</v>
      </c>
      <c r="K2524" s="20">
        <v>1.0</v>
      </c>
      <c r="L2524" s="20" t="s">
        <v>152</v>
      </c>
      <c r="M2524" s="20">
        <v>3.0</v>
      </c>
      <c r="N2524" s="20">
        <v>3.0</v>
      </c>
      <c r="O2524" s="20" t="s">
        <v>5851</v>
      </c>
      <c r="P2524" s="14"/>
    </row>
    <row r="2525">
      <c r="A2525" s="19" t="s">
        <v>8664</v>
      </c>
      <c r="B2525" s="19" t="s">
        <v>3841</v>
      </c>
      <c r="C2525" s="19" t="s">
        <v>8665</v>
      </c>
      <c r="D2525" s="19" t="s">
        <v>8666</v>
      </c>
      <c r="E2525" s="19" t="s">
        <v>8669</v>
      </c>
      <c r="F2525" s="20" t="str">
        <f t="shared" si="1"/>
        <v>xYNkdQyNpWw4EeHhxLZ9ck</v>
      </c>
      <c r="G2525" s="20">
        <v>1.0</v>
      </c>
      <c r="H2525" s="20">
        <v>1.0</v>
      </c>
      <c r="I2525" s="20" t="s">
        <v>151</v>
      </c>
      <c r="J2525" s="20">
        <v>1.0</v>
      </c>
      <c r="K2525" s="20">
        <v>1.0</v>
      </c>
      <c r="L2525" s="20" t="s">
        <v>152</v>
      </c>
      <c r="M2525" s="20">
        <v>1.0</v>
      </c>
      <c r="N2525" s="20">
        <v>1.0</v>
      </c>
      <c r="O2525" s="20" t="s">
        <v>5851</v>
      </c>
      <c r="P2525" s="14"/>
    </row>
    <row r="2526">
      <c r="A2526" s="19" t="s">
        <v>8664</v>
      </c>
      <c r="B2526" s="19" t="s">
        <v>3843</v>
      </c>
      <c r="C2526" s="19" t="s">
        <v>8665</v>
      </c>
      <c r="D2526" s="19" t="s">
        <v>8666</v>
      </c>
      <c r="E2526" s="19" t="s">
        <v>8670</v>
      </c>
      <c r="F2526" s="20" t="str">
        <f t="shared" si="1"/>
        <v>xYNkdQyNpWw4M0hnyloHRU</v>
      </c>
      <c r="G2526" s="20">
        <v>1.0</v>
      </c>
      <c r="H2526" s="20">
        <v>1.0</v>
      </c>
      <c r="I2526" s="20" t="s">
        <v>151</v>
      </c>
      <c r="J2526" s="20">
        <v>1.0</v>
      </c>
      <c r="K2526" s="20">
        <v>1.0</v>
      </c>
      <c r="L2526" s="20" t="s">
        <v>152</v>
      </c>
      <c r="M2526" s="20">
        <v>1.0</v>
      </c>
      <c r="N2526" s="20">
        <v>1.0</v>
      </c>
      <c r="O2526" s="20" t="s">
        <v>5851</v>
      </c>
      <c r="P2526" s="14"/>
    </row>
    <row r="2527">
      <c r="A2527" s="19" t="s">
        <v>8664</v>
      </c>
      <c r="B2527" s="19" t="s">
        <v>3845</v>
      </c>
      <c r="C2527" s="19" t="s">
        <v>8665</v>
      </c>
      <c r="D2527" s="19" t="s">
        <v>8666</v>
      </c>
      <c r="E2527" s="19" t="s">
        <v>8671</v>
      </c>
      <c r="F2527" s="20" t="str">
        <f t="shared" si="1"/>
        <v>xYNkdQyNpWw4QxVA48cIW7</v>
      </c>
      <c r="G2527" s="20">
        <v>1.0</v>
      </c>
      <c r="H2527" s="20">
        <v>1.0</v>
      </c>
      <c r="I2527" s="20" t="s">
        <v>151</v>
      </c>
      <c r="J2527" s="20">
        <v>1.0</v>
      </c>
      <c r="K2527" s="20">
        <v>1.0</v>
      </c>
      <c r="L2527" s="20" t="s">
        <v>152</v>
      </c>
      <c r="M2527" s="20">
        <v>3.0</v>
      </c>
      <c r="N2527" s="20">
        <v>3.0</v>
      </c>
      <c r="O2527" s="20" t="s">
        <v>5851</v>
      </c>
      <c r="P2527" s="14"/>
    </row>
    <row r="2528">
      <c r="A2528" s="19" t="s">
        <v>8664</v>
      </c>
      <c r="B2528" s="19" t="s">
        <v>3847</v>
      </c>
      <c r="C2528" s="19" t="s">
        <v>8665</v>
      </c>
      <c r="D2528" s="19" t="s">
        <v>8666</v>
      </c>
      <c r="E2528" s="19" t="s">
        <v>8672</v>
      </c>
      <c r="F2528" s="20" t="str">
        <f t="shared" si="1"/>
        <v>xYNkdQyNpWw4QxXA48cIW7</v>
      </c>
      <c r="G2528" s="20">
        <v>1.0</v>
      </c>
      <c r="H2528" s="20">
        <v>1.0</v>
      </c>
      <c r="I2528" s="20" t="s">
        <v>151</v>
      </c>
      <c r="J2528" s="20">
        <v>1.0</v>
      </c>
      <c r="K2528" s="20">
        <v>1.0</v>
      </c>
      <c r="L2528" s="20" t="s">
        <v>152</v>
      </c>
      <c r="M2528" s="20">
        <v>1.0</v>
      </c>
      <c r="N2528" s="20">
        <v>1.0</v>
      </c>
      <c r="O2528" s="20" t="s">
        <v>5851</v>
      </c>
      <c r="P2528" s="14"/>
    </row>
    <row r="2529">
      <c r="A2529" s="19" t="s">
        <v>8664</v>
      </c>
      <c r="B2529" s="19" t="s">
        <v>3849</v>
      </c>
      <c r="C2529" s="19" t="s">
        <v>8665</v>
      </c>
      <c r="D2529" s="19" t="s">
        <v>8666</v>
      </c>
      <c r="E2529" s="19" t="s">
        <v>8673</v>
      </c>
      <c r="F2529" s="20" t="str">
        <f t="shared" si="1"/>
        <v>xYNkdQyNpWw4UnqLWZg9DA</v>
      </c>
      <c r="G2529" s="20">
        <v>1.0</v>
      </c>
      <c r="H2529" s="20">
        <v>1.0</v>
      </c>
      <c r="I2529" s="20" t="s">
        <v>151</v>
      </c>
      <c r="J2529" s="20">
        <v>1.0</v>
      </c>
      <c r="K2529" s="20">
        <v>1.0</v>
      </c>
      <c r="L2529" s="20" t="s">
        <v>152</v>
      </c>
      <c r="M2529" s="20">
        <v>1.0</v>
      </c>
      <c r="N2529" s="20">
        <v>1.0</v>
      </c>
      <c r="O2529" s="20" t="s">
        <v>5851</v>
      </c>
      <c r="P2529" s="14"/>
    </row>
    <row r="2530">
      <c r="A2530" s="19" t="s">
        <v>8664</v>
      </c>
      <c r="B2530" s="19" t="s">
        <v>3851</v>
      </c>
      <c r="C2530" s="19" t="s">
        <v>8665</v>
      </c>
      <c r="D2530" s="19" t="s">
        <v>8666</v>
      </c>
      <c r="E2530" s="19" t="s">
        <v>8674</v>
      </c>
      <c r="F2530" s="20" t="str">
        <f t="shared" si="1"/>
        <v>xYNkdQyNpWw4VrvXmZF31w</v>
      </c>
      <c r="G2530" s="20">
        <v>1.0</v>
      </c>
      <c r="H2530" s="20">
        <v>1.0</v>
      </c>
      <c r="I2530" s="20" t="s">
        <v>151</v>
      </c>
      <c r="J2530" s="20">
        <v>1.0</v>
      </c>
      <c r="K2530" s="20">
        <v>1.0</v>
      </c>
      <c r="L2530" s="20" t="s">
        <v>152</v>
      </c>
      <c r="M2530" s="20">
        <v>3.0</v>
      </c>
      <c r="N2530" s="20">
        <v>3.0</v>
      </c>
      <c r="O2530" s="20" t="s">
        <v>5851</v>
      </c>
      <c r="P2530" s="14"/>
    </row>
    <row r="2531">
      <c r="A2531" s="19" t="s">
        <v>8664</v>
      </c>
      <c r="B2531" s="19" t="s">
        <v>3853</v>
      </c>
      <c r="C2531" s="19" t="s">
        <v>8665</v>
      </c>
      <c r="D2531" s="19" t="s">
        <v>8666</v>
      </c>
      <c r="E2531" s="19" t="s">
        <v>8675</v>
      </c>
      <c r="F2531" s="20" t="str">
        <f t="shared" si="1"/>
        <v>xYNkdQyNpWw4a5mtNvLSUA</v>
      </c>
      <c r="G2531" s="20">
        <v>1.0</v>
      </c>
      <c r="H2531" s="20">
        <v>1.0</v>
      </c>
      <c r="I2531" s="20" t="s">
        <v>151</v>
      </c>
      <c r="J2531" s="20">
        <v>1.0</v>
      </c>
      <c r="K2531" s="20">
        <v>1.0</v>
      </c>
      <c r="L2531" s="20" t="s">
        <v>152</v>
      </c>
      <c r="M2531" s="20">
        <v>1.0</v>
      </c>
      <c r="N2531" s="20">
        <v>1.0</v>
      </c>
      <c r="O2531" s="20" t="s">
        <v>5851</v>
      </c>
      <c r="P2531" s="14"/>
    </row>
    <row r="2532">
      <c r="A2532" s="19" t="s">
        <v>8664</v>
      </c>
      <c r="B2532" s="19" t="s">
        <v>3855</v>
      </c>
      <c r="C2532" s="19" t="s">
        <v>8665</v>
      </c>
      <c r="D2532" s="19" t="s">
        <v>8666</v>
      </c>
      <c r="E2532" s="19" t="s">
        <v>8676</v>
      </c>
      <c r="F2532" s="20" t="str">
        <f t="shared" si="1"/>
        <v>xYNkdQyNpWw4aSRtNvLSUA</v>
      </c>
      <c r="G2532" s="20">
        <v>1.0</v>
      </c>
      <c r="H2532" s="20">
        <v>1.0</v>
      </c>
      <c r="I2532" s="20" t="s">
        <v>151</v>
      </c>
      <c r="J2532" s="20">
        <v>1.0</v>
      </c>
      <c r="K2532" s="20">
        <v>1.0</v>
      </c>
      <c r="L2532" s="20" t="s">
        <v>152</v>
      </c>
      <c r="M2532" s="20">
        <v>1.0</v>
      </c>
      <c r="N2532" s="20">
        <v>1.0</v>
      </c>
      <c r="O2532" s="20" t="s">
        <v>5851</v>
      </c>
      <c r="P2532" s="14"/>
    </row>
    <row r="2533">
      <c r="A2533" s="19" t="s">
        <v>8664</v>
      </c>
      <c r="B2533" s="19" t="s">
        <v>3857</v>
      </c>
      <c r="C2533" s="19" t="s">
        <v>8665</v>
      </c>
      <c r="D2533" s="19" t="s">
        <v>8666</v>
      </c>
      <c r="E2533" s="19" t="s">
        <v>8677</v>
      </c>
      <c r="F2533" s="20" t="str">
        <f t="shared" si="1"/>
        <v>xYNkdQyNpWw4bSSZn4Y5Fq</v>
      </c>
      <c r="G2533" s="20">
        <v>1.0</v>
      </c>
      <c r="H2533" s="20">
        <v>1.0</v>
      </c>
      <c r="I2533" s="20" t="s">
        <v>151</v>
      </c>
      <c r="J2533" s="20">
        <v>1.0</v>
      </c>
      <c r="K2533" s="20">
        <v>1.0</v>
      </c>
      <c r="L2533" s="20" t="s">
        <v>152</v>
      </c>
      <c r="M2533" s="20">
        <v>1.0</v>
      </c>
      <c r="N2533" s="20">
        <v>1.0</v>
      </c>
      <c r="O2533" s="20" t="s">
        <v>5851</v>
      </c>
      <c r="P2533" s="14"/>
    </row>
    <row r="2534">
      <c r="A2534" s="19" t="s">
        <v>8664</v>
      </c>
      <c r="B2534" s="19" t="s">
        <v>3859</v>
      </c>
      <c r="C2534" s="19" t="s">
        <v>8665</v>
      </c>
      <c r="D2534" s="19" t="s">
        <v>8666</v>
      </c>
      <c r="E2534" s="19" t="s">
        <v>8678</v>
      </c>
      <c r="F2534" s="20" t="str">
        <f t="shared" si="1"/>
        <v>xYNkdQyNpWw4gtrHJdmfrX</v>
      </c>
      <c r="G2534" s="20">
        <v>1.0</v>
      </c>
      <c r="H2534" s="20">
        <v>1.0</v>
      </c>
      <c r="I2534" s="20" t="s">
        <v>151</v>
      </c>
      <c r="J2534" s="20">
        <v>1.0</v>
      </c>
      <c r="K2534" s="20">
        <v>1.0</v>
      </c>
      <c r="L2534" s="20" t="s">
        <v>152</v>
      </c>
      <c r="M2534" s="20">
        <v>1.0</v>
      </c>
      <c r="N2534" s="20">
        <v>1.0</v>
      </c>
      <c r="O2534" s="20" t="s">
        <v>5851</v>
      </c>
      <c r="P2534" s="14"/>
    </row>
    <row r="2535">
      <c r="A2535" s="19" t="s">
        <v>8664</v>
      </c>
      <c r="B2535" s="19" t="s">
        <v>3861</v>
      </c>
      <c r="C2535" s="19" t="s">
        <v>8665</v>
      </c>
      <c r="D2535" s="19" t="s">
        <v>8666</v>
      </c>
      <c r="E2535" s="19" t="s">
        <v>8679</v>
      </c>
      <c r="F2535" s="20" t="str">
        <f t="shared" si="1"/>
        <v>xYNkdQyNpWw4pAIklVeMgb</v>
      </c>
      <c r="G2535" s="20">
        <v>2.0</v>
      </c>
      <c r="H2535" s="20">
        <v>2.0</v>
      </c>
      <c r="I2535" s="20" t="s">
        <v>151</v>
      </c>
      <c r="J2535" s="20">
        <v>2.0</v>
      </c>
      <c r="K2535" s="20">
        <v>1.0</v>
      </c>
      <c r="L2535" s="20" t="s">
        <v>152</v>
      </c>
      <c r="M2535" s="20">
        <v>2.0</v>
      </c>
      <c r="N2535" s="20">
        <v>2.0</v>
      </c>
      <c r="O2535" s="20" t="s">
        <v>5851</v>
      </c>
      <c r="P2535" s="14"/>
    </row>
    <row r="2536">
      <c r="A2536" s="19" t="s">
        <v>8664</v>
      </c>
      <c r="B2536" s="19" t="s">
        <v>3863</v>
      </c>
      <c r="C2536" s="19" t="s">
        <v>8665</v>
      </c>
      <c r="D2536" s="19" t="s">
        <v>8666</v>
      </c>
      <c r="E2536" s="19" t="s">
        <v>8680</v>
      </c>
      <c r="F2536" s="20" t="str">
        <f t="shared" si="1"/>
        <v>xYNkdQyNpWw4rmeClYtECF</v>
      </c>
      <c r="G2536" s="20">
        <v>1.0</v>
      </c>
      <c r="H2536" s="20">
        <v>1.0</v>
      </c>
      <c r="I2536" s="20" t="s">
        <v>151</v>
      </c>
      <c r="J2536" s="20">
        <v>1.0</v>
      </c>
      <c r="K2536" s="20">
        <v>1.0</v>
      </c>
      <c r="L2536" s="20" t="s">
        <v>152</v>
      </c>
      <c r="M2536" s="20">
        <v>2.0</v>
      </c>
      <c r="N2536" s="20">
        <v>2.0</v>
      </c>
      <c r="O2536" s="20" t="s">
        <v>5851</v>
      </c>
      <c r="P2536" s="14"/>
    </row>
    <row r="2537">
      <c r="A2537" s="19" t="s">
        <v>8664</v>
      </c>
      <c r="B2537" s="19" t="s">
        <v>3865</v>
      </c>
      <c r="C2537" s="19" t="s">
        <v>8665</v>
      </c>
      <c r="D2537" s="19" t="s">
        <v>8666</v>
      </c>
      <c r="E2537" s="19" t="s">
        <v>8681</v>
      </c>
      <c r="F2537" s="20" t="str">
        <f t="shared" si="1"/>
        <v>xYNkdQyNpWw4rsxClYtECF</v>
      </c>
      <c r="G2537" s="20">
        <v>1.0</v>
      </c>
      <c r="H2537" s="20">
        <v>1.0</v>
      </c>
      <c r="I2537" s="20" t="s">
        <v>151</v>
      </c>
      <c r="J2537" s="20">
        <v>1.0</v>
      </c>
      <c r="K2537" s="20">
        <v>1.0</v>
      </c>
      <c r="L2537" s="20" t="s">
        <v>152</v>
      </c>
      <c r="M2537" s="20">
        <v>1.0</v>
      </c>
      <c r="N2537" s="20">
        <v>1.0</v>
      </c>
      <c r="O2537" s="20" t="s">
        <v>5851</v>
      </c>
      <c r="P2537" s="14"/>
    </row>
    <row r="2538">
      <c r="A2538" s="19" t="s">
        <v>8664</v>
      </c>
      <c r="B2538" s="19" t="s">
        <v>3867</v>
      </c>
      <c r="C2538" s="19" t="s">
        <v>8665</v>
      </c>
      <c r="D2538" s="19" t="s">
        <v>8666</v>
      </c>
      <c r="E2538" s="19" t="s">
        <v>8682</v>
      </c>
      <c r="F2538" s="20" t="str">
        <f t="shared" si="1"/>
        <v>xYNkdQyNpWw4sgD8jaGony</v>
      </c>
      <c r="G2538" s="20">
        <v>1.0</v>
      </c>
      <c r="H2538" s="20">
        <v>1.0</v>
      </c>
      <c r="I2538" s="20" t="s">
        <v>151</v>
      </c>
      <c r="J2538" s="20">
        <v>1.0</v>
      </c>
      <c r="K2538" s="20">
        <v>1.0</v>
      </c>
      <c r="L2538" s="20" t="s">
        <v>152</v>
      </c>
      <c r="M2538" s="20">
        <v>1.0</v>
      </c>
      <c r="N2538" s="20">
        <v>1.0</v>
      </c>
      <c r="O2538" s="20" t="s">
        <v>5851</v>
      </c>
      <c r="P2538" s="14"/>
    </row>
    <row r="2539">
      <c r="A2539" s="19" t="s">
        <v>8664</v>
      </c>
      <c r="B2539" s="19" t="s">
        <v>3869</v>
      </c>
      <c r="C2539" s="19" t="s">
        <v>8665</v>
      </c>
      <c r="D2539" s="19" t="s">
        <v>8666</v>
      </c>
      <c r="E2539" s="19" t="s">
        <v>8683</v>
      </c>
      <c r="F2539" s="20" t="str">
        <f t="shared" si="1"/>
        <v>xYNkdQyNpWw4slg8jaGony</v>
      </c>
      <c r="G2539" s="20">
        <v>1.0</v>
      </c>
      <c r="H2539" s="20">
        <v>1.0</v>
      </c>
      <c r="I2539" s="20" t="s">
        <v>151</v>
      </c>
      <c r="J2539" s="20">
        <v>1.0</v>
      </c>
      <c r="K2539" s="20">
        <v>1.0</v>
      </c>
      <c r="L2539" s="20" t="s">
        <v>152</v>
      </c>
      <c r="M2539" s="20">
        <v>1.0</v>
      </c>
      <c r="N2539" s="20">
        <v>1.0</v>
      </c>
      <c r="O2539" s="20" t="s">
        <v>5851</v>
      </c>
      <c r="P2539" s="14"/>
    </row>
    <row r="2540">
      <c r="A2540" s="19" t="s">
        <v>8664</v>
      </c>
      <c r="B2540" s="19" t="s">
        <v>3871</v>
      </c>
      <c r="C2540" s="19" t="s">
        <v>8665</v>
      </c>
      <c r="D2540" s="19" t="s">
        <v>8666</v>
      </c>
      <c r="E2540" s="19" t="s">
        <v>8684</v>
      </c>
      <c r="F2540" s="20" t="str">
        <f t="shared" si="1"/>
        <v>xYNkdQyNpWw4usg2YK1rnl</v>
      </c>
      <c r="G2540" s="20">
        <v>1.0</v>
      </c>
      <c r="H2540" s="20">
        <v>1.0</v>
      </c>
      <c r="I2540" s="20" t="s">
        <v>151</v>
      </c>
      <c r="J2540" s="20">
        <v>1.0</v>
      </c>
      <c r="K2540" s="20">
        <v>1.0</v>
      </c>
      <c r="L2540" s="20" t="s">
        <v>152</v>
      </c>
      <c r="M2540" s="20">
        <v>1.0</v>
      </c>
      <c r="N2540" s="20">
        <v>1.0</v>
      </c>
      <c r="O2540" s="20" t="s">
        <v>5851</v>
      </c>
      <c r="P2540" s="14"/>
    </row>
    <row r="2541">
      <c r="A2541" s="19" t="s">
        <v>8685</v>
      </c>
      <c r="B2541" s="19" t="s">
        <v>2835</v>
      </c>
      <c r="C2541" s="19" t="s">
        <v>8686</v>
      </c>
      <c r="D2541" s="19" t="s">
        <v>8687</v>
      </c>
      <c r="E2541" s="19" t="s">
        <v>8688</v>
      </c>
      <c r="F2541" s="20" t="str">
        <f t="shared" si="1"/>
        <v>xYYUxTzKOMPN3mKWpPTcf5</v>
      </c>
      <c r="G2541" s="20">
        <v>1.0</v>
      </c>
      <c r="H2541" s="20">
        <v>1.0</v>
      </c>
      <c r="I2541" s="20" t="s">
        <v>151</v>
      </c>
      <c r="J2541" s="20">
        <v>1.0</v>
      </c>
      <c r="K2541" s="20">
        <v>1.0</v>
      </c>
      <c r="L2541" s="20" t="s">
        <v>152</v>
      </c>
      <c r="M2541" s="20">
        <v>1.0</v>
      </c>
      <c r="N2541" s="20">
        <v>1.0</v>
      </c>
      <c r="O2541" s="20" t="s">
        <v>5851</v>
      </c>
      <c r="P2541" s="14"/>
    </row>
    <row r="2542">
      <c r="A2542" s="19" t="s">
        <v>8685</v>
      </c>
      <c r="B2542" s="19" t="s">
        <v>2839</v>
      </c>
      <c r="C2542" s="19" t="s">
        <v>8686</v>
      </c>
      <c r="D2542" s="19" t="s">
        <v>8687</v>
      </c>
      <c r="E2542" s="19" t="s">
        <v>8689</v>
      </c>
      <c r="F2542" s="20" t="str">
        <f t="shared" si="1"/>
        <v>xYYUxTzKOMPN5WPQZnCRf8</v>
      </c>
      <c r="G2542" s="20">
        <v>1.0</v>
      </c>
      <c r="H2542" s="20">
        <v>1.0</v>
      </c>
      <c r="I2542" s="20" t="s">
        <v>151</v>
      </c>
      <c r="J2542" s="20">
        <v>1.0</v>
      </c>
      <c r="K2542" s="20">
        <v>1.0</v>
      </c>
      <c r="L2542" s="20" t="s">
        <v>152</v>
      </c>
      <c r="M2542" s="20">
        <v>2.0</v>
      </c>
      <c r="N2542" s="20">
        <v>3.0</v>
      </c>
      <c r="O2542" s="20" t="s">
        <v>5851</v>
      </c>
      <c r="P2542" s="14"/>
    </row>
    <row r="2543">
      <c r="A2543" s="19" t="s">
        <v>8685</v>
      </c>
      <c r="B2543" s="19" t="s">
        <v>2841</v>
      </c>
      <c r="C2543" s="19" t="s">
        <v>8686</v>
      </c>
      <c r="D2543" s="19" t="s">
        <v>8687</v>
      </c>
      <c r="E2543" s="19" t="s">
        <v>8690</v>
      </c>
      <c r="F2543" s="20" t="str">
        <f t="shared" si="1"/>
        <v>xYYUxTzKOMPN6DIgxZbenF</v>
      </c>
      <c r="G2543" s="20">
        <v>2.0</v>
      </c>
      <c r="H2543" s="20">
        <v>2.0</v>
      </c>
      <c r="I2543" s="20" t="s">
        <v>151</v>
      </c>
      <c r="J2543" s="20">
        <v>2.0</v>
      </c>
      <c r="K2543" s="20">
        <v>1.0</v>
      </c>
      <c r="L2543" s="20" t="s">
        <v>152</v>
      </c>
      <c r="M2543" s="20">
        <v>3.0</v>
      </c>
      <c r="N2543" s="20">
        <v>3.0</v>
      </c>
      <c r="O2543" s="20" t="s">
        <v>5851</v>
      </c>
      <c r="P2543" s="14"/>
    </row>
    <row r="2544">
      <c r="A2544" s="19" t="s">
        <v>8685</v>
      </c>
      <c r="B2544" s="19" t="s">
        <v>2843</v>
      </c>
      <c r="C2544" s="19" t="s">
        <v>8686</v>
      </c>
      <c r="D2544" s="19" t="s">
        <v>8687</v>
      </c>
      <c r="E2544" s="19" t="s">
        <v>8691</v>
      </c>
      <c r="F2544" s="20" t="str">
        <f t="shared" si="1"/>
        <v>xYYUxTzKOMPN6VsgxZbenF</v>
      </c>
      <c r="G2544" s="20">
        <v>1.0</v>
      </c>
      <c r="H2544" s="20">
        <v>1.0</v>
      </c>
      <c r="I2544" s="20" t="s">
        <v>151</v>
      </c>
      <c r="J2544" s="20">
        <v>1.0</v>
      </c>
      <c r="K2544" s="20">
        <v>1.0</v>
      </c>
      <c r="L2544" s="20" t="s">
        <v>152</v>
      </c>
      <c r="M2544" s="20">
        <v>3.0</v>
      </c>
      <c r="N2544" s="20">
        <v>3.0</v>
      </c>
      <c r="O2544" s="20" t="s">
        <v>5851</v>
      </c>
      <c r="P2544" s="14"/>
    </row>
    <row r="2545">
      <c r="A2545" s="19" t="s">
        <v>8685</v>
      </c>
      <c r="B2545" s="19" t="s">
        <v>2845</v>
      </c>
      <c r="C2545" s="19" t="s">
        <v>8686</v>
      </c>
      <c r="D2545" s="19" t="s">
        <v>8687</v>
      </c>
      <c r="E2545" s="19" t="s">
        <v>8692</v>
      </c>
      <c r="F2545" s="20" t="str">
        <f t="shared" si="1"/>
        <v>xYYUxTzKOMPNARKs1igzRC</v>
      </c>
      <c r="G2545" s="20">
        <v>1.0</v>
      </c>
      <c r="H2545" s="20">
        <v>1.0</v>
      </c>
      <c r="I2545" s="20" t="s">
        <v>151</v>
      </c>
      <c r="J2545" s="20">
        <v>1.0</v>
      </c>
      <c r="K2545" s="20">
        <v>1.0</v>
      </c>
      <c r="L2545" s="20" t="s">
        <v>152</v>
      </c>
      <c r="M2545" s="20">
        <v>1.0</v>
      </c>
      <c r="N2545" s="20">
        <v>1.0</v>
      </c>
      <c r="O2545" s="20" t="s">
        <v>5851</v>
      </c>
      <c r="P2545" s="14"/>
    </row>
    <row r="2546">
      <c r="A2546" s="19" t="s">
        <v>8685</v>
      </c>
      <c r="B2546" s="19" t="s">
        <v>2847</v>
      </c>
      <c r="C2546" s="19" t="s">
        <v>8686</v>
      </c>
      <c r="D2546" s="19" t="s">
        <v>8687</v>
      </c>
      <c r="E2546" s="19" t="s">
        <v>8693</v>
      </c>
      <c r="F2546" s="20" t="str">
        <f t="shared" si="1"/>
        <v>xYYUxTzKOMPNAmys1igzRC</v>
      </c>
      <c r="G2546" s="20">
        <v>1.0</v>
      </c>
      <c r="H2546" s="20">
        <v>1.0</v>
      </c>
      <c r="I2546" s="20" t="s">
        <v>151</v>
      </c>
      <c r="J2546" s="20">
        <v>1.0</v>
      </c>
      <c r="K2546" s="20">
        <v>1.0</v>
      </c>
      <c r="L2546" s="20" t="s">
        <v>152</v>
      </c>
      <c r="M2546" s="20">
        <v>1.0</v>
      </c>
      <c r="N2546" s="20">
        <v>1.0</v>
      </c>
      <c r="O2546" s="20" t="s">
        <v>5851</v>
      </c>
      <c r="P2546" s="14"/>
    </row>
    <row r="2547">
      <c r="A2547" s="19" t="s">
        <v>8685</v>
      </c>
      <c r="B2547" s="19" t="s">
        <v>2849</v>
      </c>
      <c r="C2547" s="19" t="s">
        <v>8686</v>
      </c>
      <c r="D2547" s="19" t="s">
        <v>8687</v>
      </c>
      <c r="E2547" s="19" t="s">
        <v>8694</v>
      </c>
      <c r="F2547" s="20" t="str">
        <f t="shared" si="1"/>
        <v>xYYUxTzKOMPNDLdPsx31Wa</v>
      </c>
      <c r="G2547" s="20">
        <v>1.0</v>
      </c>
      <c r="H2547" s="20">
        <v>1.0</v>
      </c>
      <c r="I2547" s="20" t="s">
        <v>151</v>
      </c>
      <c r="J2547" s="20">
        <v>1.0</v>
      </c>
      <c r="K2547" s="20">
        <v>1.0</v>
      </c>
      <c r="L2547" s="20" t="s">
        <v>152</v>
      </c>
      <c r="M2547" s="20">
        <v>3.0</v>
      </c>
      <c r="N2547" s="20">
        <v>3.0</v>
      </c>
      <c r="O2547" s="20" t="s">
        <v>5851</v>
      </c>
      <c r="P2547" s="14"/>
    </row>
    <row r="2548">
      <c r="A2548" s="19" t="s">
        <v>8685</v>
      </c>
      <c r="B2548" s="19" t="s">
        <v>2851</v>
      </c>
      <c r="C2548" s="19" t="s">
        <v>8686</v>
      </c>
      <c r="D2548" s="19" t="s">
        <v>8687</v>
      </c>
      <c r="E2548" s="19" t="s">
        <v>8695</v>
      </c>
      <c r="F2548" s="20" t="str">
        <f t="shared" si="1"/>
        <v>xYYUxTzKOMPNFXmGX8NaP3</v>
      </c>
      <c r="G2548" s="20">
        <v>1.0</v>
      </c>
      <c r="H2548" s="20">
        <v>1.0</v>
      </c>
      <c r="I2548" s="20" t="s">
        <v>151</v>
      </c>
      <c r="J2548" s="20">
        <v>1.0</v>
      </c>
      <c r="K2548" s="20">
        <v>1.0</v>
      </c>
      <c r="L2548" s="20" t="s">
        <v>152</v>
      </c>
      <c r="M2548" s="20">
        <v>1.0</v>
      </c>
      <c r="N2548" s="20">
        <v>1.0</v>
      </c>
      <c r="O2548" s="20" t="s">
        <v>5851</v>
      </c>
      <c r="P2548" s="14"/>
    </row>
    <row r="2549">
      <c r="A2549" s="19" t="s">
        <v>8685</v>
      </c>
      <c r="B2549" s="19" t="s">
        <v>2853</v>
      </c>
      <c r="C2549" s="19" t="s">
        <v>8686</v>
      </c>
      <c r="D2549" s="19" t="s">
        <v>8687</v>
      </c>
      <c r="E2549" s="19" t="s">
        <v>8696</v>
      </c>
      <c r="F2549" s="20" t="str">
        <f t="shared" si="1"/>
        <v>xYYUxTzKOMPNIxJvBlcSU2</v>
      </c>
      <c r="G2549" s="20">
        <v>1.0</v>
      </c>
      <c r="H2549" s="20">
        <v>1.0</v>
      </c>
      <c r="I2549" s="20" t="s">
        <v>151</v>
      </c>
      <c r="J2549" s="20">
        <v>1.0</v>
      </c>
      <c r="K2549" s="20">
        <v>1.0</v>
      </c>
      <c r="L2549" s="20" t="s">
        <v>152</v>
      </c>
      <c r="M2549" s="20">
        <v>1.0</v>
      </c>
      <c r="N2549" s="20">
        <v>1.0</v>
      </c>
      <c r="O2549" s="20" t="s">
        <v>5851</v>
      </c>
      <c r="P2549" s="14"/>
    </row>
    <row r="2550">
      <c r="A2550" s="19" t="s">
        <v>8685</v>
      </c>
      <c r="B2550" s="19" t="s">
        <v>2855</v>
      </c>
      <c r="C2550" s="19" t="s">
        <v>8686</v>
      </c>
      <c r="D2550" s="19" t="s">
        <v>8687</v>
      </c>
      <c r="E2550" s="19" t="s">
        <v>8697</v>
      </c>
      <c r="F2550" s="20" t="str">
        <f t="shared" si="1"/>
        <v>xYYUxTzKOMPNKAF5Q8YFGz</v>
      </c>
      <c r="G2550" s="20">
        <v>2.0</v>
      </c>
      <c r="H2550" s="20">
        <v>3.0</v>
      </c>
      <c r="I2550" s="20" t="s">
        <v>151</v>
      </c>
      <c r="J2550" s="20">
        <v>2.0</v>
      </c>
      <c r="K2550" s="20">
        <v>2.0</v>
      </c>
      <c r="L2550" s="20" t="s">
        <v>152</v>
      </c>
      <c r="M2550" s="20">
        <v>3.0</v>
      </c>
      <c r="N2550" s="20">
        <v>3.0</v>
      </c>
      <c r="O2550" s="20" t="s">
        <v>5851</v>
      </c>
      <c r="P2550" s="14"/>
    </row>
    <row r="2551">
      <c r="A2551" s="19" t="s">
        <v>8685</v>
      </c>
      <c r="B2551" s="19" t="s">
        <v>2857</v>
      </c>
      <c r="C2551" s="19" t="s">
        <v>8686</v>
      </c>
      <c r="D2551" s="19" t="s">
        <v>8687</v>
      </c>
      <c r="E2551" s="19" t="s">
        <v>8698</v>
      </c>
      <c r="F2551" s="20" t="str">
        <f t="shared" si="1"/>
        <v>xYYUxTzKOMPNYsOETxCGlb</v>
      </c>
      <c r="G2551" s="20">
        <v>1.0</v>
      </c>
      <c r="H2551" s="20">
        <v>1.0</v>
      </c>
      <c r="I2551" s="20" t="s">
        <v>151</v>
      </c>
      <c r="J2551" s="20">
        <v>1.0</v>
      </c>
      <c r="K2551" s="20">
        <v>1.0</v>
      </c>
      <c r="L2551" s="20" t="s">
        <v>152</v>
      </c>
      <c r="M2551" s="20">
        <v>1.0</v>
      </c>
      <c r="N2551" s="20">
        <v>1.0</v>
      </c>
      <c r="O2551" s="20" t="s">
        <v>5851</v>
      </c>
      <c r="P2551" s="14"/>
    </row>
    <row r="2552">
      <c r="A2552" s="19" t="s">
        <v>8685</v>
      </c>
      <c r="B2552" s="19" t="s">
        <v>2859</v>
      </c>
      <c r="C2552" s="19" t="s">
        <v>8686</v>
      </c>
      <c r="D2552" s="19" t="s">
        <v>8687</v>
      </c>
      <c r="E2552" s="19" t="s">
        <v>8699</v>
      </c>
      <c r="F2552" s="20" t="str">
        <f t="shared" si="1"/>
        <v>xYYUxTzKOMPNiNvDfaj7G4</v>
      </c>
      <c r="G2552" s="20">
        <v>1.0</v>
      </c>
      <c r="H2552" s="20">
        <v>1.0</v>
      </c>
      <c r="I2552" s="20" t="s">
        <v>151</v>
      </c>
      <c r="J2552" s="20">
        <v>1.0</v>
      </c>
      <c r="K2552" s="20">
        <v>1.0</v>
      </c>
      <c r="L2552" s="20" t="s">
        <v>152</v>
      </c>
      <c r="M2552" s="20">
        <v>1.0</v>
      </c>
      <c r="N2552" s="20">
        <v>1.0</v>
      </c>
      <c r="O2552" s="20" t="s">
        <v>5851</v>
      </c>
      <c r="P2552" s="14"/>
    </row>
    <row r="2553">
      <c r="A2553" s="19" t="s">
        <v>8685</v>
      </c>
      <c r="B2553" s="19" t="s">
        <v>2861</v>
      </c>
      <c r="C2553" s="19" t="s">
        <v>8686</v>
      </c>
      <c r="D2553" s="19" t="s">
        <v>8687</v>
      </c>
      <c r="E2553" s="19" t="s">
        <v>8700</v>
      </c>
      <c r="F2553" s="20" t="str">
        <f t="shared" si="1"/>
        <v>xYYUxTzKOMPNiVADfaj7G4</v>
      </c>
      <c r="G2553" s="20">
        <v>1.0</v>
      </c>
      <c r="H2553" s="20">
        <v>1.0</v>
      </c>
      <c r="I2553" s="20" t="s">
        <v>151</v>
      </c>
      <c r="J2553" s="20">
        <v>1.0</v>
      </c>
      <c r="K2553" s="20">
        <v>1.0</v>
      </c>
      <c r="L2553" s="20" t="s">
        <v>152</v>
      </c>
      <c r="M2553" s="20">
        <v>1.0</v>
      </c>
      <c r="N2553" s="20">
        <v>1.0</v>
      </c>
      <c r="O2553" s="20" t="s">
        <v>5851</v>
      </c>
      <c r="P2553" s="14"/>
    </row>
    <row r="2554">
      <c r="A2554" s="19" t="s">
        <v>8685</v>
      </c>
      <c r="B2554" s="19" t="s">
        <v>2863</v>
      </c>
      <c r="C2554" s="19" t="s">
        <v>8686</v>
      </c>
      <c r="D2554" s="19" t="s">
        <v>8687</v>
      </c>
      <c r="E2554" s="19" t="s">
        <v>8701</v>
      </c>
      <c r="F2554" s="20" t="str">
        <f t="shared" si="1"/>
        <v>xYYUxTzKOMPNkqPKT9MVfb</v>
      </c>
      <c r="G2554" s="20">
        <v>1.0</v>
      </c>
      <c r="H2554" s="20">
        <v>1.0</v>
      </c>
      <c r="I2554" s="20" t="s">
        <v>151</v>
      </c>
      <c r="J2554" s="20">
        <v>1.0</v>
      </c>
      <c r="K2554" s="20">
        <v>1.0</v>
      </c>
      <c r="L2554" s="20" t="s">
        <v>152</v>
      </c>
      <c r="M2554" s="20">
        <v>2.0</v>
      </c>
      <c r="N2554" s="20">
        <v>2.0</v>
      </c>
      <c r="O2554" s="20" t="s">
        <v>5851</v>
      </c>
      <c r="P2554" s="14"/>
    </row>
    <row r="2555">
      <c r="A2555" s="19" t="s">
        <v>8685</v>
      </c>
      <c r="B2555" s="19" t="s">
        <v>2865</v>
      </c>
      <c r="C2555" s="19" t="s">
        <v>8686</v>
      </c>
      <c r="D2555" s="19" t="s">
        <v>8687</v>
      </c>
      <c r="E2555" s="19" t="s">
        <v>8702</v>
      </c>
      <c r="F2555" s="20" t="str">
        <f t="shared" si="1"/>
        <v>xYYUxTzKOMPNlH8iGAYKIU</v>
      </c>
      <c r="G2555" s="20">
        <v>1.0</v>
      </c>
      <c r="H2555" s="20">
        <v>1.0</v>
      </c>
      <c r="I2555" s="20" t="s">
        <v>151</v>
      </c>
      <c r="J2555" s="20">
        <v>1.0</v>
      </c>
      <c r="K2555" s="20">
        <v>1.0</v>
      </c>
      <c r="L2555" s="20" t="s">
        <v>152</v>
      </c>
      <c r="M2555" s="20">
        <v>1.0</v>
      </c>
      <c r="N2555" s="20">
        <v>2.0</v>
      </c>
      <c r="O2555" s="20" t="s">
        <v>5851</v>
      </c>
      <c r="P2555" s="14"/>
    </row>
    <row r="2556">
      <c r="A2556" s="19" t="s">
        <v>8685</v>
      </c>
      <c r="B2556" s="19" t="s">
        <v>2867</v>
      </c>
      <c r="C2556" s="19" t="s">
        <v>8686</v>
      </c>
      <c r="D2556" s="19" t="s">
        <v>8687</v>
      </c>
      <c r="E2556" s="19" t="s">
        <v>8703</v>
      </c>
      <c r="F2556" s="20" t="str">
        <f t="shared" si="1"/>
        <v>xYYUxTzKOMPNlPxiGAYKIU</v>
      </c>
      <c r="G2556" s="20">
        <v>3.0</v>
      </c>
      <c r="H2556" s="20">
        <v>3.0</v>
      </c>
      <c r="I2556" s="20" t="s">
        <v>151</v>
      </c>
      <c r="J2556" s="20">
        <v>3.0</v>
      </c>
      <c r="K2556" s="20">
        <v>2.0</v>
      </c>
      <c r="L2556" s="20" t="s">
        <v>152</v>
      </c>
      <c r="M2556" s="20">
        <v>3.0</v>
      </c>
      <c r="N2556" s="20">
        <v>3.0</v>
      </c>
      <c r="O2556" s="20" t="s">
        <v>5851</v>
      </c>
      <c r="P2556" s="14"/>
    </row>
    <row r="2557">
      <c r="A2557" s="19" t="s">
        <v>8685</v>
      </c>
      <c r="B2557" s="19" t="s">
        <v>2869</v>
      </c>
      <c r="C2557" s="19" t="s">
        <v>8686</v>
      </c>
      <c r="D2557" s="19" t="s">
        <v>8687</v>
      </c>
      <c r="E2557" s="19" t="s">
        <v>8704</v>
      </c>
      <c r="F2557" s="20" t="str">
        <f t="shared" si="1"/>
        <v>xYYUxTzKOMPNy5Lr3EWPH8</v>
      </c>
      <c r="G2557" s="20">
        <v>1.0</v>
      </c>
      <c r="H2557" s="20">
        <v>1.0</v>
      </c>
      <c r="I2557" s="20" t="s">
        <v>151</v>
      </c>
      <c r="J2557" s="20">
        <v>1.0</v>
      </c>
      <c r="K2557" s="20">
        <v>1.0</v>
      </c>
      <c r="L2557" s="20" t="s">
        <v>152</v>
      </c>
      <c r="M2557" s="20">
        <v>1.0</v>
      </c>
      <c r="N2557" s="20">
        <v>1.0</v>
      </c>
      <c r="O2557" s="20" t="s">
        <v>5851</v>
      </c>
      <c r="P2557" s="14"/>
    </row>
    <row r="2558">
      <c r="A2558" s="19" t="s">
        <v>8685</v>
      </c>
      <c r="B2558" s="19" t="s">
        <v>2871</v>
      </c>
      <c r="C2558" s="19" t="s">
        <v>8686</v>
      </c>
      <c r="D2558" s="19" t="s">
        <v>8687</v>
      </c>
      <c r="E2558" s="19" t="s">
        <v>8705</v>
      </c>
      <c r="F2558" s="20" t="str">
        <f t="shared" si="1"/>
        <v>xYYUxTzKOMPNzMXcwP3ZbD</v>
      </c>
      <c r="G2558" s="20">
        <v>1.0</v>
      </c>
      <c r="H2558" s="20">
        <v>1.0</v>
      </c>
      <c r="I2558" s="20" t="s">
        <v>151</v>
      </c>
      <c r="J2558" s="20">
        <v>1.0</v>
      </c>
      <c r="K2558" s="20">
        <v>1.0</v>
      </c>
      <c r="L2558" s="20" t="s">
        <v>152</v>
      </c>
      <c r="M2558" s="20">
        <v>2.0</v>
      </c>
      <c r="N2558" s="20">
        <v>1.0</v>
      </c>
      <c r="O2558" s="20" t="s">
        <v>5851</v>
      </c>
      <c r="P2558" s="14"/>
    </row>
    <row r="2559">
      <c r="A2559" s="19" t="s">
        <v>8706</v>
      </c>
      <c r="B2559" s="19" t="s">
        <v>3874</v>
      </c>
      <c r="C2559" s="19" t="s">
        <v>8707</v>
      </c>
      <c r="D2559" s="19" t="s">
        <v>8708</v>
      </c>
      <c r="E2559" s="19" t="s">
        <v>8709</v>
      </c>
      <c r="F2559" s="20" t="str">
        <f t="shared" si="1"/>
        <v>xumGw5LY024z2aDY5XM6fr</v>
      </c>
      <c r="G2559" s="20">
        <v>2.0</v>
      </c>
      <c r="H2559" s="20">
        <v>2.0</v>
      </c>
      <c r="I2559" s="20" t="s">
        <v>5809</v>
      </c>
      <c r="J2559" s="20">
        <v>2.0</v>
      </c>
      <c r="K2559" s="20">
        <v>1.0</v>
      </c>
      <c r="L2559" s="20" t="s">
        <v>152</v>
      </c>
      <c r="M2559" s="20">
        <v>2.0</v>
      </c>
      <c r="N2559" s="20">
        <v>2.0</v>
      </c>
      <c r="O2559" s="20" t="s">
        <v>5851</v>
      </c>
      <c r="P2559" s="14"/>
    </row>
    <row r="2560">
      <c r="A2560" s="19" t="s">
        <v>8706</v>
      </c>
      <c r="B2560" s="19" t="s">
        <v>3878</v>
      </c>
      <c r="C2560" s="19" t="s">
        <v>8707</v>
      </c>
      <c r="D2560" s="19" t="s">
        <v>8708</v>
      </c>
      <c r="E2560" s="19" t="s">
        <v>8710</v>
      </c>
      <c r="F2560" s="20" t="str">
        <f t="shared" si="1"/>
        <v>xumGw5LY024z4fCOlu6p4z</v>
      </c>
      <c r="G2560" s="20">
        <v>1.0</v>
      </c>
      <c r="H2560" s="20">
        <v>1.0</v>
      </c>
      <c r="I2560" s="20" t="s">
        <v>5809</v>
      </c>
      <c r="J2560" s="20">
        <v>1.0</v>
      </c>
      <c r="K2560" s="20">
        <v>1.0</v>
      </c>
      <c r="L2560" s="20" t="s">
        <v>152</v>
      </c>
      <c r="M2560" s="20">
        <v>1.0</v>
      </c>
      <c r="N2560" s="20">
        <v>1.0</v>
      </c>
      <c r="O2560" s="20" t="s">
        <v>5851</v>
      </c>
      <c r="P2560" s="14"/>
    </row>
    <row r="2561">
      <c r="A2561" s="19" t="s">
        <v>8706</v>
      </c>
      <c r="B2561" s="19" t="s">
        <v>3880</v>
      </c>
      <c r="C2561" s="19" t="s">
        <v>8707</v>
      </c>
      <c r="D2561" s="19" t="s">
        <v>8708</v>
      </c>
      <c r="E2561" s="19" t="s">
        <v>8711</v>
      </c>
      <c r="F2561" s="20" t="str">
        <f t="shared" si="1"/>
        <v>xumGw5LY024z8IHR0I7fEb</v>
      </c>
      <c r="G2561" s="20">
        <v>1.0</v>
      </c>
      <c r="H2561" s="20">
        <v>1.0</v>
      </c>
      <c r="I2561" s="20" t="s">
        <v>5809</v>
      </c>
      <c r="J2561" s="20">
        <v>1.0</v>
      </c>
      <c r="K2561" s="20">
        <v>1.0</v>
      </c>
      <c r="L2561" s="20" t="s">
        <v>152</v>
      </c>
      <c r="M2561" s="20">
        <v>1.0</v>
      </c>
      <c r="N2561" s="20">
        <v>1.0</v>
      </c>
      <c r="O2561" s="20" t="s">
        <v>5851</v>
      </c>
      <c r="P2561" s="14"/>
    </row>
    <row r="2562">
      <c r="A2562" s="19" t="s">
        <v>8706</v>
      </c>
      <c r="B2562" s="19" t="s">
        <v>3882</v>
      </c>
      <c r="C2562" s="19" t="s">
        <v>8707</v>
      </c>
      <c r="D2562" s="19" t="s">
        <v>8708</v>
      </c>
      <c r="E2562" s="19" t="s">
        <v>8712</v>
      </c>
      <c r="F2562" s="20" t="str">
        <f t="shared" si="1"/>
        <v>xumGw5LY024z9eqFqgRua4</v>
      </c>
      <c r="G2562" s="20">
        <v>1.0</v>
      </c>
      <c r="H2562" s="20">
        <v>1.0</v>
      </c>
      <c r="I2562" s="20" t="s">
        <v>5809</v>
      </c>
      <c r="J2562" s="20">
        <v>1.0</v>
      </c>
      <c r="K2562" s="20">
        <v>1.0</v>
      </c>
      <c r="L2562" s="20" t="s">
        <v>152</v>
      </c>
      <c r="M2562" s="20">
        <v>1.0</v>
      </c>
      <c r="N2562" s="20">
        <v>2.0</v>
      </c>
      <c r="O2562" s="20" t="s">
        <v>5851</v>
      </c>
      <c r="P2562" s="14"/>
    </row>
    <row r="2563">
      <c r="A2563" s="19" t="s">
        <v>8706</v>
      </c>
      <c r="B2563" s="19" t="s">
        <v>3884</v>
      </c>
      <c r="C2563" s="19" t="s">
        <v>8707</v>
      </c>
      <c r="D2563" s="19" t="s">
        <v>8708</v>
      </c>
      <c r="E2563" s="19" t="s">
        <v>8713</v>
      </c>
      <c r="F2563" s="20" t="str">
        <f t="shared" si="1"/>
        <v>xumGw5LY024z9muFqgRua4</v>
      </c>
      <c r="G2563" s="20">
        <v>1.0</v>
      </c>
      <c r="H2563" s="20">
        <v>1.0</v>
      </c>
      <c r="I2563" s="20" t="s">
        <v>5809</v>
      </c>
      <c r="J2563" s="20">
        <v>1.0</v>
      </c>
      <c r="K2563" s="20">
        <v>1.0</v>
      </c>
      <c r="L2563" s="20" t="s">
        <v>152</v>
      </c>
      <c r="M2563" s="20">
        <v>1.0</v>
      </c>
      <c r="N2563" s="20">
        <v>2.0</v>
      </c>
      <c r="O2563" s="20" t="s">
        <v>5851</v>
      </c>
      <c r="P2563" s="14"/>
    </row>
    <row r="2564">
      <c r="A2564" s="19" t="s">
        <v>8706</v>
      </c>
      <c r="B2564" s="19" t="s">
        <v>3886</v>
      </c>
      <c r="C2564" s="19" t="s">
        <v>8707</v>
      </c>
      <c r="D2564" s="19" t="s">
        <v>8708</v>
      </c>
      <c r="E2564" s="19" t="s">
        <v>8714</v>
      </c>
      <c r="F2564" s="20" t="str">
        <f t="shared" si="1"/>
        <v>xumGw5LY024zAqds1igzRC</v>
      </c>
      <c r="G2564" s="20">
        <v>2.0</v>
      </c>
      <c r="H2564" s="20">
        <v>2.0</v>
      </c>
      <c r="I2564" s="20" t="s">
        <v>5809</v>
      </c>
      <c r="J2564" s="20">
        <v>2.0</v>
      </c>
      <c r="K2564" s="20">
        <v>2.0</v>
      </c>
      <c r="L2564" s="20" t="s">
        <v>152</v>
      </c>
      <c r="M2564" s="20">
        <v>3.0</v>
      </c>
      <c r="N2564" s="20">
        <v>3.0</v>
      </c>
      <c r="O2564" s="20" t="s">
        <v>5851</v>
      </c>
      <c r="P2564" s="14"/>
    </row>
    <row r="2565">
      <c r="A2565" s="19" t="s">
        <v>8706</v>
      </c>
      <c r="B2565" s="19" t="s">
        <v>3888</v>
      </c>
      <c r="C2565" s="19" t="s">
        <v>8707</v>
      </c>
      <c r="D2565" s="19" t="s">
        <v>8708</v>
      </c>
      <c r="E2565" s="19" t="s">
        <v>8715</v>
      </c>
      <c r="F2565" s="20" t="str">
        <f t="shared" si="1"/>
        <v>xumGw5LY024zJFmaEBgznC</v>
      </c>
      <c r="G2565" s="20">
        <v>1.0</v>
      </c>
      <c r="H2565" s="20">
        <v>1.0</v>
      </c>
      <c r="I2565" s="20" t="s">
        <v>5809</v>
      </c>
      <c r="J2565" s="20">
        <v>1.0</v>
      </c>
      <c r="K2565" s="20">
        <v>1.0</v>
      </c>
      <c r="L2565" s="20" t="s">
        <v>152</v>
      </c>
      <c r="M2565" s="20">
        <v>1.0</v>
      </c>
      <c r="N2565" s="20">
        <v>1.0</v>
      </c>
      <c r="O2565" s="20" t="s">
        <v>5851</v>
      </c>
      <c r="P2565" s="14"/>
    </row>
    <row r="2566">
      <c r="A2566" s="19" t="s">
        <v>8706</v>
      </c>
      <c r="B2566" s="19" t="s">
        <v>3890</v>
      </c>
      <c r="C2566" s="19" t="s">
        <v>8707</v>
      </c>
      <c r="D2566" s="19" t="s">
        <v>8708</v>
      </c>
      <c r="E2566" s="19" t="s">
        <v>8716</v>
      </c>
      <c r="F2566" s="20" t="str">
        <f t="shared" si="1"/>
        <v>xumGw5LY024zOiuJLhNcSb</v>
      </c>
      <c r="G2566" s="20">
        <v>1.0</v>
      </c>
      <c r="H2566" s="20">
        <v>1.0</v>
      </c>
      <c r="I2566" s="20" t="s">
        <v>5809</v>
      </c>
      <c r="J2566" s="20">
        <v>1.0</v>
      </c>
      <c r="K2566" s="20">
        <v>1.0</v>
      </c>
      <c r="L2566" s="20" t="s">
        <v>152</v>
      </c>
      <c r="M2566" s="20">
        <v>2.0</v>
      </c>
      <c r="N2566" s="20">
        <v>2.0</v>
      </c>
      <c r="O2566" s="20" t="s">
        <v>5851</v>
      </c>
      <c r="P2566" s="14"/>
    </row>
    <row r="2567">
      <c r="A2567" s="19" t="s">
        <v>8706</v>
      </c>
      <c r="B2567" s="19" t="s">
        <v>3892</v>
      </c>
      <c r="C2567" s="19" t="s">
        <v>8707</v>
      </c>
      <c r="D2567" s="19" t="s">
        <v>8708</v>
      </c>
      <c r="E2567" s="19" t="s">
        <v>8717</v>
      </c>
      <c r="F2567" s="20" t="str">
        <f t="shared" si="1"/>
        <v>xumGw5LY024znLRqfPa3Cp</v>
      </c>
      <c r="G2567" s="20">
        <v>2.0</v>
      </c>
      <c r="H2567" s="20">
        <v>2.0</v>
      </c>
      <c r="I2567" s="20" t="s">
        <v>5809</v>
      </c>
      <c r="J2567" s="20">
        <v>2.0</v>
      </c>
      <c r="K2567" s="20">
        <v>1.0</v>
      </c>
      <c r="L2567" s="20" t="s">
        <v>152</v>
      </c>
      <c r="M2567" s="20">
        <v>3.0</v>
      </c>
      <c r="N2567" s="20">
        <v>3.0</v>
      </c>
      <c r="O2567" s="20" t="s">
        <v>5851</v>
      </c>
      <c r="P2567" s="14"/>
    </row>
    <row r="2568">
      <c r="A2568" s="19" t="s">
        <v>8706</v>
      </c>
      <c r="B2568" s="19" t="s">
        <v>3894</v>
      </c>
      <c r="C2568" s="19" t="s">
        <v>8707</v>
      </c>
      <c r="D2568" s="19" t="s">
        <v>8708</v>
      </c>
      <c r="E2568" s="19" t="s">
        <v>8718</v>
      </c>
      <c r="F2568" s="20" t="str">
        <f t="shared" si="1"/>
        <v>xumGw5LY024znylqfPa3Cp</v>
      </c>
      <c r="G2568" s="20">
        <v>2.0</v>
      </c>
      <c r="H2568" s="20">
        <v>2.0</v>
      </c>
      <c r="I2568" s="20" t="s">
        <v>5809</v>
      </c>
      <c r="J2568" s="20">
        <v>2.0</v>
      </c>
      <c r="K2568" s="20">
        <v>2.0</v>
      </c>
      <c r="L2568" s="20" t="s">
        <v>152</v>
      </c>
      <c r="M2568" s="20">
        <v>3.0</v>
      </c>
      <c r="N2568" s="20">
        <v>3.0</v>
      </c>
      <c r="O2568" s="20" t="s">
        <v>5851</v>
      </c>
      <c r="P2568" s="14"/>
    </row>
    <row r="2569">
      <c r="A2569" s="19" t="s">
        <v>8706</v>
      </c>
      <c r="B2569" s="19" t="s">
        <v>3896</v>
      </c>
      <c r="C2569" s="19" t="s">
        <v>8707</v>
      </c>
      <c r="D2569" s="19" t="s">
        <v>8708</v>
      </c>
      <c r="E2569" s="19" t="s">
        <v>8719</v>
      </c>
      <c r="F2569" s="20" t="str">
        <f t="shared" si="1"/>
        <v>xumGw5LY024zo8zlrKdXja</v>
      </c>
      <c r="G2569" s="20">
        <v>1.0</v>
      </c>
      <c r="H2569" s="20">
        <v>1.0</v>
      </c>
      <c r="I2569" s="20" t="s">
        <v>5809</v>
      </c>
      <c r="J2569" s="20">
        <v>1.0</v>
      </c>
      <c r="K2569" s="20">
        <v>1.0</v>
      </c>
      <c r="L2569" s="20" t="s">
        <v>152</v>
      </c>
      <c r="M2569" s="20">
        <v>1.0</v>
      </c>
      <c r="N2569" s="20">
        <v>1.0</v>
      </c>
      <c r="O2569" s="20" t="s">
        <v>5851</v>
      </c>
      <c r="P2569" s="14"/>
    </row>
    <row r="2570">
      <c r="A2570" s="19" t="s">
        <v>8706</v>
      </c>
      <c r="B2570" s="19" t="s">
        <v>3898</v>
      </c>
      <c r="C2570" s="19" t="s">
        <v>8707</v>
      </c>
      <c r="D2570" s="19" t="s">
        <v>8708</v>
      </c>
      <c r="E2570" s="19" t="s">
        <v>8720</v>
      </c>
      <c r="F2570" s="20" t="str">
        <f t="shared" si="1"/>
        <v>xumGw5LY024zpDEklVeMgb</v>
      </c>
      <c r="G2570" s="20">
        <v>1.0</v>
      </c>
      <c r="H2570" s="20">
        <v>1.0</v>
      </c>
      <c r="I2570" s="20" t="s">
        <v>5809</v>
      </c>
      <c r="J2570" s="20">
        <v>1.0</v>
      </c>
      <c r="K2570" s="20">
        <v>1.0</v>
      </c>
      <c r="L2570" s="20" t="s">
        <v>152</v>
      </c>
      <c r="M2570" s="20">
        <v>1.0</v>
      </c>
      <c r="N2570" s="20">
        <v>1.0</v>
      </c>
      <c r="O2570" s="20" t="s">
        <v>5851</v>
      </c>
      <c r="P2570" s="14"/>
    </row>
    <row r="2571">
      <c r="A2571" s="19" t="s">
        <v>8706</v>
      </c>
      <c r="B2571" s="19" t="s">
        <v>3900</v>
      </c>
      <c r="C2571" s="19" t="s">
        <v>8707</v>
      </c>
      <c r="D2571" s="19" t="s">
        <v>8708</v>
      </c>
      <c r="E2571" s="19" t="s">
        <v>8721</v>
      </c>
      <c r="F2571" s="20" t="str">
        <f t="shared" si="1"/>
        <v>xumGw5LY024zpX0klVeMgb</v>
      </c>
      <c r="G2571" s="20">
        <v>1.0</v>
      </c>
      <c r="H2571" s="20">
        <v>1.0</v>
      </c>
      <c r="I2571" s="20" t="s">
        <v>5809</v>
      </c>
      <c r="J2571" s="20">
        <v>1.0</v>
      </c>
      <c r="K2571" s="20">
        <v>1.0</v>
      </c>
      <c r="L2571" s="20" t="s">
        <v>152</v>
      </c>
      <c r="M2571" s="20">
        <v>2.0</v>
      </c>
      <c r="N2571" s="20">
        <v>2.0</v>
      </c>
      <c r="O2571" s="20" t="s">
        <v>5851</v>
      </c>
      <c r="P2571" s="14"/>
    </row>
    <row r="2572">
      <c r="A2572" s="19" t="s">
        <v>8706</v>
      </c>
      <c r="B2572" s="19" t="s">
        <v>3902</v>
      </c>
      <c r="C2572" s="19" t="s">
        <v>8707</v>
      </c>
      <c r="D2572" s="19" t="s">
        <v>8708</v>
      </c>
      <c r="E2572" s="19" t="s">
        <v>8722</v>
      </c>
      <c r="F2572" s="20" t="str">
        <f t="shared" si="1"/>
        <v>xumGw5LY024zqu431JYFdu</v>
      </c>
      <c r="G2572" s="20">
        <v>1.0</v>
      </c>
      <c r="H2572" s="20">
        <v>1.0</v>
      </c>
      <c r="I2572" s="20" t="s">
        <v>5809</v>
      </c>
      <c r="J2572" s="20">
        <v>1.0</v>
      </c>
      <c r="K2572" s="20">
        <v>1.0</v>
      </c>
      <c r="L2572" s="20" t="s">
        <v>152</v>
      </c>
      <c r="M2572" s="20">
        <v>1.0</v>
      </c>
      <c r="N2572" s="20">
        <v>1.0</v>
      </c>
      <c r="O2572" s="20" t="s">
        <v>5851</v>
      </c>
      <c r="P2572" s="14"/>
    </row>
    <row r="2573">
      <c r="A2573" s="19" t="s">
        <v>8706</v>
      </c>
      <c r="B2573" s="19" t="s">
        <v>3904</v>
      </c>
      <c r="C2573" s="19" t="s">
        <v>8707</v>
      </c>
      <c r="D2573" s="19" t="s">
        <v>8708</v>
      </c>
      <c r="E2573" s="19" t="s">
        <v>8723</v>
      </c>
      <c r="F2573" s="20" t="str">
        <f t="shared" si="1"/>
        <v>xumGw5LY024ztUlyJwvFCu</v>
      </c>
      <c r="G2573" s="20">
        <v>1.0</v>
      </c>
      <c r="H2573" s="20">
        <v>1.0</v>
      </c>
      <c r="I2573" s="20" t="s">
        <v>5809</v>
      </c>
      <c r="J2573" s="20">
        <v>1.0</v>
      </c>
      <c r="K2573" s="20">
        <v>1.0</v>
      </c>
      <c r="L2573" s="20" t="s">
        <v>152</v>
      </c>
      <c r="M2573" s="20">
        <v>1.0</v>
      </c>
      <c r="N2573" s="20">
        <v>1.0</v>
      </c>
      <c r="O2573" s="20" t="s">
        <v>5851</v>
      </c>
      <c r="P2573" s="14"/>
    </row>
    <row r="2574">
      <c r="A2574" s="19" t="s">
        <v>8706</v>
      </c>
      <c r="B2574" s="19" t="s">
        <v>3906</v>
      </c>
      <c r="C2574" s="19" t="s">
        <v>8707</v>
      </c>
      <c r="D2574" s="19" t="s">
        <v>8708</v>
      </c>
      <c r="E2574" s="19" t="s">
        <v>8724</v>
      </c>
      <c r="F2574" s="20" t="str">
        <f t="shared" si="1"/>
        <v>xumGw5LY024zvnamzDoNU0</v>
      </c>
      <c r="G2574" s="20">
        <v>1.0</v>
      </c>
      <c r="H2574" s="20">
        <v>1.0</v>
      </c>
      <c r="I2574" s="20" t="s">
        <v>5809</v>
      </c>
      <c r="J2574" s="20">
        <v>1.0</v>
      </c>
      <c r="K2574" s="20">
        <v>1.0</v>
      </c>
      <c r="L2574" s="20" t="s">
        <v>152</v>
      </c>
      <c r="M2574" s="20">
        <v>1.0</v>
      </c>
      <c r="N2574" s="20">
        <v>1.0</v>
      </c>
      <c r="O2574" s="20" t="s">
        <v>5851</v>
      </c>
      <c r="P2574" s="14"/>
    </row>
    <row r="2575">
      <c r="A2575" s="19" t="s">
        <v>8706</v>
      </c>
      <c r="B2575" s="19" t="s">
        <v>3908</v>
      </c>
      <c r="C2575" s="19" t="s">
        <v>8707</v>
      </c>
      <c r="D2575" s="19" t="s">
        <v>8708</v>
      </c>
      <c r="E2575" s="19" t="s">
        <v>8725</v>
      </c>
      <c r="F2575" s="20" t="str">
        <f t="shared" si="1"/>
        <v>xumGw5LY024zx3toCpeNMW</v>
      </c>
      <c r="G2575" s="20">
        <v>2.0</v>
      </c>
      <c r="H2575" s="20">
        <v>2.0</v>
      </c>
      <c r="I2575" s="20" t="s">
        <v>5809</v>
      </c>
      <c r="J2575" s="20">
        <v>3.0</v>
      </c>
      <c r="K2575" s="20">
        <v>2.0</v>
      </c>
      <c r="L2575" s="20" t="s">
        <v>152</v>
      </c>
      <c r="M2575" s="20">
        <v>3.0</v>
      </c>
      <c r="N2575" s="20">
        <v>3.0</v>
      </c>
      <c r="O2575" s="20" t="s">
        <v>5851</v>
      </c>
      <c r="P2575" s="14"/>
    </row>
    <row r="2576">
      <c r="A2576" s="19" t="s">
        <v>8706</v>
      </c>
      <c r="B2576" s="19" t="s">
        <v>3910</v>
      </c>
      <c r="C2576" s="19" t="s">
        <v>8707</v>
      </c>
      <c r="D2576" s="19" t="s">
        <v>8708</v>
      </c>
      <c r="E2576" s="19" t="s">
        <v>8726</v>
      </c>
      <c r="F2576" s="20" t="str">
        <f t="shared" si="1"/>
        <v>xumGw5LY024zxBKoCpeNMW</v>
      </c>
      <c r="G2576" s="20">
        <v>3.0</v>
      </c>
      <c r="H2576" s="20">
        <v>3.0</v>
      </c>
      <c r="I2576" s="20" t="s">
        <v>5809</v>
      </c>
      <c r="J2576" s="20">
        <v>3.0</v>
      </c>
      <c r="K2576" s="20">
        <v>3.0</v>
      </c>
      <c r="L2576" s="20" t="s">
        <v>152</v>
      </c>
      <c r="M2576" s="20">
        <v>3.0</v>
      </c>
      <c r="N2576" s="20">
        <v>3.0</v>
      </c>
      <c r="O2576" s="20" t="s">
        <v>5851</v>
      </c>
      <c r="P2576" s="14"/>
    </row>
    <row r="2577">
      <c r="A2577" s="19" t="s">
        <v>8727</v>
      </c>
      <c r="B2577" s="19" t="s">
        <v>3377</v>
      </c>
      <c r="C2577" s="19" t="s">
        <v>8728</v>
      </c>
      <c r="D2577" s="19" t="s">
        <v>8729</v>
      </c>
      <c r="E2577" s="19" t="s">
        <v>8730</v>
      </c>
      <c r="F2577" s="20" t="str">
        <f t="shared" si="1"/>
        <v>xunLW9VO9Juu31YWpPTcf5</v>
      </c>
      <c r="G2577" s="20">
        <v>1.0</v>
      </c>
      <c r="H2577" s="20">
        <v>1.0</v>
      </c>
      <c r="I2577" s="20" t="s">
        <v>151</v>
      </c>
      <c r="J2577" s="20">
        <v>1.0</v>
      </c>
      <c r="K2577" s="20">
        <v>1.0</v>
      </c>
      <c r="L2577" s="20" t="s">
        <v>152</v>
      </c>
      <c r="M2577" s="20">
        <v>1.0</v>
      </c>
      <c r="N2577" s="20">
        <v>1.0</v>
      </c>
      <c r="O2577" s="20" t="s">
        <v>5851</v>
      </c>
      <c r="P2577" s="14"/>
    </row>
    <row r="2578">
      <c r="A2578" s="19" t="s">
        <v>8727</v>
      </c>
      <c r="B2578" s="19" t="s">
        <v>3381</v>
      </c>
      <c r="C2578" s="19" t="s">
        <v>8728</v>
      </c>
      <c r="D2578" s="19" t="s">
        <v>8729</v>
      </c>
      <c r="E2578" s="19" t="s">
        <v>8731</v>
      </c>
      <c r="F2578" s="20" t="str">
        <f t="shared" si="1"/>
        <v>xunLW9VO9Juu58IQZnCRf8</v>
      </c>
      <c r="G2578" s="20">
        <v>1.0</v>
      </c>
      <c r="H2578" s="20">
        <v>1.0</v>
      </c>
      <c r="I2578" s="20" t="s">
        <v>151</v>
      </c>
      <c r="J2578" s="20">
        <v>1.0</v>
      </c>
      <c r="K2578" s="20">
        <v>1.0</v>
      </c>
      <c r="L2578" s="20" t="s">
        <v>152</v>
      </c>
      <c r="M2578" s="20">
        <v>1.0</v>
      </c>
      <c r="N2578" s="20">
        <v>1.0</v>
      </c>
      <c r="O2578" s="20" t="s">
        <v>5851</v>
      </c>
      <c r="P2578" s="14"/>
    </row>
    <row r="2579">
      <c r="A2579" s="19" t="s">
        <v>8727</v>
      </c>
      <c r="B2579" s="19" t="s">
        <v>3383</v>
      </c>
      <c r="C2579" s="19" t="s">
        <v>8728</v>
      </c>
      <c r="D2579" s="19" t="s">
        <v>8729</v>
      </c>
      <c r="E2579" s="19" t="s">
        <v>8732</v>
      </c>
      <c r="F2579" s="20" t="str">
        <f t="shared" si="1"/>
        <v>xunLW9VO9Juu5I5QZnCRf8</v>
      </c>
      <c r="G2579" s="20">
        <v>2.0</v>
      </c>
      <c r="H2579" s="20">
        <v>1.0</v>
      </c>
      <c r="I2579" s="20" t="s">
        <v>151</v>
      </c>
      <c r="J2579" s="20">
        <v>2.0</v>
      </c>
      <c r="K2579" s="20">
        <v>1.0</v>
      </c>
      <c r="L2579" s="20" t="s">
        <v>152</v>
      </c>
      <c r="M2579" s="20">
        <v>3.0</v>
      </c>
      <c r="N2579" s="20">
        <v>3.0</v>
      </c>
      <c r="O2579" s="20" t="s">
        <v>5851</v>
      </c>
      <c r="P2579" s="14"/>
    </row>
    <row r="2580">
      <c r="A2580" s="19" t="s">
        <v>8727</v>
      </c>
      <c r="B2580" s="19" t="s">
        <v>3385</v>
      </c>
      <c r="C2580" s="19" t="s">
        <v>8728</v>
      </c>
      <c r="D2580" s="19" t="s">
        <v>8729</v>
      </c>
      <c r="E2580" s="19" t="s">
        <v>8733</v>
      </c>
      <c r="F2580" s="20" t="str">
        <f t="shared" si="1"/>
        <v>xunLW9VO9JuuDcHPsx31Wa</v>
      </c>
      <c r="G2580" s="20">
        <v>3.0</v>
      </c>
      <c r="H2580" s="20">
        <v>3.0</v>
      </c>
      <c r="I2580" s="20" t="s">
        <v>151</v>
      </c>
      <c r="J2580" s="20">
        <v>2.0</v>
      </c>
      <c r="K2580" s="20">
        <v>1.0</v>
      </c>
      <c r="L2580" s="20" t="s">
        <v>152</v>
      </c>
      <c r="M2580" s="20">
        <v>1.0</v>
      </c>
      <c r="N2580" s="20">
        <v>1.0</v>
      </c>
      <c r="O2580" s="20" t="s">
        <v>5851</v>
      </c>
      <c r="P2580" s="14"/>
    </row>
    <row r="2581">
      <c r="A2581" s="19" t="s">
        <v>8727</v>
      </c>
      <c r="B2581" s="19" t="s">
        <v>3387</v>
      </c>
      <c r="C2581" s="19" t="s">
        <v>8728</v>
      </c>
      <c r="D2581" s="19" t="s">
        <v>8729</v>
      </c>
      <c r="E2581" s="19" t="s">
        <v>8734</v>
      </c>
      <c r="F2581" s="20" t="str">
        <f t="shared" si="1"/>
        <v>xunLW9VO9JuuMEqnyloHRU</v>
      </c>
      <c r="G2581" s="20">
        <v>1.0</v>
      </c>
      <c r="H2581" s="20">
        <v>1.0</v>
      </c>
      <c r="I2581" s="20" t="s">
        <v>151</v>
      </c>
      <c r="J2581" s="20">
        <v>1.0</v>
      </c>
      <c r="K2581" s="20">
        <v>1.0</v>
      </c>
      <c r="L2581" s="20" t="s">
        <v>152</v>
      </c>
      <c r="M2581" s="20">
        <v>1.0</v>
      </c>
      <c r="N2581" s="20">
        <v>1.0</v>
      </c>
      <c r="O2581" s="20" t="s">
        <v>5851</v>
      </c>
      <c r="P2581" s="14"/>
    </row>
    <row r="2582">
      <c r="A2582" s="19" t="s">
        <v>8727</v>
      </c>
      <c r="B2582" s="19" t="s">
        <v>3389</v>
      </c>
      <c r="C2582" s="19" t="s">
        <v>8728</v>
      </c>
      <c r="D2582" s="19" t="s">
        <v>8729</v>
      </c>
      <c r="E2582" s="19" t="s">
        <v>8735</v>
      </c>
      <c r="F2582" s="20" t="str">
        <f t="shared" si="1"/>
        <v>xunLW9VO9JuuMWEnyloHRU</v>
      </c>
      <c r="G2582" s="20">
        <v>1.0</v>
      </c>
      <c r="H2582" s="20">
        <v>1.0</v>
      </c>
      <c r="I2582" s="20" t="s">
        <v>151</v>
      </c>
      <c r="J2582" s="20">
        <v>1.0</v>
      </c>
      <c r="K2582" s="20">
        <v>1.0</v>
      </c>
      <c r="L2582" s="20" t="s">
        <v>152</v>
      </c>
      <c r="M2582" s="20">
        <v>1.0</v>
      </c>
      <c r="N2582" s="20">
        <v>1.0</v>
      </c>
      <c r="O2582" s="20" t="s">
        <v>5851</v>
      </c>
      <c r="P2582" s="14"/>
    </row>
    <row r="2583">
      <c r="A2583" s="19" t="s">
        <v>8727</v>
      </c>
      <c r="B2583" s="19" t="s">
        <v>3391</v>
      </c>
      <c r="C2583" s="19" t="s">
        <v>8728</v>
      </c>
      <c r="D2583" s="19" t="s">
        <v>8729</v>
      </c>
      <c r="E2583" s="19" t="s">
        <v>8736</v>
      </c>
      <c r="F2583" s="20" t="str">
        <f t="shared" si="1"/>
        <v>xunLW9VO9JuuUMZLWZg9DA</v>
      </c>
      <c r="G2583" s="20">
        <v>1.0</v>
      </c>
      <c r="H2583" s="20">
        <v>1.0</v>
      </c>
      <c r="I2583" s="20" t="s">
        <v>151</v>
      </c>
      <c r="J2583" s="20">
        <v>1.0</v>
      </c>
      <c r="K2583" s="20">
        <v>1.0</v>
      </c>
      <c r="L2583" s="20" t="s">
        <v>152</v>
      </c>
      <c r="M2583" s="20">
        <v>2.0</v>
      </c>
      <c r="N2583" s="20">
        <v>2.0</v>
      </c>
      <c r="O2583" s="20" t="s">
        <v>5851</v>
      </c>
      <c r="P2583" s="14"/>
    </row>
    <row r="2584">
      <c r="A2584" s="19" t="s">
        <v>8727</v>
      </c>
      <c r="B2584" s="19" t="s">
        <v>3393</v>
      </c>
      <c r="C2584" s="19" t="s">
        <v>8728</v>
      </c>
      <c r="D2584" s="19" t="s">
        <v>8729</v>
      </c>
      <c r="E2584" s="19" t="s">
        <v>8737</v>
      </c>
      <c r="F2584" s="20" t="str">
        <f t="shared" si="1"/>
        <v>xunLW9VO9JuuUMnLWZg9DA</v>
      </c>
      <c r="G2584" s="20">
        <v>1.0</v>
      </c>
      <c r="H2584" s="20">
        <v>1.0</v>
      </c>
      <c r="I2584" s="20" t="s">
        <v>151</v>
      </c>
      <c r="J2584" s="20">
        <v>1.0</v>
      </c>
      <c r="K2584" s="20">
        <v>1.0</v>
      </c>
      <c r="L2584" s="20" t="s">
        <v>152</v>
      </c>
      <c r="M2584" s="20">
        <v>2.0</v>
      </c>
      <c r="N2584" s="20">
        <v>3.0</v>
      </c>
      <c r="O2584" s="20" t="s">
        <v>5851</v>
      </c>
      <c r="P2584" s="14"/>
    </row>
    <row r="2585">
      <c r="A2585" s="19" t="s">
        <v>8727</v>
      </c>
      <c r="B2585" s="19" t="s">
        <v>3394</v>
      </c>
      <c r="C2585" s="19" t="s">
        <v>8728</v>
      </c>
      <c r="D2585" s="19" t="s">
        <v>8729</v>
      </c>
      <c r="E2585" s="19" t="s">
        <v>8738</v>
      </c>
      <c r="F2585" s="20" t="str">
        <f t="shared" si="1"/>
        <v>xunLW9VO9JuubCCZn4Y5Fq</v>
      </c>
      <c r="G2585" s="20">
        <v>1.0</v>
      </c>
      <c r="H2585" s="20">
        <v>1.0</v>
      </c>
      <c r="I2585" s="20" t="s">
        <v>151</v>
      </c>
      <c r="J2585" s="20">
        <v>1.0</v>
      </c>
      <c r="K2585" s="20">
        <v>1.0</v>
      </c>
      <c r="L2585" s="20" t="s">
        <v>152</v>
      </c>
      <c r="M2585" s="20">
        <v>3.0</v>
      </c>
      <c r="N2585" s="20">
        <v>3.0</v>
      </c>
      <c r="O2585" s="20" t="s">
        <v>5851</v>
      </c>
      <c r="P2585" s="14"/>
    </row>
    <row r="2586">
      <c r="A2586" s="19" t="s">
        <v>8727</v>
      </c>
      <c r="B2586" s="19" t="s">
        <v>3396</v>
      </c>
      <c r="C2586" s="19" t="s">
        <v>8728</v>
      </c>
      <c r="D2586" s="19" t="s">
        <v>8729</v>
      </c>
      <c r="E2586" s="19" t="s">
        <v>8739</v>
      </c>
      <c r="F2586" s="20" t="str">
        <f t="shared" si="1"/>
        <v>xunLW9VO9JuucQKuasQi8r</v>
      </c>
      <c r="G2586" s="20">
        <v>1.0</v>
      </c>
      <c r="H2586" s="20">
        <v>1.0</v>
      </c>
      <c r="I2586" s="20" t="s">
        <v>151</v>
      </c>
      <c r="J2586" s="20">
        <v>1.0</v>
      </c>
      <c r="K2586" s="20">
        <v>1.0</v>
      </c>
      <c r="L2586" s="20" t="s">
        <v>152</v>
      </c>
      <c r="M2586" s="20">
        <v>3.0</v>
      </c>
      <c r="N2586" s="20">
        <v>3.0</v>
      </c>
      <c r="O2586" s="20" t="s">
        <v>5851</v>
      </c>
      <c r="P2586" s="14"/>
    </row>
    <row r="2587">
      <c r="A2587" s="19" t="s">
        <v>8727</v>
      </c>
      <c r="B2587" s="19" t="s">
        <v>3398</v>
      </c>
      <c r="C2587" s="19" t="s">
        <v>8728</v>
      </c>
      <c r="D2587" s="19" t="s">
        <v>8729</v>
      </c>
      <c r="E2587" s="19" t="s">
        <v>8740</v>
      </c>
      <c r="F2587" s="20" t="str">
        <f t="shared" si="1"/>
        <v>xunLW9VO9Juumevx3nOJap</v>
      </c>
      <c r="G2587" s="20">
        <v>1.0</v>
      </c>
      <c r="H2587" s="20">
        <v>1.0</v>
      </c>
      <c r="I2587" s="20" t="s">
        <v>151</v>
      </c>
      <c r="J2587" s="20">
        <v>1.0</v>
      </c>
      <c r="K2587" s="20">
        <v>1.0</v>
      </c>
      <c r="L2587" s="20" t="s">
        <v>152</v>
      </c>
      <c r="M2587" s="20">
        <v>2.0</v>
      </c>
      <c r="N2587" s="20">
        <v>2.0</v>
      </c>
      <c r="O2587" s="20" t="s">
        <v>5851</v>
      </c>
      <c r="P2587" s="14"/>
    </row>
    <row r="2588">
      <c r="A2588" s="19" t="s">
        <v>8727</v>
      </c>
      <c r="B2588" s="19" t="s">
        <v>3400</v>
      </c>
      <c r="C2588" s="19" t="s">
        <v>8728</v>
      </c>
      <c r="D2588" s="19" t="s">
        <v>8729</v>
      </c>
      <c r="E2588" s="19" t="s">
        <v>8741</v>
      </c>
      <c r="F2588" s="20" t="str">
        <f t="shared" si="1"/>
        <v>xunLW9VO9JuumiRx3nOJap</v>
      </c>
      <c r="G2588" s="20">
        <v>1.0</v>
      </c>
      <c r="H2588" s="20">
        <v>1.0</v>
      </c>
      <c r="I2588" s="20" t="s">
        <v>151</v>
      </c>
      <c r="J2588" s="20">
        <v>1.0</v>
      </c>
      <c r="K2588" s="20">
        <v>1.0</v>
      </c>
      <c r="L2588" s="20" t="s">
        <v>152</v>
      </c>
      <c r="M2588" s="20">
        <v>1.0</v>
      </c>
      <c r="N2588" s="20">
        <v>1.0</v>
      </c>
      <c r="O2588" s="20" t="s">
        <v>5851</v>
      </c>
      <c r="P2588" s="14"/>
    </row>
    <row r="2589">
      <c r="A2589" s="19" t="s">
        <v>8727</v>
      </c>
      <c r="B2589" s="19" t="s">
        <v>3402</v>
      </c>
      <c r="C2589" s="19" t="s">
        <v>8728</v>
      </c>
      <c r="D2589" s="19" t="s">
        <v>8729</v>
      </c>
      <c r="E2589" s="19" t="s">
        <v>8742</v>
      </c>
      <c r="F2589" s="20" t="str">
        <f t="shared" si="1"/>
        <v>xunLW9VO9JuupC5klVeMgb</v>
      </c>
      <c r="G2589" s="20">
        <v>1.0</v>
      </c>
      <c r="H2589" s="20">
        <v>1.0</v>
      </c>
      <c r="I2589" s="20" t="s">
        <v>151</v>
      </c>
      <c r="J2589" s="20">
        <v>1.0</v>
      </c>
      <c r="K2589" s="20">
        <v>1.0</v>
      </c>
      <c r="L2589" s="20" t="s">
        <v>152</v>
      </c>
      <c r="M2589" s="20">
        <v>2.0</v>
      </c>
      <c r="N2589" s="20">
        <v>2.0</v>
      </c>
      <c r="O2589" s="20" t="s">
        <v>5851</v>
      </c>
      <c r="P2589" s="14"/>
    </row>
    <row r="2590">
      <c r="A2590" s="19" t="s">
        <v>8727</v>
      </c>
      <c r="B2590" s="19" t="s">
        <v>3404</v>
      </c>
      <c r="C2590" s="19" t="s">
        <v>8728</v>
      </c>
      <c r="D2590" s="19" t="s">
        <v>8729</v>
      </c>
      <c r="E2590" s="19" t="s">
        <v>8743</v>
      </c>
      <c r="F2590" s="20" t="str">
        <f t="shared" si="1"/>
        <v>xunLW9VO9JuupQSklVeMgb</v>
      </c>
      <c r="G2590" s="20">
        <v>1.0</v>
      </c>
      <c r="H2590" s="20">
        <v>1.0</v>
      </c>
      <c r="I2590" s="20" t="s">
        <v>151</v>
      </c>
      <c r="J2590" s="20">
        <v>1.0</v>
      </c>
      <c r="K2590" s="20">
        <v>1.0</v>
      </c>
      <c r="L2590" s="20" t="s">
        <v>152</v>
      </c>
      <c r="M2590" s="20">
        <v>2.0</v>
      </c>
      <c r="N2590" s="20">
        <v>2.0</v>
      </c>
      <c r="O2590" s="20" t="s">
        <v>5851</v>
      </c>
      <c r="P2590" s="14"/>
    </row>
    <row r="2591">
      <c r="A2591" s="19" t="s">
        <v>8727</v>
      </c>
      <c r="B2591" s="19" t="s">
        <v>3406</v>
      </c>
      <c r="C2591" s="19" t="s">
        <v>8728</v>
      </c>
      <c r="D2591" s="19" t="s">
        <v>8729</v>
      </c>
      <c r="E2591" s="19" t="s">
        <v>8744</v>
      </c>
      <c r="F2591" s="20" t="str">
        <f t="shared" si="1"/>
        <v>xunLW9VO9JuurAmClYtECF</v>
      </c>
      <c r="G2591" s="20">
        <v>1.0</v>
      </c>
      <c r="H2591" s="20">
        <v>1.0</v>
      </c>
      <c r="I2591" s="20" t="s">
        <v>151</v>
      </c>
      <c r="J2591" s="20">
        <v>1.0</v>
      </c>
      <c r="K2591" s="20">
        <v>1.0</v>
      </c>
      <c r="L2591" s="20" t="s">
        <v>152</v>
      </c>
      <c r="M2591" s="20">
        <v>3.0</v>
      </c>
      <c r="N2591" s="20">
        <v>3.0</v>
      </c>
      <c r="O2591" s="20" t="s">
        <v>5851</v>
      </c>
      <c r="P2591" s="14"/>
    </row>
    <row r="2592">
      <c r="A2592" s="19" t="s">
        <v>8727</v>
      </c>
      <c r="B2592" s="19" t="s">
        <v>3408</v>
      </c>
      <c r="C2592" s="19" t="s">
        <v>8728</v>
      </c>
      <c r="D2592" s="19" t="s">
        <v>8729</v>
      </c>
      <c r="E2592" s="19" t="s">
        <v>8745</v>
      </c>
      <c r="F2592" s="20" t="str">
        <f t="shared" si="1"/>
        <v>xunLW9VO9Juuso68jaGony</v>
      </c>
      <c r="G2592" s="20">
        <v>1.0</v>
      </c>
      <c r="H2592" s="20">
        <v>1.0</v>
      </c>
      <c r="I2592" s="20" t="s">
        <v>151</v>
      </c>
      <c r="J2592" s="20">
        <v>1.0</v>
      </c>
      <c r="K2592" s="20">
        <v>1.0</v>
      </c>
      <c r="L2592" s="20" t="s">
        <v>152</v>
      </c>
      <c r="M2592" s="20">
        <v>1.0</v>
      </c>
      <c r="N2592" s="20">
        <v>1.0</v>
      </c>
      <c r="O2592" s="20" t="s">
        <v>5851</v>
      </c>
      <c r="P2592" s="14"/>
    </row>
    <row r="2593">
      <c r="A2593" s="19" t="s">
        <v>8727</v>
      </c>
      <c r="B2593" s="19" t="s">
        <v>3410</v>
      </c>
      <c r="C2593" s="19" t="s">
        <v>8728</v>
      </c>
      <c r="D2593" s="19" t="s">
        <v>8729</v>
      </c>
      <c r="E2593" s="19" t="s">
        <v>8728</v>
      </c>
      <c r="F2593" s="20" t="str">
        <f t="shared" si="1"/>
        <v>xunLW9VO9JuuyEcr3EWPH8</v>
      </c>
      <c r="G2593" s="20">
        <v>1.0</v>
      </c>
      <c r="H2593" s="20">
        <v>1.0</v>
      </c>
      <c r="I2593" s="20" t="s">
        <v>151</v>
      </c>
      <c r="J2593" s="20">
        <v>1.0</v>
      </c>
      <c r="K2593" s="20">
        <v>1.0</v>
      </c>
      <c r="L2593" s="20" t="s">
        <v>152</v>
      </c>
      <c r="M2593" s="20">
        <v>3.0</v>
      </c>
      <c r="N2593" s="20">
        <v>3.0</v>
      </c>
      <c r="O2593" s="20" t="s">
        <v>5851</v>
      </c>
      <c r="P2593" s="14"/>
    </row>
    <row r="2594">
      <c r="A2594" s="19" t="s">
        <v>8727</v>
      </c>
      <c r="B2594" s="19" t="s">
        <v>3412</v>
      </c>
      <c r="C2594" s="19" t="s">
        <v>8728</v>
      </c>
      <c r="D2594" s="19" t="s">
        <v>8729</v>
      </c>
      <c r="E2594" s="19" t="s">
        <v>8746</v>
      </c>
      <c r="F2594" s="20" t="str">
        <f t="shared" si="1"/>
        <v>xunLW9VO9Juuz5pcwP3ZbD</v>
      </c>
      <c r="G2594" s="20">
        <v>1.0</v>
      </c>
      <c r="H2594" s="20">
        <v>1.0</v>
      </c>
      <c r="I2594" s="20" t="s">
        <v>151</v>
      </c>
      <c r="J2594" s="20">
        <v>1.0</v>
      </c>
      <c r="K2594" s="20">
        <v>1.0</v>
      </c>
      <c r="L2594" s="20" t="s">
        <v>152</v>
      </c>
      <c r="M2594" s="20">
        <v>1.0</v>
      </c>
      <c r="N2594" s="20">
        <v>1.0</v>
      </c>
      <c r="O2594" s="20" t="s">
        <v>5851</v>
      </c>
      <c r="P2594" s="14"/>
    </row>
    <row r="2595">
      <c r="A2595" s="19" t="s">
        <v>8747</v>
      </c>
      <c r="B2595" s="19" t="s">
        <v>4877</v>
      </c>
      <c r="C2595" s="19" t="s">
        <v>8748</v>
      </c>
      <c r="D2595" s="19" t="s">
        <v>8749</v>
      </c>
      <c r="E2595" s="19" t="s">
        <v>8750</v>
      </c>
      <c r="F2595" s="20" t="str">
        <f t="shared" si="1"/>
        <v>y2HK1zkWloX32VWpPTcf5</v>
      </c>
      <c r="G2595" s="20">
        <v>1.0</v>
      </c>
      <c r="H2595" s="20">
        <v>1.0</v>
      </c>
      <c r="I2595" s="20" t="s">
        <v>152</v>
      </c>
      <c r="J2595" s="20">
        <v>1.0</v>
      </c>
      <c r="K2595" s="20">
        <v>1.0</v>
      </c>
      <c r="L2595" s="20" t="s">
        <v>153</v>
      </c>
      <c r="M2595" s="20">
        <v>1.0</v>
      </c>
      <c r="N2595" s="20">
        <v>1.0</v>
      </c>
      <c r="O2595" s="20" t="s">
        <v>5851</v>
      </c>
      <c r="P2595" s="14"/>
    </row>
    <row r="2596">
      <c r="A2596" s="19" t="s">
        <v>8747</v>
      </c>
      <c r="B2596" s="19" t="s">
        <v>4881</v>
      </c>
      <c r="C2596" s="19" t="s">
        <v>8748</v>
      </c>
      <c r="D2596" s="19" t="s">
        <v>8749</v>
      </c>
      <c r="E2596" s="19" t="s">
        <v>8751</v>
      </c>
      <c r="F2596" s="20" t="str">
        <f t="shared" si="1"/>
        <v>y2HK1zkWloX5yLQZnCRf8</v>
      </c>
      <c r="G2596" s="20">
        <v>1.0</v>
      </c>
      <c r="H2596" s="20">
        <v>1.0</v>
      </c>
      <c r="I2596" s="20" t="s">
        <v>152</v>
      </c>
      <c r="J2596" s="20">
        <v>1.0</v>
      </c>
      <c r="K2596" s="20">
        <v>3.0</v>
      </c>
      <c r="L2596" s="20" t="s">
        <v>153</v>
      </c>
      <c r="M2596" s="20">
        <v>1.0</v>
      </c>
      <c r="N2596" s="20">
        <v>1.0</v>
      </c>
      <c r="O2596" s="20" t="s">
        <v>5851</v>
      </c>
      <c r="P2596" s="14"/>
    </row>
    <row r="2597">
      <c r="A2597" s="19" t="s">
        <v>8747</v>
      </c>
      <c r="B2597" s="19" t="s">
        <v>4883</v>
      </c>
      <c r="C2597" s="19" t="s">
        <v>8748</v>
      </c>
      <c r="D2597" s="19" t="s">
        <v>8749</v>
      </c>
      <c r="E2597" s="19" t="s">
        <v>8752</v>
      </c>
      <c r="F2597" s="20" t="str">
        <f t="shared" si="1"/>
        <v>y2HK1zkWloX67ngxZbenF</v>
      </c>
      <c r="G2597" s="20">
        <v>2.0</v>
      </c>
      <c r="H2597" s="20">
        <v>1.0</v>
      </c>
      <c r="I2597" s="20" t="s">
        <v>152</v>
      </c>
      <c r="J2597" s="20">
        <v>1.0</v>
      </c>
      <c r="K2597" s="20">
        <v>1.0</v>
      </c>
      <c r="L2597" s="20" t="s">
        <v>153</v>
      </c>
      <c r="M2597" s="20">
        <v>3.0</v>
      </c>
      <c r="N2597" s="20">
        <v>3.0</v>
      </c>
      <c r="O2597" s="20" t="s">
        <v>5851</v>
      </c>
      <c r="P2597" s="14"/>
    </row>
    <row r="2598">
      <c r="A2598" s="19" t="s">
        <v>8747</v>
      </c>
      <c r="B2598" s="19" t="s">
        <v>4885</v>
      </c>
      <c r="C2598" s="19" t="s">
        <v>8748</v>
      </c>
      <c r="D2598" s="19" t="s">
        <v>8749</v>
      </c>
      <c r="E2598" s="19" t="s">
        <v>8753</v>
      </c>
      <c r="F2598" s="20" t="str">
        <f t="shared" si="1"/>
        <v>y2HK1zkWloXA2Ds1igzRC</v>
      </c>
      <c r="G2598" s="20">
        <v>1.0</v>
      </c>
      <c r="H2598" s="20">
        <v>1.0</v>
      </c>
      <c r="I2598" s="20" t="s">
        <v>152</v>
      </c>
      <c r="J2598" s="20">
        <v>1.0</v>
      </c>
      <c r="K2598" s="20">
        <v>3.0</v>
      </c>
      <c r="L2598" s="20" t="s">
        <v>153</v>
      </c>
      <c r="M2598" s="20">
        <v>1.0</v>
      </c>
      <c r="N2598" s="20">
        <v>2.0</v>
      </c>
      <c r="O2598" s="20" t="s">
        <v>5851</v>
      </c>
      <c r="P2598" s="14"/>
    </row>
    <row r="2599">
      <c r="A2599" s="19" t="s">
        <v>8747</v>
      </c>
      <c r="B2599" s="19" t="s">
        <v>4887</v>
      </c>
      <c r="C2599" s="19" t="s">
        <v>8748</v>
      </c>
      <c r="D2599" s="19" t="s">
        <v>8749</v>
      </c>
      <c r="E2599" s="19" t="s">
        <v>8754</v>
      </c>
      <c r="F2599" s="20" t="str">
        <f t="shared" si="1"/>
        <v>y2HK1zkWloXA3Xs1igzRC</v>
      </c>
      <c r="G2599" s="20">
        <v>1.0</v>
      </c>
      <c r="H2599" s="20">
        <v>1.0</v>
      </c>
      <c r="I2599" s="20" t="s">
        <v>152</v>
      </c>
      <c r="J2599" s="20">
        <v>1.0</v>
      </c>
      <c r="K2599" s="20">
        <v>1.0</v>
      </c>
      <c r="L2599" s="20" t="s">
        <v>153</v>
      </c>
      <c r="M2599" s="20">
        <v>1.0</v>
      </c>
      <c r="N2599" s="20">
        <v>1.0</v>
      </c>
      <c r="O2599" s="20" t="s">
        <v>5851</v>
      </c>
      <c r="P2599" s="14"/>
    </row>
    <row r="2600">
      <c r="A2600" s="19" t="s">
        <v>8747</v>
      </c>
      <c r="B2600" s="19" t="s">
        <v>4889</v>
      </c>
      <c r="C2600" s="19" t="s">
        <v>8748</v>
      </c>
      <c r="D2600" s="19" t="s">
        <v>8749</v>
      </c>
      <c r="E2600" s="19" t="s">
        <v>8755</v>
      </c>
      <c r="F2600" s="20" t="str">
        <f t="shared" si="1"/>
        <v>y2HK1zkWloXD6vPsx31Wa</v>
      </c>
      <c r="G2600" s="20">
        <v>1.0</v>
      </c>
      <c r="H2600" s="20">
        <v>1.0</v>
      </c>
      <c r="I2600" s="20" t="s">
        <v>152</v>
      </c>
      <c r="J2600" s="20">
        <v>1.0</v>
      </c>
      <c r="K2600" s="20">
        <v>3.0</v>
      </c>
      <c r="L2600" s="20" t="s">
        <v>153</v>
      </c>
      <c r="M2600" s="20">
        <v>1.0</v>
      </c>
      <c r="N2600" s="20">
        <v>1.0</v>
      </c>
      <c r="O2600" s="20" t="s">
        <v>5851</v>
      </c>
      <c r="P2600" s="14"/>
    </row>
    <row r="2601">
      <c r="A2601" s="19" t="s">
        <v>8747</v>
      </c>
      <c r="B2601" s="19" t="s">
        <v>4891</v>
      </c>
      <c r="C2601" s="19" t="s">
        <v>8748</v>
      </c>
      <c r="D2601" s="19" t="s">
        <v>8749</v>
      </c>
      <c r="E2601" s="19" t="s">
        <v>8756</v>
      </c>
      <c r="F2601" s="20" t="str">
        <f t="shared" si="1"/>
        <v>y2HK1zkWloXF72GX8NaP3</v>
      </c>
      <c r="G2601" s="20">
        <v>1.0</v>
      </c>
      <c r="H2601" s="20">
        <v>1.0</v>
      </c>
      <c r="I2601" s="20" t="s">
        <v>152</v>
      </c>
      <c r="J2601" s="20">
        <v>1.0</v>
      </c>
      <c r="K2601" s="20">
        <v>1.0</v>
      </c>
      <c r="L2601" s="20" t="s">
        <v>153</v>
      </c>
      <c r="M2601" s="20">
        <v>1.0</v>
      </c>
      <c r="N2601" s="20">
        <v>1.0</v>
      </c>
      <c r="O2601" s="20" t="s">
        <v>5851</v>
      </c>
      <c r="P2601" s="14"/>
    </row>
    <row r="2602">
      <c r="A2602" s="19" t="s">
        <v>8747</v>
      </c>
      <c r="B2602" s="19" t="s">
        <v>4893</v>
      </c>
      <c r="C2602" s="19" t="s">
        <v>8748</v>
      </c>
      <c r="D2602" s="19" t="s">
        <v>8749</v>
      </c>
      <c r="E2602" s="19" t="s">
        <v>8757</v>
      </c>
      <c r="F2602" s="20" t="str">
        <f t="shared" si="1"/>
        <v>y2HK1zkWloXUilLWZg9DA</v>
      </c>
      <c r="G2602" s="20">
        <v>1.0</v>
      </c>
      <c r="H2602" s="20">
        <v>1.0</v>
      </c>
      <c r="I2602" s="20" t="s">
        <v>152</v>
      </c>
      <c r="J2602" s="20">
        <v>3.0</v>
      </c>
      <c r="K2602" s="20">
        <v>2.0</v>
      </c>
      <c r="L2602" s="20" t="s">
        <v>153</v>
      </c>
      <c r="M2602" s="20">
        <v>1.0</v>
      </c>
      <c r="N2602" s="20">
        <v>1.0</v>
      </c>
      <c r="O2602" s="20" t="s">
        <v>5851</v>
      </c>
      <c r="P2602" s="14"/>
    </row>
    <row r="2603">
      <c r="A2603" s="19" t="s">
        <v>8747</v>
      </c>
      <c r="B2603" s="19" t="s">
        <v>4895</v>
      </c>
      <c r="C2603" s="19" t="s">
        <v>8748</v>
      </c>
      <c r="D2603" s="19" t="s">
        <v>8749</v>
      </c>
      <c r="E2603" s="19" t="s">
        <v>8758</v>
      </c>
      <c r="F2603" s="20" t="str">
        <f t="shared" si="1"/>
        <v>y2HK1zkWloXcJ4uasQi8r</v>
      </c>
      <c r="G2603" s="20">
        <v>1.0</v>
      </c>
      <c r="H2603" s="20">
        <v>1.0</v>
      </c>
      <c r="I2603" s="20" t="s">
        <v>152</v>
      </c>
      <c r="J2603" s="20">
        <v>3.0</v>
      </c>
      <c r="K2603" s="20">
        <v>2.0</v>
      </c>
      <c r="L2603" s="20" t="s">
        <v>153</v>
      </c>
      <c r="M2603" s="20">
        <v>1.0</v>
      </c>
      <c r="N2603" s="20">
        <v>1.0</v>
      </c>
      <c r="O2603" s="20" t="s">
        <v>5851</v>
      </c>
      <c r="P2603" s="14"/>
    </row>
    <row r="2604">
      <c r="A2604" s="19" t="s">
        <v>8747</v>
      </c>
      <c r="B2604" s="19" t="s">
        <v>4897</v>
      </c>
      <c r="C2604" s="19" t="s">
        <v>8748</v>
      </c>
      <c r="D2604" s="19" t="s">
        <v>8749</v>
      </c>
      <c r="E2604" s="19" t="s">
        <v>8759</v>
      </c>
      <c r="F2604" s="20" t="str">
        <f t="shared" si="1"/>
        <v>y2HK1zkWloXi92Dfaj7G4</v>
      </c>
      <c r="G2604" s="20">
        <v>1.0</v>
      </c>
      <c r="H2604" s="20">
        <v>1.0</v>
      </c>
      <c r="I2604" s="20" t="s">
        <v>152</v>
      </c>
      <c r="J2604" s="20">
        <v>1.0</v>
      </c>
      <c r="K2604" s="20">
        <v>2.0</v>
      </c>
      <c r="L2604" s="20" t="s">
        <v>153</v>
      </c>
      <c r="M2604" s="20">
        <v>1.0</v>
      </c>
      <c r="N2604" s="20">
        <v>1.0</v>
      </c>
      <c r="O2604" s="20" t="s">
        <v>5851</v>
      </c>
      <c r="P2604" s="14"/>
    </row>
    <row r="2605">
      <c r="A2605" s="19" t="s">
        <v>8747</v>
      </c>
      <c r="B2605" s="19" t="s">
        <v>4899</v>
      </c>
      <c r="C2605" s="19" t="s">
        <v>8748</v>
      </c>
      <c r="D2605" s="19" t="s">
        <v>8749</v>
      </c>
      <c r="E2605" s="19" t="s">
        <v>8760</v>
      </c>
      <c r="F2605" s="20" t="str">
        <f t="shared" si="1"/>
        <v>y2HK1zkWloXkawKT9MVfb</v>
      </c>
      <c r="G2605" s="20">
        <v>1.0</v>
      </c>
      <c r="H2605" s="20">
        <v>1.0</v>
      </c>
      <c r="I2605" s="20" t="s">
        <v>152</v>
      </c>
      <c r="J2605" s="20">
        <v>1.0</v>
      </c>
      <c r="K2605" s="20">
        <v>3.0</v>
      </c>
      <c r="L2605" s="20" t="s">
        <v>153</v>
      </c>
      <c r="M2605" s="20">
        <v>1.0</v>
      </c>
      <c r="N2605" s="20">
        <v>1.0</v>
      </c>
      <c r="O2605" s="20" t="s">
        <v>5851</v>
      </c>
      <c r="P2605" s="14"/>
    </row>
    <row r="2606">
      <c r="A2606" s="19" t="s">
        <v>8747</v>
      </c>
      <c r="B2606" s="19" t="s">
        <v>4901</v>
      </c>
      <c r="C2606" s="19" t="s">
        <v>8748</v>
      </c>
      <c r="D2606" s="19" t="s">
        <v>8749</v>
      </c>
      <c r="E2606" s="19" t="s">
        <v>8761</v>
      </c>
      <c r="F2606" s="20" t="str">
        <f t="shared" si="1"/>
        <v>y2HK1zkWloXlTniGAYKIU</v>
      </c>
      <c r="G2606" s="20">
        <v>1.0</v>
      </c>
      <c r="H2606" s="20">
        <v>1.0</v>
      </c>
      <c r="I2606" s="20" t="s">
        <v>152</v>
      </c>
      <c r="J2606" s="20">
        <v>3.0</v>
      </c>
      <c r="K2606" s="20">
        <v>3.0</v>
      </c>
      <c r="L2606" s="20" t="s">
        <v>153</v>
      </c>
      <c r="M2606" s="20">
        <v>3.0</v>
      </c>
      <c r="N2606" s="20">
        <v>3.0</v>
      </c>
      <c r="O2606" s="20" t="s">
        <v>5851</v>
      </c>
      <c r="P2606" s="14"/>
    </row>
    <row r="2607">
      <c r="A2607" s="19" t="s">
        <v>8747</v>
      </c>
      <c r="B2607" s="19" t="s">
        <v>4903</v>
      </c>
      <c r="C2607" s="19" t="s">
        <v>8748</v>
      </c>
      <c r="D2607" s="19" t="s">
        <v>8749</v>
      </c>
      <c r="E2607" s="19" t="s">
        <v>8762</v>
      </c>
      <c r="F2607" s="20" t="str">
        <f t="shared" si="1"/>
        <v>y2HK1zkWloXlfEiGAYKIU</v>
      </c>
      <c r="G2607" s="20">
        <v>1.0</v>
      </c>
      <c r="H2607" s="20">
        <v>1.0</v>
      </c>
      <c r="I2607" s="20" t="s">
        <v>152</v>
      </c>
      <c r="J2607" s="20">
        <v>3.0</v>
      </c>
      <c r="K2607" s="20">
        <v>3.0</v>
      </c>
      <c r="L2607" s="20" t="s">
        <v>153</v>
      </c>
      <c r="M2607" s="20">
        <v>2.0</v>
      </c>
      <c r="N2607" s="20">
        <v>2.0</v>
      </c>
      <c r="O2607" s="20" t="s">
        <v>5851</v>
      </c>
      <c r="P2607" s="14"/>
    </row>
    <row r="2608">
      <c r="A2608" s="19" t="s">
        <v>8747</v>
      </c>
      <c r="B2608" s="19" t="s">
        <v>4905</v>
      </c>
      <c r="C2608" s="19" t="s">
        <v>8748</v>
      </c>
      <c r="D2608" s="19" t="s">
        <v>8749</v>
      </c>
      <c r="E2608" s="19" t="s">
        <v>8748</v>
      </c>
      <c r="F2608" s="20" t="str">
        <f t="shared" si="1"/>
        <v>y2HK1zkWloXmArx3nOJap</v>
      </c>
      <c r="G2608" s="20">
        <v>1.0</v>
      </c>
      <c r="H2608" s="20">
        <v>1.0</v>
      </c>
      <c r="I2608" s="20" t="s">
        <v>152</v>
      </c>
      <c r="J2608" s="20">
        <v>3.0</v>
      </c>
      <c r="K2608" s="20">
        <v>3.0</v>
      </c>
      <c r="L2608" s="20" t="s">
        <v>153</v>
      </c>
      <c r="M2608" s="20">
        <v>3.0</v>
      </c>
      <c r="N2608" s="20">
        <v>3.0</v>
      </c>
      <c r="O2608" s="20" t="s">
        <v>5851</v>
      </c>
      <c r="P2608" s="14"/>
    </row>
    <row r="2609">
      <c r="A2609" s="19" t="s">
        <v>8747</v>
      </c>
      <c r="B2609" s="19" t="s">
        <v>4907</v>
      </c>
      <c r="C2609" s="19" t="s">
        <v>8748</v>
      </c>
      <c r="D2609" s="19" t="s">
        <v>8749</v>
      </c>
      <c r="E2609" s="19" t="s">
        <v>8763</v>
      </c>
      <c r="F2609" s="20" t="str">
        <f t="shared" si="1"/>
        <v>y2HK1zkWloXyX6r3EWPH8</v>
      </c>
      <c r="G2609" s="20">
        <v>1.0</v>
      </c>
      <c r="H2609" s="20">
        <v>1.0</v>
      </c>
      <c r="I2609" s="20" t="s">
        <v>152</v>
      </c>
      <c r="J2609" s="20">
        <v>3.0</v>
      </c>
      <c r="K2609" s="20">
        <v>2.0</v>
      </c>
      <c r="L2609" s="20" t="s">
        <v>153</v>
      </c>
      <c r="M2609" s="20">
        <v>1.0</v>
      </c>
      <c r="N2609" s="20">
        <v>1.0</v>
      </c>
      <c r="O2609" s="20" t="s">
        <v>5851</v>
      </c>
      <c r="P2609" s="14"/>
    </row>
    <row r="2610">
      <c r="A2610" s="19" t="s">
        <v>8747</v>
      </c>
      <c r="B2610" s="19" t="s">
        <v>4909</v>
      </c>
      <c r="C2610" s="19" t="s">
        <v>8748</v>
      </c>
      <c r="D2610" s="19" t="s">
        <v>8749</v>
      </c>
      <c r="E2610" s="19" t="s">
        <v>8764</v>
      </c>
      <c r="F2610" s="20" t="str">
        <f t="shared" si="1"/>
        <v>y2HK1zkWloXycDr3EWPH8</v>
      </c>
      <c r="G2610" s="20">
        <v>1.0</v>
      </c>
      <c r="H2610" s="20">
        <v>1.0</v>
      </c>
      <c r="I2610" s="20" t="s">
        <v>152</v>
      </c>
      <c r="J2610" s="20">
        <v>1.0</v>
      </c>
      <c r="K2610" s="20">
        <v>1.0</v>
      </c>
      <c r="L2610" s="20" t="s">
        <v>153</v>
      </c>
      <c r="M2610" s="20">
        <v>1.0</v>
      </c>
      <c r="N2610" s="20">
        <v>1.0</v>
      </c>
      <c r="O2610" s="20" t="s">
        <v>5851</v>
      </c>
      <c r="P2610" s="14"/>
    </row>
    <row r="2611">
      <c r="A2611" s="19" t="s">
        <v>8747</v>
      </c>
      <c r="B2611" s="19" t="s">
        <v>4911</v>
      </c>
      <c r="C2611" s="19" t="s">
        <v>8748</v>
      </c>
      <c r="D2611" s="19" t="s">
        <v>8749</v>
      </c>
      <c r="E2611" s="19" t="s">
        <v>8765</v>
      </c>
      <c r="F2611" s="20" t="str">
        <f t="shared" si="1"/>
        <v>y2HK1zkWloXzLFcwP3ZbD</v>
      </c>
      <c r="G2611" s="20">
        <v>1.0</v>
      </c>
      <c r="H2611" s="20">
        <v>1.0</v>
      </c>
      <c r="I2611" s="20" t="s">
        <v>152</v>
      </c>
      <c r="J2611" s="20">
        <v>3.0</v>
      </c>
      <c r="K2611" s="20">
        <v>2.0</v>
      </c>
      <c r="L2611" s="20" t="s">
        <v>153</v>
      </c>
      <c r="M2611" s="20">
        <v>2.0</v>
      </c>
      <c r="N2611" s="20">
        <v>3.0</v>
      </c>
      <c r="O2611" s="20" t="s">
        <v>5851</v>
      </c>
      <c r="P2611" s="14"/>
    </row>
    <row r="2612">
      <c r="A2612" s="19" t="s">
        <v>8747</v>
      </c>
      <c r="B2612" s="19" t="s">
        <v>4913</v>
      </c>
      <c r="C2612" s="19" t="s">
        <v>8748</v>
      </c>
      <c r="D2612" s="19" t="s">
        <v>8749</v>
      </c>
      <c r="E2612" s="19" t="s">
        <v>8749</v>
      </c>
      <c r="F2612" s="20" t="str">
        <f t="shared" si="1"/>
        <v>y2HK1zkWloXzO7cwP3ZbD</v>
      </c>
      <c r="G2612" s="20">
        <v>1.0</v>
      </c>
      <c r="H2612" s="20">
        <v>1.0</v>
      </c>
      <c r="I2612" s="20" t="s">
        <v>152</v>
      </c>
      <c r="J2612" s="20">
        <v>3.0</v>
      </c>
      <c r="K2612" s="20">
        <v>3.0</v>
      </c>
      <c r="L2612" s="20" t="s">
        <v>153</v>
      </c>
      <c r="M2612" s="20">
        <v>3.0</v>
      </c>
      <c r="N2612" s="20">
        <v>3.0</v>
      </c>
      <c r="O2612" s="20" t="s">
        <v>5851</v>
      </c>
      <c r="P2612" s="14"/>
    </row>
    <row r="2613">
      <c r="A2613" s="19" t="s">
        <v>8766</v>
      </c>
      <c r="B2613" s="19" t="s">
        <v>1415</v>
      </c>
      <c r="C2613" s="19" t="s">
        <v>8767</v>
      </c>
      <c r="D2613" s="19" t="s">
        <v>8768</v>
      </c>
      <c r="E2613" s="19" t="s">
        <v>8769</v>
      </c>
      <c r="F2613" s="20" t="str">
        <f t="shared" si="1"/>
        <v>yosHLhfpv7zN35JWpPTcf5</v>
      </c>
      <c r="G2613" s="20">
        <v>1.0</v>
      </c>
      <c r="H2613" s="20">
        <v>1.0</v>
      </c>
      <c r="I2613" s="20" t="s">
        <v>151</v>
      </c>
      <c r="J2613" s="20">
        <v>1.0</v>
      </c>
      <c r="K2613" s="20">
        <v>3.0</v>
      </c>
      <c r="L2613" s="20" t="s">
        <v>153</v>
      </c>
      <c r="M2613" s="20">
        <v>1.0</v>
      </c>
      <c r="N2613" s="20">
        <v>1.0</v>
      </c>
      <c r="O2613" s="20" t="s">
        <v>5851</v>
      </c>
      <c r="P2613" s="14"/>
    </row>
    <row r="2614">
      <c r="A2614" s="19" t="s">
        <v>8766</v>
      </c>
      <c r="B2614" s="19" t="s">
        <v>1419</v>
      </c>
      <c r="C2614" s="19" t="s">
        <v>8767</v>
      </c>
      <c r="D2614" s="19" t="s">
        <v>8768</v>
      </c>
      <c r="E2614" s="19" t="s">
        <v>8770</v>
      </c>
      <c r="F2614" s="20" t="str">
        <f t="shared" si="1"/>
        <v>yosHLhfpv7zN3SLWpPTcf5</v>
      </c>
      <c r="G2614" s="20">
        <v>1.0</v>
      </c>
      <c r="H2614" s="20">
        <v>1.0</v>
      </c>
      <c r="I2614" s="20" t="s">
        <v>151</v>
      </c>
      <c r="J2614" s="20">
        <v>1.0</v>
      </c>
      <c r="K2614" s="20">
        <v>1.0</v>
      </c>
      <c r="L2614" s="20" t="s">
        <v>153</v>
      </c>
      <c r="M2614" s="20">
        <v>1.0</v>
      </c>
      <c r="N2614" s="20">
        <v>1.0</v>
      </c>
      <c r="O2614" s="20" t="s">
        <v>5851</v>
      </c>
      <c r="P2614" s="14"/>
    </row>
    <row r="2615">
      <c r="A2615" s="19" t="s">
        <v>8766</v>
      </c>
      <c r="B2615" s="19" t="s">
        <v>1421</v>
      </c>
      <c r="C2615" s="19" t="s">
        <v>8767</v>
      </c>
      <c r="D2615" s="19" t="s">
        <v>8768</v>
      </c>
      <c r="E2615" s="19" t="s">
        <v>8771</v>
      </c>
      <c r="F2615" s="20" t="str">
        <f t="shared" si="1"/>
        <v>yosHLhfpv7zN5nlQZnCRf8</v>
      </c>
      <c r="G2615" s="20">
        <v>1.0</v>
      </c>
      <c r="H2615" s="20">
        <v>2.0</v>
      </c>
      <c r="I2615" s="20" t="s">
        <v>151</v>
      </c>
      <c r="J2615" s="20">
        <v>3.0</v>
      </c>
      <c r="K2615" s="20">
        <v>3.0</v>
      </c>
      <c r="L2615" s="20" t="s">
        <v>153</v>
      </c>
      <c r="M2615" s="20">
        <v>3.0</v>
      </c>
      <c r="N2615" s="20">
        <v>3.0</v>
      </c>
      <c r="O2615" s="20" t="s">
        <v>5851</v>
      </c>
      <c r="P2615" s="14"/>
    </row>
    <row r="2616">
      <c r="A2616" s="19" t="s">
        <v>8766</v>
      </c>
      <c r="B2616" s="19" t="s">
        <v>1423</v>
      </c>
      <c r="C2616" s="19" t="s">
        <v>8767</v>
      </c>
      <c r="D2616" s="19" t="s">
        <v>8768</v>
      </c>
      <c r="E2616" s="19" t="s">
        <v>8772</v>
      </c>
      <c r="F2616" s="20" t="str">
        <f t="shared" si="1"/>
        <v>yosHLhfpv7zN5ubQZnCRf8</v>
      </c>
      <c r="G2616" s="20">
        <v>3.0</v>
      </c>
      <c r="H2616" s="20">
        <v>3.0</v>
      </c>
      <c r="I2616" s="20" t="s">
        <v>151</v>
      </c>
      <c r="J2616" s="20">
        <v>3.0</v>
      </c>
      <c r="K2616" s="20">
        <v>3.0</v>
      </c>
      <c r="L2616" s="20" t="s">
        <v>153</v>
      </c>
      <c r="M2616" s="20">
        <v>2.0</v>
      </c>
      <c r="N2616" s="20">
        <v>3.0</v>
      </c>
      <c r="O2616" s="20" t="s">
        <v>5851</v>
      </c>
      <c r="P2616" s="14"/>
    </row>
    <row r="2617">
      <c r="A2617" s="19" t="s">
        <v>8766</v>
      </c>
      <c r="B2617" s="19" t="s">
        <v>1425</v>
      </c>
      <c r="C2617" s="19" t="s">
        <v>8767</v>
      </c>
      <c r="D2617" s="19" t="s">
        <v>8768</v>
      </c>
      <c r="E2617" s="19" t="s">
        <v>8773</v>
      </c>
      <c r="F2617" s="20" t="str">
        <f t="shared" si="1"/>
        <v>yosHLhfpv7zN6orgxZbenF</v>
      </c>
      <c r="G2617" s="20">
        <v>1.0</v>
      </c>
      <c r="H2617" s="20">
        <v>1.0</v>
      </c>
      <c r="I2617" s="20" t="s">
        <v>151</v>
      </c>
      <c r="J2617" s="20">
        <v>1.0</v>
      </c>
      <c r="K2617" s="20">
        <v>1.0</v>
      </c>
      <c r="L2617" s="20" t="s">
        <v>153</v>
      </c>
      <c r="M2617" s="20">
        <v>1.0</v>
      </c>
      <c r="N2617" s="20">
        <v>1.0</v>
      </c>
      <c r="O2617" s="20" t="s">
        <v>5851</v>
      </c>
      <c r="P2617" s="14"/>
    </row>
    <row r="2618">
      <c r="A2618" s="19" t="s">
        <v>8766</v>
      </c>
      <c r="B2618" s="19" t="s">
        <v>1427</v>
      </c>
      <c r="C2618" s="19" t="s">
        <v>8767</v>
      </c>
      <c r="D2618" s="19" t="s">
        <v>8768</v>
      </c>
      <c r="E2618" s="19" t="s">
        <v>8774</v>
      </c>
      <c r="F2618" s="20" t="str">
        <f t="shared" si="1"/>
        <v>yosHLhfpv7zNASJs1igzRC</v>
      </c>
      <c r="G2618" s="20">
        <v>1.0</v>
      </c>
      <c r="H2618" s="20">
        <v>1.0</v>
      </c>
      <c r="I2618" s="20" t="s">
        <v>151</v>
      </c>
      <c r="J2618" s="20">
        <v>3.0</v>
      </c>
      <c r="K2618" s="20">
        <v>3.0</v>
      </c>
      <c r="L2618" s="20" t="s">
        <v>153</v>
      </c>
      <c r="M2618" s="20">
        <v>1.0</v>
      </c>
      <c r="N2618" s="20">
        <v>1.0</v>
      </c>
      <c r="O2618" s="20" t="s">
        <v>5851</v>
      </c>
      <c r="P2618" s="14"/>
    </row>
    <row r="2619">
      <c r="A2619" s="19" t="s">
        <v>8766</v>
      </c>
      <c r="B2619" s="19" t="s">
        <v>1429</v>
      </c>
      <c r="C2619" s="19" t="s">
        <v>8767</v>
      </c>
      <c r="D2619" s="19" t="s">
        <v>8768</v>
      </c>
      <c r="E2619" s="19" t="s">
        <v>8775</v>
      </c>
      <c r="F2619" s="20" t="str">
        <f t="shared" si="1"/>
        <v>yosHLhfpv7zNDFTPsx31Wa</v>
      </c>
      <c r="G2619" s="20">
        <v>2.0</v>
      </c>
      <c r="H2619" s="20">
        <v>3.0</v>
      </c>
      <c r="I2619" s="20" t="s">
        <v>151</v>
      </c>
      <c r="J2619" s="20">
        <v>3.0</v>
      </c>
      <c r="K2619" s="20">
        <v>3.0</v>
      </c>
      <c r="L2619" s="20" t="s">
        <v>153</v>
      </c>
      <c r="M2619" s="20">
        <v>3.0</v>
      </c>
      <c r="N2619" s="20">
        <v>3.0</v>
      </c>
      <c r="O2619" s="20" t="s">
        <v>5851</v>
      </c>
      <c r="P2619" s="14"/>
    </row>
    <row r="2620">
      <c r="A2620" s="19" t="s">
        <v>8766</v>
      </c>
      <c r="B2620" s="19" t="s">
        <v>1431</v>
      </c>
      <c r="C2620" s="19" t="s">
        <v>8767</v>
      </c>
      <c r="D2620" s="19" t="s">
        <v>8768</v>
      </c>
      <c r="E2620" s="19" t="s">
        <v>8776</v>
      </c>
      <c r="F2620" s="20" t="str">
        <f t="shared" si="1"/>
        <v>yosHLhfpv7zNDdBPsx31Wa</v>
      </c>
      <c r="G2620" s="20">
        <v>2.0</v>
      </c>
      <c r="H2620" s="20">
        <v>3.0</v>
      </c>
      <c r="I2620" s="20" t="s">
        <v>151</v>
      </c>
      <c r="J2620" s="20">
        <v>2.0</v>
      </c>
      <c r="K2620" s="20">
        <v>3.0</v>
      </c>
      <c r="L2620" s="20" t="s">
        <v>153</v>
      </c>
      <c r="M2620" s="20">
        <v>3.0</v>
      </c>
      <c r="N2620" s="20">
        <v>3.0</v>
      </c>
      <c r="O2620" s="20" t="s">
        <v>5851</v>
      </c>
      <c r="P2620" s="14"/>
    </row>
    <row r="2621">
      <c r="A2621" s="19" t="s">
        <v>8766</v>
      </c>
      <c r="B2621" s="19" t="s">
        <v>1433</v>
      </c>
      <c r="C2621" s="19" t="s">
        <v>8767</v>
      </c>
      <c r="D2621" s="19" t="s">
        <v>8768</v>
      </c>
      <c r="E2621" s="19" t="s">
        <v>8777</v>
      </c>
      <c r="F2621" s="20" t="str">
        <f t="shared" si="1"/>
        <v>yosHLhfpv7zNFgSGX8NaP3</v>
      </c>
      <c r="G2621" s="20">
        <v>1.0</v>
      </c>
      <c r="H2621" s="20">
        <v>1.0</v>
      </c>
      <c r="I2621" s="20" t="s">
        <v>151</v>
      </c>
      <c r="J2621" s="20">
        <v>1.0</v>
      </c>
      <c r="K2621" s="20">
        <v>1.0</v>
      </c>
      <c r="L2621" s="20" t="s">
        <v>153</v>
      </c>
      <c r="M2621" s="20">
        <v>1.0</v>
      </c>
      <c r="N2621" s="20">
        <v>1.0</v>
      </c>
      <c r="O2621" s="20" t="s">
        <v>5851</v>
      </c>
      <c r="P2621" s="14"/>
    </row>
    <row r="2622">
      <c r="A2622" s="19" t="s">
        <v>8766</v>
      </c>
      <c r="B2622" s="19" t="s">
        <v>1435</v>
      </c>
      <c r="C2622" s="19" t="s">
        <v>8767</v>
      </c>
      <c r="D2622" s="19" t="s">
        <v>8768</v>
      </c>
      <c r="E2622" s="19" t="s">
        <v>8778</v>
      </c>
      <c r="F2622" s="20" t="str">
        <f t="shared" si="1"/>
        <v>yosHLhfpv7zNFl5GX8NaP3</v>
      </c>
      <c r="G2622" s="20">
        <v>1.0</v>
      </c>
      <c r="H2622" s="20">
        <v>1.0</v>
      </c>
      <c r="I2622" s="20" t="s">
        <v>151</v>
      </c>
      <c r="J2622" s="20">
        <v>1.0</v>
      </c>
      <c r="K2622" s="20">
        <v>3.0</v>
      </c>
      <c r="L2622" s="20" t="s">
        <v>153</v>
      </c>
      <c r="M2622" s="20">
        <v>1.0</v>
      </c>
      <c r="N2622" s="20">
        <v>1.0</v>
      </c>
      <c r="O2622" s="20" t="s">
        <v>5851</v>
      </c>
      <c r="P2622" s="14"/>
    </row>
    <row r="2623">
      <c r="A2623" s="19" t="s">
        <v>8766</v>
      </c>
      <c r="B2623" s="19" t="s">
        <v>1437</v>
      </c>
      <c r="C2623" s="19" t="s">
        <v>8767</v>
      </c>
      <c r="D2623" s="19" t="s">
        <v>8768</v>
      </c>
      <c r="E2623" s="19" t="s">
        <v>8779</v>
      </c>
      <c r="F2623" s="20" t="str">
        <f t="shared" si="1"/>
        <v>yosHLhfpv7zNY57ETxCGlb</v>
      </c>
      <c r="G2623" s="20">
        <v>1.0</v>
      </c>
      <c r="H2623" s="20">
        <v>1.0</v>
      </c>
      <c r="I2623" s="20" t="s">
        <v>151</v>
      </c>
      <c r="J2623" s="20">
        <v>1.0</v>
      </c>
      <c r="K2623" s="20">
        <v>1.0</v>
      </c>
      <c r="L2623" s="20" t="s">
        <v>153</v>
      </c>
      <c r="M2623" s="20">
        <v>1.0</v>
      </c>
      <c r="N2623" s="20">
        <v>1.0</v>
      </c>
      <c r="O2623" s="20" t="s">
        <v>5851</v>
      </c>
      <c r="P2623" s="14"/>
    </row>
    <row r="2624">
      <c r="A2624" s="19" t="s">
        <v>8766</v>
      </c>
      <c r="B2624" s="19" t="s">
        <v>1439</v>
      </c>
      <c r="C2624" s="19" t="s">
        <v>8767</v>
      </c>
      <c r="D2624" s="19" t="s">
        <v>8768</v>
      </c>
      <c r="E2624" s="19" t="s">
        <v>8780</v>
      </c>
      <c r="F2624" s="20" t="str">
        <f t="shared" si="1"/>
        <v>yosHLhfpv7zNi6KDfaj7G4</v>
      </c>
      <c r="G2624" s="20">
        <v>1.0</v>
      </c>
      <c r="H2624" s="20">
        <v>1.0</v>
      </c>
      <c r="I2624" s="20" t="s">
        <v>151</v>
      </c>
      <c r="J2624" s="20">
        <v>1.0</v>
      </c>
      <c r="K2624" s="20">
        <v>1.0</v>
      </c>
      <c r="L2624" s="20" t="s">
        <v>153</v>
      </c>
      <c r="M2624" s="20">
        <v>1.0</v>
      </c>
      <c r="N2624" s="20">
        <v>1.0</v>
      </c>
      <c r="O2624" s="20" t="s">
        <v>5851</v>
      </c>
      <c r="P2624" s="14"/>
    </row>
    <row r="2625">
      <c r="A2625" s="19" t="s">
        <v>8766</v>
      </c>
      <c r="B2625" s="19" t="s">
        <v>1441</v>
      </c>
      <c r="C2625" s="19" t="s">
        <v>8767</v>
      </c>
      <c r="D2625" s="19" t="s">
        <v>8768</v>
      </c>
      <c r="E2625" s="19" t="s">
        <v>8781</v>
      </c>
      <c r="F2625" s="20" t="str">
        <f t="shared" si="1"/>
        <v>yosHLhfpv7zNkZlKT9MVfb</v>
      </c>
      <c r="G2625" s="20">
        <v>2.0</v>
      </c>
      <c r="H2625" s="20">
        <v>3.0</v>
      </c>
      <c r="I2625" s="20" t="s">
        <v>151</v>
      </c>
      <c r="J2625" s="20">
        <v>3.0</v>
      </c>
      <c r="K2625" s="20">
        <v>3.0</v>
      </c>
      <c r="L2625" s="20" t="s">
        <v>153</v>
      </c>
      <c r="M2625" s="20">
        <v>3.0</v>
      </c>
      <c r="N2625" s="20">
        <v>3.0</v>
      </c>
      <c r="O2625" s="20" t="s">
        <v>5851</v>
      </c>
      <c r="P2625" s="14"/>
    </row>
    <row r="2626">
      <c r="A2626" s="19" t="s">
        <v>8766</v>
      </c>
      <c r="B2626" s="19" t="s">
        <v>1443</v>
      </c>
      <c r="C2626" s="19" t="s">
        <v>8767</v>
      </c>
      <c r="D2626" s="19" t="s">
        <v>8768</v>
      </c>
      <c r="E2626" s="19" t="s">
        <v>8782</v>
      </c>
      <c r="F2626" s="20" t="str">
        <f t="shared" si="1"/>
        <v>yosHLhfpv7zNkzeKT9MVfb</v>
      </c>
      <c r="G2626" s="20">
        <v>2.0</v>
      </c>
      <c r="H2626" s="20">
        <v>3.0</v>
      </c>
      <c r="I2626" s="20" t="s">
        <v>151</v>
      </c>
      <c r="J2626" s="20">
        <v>2.0</v>
      </c>
      <c r="K2626" s="20">
        <v>3.0</v>
      </c>
      <c r="L2626" s="20" t="s">
        <v>153</v>
      </c>
      <c r="M2626" s="20">
        <v>3.0</v>
      </c>
      <c r="N2626" s="20">
        <v>3.0</v>
      </c>
      <c r="O2626" s="20" t="s">
        <v>5851</v>
      </c>
      <c r="P2626" s="14"/>
    </row>
    <row r="2627">
      <c r="A2627" s="19" t="s">
        <v>8766</v>
      </c>
      <c r="B2627" s="19" t="s">
        <v>1445</v>
      </c>
      <c r="C2627" s="19" t="s">
        <v>8767</v>
      </c>
      <c r="D2627" s="19" t="s">
        <v>8768</v>
      </c>
      <c r="E2627" s="19" t="s">
        <v>5960</v>
      </c>
      <c r="F2627" s="20" t="str">
        <f t="shared" si="1"/>
        <v>yosHLhfpv7zNleQiGAYKIU</v>
      </c>
      <c r="G2627" s="20">
        <v>1.0</v>
      </c>
      <c r="H2627" s="20">
        <v>1.0</v>
      </c>
      <c r="I2627" s="20" t="s">
        <v>151</v>
      </c>
      <c r="J2627" s="20">
        <v>1.0</v>
      </c>
      <c r="K2627" s="20">
        <v>1.0</v>
      </c>
      <c r="L2627" s="20" t="s">
        <v>153</v>
      </c>
      <c r="M2627" s="20">
        <v>1.0</v>
      </c>
      <c r="N2627" s="20">
        <v>1.0</v>
      </c>
      <c r="O2627" s="20" t="s">
        <v>5851</v>
      </c>
      <c r="P2627" s="14"/>
    </row>
    <row r="2628">
      <c r="A2628" s="19" t="s">
        <v>8766</v>
      </c>
      <c r="B2628" s="19" t="s">
        <v>1447</v>
      </c>
      <c r="C2628" s="19" t="s">
        <v>8767</v>
      </c>
      <c r="D2628" s="19" t="s">
        <v>8768</v>
      </c>
      <c r="E2628" s="19" t="s">
        <v>8783</v>
      </c>
      <c r="F2628" s="20" t="str">
        <f t="shared" si="1"/>
        <v>yosHLhfpv7zNmW2x3nOJap</v>
      </c>
      <c r="G2628" s="20">
        <v>1.0</v>
      </c>
      <c r="H2628" s="20">
        <v>1.0</v>
      </c>
      <c r="I2628" s="20" t="s">
        <v>151</v>
      </c>
      <c r="J2628" s="20">
        <v>1.0</v>
      </c>
      <c r="K2628" s="20">
        <v>1.0</v>
      </c>
      <c r="L2628" s="20" t="s">
        <v>153</v>
      </c>
      <c r="M2628" s="20">
        <v>1.0</v>
      </c>
      <c r="N2628" s="20">
        <v>1.0</v>
      </c>
      <c r="O2628" s="20" t="s">
        <v>5851</v>
      </c>
      <c r="P2628" s="14"/>
    </row>
    <row r="2629">
      <c r="A2629" s="19" t="s">
        <v>8766</v>
      </c>
      <c r="B2629" s="19" t="s">
        <v>1449</v>
      </c>
      <c r="C2629" s="19" t="s">
        <v>8767</v>
      </c>
      <c r="D2629" s="19" t="s">
        <v>8768</v>
      </c>
      <c r="E2629" s="19" t="s">
        <v>8784</v>
      </c>
      <c r="F2629" s="20" t="str">
        <f t="shared" si="1"/>
        <v>yosHLhfpv7zNypFr3EWPH8</v>
      </c>
      <c r="G2629" s="20">
        <v>1.0</v>
      </c>
      <c r="H2629" s="20">
        <v>1.0</v>
      </c>
      <c r="I2629" s="20" t="s">
        <v>151</v>
      </c>
      <c r="J2629" s="20">
        <v>3.0</v>
      </c>
      <c r="K2629" s="20">
        <v>3.0</v>
      </c>
      <c r="L2629" s="20" t="s">
        <v>153</v>
      </c>
      <c r="M2629" s="20">
        <v>1.0</v>
      </c>
      <c r="N2629" s="20">
        <v>1.0</v>
      </c>
      <c r="O2629" s="20" t="s">
        <v>5851</v>
      </c>
      <c r="P2629" s="14"/>
    </row>
    <row r="2630">
      <c r="A2630" s="19" t="s">
        <v>8766</v>
      </c>
      <c r="B2630" s="19" t="s">
        <v>1451</v>
      </c>
      <c r="C2630" s="19" t="s">
        <v>8767</v>
      </c>
      <c r="D2630" s="19" t="s">
        <v>8768</v>
      </c>
      <c r="E2630" s="19" t="s">
        <v>8785</v>
      </c>
      <c r="F2630" s="20" t="str">
        <f t="shared" si="1"/>
        <v>yosHLhfpv7zNzXgcwP3ZbD</v>
      </c>
      <c r="G2630" s="20">
        <v>1.0</v>
      </c>
      <c r="H2630" s="20">
        <v>1.0</v>
      </c>
      <c r="I2630" s="20" t="s">
        <v>151</v>
      </c>
      <c r="J2630" s="20">
        <v>1.0</v>
      </c>
      <c r="K2630" s="20">
        <v>1.0</v>
      </c>
      <c r="L2630" s="20" t="s">
        <v>153</v>
      </c>
      <c r="M2630" s="20">
        <v>1.0</v>
      </c>
      <c r="N2630" s="20">
        <v>1.0</v>
      </c>
      <c r="O2630" s="20" t="s">
        <v>5851</v>
      </c>
      <c r="P2630" s="14"/>
    </row>
    <row r="2631">
      <c r="A2631" s="19" t="s">
        <v>8786</v>
      </c>
      <c r="B2631" s="19" t="s">
        <v>1069</v>
      </c>
      <c r="C2631" s="19" t="s">
        <v>8787</v>
      </c>
      <c r="D2631" s="19" t="s">
        <v>8788</v>
      </c>
      <c r="E2631" s="19" t="s">
        <v>8789</v>
      </c>
      <c r="F2631" s="20" t="str">
        <f t="shared" si="1"/>
        <v>zFxoB5MafeBL5mLQZnCRf8</v>
      </c>
      <c r="G2631" s="20">
        <v>1.0</v>
      </c>
      <c r="H2631" s="20">
        <v>1.0</v>
      </c>
      <c r="I2631" s="20" t="s">
        <v>5809</v>
      </c>
      <c r="J2631" s="20">
        <v>3.0</v>
      </c>
      <c r="K2631" s="20">
        <v>3.0</v>
      </c>
      <c r="L2631" s="20" t="s">
        <v>153</v>
      </c>
      <c r="M2631" s="20">
        <v>3.0</v>
      </c>
      <c r="N2631" s="20">
        <v>3.0</v>
      </c>
      <c r="O2631" s="20" t="s">
        <v>5851</v>
      </c>
      <c r="P2631" s="14"/>
    </row>
    <row r="2632">
      <c r="A2632" s="19" t="s">
        <v>8786</v>
      </c>
      <c r="B2632" s="19" t="s">
        <v>1073</v>
      </c>
      <c r="C2632" s="19" t="s">
        <v>8787</v>
      </c>
      <c r="D2632" s="19" t="s">
        <v>8788</v>
      </c>
      <c r="E2632" s="19" t="s">
        <v>8790</v>
      </c>
      <c r="F2632" s="20" t="str">
        <f t="shared" si="1"/>
        <v>zFxoB5MafeBLC8OSrJgpzQ</v>
      </c>
      <c r="G2632" s="20">
        <v>1.0</v>
      </c>
      <c r="H2632" s="20">
        <v>1.0</v>
      </c>
      <c r="I2632" s="20" t="s">
        <v>5809</v>
      </c>
      <c r="J2632" s="20">
        <v>3.0</v>
      </c>
      <c r="K2632" s="20">
        <v>3.0</v>
      </c>
      <c r="L2632" s="20" t="s">
        <v>153</v>
      </c>
      <c r="M2632" s="20">
        <v>3.0</v>
      </c>
      <c r="N2632" s="20">
        <v>3.0</v>
      </c>
      <c r="O2632" s="20" t="s">
        <v>5851</v>
      </c>
      <c r="P2632" s="14"/>
    </row>
    <row r="2633">
      <c r="A2633" s="19" t="s">
        <v>8786</v>
      </c>
      <c r="B2633" s="19" t="s">
        <v>1075</v>
      </c>
      <c r="C2633" s="19" t="s">
        <v>8787</v>
      </c>
      <c r="D2633" s="19" t="s">
        <v>8788</v>
      </c>
      <c r="E2633" s="19" t="s">
        <v>8791</v>
      </c>
      <c r="F2633" s="20" t="str">
        <f t="shared" si="1"/>
        <v>zFxoB5MafeBLCoLSrJgpzQ</v>
      </c>
      <c r="G2633" s="20">
        <v>1.0</v>
      </c>
      <c r="H2633" s="20">
        <v>1.0</v>
      </c>
      <c r="I2633" s="20" t="s">
        <v>5809</v>
      </c>
      <c r="J2633" s="20">
        <v>3.0</v>
      </c>
      <c r="K2633" s="20">
        <v>3.0</v>
      </c>
      <c r="L2633" s="20" t="s">
        <v>153</v>
      </c>
      <c r="M2633" s="20">
        <v>2.0</v>
      </c>
      <c r="N2633" s="20">
        <v>3.0</v>
      </c>
      <c r="O2633" s="20" t="s">
        <v>5851</v>
      </c>
      <c r="P2633" s="14"/>
    </row>
    <row r="2634">
      <c r="A2634" s="19" t="s">
        <v>8786</v>
      </c>
      <c r="B2634" s="19" t="s">
        <v>1077</v>
      </c>
      <c r="C2634" s="19" t="s">
        <v>8787</v>
      </c>
      <c r="D2634" s="19" t="s">
        <v>8788</v>
      </c>
      <c r="E2634" s="19" t="s">
        <v>8792</v>
      </c>
      <c r="F2634" s="20" t="str">
        <f t="shared" si="1"/>
        <v>zFxoB5MafeBLG53UcnUYI5</v>
      </c>
      <c r="G2634" s="20">
        <v>1.0</v>
      </c>
      <c r="H2634" s="20">
        <v>1.0</v>
      </c>
      <c r="I2634" s="20" t="s">
        <v>5809</v>
      </c>
      <c r="J2634" s="20">
        <v>2.0</v>
      </c>
      <c r="K2634" s="20">
        <v>1.0</v>
      </c>
      <c r="L2634" s="20" t="s">
        <v>153</v>
      </c>
      <c r="M2634" s="20">
        <v>2.0</v>
      </c>
      <c r="N2634" s="20">
        <v>2.0</v>
      </c>
      <c r="O2634" s="20" t="s">
        <v>5851</v>
      </c>
      <c r="P2634" s="14"/>
    </row>
    <row r="2635">
      <c r="A2635" s="19" t="s">
        <v>8786</v>
      </c>
      <c r="B2635" s="19" t="s">
        <v>1079</v>
      </c>
      <c r="C2635" s="19" t="s">
        <v>8787</v>
      </c>
      <c r="D2635" s="19" t="s">
        <v>8788</v>
      </c>
      <c r="E2635" s="19" t="s">
        <v>8787</v>
      </c>
      <c r="F2635" s="20" t="str">
        <f t="shared" si="1"/>
        <v>zFxoB5MafeBLI9cvBlcSU2</v>
      </c>
      <c r="G2635" s="20">
        <v>1.0</v>
      </c>
      <c r="H2635" s="20">
        <v>1.0</v>
      </c>
      <c r="I2635" s="20" t="s">
        <v>5809</v>
      </c>
      <c r="J2635" s="20">
        <v>3.0</v>
      </c>
      <c r="K2635" s="20">
        <v>3.0</v>
      </c>
      <c r="L2635" s="20" t="s">
        <v>153</v>
      </c>
      <c r="M2635" s="20">
        <v>3.0</v>
      </c>
      <c r="N2635" s="20">
        <v>3.0</v>
      </c>
      <c r="O2635" s="20" t="s">
        <v>5851</v>
      </c>
      <c r="P2635" s="14"/>
    </row>
    <row r="2636">
      <c r="A2636" s="19" t="s">
        <v>8786</v>
      </c>
      <c r="B2636" s="19" t="s">
        <v>1081</v>
      </c>
      <c r="C2636" s="19" t="s">
        <v>8787</v>
      </c>
      <c r="D2636" s="19" t="s">
        <v>8788</v>
      </c>
      <c r="E2636" s="19" t="s">
        <v>8793</v>
      </c>
      <c r="F2636" s="20" t="str">
        <f t="shared" si="1"/>
        <v>zFxoB5MafeBLKTX5Q8YFGz</v>
      </c>
      <c r="G2636" s="20">
        <v>1.0</v>
      </c>
      <c r="H2636" s="20">
        <v>1.0</v>
      </c>
      <c r="I2636" s="20" t="s">
        <v>5809</v>
      </c>
      <c r="J2636" s="20">
        <v>2.0</v>
      </c>
      <c r="K2636" s="20">
        <v>3.0</v>
      </c>
      <c r="L2636" s="20" t="s">
        <v>153</v>
      </c>
      <c r="M2636" s="20">
        <v>3.0</v>
      </c>
      <c r="N2636" s="20">
        <v>3.0</v>
      </c>
      <c r="O2636" s="20" t="s">
        <v>5851</v>
      </c>
      <c r="P2636" s="14"/>
    </row>
    <row r="2637">
      <c r="A2637" s="19" t="s">
        <v>8786</v>
      </c>
      <c r="B2637" s="19" t="s">
        <v>1083</v>
      </c>
      <c r="C2637" s="19" t="s">
        <v>8787</v>
      </c>
      <c r="D2637" s="19" t="s">
        <v>8788</v>
      </c>
      <c r="E2637" s="19" t="s">
        <v>8794</v>
      </c>
      <c r="F2637" s="20" t="str">
        <f t="shared" si="1"/>
        <v>zFxoB5MafeBLKTg5Q8YFGz</v>
      </c>
      <c r="G2637" s="20">
        <v>1.0</v>
      </c>
      <c r="H2637" s="20">
        <v>1.0</v>
      </c>
      <c r="I2637" s="20" t="s">
        <v>5809</v>
      </c>
      <c r="J2637" s="20">
        <v>1.0</v>
      </c>
      <c r="K2637" s="20">
        <v>3.0</v>
      </c>
      <c r="L2637" s="20" t="s">
        <v>153</v>
      </c>
      <c r="M2637" s="20">
        <v>1.0</v>
      </c>
      <c r="N2637" s="20">
        <v>1.0</v>
      </c>
      <c r="O2637" s="20" t="s">
        <v>5851</v>
      </c>
      <c r="P2637" s="14"/>
    </row>
    <row r="2638">
      <c r="A2638" s="19" t="s">
        <v>8786</v>
      </c>
      <c r="B2638" s="19" t="s">
        <v>1085</v>
      </c>
      <c r="C2638" s="19" t="s">
        <v>8787</v>
      </c>
      <c r="D2638" s="19" t="s">
        <v>8788</v>
      </c>
      <c r="E2638" s="19" t="s">
        <v>8795</v>
      </c>
      <c r="F2638" s="20" t="str">
        <f t="shared" si="1"/>
        <v>zFxoB5MafeBLL38pHOn63V</v>
      </c>
      <c r="G2638" s="20">
        <v>1.0</v>
      </c>
      <c r="H2638" s="20">
        <v>1.0</v>
      </c>
      <c r="I2638" s="20" t="s">
        <v>5809</v>
      </c>
      <c r="J2638" s="20">
        <v>1.0</v>
      </c>
      <c r="K2638" s="20">
        <v>3.0</v>
      </c>
      <c r="L2638" s="20" t="s">
        <v>153</v>
      </c>
      <c r="M2638" s="20">
        <v>1.0</v>
      </c>
      <c r="N2638" s="20">
        <v>1.0</v>
      </c>
      <c r="O2638" s="20" t="s">
        <v>5851</v>
      </c>
      <c r="P2638" s="14"/>
    </row>
    <row r="2639">
      <c r="A2639" s="19" t="s">
        <v>8786</v>
      </c>
      <c r="B2639" s="19" t="s">
        <v>1087</v>
      </c>
      <c r="C2639" s="19" t="s">
        <v>8787</v>
      </c>
      <c r="D2639" s="19" t="s">
        <v>8788</v>
      </c>
      <c r="E2639" s="19" t="s">
        <v>8796</v>
      </c>
      <c r="F2639" s="20" t="str">
        <f t="shared" si="1"/>
        <v>zFxoB5MafeBLLA1pHOn63V</v>
      </c>
      <c r="G2639" s="20">
        <v>1.0</v>
      </c>
      <c r="H2639" s="20">
        <v>1.0</v>
      </c>
      <c r="I2639" s="20" t="s">
        <v>5809</v>
      </c>
      <c r="J2639" s="20">
        <v>1.0</v>
      </c>
      <c r="K2639" s="20">
        <v>1.0</v>
      </c>
      <c r="L2639" s="20" t="s">
        <v>153</v>
      </c>
      <c r="M2639" s="20">
        <v>1.0</v>
      </c>
      <c r="N2639" s="20">
        <v>1.0</v>
      </c>
      <c r="O2639" s="20" t="s">
        <v>5851</v>
      </c>
      <c r="P2639" s="14"/>
    </row>
    <row r="2640">
      <c r="A2640" s="19" t="s">
        <v>8786</v>
      </c>
      <c r="B2640" s="19" t="s">
        <v>1089</v>
      </c>
      <c r="C2640" s="19" t="s">
        <v>8787</v>
      </c>
      <c r="D2640" s="19" t="s">
        <v>8788</v>
      </c>
      <c r="E2640" s="19" t="s">
        <v>8797</v>
      </c>
      <c r="F2640" s="20" t="str">
        <f t="shared" si="1"/>
        <v>zFxoB5MafeBLLCBpHOn63V</v>
      </c>
      <c r="G2640" s="20">
        <v>1.0</v>
      </c>
      <c r="H2640" s="20">
        <v>1.0</v>
      </c>
      <c r="I2640" s="20" t="s">
        <v>5809</v>
      </c>
      <c r="J2640" s="20">
        <v>3.0</v>
      </c>
      <c r="K2640" s="20">
        <v>2.0</v>
      </c>
      <c r="L2640" s="20" t="s">
        <v>153</v>
      </c>
      <c r="M2640" s="20">
        <v>3.0</v>
      </c>
      <c r="N2640" s="20">
        <v>3.0</v>
      </c>
      <c r="O2640" s="20" t="s">
        <v>5851</v>
      </c>
      <c r="P2640" s="14"/>
    </row>
    <row r="2641">
      <c r="A2641" s="19" t="s">
        <v>8786</v>
      </c>
      <c r="B2641" s="19" t="s">
        <v>1091</v>
      </c>
      <c r="C2641" s="19" t="s">
        <v>8787</v>
      </c>
      <c r="D2641" s="19" t="s">
        <v>8788</v>
      </c>
      <c r="E2641" s="19" t="s">
        <v>8798</v>
      </c>
      <c r="F2641" s="20" t="str">
        <f t="shared" si="1"/>
        <v>zFxoB5MafeBLPMvNMcnNFW</v>
      </c>
      <c r="G2641" s="20">
        <v>1.0</v>
      </c>
      <c r="H2641" s="20">
        <v>1.0</v>
      </c>
      <c r="I2641" s="20" t="s">
        <v>5809</v>
      </c>
      <c r="J2641" s="20">
        <v>3.0</v>
      </c>
      <c r="K2641" s="20">
        <v>2.0</v>
      </c>
      <c r="L2641" s="20" t="s">
        <v>153</v>
      </c>
      <c r="M2641" s="20">
        <v>3.0</v>
      </c>
      <c r="N2641" s="20">
        <v>3.0</v>
      </c>
      <c r="O2641" s="20" t="s">
        <v>5851</v>
      </c>
      <c r="P2641" s="14"/>
    </row>
    <row r="2642">
      <c r="A2642" s="19" t="s">
        <v>8786</v>
      </c>
      <c r="B2642" s="19" t="s">
        <v>1093</v>
      </c>
      <c r="C2642" s="19" t="s">
        <v>8787</v>
      </c>
      <c r="D2642" s="19" t="s">
        <v>8788</v>
      </c>
      <c r="E2642" s="19" t="s">
        <v>8799</v>
      </c>
      <c r="F2642" s="20" t="str">
        <f t="shared" si="1"/>
        <v>zFxoB5MafeBLPYRNMcnNFW</v>
      </c>
      <c r="G2642" s="20">
        <v>1.0</v>
      </c>
      <c r="H2642" s="20">
        <v>1.0</v>
      </c>
      <c r="I2642" s="20" t="s">
        <v>5809</v>
      </c>
      <c r="J2642" s="20">
        <v>1.0</v>
      </c>
      <c r="K2642" s="20">
        <v>1.0</v>
      </c>
      <c r="L2642" s="20" t="s">
        <v>153</v>
      </c>
      <c r="M2642" s="20">
        <v>1.0</v>
      </c>
      <c r="N2642" s="20">
        <v>1.0</v>
      </c>
      <c r="O2642" s="20" t="s">
        <v>5851</v>
      </c>
      <c r="P2642" s="14"/>
    </row>
    <row r="2643">
      <c r="A2643" s="19" t="s">
        <v>8786</v>
      </c>
      <c r="B2643" s="19" t="s">
        <v>1095</v>
      </c>
      <c r="C2643" s="19" t="s">
        <v>8787</v>
      </c>
      <c r="D2643" s="19" t="s">
        <v>8788</v>
      </c>
      <c r="E2643" s="19" t="s">
        <v>8800</v>
      </c>
      <c r="F2643" s="20" t="str">
        <f t="shared" si="1"/>
        <v>zFxoB5MafeBLRDLeNhrwyV</v>
      </c>
      <c r="G2643" s="20">
        <v>1.0</v>
      </c>
      <c r="H2643" s="20">
        <v>1.0</v>
      </c>
      <c r="I2643" s="20" t="s">
        <v>5809</v>
      </c>
      <c r="J2643" s="20">
        <v>1.0</v>
      </c>
      <c r="K2643" s="20">
        <v>2.0</v>
      </c>
      <c r="L2643" s="20" t="s">
        <v>153</v>
      </c>
      <c r="M2643" s="20">
        <v>2.0</v>
      </c>
      <c r="N2643" s="20">
        <v>2.0</v>
      </c>
      <c r="O2643" s="20" t="s">
        <v>5851</v>
      </c>
      <c r="P2643" s="14"/>
    </row>
    <row r="2644">
      <c r="A2644" s="19" t="s">
        <v>8786</v>
      </c>
      <c r="B2644" s="19" t="s">
        <v>1097</v>
      </c>
      <c r="C2644" s="19" t="s">
        <v>8787</v>
      </c>
      <c r="D2644" s="19" t="s">
        <v>8788</v>
      </c>
      <c r="E2644" s="19" t="s">
        <v>8801</v>
      </c>
      <c r="F2644" s="20" t="str">
        <f t="shared" si="1"/>
        <v>zFxoB5MafeBLRXyeNhrwyV</v>
      </c>
      <c r="G2644" s="20">
        <v>1.0</v>
      </c>
      <c r="H2644" s="20">
        <v>1.0</v>
      </c>
      <c r="I2644" s="20" t="s">
        <v>5809</v>
      </c>
      <c r="J2644" s="20">
        <v>2.0</v>
      </c>
      <c r="K2644" s="20">
        <v>1.0</v>
      </c>
      <c r="L2644" s="20" t="s">
        <v>153</v>
      </c>
      <c r="M2644" s="20">
        <v>1.0</v>
      </c>
      <c r="N2644" s="20">
        <v>2.0</v>
      </c>
      <c r="O2644" s="20" t="s">
        <v>5851</v>
      </c>
      <c r="P2644" s="14"/>
    </row>
    <row r="2645">
      <c r="A2645" s="19" t="s">
        <v>8786</v>
      </c>
      <c r="B2645" s="19" t="s">
        <v>1099</v>
      </c>
      <c r="C2645" s="19" t="s">
        <v>8787</v>
      </c>
      <c r="D2645" s="19" t="s">
        <v>8788</v>
      </c>
      <c r="E2645" s="19" t="s">
        <v>8802</v>
      </c>
      <c r="F2645" s="20" t="str">
        <f t="shared" si="1"/>
        <v>zFxoB5MafeBLSfiIszOMIv</v>
      </c>
      <c r="G2645" s="20">
        <v>1.0</v>
      </c>
      <c r="H2645" s="20">
        <v>1.0</v>
      </c>
      <c r="I2645" s="20" t="s">
        <v>5809</v>
      </c>
      <c r="J2645" s="20">
        <v>1.0</v>
      </c>
      <c r="K2645" s="20">
        <v>3.0</v>
      </c>
      <c r="L2645" s="20" t="s">
        <v>153</v>
      </c>
      <c r="M2645" s="20">
        <v>1.0</v>
      </c>
      <c r="N2645" s="20">
        <v>1.0</v>
      </c>
      <c r="O2645" s="20" t="s">
        <v>5851</v>
      </c>
      <c r="P2645" s="14"/>
    </row>
    <row r="2646">
      <c r="A2646" s="19" t="s">
        <v>8786</v>
      </c>
      <c r="B2646" s="19" t="s">
        <v>1101</v>
      </c>
      <c r="C2646" s="19" t="s">
        <v>8787</v>
      </c>
      <c r="D2646" s="19" t="s">
        <v>8788</v>
      </c>
      <c r="E2646" s="19" t="s">
        <v>8803</v>
      </c>
      <c r="F2646" s="20" t="str">
        <f t="shared" si="1"/>
        <v>zFxoB5MafeBLYTNETxCGlb</v>
      </c>
      <c r="G2646" s="20">
        <v>1.0</v>
      </c>
      <c r="H2646" s="20">
        <v>1.0</v>
      </c>
      <c r="I2646" s="20" t="s">
        <v>5809</v>
      </c>
      <c r="J2646" s="20">
        <v>3.0</v>
      </c>
      <c r="K2646" s="20">
        <v>2.0</v>
      </c>
      <c r="L2646" s="20" t="s">
        <v>153</v>
      </c>
      <c r="M2646" s="20">
        <v>3.0</v>
      </c>
      <c r="N2646" s="20">
        <v>3.0</v>
      </c>
      <c r="O2646" s="20" t="s">
        <v>5851</v>
      </c>
      <c r="P2646" s="14"/>
    </row>
    <row r="2647">
      <c r="A2647" s="19" t="s">
        <v>8786</v>
      </c>
      <c r="B2647" s="19" t="s">
        <v>1103</v>
      </c>
      <c r="C2647" s="19" t="s">
        <v>8787</v>
      </c>
      <c r="D2647" s="19" t="s">
        <v>8788</v>
      </c>
      <c r="E2647" s="19" t="s">
        <v>8804</v>
      </c>
      <c r="F2647" s="20" t="str">
        <f t="shared" si="1"/>
        <v>zFxoB5MafeBLhgpBvQ85Ws</v>
      </c>
      <c r="G2647" s="20">
        <v>1.0</v>
      </c>
      <c r="H2647" s="20">
        <v>1.0</v>
      </c>
      <c r="I2647" s="20" t="s">
        <v>5809</v>
      </c>
      <c r="J2647" s="20">
        <v>2.0</v>
      </c>
      <c r="K2647" s="20">
        <v>2.0</v>
      </c>
      <c r="L2647" s="20" t="s">
        <v>153</v>
      </c>
      <c r="M2647" s="20">
        <v>1.0</v>
      </c>
      <c r="N2647" s="20">
        <v>1.0</v>
      </c>
      <c r="O2647" s="20" t="s">
        <v>5851</v>
      </c>
      <c r="P2647" s="14"/>
    </row>
    <row r="2648">
      <c r="A2648" s="19" t="s">
        <v>8786</v>
      </c>
      <c r="B2648" s="19" t="s">
        <v>1105</v>
      </c>
      <c r="C2648" s="19" t="s">
        <v>8787</v>
      </c>
      <c r="D2648" s="19" t="s">
        <v>8788</v>
      </c>
      <c r="E2648" s="19" t="s">
        <v>8805</v>
      </c>
      <c r="F2648" s="20" t="str">
        <f t="shared" si="1"/>
        <v>zFxoB5MafeBLsHO8jaGony</v>
      </c>
      <c r="G2648" s="20">
        <v>1.0</v>
      </c>
      <c r="H2648" s="20">
        <v>1.0</v>
      </c>
      <c r="I2648" s="20" t="s">
        <v>5809</v>
      </c>
      <c r="J2648" s="20">
        <v>1.0</v>
      </c>
      <c r="K2648" s="20">
        <v>2.0</v>
      </c>
      <c r="L2648" s="20" t="s">
        <v>153</v>
      </c>
      <c r="M2648" s="20">
        <v>1.0</v>
      </c>
      <c r="N2648" s="20">
        <v>1.0</v>
      </c>
      <c r="O2648" s="20" t="s">
        <v>5851</v>
      </c>
      <c r="P2648" s="14"/>
    </row>
    <row r="2649">
      <c r="A2649" s="19" t="s">
        <v>8806</v>
      </c>
      <c r="B2649" s="19" t="s">
        <v>5728</v>
      </c>
      <c r="C2649" s="19" t="s">
        <v>8807</v>
      </c>
      <c r="D2649" s="19" t="s">
        <v>8808</v>
      </c>
      <c r="E2649" s="19" t="s">
        <v>8809</v>
      </c>
      <c r="F2649" s="20" t="str">
        <f t="shared" si="1"/>
        <v>zUR6fTmYzHbB3U1WpPTcf5</v>
      </c>
      <c r="G2649" s="20">
        <v>1.0</v>
      </c>
      <c r="H2649" s="20">
        <v>1.0</v>
      </c>
      <c r="I2649" s="20" t="s">
        <v>151</v>
      </c>
      <c r="J2649" s="20">
        <v>1.0</v>
      </c>
      <c r="K2649" s="20">
        <v>3.0</v>
      </c>
      <c r="L2649" s="20" t="s">
        <v>153</v>
      </c>
      <c r="M2649" s="20">
        <v>1.0</v>
      </c>
      <c r="N2649" s="20">
        <v>1.0</v>
      </c>
      <c r="O2649" s="20" t="s">
        <v>5851</v>
      </c>
      <c r="P2649" s="14"/>
    </row>
    <row r="2650">
      <c r="A2650" s="19" t="s">
        <v>8806</v>
      </c>
      <c r="B2650" s="19" t="s">
        <v>5732</v>
      </c>
      <c r="C2650" s="19" t="s">
        <v>8807</v>
      </c>
      <c r="D2650" s="19" t="s">
        <v>8808</v>
      </c>
      <c r="E2650" s="19" t="s">
        <v>8810</v>
      </c>
      <c r="F2650" s="20" t="str">
        <f t="shared" si="1"/>
        <v>zUR6fTmYzHbB5VIQZnCRf8</v>
      </c>
      <c r="G2650" s="20">
        <v>2.0</v>
      </c>
      <c r="H2650" s="20">
        <v>3.0</v>
      </c>
      <c r="I2650" s="20" t="s">
        <v>151</v>
      </c>
      <c r="J2650" s="20">
        <v>3.0</v>
      </c>
      <c r="K2650" s="20">
        <v>2.0</v>
      </c>
      <c r="L2650" s="20" t="s">
        <v>153</v>
      </c>
      <c r="M2650" s="20">
        <v>2.0</v>
      </c>
      <c r="N2650" s="20">
        <v>2.0</v>
      </c>
      <c r="O2650" s="20" t="s">
        <v>5851</v>
      </c>
      <c r="P2650" s="14"/>
    </row>
    <row r="2651">
      <c r="A2651" s="19" t="s">
        <v>8806</v>
      </c>
      <c r="B2651" s="19" t="s">
        <v>5734</v>
      </c>
      <c r="C2651" s="19" t="s">
        <v>8807</v>
      </c>
      <c r="D2651" s="19" t="s">
        <v>8808</v>
      </c>
      <c r="E2651" s="19" t="s">
        <v>8811</v>
      </c>
      <c r="F2651" s="20" t="str">
        <f t="shared" si="1"/>
        <v>zUR6fTmYzHbB5i5QZnCRf8</v>
      </c>
      <c r="G2651" s="20">
        <v>1.0</v>
      </c>
      <c r="H2651" s="20">
        <v>1.0</v>
      </c>
      <c r="I2651" s="20" t="s">
        <v>151</v>
      </c>
      <c r="J2651" s="20">
        <v>1.0</v>
      </c>
      <c r="K2651" s="20">
        <v>3.0</v>
      </c>
      <c r="L2651" s="20" t="s">
        <v>153</v>
      </c>
      <c r="M2651" s="20">
        <v>1.0</v>
      </c>
      <c r="N2651" s="20">
        <v>2.0</v>
      </c>
      <c r="O2651" s="20" t="s">
        <v>5851</v>
      </c>
      <c r="P2651" s="14"/>
    </row>
    <row r="2652">
      <c r="A2652" s="19" t="s">
        <v>8806</v>
      </c>
      <c r="B2652" s="19" t="s">
        <v>5736</v>
      </c>
      <c r="C2652" s="19" t="s">
        <v>8807</v>
      </c>
      <c r="D2652" s="19" t="s">
        <v>8808</v>
      </c>
      <c r="E2652" s="19" t="s">
        <v>5960</v>
      </c>
      <c r="F2652" s="20" t="str">
        <f t="shared" si="1"/>
        <v>zUR6fTmYzHbB6SOgxZbenF</v>
      </c>
      <c r="G2652" s="20">
        <v>1.0</v>
      </c>
      <c r="H2652" s="20">
        <v>1.0</v>
      </c>
      <c r="I2652" s="20" t="s">
        <v>151</v>
      </c>
      <c r="J2652" s="20">
        <v>1.0</v>
      </c>
      <c r="K2652" s="20">
        <v>1.0</v>
      </c>
      <c r="L2652" s="20" t="s">
        <v>153</v>
      </c>
      <c r="M2652" s="20">
        <v>1.0</v>
      </c>
      <c r="N2652" s="20">
        <v>1.0</v>
      </c>
      <c r="O2652" s="20" t="s">
        <v>5851</v>
      </c>
      <c r="P2652" s="14"/>
    </row>
    <row r="2653">
      <c r="A2653" s="19" t="s">
        <v>8806</v>
      </c>
      <c r="B2653" s="19" t="s">
        <v>5738</v>
      </c>
      <c r="C2653" s="19" t="s">
        <v>8807</v>
      </c>
      <c r="D2653" s="19" t="s">
        <v>8808</v>
      </c>
      <c r="E2653" s="19" t="s">
        <v>8812</v>
      </c>
      <c r="F2653" s="20" t="str">
        <f t="shared" si="1"/>
        <v>zUR6fTmYzHbBAa1s1igzRC</v>
      </c>
      <c r="G2653" s="20">
        <v>1.0</v>
      </c>
      <c r="H2653" s="20">
        <v>1.0</v>
      </c>
      <c r="I2653" s="20" t="s">
        <v>151</v>
      </c>
      <c r="J2653" s="20">
        <v>1.0</v>
      </c>
      <c r="K2653" s="20">
        <v>2.0</v>
      </c>
      <c r="L2653" s="20" t="s">
        <v>153</v>
      </c>
      <c r="M2653" s="20">
        <v>1.0</v>
      </c>
      <c r="N2653" s="20">
        <v>1.0</v>
      </c>
      <c r="O2653" s="20" t="s">
        <v>5851</v>
      </c>
      <c r="P2653" s="14"/>
    </row>
    <row r="2654">
      <c r="A2654" s="19" t="s">
        <v>8806</v>
      </c>
      <c r="B2654" s="19" t="s">
        <v>5740</v>
      </c>
      <c r="C2654" s="19" t="s">
        <v>8807</v>
      </c>
      <c r="D2654" s="19" t="s">
        <v>8808</v>
      </c>
      <c r="E2654" s="19" t="s">
        <v>8813</v>
      </c>
      <c r="F2654" s="20" t="str">
        <f t="shared" si="1"/>
        <v>zUR6fTmYzHbBCP5SrJgpzQ</v>
      </c>
      <c r="G2654" s="20">
        <v>2.0</v>
      </c>
      <c r="H2654" s="20">
        <v>3.0</v>
      </c>
      <c r="I2654" s="20" t="s">
        <v>151</v>
      </c>
      <c r="J2654" s="20">
        <v>2.0</v>
      </c>
      <c r="K2654" s="20">
        <v>2.0</v>
      </c>
      <c r="L2654" s="20" t="s">
        <v>153</v>
      </c>
      <c r="M2654" s="20">
        <v>2.0</v>
      </c>
      <c r="N2654" s="20">
        <v>2.0</v>
      </c>
      <c r="O2654" s="20" t="s">
        <v>5851</v>
      </c>
      <c r="P2654" s="14"/>
    </row>
    <row r="2655">
      <c r="A2655" s="19" t="s">
        <v>8806</v>
      </c>
      <c r="B2655" s="19" t="s">
        <v>5742</v>
      </c>
      <c r="C2655" s="19" t="s">
        <v>8807</v>
      </c>
      <c r="D2655" s="19" t="s">
        <v>8808</v>
      </c>
      <c r="E2655" s="19" t="s">
        <v>8814</v>
      </c>
      <c r="F2655" s="20" t="str">
        <f t="shared" si="1"/>
        <v>zUR6fTmYzHbBDWuPsx31Wa</v>
      </c>
      <c r="G2655" s="20">
        <v>1.0</v>
      </c>
      <c r="H2655" s="20">
        <v>2.0</v>
      </c>
      <c r="I2655" s="20" t="s">
        <v>151</v>
      </c>
      <c r="J2655" s="20">
        <v>2.0</v>
      </c>
      <c r="K2655" s="20">
        <v>3.0</v>
      </c>
      <c r="L2655" s="20" t="s">
        <v>153</v>
      </c>
      <c r="M2655" s="20">
        <v>2.0</v>
      </c>
      <c r="N2655" s="20">
        <v>2.0</v>
      </c>
      <c r="O2655" s="20" t="s">
        <v>5851</v>
      </c>
      <c r="P2655" s="14"/>
    </row>
    <row r="2656">
      <c r="A2656" s="19" t="s">
        <v>8806</v>
      </c>
      <c r="B2656" s="19" t="s">
        <v>5744</v>
      </c>
      <c r="C2656" s="19" t="s">
        <v>8807</v>
      </c>
      <c r="D2656" s="19" t="s">
        <v>8808</v>
      </c>
      <c r="E2656" s="19" t="s">
        <v>8815</v>
      </c>
      <c r="F2656" s="20" t="str">
        <f t="shared" si="1"/>
        <v>zUR6fTmYzHbBFIUGX8NaP3</v>
      </c>
      <c r="G2656" s="20">
        <v>1.0</v>
      </c>
      <c r="H2656" s="20">
        <v>1.0</v>
      </c>
      <c r="I2656" s="20" t="s">
        <v>151</v>
      </c>
      <c r="J2656" s="20">
        <v>1.0</v>
      </c>
      <c r="K2656" s="20">
        <v>3.0</v>
      </c>
      <c r="L2656" s="20" t="s">
        <v>153</v>
      </c>
      <c r="M2656" s="20">
        <v>1.0</v>
      </c>
      <c r="N2656" s="20">
        <v>1.0</v>
      </c>
      <c r="O2656" s="20" t="s">
        <v>5851</v>
      </c>
      <c r="P2656" s="14"/>
    </row>
    <row r="2657">
      <c r="A2657" s="19" t="s">
        <v>8806</v>
      </c>
      <c r="B2657" s="19" t="s">
        <v>5746</v>
      </c>
      <c r="C2657" s="19" t="s">
        <v>8807</v>
      </c>
      <c r="D2657" s="19" t="s">
        <v>8808</v>
      </c>
      <c r="E2657" s="19" t="s">
        <v>8816</v>
      </c>
      <c r="F2657" s="20" t="str">
        <f t="shared" si="1"/>
        <v>zUR6fTmYzHbBFsaGX8NaP3</v>
      </c>
      <c r="G2657" s="20">
        <v>1.0</v>
      </c>
      <c r="H2657" s="20">
        <v>1.0</v>
      </c>
      <c r="I2657" s="20" t="s">
        <v>151</v>
      </c>
      <c r="J2657" s="20">
        <v>1.0</v>
      </c>
      <c r="K2657" s="20">
        <v>3.0</v>
      </c>
      <c r="L2657" s="20" t="s">
        <v>153</v>
      </c>
      <c r="M2657" s="20">
        <v>1.0</v>
      </c>
      <c r="N2657" s="20">
        <v>1.0</v>
      </c>
      <c r="O2657" s="20" t="s">
        <v>5851</v>
      </c>
      <c r="P2657" s="14"/>
    </row>
    <row r="2658">
      <c r="A2658" s="19" t="s">
        <v>8806</v>
      </c>
      <c r="B2658" s="19" t="s">
        <v>5748</v>
      </c>
      <c r="C2658" s="19" t="s">
        <v>8807</v>
      </c>
      <c r="D2658" s="19" t="s">
        <v>8808</v>
      </c>
      <c r="E2658" s="19" t="s">
        <v>8817</v>
      </c>
      <c r="F2658" s="20" t="str">
        <f t="shared" si="1"/>
        <v>zUR6fTmYzHbBILEvBlcSU2</v>
      </c>
      <c r="G2658" s="20">
        <v>3.0</v>
      </c>
      <c r="H2658" s="20">
        <v>3.0</v>
      </c>
      <c r="I2658" s="20" t="s">
        <v>151</v>
      </c>
      <c r="J2658" s="20">
        <v>2.0</v>
      </c>
      <c r="K2658" s="20">
        <v>3.0</v>
      </c>
      <c r="L2658" s="20" t="s">
        <v>153</v>
      </c>
      <c r="M2658" s="20">
        <v>3.0</v>
      </c>
      <c r="N2658" s="20">
        <v>3.0</v>
      </c>
      <c r="O2658" s="20" t="s">
        <v>5851</v>
      </c>
      <c r="P2658" s="14"/>
    </row>
    <row r="2659">
      <c r="A2659" s="19" t="s">
        <v>8806</v>
      </c>
      <c r="B2659" s="19" t="s">
        <v>5750</v>
      </c>
      <c r="C2659" s="19" t="s">
        <v>8807</v>
      </c>
      <c r="D2659" s="19" t="s">
        <v>8808</v>
      </c>
      <c r="E2659" s="19" t="s">
        <v>8818</v>
      </c>
      <c r="F2659" s="20" t="str">
        <f t="shared" si="1"/>
        <v>zUR6fTmYzHbBK4n5Q8YFGz</v>
      </c>
      <c r="G2659" s="20">
        <v>1.0</v>
      </c>
      <c r="H2659" s="20">
        <v>1.0</v>
      </c>
      <c r="I2659" s="20" t="s">
        <v>151</v>
      </c>
      <c r="J2659" s="20">
        <v>1.0</v>
      </c>
      <c r="K2659" s="20">
        <v>2.0</v>
      </c>
      <c r="L2659" s="20" t="s">
        <v>153</v>
      </c>
      <c r="M2659" s="20">
        <v>2.0</v>
      </c>
      <c r="N2659" s="20">
        <v>2.0</v>
      </c>
      <c r="O2659" s="20" t="s">
        <v>5851</v>
      </c>
      <c r="P2659" s="14"/>
    </row>
    <row r="2660">
      <c r="A2660" s="19" t="s">
        <v>8806</v>
      </c>
      <c r="B2660" s="19" t="s">
        <v>5752</v>
      </c>
      <c r="C2660" s="19" t="s">
        <v>8807</v>
      </c>
      <c r="D2660" s="19" t="s">
        <v>8808</v>
      </c>
      <c r="E2660" s="19" t="s">
        <v>8819</v>
      </c>
      <c r="F2660" s="20" t="str">
        <f t="shared" si="1"/>
        <v>zUR6fTmYzHbBPjHNMcnNFW</v>
      </c>
      <c r="G2660" s="20">
        <v>1.0</v>
      </c>
      <c r="H2660" s="20">
        <v>1.0</v>
      </c>
      <c r="I2660" s="20" t="s">
        <v>151</v>
      </c>
      <c r="J2660" s="20">
        <v>1.0</v>
      </c>
      <c r="K2660" s="20">
        <v>1.0</v>
      </c>
      <c r="L2660" s="20" t="s">
        <v>153</v>
      </c>
      <c r="M2660" s="20">
        <v>1.0</v>
      </c>
      <c r="N2660" s="20">
        <v>1.0</v>
      </c>
      <c r="O2660" s="20" t="s">
        <v>5851</v>
      </c>
      <c r="P2660" s="14"/>
    </row>
    <row r="2661">
      <c r="A2661" s="19" t="s">
        <v>8806</v>
      </c>
      <c r="B2661" s="19" t="s">
        <v>5754</v>
      </c>
      <c r="C2661" s="19" t="s">
        <v>8807</v>
      </c>
      <c r="D2661" s="19" t="s">
        <v>8808</v>
      </c>
      <c r="E2661" s="19" t="s">
        <v>8820</v>
      </c>
      <c r="F2661" s="20" t="str">
        <f t="shared" si="1"/>
        <v>zUR6fTmYzHbBY42ETxCGlb</v>
      </c>
      <c r="G2661" s="20">
        <v>1.0</v>
      </c>
      <c r="H2661" s="20">
        <v>1.0</v>
      </c>
      <c r="I2661" s="20" t="s">
        <v>151</v>
      </c>
      <c r="J2661" s="20">
        <v>1.0</v>
      </c>
      <c r="K2661" s="20">
        <v>1.0</v>
      </c>
      <c r="L2661" s="20" t="s">
        <v>153</v>
      </c>
      <c r="M2661" s="20">
        <v>1.0</v>
      </c>
      <c r="N2661" s="20">
        <v>1.0</v>
      </c>
      <c r="O2661" s="20" t="s">
        <v>5851</v>
      </c>
      <c r="P2661" s="14"/>
    </row>
    <row r="2662">
      <c r="A2662" s="19" t="s">
        <v>8806</v>
      </c>
      <c r="B2662" s="19" t="s">
        <v>5756</v>
      </c>
      <c r="C2662" s="19" t="s">
        <v>8807</v>
      </c>
      <c r="D2662" s="19" t="s">
        <v>8808</v>
      </c>
      <c r="E2662" s="19" t="s">
        <v>8821</v>
      </c>
      <c r="F2662" s="20" t="str">
        <f t="shared" si="1"/>
        <v>zUR6fTmYzHbBYU3ETxCGlb</v>
      </c>
      <c r="G2662" s="20">
        <v>1.0</v>
      </c>
      <c r="H2662" s="20">
        <v>1.0</v>
      </c>
      <c r="I2662" s="20" t="s">
        <v>151</v>
      </c>
      <c r="J2662" s="20">
        <v>1.0</v>
      </c>
      <c r="K2662" s="20">
        <v>1.0</v>
      </c>
      <c r="L2662" s="20" t="s">
        <v>153</v>
      </c>
      <c r="M2662" s="20">
        <v>3.0</v>
      </c>
      <c r="N2662" s="20">
        <v>3.0</v>
      </c>
      <c r="O2662" s="20" t="s">
        <v>5851</v>
      </c>
      <c r="P2662" s="14"/>
    </row>
    <row r="2663">
      <c r="A2663" s="19" t="s">
        <v>8806</v>
      </c>
      <c r="B2663" s="19" t="s">
        <v>5758</v>
      </c>
      <c r="C2663" s="19" t="s">
        <v>8807</v>
      </c>
      <c r="D2663" s="19" t="s">
        <v>8808</v>
      </c>
      <c r="E2663" s="19" t="s">
        <v>8822</v>
      </c>
      <c r="F2663" s="20" t="str">
        <f t="shared" si="1"/>
        <v>zUR6fTmYzHbBiAGDfaj7G4</v>
      </c>
      <c r="G2663" s="20">
        <v>1.0</v>
      </c>
      <c r="H2663" s="20">
        <v>1.0</v>
      </c>
      <c r="I2663" s="20" t="s">
        <v>151</v>
      </c>
      <c r="J2663" s="20">
        <v>1.0</v>
      </c>
      <c r="K2663" s="20">
        <v>2.0</v>
      </c>
      <c r="L2663" s="20" t="s">
        <v>153</v>
      </c>
      <c r="M2663" s="20">
        <v>1.0</v>
      </c>
      <c r="N2663" s="20">
        <v>1.0</v>
      </c>
      <c r="O2663" s="20" t="s">
        <v>5851</v>
      </c>
      <c r="P2663" s="14"/>
    </row>
    <row r="2664">
      <c r="A2664" s="19" t="s">
        <v>8806</v>
      </c>
      <c r="B2664" s="19" t="s">
        <v>5760</v>
      </c>
      <c r="C2664" s="19" t="s">
        <v>8807</v>
      </c>
      <c r="D2664" s="19" t="s">
        <v>8808</v>
      </c>
      <c r="E2664" s="19" t="s">
        <v>8823</v>
      </c>
      <c r="F2664" s="20" t="str">
        <f t="shared" si="1"/>
        <v>zUR6fTmYzHbBkgIKT9MVfb</v>
      </c>
      <c r="G2664" s="20">
        <v>2.0</v>
      </c>
      <c r="H2664" s="20">
        <v>2.0</v>
      </c>
      <c r="I2664" s="20" t="s">
        <v>151</v>
      </c>
      <c r="J2664" s="20">
        <v>3.0</v>
      </c>
      <c r="K2664" s="20">
        <v>3.0</v>
      </c>
      <c r="L2664" s="20" t="s">
        <v>153</v>
      </c>
      <c r="M2664" s="20">
        <v>2.0</v>
      </c>
      <c r="N2664" s="20">
        <v>2.0</v>
      </c>
      <c r="O2664" s="20" t="s">
        <v>5851</v>
      </c>
      <c r="P2664" s="14"/>
    </row>
    <row r="2665">
      <c r="A2665" s="19" t="s">
        <v>8806</v>
      </c>
      <c r="B2665" s="19" t="s">
        <v>5762</v>
      </c>
      <c r="C2665" s="19" t="s">
        <v>8807</v>
      </c>
      <c r="D2665" s="19" t="s">
        <v>8808</v>
      </c>
      <c r="E2665" s="19" t="s">
        <v>8824</v>
      </c>
      <c r="F2665" s="20" t="str">
        <f t="shared" si="1"/>
        <v>zUR6fTmYzHbBklQKT9MVfb</v>
      </c>
      <c r="G2665" s="20">
        <v>1.0</v>
      </c>
      <c r="H2665" s="20">
        <v>1.0</v>
      </c>
      <c r="I2665" s="20" t="s">
        <v>151</v>
      </c>
      <c r="J2665" s="20">
        <v>2.0</v>
      </c>
      <c r="K2665" s="20">
        <v>3.0</v>
      </c>
      <c r="L2665" s="20" t="s">
        <v>153</v>
      </c>
      <c r="M2665" s="20">
        <v>1.0</v>
      </c>
      <c r="N2665" s="20">
        <v>1.0</v>
      </c>
      <c r="O2665" s="20" t="s">
        <v>5851</v>
      </c>
      <c r="P2665" s="14"/>
    </row>
    <row r="2666">
      <c r="A2666" s="19" t="s">
        <v>8806</v>
      </c>
      <c r="B2666" s="19" t="s">
        <v>5764</v>
      </c>
      <c r="C2666" s="19" t="s">
        <v>8807</v>
      </c>
      <c r="D2666" s="19" t="s">
        <v>8808</v>
      </c>
      <c r="E2666" s="19" t="s">
        <v>8825</v>
      </c>
      <c r="F2666" s="20" t="str">
        <f t="shared" si="1"/>
        <v>zUR6fTmYzHbBlQLiGAYKIU</v>
      </c>
      <c r="G2666" s="20">
        <v>1.0</v>
      </c>
      <c r="H2666" s="20">
        <v>1.0</v>
      </c>
      <c r="I2666" s="20" t="s">
        <v>151</v>
      </c>
      <c r="J2666" s="20">
        <v>2.0</v>
      </c>
      <c r="K2666" s="20">
        <v>2.0</v>
      </c>
      <c r="L2666" s="20" t="s">
        <v>153</v>
      </c>
      <c r="M2666" s="20">
        <v>1.0</v>
      </c>
      <c r="N2666" s="20">
        <v>1.0</v>
      </c>
      <c r="O2666" s="20" t="s">
        <v>5851</v>
      </c>
      <c r="P2666" s="14"/>
    </row>
    <row r="2667">
      <c r="A2667" s="19" t="s">
        <v>8826</v>
      </c>
      <c r="B2667" s="19" t="s">
        <v>1912</v>
      </c>
      <c r="C2667" s="19" t="s">
        <v>8827</v>
      </c>
      <c r="D2667" s="19" t="s">
        <v>8828</v>
      </c>
      <c r="E2667" s="19" t="s">
        <v>8829</v>
      </c>
      <c r="F2667" s="20" t="str">
        <f t="shared" si="1"/>
        <v>zfdRZpMySrDB5RtQZnCRf8</v>
      </c>
      <c r="G2667" s="20">
        <v>2.0</v>
      </c>
      <c r="H2667" s="20">
        <v>1.0</v>
      </c>
      <c r="I2667" s="20" t="s">
        <v>152</v>
      </c>
      <c r="J2667" s="20">
        <v>2.0</v>
      </c>
      <c r="K2667" s="20">
        <v>1.0</v>
      </c>
      <c r="L2667" s="20" t="s">
        <v>153</v>
      </c>
      <c r="M2667" s="20">
        <v>3.0</v>
      </c>
      <c r="N2667" s="20">
        <v>3.0</v>
      </c>
      <c r="O2667" s="20" t="s">
        <v>5851</v>
      </c>
      <c r="P2667" s="14"/>
    </row>
    <row r="2668">
      <c r="A2668" s="19" t="s">
        <v>8826</v>
      </c>
      <c r="B2668" s="19" t="s">
        <v>1917</v>
      </c>
      <c r="C2668" s="19" t="s">
        <v>8827</v>
      </c>
      <c r="D2668" s="19" t="s">
        <v>8828</v>
      </c>
      <c r="E2668" s="19" t="s">
        <v>8830</v>
      </c>
      <c r="F2668" s="20" t="str">
        <f t="shared" si="1"/>
        <v>zfdRZpMySrDB5vUQZnCRf8</v>
      </c>
      <c r="G2668" s="20">
        <v>2.0</v>
      </c>
      <c r="H2668" s="20">
        <v>3.0</v>
      </c>
      <c r="I2668" s="20" t="s">
        <v>152</v>
      </c>
      <c r="J2668" s="20">
        <v>3.0</v>
      </c>
      <c r="K2668" s="20">
        <v>3.0</v>
      </c>
      <c r="L2668" s="20" t="s">
        <v>153</v>
      </c>
      <c r="M2668" s="20">
        <v>2.0</v>
      </c>
      <c r="N2668" s="20">
        <v>3.0</v>
      </c>
      <c r="O2668" s="20" t="s">
        <v>5851</v>
      </c>
      <c r="P2668" s="14"/>
    </row>
    <row r="2669">
      <c r="A2669" s="19" t="s">
        <v>8826</v>
      </c>
      <c r="B2669" s="19" t="s">
        <v>1919</v>
      </c>
      <c r="C2669" s="19" t="s">
        <v>8827</v>
      </c>
      <c r="D2669" s="19" t="s">
        <v>8828</v>
      </c>
      <c r="E2669" s="19" t="s">
        <v>8831</v>
      </c>
      <c r="F2669" s="20" t="str">
        <f t="shared" si="1"/>
        <v>zfdRZpMySrDB6aTgxZbenF</v>
      </c>
      <c r="G2669" s="20">
        <v>1.0</v>
      </c>
      <c r="H2669" s="20">
        <v>1.0</v>
      </c>
      <c r="I2669" s="20" t="s">
        <v>152</v>
      </c>
      <c r="J2669" s="20">
        <v>1.0</v>
      </c>
      <c r="K2669" s="20">
        <v>1.0</v>
      </c>
      <c r="L2669" s="20" t="s">
        <v>153</v>
      </c>
      <c r="M2669" s="20">
        <v>2.0</v>
      </c>
      <c r="N2669" s="20">
        <v>1.0</v>
      </c>
      <c r="O2669" s="20" t="s">
        <v>5851</v>
      </c>
      <c r="P2669" s="14"/>
    </row>
    <row r="2670">
      <c r="A2670" s="19" t="s">
        <v>8826</v>
      </c>
      <c r="B2670" s="19" t="s">
        <v>1921</v>
      </c>
      <c r="C2670" s="19" t="s">
        <v>8827</v>
      </c>
      <c r="D2670" s="19" t="s">
        <v>8828</v>
      </c>
      <c r="E2670" s="19" t="s">
        <v>8832</v>
      </c>
      <c r="F2670" s="20" t="str">
        <f t="shared" si="1"/>
        <v>zfdRZpMySrDBCs4SrJgpzQ</v>
      </c>
      <c r="G2670" s="20">
        <v>1.0</v>
      </c>
      <c r="H2670" s="20">
        <v>1.0</v>
      </c>
      <c r="I2670" s="20" t="s">
        <v>152</v>
      </c>
      <c r="J2670" s="20">
        <v>2.0</v>
      </c>
      <c r="K2670" s="20">
        <v>1.0</v>
      </c>
      <c r="L2670" s="20" t="s">
        <v>153</v>
      </c>
      <c r="M2670" s="20">
        <v>1.0</v>
      </c>
      <c r="N2670" s="20">
        <v>1.0</v>
      </c>
      <c r="O2670" s="20" t="s">
        <v>5851</v>
      </c>
      <c r="P2670" s="14"/>
    </row>
    <row r="2671">
      <c r="A2671" s="19" t="s">
        <v>8826</v>
      </c>
      <c r="B2671" s="19" t="s">
        <v>1923</v>
      </c>
      <c r="C2671" s="19" t="s">
        <v>8827</v>
      </c>
      <c r="D2671" s="19" t="s">
        <v>8828</v>
      </c>
      <c r="E2671" s="19" t="s">
        <v>8833</v>
      </c>
      <c r="F2671" s="20" t="str">
        <f t="shared" si="1"/>
        <v>zfdRZpMySrDBCxUSrJgpzQ</v>
      </c>
      <c r="G2671" s="20">
        <v>2.0</v>
      </c>
      <c r="H2671" s="20">
        <v>1.0</v>
      </c>
      <c r="I2671" s="20" t="s">
        <v>152</v>
      </c>
      <c r="J2671" s="20">
        <v>2.0</v>
      </c>
      <c r="K2671" s="20">
        <v>2.0</v>
      </c>
      <c r="L2671" s="20" t="s">
        <v>153</v>
      </c>
      <c r="M2671" s="20">
        <v>3.0</v>
      </c>
      <c r="N2671" s="20">
        <v>3.0</v>
      </c>
      <c r="O2671" s="20" t="s">
        <v>5851</v>
      </c>
      <c r="P2671" s="14"/>
    </row>
    <row r="2672">
      <c r="A2672" s="19" t="s">
        <v>8826</v>
      </c>
      <c r="B2672" s="19" t="s">
        <v>1925</v>
      </c>
      <c r="C2672" s="19" t="s">
        <v>8827</v>
      </c>
      <c r="D2672" s="19" t="s">
        <v>8828</v>
      </c>
      <c r="E2672" s="19" t="s">
        <v>8834</v>
      </c>
      <c r="F2672" s="20" t="str">
        <f t="shared" si="1"/>
        <v>zfdRZpMySrDBFajGX8NaP3</v>
      </c>
      <c r="G2672" s="20">
        <v>1.0</v>
      </c>
      <c r="H2672" s="20">
        <v>1.0</v>
      </c>
      <c r="I2672" s="20" t="s">
        <v>152</v>
      </c>
      <c r="J2672" s="20">
        <v>1.0</v>
      </c>
      <c r="K2672" s="20">
        <v>3.0</v>
      </c>
      <c r="L2672" s="20" t="s">
        <v>153</v>
      </c>
      <c r="M2672" s="20">
        <v>1.0</v>
      </c>
      <c r="N2672" s="20">
        <v>1.0</v>
      </c>
      <c r="O2672" s="20" t="s">
        <v>5851</v>
      </c>
      <c r="P2672" s="14"/>
    </row>
    <row r="2673">
      <c r="A2673" s="19" t="s">
        <v>8826</v>
      </c>
      <c r="B2673" s="19" t="s">
        <v>1927</v>
      </c>
      <c r="C2673" s="19" t="s">
        <v>8827</v>
      </c>
      <c r="D2673" s="19" t="s">
        <v>8828</v>
      </c>
      <c r="E2673" s="19" t="s">
        <v>8835</v>
      </c>
      <c r="F2673" s="20" t="str">
        <f t="shared" si="1"/>
        <v>zfdRZpMySrDBIfzvBlcSU2</v>
      </c>
      <c r="G2673" s="20">
        <v>1.0</v>
      </c>
      <c r="H2673" s="20">
        <v>1.0</v>
      </c>
      <c r="I2673" s="20" t="s">
        <v>152</v>
      </c>
      <c r="J2673" s="20">
        <v>1.0</v>
      </c>
      <c r="K2673" s="20">
        <v>1.0</v>
      </c>
      <c r="L2673" s="20" t="s">
        <v>153</v>
      </c>
      <c r="M2673" s="20">
        <v>1.0</v>
      </c>
      <c r="N2673" s="20">
        <v>1.0</v>
      </c>
      <c r="O2673" s="20" t="s">
        <v>5851</v>
      </c>
      <c r="P2673" s="14"/>
    </row>
    <row r="2674">
      <c r="A2674" s="19" t="s">
        <v>8826</v>
      </c>
      <c r="B2674" s="19" t="s">
        <v>1929</v>
      </c>
      <c r="C2674" s="19" t="s">
        <v>8827</v>
      </c>
      <c r="D2674" s="19" t="s">
        <v>8828</v>
      </c>
      <c r="E2674" s="19" t="s">
        <v>8836</v>
      </c>
      <c r="F2674" s="20" t="str">
        <f t="shared" si="1"/>
        <v>zfdRZpMySrDBK065Q8YFGz</v>
      </c>
      <c r="G2674" s="20">
        <v>1.0</v>
      </c>
      <c r="H2674" s="20">
        <v>1.0</v>
      </c>
      <c r="I2674" s="20" t="s">
        <v>152</v>
      </c>
      <c r="J2674" s="20">
        <v>1.0</v>
      </c>
      <c r="K2674" s="20">
        <v>1.0</v>
      </c>
      <c r="L2674" s="20" t="s">
        <v>153</v>
      </c>
      <c r="M2674" s="20">
        <v>1.0</v>
      </c>
      <c r="N2674" s="20">
        <v>1.0</v>
      </c>
      <c r="O2674" s="20" t="s">
        <v>5851</v>
      </c>
      <c r="P2674" s="14"/>
    </row>
    <row r="2675">
      <c r="A2675" s="19" t="s">
        <v>8826</v>
      </c>
      <c r="B2675" s="19" t="s">
        <v>1931</v>
      </c>
      <c r="C2675" s="19" t="s">
        <v>8827</v>
      </c>
      <c r="D2675" s="19" t="s">
        <v>8828</v>
      </c>
      <c r="E2675" s="19" t="s">
        <v>8837</v>
      </c>
      <c r="F2675" s="20" t="str">
        <f t="shared" si="1"/>
        <v>zfdRZpMySrDBK0V5Q8YFGz</v>
      </c>
      <c r="G2675" s="20">
        <v>1.0</v>
      </c>
      <c r="H2675" s="20">
        <v>1.0</v>
      </c>
      <c r="I2675" s="20" t="s">
        <v>152</v>
      </c>
      <c r="J2675" s="20">
        <v>1.0</v>
      </c>
      <c r="K2675" s="20">
        <v>1.0</v>
      </c>
      <c r="L2675" s="20" t="s">
        <v>153</v>
      </c>
      <c r="M2675" s="20">
        <v>1.0</v>
      </c>
      <c r="N2675" s="20">
        <v>1.0</v>
      </c>
      <c r="O2675" s="20" t="s">
        <v>5851</v>
      </c>
      <c r="P2675" s="14"/>
    </row>
    <row r="2676">
      <c r="A2676" s="19" t="s">
        <v>8826</v>
      </c>
      <c r="B2676" s="19" t="s">
        <v>1933</v>
      </c>
      <c r="C2676" s="19" t="s">
        <v>8827</v>
      </c>
      <c r="D2676" s="19" t="s">
        <v>8828</v>
      </c>
      <c r="E2676" s="19" t="s">
        <v>8838</v>
      </c>
      <c r="F2676" s="20" t="str">
        <f t="shared" si="1"/>
        <v>zfdRZpMySrDBLQTpHOn63V</v>
      </c>
      <c r="G2676" s="20">
        <v>2.0</v>
      </c>
      <c r="H2676" s="20">
        <v>2.0</v>
      </c>
      <c r="I2676" s="20" t="s">
        <v>152</v>
      </c>
      <c r="J2676" s="20">
        <v>2.0</v>
      </c>
      <c r="K2676" s="20">
        <v>2.0</v>
      </c>
      <c r="L2676" s="20" t="s">
        <v>153</v>
      </c>
      <c r="M2676" s="20">
        <v>3.0</v>
      </c>
      <c r="N2676" s="20">
        <v>3.0</v>
      </c>
      <c r="O2676" s="20" t="s">
        <v>5851</v>
      </c>
      <c r="P2676" s="14"/>
    </row>
    <row r="2677">
      <c r="A2677" s="19" t="s">
        <v>8826</v>
      </c>
      <c r="B2677" s="19" t="s">
        <v>1935</v>
      </c>
      <c r="C2677" s="19" t="s">
        <v>8827</v>
      </c>
      <c r="D2677" s="19" t="s">
        <v>8828</v>
      </c>
      <c r="E2677" s="19" t="s">
        <v>8839</v>
      </c>
      <c r="F2677" s="20" t="str">
        <f t="shared" si="1"/>
        <v>zfdRZpMySrDBP28NMcnNFW</v>
      </c>
      <c r="G2677" s="20">
        <v>1.0</v>
      </c>
      <c r="H2677" s="20">
        <v>1.0</v>
      </c>
      <c r="I2677" s="20" t="s">
        <v>152</v>
      </c>
      <c r="J2677" s="20">
        <v>2.0</v>
      </c>
      <c r="K2677" s="20">
        <v>2.0</v>
      </c>
      <c r="L2677" s="20" t="s">
        <v>153</v>
      </c>
      <c r="M2677" s="20">
        <v>3.0</v>
      </c>
      <c r="N2677" s="20">
        <v>3.0</v>
      </c>
      <c r="O2677" s="20" t="s">
        <v>5851</v>
      </c>
      <c r="P2677" s="14"/>
    </row>
    <row r="2678">
      <c r="A2678" s="19" t="s">
        <v>8826</v>
      </c>
      <c r="B2678" s="19" t="s">
        <v>1937</v>
      </c>
      <c r="C2678" s="19" t="s">
        <v>8827</v>
      </c>
      <c r="D2678" s="19" t="s">
        <v>8828</v>
      </c>
      <c r="E2678" s="19" t="s">
        <v>8840</v>
      </c>
      <c r="F2678" s="20" t="str">
        <f t="shared" si="1"/>
        <v>zfdRZpMySrDBPZINMcnNFW</v>
      </c>
      <c r="G2678" s="20">
        <v>1.0</v>
      </c>
      <c r="H2678" s="20">
        <v>1.0</v>
      </c>
      <c r="I2678" s="20" t="s">
        <v>152</v>
      </c>
      <c r="J2678" s="20">
        <v>3.0</v>
      </c>
      <c r="K2678" s="20">
        <v>2.0</v>
      </c>
      <c r="L2678" s="20" t="s">
        <v>153</v>
      </c>
      <c r="M2678" s="20">
        <v>1.0</v>
      </c>
      <c r="N2678" s="20">
        <v>1.0</v>
      </c>
      <c r="O2678" s="20" t="s">
        <v>5851</v>
      </c>
      <c r="P2678" s="14"/>
    </row>
    <row r="2679">
      <c r="A2679" s="19" t="s">
        <v>8826</v>
      </c>
      <c r="B2679" s="19" t="s">
        <v>1939</v>
      </c>
      <c r="C2679" s="19" t="s">
        <v>8827</v>
      </c>
      <c r="D2679" s="19" t="s">
        <v>8828</v>
      </c>
      <c r="E2679" s="19" t="s">
        <v>8841</v>
      </c>
      <c r="F2679" s="20" t="str">
        <f t="shared" si="1"/>
        <v>zfdRZpMySrDBRVteNhrwyV</v>
      </c>
      <c r="G2679" s="20">
        <v>1.0</v>
      </c>
      <c r="H2679" s="20">
        <v>1.0</v>
      </c>
      <c r="I2679" s="20" t="s">
        <v>152</v>
      </c>
      <c r="J2679" s="20">
        <v>1.0</v>
      </c>
      <c r="K2679" s="20">
        <v>1.0</v>
      </c>
      <c r="L2679" s="20" t="s">
        <v>153</v>
      </c>
      <c r="M2679" s="20">
        <v>1.0</v>
      </c>
      <c r="N2679" s="20">
        <v>1.0</v>
      </c>
      <c r="O2679" s="20" t="s">
        <v>5851</v>
      </c>
      <c r="P2679" s="14"/>
    </row>
    <row r="2680">
      <c r="A2680" s="19" t="s">
        <v>8826</v>
      </c>
      <c r="B2680" s="19" t="s">
        <v>1941</v>
      </c>
      <c r="C2680" s="19" t="s">
        <v>8827</v>
      </c>
      <c r="D2680" s="19" t="s">
        <v>8828</v>
      </c>
      <c r="E2680" s="19" t="s">
        <v>8842</v>
      </c>
      <c r="F2680" s="20" t="str">
        <f t="shared" si="1"/>
        <v>zfdRZpMySrDBY0PETxCGlb</v>
      </c>
      <c r="G2680" s="20">
        <v>1.0</v>
      </c>
      <c r="H2680" s="20">
        <v>1.0</v>
      </c>
      <c r="I2680" s="20" t="s">
        <v>152</v>
      </c>
      <c r="J2680" s="20">
        <v>3.0</v>
      </c>
      <c r="K2680" s="20">
        <v>2.0</v>
      </c>
      <c r="L2680" s="20" t="s">
        <v>153</v>
      </c>
      <c r="M2680" s="20">
        <v>3.0</v>
      </c>
      <c r="N2680" s="20">
        <v>3.0</v>
      </c>
      <c r="O2680" s="20" t="s">
        <v>5851</v>
      </c>
      <c r="P2680" s="14"/>
    </row>
    <row r="2681">
      <c r="A2681" s="19" t="s">
        <v>8826</v>
      </c>
      <c r="B2681" s="19" t="s">
        <v>1943</v>
      </c>
      <c r="C2681" s="19" t="s">
        <v>8827</v>
      </c>
      <c r="D2681" s="19" t="s">
        <v>8828</v>
      </c>
      <c r="E2681" s="19" t="s">
        <v>8843</v>
      </c>
      <c r="F2681" s="20" t="str">
        <f t="shared" si="1"/>
        <v>zfdRZpMySrDBYwbETxCGlb</v>
      </c>
      <c r="G2681" s="20">
        <v>1.0</v>
      </c>
      <c r="H2681" s="20">
        <v>1.0</v>
      </c>
      <c r="I2681" s="20" t="s">
        <v>152</v>
      </c>
      <c r="J2681" s="20">
        <v>1.0</v>
      </c>
      <c r="K2681" s="20">
        <v>1.0</v>
      </c>
      <c r="L2681" s="20" t="s">
        <v>153</v>
      </c>
      <c r="M2681" s="20">
        <v>1.0</v>
      </c>
      <c r="N2681" s="20">
        <v>1.0</v>
      </c>
      <c r="O2681" s="20" t="s">
        <v>5851</v>
      </c>
      <c r="P2681" s="14"/>
    </row>
    <row r="2682">
      <c r="A2682" s="19" t="s">
        <v>8826</v>
      </c>
      <c r="B2682" s="19" t="s">
        <v>1945</v>
      </c>
      <c r="C2682" s="19" t="s">
        <v>8827</v>
      </c>
      <c r="D2682" s="19" t="s">
        <v>8828</v>
      </c>
      <c r="E2682" s="19" t="s">
        <v>8844</v>
      </c>
      <c r="F2682" s="20" t="str">
        <f t="shared" si="1"/>
        <v>zfdRZpMySrDBh6LBvQ85Ws</v>
      </c>
      <c r="G2682" s="20">
        <v>1.0</v>
      </c>
      <c r="H2682" s="20">
        <v>1.0</v>
      </c>
      <c r="I2682" s="20" t="s">
        <v>152</v>
      </c>
      <c r="J2682" s="20">
        <v>1.0</v>
      </c>
      <c r="K2682" s="20">
        <v>1.0</v>
      </c>
      <c r="L2682" s="20" t="s">
        <v>153</v>
      </c>
      <c r="M2682" s="20">
        <v>1.0</v>
      </c>
      <c r="N2682" s="20">
        <v>1.0</v>
      </c>
      <c r="O2682" s="20" t="s">
        <v>5851</v>
      </c>
      <c r="P2682" s="14"/>
    </row>
    <row r="2683">
      <c r="A2683" s="19" t="s">
        <v>8826</v>
      </c>
      <c r="B2683" s="19" t="s">
        <v>1947</v>
      </c>
      <c r="C2683" s="19" t="s">
        <v>8827</v>
      </c>
      <c r="D2683" s="19" t="s">
        <v>8828</v>
      </c>
      <c r="E2683" s="19" t="s">
        <v>8845</v>
      </c>
      <c r="F2683" s="20" t="str">
        <f t="shared" si="1"/>
        <v>zfdRZpMySrDBipjDfaj7G4</v>
      </c>
      <c r="G2683" s="20">
        <v>1.0</v>
      </c>
      <c r="H2683" s="20">
        <v>1.0</v>
      </c>
      <c r="I2683" s="20" t="s">
        <v>152</v>
      </c>
      <c r="J2683" s="20">
        <v>1.0</v>
      </c>
      <c r="K2683" s="20">
        <v>1.0</v>
      </c>
      <c r="L2683" s="20" t="s">
        <v>153</v>
      </c>
      <c r="M2683" s="20">
        <v>1.0</v>
      </c>
      <c r="N2683" s="20">
        <v>1.0</v>
      </c>
      <c r="O2683" s="20" t="s">
        <v>5851</v>
      </c>
      <c r="P2683" s="14"/>
    </row>
    <row r="2684">
      <c r="A2684" s="19" t="s">
        <v>8826</v>
      </c>
      <c r="B2684" s="19" t="s">
        <v>1949</v>
      </c>
      <c r="C2684" s="19" t="s">
        <v>8827</v>
      </c>
      <c r="D2684" s="19" t="s">
        <v>8828</v>
      </c>
      <c r="E2684" s="19" t="s">
        <v>8846</v>
      </c>
      <c r="F2684" s="20" t="str">
        <f t="shared" si="1"/>
        <v>zfdRZpMySrDBkSUKT9MVfb</v>
      </c>
      <c r="G2684" s="20">
        <v>1.0</v>
      </c>
      <c r="H2684" s="20">
        <v>1.0</v>
      </c>
      <c r="I2684" s="20" t="s">
        <v>152</v>
      </c>
      <c r="J2684" s="20">
        <v>1.0</v>
      </c>
      <c r="K2684" s="20">
        <v>3.0</v>
      </c>
      <c r="L2684" s="20" t="s">
        <v>153</v>
      </c>
      <c r="M2684" s="20">
        <v>1.0</v>
      </c>
      <c r="N2684" s="20">
        <v>2.0</v>
      </c>
      <c r="O2684" s="20" t="s">
        <v>5851</v>
      </c>
      <c r="P2684" s="14"/>
    </row>
    <row r="2685">
      <c r="A2685" s="19" t="s">
        <v>8847</v>
      </c>
      <c r="B2685" s="19" t="s">
        <v>2067</v>
      </c>
      <c r="C2685" s="19" t="s">
        <v>8848</v>
      </c>
      <c r="D2685" s="19" t="s">
        <v>8849</v>
      </c>
      <c r="E2685" s="19" t="s">
        <v>8850</v>
      </c>
      <c r="F2685" s="20" t="str">
        <f t="shared" si="1"/>
        <v>ztmBO59K2BJ8dUR0I7fEb</v>
      </c>
      <c r="G2685" s="20">
        <v>3.0</v>
      </c>
      <c r="H2685" s="20">
        <v>3.0</v>
      </c>
      <c r="I2685" s="20" t="s">
        <v>153</v>
      </c>
      <c r="J2685" s="20">
        <v>2.0</v>
      </c>
      <c r="K2685" s="20">
        <v>2.0</v>
      </c>
      <c r="L2685" s="20" t="s">
        <v>5851</v>
      </c>
      <c r="M2685" s="20">
        <v>2.0</v>
      </c>
      <c r="N2685" s="20">
        <v>2.0</v>
      </c>
      <c r="O2685" s="20" t="s">
        <v>6117</v>
      </c>
      <c r="P2685" s="14"/>
    </row>
    <row r="2686">
      <c r="A2686" s="19" t="s">
        <v>8847</v>
      </c>
      <c r="B2686" s="19" t="s">
        <v>2071</v>
      </c>
      <c r="C2686" s="19" t="s">
        <v>8848</v>
      </c>
      <c r="D2686" s="19" t="s">
        <v>8849</v>
      </c>
      <c r="E2686" s="19" t="s">
        <v>8851</v>
      </c>
      <c r="F2686" s="20" t="str">
        <f t="shared" si="1"/>
        <v>ztmBO59K2BJAxzs1igzRC</v>
      </c>
      <c r="G2686" s="20">
        <v>3.0</v>
      </c>
      <c r="H2686" s="20">
        <v>3.0</v>
      </c>
      <c r="I2686" s="20" t="s">
        <v>153</v>
      </c>
      <c r="J2686" s="20">
        <v>3.0</v>
      </c>
      <c r="K2686" s="20">
        <v>3.0</v>
      </c>
      <c r="L2686" s="20" t="s">
        <v>5851</v>
      </c>
      <c r="M2686" s="20">
        <v>3.0</v>
      </c>
      <c r="N2686" s="20">
        <v>3.0</v>
      </c>
      <c r="O2686" s="20" t="s">
        <v>6117</v>
      </c>
      <c r="P2686" s="14"/>
    </row>
    <row r="2687">
      <c r="A2687" s="19" t="s">
        <v>8847</v>
      </c>
      <c r="B2687" s="19" t="s">
        <v>2073</v>
      </c>
      <c r="C2687" s="19" t="s">
        <v>8848</v>
      </c>
      <c r="D2687" s="19" t="s">
        <v>8849</v>
      </c>
      <c r="E2687" s="19" t="s">
        <v>8852</v>
      </c>
      <c r="F2687" s="20" t="str">
        <f t="shared" si="1"/>
        <v>ztmBO59K2BJETdhxLZ9ck</v>
      </c>
      <c r="G2687" s="20">
        <v>2.0</v>
      </c>
      <c r="H2687" s="20">
        <v>2.0</v>
      </c>
      <c r="I2687" s="20" t="s">
        <v>153</v>
      </c>
      <c r="J2687" s="20">
        <v>3.0</v>
      </c>
      <c r="K2687" s="20">
        <v>3.0</v>
      </c>
      <c r="L2687" s="20" t="s">
        <v>5851</v>
      </c>
      <c r="M2687" s="20">
        <v>2.0</v>
      </c>
      <c r="N2687" s="20">
        <v>2.0</v>
      </c>
      <c r="O2687" s="20" t="s">
        <v>6117</v>
      </c>
      <c r="P2687" s="14"/>
    </row>
    <row r="2688">
      <c r="A2688" s="19" t="s">
        <v>8847</v>
      </c>
      <c r="B2688" s="19" t="s">
        <v>2075</v>
      </c>
      <c r="C2688" s="19" t="s">
        <v>8848</v>
      </c>
      <c r="D2688" s="19" t="s">
        <v>8849</v>
      </c>
      <c r="E2688" s="19" t="s">
        <v>8853</v>
      </c>
      <c r="F2688" s="20" t="str">
        <f t="shared" si="1"/>
        <v>ztmBO59K2BJEfGhxLZ9ck</v>
      </c>
      <c r="G2688" s="20">
        <v>2.0</v>
      </c>
      <c r="H2688" s="20">
        <v>2.0</v>
      </c>
      <c r="I2688" s="20" t="s">
        <v>153</v>
      </c>
      <c r="J2688" s="20">
        <v>3.0</v>
      </c>
      <c r="K2688" s="20">
        <v>3.0</v>
      </c>
      <c r="L2688" s="20" t="s">
        <v>5851</v>
      </c>
      <c r="M2688" s="20">
        <v>2.0</v>
      </c>
      <c r="N2688" s="20">
        <v>2.0</v>
      </c>
      <c r="O2688" s="20" t="s">
        <v>6117</v>
      </c>
      <c r="P2688" s="14"/>
    </row>
    <row r="2689">
      <c r="A2689" s="19" t="s">
        <v>8847</v>
      </c>
      <c r="B2689" s="19" t="s">
        <v>2077</v>
      </c>
      <c r="C2689" s="19" t="s">
        <v>8848</v>
      </c>
      <c r="D2689" s="19" t="s">
        <v>8849</v>
      </c>
      <c r="E2689" s="19" t="s">
        <v>8854</v>
      </c>
      <c r="F2689" s="20" t="str">
        <f t="shared" si="1"/>
        <v>ztmBO59K2BJOpsJLhNcSb</v>
      </c>
      <c r="G2689" s="20">
        <v>3.0</v>
      </c>
      <c r="H2689" s="20">
        <v>3.0</v>
      </c>
      <c r="I2689" s="20" t="s">
        <v>153</v>
      </c>
      <c r="J2689" s="20">
        <v>1.0</v>
      </c>
      <c r="K2689" s="20">
        <v>1.0</v>
      </c>
      <c r="L2689" s="20" t="s">
        <v>5851</v>
      </c>
      <c r="M2689" s="20">
        <v>1.0</v>
      </c>
      <c r="N2689" s="20">
        <v>1.0</v>
      </c>
      <c r="O2689" s="20" t="s">
        <v>6117</v>
      </c>
      <c r="P2689" s="14"/>
    </row>
    <row r="2690">
      <c r="A2690" s="19" t="s">
        <v>8847</v>
      </c>
      <c r="B2690" s="19" t="s">
        <v>2079</v>
      </c>
      <c r="C2690" s="19" t="s">
        <v>8848</v>
      </c>
      <c r="D2690" s="19" t="s">
        <v>8849</v>
      </c>
      <c r="E2690" s="19" t="s">
        <v>8848</v>
      </c>
      <c r="F2690" s="20" t="str">
        <f t="shared" si="1"/>
        <v>ztmBO59K2BJQTGA48cIW7</v>
      </c>
      <c r="G2690" s="20">
        <v>2.0</v>
      </c>
      <c r="H2690" s="20">
        <v>2.0</v>
      </c>
      <c r="I2690" s="20" t="s">
        <v>153</v>
      </c>
      <c r="J2690" s="20">
        <v>3.0</v>
      </c>
      <c r="K2690" s="20">
        <v>3.0</v>
      </c>
      <c r="L2690" s="20" t="s">
        <v>5851</v>
      </c>
      <c r="M2690" s="20">
        <v>1.0</v>
      </c>
      <c r="N2690" s="20">
        <v>1.0</v>
      </c>
      <c r="O2690" s="20" t="s">
        <v>6117</v>
      </c>
      <c r="P2690" s="14"/>
    </row>
    <row r="2691">
      <c r="A2691" s="19" t="s">
        <v>8847</v>
      </c>
      <c r="B2691" s="19" t="s">
        <v>2081</v>
      </c>
      <c r="C2691" s="19" t="s">
        <v>8848</v>
      </c>
      <c r="D2691" s="19" t="s">
        <v>8849</v>
      </c>
      <c r="E2691" s="19" t="s">
        <v>8855</v>
      </c>
      <c r="F2691" s="20" t="str">
        <f t="shared" si="1"/>
        <v>ztmBO59K2BJQTUA48cIW7</v>
      </c>
      <c r="G2691" s="20">
        <v>1.0</v>
      </c>
      <c r="H2691" s="20">
        <v>1.0</v>
      </c>
      <c r="I2691" s="20" t="s">
        <v>153</v>
      </c>
      <c r="J2691" s="20">
        <v>1.0</v>
      </c>
      <c r="K2691" s="20">
        <v>1.0</v>
      </c>
      <c r="L2691" s="20" t="s">
        <v>5851</v>
      </c>
      <c r="M2691" s="20">
        <v>1.0</v>
      </c>
      <c r="N2691" s="20">
        <v>1.0</v>
      </c>
      <c r="O2691" s="20" t="s">
        <v>6117</v>
      </c>
      <c r="P2691" s="14"/>
    </row>
    <row r="2692">
      <c r="A2692" s="19" t="s">
        <v>8847</v>
      </c>
      <c r="B2692" s="19" t="s">
        <v>2083</v>
      </c>
      <c r="C2692" s="19" t="s">
        <v>8848</v>
      </c>
      <c r="D2692" s="19" t="s">
        <v>8849</v>
      </c>
      <c r="E2692" s="19" t="s">
        <v>8856</v>
      </c>
      <c r="F2692" s="20" t="str">
        <f t="shared" si="1"/>
        <v>ztmBO59K2BJU5QLWZg9DA</v>
      </c>
      <c r="G2692" s="20">
        <v>2.0</v>
      </c>
      <c r="H2692" s="20">
        <v>2.0</v>
      </c>
      <c r="I2692" s="20" t="s">
        <v>153</v>
      </c>
      <c r="J2692" s="20">
        <v>3.0</v>
      </c>
      <c r="K2692" s="20">
        <v>3.0</v>
      </c>
      <c r="L2692" s="20" t="s">
        <v>5851</v>
      </c>
      <c r="M2692" s="20">
        <v>1.0</v>
      </c>
      <c r="N2692" s="20">
        <v>1.0</v>
      </c>
      <c r="O2692" s="20" t="s">
        <v>6117</v>
      </c>
      <c r="P2692" s="14"/>
    </row>
    <row r="2693">
      <c r="A2693" s="19" t="s">
        <v>8847</v>
      </c>
      <c r="B2693" s="19" t="s">
        <v>2085</v>
      </c>
      <c r="C2693" s="19" t="s">
        <v>8848</v>
      </c>
      <c r="D2693" s="19" t="s">
        <v>8849</v>
      </c>
      <c r="E2693" s="19" t="s">
        <v>8857</v>
      </c>
      <c r="F2693" s="20" t="str">
        <f t="shared" si="1"/>
        <v>ztmBO59K2BJVcEXmZF31w</v>
      </c>
      <c r="G2693" s="20">
        <v>1.0</v>
      </c>
      <c r="H2693" s="20">
        <v>1.0</v>
      </c>
      <c r="I2693" s="20" t="s">
        <v>153</v>
      </c>
      <c r="J2693" s="20">
        <v>1.0</v>
      </c>
      <c r="K2693" s="20">
        <v>1.0</v>
      </c>
      <c r="L2693" s="20" t="s">
        <v>5851</v>
      </c>
      <c r="M2693" s="20">
        <v>2.0</v>
      </c>
      <c r="N2693" s="20">
        <v>2.0</v>
      </c>
      <c r="O2693" s="20" t="s">
        <v>6117</v>
      </c>
      <c r="P2693" s="14"/>
    </row>
    <row r="2694">
      <c r="A2694" s="19" t="s">
        <v>8847</v>
      </c>
      <c r="B2694" s="19" t="s">
        <v>2087</v>
      </c>
      <c r="C2694" s="19" t="s">
        <v>8848</v>
      </c>
      <c r="D2694" s="19" t="s">
        <v>8849</v>
      </c>
      <c r="E2694" s="19" t="s">
        <v>8858</v>
      </c>
      <c r="F2694" s="20" t="str">
        <f t="shared" si="1"/>
        <v>ztmBO59K2BJVn0XmZF31w</v>
      </c>
      <c r="G2694" s="20">
        <v>1.0</v>
      </c>
      <c r="H2694" s="20">
        <v>1.0</v>
      </c>
      <c r="I2694" s="20" t="s">
        <v>153</v>
      </c>
      <c r="J2694" s="20">
        <v>1.0</v>
      </c>
      <c r="K2694" s="20">
        <v>1.0</v>
      </c>
      <c r="L2694" s="20" t="s">
        <v>5851</v>
      </c>
      <c r="M2694" s="20">
        <v>1.0</v>
      </c>
      <c r="N2694" s="20">
        <v>1.0</v>
      </c>
      <c r="O2694" s="20" t="s">
        <v>6117</v>
      </c>
      <c r="P2694" s="14"/>
    </row>
    <row r="2695">
      <c r="A2695" s="19" t="s">
        <v>8847</v>
      </c>
      <c r="B2695" s="19" t="s">
        <v>2089</v>
      </c>
      <c r="C2695" s="19" t="s">
        <v>8848</v>
      </c>
      <c r="D2695" s="19" t="s">
        <v>8849</v>
      </c>
      <c r="E2695" s="19" t="s">
        <v>8859</v>
      </c>
      <c r="F2695" s="20" t="str">
        <f t="shared" si="1"/>
        <v>ztmBO59K2BJa20tNvLSUA</v>
      </c>
      <c r="G2695" s="20">
        <v>1.0</v>
      </c>
      <c r="H2695" s="20">
        <v>1.0</v>
      </c>
      <c r="I2695" s="20" t="s">
        <v>153</v>
      </c>
      <c r="J2695" s="20">
        <v>1.0</v>
      </c>
      <c r="K2695" s="20">
        <v>1.0</v>
      </c>
      <c r="L2695" s="20" t="s">
        <v>5851</v>
      </c>
      <c r="M2695" s="20">
        <v>1.0</v>
      </c>
      <c r="N2695" s="20">
        <v>1.0</v>
      </c>
      <c r="O2695" s="20" t="s">
        <v>6117</v>
      </c>
      <c r="P2695" s="14"/>
    </row>
    <row r="2696">
      <c r="A2696" s="19" t="s">
        <v>8847</v>
      </c>
      <c r="B2696" s="19" t="s">
        <v>2091</v>
      </c>
      <c r="C2696" s="19" t="s">
        <v>8848</v>
      </c>
      <c r="D2696" s="19" t="s">
        <v>8849</v>
      </c>
      <c r="E2696" s="19" t="s">
        <v>8860</v>
      </c>
      <c r="F2696" s="20" t="str">
        <f t="shared" si="1"/>
        <v>ztmBO59K2BJb33Zn4Y5Fq</v>
      </c>
      <c r="G2696" s="20">
        <v>2.0</v>
      </c>
      <c r="H2696" s="20">
        <v>2.0</v>
      </c>
      <c r="I2696" s="20" t="s">
        <v>153</v>
      </c>
      <c r="J2696" s="20">
        <v>2.0</v>
      </c>
      <c r="K2696" s="20">
        <v>3.0</v>
      </c>
      <c r="L2696" s="20" t="s">
        <v>5851</v>
      </c>
      <c r="M2696" s="20">
        <v>1.0</v>
      </c>
      <c r="N2696" s="20">
        <v>1.0</v>
      </c>
      <c r="O2696" s="20" t="s">
        <v>6117</v>
      </c>
      <c r="P2696" s="14"/>
    </row>
    <row r="2697">
      <c r="A2697" s="19" t="s">
        <v>8847</v>
      </c>
      <c r="B2697" s="19" t="s">
        <v>2093</v>
      </c>
      <c r="C2697" s="19" t="s">
        <v>8848</v>
      </c>
      <c r="D2697" s="19" t="s">
        <v>8849</v>
      </c>
      <c r="E2697" s="19" t="s">
        <v>8861</v>
      </c>
      <c r="F2697" s="20" t="str">
        <f t="shared" si="1"/>
        <v>ztmBO59K2BJgNcHJdmfrX</v>
      </c>
      <c r="G2697" s="20">
        <v>1.0</v>
      </c>
      <c r="H2697" s="20">
        <v>1.0</v>
      </c>
      <c r="I2697" s="20" t="s">
        <v>153</v>
      </c>
      <c r="J2697" s="20">
        <v>1.0</v>
      </c>
      <c r="K2697" s="20">
        <v>1.0</v>
      </c>
      <c r="L2697" s="20" t="s">
        <v>5851</v>
      </c>
      <c r="M2697" s="20">
        <v>1.0</v>
      </c>
      <c r="N2697" s="20">
        <v>1.0</v>
      </c>
      <c r="O2697" s="20" t="s">
        <v>6117</v>
      </c>
      <c r="P2697" s="14"/>
    </row>
    <row r="2698">
      <c r="A2698" s="19" t="s">
        <v>8847</v>
      </c>
      <c r="B2698" s="19" t="s">
        <v>2095</v>
      </c>
      <c r="C2698" s="19" t="s">
        <v>8848</v>
      </c>
      <c r="D2698" s="19" t="s">
        <v>8849</v>
      </c>
      <c r="E2698" s="19" t="s">
        <v>8862</v>
      </c>
      <c r="F2698" s="20" t="str">
        <f t="shared" si="1"/>
        <v>ztmBO59K2BJgZnHJdmfrX</v>
      </c>
      <c r="G2698" s="20">
        <v>1.0</v>
      </c>
      <c r="H2698" s="20">
        <v>3.0</v>
      </c>
      <c r="I2698" s="20" t="s">
        <v>153</v>
      </c>
      <c r="J2698" s="20">
        <v>1.0</v>
      </c>
      <c r="K2698" s="20">
        <v>1.0</v>
      </c>
      <c r="L2698" s="20" t="s">
        <v>5851</v>
      </c>
      <c r="M2698" s="20">
        <v>2.0</v>
      </c>
      <c r="N2698" s="20">
        <v>2.0</v>
      </c>
      <c r="O2698" s="20" t="s">
        <v>6117</v>
      </c>
      <c r="P2698" s="14"/>
    </row>
    <row r="2699">
      <c r="A2699" s="19" t="s">
        <v>8847</v>
      </c>
      <c r="B2699" s="19" t="s">
        <v>2097</v>
      </c>
      <c r="C2699" s="19" t="s">
        <v>8848</v>
      </c>
      <c r="D2699" s="19" t="s">
        <v>8849</v>
      </c>
      <c r="E2699" s="19" t="s">
        <v>8863</v>
      </c>
      <c r="F2699" s="20" t="str">
        <f t="shared" si="1"/>
        <v>ztmBO59K2BJrhTClYtECF</v>
      </c>
      <c r="G2699" s="20">
        <v>1.0</v>
      </c>
      <c r="H2699" s="20">
        <v>1.0</v>
      </c>
      <c r="I2699" s="20" t="s">
        <v>153</v>
      </c>
      <c r="J2699" s="20">
        <v>1.0</v>
      </c>
      <c r="K2699" s="20">
        <v>1.0</v>
      </c>
      <c r="L2699" s="20" t="s">
        <v>5851</v>
      </c>
      <c r="M2699" s="20">
        <v>1.0</v>
      </c>
      <c r="N2699" s="20">
        <v>1.0</v>
      </c>
      <c r="O2699" s="20" t="s">
        <v>6117</v>
      </c>
      <c r="P2699" s="14"/>
    </row>
    <row r="2700">
      <c r="A2700" s="19" t="s">
        <v>8847</v>
      </c>
      <c r="B2700" s="19" t="s">
        <v>2099</v>
      </c>
      <c r="C2700" s="19" t="s">
        <v>8848</v>
      </c>
      <c r="D2700" s="19" t="s">
        <v>8849</v>
      </c>
      <c r="E2700" s="19" t="s">
        <v>8864</v>
      </c>
      <c r="F2700" s="20" t="str">
        <f t="shared" si="1"/>
        <v>ztmBO59K2BJs798jaGony</v>
      </c>
      <c r="G2700" s="20">
        <v>1.0</v>
      </c>
      <c r="H2700" s="20">
        <v>1.0</v>
      </c>
      <c r="I2700" s="20" t="s">
        <v>153</v>
      </c>
      <c r="J2700" s="20">
        <v>1.0</v>
      </c>
      <c r="K2700" s="20">
        <v>1.0</v>
      </c>
      <c r="L2700" s="20" t="s">
        <v>5851</v>
      </c>
      <c r="M2700" s="20">
        <v>1.0</v>
      </c>
      <c r="N2700" s="20">
        <v>1.0</v>
      </c>
      <c r="O2700" s="20" t="s">
        <v>6117</v>
      </c>
      <c r="P2700" s="14"/>
    </row>
    <row r="2701">
      <c r="A2701" s="19" t="s">
        <v>8847</v>
      </c>
      <c r="B2701" s="19" t="s">
        <v>2101</v>
      </c>
      <c r="C2701" s="19" t="s">
        <v>8848</v>
      </c>
      <c r="D2701" s="19" t="s">
        <v>8849</v>
      </c>
      <c r="E2701" s="19" t="s">
        <v>8865</v>
      </c>
      <c r="F2701" s="20" t="str">
        <f t="shared" si="1"/>
        <v>ztmBO59K2BJu372YK1rnl</v>
      </c>
      <c r="G2701" s="20">
        <v>3.0</v>
      </c>
      <c r="H2701" s="20">
        <v>3.0</v>
      </c>
      <c r="I2701" s="20" t="s">
        <v>153</v>
      </c>
      <c r="J2701" s="20">
        <v>2.0</v>
      </c>
      <c r="K2701" s="20">
        <v>2.0</v>
      </c>
      <c r="L2701" s="20" t="s">
        <v>5851</v>
      </c>
      <c r="M2701" s="20">
        <v>3.0</v>
      </c>
      <c r="N2701" s="20">
        <v>3.0</v>
      </c>
      <c r="O2701" s="20" t="s">
        <v>6117</v>
      </c>
      <c r="P2701" s="14"/>
    </row>
    <row r="2702">
      <c r="A2702" s="19" t="s">
        <v>8847</v>
      </c>
      <c r="B2702" s="19" t="s">
        <v>2103</v>
      </c>
      <c r="C2702" s="19" t="s">
        <v>8848</v>
      </c>
      <c r="D2702" s="19" t="s">
        <v>8849</v>
      </c>
      <c r="E2702" s="19" t="s">
        <v>8866</v>
      </c>
      <c r="F2702" s="20" t="str">
        <f t="shared" si="1"/>
        <v>ztmBO59K2BJuBF2YK1rnl</v>
      </c>
      <c r="G2702" s="20">
        <v>1.0</v>
      </c>
      <c r="H2702" s="20">
        <v>1.0</v>
      </c>
      <c r="I2702" s="20" t="s">
        <v>153</v>
      </c>
      <c r="J2702" s="20">
        <v>1.0</v>
      </c>
      <c r="K2702" s="20">
        <v>1.0</v>
      </c>
      <c r="L2702" s="20" t="s">
        <v>5851</v>
      </c>
      <c r="M2702" s="20">
        <v>1.0</v>
      </c>
      <c r="N2702" s="20">
        <v>1.0</v>
      </c>
      <c r="O2702" s="20" t="s">
        <v>6117</v>
      </c>
      <c r="P2702" s="14"/>
    </row>
    <row r="2703">
      <c r="A2703" s="14"/>
      <c r="B2703" s="14"/>
      <c r="C2703" s="14"/>
      <c r="D2703" s="14"/>
      <c r="E2703" s="14"/>
      <c r="F2703" s="14"/>
      <c r="G2703" s="14"/>
      <c r="H2703" s="14"/>
      <c r="I2703" s="14"/>
      <c r="J2703" s="14"/>
      <c r="K2703" s="14"/>
      <c r="L2703" s="14"/>
      <c r="M2703" s="14"/>
      <c r="N2703" s="14"/>
      <c r="O2703" s="14"/>
      <c r="P2703" s="14"/>
    </row>
    <row r="2704">
      <c r="A2704" s="14"/>
      <c r="B2704" s="14"/>
      <c r="C2704" s="14"/>
      <c r="D2704" s="14"/>
      <c r="E2704" s="14"/>
      <c r="F2704" s="14"/>
      <c r="G2704" s="14"/>
      <c r="H2704" s="14"/>
      <c r="I2704" s="14"/>
      <c r="J2704" s="14"/>
      <c r="K2704" s="14"/>
      <c r="L2704" s="14"/>
      <c r="M2704" s="14"/>
      <c r="N2704" s="14"/>
      <c r="O2704" s="14"/>
      <c r="P2704" s="14"/>
    </row>
    <row r="2705">
      <c r="A2705" s="14"/>
      <c r="B2705" s="14"/>
      <c r="C2705" s="14"/>
      <c r="D2705" s="14"/>
      <c r="E2705" s="14"/>
      <c r="F2705" s="14"/>
      <c r="G2705" s="14"/>
      <c r="H2705" s="14"/>
      <c r="I2705" s="14"/>
      <c r="J2705" s="14"/>
      <c r="K2705" s="14"/>
      <c r="L2705" s="14"/>
      <c r="M2705" s="14"/>
      <c r="N2705" s="14"/>
      <c r="O2705" s="14"/>
      <c r="P2705" s="14"/>
    </row>
    <row r="2706">
      <c r="A2706" s="14"/>
      <c r="B2706" s="14"/>
      <c r="C2706" s="14"/>
      <c r="D2706" s="14"/>
      <c r="E2706" s="14"/>
      <c r="F2706" s="14"/>
      <c r="G2706" s="14"/>
      <c r="H2706" s="14"/>
      <c r="I2706" s="14"/>
      <c r="J2706" s="14"/>
      <c r="K2706" s="14"/>
      <c r="L2706" s="14"/>
      <c r="M2706" s="14"/>
      <c r="N2706" s="14"/>
      <c r="O2706" s="14"/>
      <c r="P2706" s="14"/>
    </row>
    <row r="2707">
      <c r="A2707" s="14"/>
      <c r="B2707" s="14"/>
      <c r="C2707" s="14"/>
      <c r="D2707" s="14"/>
      <c r="E2707" s="14"/>
      <c r="F2707" s="14"/>
      <c r="G2707" s="14"/>
      <c r="H2707" s="14"/>
      <c r="I2707" s="14"/>
      <c r="J2707" s="14"/>
      <c r="K2707" s="14"/>
      <c r="L2707" s="14"/>
      <c r="M2707" s="14"/>
      <c r="N2707" s="14"/>
      <c r="O2707" s="14"/>
      <c r="P2707" s="14"/>
    </row>
    <row r="2708">
      <c r="A2708" s="14"/>
      <c r="B2708" s="14"/>
      <c r="C2708" s="14"/>
      <c r="D2708" s="14"/>
      <c r="E2708" s="14"/>
      <c r="F2708" s="14"/>
      <c r="G2708" s="14"/>
      <c r="H2708" s="14"/>
      <c r="I2708" s="14"/>
      <c r="J2708" s="14"/>
      <c r="K2708" s="14"/>
      <c r="L2708" s="14"/>
      <c r="M2708" s="14"/>
      <c r="N2708" s="14"/>
      <c r="O2708" s="14"/>
      <c r="P2708" s="14"/>
    </row>
    <row r="2709">
      <c r="A2709" s="14"/>
      <c r="B2709" s="14"/>
      <c r="C2709" s="14"/>
      <c r="D2709" s="14"/>
      <c r="E2709" s="14"/>
      <c r="F2709" s="14"/>
      <c r="G2709" s="14"/>
      <c r="H2709" s="14"/>
      <c r="I2709" s="14"/>
      <c r="J2709" s="14"/>
      <c r="K2709" s="14"/>
      <c r="L2709" s="14"/>
      <c r="M2709" s="14"/>
      <c r="N2709" s="14"/>
      <c r="O2709" s="14"/>
      <c r="P2709" s="14"/>
    </row>
    <row r="2710">
      <c r="A2710" s="14"/>
      <c r="B2710" s="14"/>
      <c r="C2710" s="14"/>
      <c r="D2710" s="14"/>
      <c r="E2710" s="14"/>
      <c r="F2710" s="14"/>
      <c r="G2710" s="14"/>
      <c r="H2710" s="14"/>
      <c r="I2710" s="14"/>
      <c r="J2710" s="14"/>
      <c r="K2710" s="14"/>
      <c r="L2710" s="14"/>
      <c r="M2710" s="14"/>
      <c r="N2710" s="14"/>
      <c r="O2710" s="14"/>
      <c r="P2710" s="14"/>
    </row>
    <row r="2711">
      <c r="A2711" s="14"/>
      <c r="B2711" s="14"/>
      <c r="C2711" s="14"/>
      <c r="D2711" s="14"/>
      <c r="E2711" s="14"/>
      <c r="F2711" s="14"/>
      <c r="G2711" s="14"/>
      <c r="H2711" s="14"/>
      <c r="I2711" s="14"/>
      <c r="J2711" s="14"/>
      <c r="K2711" s="14"/>
      <c r="L2711" s="14"/>
      <c r="M2711" s="14"/>
      <c r="N2711" s="14"/>
      <c r="O2711" s="14"/>
      <c r="P2711" s="14"/>
    </row>
    <row r="2712">
      <c r="A2712" s="14"/>
      <c r="B2712" s="14"/>
      <c r="C2712" s="14"/>
      <c r="D2712" s="14"/>
      <c r="E2712" s="14"/>
      <c r="F2712" s="14"/>
      <c r="G2712" s="14"/>
      <c r="H2712" s="14"/>
      <c r="I2712" s="14"/>
      <c r="J2712" s="14"/>
      <c r="K2712" s="14"/>
      <c r="L2712" s="14"/>
      <c r="M2712" s="14"/>
      <c r="N2712" s="14"/>
      <c r="O2712" s="14"/>
      <c r="P2712" s="14"/>
    </row>
    <row r="2713">
      <c r="A2713" s="14"/>
      <c r="B2713" s="14"/>
      <c r="C2713" s="14"/>
      <c r="D2713" s="14"/>
      <c r="E2713" s="14"/>
      <c r="F2713" s="14"/>
      <c r="G2713" s="14"/>
      <c r="H2713" s="14"/>
      <c r="I2713" s="14"/>
      <c r="J2713" s="14"/>
      <c r="K2713" s="14"/>
      <c r="L2713" s="14"/>
      <c r="M2713" s="14"/>
      <c r="N2713" s="14"/>
      <c r="O2713" s="14"/>
      <c r="P2713" s="14"/>
    </row>
    <row r="2714">
      <c r="A2714" s="14"/>
      <c r="B2714" s="14"/>
      <c r="C2714" s="14"/>
      <c r="D2714" s="14"/>
      <c r="E2714" s="14"/>
      <c r="F2714" s="14"/>
      <c r="G2714" s="14"/>
      <c r="H2714" s="14"/>
      <c r="I2714" s="14"/>
      <c r="J2714" s="14"/>
      <c r="K2714" s="14"/>
      <c r="L2714" s="14"/>
      <c r="M2714" s="14"/>
      <c r="N2714" s="14"/>
      <c r="O2714" s="14"/>
      <c r="P2714" s="14"/>
    </row>
    <row r="2715">
      <c r="A2715" s="14"/>
      <c r="B2715" s="14"/>
      <c r="C2715" s="14"/>
      <c r="D2715" s="14"/>
      <c r="E2715" s="14"/>
      <c r="F2715" s="14"/>
      <c r="G2715" s="14"/>
      <c r="H2715" s="14"/>
      <c r="I2715" s="14"/>
      <c r="J2715" s="14"/>
      <c r="K2715" s="14"/>
      <c r="L2715" s="14"/>
      <c r="M2715" s="14"/>
      <c r="N2715" s="14"/>
      <c r="O2715" s="14"/>
      <c r="P2715" s="14"/>
    </row>
    <row r="2716">
      <c r="A2716" s="14"/>
      <c r="B2716" s="14"/>
      <c r="C2716" s="14"/>
      <c r="D2716" s="14"/>
      <c r="E2716" s="14"/>
      <c r="F2716" s="14"/>
      <c r="G2716" s="14"/>
      <c r="H2716" s="14"/>
      <c r="I2716" s="14"/>
      <c r="J2716" s="14"/>
      <c r="K2716" s="14"/>
      <c r="L2716" s="14"/>
      <c r="M2716" s="14"/>
      <c r="N2716" s="14"/>
      <c r="O2716" s="14"/>
      <c r="P2716" s="14"/>
    </row>
    <row r="2717">
      <c r="A2717" s="14"/>
      <c r="B2717" s="14"/>
      <c r="C2717" s="14"/>
      <c r="D2717" s="14"/>
      <c r="E2717" s="14"/>
      <c r="F2717" s="14"/>
      <c r="G2717" s="14"/>
      <c r="H2717" s="14"/>
      <c r="I2717" s="14"/>
      <c r="J2717" s="14"/>
      <c r="K2717" s="14"/>
      <c r="L2717" s="14"/>
      <c r="M2717" s="14"/>
      <c r="N2717" s="14"/>
      <c r="O2717" s="14"/>
      <c r="P2717" s="14"/>
    </row>
    <row r="2718">
      <c r="A2718" s="14"/>
      <c r="B2718" s="14"/>
      <c r="C2718" s="14"/>
      <c r="D2718" s="14"/>
      <c r="E2718" s="14"/>
      <c r="F2718" s="14"/>
      <c r="G2718" s="14"/>
      <c r="H2718" s="14"/>
      <c r="I2718" s="14"/>
      <c r="J2718" s="14"/>
      <c r="K2718" s="14"/>
      <c r="L2718" s="14"/>
      <c r="M2718" s="14"/>
      <c r="N2718" s="14"/>
      <c r="O2718" s="14"/>
      <c r="P2718" s="14"/>
    </row>
    <row r="2719">
      <c r="A2719" s="14"/>
      <c r="B2719" s="14"/>
      <c r="C2719" s="14"/>
      <c r="D2719" s="14"/>
      <c r="E2719" s="14"/>
      <c r="F2719" s="14"/>
      <c r="G2719" s="14"/>
      <c r="H2719" s="14"/>
      <c r="I2719" s="14"/>
      <c r="J2719" s="14"/>
      <c r="K2719" s="14"/>
      <c r="L2719" s="14"/>
      <c r="M2719" s="14"/>
      <c r="N2719" s="14"/>
      <c r="O2719" s="14"/>
      <c r="P2719" s="14"/>
    </row>
    <row r="2720">
      <c r="A2720" s="14"/>
      <c r="B2720" s="14"/>
      <c r="C2720" s="14"/>
      <c r="D2720" s="14"/>
      <c r="E2720" s="14"/>
      <c r="F2720" s="14"/>
      <c r="G2720" s="14"/>
      <c r="H2720" s="14"/>
      <c r="I2720" s="14"/>
      <c r="J2720" s="14"/>
      <c r="K2720" s="14"/>
      <c r="L2720" s="14"/>
      <c r="M2720" s="14"/>
      <c r="N2720" s="14"/>
      <c r="O2720" s="14"/>
      <c r="P2720" s="14"/>
    </row>
    <row r="2721">
      <c r="A2721" s="14"/>
      <c r="B2721" s="14"/>
      <c r="C2721" s="14"/>
      <c r="D2721" s="14"/>
      <c r="E2721" s="14"/>
      <c r="F2721" s="14"/>
      <c r="G2721" s="14"/>
      <c r="H2721" s="14"/>
      <c r="I2721" s="14"/>
      <c r="J2721" s="14"/>
      <c r="K2721" s="14"/>
      <c r="L2721" s="14"/>
      <c r="M2721" s="14"/>
      <c r="N2721" s="14"/>
      <c r="O2721" s="14"/>
      <c r="P2721" s="14"/>
    </row>
    <row r="2722">
      <c r="A2722" s="14"/>
      <c r="B2722" s="14"/>
      <c r="C2722" s="14"/>
      <c r="D2722" s="14"/>
      <c r="E2722" s="14"/>
      <c r="F2722" s="14"/>
      <c r="G2722" s="14"/>
      <c r="H2722" s="14"/>
      <c r="I2722" s="14"/>
      <c r="J2722" s="14"/>
      <c r="K2722" s="14"/>
      <c r="L2722" s="14"/>
      <c r="M2722" s="14"/>
      <c r="N2722" s="14"/>
      <c r="O2722" s="14"/>
      <c r="P2722" s="14"/>
    </row>
    <row r="2723">
      <c r="A2723" s="14"/>
      <c r="B2723" s="14"/>
      <c r="C2723" s="14"/>
      <c r="D2723" s="14"/>
      <c r="E2723" s="14"/>
      <c r="F2723" s="14"/>
      <c r="G2723" s="14"/>
      <c r="H2723" s="14"/>
      <c r="I2723" s="14"/>
      <c r="J2723" s="14"/>
      <c r="K2723" s="14"/>
      <c r="L2723" s="14"/>
      <c r="M2723" s="14"/>
      <c r="N2723" s="14"/>
      <c r="O2723" s="14"/>
      <c r="P2723" s="14"/>
    </row>
    <row r="2724">
      <c r="A2724" s="14"/>
      <c r="B2724" s="14"/>
      <c r="C2724" s="14"/>
      <c r="D2724" s="14"/>
      <c r="E2724" s="14"/>
      <c r="F2724" s="14"/>
      <c r="G2724" s="14"/>
      <c r="H2724" s="14"/>
      <c r="I2724" s="14"/>
      <c r="J2724" s="14"/>
      <c r="K2724" s="14"/>
      <c r="L2724" s="14"/>
      <c r="M2724" s="14"/>
      <c r="N2724" s="14"/>
      <c r="O2724" s="14"/>
      <c r="P2724" s="14"/>
    </row>
    <row r="2725">
      <c r="A2725" s="14"/>
      <c r="B2725" s="14"/>
      <c r="C2725" s="14"/>
      <c r="D2725" s="14"/>
      <c r="E2725" s="14"/>
      <c r="F2725" s="14"/>
      <c r="G2725" s="14"/>
      <c r="H2725" s="14"/>
      <c r="I2725" s="14"/>
      <c r="J2725" s="14"/>
      <c r="K2725" s="14"/>
      <c r="L2725" s="14"/>
      <c r="M2725" s="14"/>
      <c r="N2725" s="14"/>
      <c r="O2725" s="14"/>
      <c r="P2725" s="14"/>
    </row>
    <row r="2726">
      <c r="A2726" s="14"/>
      <c r="B2726" s="14"/>
      <c r="C2726" s="14"/>
      <c r="D2726" s="14"/>
      <c r="E2726" s="14"/>
      <c r="F2726" s="14"/>
      <c r="G2726" s="14"/>
      <c r="H2726" s="14"/>
      <c r="I2726" s="14"/>
      <c r="J2726" s="14"/>
      <c r="K2726" s="14"/>
      <c r="L2726" s="14"/>
      <c r="M2726" s="14"/>
      <c r="N2726" s="14"/>
      <c r="O2726" s="14"/>
      <c r="P2726" s="14"/>
    </row>
    <row r="2727">
      <c r="A2727" s="14"/>
      <c r="B2727" s="14"/>
      <c r="C2727" s="14"/>
      <c r="D2727" s="14"/>
      <c r="E2727" s="14"/>
      <c r="F2727" s="14"/>
      <c r="G2727" s="14"/>
      <c r="H2727" s="14"/>
      <c r="I2727" s="14"/>
      <c r="J2727" s="14"/>
      <c r="K2727" s="14"/>
      <c r="L2727" s="14"/>
      <c r="M2727" s="14"/>
      <c r="N2727" s="14"/>
      <c r="O2727" s="14"/>
      <c r="P2727" s="14"/>
    </row>
    <row r="2728">
      <c r="A2728" s="14"/>
      <c r="B2728" s="14"/>
      <c r="C2728" s="14"/>
      <c r="D2728" s="14"/>
      <c r="E2728" s="14"/>
      <c r="F2728" s="14"/>
      <c r="G2728" s="14"/>
      <c r="H2728" s="14"/>
      <c r="I2728" s="14"/>
      <c r="J2728" s="14"/>
      <c r="K2728" s="14"/>
      <c r="L2728" s="14"/>
      <c r="M2728" s="14"/>
      <c r="N2728" s="14"/>
      <c r="O2728" s="14"/>
      <c r="P2728" s="14"/>
    </row>
    <row r="2729">
      <c r="A2729" s="14"/>
      <c r="B2729" s="14"/>
      <c r="C2729" s="14"/>
      <c r="D2729" s="14"/>
      <c r="E2729" s="14"/>
      <c r="F2729" s="14"/>
      <c r="G2729" s="14"/>
      <c r="H2729" s="14"/>
      <c r="I2729" s="14"/>
      <c r="J2729" s="14"/>
      <c r="K2729" s="14"/>
      <c r="L2729" s="14"/>
      <c r="M2729" s="14"/>
      <c r="N2729" s="14"/>
      <c r="O2729" s="14"/>
      <c r="P2729" s="14"/>
    </row>
    <row r="2730">
      <c r="A2730" s="14"/>
      <c r="B2730" s="14"/>
      <c r="C2730" s="14"/>
      <c r="D2730" s="14"/>
      <c r="E2730" s="14"/>
      <c r="F2730" s="14"/>
      <c r="G2730" s="14"/>
      <c r="H2730" s="14"/>
      <c r="I2730" s="14"/>
      <c r="J2730" s="14"/>
      <c r="K2730" s="14"/>
      <c r="L2730" s="14"/>
      <c r="M2730" s="14"/>
      <c r="N2730" s="14"/>
      <c r="O2730" s="14"/>
      <c r="P2730" s="14"/>
    </row>
    <row r="2731">
      <c r="A2731" s="14"/>
      <c r="B2731" s="14"/>
      <c r="C2731" s="14"/>
      <c r="D2731" s="14"/>
      <c r="E2731" s="14"/>
      <c r="F2731" s="14"/>
      <c r="G2731" s="14"/>
      <c r="H2731" s="14"/>
      <c r="I2731" s="14"/>
      <c r="J2731" s="14"/>
      <c r="K2731" s="14"/>
      <c r="L2731" s="14"/>
      <c r="M2731" s="14"/>
      <c r="N2731" s="14"/>
      <c r="O2731" s="14"/>
      <c r="P2731" s="14"/>
    </row>
    <row r="2732">
      <c r="A2732" s="14"/>
      <c r="B2732" s="14"/>
      <c r="C2732" s="14"/>
      <c r="D2732" s="14"/>
      <c r="E2732" s="14"/>
      <c r="F2732" s="14"/>
      <c r="G2732" s="14"/>
      <c r="H2732" s="14"/>
      <c r="I2732" s="14"/>
      <c r="J2732" s="14"/>
      <c r="K2732" s="14"/>
      <c r="L2732" s="14"/>
      <c r="M2732" s="14"/>
      <c r="N2732" s="14"/>
      <c r="O2732" s="14"/>
      <c r="P2732" s="14"/>
    </row>
    <row r="2733">
      <c r="A2733" s="14"/>
      <c r="B2733" s="14"/>
      <c r="C2733" s="14"/>
      <c r="D2733" s="14"/>
      <c r="E2733" s="14"/>
      <c r="F2733" s="14"/>
      <c r="G2733" s="14"/>
      <c r="H2733" s="14"/>
      <c r="I2733" s="14"/>
      <c r="J2733" s="14"/>
      <c r="K2733" s="14"/>
      <c r="L2733" s="14"/>
      <c r="M2733" s="14"/>
      <c r="N2733" s="14"/>
      <c r="O2733" s="14"/>
      <c r="P2733" s="14"/>
    </row>
    <row r="2734">
      <c r="A2734" s="14"/>
      <c r="B2734" s="14"/>
      <c r="C2734" s="14"/>
      <c r="D2734" s="14"/>
      <c r="E2734" s="14"/>
      <c r="F2734" s="14"/>
      <c r="G2734" s="14"/>
      <c r="H2734" s="14"/>
      <c r="I2734" s="14"/>
      <c r="J2734" s="14"/>
      <c r="K2734" s="14"/>
      <c r="L2734" s="14"/>
      <c r="M2734" s="14"/>
      <c r="N2734" s="14"/>
      <c r="O2734" s="14"/>
      <c r="P2734" s="14"/>
    </row>
    <row r="2735">
      <c r="A2735" s="14"/>
      <c r="B2735" s="14"/>
      <c r="C2735" s="14"/>
      <c r="D2735" s="14"/>
      <c r="E2735" s="14"/>
      <c r="F2735" s="14"/>
      <c r="G2735" s="14"/>
      <c r="H2735" s="14"/>
      <c r="I2735" s="14"/>
      <c r="J2735" s="14"/>
      <c r="K2735" s="14"/>
      <c r="L2735" s="14"/>
      <c r="M2735" s="14"/>
      <c r="N2735" s="14"/>
      <c r="O2735" s="14"/>
      <c r="P2735" s="14"/>
    </row>
    <row r="2736">
      <c r="A2736" s="14"/>
      <c r="B2736" s="14"/>
      <c r="C2736" s="14"/>
      <c r="D2736" s="14"/>
      <c r="E2736" s="14"/>
      <c r="F2736" s="14"/>
      <c r="G2736" s="14"/>
      <c r="H2736" s="14"/>
      <c r="I2736" s="14"/>
      <c r="J2736" s="14"/>
      <c r="K2736" s="14"/>
      <c r="L2736" s="14"/>
      <c r="M2736" s="14"/>
      <c r="N2736" s="14"/>
      <c r="O2736" s="14"/>
      <c r="P2736" s="14"/>
    </row>
    <row r="2737">
      <c r="A2737" s="14"/>
      <c r="B2737" s="14"/>
      <c r="C2737" s="14"/>
      <c r="D2737" s="14"/>
      <c r="E2737" s="14"/>
      <c r="F2737" s="14"/>
      <c r="G2737" s="14"/>
      <c r="H2737" s="14"/>
      <c r="I2737" s="14"/>
      <c r="J2737" s="14"/>
      <c r="K2737" s="14"/>
      <c r="L2737" s="14"/>
      <c r="M2737" s="14"/>
      <c r="N2737" s="14"/>
      <c r="O2737" s="14"/>
      <c r="P2737" s="14"/>
    </row>
    <row r="2738">
      <c r="A2738" s="14"/>
      <c r="B2738" s="14"/>
      <c r="C2738" s="14"/>
      <c r="D2738" s="14"/>
      <c r="E2738" s="14"/>
      <c r="F2738" s="14"/>
      <c r="G2738" s="14"/>
      <c r="H2738" s="14"/>
      <c r="I2738" s="14"/>
      <c r="J2738" s="14"/>
      <c r="K2738" s="14"/>
      <c r="L2738" s="14"/>
      <c r="M2738" s="14"/>
      <c r="N2738" s="14"/>
      <c r="O2738" s="14"/>
      <c r="P2738" s="14"/>
    </row>
    <row r="2739">
      <c r="A2739" s="14"/>
      <c r="B2739" s="14"/>
      <c r="C2739" s="14"/>
      <c r="D2739" s="14"/>
      <c r="E2739" s="14"/>
      <c r="F2739" s="14"/>
      <c r="G2739" s="14"/>
      <c r="H2739" s="14"/>
      <c r="I2739" s="14"/>
      <c r="J2739" s="14"/>
      <c r="K2739" s="14"/>
      <c r="L2739" s="14"/>
      <c r="M2739" s="14"/>
      <c r="N2739" s="14"/>
      <c r="O2739" s="14"/>
      <c r="P2739" s="14"/>
    </row>
    <row r="2740">
      <c r="A2740" s="14"/>
      <c r="B2740" s="14"/>
      <c r="C2740" s="14"/>
      <c r="D2740" s="14"/>
      <c r="E2740" s="14"/>
      <c r="F2740" s="14"/>
      <c r="G2740" s="14"/>
      <c r="H2740" s="14"/>
      <c r="I2740" s="14"/>
      <c r="J2740" s="14"/>
      <c r="K2740" s="14"/>
      <c r="L2740" s="14"/>
      <c r="M2740" s="14"/>
      <c r="N2740" s="14"/>
      <c r="O2740" s="14"/>
      <c r="P2740" s="14"/>
    </row>
    <row r="2741">
      <c r="A2741" s="14"/>
      <c r="B2741" s="14"/>
      <c r="C2741" s="14"/>
      <c r="D2741" s="14"/>
      <c r="E2741" s="14"/>
      <c r="F2741" s="14"/>
      <c r="G2741" s="14"/>
      <c r="H2741" s="14"/>
      <c r="I2741" s="14"/>
      <c r="J2741" s="14"/>
      <c r="K2741" s="14"/>
      <c r="L2741" s="14"/>
      <c r="M2741" s="14"/>
      <c r="N2741" s="14"/>
      <c r="O2741" s="14"/>
      <c r="P2741" s="14"/>
    </row>
    <row r="2742">
      <c r="A2742" s="14"/>
      <c r="B2742" s="14"/>
      <c r="C2742" s="14"/>
      <c r="D2742" s="14"/>
      <c r="E2742" s="14"/>
      <c r="F2742" s="14"/>
      <c r="G2742" s="14"/>
      <c r="H2742" s="14"/>
      <c r="I2742" s="14"/>
      <c r="J2742" s="14"/>
      <c r="K2742" s="14"/>
      <c r="L2742" s="14"/>
      <c r="M2742" s="14"/>
      <c r="N2742" s="14"/>
      <c r="O2742" s="14"/>
      <c r="P2742" s="14"/>
    </row>
    <row r="2743">
      <c r="A2743" s="14"/>
      <c r="B2743" s="14"/>
      <c r="C2743" s="14"/>
      <c r="D2743" s="14"/>
      <c r="E2743" s="14"/>
      <c r="F2743" s="14"/>
      <c r="G2743" s="14"/>
      <c r="H2743" s="14"/>
      <c r="I2743" s="14"/>
      <c r="J2743" s="14"/>
      <c r="K2743" s="14"/>
      <c r="L2743" s="14"/>
      <c r="M2743" s="14"/>
      <c r="N2743" s="14"/>
      <c r="O2743" s="14"/>
      <c r="P2743" s="14"/>
    </row>
    <row r="2744">
      <c r="A2744" s="14"/>
      <c r="B2744" s="14"/>
      <c r="C2744" s="14"/>
      <c r="D2744" s="14"/>
      <c r="E2744" s="14"/>
      <c r="F2744" s="14"/>
      <c r="G2744" s="14"/>
      <c r="H2744" s="14"/>
      <c r="I2744" s="14"/>
      <c r="J2744" s="14"/>
      <c r="K2744" s="14"/>
      <c r="L2744" s="14"/>
      <c r="M2744" s="14"/>
      <c r="N2744" s="14"/>
      <c r="O2744" s="14"/>
      <c r="P2744" s="14"/>
    </row>
    <row r="2745">
      <c r="A2745" s="14"/>
      <c r="B2745" s="14"/>
      <c r="C2745" s="14"/>
      <c r="D2745" s="14"/>
      <c r="E2745" s="14"/>
      <c r="F2745" s="14"/>
      <c r="G2745" s="14"/>
      <c r="H2745" s="14"/>
      <c r="I2745" s="14"/>
      <c r="J2745" s="14"/>
      <c r="K2745" s="14"/>
      <c r="L2745" s="14"/>
      <c r="M2745" s="14"/>
      <c r="N2745" s="14"/>
      <c r="O2745" s="14"/>
      <c r="P2745" s="14"/>
    </row>
    <row r="2746">
      <c r="A2746" s="14"/>
      <c r="B2746" s="14"/>
      <c r="C2746" s="14"/>
      <c r="D2746" s="14"/>
      <c r="E2746" s="14"/>
      <c r="F2746" s="14"/>
      <c r="G2746" s="14"/>
      <c r="H2746" s="14"/>
      <c r="I2746" s="14"/>
      <c r="J2746" s="14"/>
      <c r="K2746" s="14"/>
      <c r="L2746" s="14"/>
      <c r="M2746" s="14"/>
      <c r="N2746" s="14"/>
      <c r="O2746" s="14"/>
      <c r="P2746" s="14"/>
    </row>
    <row r="2747">
      <c r="A2747" s="14"/>
      <c r="B2747" s="14"/>
      <c r="C2747" s="14"/>
      <c r="D2747" s="14"/>
      <c r="E2747" s="14"/>
      <c r="F2747" s="14"/>
      <c r="G2747" s="14"/>
      <c r="H2747" s="14"/>
      <c r="I2747" s="14"/>
      <c r="J2747" s="14"/>
      <c r="K2747" s="14"/>
      <c r="L2747" s="14"/>
      <c r="M2747" s="14"/>
      <c r="N2747" s="14"/>
      <c r="O2747" s="14"/>
      <c r="P2747" s="14"/>
    </row>
    <row r="2748">
      <c r="A2748" s="14"/>
      <c r="B2748" s="14"/>
      <c r="C2748" s="14"/>
      <c r="D2748" s="14"/>
      <c r="E2748" s="14"/>
      <c r="F2748" s="14"/>
      <c r="G2748" s="14"/>
      <c r="H2748" s="14"/>
      <c r="I2748" s="14"/>
      <c r="J2748" s="14"/>
      <c r="K2748" s="14"/>
      <c r="L2748" s="14"/>
      <c r="M2748" s="14"/>
      <c r="N2748" s="14"/>
      <c r="O2748" s="14"/>
      <c r="P2748" s="14"/>
    </row>
    <row r="2749">
      <c r="A2749" s="14"/>
      <c r="B2749" s="14"/>
      <c r="C2749" s="14"/>
      <c r="D2749" s="14"/>
      <c r="E2749" s="14"/>
      <c r="F2749" s="14"/>
      <c r="G2749" s="14"/>
      <c r="H2749" s="14"/>
      <c r="I2749" s="14"/>
      <c r="J2749" s="14"/>
      <c r="K2749" s="14"/>
      <c r="L2749" s="14"/>
      <c r="M2749" s="14"/>
      <c r="N2749" s="14"/>
      <c r="O2749" s="14"/>
      <c r="P2749" s="14"/>
    </row>
    <row r="2750">
      <c r="A2750" s="14"/>
      <c r="B2750" s="14"/>
      <c r="C2750" s="14"/>
      <c r="D2750" s="14"/>
      <c r="E2750" s="14"/>
      <c r="F2750" s="14"/>
      <c r="G2750" s="14"/>
      <c r="H2750" s="14"/>
      <c r="I2750" s="14"/>
      <c r="J2750" s="14"/>
      <c r="K2750" s="14"/>
      <c r="L2750" s="14"/>
      <c r="M2750" s="14"/>
      <c r="N2750" s="14"/>
      <c r="O2750" s="14"/>
      <c r="P2750" s="14"/>
    </row>
    <row r="2751">
      <c r="A2751" s="14"/>
      <c r="B2751" s="14"/>
      <c r="C2751" s="14"/>
      <c r="D2751" s="14"/>
      <c r="E2751" s="14"/>
      <c r="F2751" s="14"/>
      <c r="G2751" s="14"/>
      <c r="H2751" s="14"/>
      <c r="I2751" s="14"/>
      <c r="J2751" s="14"/>
      <c r="K2751" s="14"/>
      <c r="L2751" s="14"/>
      <c r="M2751" s="14"/>
      <c r="N2751" s="14"/>
      <c r="O2751" s="14"/>
      <c r="P2751" s="14"/>
    </row>
    <row r="2752">
      <c r="A2752" s="14"/>
      <c r="B2752" s="14"/>
      <c r="C2752" s="14"/>
      <c r="D2752" s="14"/>
      <c r="E2752" s="14"/>
      <c r="F2752" s="14"/>
      <c r="G2752" s="14"/>
      <c r="H2752" s="14"/>
      <c r="I2752" s="14"/>
      <c r="J2752" s="14"/>
      <c r="K2752" s="14"/>
      <c r="L2752" s="14"/>
      <c r="M2752" s="14"/>
      <c r="N2752" s="14"/>
      <c r="O2752" s="14"/>
      <c r="P2752" s="14"/>
    </row>
    <row r="2753">
      <c r="A2753" s="14"/>
      <c r="B2753" s="14"/>
      <c r="C2753" s="14"/>
      <c r="D2753" s="14"/>
      <c r="E2753" s="14"/>
      <c r="F2753" s="14"/>
      <c r="G2753" s="14"/>
      <c r="H2753" s="14"/>
      <c r="I2753" s="14"/>
      <c r="J2753" s="14"/>
      <c r="K2753" s="14"/>
      <c r="L2753" s="14"/>
      <c r="M2753" s="14"/>
      <c r="N2753" s="14"/>
      <c r="O2753" s="14"/>
      <c r="P2753" s="14"/>
    </row>
    <row r="2754">
      <c r="A2754" s="14"/>
      <c r="B2754" s="14"/>
      <c r="C2754" s="14"/>
      <c r="D2754" s="14"/>
      <c r="E2754" s="14"/>
      <c r="F2754" s="14"/>
      <c r="G2754" s="14"/>
      <c r="H2754" s="14"/>
      <c r="I2754" s="14"/>
      <c r="J2754" s="14"/>
      <c r="K2754" s="14"/>
      <c r="L2754" s="14"/>
      <c r="M2754" s="14"/>
      <c r="N2754" s="14"/>
      <c r="O2754" s="14"/>
      <c r="P2754" s="14"/>
    </row>
    <row r="2755">
      <c r="A2755" s="14"/>
      <c r="B2755" s="14"/>
      <c r="C2755" s="14"/>
      <c r="D2755" s="14"/>
      <c r="E2755" s="14"/>
      <c r="F2755" s="14"/>
      <c r="G2755" s="14"/>
      <c r="H2755" s="14"/>
      <c r="I2755" s="14"/>
      <c r="J2755" s="14"/>
      <c r="K2755" s="14"/>
      <c r="L2755" s="14"/>
      <c r="M2755" s="14"/>
      <c r="N2755" s="14"/>
      <c r="O2755" s="14"/>
      <c r="P2755" s="14"/>
    </row>
    <row r="2756">
      <c r="A2756" s="14"/>
      <c r="B2756" s="14"/>
      <c r="C2756" s="14"/>
      <c r="D2756" s="14"/>
      <c r="E2756" s="14"/>
      <c r="F2756" s="14"/>
      <c r="G2756" s="14"/>
      <c r="H2756" s="14"/>
      <c r="I2756" s="14"/>
      <c r="J2756" s="14"/>
      <c r="K2756" s="14"/>
      <c r="L2756" s="14"/>
      <c r="M2756" s="14"/>
      <c r="N2756" s="14"/>
      <c r="O2756" s="14"/>
      <c r="P2756" s="14"/>
    </row>
    <row r="2757">
      <c r="A2757" s="14"/>
      <c r="B2757" s="14"/>
      <c r="C2757" s="14"/>
      <c r="D2757" s="14"/>
      <c r="E2757" s="14"/>
      <c r="F2757" s="14"/>
      <c r="G2757" s="14"/>
      <c r="H2757" s="14"/>
      <c r="I2757" s="14"/>
      <c r="J2757" s="14"/>
      <c r="K2757" s="14"/>
      <c r="L2757" s="14"/>
      <c r="M2757" s="14"/>
      <c r="N2757" s="14"/>
      <c r="O2757" s="14"/>
      <c r="P2757" s="14"/>
    </row>
    <row r="2758">
      <c r="A2758" s="14"/>
      <c r="B2758" s="14"/>
      <c r="C2758" s="14"/>
      <c r="D2758" s="14"/>
      <c r="E2758" s="14"/>
      <c r="F2758" s="14"/>
      <c r="G2758" s="14"/>
      <c r="H2758" s="14"/>
      <c r="I2758" s="14"/>
      <c r="J2758" s="14"/>
      <c r="K2758" s="14"/>
      <c r="L2758" s="14"/>
      <c r="M2758" s="14"/>
      <c r="N2758" s="14"/>
      <c r="O2758" s="14"/>
      <c r="P2758" s="14"/>
    </row>
    <row r="2759">
      <c r="A2759" s="14"/>
      <c r="B2759" s="14"/>
      <c r="C2759" s="14"/>
      <c r="D2759" s="14"/>
      <c r="E2759" s="14"/>
      <c r="F2759" s="14"/>
      <c r="G2759" s="14"/>
      <c r="H2759" s="14"/>
      <c r="I2759" s="14"/>
      <c r="J2759" s="14"/>
      <c r="K2759" s="14"/>
      <c r="L2759" s="14"/>
      <c r="M2759" s="14"/>
      <c r="N2759" s="14"/>
      <c r="O2759" s="14"/>
      <c r="P2759" s="14"/>
    </row>
    <row r="2760">
      <c r="A2760" s="14"/>
      <c r="B2760" s="14"/>
      <c r="C2760" s="14"/>
      <c r="D2760" s="14"/>
      <c r="E2760" s="14"/>
      <c r="F2760" s="14"/>
      <c r="G2760" s="14"/>
      <c r="H2760" s="14"/>
      <c r="I2760" s="14"/>
      <c r="J2760" s="14"/>
      <c r="K2760" s="14"/>
      <c r="L2760" s="14"/>
      <c r="M2760" s="14"/>
      <c r="N2760" s="14"/>
      <c r="O2760" s="14"/>
      <c r="P2760" s="14"/>
    </row>
    <row r="2761">
      <c r="A2761" s="14"/>
      <c r="B2761" s="14"/>
      <c r="C2761" s="14"/>
      <c r="D2761" s="14"/>
      <c r="E2761" s="14"/>
      <c r="F2761" s="14"/>
      <c r="G2761" s="14"/>
      <c r="H2761" s="14"/>
      <c r="I2761" s="14"/>
      <c r="J2761" s="14"/>
      <c r="K2761" s="14"/>
      <c r="L2761" s="14"/>
      <c r="M2761" s="14"/>
      <c r="N2761" s="14"/>
      <c r="O2761" s="14"/>
      <c r="P2761" s="14"/>
    </row>
    <row r="2762">
      <c r="A2762" s="14"/>
      <c r="B2762" s="14"/>
      <c r="C2762" s="14"/>
      <c r="D2762" s="14"/>
      <c r="E2762" s="14"/>
      <c r="F2762" s="14"/>
      <c r="G2762" s="14"/>
      <c r="H2762" s="14"/>
      <c r="I2762" s="14"/>
      <c r="J2762" s="14"/>
      <c r="K2762" s="14"/>
      <c r="L2762" s="14"/>
      <c r="M2762" s="14"/>
      <c r="N2762" s="14"/>
      <c r="O2762" s="14"/>
      <c r="P2762" s="14"/>
    </row>
    <row r="2763">
      <c r="A2763" s="14"/>
      <c r="B2763" s="14"/>
      <c r="C2763" s="14"/>
      <c r="D2763" s="14"/>
      <c r="E2763" s="14"/>
      <c r="F2763" s="14"/>
      <c r="G2763" s="14"/>
      <c r="H2763" s="14"/>
      <c r="I2763" s="14"/>
      <c r="J2763" s="14"/>
      <c r="K2763" s="14"/>
      <c r="L2763" s="14"/>
      <c r="M2763" s="14"/>
      <c r="N2763" s="14"/>
      <c r="O2763" s="14"/>
      <c r="P2763" s="14"/>
    </row>
    <row r="2764">
      <c r="A2764" s="14"/>
      <c r="B2764" s="14"/>
      <c r="C2764" s="14"/>
      <c r="D2764" s="14"/>
      <c r="E2764" s="14"/>
      <c r="F2764" s="14"/>
      <c r="G2764" s="14"/>
      <c r="H2764" s="14"/>
      <c r="I2764" s="14"/>
      <c r="J2764" s="14"/>
      <c r="K2764" s="14"/>
      <c r="L2764" s="14"/>
      <c r="M2764" s="14"/>
      <c r="N2764" s="14"/>
      <c r="O2764" s="14"/>
      <c r="P2764" s="14"/>
    </row>
    <row r="2765">
      <c r="A2765" s="14"/>
      <c r="B2765" s="14"/>
      <c r="C2765" s="14"/>
      <c r="D2765" s="14"/>
      <c r="E2765" s="14"/>
      <c r="F2765" s="14"/>
      <c r="G2765" s="14"/>
      <c r="H2765" s="14"/>
      <c r="I2765" s="14"/>
      <c r="J2765" s="14"/>
      <c r="K2765" s="14"/>
      <c r="L2765" s="14"/>
      <c r="M2765" s="14"/>
      <c r="N2765" s="14"/>
      <c r="O2765" s="14"/>
      <c r="P2765" s="14"/>
    </row>
    <row r="2766">
      <c r="A2766" s="14"/>
      <c r="B2766" s="14"/>
      <c r="C2766" s="14"/>
      <c r="D2766" s="14"/>
      <c r="E2766" s="14"/>
      <c r="F2766" s="14"/>
      <c r="G2766" s="14"/>
      <c r="H2766" s="14"/>
      <c r="I2766" s="14"/>
      <c r="J2766" s="14"/>
      <c r="K2766" s="14"/>
      <c r="L2766" s="14"/>
      <c r="M2766" s="14"/>
      <c r="N2766" s="14"/>
      <c r="O2766" s="14"/>
      <c r="P2766" s="14"/>
    </row>
    <row r="2767">
      <c r="A2767" s="14"/>
      <c r="B2767" s="14"/>
      <c r="C2767" s="14"/>
      <c r="D2767" s="14"/>
      <c r="E2767" s="14"/>
      <c r="F2767" s="14"/>
      <c r="G2767" s="14"/>
      <c r="H2767" s="14"/>
      <c r="I2767" s="14"/>
      <c r="J2767" s="14"/>
      <c r="K2767" s="14"/>
      <c r="L2767" s="14"/>
      <c r="M2767" s="14"/>
      <c r="N2767" s="14"/>
      <c r="O2767" s="14"/>
      <c r="P2767" s="14"/>
    </row>
    <row r="2768">
      <c r="A2768" s="14"/>
      <c r="B2768" s="14"/>
      <c r="C2768" s="14"/>
      <c r="D2768" s="14"/>
      <c r="E2768" s="14"/>
      <c r="F2768" s="14"/>
      <c r="G2768" s="14"/>
      <c r="H2768" s="14"/>
      <c r="I2768" s="14"/>
      <c r="J2768" s="14"/>
      <c r="K2768" s="14"/>
      <c r="L2768" s="14"/>
      <c r="M2768" s="14"/>
      <c r="N2768" s="14"/>
      <c r="O2768" s="14"/>
      <c r="P2768" s="14"/>
    </row>
    <row r="2769">
      <c r="A2769" s="14"/>
      <c r="B2769" s="14"/>
      <c r="C2769" s="14"/>
      <c r="D2769" s="14"/>
      <c r="E2769" s="14"/>
      <c r="F2769" s="14"/>
      <c r="G2769" s="14"/>
      <c r="H2769" s="14"/>
      <c r="I2769" s="14"/>
      <c r="J2769" s="14"/>
      <c r="K2769" s="14"/>
      <c r="L2769" s="14"/>
      <c r="M2769" s="14"/>
      <c r="N2769" s="14"/>
      <c r="O2769" s="14"/>
      <c r="P2769" s="14"/>
    </row>
    <row r="2770">
      <c r="A2770" s="14"/>
      <c r="B2770" s="14"/>
      <c r="C2770" s="14"/>
      <c r="D2770" s="14"/>
      <c r="E2770" s="14"/>
      <c r="F2770" s="14"/>
      <c r="G2770" s="14"/>
      <c r="H2770" s="14"/>
      <c r="I2770" s="14"/>
      <c r="J2770" s="14"/>
      <c r="K2770" s="14"/>
      <c r="L2770" s="14"/>
      <c r="M2770" s="14"/>
      <c r="N2770" s="14"/>
      <c r="O2770" s="14"/>
      <c r="P2770" s="14"/>
    </row>
    <row r="2771">
      <c r="A2771" s="14"/>
      <c r="B2771" s="14"/>
      <c r="C2771" s="14"/>
      <c r="D2771" s="14"/>
      <c r="E2771" s="14"/>
      <c r="F2771" s="14"/>
      <c r="G2771" s="14"/>
      <c r="H2771" s="14"/>
      <c r="I2771" s="14"/>
      <c r="J2771" s="14"/>
      <c r="K2771" s="14"/>
      <c r="L2771" s="14"/>
      <c r="M2771" s="14"/>
      <c r="N2771" s="14"/>
      <c r="O2771" s="14"/>
      <c r="P2771" s="14"/>
    </row>
    <row r="2772">
      <c r="A2772" s="14"/>
      <c r="B2772" s="14"/>
      <c r="C2772" s="14"/>
      <c r="D2772" s="14"/>
      <c r="E2772" s="14"/>
      <c r="F2772" s="14"/>
      <c r="G2772" s="14"/>
      <c r="H2772" s="14"/>
      <c r="I2772" s="14"/>
      <c r="J2772" s="14"/>
      <c r="K2772" s="14"/>
      <c r="L2772" s="14"/>
      <c r="M2772" s="14"/>
      <c r="N2772" s="14"/>
      <c r="O2772" s="14"/>
      <c r="P2772" s="14"/>
    </row>
    <row r="2773">
      <c r="A2773" s="14"/>
      <c r="B2773" s="14"/>
      <c r="C2773" s="14"/>
      <c r="D2773" s="14"/>
      <c r="E2773" s="14"/>
      <c r="F2773" s="14"/>
      <c r="G2773" s="14"/>
      <c r="H2773" s="14"/>
      <c r="I2773" s="14"/>
      <c r="J2773" s="14"/>
      <c r="K2773" s="14"/>
      <c r="L2773" s="14"/>
      <c r="M2773" s="14"/>
      <c r="N2773" s="14"/>
      <c r="O2773" s="14"/>
      <c r="P2773" s="14"/>
    </row>
    <row r="2774">
      <c r="A2774" s="14"/>
      <c r="B2774" s="14"/>
      <c r="C2774" s="14"/>
      <c r="D2774" s="14"/>
      <c r="E2774" s="14"/>
      <c r="F2774" s="14"/>
      <c r="G2774" s="14"/>
      <c r="H2774" s="14"/>
      <c r="I2774" s="14"/>
      <c r="J2774" s="14"/>
      <c r="K2774" s="14"/>
      <c r="L2774" s="14"/>
      <c r="M2774" s="14"/>
      <c r="N2774" s="14"/>
      <c r="O2774" s="14"/>
      <c r="P2774" s="14"/>
    </row>
    <row r="2775">
      <c r="A2775" s="14"/>
      <c r="B2775" s="14"/>
      <c r="C2775" s="14"/>
      <c r="D2775" s="14"/>
      <c r="E2775" s="14"/>
      <c r="F2775" s="14"/>
      <c r="G2775" s="14"/>
      <c r="H2775" s="14"/>
      <c r="I2775" s="14"/>
      <c r="J2775" s="14"/>
      <c r="K2775" s="14"/>
      <c r="L2775" s="14"/>
      <c r="M2775" s="14"/>
      <c r="N2775" s="14"/>
      <c r="O2775" s="14"/>
      <c r="P2775" s="14"/>
    </row>
    <row r="2776">
      <c r="A2776" s="14"/>
      <c r="B2776" s="14"/>
      <c r="C2776" s="14"/>
      <c r="D2776" s="14"/>
      <c r="E2776" s="14"/>
      <c r="F2776" s="14"/>
      <c r="G2776" s="14"/>
      <c r="H2776" s="14"/>
      <c r="I2776" s="14"/>
      <c r="J2776" s="14"/>
      <c r="K2776" s="14"/>
      <c r="L2776" s="14"/>
      <c r="M2776" s="14"/>
      <c r="N2776" s="14"/>
      <c r="O2776" s="14"/>
      <c r="P2776" s="14"/>
    </row>
    <row r="2777">
      <c r="A2777" s="14"/>
      <c r="B2777" s="14"/>
      <c r="C2777" s="14"/>
      <c r="D2777" s="14"/>
      <c r="E2777" s="14"/>
      <c r="F2777" s="14"/>
      <c r="G2777" s="14"/>
      <c r="H2777" s="14"/>
      <c r="I2777" s="14"/>
      <c r="J2777" s="14"/>
      <c r="K2777" s="14"/>
      <c r="L2777" s="14"/>
      <c r="M2777" s="14"/>
      <c r="N2777" s="14"/>
      <c r="O2777" s="14"/>
      <c r="P2777" s="14"/>
    </row>
    <row r="2778">
      <c r="A2778" s="14"/>
      <c r="B2778" s="14"/>
      <c r="C2778" s="14"/>
      <c r="D2778" s="14"/>
      <c r="E2778" s="14"/>
      <c r="F2778" s="14"/>
      <c r="G2778" s="14"/>
      <c r="H2778" s="14"/>
      <c r="I2778" s="14"/>
      <c r="J2778" s="14"/>
      <c r="K2778" s="14"/>
      <c r="L2778" s="14"/>
      <c r="M2778" s="14"/>
      <c r="N2778" s="14"/>
      <c r="O2778" s="14"/>
      <c r="P2778" s="14"/>
    </row>
    <row r="2779">
      <c r="A2779" s="14"/>
      <c r="B2779" s="14"/>
      <c r="C2779" s="14"/>
      <c r="D2779" s="14"/>
      <c r="E2779" s="14"/>
      <c r="F2779" s="14"/>
      <c r="G2779" s="14"/>
      <c r="H2779" s="14"/>
      <c r="I2779" s="14"/>
      <c r="J2779" s="14"/>
      <c r="K2779" s="14"/>
      <c r="L2779" s="14"/>
      <c r="M2779" s="14"/>
      <c r="N2779" s="14"/>
      <c r="O2779" s="14"/>
      <c r="P2779" s="14"/>
    </row>
    <row r="2780">
      <c r="A2780" s="14"/>
      <c r="B2780" s="14"/>
      <c r="C2780" s="14"/>
      <c r="D2780" s="14"/>
      <c r="E2780" s="14"/>
      <c r="F2780" s="14"/>
      <c r="G2780" s="14"/>
      <c r="H2780" s="14"/>
      <c r="I2780" s="14"/>
      <c r="J2780" s="14"/>
      <c r="K2780" s="14"/>
      <c r="L2780" s="14"/>
      <c r="M2780" s="14"/>
      <c r="N2780" s="14"/>
      <c r="O2780" s="14"/>
      <c r="P2780" s="14"/>
    </row>
    <row r="2781">
      <c r="A2781" s="14"/>
      <c r="B2781" s="14"/>
      <c r="C2781" s="14"/>
      <c r="D2781" s="14"/>
      <c r="E2781" s="14"/>
      <c r="F2781" s="14"/>
      <c r="G2781" s="14"/>
      <c r="H2781" s="14"/>
      <c r="I2781" s="14"/>
      <c r="J2781" s="14"/>
      <c r="K2781" s="14"/>
      <c r="L2781" s="14"/>
      <c r="M2781" s="14"/>
      <c r="N2781" s="14"/>
      <c r="O2781" s="14"/>
      <c r="P2781" s="14"/>
    </row>
    <row r="2782">
      <c r="A2782" s="14"/>
      <c r="B2782" s="14"/>
      <c r="C2782" s="14"/>
      <c r="D2782" s="14"/>
      <c r="E2782" s="14"/>
      <c r="F2782" s="14"/>
      <c r="G2782" s="14"/>
      <c r="H2782" s="14"/>
      <c r="I2782" s="14"/>
      <c r="J2782" s="14"/>
      <c r="K2782" s="14"/>
      <c r="L2782" s="14"/>
      <c r="M2782" s="14"/>
      <c r="N2782" s="14"/>
      <c r="O2782" s="14"/>
      <c r="P2782" s="14"/>
    </row>
    <row r="2783">
      <c r="A2783" s="14"/>
      <c r="B2783" s="14"/>
      <c r="C2783" s="14"/>
      <c r="D2783" s="14"/>
      <c r="E2783" s="14"/>
      <c r="F2783" s="14"/>
      <c r="G2783" s="14"/>
      <c r="H2783" s="14"/>
      <c r="I2783" s="14"/>
      <c r="J2783" s="14"/>
      <c r="K2783" s="14"/>
      <c r="L2783" s="14"/>
      <c r="M2783" s="14"/>
      <c r="N2783" s="14"/>
      <c r="O2783" s="14"/>
      <c r="P2783" s="14"/>
    </row>
    <row r="2784">
      <c r="A2784" s="14"/>
      <c r="B2784" s="14"/>
      <c r="C2784" s="14"/>
      <c r="D2784" s="14"/>
      <c r="E2784" s="14"/>
      <c r="F2784" s="14"/>
      <c r="G2784" s="14"/>
      <c r="H2784" s="14"/>
      <c r="I2784" s="14"/>
      <c r="J2784" s="14"/>
      <c r="K2784" s="14"/>
      <c r="L2784" s="14"/>
      <c r="M2784" s="14"/>
      <c r="N2784" s="14"/>
      <c r="O2784" s="14"/>
      <c r="P2784" s="14"/>
    </row>
    <row r="2785">
      <c r="A2785" s="14"/>
      <c r="B2785" s="14"/>
      <c r="C2785" s="14"/>
      <c r="D2785" s="14"/>
      <c r="E2785" s="14"/>
      <c r="F2785" s="14"/>
      <c r="G2785" s="14"/>
      <c r="H2785" s="14"/>
      <c r="I2785" s="14"/>
      <c r="J2785" s="14"/>
      <c r="K2785" s="14"/>
      <c r="L2785" s="14"/>
      <c r="M2785" s="14"/>
      <c r="N2785" s="14"/>
      <c r="O2785" s="14"/>
      <c r="P2785" s="14"/>
    </row>
    <row r="2786">
      <c r="A2786" s="14"/>
      <c r="B2786" s="14"/>
      <c r="C2786" s="14"/>
      <c r="D2786" s="14"/>
      <c r="E2786" s="14"/>
      <c r="F2786" s="14"/>
      <c r="G2786" s="14"/>
      <c r="H2786" s="14"/>
      <c r="I2786" s="14"/>
      <c r="J2786" s="14"/>
      <c r="K2786" s="14"/>
      <c r="L2786" s="14"/>
      <c r="M2786" s="14"/>
      <c r="N2786" s="14"/>
      <c r="O2786" s="14"/>
      <c r="P2786" s="14"/>
    </row>
    <row r="2787">
      <c r="A2787" s="14"/>
      <c r="B2787" s="14"/>
      <c r="C2787" s="14"/>
      <c r="D2787" s="14"/>
      <c r="E2787" s="14"/>
      <c r="F2787" s="14"/>
      <c r="G2787" s="14"/>
      <c r="H2787" s="14"/>
      <c r="I2787" s="14"/>
      <c r="J2787" s="14"/>
      <c r="K2787" s="14"/>
      <c r="L2787" s="14"/>
      <c r="M2787" s="14"/>
      <c r="N2787" s="14"/>
      <c r="O2787" s="14"/>
      <c r="P2787" s="14"/>
    </row>
    <row r="2788">
      <c r="A2788" s="14"/>
      <c r="B2788" s="14"/>
      <c r="C2788" s="14"/>
      <c r="D2788" s="14"/>
      <c r="E2788" s="14"/>
      <c r="F2788" s="14"/>
      <c r="G2788" s="14"/>
      <c r="H2788" s="14"/>
      <c r="I2788" s="14"/>
      <c r="J2788" s="14"/>
      <c r="K2788" s="14"/>
      <c r="L2788" s="14"/>
      <c r="M2788" s="14"/>
      <c r="N2788" s="14"/>
      <c r="O2788" s="14"/>
      <c r="P2788" s="14"/>
    </row>
    <row r="2789">
      <c r="A2789" s="14"/>
      <c r="B2789" s="14"/>
      <c r="C2789" s="14"/>
      <c r="D2789" s="14"/>
      <c r="E2789" s="14"/>
      <c r="F2789" s="14"/>
      <c r="G2789" s="14"/>
      <c r="H2789" s="14"/>
      <c r="I2789" s="14"/>
      <c r="J2789" s="14"/>
      <c r="K2789" s="14"/>
      <c r="L2789" s="14"/>
      <c r="M2789" s="14"/>
      <c r="N2789" s="14"/>
      <c r="O2789" s="14"/>
      <c r="P2789" s="14"/>
    </row>
    <row r="2790">
      <c r="A2790" s="14"/>
      <c r="B2790" s="14"/>
      <c r="C2790" s="14"/>
      <c r="D2790" s="14"/>
      <c r="E2790" s="14"/>
      <c r="F2790" s="14"/>
      <c r="G2790" s="14"/>
      <c r="H2790" s="14"/>
      <c r="I2790" s="14"/>
      <c r="J2790" s="14"/>
      <c r="K2790" s="14"/>
      <c r="L2790" s="14"/>
      <c r="M2790" s="14"/>
      <c r="N2790" s="14"/>
      <c r="O2790" s="14"/>
      <c r="P2790" s="14"/>
    </row>
    <row r="2791">
      <c r="A2791" s="14"/>
      <c r="B2791" s="14"/>
      <c r="C2791" s="14"/>
      <c r="D2791" s="14"/>
      <c r="E2791" s="14"/>
      <c r="F2791" s="14"/>
      <c r="G2791" s="14"/>
      <c r="H2791" s="14"/>
      <c r="I2791" s="14"/>
      <c r="J2791" s="14"/>
      <c r="K2791" s="14"/>
      <c r="L2791" s="14"/>
      <c r="M2791" s="14"/>
      <c r="N2791" s="14"/>
      <c r="O2791" s="14"/>
      <c r="P2791" s="14"/>
    </row>
    <row r="2792">
      <c r="A2792" s="14"/>
      <c r="B2792" s="14"/>
      <c r="C2792" s="14"/>
      <c r="D2792" s="14"/>
      <c r="E2792" s="14"/>
      <c r="F2792" s="14"/>
      <c r="G2792" s="14"/>
      <c r="H2792" s="14"/>
      <c r="I2792" s="14"/>
      <c r="J2792" s="14"/>
      <c r="K2792" s="14"/>
      <c r="L2792" s="14"/>
      <c r="M2792" s="14"/>
      <c r="N2792" s="14"/>
      <c r="O2792" s="14"/>
      <c r="P2792" s="14"/>
    </row>
    <row r="2793">
      <c r="A2793" s="14"/>
      <c r="B2793" s="14"/>
      <c r="C2793" s="14"/>
      <c r="D2793" s="14"/>
      <c r="E2793" s="14"/>
      <c r="F2793" s="14"/>
      <c r="G2793" s="14"/>
      <c r="H2793" s="14"/>
      <c r="I2793" s="14"/>
      <c r="J2793" s="14"/>
      <c r="K2793" s="14"/>
      <c r="L2793" s="14"/>
      <c r="M2793" s="14"/>
      <c r="N2793" s="14"/>
      <c r="O2793" s="14"/>
      <c r="P2793" s="14"/>
    </row>
    <row r="2794">
      <c r="A2794" s="14"/>
      <c r="B2794" s="14"/>
      <c r="C2794" s="14"/>
      <c r="D2794" s="14"/>
      <c r="E2794" s="14"/>
      <c r="F2794" s="14"/>
      <c r="G2794" s="14"/>
      <c r="H2794" s="14"/>
      <c r="I2794" s="14"/>
      <c r="J2794" s="14"/>
      <c r="K2794" s="14"/>
      <c r="L2794" s="14"/>
      <c r="M2794" s="14"/>
      <c r="N2794" s="14"/>
      <c r="O2794" s="14"/>
      <c r="P2794" s="14"/>
    </row>
    <row r="2795">
      <c r="A2795" s="14"/>
      <c r="B2795" s="14"/>
      <c r="C2795" s="14"/>
      <c r="D2795" s="14"/>
      <c r="E2795" s="14"/>
      <c r="F2795" s="14"/>
      <c r="G2795" s="14"/>
      <c r="H2795" s="14"/>
      <c r="I2795" s="14"/>
      <c r="J2795" s="14"/>
      <c r="K2795" s="14"/>
      <c r="L2795" s="14"/>
      <c r="M2795" s="14"/>
      <c r="N2795" s="14"/>
      <c r="O2795" s="14"/>
      <c r="P2795" s="14"/>
    </row>
    <row r="2796">
      <c r="A2796" s="14"/>
      <c r="B2796" s="14"/>
      <c r="C2796" s="14"/>
      <c r="D2796" s="14"/>
      <c r="E2796" s="14"/>
      <c r="F2796" s="14"/>
      <c r="G2796" s="14"/>
      <c r="H2796" s="14"/>
      <c r="I2796" s="14"/>
      <c r="J2796" s="14"/>
      <c r="K2796" s="14"/>
      <c r="L2796" s="14"/>
      <c r="M2796" s="14"/>
      <c r="N2796" s="14"/>
      <c r="O2796" s="14"/>
      <c r="P2796" s="14"/>
    </row>
    <row r="2797">
      <c r="A2797" s="14"/>
      <c r="B2797" s="14"/>
      <c r="C2797" s="14"/>
      <c r="D2797" s="14"/>
      <c r="E2797" s="14"/>
      <c r="F2797" s="14"/>
      <c r="G2797" s="14"/>
      <c r="H2797" s="14"/>
      <c r="I2797" s="14"/>
      <c r="J2797" s="14"/>
      <c r="K2797" s="14"/>
      <c r="L2797" s="14"/>
      <c r="M2797" s="14"/>
      <c r="N2797" s="14"/>
      <c r="O2797" s="14"/>
      <c r="P2797" s="14"/>
    </row>
    <row r="2798">
      <c r="A2798" s="14"/>
      <c r="B2798" s="14"/>
      <c r="C2798" s="14"/>
      <c r="D2798" s="14"/>
      <c r="E2798" s="14"/>
      <c r="F2798" s="14"/>
      <c r="G2798" s="14"/>
      <c r="H2798" s="14"/>
      <c r="I2798" s="14"/>
      <c r="J2798" s="14"/>
      <c r="K2798" s="14"/>
      <c r="L2798" s="14"/>
      <c r="M2798" s="14"/>
      <c r="N2798" s="14"/>
      <c r="O2798" s="14"/>
      <c r="P2798" s="14"/>
    </row>
    <row r="2799">
      <c r="A2799" s="14"/>
      <c r="B2799" s="14"/>
      <c r="C2799" s="14"/>
      <c r="D2799" s="14"/>
      <c r="E2799" s="14"/>
      <c r="F2799" s="14"/>
      <c r="G2799" s="14"/>
      <c r="H2799" s="14"/>
      <c r="I2799" s="14"/>
      <c r="J2799" s="14"/>
      <c r="K2799" s="14"/>
      <c r="L2799" s="14"/>
      <c r="M2799" s="14"/>
      <c r="N2799" s="14"/>
      <c r="O2799" s="14"/>
      <c r="P2799" s="14"/>
    </row>
    <row r="2800">
      <c r="A2800" s="14"/>
      <c r="B2800" s="14"/>
      <c r="C2800" s="14"/>
      <c r="D2800" s="14"/>
      <c r="E2800" s="14"/>
      <c r="F2800" s="14"/>
      <c r="G2800" s="14"/>
      <c r="H2800" s="14"/>
      <c r="I2800" s="14"/>
      <c r="J2800" s="14"/>
      <c r="K2800" s="14"/>
      <c r="L2800" s="14"/>
      <c r="M2800" s="14"/>
      <c r="N2800" s="14"/>
      <c r="O2800" s="14"/>
      <c r="P2800" s="14"/>
    </row>
    <row r="2801">
      <c r="A2801" s="14"/>
      <c r="B2801" s="14"/>
      <c r="C2801" s="14"/>
      <c r="D2801" s="14"/>
      <c r="E2801" s="14"/>
      <c r="F2801" s="14"/>
      <c r="G2801" s="14"/>
      <c r="H2801" s="14"/>
      <c r="I2801" s="14"/>
      <c r="J2801" s="14"/>
      <c r="K2801" s="14"/>
      <c r="L2801" s="14"/>
      <c r="M2801" s="14"/>
      <c r="N2801" s="14"/>
      <c r="O2801" s="14"/>
      <c r="P2801" s="14"/>
    </row>
    <row r="2802">
      <c r="A2802" s="14"/>
      <c r="B2802" s="14"/>
      <c r="C2802" s="14"/>
      <c r="D2802" s="14"/>
      <c r="E2802" s="14"/>
      <c r="F2802" s="14"/>
      <c r="G2802" s="14"/>
      <c r="H2802" s="14"/>
      <c r="I2802" s="14"/>
      <c r="J2802" s="14"/>
      <c r="K2802" s="14"/>
      <c r="L2802" s="14"/>
      <c r="M2802" s="14"/>
      <c r="N2802" s="14"/>
      <c r="O2802" s="14"/>
      <c r="P2802" s="14"/>
    </row>
    <row r="2803">
      <c r="A2803" s="14"/>
      <c r="B2803" s="14"/>
      <c r="C2803" s="14"/>
      <c r="D2803" s="14"/>
      <c r="E2803" s="14"/>
      <c r="F2803" s="14"/>
      <c r="G2803" s="14"/>
      <c r="H2803" s="14"/>
      <c r="I2803" s="14"/>
      <c r="J2803" s="14"/>
      <c r="K2803" s="14"/>
      <c r="L2803" s="14"/>
      <c r="M2803" s="14"/>
      <c r="N2803" s="14"/>
      <c r="O2803" s="14"/>
      <c r="P2803" s="14"/>
    </row>
    <row r="2804">
      <c r="A2804" s="14"/>
      <c r="B2804" s="14"/>
      <c r="C2804" s="14"/>
      <c r="D2804" s="14"/>
      <c r="E2804" s="14"/>
      <c r="F2804" s="14"/>
      <c r="G2804" s="14"/>
      <c r="H2804" s="14"/>
      <c r="I2804" s="14"/>
      <c r="J2804" s="14"/>
      <c r="K2804" s="14"/>
      <c r="L2804" s="14"/>
      <c r="M2804" s="14"/>
      <c r="N2804" s="14"/>
      <c r="O2804" s="14"/>
      <c r="P2804" s="14"/>
    </row>
    <row r="2805">
      <c r="A2805" s="14"/>
      <c r="B2805" s="14"/>
      <c r="C2805" s="14"/>
      <c r="D2805" s="14"/>
      <c r="E2805" s="14"/>
      <c r="F2805" s="14"/>
      <c r="G2805" s="14"/>
      <c r="H2805" s="14"/>
      <c r="I2805" s="14"/>
      <c r="J2805" s="14"/>
      <c r="K2805" s="14"/>
      <c r="L2805" s="14"/>
      <c r="M2805" s="14"/>
      <c r="N2805" s="14"/>
      <c r="O2805" s="14"/>
      <c r="P2805" s="14"/>
    </row>
    <row r="2806">
      <c r="A2806" s="14"/>
      <c r="B2806" s="14"/>
      <c r="C2806" s="14"/>
      <c r="D2806" s="14"/>
      <c r="E2806" s="14"/>
      <c r="F2806" s="14"/>
      <c r="G2806" s="14"/>
      <c r="H2806" s="14"/>
      <c r="I2806" s="14"/>
      <c r="J2806" s="14"/>
      <c r="K2806" s="14"/>
      <c r="L2806" s="14"/>
      <c r="M2806" s="14"/>
      <c r="N2806" s="14"/>
      <c r="O2806" s="14"/>
      <c r="P2806" s="14"/>
    </row>
    <row r="2807">
      <c r="A2807" s="14"/>
      <c r="B2807" s="14"/>
      <c r="C2807" s="14"/>
      <c r="D2807" s="14"/>
      <c r="E2807" s="14"/>
      <c r="F2807" s="14"/>
      <c r="G2807" s="14"/>
      <c r="H2807" s="14"/>
      <c r="I2807" s="14"/>
      <c r="J2807" s="14"/>
      <c r="K2807" s="14"/>
      <c r="L2807" s="14"/>
      <c r="M2807" s="14"/>
      <c r="N2807" s="14"/>
      <c r="O2807" s="14"/>
      <c r="P2807" s="14"/>
    </row>
    <row r="2808">
      <c r="A2808" s="14"/>
      <c r="B2808" s="14"/>
      <c r="C2808" s="14"/>
      <c r="D2808" s="14"/>
      <c r="E2808" s="14"/>
      <c r="F2808" s="14"/>
      <c r="G2808" s="14"/>
      <c r="H2808" s="14"/>
      <c r="I2808" s="14"/>
      <c r="J2808" s="14"/>
      <c r="K2808" s="14"/>
      <c r="L2808" s="14"/>
      <c r="M2808" s="14"/>
      <c r="N2808" s="14"/>
      <c r="O2808" s="14"/>
      <c r="P2808" s="14"/>
    </row>
    <row r="2809">
      <c r="A2809" s="14"/>
      <c r="B2809" s="14"/>
      <c r="C2809" s="14"/>
      <c r="D2809" s="14"/>
      <c r="E2809" s="14"/>
      <c r="F2809" s="14"/>
      <c r="G2809" s="14"/>
      <c r="H2809" s="14"/>
      <c r="I2809" s="14"/>
      <c r="J2809" s="14"/>
      <c r="K2809" s="14"/>
      <c r="L2809" s="14"/>
      <c r="M2809" s="14"/>
      <c r="N2809" s="14"/>
      <c r="O2809" s="14"/>
      <c r="P2809" s="14"/>
    </row>
    <row r="2810">
      <c r="A2810" s="14"/>
      <c r="B2810" s="14"/>
      <c r="C2810" s="14"/>
      <c r="D2810" s="14"/>
      <c r="E2810" s="14"/>
      <c r="F2810" s="14"/>
      <c r="G2810" s="14"/>
      <c r="H2810" s="14"/>
      <c r="I2810" s="14"/>
      <c r="J2810" s="14"/>
      <c r="K2810" s="14"/>
      <c r="L2810" s="14"/>
      <c r="M2810" s="14"/>
      <c r="N2810" s="14"/>
      <c r="O2810" s="14"/>
      <c r="P2810" s="14"/>
    </row>
    <row r="2811">
      <c r="A2811" s="14"/>
      <c r="B2811" s="14"/>
      <c r="C2811" s="14"/>
      <c r="D2811" s="14"/>
      <c r="E2811" s="14"/>
      <c r="F2811" s="14"/>
      <c r="G2811" s="14"/>
      <c r="H2811" s="14"/>
      <c r="I2811" s="14"/>
      <c r="J2811" s="14"/>
      <c r="K2811" s="14"/>
      <c r="L2811" s="14"/>
      <c r="M2811" s="14"/>
      <c r="N2811" s="14"/>
      <c r="O2811" s="14"/>
      <c r="P2811" s="14"/>
    </row>
    <row r="2812">
      <c r="A2812" s="14"/>
      <c r="B2812" s="14"/>
      <c r="C2812" s="14"/>
      <c r="D2812" s="14"/>
      <c r="E2812" s="14"/>
      <c r="F2812" s="14"/>
      <c r="G2812" s="14"/>
      <c r="H2812" s="14"/>
      <c r="I2812" s="14"/>
      <c r="J2812" s="14"/>
      <c r="K2812" s="14"/>
      <c r="L2812" s="14"/>
      <c r="M2812" s="14"/>
      <c r="N2812" s="14"/>
      <c r="O2812" s="14"/>
      <c r="P2812" s="14"/>
    </row>
    <row r="2813">
      <c r="A2813" s="14"/>
      <c r="B2813" s="14"/>
      <c r="C2813" s="14"/>
      <c r="D2813" s="14"/>
      <c r="E2813" s="14"/>
      <c r="F2813" s="14"/>
      <c r="G2813" s="14"/>
      <c r="H2813" s="14"/>
      <c r="I2813" s="14"/>
      <c r="J2813" s="14"/>
      <c r="K2813" s="14"/>
      <c r="L2813" s="14"/>
      <c r="M2813" s="14"/>
      <c r="N2813" s="14"/>
      <c r="O2813" s="14"/>
      <c r="P2813" s="14"/>
    </row>
    <row r="2814">
      <c r="A2814" s="14"/>
      <c r="B2814" s="14"/>
      <c r="C2814" s="14"/>
      <c r="D2814" s="14"/>
      <c r="E2814" s="14"/>
      <c r="F2814" s="14"/>
      <c r="G2814" s="14"/>
      <c r="H2814" s="14"/>
      <c r="I2814" s="14"/>
      <c r="J2814" s="14"/>
      <c r="K2814" s="14"/>
      <c r="L2814" s="14"/>
      <c r="M2814" s="14"/>
      <c r="N2814" s="14"/>
      <c r="O2814" s="14"/>
      <c r="P2814" s="14"/>
    </row>
    <row r="2815">
      <c r="A2815" s="14"/>
      <c r="B2815" s="14"/>
      <c r="C2815" s="14"/>
      <c r="D2815" s="14"/>
      <c r="E2815" s="14"/>
      <c r="F2815" s="14"/>
      <c r="G2815" s="14"/>
      <c r="H2815" s="14"/>
      <c r="I2815" s="14"/>
      <c r="J2815" s="14"/>
      <c r="K2815" s="14"/>
      <c r="L2815" s="14"/>
      <c r="M2815" s="14"/>
      <c r="N2815" s="14"/>
      <c r="O2815" s="14"/>
      <c r="P2815" s="14"/>
    </row>
    <row r="2816">
      <c r="A2816" s="14"/>
      <c r="B2816" s="14"/>
      <c r="C2816" s="14"/>
      <c r="D2816" s="14"/>
      <c r="E2816" s="14"/>
      <c r="F2816" s="14"/>
      <c r="G2816" s="14"/>
      <c r="H2816" s="14"/>
      <c r="I2816" s="14"/>
      <c r="J2816" s="14"/>
      <c r="K2816" s="14"/>
      <c r="L2816" s="14"/>
      <c r="M2816" s="14"/>
      <c r="N2816" s="14"/>
      <c r="O2816" s="14"/>
      <c r="P2816" s="14"/>
    </row>
    <row r="2817">
      <c r="A2817" s="14"/>
      <c r="B2817" s="14"/>
      <c r="C2817" s="14"/>
      <c r="D2817" s="14"/>
      <c r="E2817" s="14"/>
      <c r="F2817" s="14"/>
      <c r="G2817" s="14"/>
      <c r="H2817" s="14"/>
      <c r="I2817" s="14"/>
      <c r="J2817" s="14"/>
      <c r="K2817" s="14"/>
      <c r="L2817" s="14"/>
      <c r="M2817" s="14"/>
      <c r="N2817" s="14"/>
      <c r="O2817" s="14"/>
      <c r="P2817" s="14"/>
    </row>
    <row r="2818">
      <c r="A2818" s="14"/>
      <c r="B2818" s="14"/>
      <c r="C2818" s="14"/>
      <c r="D2818" s="14"/>
      <c r="E2818" s="14"/>
      <c r="F2818" s="14"/>
      <c r="G2818" s="14"/>
      <c r="H2818" s="14"/>
      <c r="I2818" s="14"/>
      <c r="J2818" s="14"/>
      <c r="K2818" s="14"/>
      <c r="L2818" s="14"/>
      <c r="M2818" s="14"/>
      <c r="N2818" s="14"/>
      <c r="O2818" s="14"/>
      <c r="P2818" s="14"/>
    </row>
    <row r="2819">
      <c r="A2819" s="14"/>
      <c r="B2819" s="14"/>
      <c r="C2819" s="14"/>
      <c r="D2819" s="14"/>
      <c r="E2819" s="14"/>
      <c r="F2819" s="14"/>
      <c r="G2819" s="14"/>
      <c r="H2819" s="14"/>
      <c r="I2819" s="14"/>
      <c r="J2819" s="14"/>
      <c r="K2819" s="14"/>
      <c r="L2819" s="14"/>
      <c r="M2819" s="14"/>
      <c r="N2819" s="14"/>
      <c r="O2819" s="14"/>
      <c r="P2819" s="14"/>
    </row>
    <row r="2820">
      <c r="A2820" s="14"/>
      <c r="B2820" s="14"/>
      <c r="C2820" s="14"/>
      <c r="D2820" s="14"/>
      <c r="E2820" s="14"/>
      <c r="F2820" s="14"/>
      <c r="G2820" s="14"/>
      <c r="H2820" s="14"/>
      <c r="I2820" s="14"/>
      <c r="J2820" s="14"/>
      <c r="K2820" s="14"/>
      <c r="L2820" s="14"/>
      <c r="M2820" s="14"/>
      <c r="N2820" s="14"/>
      <c r="O2820" s="14"/>
      <c r="P2820" s="14"/>
    </row>
    <row r="2821">
      <c r="A2821" s="14"/>
      <c r="B2821" s="14"/>
      <c r="C2821" s="14"/>
      <c r="D2821" s="14"/>
      <c r="E2821" s="14"/>
      <c r="F2821" s="14"/>
      <c r="G2821" s="14"/>
      <c r="H2821" s="14"/>
      <c r="I2821" s="14"/>
      <c r="J2821" s="14"/>
      <c r="K2821" s="14"/>
      <c r="L2821" s="14"/>
      <c r="M2821" s="14"/>
      <c r="N2821" s="14"/>
      <c r="O2821" s="14"/>
      <c r="P2821" s="14"/>
    </row>
    <row r="2822">
      <c r="A2822" s="14"/>
      <c r="B2822" s="14"/>
      <c r="C2822" s="14"/>
      <c r="D2822" s="14"/>
      <c r="E2822" s="14"/>
      <c r="F2822" s="14"/>
      <c r="G2822" s="14"/>
      <c r="H2822" s="14"/>
      <c r="I2822" s="14"/>
      <c r="J2822" s="14"/>
      <c r="K2822" s="14"/>
      <c r="L2822" s="14"/>
      <c r="M2822" s="14"/>
      <c r="N2822" s="14"/>
      <c r="O2822" s="14"/>
      <c r="P2822" s="14"/>
    </row>
    <row r="2823">
      <c r="A2823" s="14"/>
      <c r="B2823" s="14"/>
      <c r="C2823" s="14"/>
      <c r="D2823" s="14"/>
      <c r="E2823" s="14"/>
      <c r="F2823" s="14"/>
      <c r="G2823" s="14"/>
      <c r="H2823" s="14"/>
      <c r="I2823" s="14"/>
      <c r="J2823" s="14"/>
      <c r="K2823" s="14"/>
      <c r="L2823" s="14"/>
      <c r="M2823" s="14"/>
      <c r="N2823" s="14"/>
      <c r="O2823" s="14"/>
      <c r="P2823" s="14"/>
    </row>
    <row r="2824">
      <c r="A2824" s="14"/>
      <c r="B2824" s="14"/>
      <c r="C2824" s="14"/>
      <c r="D2824" s="14"/>
      <c r="E2824" s="14"/>
      <c r="F2824" s="14"/>
      <c r="G2824" s="14"/>
      <c r="H2824" s="14"/>
      <c r="I2824" s="14"/>
      <c r="J2824" s="14"/>
      <c r="K2824" s="14"/>
      <c r="L2824" s="14"/>
      <c r="M2824" s="14"/>
      <c r="N2824" s="14"/>
      <c r="O2824" s="14"/>
      <c r="P2824" s="14"/>
    </row>
    <row r="2825">
      <c r="A2825" s="14"/>
      <c r="B2825" s="14"/>
      <c r="C2825" s="14"/>
      <c r="D2825" s="14"/>
      <c r="E2825" s="14"/>
      <c r="F2825" s="14"/>
      <c r="G2825" s="14"/>
      <c r="H2825" s="14"/>
      <c r="I2825" s="14"/>
      <c r="J2825" s="14"/>
      <c r="K2825" s="14"/>
      <c r="L2825" s="14"/>
      <c r="M2825" s="14"/>
      <c r="N2825" s="14"/>
      <c r="O2825" s="14"/>
      <c r="P2825" s="14"/>
    </row>
    <row r="2826">
      <c r="A2826" s="14"/>
      <c r="B2826" s="14"/>
      <c r="C2826" s="14"/>
      <c r="D2826" s="14"/>
      <c r="E2826" s="14"/>
      <c r="F2826" s="14"/>
      <c r="G2826" s="14"/>
      <c r="H2826" s="14"/>
      <c r="I2826" s="14"/>
      <c r="J2826" s="14"/>
      <c r="K2826" s="14"/>
      <c r="L2826" s="14"/>
      <c r="M2826" s="14"/>
      <c r="N2826" s="14"/>
      <c r="O2826" s="14"/>
      <c r="P2826" s="14"/>
    </row>
    <row r="2827">
      <c r="A2827" s="14"/>
      <c r="B2827" s="14"/>
      <c r="C2827" s="14"/>
      <c r="D2827" s="14"/>
      <c r="E2827" s="14"/>
      <c r="F2827" s="14"/>
      <c r="G2827" s="14"/>
      <c r="H2827" s="14"/>
      <c r="I2827" s="14"/>
      <c r="J2827" s="14"/>
      <c r="K2827" s="14"/>
      <c r="L2827" s="14"/>
      <c r="M2827" s="14"/>
      <c r="N2827" s="14"/>
      <c r="O2827" s="14"/>
      <c r="P2827" s="14"/>
    </row>
    <row r="2828">
      <c r="A2828" s="14"/>
      <c r="B2828" s="14"/>
      <c r="C2828" s="14"/>
      <c r="D2828" s="14"/>
      <c r="E2828" s="14"/>
      <c r="F2828" s="14"/>
      <c r="G2828" s="14"/>
      <c r="H2828" s="14"/>
      <c r="I2828" s="14"/>
      <c r="J2828" s="14"/>
      <c r="K2828" s="14"/>
      <c r="L2828" s="14"/>
      <c r="M2828" s="14"/>
      <c r="N2828" s="14"/>
      <c r="O2828" s="14"/>
      <c r="P2828" s="14"/>
    </row>
    <row r="2829">
      <c r="A2829" s="14"/>
      <c r="B2829" s="14"/>
      <c r="C2829" s="14"/>
      <c r="D2829" s="14"/>
      <c r="E2829" s="14"/>
      <c r="F2829" s="14"/>
      <c r="G2829" s="14"/>
      <c r="H2829" s="14"/>
      <c r="I2829" s="14"/>
      <c r="J2829" s="14"/>
      <c r="K2829" s="14"/>
      <c r="L2829" s="14"/>
      <c r="M2829" s="14"/>
      <c r="N2829" s="14"/>
      <c r="O2829" s="14"/>
      <c r="P2829" s="14"/>
    </row>
    <row r="2830">
      <c r="A2830" s="14"/>
      <c r="B2830" s="14"/>
      <c r="C2830" s="14"/>
      <c r="D2830" s="14"/>
      <c r="E2830" s="14"/>
      <c r="F2830" s="14"/>
      <c r="G2830" s="14"/>
      <c r="H2830" s="14"/>
      <c r="I2830" s="14"/>
      <c r="J2830" s="14"/>
      <c r="K2830" s="14"/>
      <c r="L2830" s="14"/>
      <c r="M2830" s="14"/>
      <c r="N2830" s="14"/>
      <c r="O2830" s="14"/>
      <c r="P2830" s="14"/>
    </row>
    <row r="2831">
      <c r="A2831" s="14"/>
      <c r="B2831" s="14"/>
      <c r="C2831" s="14"/>
      <c r="D2831" s="14"/>
      <c r="E2831" s="14"/>
      <c r="F2831" s="14"/>
      <c r="G2831" s="14"/>
      <c r="H2831" s="14"/>
      <c r="I2831" s="14"/>
      <c r="J2831" s="14"/>
      <c r="K2831" s="14"/>
      <c r="L2831" s="14"/>
      <c r="M2831" s="14"/>
      <c r="N2831" s="14"/>
      <c r="O2831" s="14"/>
      <c r="P2831" s="14"/>
    </row>
    <row r="2832">
      <c r="A2832" s="14"/>
      <c r="B2832" s="14"/>
      <c r="C2832" s="14"/>
      <c r="D2832" s="14"/>
      <c r="E2832" s="14"/>
      <c r="F2832" s="14"/>
      <c r="G2832" s="14"/>
      <c r="H2832" s="14"/>
      <c r="I2832" s="14"/>
      <c r="J2832" s="14"/>
      <c r="K2832" s="14"/>
      <c r="L2832" s="14"/>
      <c r="M2832" s="14"/>
      <c r="N2832" s="14"/>
      <c r="O2832" s="14"/>
      <c r="P2832" s="14"/>
    </row>
    <row r="2833">
      <c r="A2833" s="14"/>
      <c r="B2833" s="14"/>
      <c r="C2833" s="14"/>
      <c r="D2833" s="14"/>
      <c r="E2833" s="14"/>
      <c r="F2833" s="14"/>
      <c r="G2833" s="14"/>
      <c r="H2833" s="14"/>
      <c r="I2833" s="14"/>
      <c r="J2833" s="14"/>
      <c r="K2833" s="14"/>
      <c r="L2833" s="14"/>
      <c r="M2833" s="14"/>
      <c r="N2833" s="14"/>
      <c r="O2833" s="14"/>
      <c r="P2833" s="14"/>
    </row>
    <row r="2834">
      <c r="A2834" s="14"/>
      <c r="B2834" s="14"/>
      <c r="C2834" s="14"/>
      <c r="D2834" s="14"/>
      <c r="E2834" s="14"/>
      <c r="F2834" s="14"/>
      <c r="G2834" s="14"/>
      <c r="H2834" s="14"/>
      <c r="I2834" s="14"/>
      <c r="J2834" s="14"/>
      <c r="K2834" s="14"/>
      <c r="L2834" s="14"/>
      <c r="M2834" s="14"/>
      <c r="N2834" s="14"/>
      <c r="O2834" s="14"/>
      <c r="P2834" s="14"/>
    </row>
    <row r="2835">
      <c r="A2835" s="14"/>
      <c r="B2835" s="14"/>
      <c r="C2835" s="14"/>
      <c r="D2835" s="14"/>
      <c r="E2835" s="14"/>
      <c r="F2835" s="14"/>
      <c r="G2835" s="14"/>
      <c r="H2835" s="14"/>
      <c r="I2835" s="14"/>
      <c r="J2835" s="14"/>
      <c r="K2835" s="14"/>
      <c r="L2835" s="14"/>
      <c r="M2835" s="14"/>
      <c r="N2835" s="14"/>
      <c r="O2835" s="14"/>
      <c r="P2835" s="14"/>
    </row>
    <row r="2836">
      <c r="A2836" s="14"/>
      <c r="B2836" s="14"/>
      <c r="C2836" s="14"/>
      <c r="D2836" s="14"/>
      <c r="E2836" s="14"/>
      <c r="F2836" s="14"/>
      <c r="G2836" s="14"/>
      <c r="H2836" s="14"/>
      <c r="I2836" s="14"/>
      <c r="J2836" s="14"/>
      <c r="K2836" s="14"/>
      <c r="L2836" s="14"/>
      <c r="M2836" s="14"/>
      <c r="N2836" s="14"/>
      <c r="O2836" s="14"/>
      <c r="P2836" s="14"/>
    </row>
    <row r="2837">
      <c r="A2837" s="14"/>
      <c r="B2837" s="14"/>
      <c r="C2837" s="14"/>
      <c r="D2837" s="14"/>
      <c r="E2837" s="14"/>
      <c r="F2837" s="14"/>
      <c r="G2837" s="14"/>
      <c r="H2837" s="14"/>
      <c r="I2837" s="14"/>
      <c r="J2837" s="14"/>
      <c r="K2837" s="14"/>
      <c r="L2837" s="14"/>
      <c r="M2837" s="14"/>
      <c r="N2837" s="14"/>
      <c r="O2837" s="14"/>
      <c r="P2837" s="14"/>
    </row>
    <row r="2838">
      <c r="A2838" s="14"/>
      <c r="B2838" s="14"/>
      <c r="C2838" s="14"/>
      <c r="D2838" s="14"/>
      <c r="E2838" s="14"/>
      <c r="F2838" s="14"/>
      <c r="G2838" s="14"/>
      <c r="H2838" s="14"/>
      <c r="I2838" s="14"/>
      <c r="J2838" s="14"/>
      <c r="K2838" s="14"/>
      <c r="L2838" s="14"/>
      <c r="M2838" s="14"/>
      <c r="N2838" s="14"/>
      <c r="O2838" s="14"/>
      <c r="P2838" s="14"/>
    </row>
    <row r="2839">
      <c r="A2839" s="14"/>
      <c r="B2839" s="14"/>
      <c r="C2839" s="14"/>
      <c r="D2839" s="14"/>
      <c r="E2839" s="14"/>
      <c r="F2839" s="14"/>
      <c r="G2839" s="14"/>
      <c r="H2839" s="14"/>
      <c r="I2839" s="14"/>
      <c r="J2839" s="14"/>
      <c r="K2839" s="14"/>
      <c r="L2839" s="14"/>
      <c r="M2839" s="14"/>
      <c r="N2839" s="14"/>
      <c r="O2839" s="14"/>
      <c r="P2839" s="14"/>
    </row>
    <row r="2840">
      <c r="A2840" s="14"/>
      <c r="B2840" s="14"/>
      <c r="C2840" s="14"/>
      <c r="D2840" s="14"/>
      <c r="E2840" s="14"/>
      <c r="F2840" s="14"/>
      <c r="G2840" s="14"/>
      <c r="H2840" s="14"/>
      <c r="I2840" s="14"/>
      <c r="J2840" s="14"/>
      <c r="K2840" s="14"/>
      <c r="L2840" s="14"/>
      <c r="M2840" s="14"/>
      <c r="N2840" s="14"/>
      <c r="O2840" s="14"/>
      <c r="P2840" s="14"/>
    </row>
    <row r="2841">
      <c r="A2841" s="14"/>
      <c r="B2841" s="14"/>
      <c r="C2841" s="14"/>
      <c r="D2841" s="14"/>
      <c r="E2841" s="14"/>
      <c r="F2841" s="14"/>
      <c r="G2841" s="14"/>
      <c r="H2841" s="14"/>
      <c r="I2841" s="14"/>
      <c r="J2841" s="14"/>
      <c r="K2841" s="14"/>
      <c r="L2841" s="14"/>
      <c r="M2841" s="14"/>
      <c r="N2841" s="14"/>
      <c r="O2841" s="14"/>
      <c r="P2841" s="14"/>
    </row>
    <row r="2842">
      <c r="A2842" s="14"/>
      <c r="B2842" s="14"/>
      <c r="C2842" s="14"/>
      <c r="D2842" s="14"/>
      <c r="E2842" s="14"/>
      <c r="F2842" s="14"/>
      <c r="G2842" s="14"/>
      <c r="H2842" s="14"/>
      <c r="I2842" s="14"/>
      <c r="J2842" s="14"/>
      <c r="K2842" s="14"/>
      <c r="L2842" s="14"/>
      <c r="M2842" s="14"/>
      <c r="N2842" s="14"/>
      <c r="O2842" s="14"/>
      <c r="P2842" s="14"/>
    </row>
    <row r="2843">
      <c r="A2843" s="14"/>
      <c r="B2843" s="14"/>
      <c r="C2843" s="14"/>
      <c r="D2843" s="14"/>
      <c r="E2843" s="14"/>
      <c r="F2843" s="14"/>
      <c r="G2843" s="14"/>
      <c r="H2843" s="14"/>
      <c r="I2843" s="14"/>
      <c r="J2843" s="14"/>
      <c r="K2843" s="14"/>
      <c r="L2843" s="14"/>
      <c r="M2843" s="14"/>
      <c r="N2843" s="14"/>
      <c r="O2843" s="14"/>
      <c r="P2843" s="14"/>
    </row>
    <row r="2844">
      <c r="A2844" s="14"/>
      <c r="B2844" s="14"/>
      <c r="C2844" s="14"/>
      <c r="D2844" s="14"/>
      <c r="E2844" s="14"/>
      <c r="F2844" s="14"/>
      <c r="G2844" s="14"/>
      <c r="H2844" s="14"/>
      <c r="I2844" s="14"/>
      <c r="J2844" s="14"/>
      <c r="K2844" s="14"/>
      <c r="L2844" s="14"/>
      <c r="M2844" s="14"/>
      <c r="N2844" s="14"/>
      <c r="O2844" s="14"/>
      <c r="P2844" s="14"/>
    </row>
    <row r="2845">
      <c r="A2845" s="14"/>
      <c r="B2845" s="14"/>
      <c r="C2845" s="14"/>
      <c r="D2845" s="14"/>
      <c r="E2845" s="14"/>
      <c r="F2845" s="14"/>
      <c r="G2845" s="14"/>
      <c r="H2845" s="14"/>
      <c r="I2845" s="14"/>
      <c r="J2845" s="14"/>
      <c r="K2845" s="14"/>
      <c r="L2845" s="14"/>
      <c r="M2845" s="14"/>
      <c r="N2845" s="14"/>
      <c r="O2845" s="14"/>
      <c r="P2845" s="14"/>
    </row>
    <row r="2846">
      <c r="A2846" s="14"/>
      <c r="B2846" s="14"/>
      <c r="C2846" s="14"/>
      <c r="D2846" s="14"/>
      <c r="E2846" s="14"/>
      <c r="F2846" s="14"/>
      <c r="G2846" s="14"/>
      <c r="H2846" s="14"/>
      <c r="I2846" s="14"/>
      <c r="J2846" s="14"/>
      <c r="K2846" s="14"/>
      <c r="L2846" s="14"/>
      <c r="M2846" s="14"/>
      <c r="N2846" s="14"/>
      <c r="O2846" s="14"/>
      <c r="P2846" s="14"/>
    </row>
    <row r="2847">
      <c r="A2847" s="14"/>
      <c r="B2847" s="14"/>
      <c r="C2847" s="14"/>
      <c r="D2847" s="14"/>
      <c r="E2847" s="14"/>
      <c r="F2847" s="14"/>
      <c r="G2847" s="14"/>
      <c r="H2847" s="14"/>
      <c r="I2847" s="14"/>
      <c r="J2847" s="14"/>
      <c r="K2847" s="14"/>
      <c r="L2847" s="14"/>
      <c r="M2847" s="14"/>
      <c r="N2847" s="14"/>
      <c r="O2847" s="14"/>
      <c r="P2847" s="14"/>
    </row>
    <row r="2848">
      <c r="A2848" s="14"/>
      <c r="B2848" s="14"/>
      <c r="C2848" s="14"/>
      <c r="D2848" s="14"/>
      <c r="E2848" s="14"/>
      <c r="F2848" s="14"/>
      <c r="G2848" s="14"/>
      <c r="H2848" s="14"/>
      <c r="I2848" s="14"/>
      <c r="J2848" s="14"/>
      <c r="K2848" s="14"/>
      <c r="L2848" s="14"/>
      <c r="M2848" s="14"/>
      <c r="N2848" s="14"/>
      <c r="O2848" s="14"/>
      <c r="P2848" s="14"/>
    </row>
    <row r="2849">
      <c r="A2849" s="14"/>
      <c r="B2849" s="14"/>
      <c r="C2849" s="14"/>
      <c r="D2849" s="14"/>
      <c r="E2849" s="14"/>
      <c r="F2849" s="14"/>
      <c r="G2849" s="14"/>
      <c r="H2849" s="14"/>
      <c r="I2849" s="14"/>
      <c r="J2849" s="14"/>
      <c r="K2849" s="14"/>
      <c r="L2849" s="14"/>
      <c r="M2849" s="14"/>
      <c r="N2849" s="14"/>
      <c r="O2849" s="14"/>
      <c r="P2849" s="14"/>
    </row>
    <row r="2850">
      <c r="A2850" s="14"/>
      <c r="B2850" s="14"/>
      <c r="C2850" s="14"/>
      <c r="D2850" s="14"/>
      <c r="E2850" s="14"/>
      <c r="F2850" s="14"/>
      <c r="G2850" s="14"/>
      <c r="H2850" s="14"/>
      <c r="I2850" s="14"/>
      <c r="J2850" s="14"/>
      <c r="K2850" s="14"/>
      <c r="L2850" s="14"/>
      <c r="M2850" s="14"/>
      <c r="N2850" s="14"/>
      <c r="O2850" s="14"/>
      <c r="P2850" s="14"/>
    </row>
    <row r="2851">
      <c r="A2851" s="14"/>
      <c r="B2851" s="14"/>
      <c r="C2851" s="14"/>
      <c r="D2851" s="14"/>
      <c r="E2851" s="14"/>
      <c r="F2851" s="14"/>
      <c r="G2851" s="14"/>
      <c r="H2851" s="14"/>
      <c r="I2851" s="14"/>
      <c r="J2851" s="14"/>
      <c r="K2851" s="14"/>
      <c r="L2851" s="14"/>
      <c r="M2851" s="14"/>
      <c r="N2851" s="14"/>
      <c r="O2851" s="14"/>
      <c r="P2851" s="14"/>
    </row>
    <row r="2852">
      <c r="A2852" s="14"/>
      <c r="B2852" s="14"/>
      <c r="C2852" s="14"/>
      <c r="D2852" s="14"/>
      <c r="E2852" s="14"/>
      <c r="F2852" s="14"/>
      <c r="G2852" s="14"/>
      <c r="H2852" s="14"/>
      <c r="I2852" s="14"/>
      <c r="J2852" s="14"/>
      <c r="K2852" s="14"/>
      <c r="L2852" s="14"/>
      <c r="M2852" s="14"/>
      <c r="N2852" s="14"/>
      <c r="O2852" s="14"/>
      <c r="P2852" s="14"/>
    </row>
    <row r="2853">
      <c r="A2853" s="14"/>
      <c r="B2853" s="14"/>
      <c r="C2853" s="14"/>
      <c r="D2853" s="14"/>
      <c r="E2853" s="14"/>
      <c r="F2853" s="14"/>
      <c r="G2853" s="14"/>
      <c r="H2853" s="14"/>
      <c r="I2853" s="14"/>
      <c r="J2853" s="14"/>
      <c r="K2853" s="14"/>
      <c r="L2853" s="14"/>
      <c r="M2853" s="14"/>
      <c r="N2853" s="14"/>
      <c r="O2853" s="14"/>
      <c r="P2853" s="14"/>
    </row>
    <row r="2854">
      <c r="A2854" s="14"/>
      <c r="B2854" s="14"/>
      <c r="C2854" s="14"/>
      <c r="D2854" s="14"/>
      <c r="E2854" s="14"/>
      <c r="F2854" s="14"/>
      <c r="G2854" s="14"/>
      <c r="H2854" s="14"/>
      <c r="I2854" s="14"/>
      <c r="J2854" s="14"/>
      <c r="K2854" s="14"/>
      <c r="L2854" s="14"/>
      <c r="M2854" s="14"/>
      <c r="N2854" s="14"/>
      <c r="O2854" s="14"/>
      <c r="P2854" s="14"/>
    </row>
    <row r="2855">
      <c r="A2855" s="14"/>
      <c r="B2855" s="14"/>
      <c r="C2855" s="14"/>
      <c r="D2855" s="14"/>
      <c r="E2855" s="14"/>
      <c r="F2855" s="14"/>
      <c r="G2855" s="14"/>
      <c r="H2855" s="14"/>
      <c r="I2855" s="14"/>
      <c r="J2855" s="14"/>
      <c r="K2855" s="14"/>
      <c r="L2855" s="14"/>
      <c r="M2855" s="14"/>
      <c r="N2855" s="14"/>
      <c r="O2855" s="14"/>
      <c r="P2855" s="14"/>
    </row>
    <row r="2856">
      <c r="A2856" s="14"/>
      <c r="B2856" s="14"/>
      <c r="C2856" s="14"/>
      <c r="D2856" s="14"/>
      <c r="E2856" s="14"/>
      <c r="F2856" s="14"/>
      <c r="G2856" s="14"/>
      <c r="H2856" s="14"/>
      <c r="I2856" s="14"/>
      <c r="J2856" s="14"/>
      <c r="K2856" s="14"/>
      <c r="L2856" s="14"/>
      <c r="M2856" s="14"/>
      <c r="N2856" s="14"/>
      <c r="O2856" s="14"/>
      <c r="P2856" s="14"/>
    </row>
    <row r="2857">
      <c r="A2857" s="14"/>
      <c r="B2857" s="14"/>
      <c r="C2857" s="14"/>
      <c r="D2857" s="14"/>
      <c r="E2857" s="14"/>
      <c r="F2857" s="14"/>
      <c r="G2857" s="14"/>
      <c r="H2857" s="14"/>
      <c r="I2857" s="14"/>
      <c r="J2857" s="14"/>
      <c r="K2857" s="14"/>
      <c r="L2857" s="14"/>
      <c r="M2857" s="14"/>
      <c r="N2857" s="14"/>
      <c r="O2857" s="14"/>
      <c r="P2857" s="14"/>
    </row>
    <row r="2858">
      <c r="A2858" s="14"/>
      <c r="B2858" s="14"/>
      <c r="C2858" s="14"/>
      <c r="D2858" s="14"/>
      <c r="E2858" s="14"/>
      <c r="F2858" s="14"/>
      <c r="G2858" s="14"/>
      <c r="H2858" s="14"/>
      <c r="I2858" s="14"/>
      <c r="J2858" s="14"/>
      <c r="K2858" s="14"/>
      <c r="L2858" s="14"/>
      <c r="M2858" s="14"/>
      <c r="N2858" s="14"/>
      <c r="O2858" s="14"/>
      <c r="P2858" s="14"/>
    </row>
    <row r="2859">
      <c r="A2859" s="14"/>
      <c r="B2859" s="14"/>
      <c r="C2859" s="14"/>
      <c r="D2859" s="14"/>
      <c r="E2859" s="14"/>
      <c r="F2859" s="14"/>
      <c r="G2859" s="14"/>
      <c r="H2859" s="14"/>
      <c r="I2859" s="14"/>
      <c r="J2859" s="14"/>
      <c r="K2859" s="14"/>
      <c r="L2859" s="14"/>
      <c r="M2859" s="14"/>
      <c r="N2859" s="14"/>
      <c r="O2859" s="14"/>
      <c r="P2859" s="14"/>
    </row>
    <row r="2860">
      <c r="A2860" s="14"/>
      <c r="B2860" s="14"/>
      <c r="C2860" s="14"/>
      <c r="D2860" s="14"/>
      <c r="E2860" s="14"/>
      <c r="F2860" s="14"/>
      <c r="G2860" s="14"/>
      <c r="H2860" s="14"/>
      <c r="I2860" s="14"/>
      <c r="J2860" s="14"/>
      <c r="K2860" s="14"/>
      <c r="L2860" s="14"/>
      <c r="M2860" s="14"/>
      <c r="N2860" s="14"/>
      <c r="O2860" s="14"/>
      <c r="P2860" s="14"/>
    </row>
    <row r="2861">
      <c r="A2861" s="14"/>
      <c r="B2861" s="14"/>
      <c r="C2861" s="14"/>
      <c r="D2861" s="14"/>
      <c r="E2861" s="14"/>
      <c r="F2861" s="14"/>
      <c r="G2861" s="14"/>
      <c r="H2861" s="14"/>
      <c r="I2861" s="14"/>
      <c r="J2861" s="14"/>
      <c r="K2861" s="14"/>
      <c r="L2861" s="14"/>
      <c r="M2861" s="14"/>
      <c r="N2861" s="14"/>
      <c r="O2861" s="14"/>
      <c r="P2861" s="14"/>
    </row>
    <row r="2862">
      <c r="A2862" s="14"/>
      <c r="B2862" s="14"/>
      <c r="C2862" s="14"/>
      <c r="D2862" s="14"/>
      <c r="E2862" s="14"/>
      <c r="F2862" s="14"/>
      <c r="G2862" s="14"/>
      <c r="H2862" s="14"/>
      <c r="I2862" s="14"/>
      <c r="J2862" s="14"/>
      <c r="K2862" s="14"/>
      <c r="L2862" s="14"/>
      <c r="M2862" s="14"/>
      <c r="N2862" s="14"/>
      <c r="O2862" s="14"/>
      <c r="P2862" s="14"/>
    </row>
    <row r="2863">
      <c r="A2863" s="14"/>
      <c r="B2863" s="14"/>
      <c r="C2863" s="14"/>
      <c r="D2863" s="14"/>
      <c r="E2863" s="14"/>
      <c r="F2863" s="14"/>
      <c r="G2863" s="14"/>
      <c r="H2863" s="14"/>
      <c r="I2863" s="14"/>
      <c r="J2863" s="14"/>
      <c r="K2863" s="14"/>
      <c r="L2863" s="14"/>
      <c r="M2863" s="14"/>
      <c r="N2863" s="14"/>
      <c r="O2863" s="14"/>
      <c r="P2863" s="14"/>
    </row>
    <row r="2864">
      <c r="A2864" s="14"/>
      <c r="B2864" s="14"/>
      <c r="C2864" s="14"/>
      <c r="D2864" s="14"/>
      <c r="E2864" s="14"/>
      <c r="F2864" s="14"/>
      <c r="G2864" s="14"/>
      <c r="H2864" s="14"/>
      <c r="I2864" s="14"/>
      <c r="J2864" s="14"/>
      <c r="K2864" s="14"/>
      <c r="L2864" s="14"/>
      <c r="M2864" s="14"/>
      <c r="N2864" s="14"/>
      <c r="O2864" s="14"/>
      <c r="P2864" s="14"/>
    </row>
    <row r="2865">
      <c r="A2865" s="14"/>
      <c r="B2865" s="14"/>
      <c r="C2865" s="14"/>
      <c r="D2865" s="14"/>
      <c r="E2865" s="14"/>
      <c r="F2865" s="14"/>
      <c r="G2865" s="14"/>
      <c r="H2865" s="14"/>
      <c r="I2865" s="14"/>
      <c r="J2865" s="14"/>
      <c r="K2865" s="14"/>
      <c r="L2865" s="14"/>
      <c r="M2865" s="14"/>
      <c r="N2865" s="14"/>
      <c r="O2865" s="14"/>
      <c r="P2865" s="14"/>
    </row>
    <row r="2866">
      <c r="A2866" s="14"/>
      <c r="B2866" s="14"/>
      <c r="C2866" s="14"/>
      <c r="D2866" s="14"/>
      <c r="E2866" s="14"/>
      <c r="F2866" s="14"/>
      <c r="G2866" s="14"/>
      <c r="H2866" s="14"/>
      <c r="I2866" s="14"/>
      <c r="J2866" s="14"/>
      <c r="K2866" s="14"/>
      <c r="L2866" s="14"/>
      <c r="M2866" s="14"/>
      <c r="N2866" s="14"/>
      <c r="O2866" s="14"/>
      <c r="P2866" s="14"/>
    </row>
    <row r="2867">
      <c r="A2867" s="14"/>
      <c r="B2867" s="14"/>
      <c r="C2867" s="14"/>
      <c r="D2867" s="14"/>
      <c r="E2867" s="14"/>
      <c r="F2867" s="14"/>
      <c r="G2867" s="14"/>
      <c r="H2867" s="14"/>
      <c r="I2867" s="14"/>
      <c r="J2867" s="14"/>
      <c r="K2867" s="14"/>
      <c r="L2867" s="14"/>
      <c r="M2867" s="14"/>
      <c r="N2867" s="14"/>
      <c r="O2867" s="14"/>
      <c r="P2867" s="14"/>
    </row>
    <row r="2868">
      <c r="A2868" s="14"/>
      <c r="B2868" s="14"/>
      <c r="C2868" s="14"/>
      <c r="D2868" s="14"/>
      <c r="E2868" s="14"/>
      <c r="F2868" s="14"/>
      <c r="G2868" s="14"/>
      <c r="H2868" s="14"/>
      <c r="I2868" s="14"/>
      <c r="J2868" s="14"/>
      <c r="K2868" s="14"/>
      <c r="L2868" s="14"/>
      <c r="M2868" s="14"/>
      <c r="N2868" s="14"/>
      <c r="O2868" s="14"/>
      <c r="P2868" s="14"/>
    </row>
    <row r="2869">
      <c r="A2869" s="14"/>
      <c r="B2869" s="14"/>
      <c r="C2869" s="14"/>
      <c r="D2869" s="14"/>
      <c r="E2869" s="14"/>
      <c r="F2869" s="14"/>
      <c r="G2869" s="14"/>
      <c r="H2869" s="14"/>
      <c r="I2869" s="14"/>
      <c r="J2869" s="14"/>
      <c r="K2869" s="14"/>
      <c r="L2869" s="14"/>
      <c r="M2869" s="14"/>
      <c r="N2869" s="14"/>
      <c r="O2869" s="14"/>
      <c r="P2869" s="14"/>
    </row>
    <row r="2870">
      <c r="A2870" s="14"/>
      <c r="B2870" s="14"/>
      <c r="C2870" s="14"/>
      <c r="D2870" s="14"/>
      <c r="E2870" s="14"/>
      <c r="F2870" s="14"/>
      <c r="G2870" s="14"/>
      <c r="H2870" s="14"/>
      <c r="I2870" s="14"/>
      <c r="J2870" s="14"/>
      <c r="K2870" s="14"/>
      <c r="L2870" s="14"/>
      <c r="M2870" s="14"/>
      <c r="N2870" s="14"/>
      <c r="O2870" s="14"/>
      <c r="P2870" s="14"/>
    </row>
    <row r="2871">
      <c r="A2871" s="14"/>
      <c r="B2871" s="14"/>
      <c r="C2871" s="14"/>
      <c r="D2871" s="14"/>
      <c r="E2871" s="14"/>
      <c r="F2871" s="14"/>
      <c r="G2871" s="14"/>
      <c r="H2871" s="14"/>
      <c r="I2871" s="14"/>
      <c r="J2871" s="14"/>
      <c r="K2871" s="14"/>
      <c r="L2871" s="14"/>
      <c r="M2871" s="14"/>
      <c r="N2871" s="14"/>
      <c r="O2871" s="14"/>
      <c r="P2871" s="14"/>
    </row>
    <row r="2872">
      <c r="A2872" s="14"/>
      <c r="B2872" s="14"/>
      <c r="C2872" s="14"/>
      <c r="D2872" s="14"/>
      <c r="E2872" s="14"/>
      <c r="F2872" s="14"/>
      <c r="G2872" s="14"/>
      <c r="H2872" s="14"/>
      <c r="I2872" s="14"/>
      <c r="J2872" s="14"/>
      <c r="K2872" s="14"/>
      <c r="L2872" s="14"/>
      <c r="M2872" s="14"/>
      <c r="N2872" s="14"/>
      <c r="O2872" s="14"/>
      <c r="P2872" s="14"/>
    </row>
    <row r="2873">
      <c r="A2873" s="14"/>
      <c r="B2873" s="14"/>
      <c r="C2873" s="14"/>
      <c r="D2873" s="14"/>
      <c r="E2873" s="14"/>
      <c r="F2873" s="14"/>
      <c r="G2873" s="14"/>
      <c r="H2873" s="14"/>
      <c r="I2873" s="14"/>
      <c r="J2873" s="14"/>
      <c r="K2873" s="14"/>
      <c r="L2873" s="14"/>
      <c r="M2873" s="14"/>
      <c r="N2873" s="14"/>
      <c r="O2873" s="14"/>
      <c r="P2873" s="14"/>
    </row>
    <row r="2874">
      <c r="A2874" s="14"/>
      <c r="B2874" s="14"/>
      <c r="C2874" s="14"/>
      <c r="D2874" s="14"/>
      <c r="E2874" s="14"/>
      <c r="F2874" s="14"/>
      <c r="G2874" s="14"/>
      <c r="H2874" s="14"/>
      <c r="I2874" s="14"/>
      <c r="J2874" s="14"/>
      <c r="K2874" s="14"/>
      <c r="L2874" s="14"/>
      <c r="M2874" s="14"/>
      <c r="N2874" s="14"/>
      <c r="O2874" s="14"/>
      <c r="P2874" s="14"/>
    </row>
    <row r="2875">
      <c r="A2875" s="14"/>
      <c r="B2875" s="14"/>
      <c r="C2875" s="14"/>
      <c r="D2875" s="14"/>
      <c r="E2875" s="14"/>
      <c r="F2875" s="14"/>
      <c r="G2875" s="14"/>
      <c r="H2875" s="14"/>
      <c r="I2875" s="14"/>
      <c r="J2875" s="14"/>
      <c r="K2875" s="14"/>
      <c r="L2875" s="14"/>
      <c r="M2875" s="14"/>
      <c r="N2875" s="14"/>
      <c r="O2875" s="14"/>
      <c r="P2875" s="14"/>
    </row>
    <row r="2876">
      <c r="A2876" s="14"/>
      <c r="B2876" s="14"/>
      <c r="C2876" s="14"/>
      <c r="D2876" s="14"/>
      <c r="E2876" s="14"/>
      <c r="F2876" s="14"/>
      <c r="G2876" s="14"/>
      <c r="H2876" s="14"/>
      <c r="I2876" s="14"/>
      <c r="J2876" s="14"/>
      <c r="K2876" s="14"/>
      <c r="L2876" s="14"/>
      <c r="M2876" s="14"/>
      <c r="N2876" s="14"/>
      <c r="O2876" s="14"/>
      <c r="P2876" s="14"/>
    </row>
    <row r="2877">
      <c r="A2877" s="14"/>
      <c r="B2877" s="14"/>
      <c r="C2877" s="14"/>
      <c r="D2877" s="14"/>
      <c r="E2877" s="14"/>
      <c r="F2877" s="14"/>
      <c r="G2877" s="14"/>
      <c r="H2877" s="14"/>
      <c r="I2877" s="14"/>
      <c r="J2877" s="14"/>
      <c r="K2877" s="14"/>
      <c r="L2877" s="14"/>
      <c r="M2877" s="14"/>
      <c r="N2877" s="14"/>
      <c r="O2877" s="14"/>
      <c r="P2877" s="14"/>
    </row>
    <row r="2878">
      <c r="A2878" s="14"/>
      <c r="B2878" s="14"/>
      <c r="C2878" s="14"/>
      <c r="D2878" s="14"/>
      <c r="E2878" s="14"/>
      <c r="F2878" s="14"/>
      <c r="G2878" s="14"/>
      <c r="H2878" s="14"/>
      <c r="I2878" s="14"/>
      <c r="J2878" s="14"/>
      <c r="K2878" s="14"/>
      <c r="L2878" s="14"/>
      <c r="M2878" s="14"/>
      <c r="N2878" s="14"/>
      <c r="O2878" s="14"/>
      <c r="P2878" s="14"/>
    </row>
    <row r="2879">
      <c r="A2879" s="14"/>
      <c r="B2879" s="14"/>
      <c r="C2879" s="14"/>
      <c r="D2879" s="14"/>
      <c r="E2879" s="14"/>
      <c r="F2879" s="14"/>
      <c r="G2879" s="14"/>
      <c r="H2879" s="14"/>
      <c r="I2879" s="14"/>
      <c r="J2879" s="14"/>
      <c r="K2879" s="14"/>
      <c r="L2879" s="14"/>
      <c r="M2879" s="14"/>
      <c r="N2879" s="14"/>
      <c r="O2879" s="14"/>
      <c r="P2879" s="14"/>
    </row>
    <row r="2880">
      <c r="A2880" s="14"/>
      <c r="B2880" s="14"/>
      <c r="C2880" s="14"/>
      <c r="D2880" s="14"/>
      <c r="E2880" s="14"/>
      <c r="F2880" s="14"/>
      <c r="G2880" s="14"/>
      <c r="H2880" s="14"/>
      <c r="I2880" s="14"/>
      <c r="J2880" s="14"/>
      <c r="K2880" s="14"/>
      <c r="L2880" s="14"/>
      <c r="M2880" s="14"/>
      <c r="N2880" s="14"/>
      <c r="O2880" s="14"/>
      <c r="P2880" s="14"/>
    </row>
    <row r="2881">
      <c r="A2881" s="14"/>
      <c r="B2881" s="14"/>
      <c r="C2881" s="14"/>
      <c r="D2881" s="14"/>
      <c r="E2881" s="14"/>
      <c r="F2881" s="14"/>
      <c r="G2881" s="14"/>
      <c r="H2881" s="14"/>
      <c r="I2881" s="14"/>
      <c r="J2881" s="14"/>
      <c r="K2881" s="14"/>
      <c r="L2881" s="14"/>
      <c r="M2881" s="14"/>
      <c r="N2881" s="14"/>
      <c r="O2881" s="14"/>
      <c r="P2881" s="14"/>
    </row>
    <row r="2882">
      <c r="A2882" s="14"/>
      <c r="B2882" s="14"/>
      <c r="C2882" s="14"/>
      <c r="D2882" s="14"/>
      <c r="E2882" s="14"/>
      <c r="F2882" s="14"/>
      <c r="G2882" s="14"/>
      <c r="H2882" s="14"/>
      <c r="I2882" s="14"/>
      <c r="J2882" s="14"/>
      <c r="K2882" s="14"/>
      <c r="L2882" s="14"/>
      <c r="M2882" s="14"/>
      <c r="N2882" s="14"/>
      <c r="O2882" s="14"/>
      <c r="P2882" s="14"/>
    </row>
    <row r="2883">
      <c r="A2883" s="14"/>
      <c r="B2883" s="14"/>
      <c r="C2883" s="14"/>
      <c r="D2883" s="14"/>
      <c r="E2883" s="14"/>
      <c r="F2883" s="14"/>
      <c r="G2883" s="14"/>
      <c r="H2883" s="14"/>
      <c r="I2883" s="14"/>
      <c r="J2883" s="14"/>
      <c r="K2883" s="14"/>
      <c r="L2883" s="14"/>
      <c r="M2883" s="14"/>
      <c r="N2883" s="14"/>
      <c r="O2883" s="14"/>
      <c r="P2883" s="14"/>
    </row>
    <row r="2884">
      <c r="A2884" s="14"/>
      <c r="B2884" s="14"/>
      <c r="C2884" s="14"/>
      <c r="D2884" s="14"/>
      <c r="E2884" s="14"/>
      <c r="F2884" s="14"/>
      <c r="G2884" s="14"/>
      <c r="H2884" s="14"/>
      <c r="I2884" s="14"/>
      <c r="J2884" s="14"/>
      <c r="K2884" s="14"/>
      <c r="L2884" s="14"/>
      <c r="M2884" s="14"/>
      <c r="N2884" s="14"/>
      <c r="O2884" s="14"/>
      <c r="P2884" s="14"/>
    </row>
    <row r="2885">
      <c r="A2885" s="14"/>
      <c r="B2885" s="14"/>
      <c r="C2885" s="14"/>
      <c r="D2885" s="14"/>
      <c r="E2885" s="14"/>
      <c r="F2885" s="14"/>
      <c r="G2885" s="14"/>
      <c r="H2885" s="14"/>
      <c r="I2885" s="14"/>
      <c r="J2885" s="14"/>
      <c r="K2885" s="14"/>
      <c r="L2885" s="14"/>
      <c r="M2885" s="14"/>
      <c r="N2885" s="14"/>
      <c r="O2885" s="14"/>
      <c r="P2885" s="14"/>
    </row>
    <row r="2886">
      <c r="A2886" s="14"/>
      <c r="B2886" s="14"/>
      <c r="C2886" s="14"/>
      <c r="D2886" s="14"/>
      <c r="E2886" s="14"/>
      <c r="F2886" s="14"/>
      <c r="G2886" s="14"/>
      <c r="H2886" s="14"/>
      <c r="I2886" s="14"/>
      <c r="J2886" s="14"/>
      <c r="K2886" s="14"/>
      <c r="L2886" s="14"/>
      <c r="M2886" s="14"/>
      <c r="N2886" s="14"/>
      <c r="O2886" s="14"/>
      <c r="P2886" s="14"/>
    </row>
    <row r="2887">
      <c r="A2887" s="14"/>
      <c r="B2887" s="14"/>
      <c r="C2887" s="14"/>
      <c r="D2887" s="14"/>
      <c r="E2887" s="14"/>
      <c r="F2887" s="14"/>
      <c r="G2887" s="14"/>
      <c r="H2887" s="14"/>
      <c r="I2887" s="14"/>
      <c r="J2887" s="14"/>
      <c r="K2887" s="14"/>
      <c r="L2887" s="14"/>
      <c r="M2887" s="14"/>
      <c r="N2887" s="14"/>
      <c r="O2887" s="14"/>
      <c r="P2887" s="14"/>
    </row>
    <row r="2888">
      <c r="A2888" s="14"/>
      <c r="B2888" s="14"/>
      <c r="C2888" s="14"/>
      <c r="D2888" s="14"/>
      <c r="E2888" s="14"/>
      <c r="F2888" s="14"/>
      <c r="G2888" s="14"/>
      <c r="H2888" s="14"/>
      <c r="I2888" s="14"/>
      <c r="J2888" s="14"/>
      <c r="K2888" s="14"/>
      <c r="L2888" s="14"/>
      <c r="M2888" s="14"/>
      <c r="N2888" s="14"/>
      <c r="O2888" s="14"/>
      <c r="P2888" s="14"/>
    </row>
    <row r="2889">
      <c r="A2889" s="14"/>
      <c r="B2889" s="14"/>
      <c r="C2889" s="14"/>
      <c r="D2889" s="14"/>
      <c r="E2889" s="14"/>
      <c r="F2889" s="14"/>
      <c r="G2889" s="14"/>
      <c r="H2889" s="14"/>
      <c r="I2889" s="14"/>
      <c r="J2889" s="14"/>
      <c r="K2889" s="14"/>
      <c r="L2889" s="14"/>
      <c r="M2889" s="14"/>
      <c r="N2889" s="14"/>
      <c r="O2889" s="14"/>
      <c r="P2889" s="14"/>
    </row>
    <row r="2890">
      <c r="A2890" s="14"/>
      <c r="B2890" s="14"/>
      <c r="C2890" s="14"/>
      <c r="D2890" s="14"/>
      <c r="E2890" s="14"/>
      <c r="F2890" s="14"/>
      <c r="G2890" s="14"/>
      <c r="H2890" s="14"/>
      <c r="I2890" s="14"/>
      <c r="J2890" s="14"/>
      <c r="K2890" s="14"/>
      <c r="L2890" s="14"/>
      <c r="M2890" s="14"/>
      <c r="N2890" s="14"/>
      <c r="O2890" s="14"/>
      <c r="P2890" s="14"/>
    </row>
    <row r="2891">
      <c r="A2891" s="14"/>
      <c r="B2891" s="14"/>
      <c r="C2891" s="14"/>
      <c r="D2891" s="14"/>
      <c r="E2891" s="14"/>
      <c r="F2891" s="14"/>
      <c r="G2891" s="14"/>
      <c r="H2891" s="14"/>
      <c r="I2891" s="14"/>
      <c r="J2891" s="14"/>
      <c r="K2891" s="14"/>
      <c r="L2891" s="14"/>
      <c r="M2891" s="14"/>
      <c r="N2891" s="14"/>
      <c r="O2891" s="14"/>
      <c r="P2891" s="14"/>
    </row>
    <row r="2892">
      <c r="A2892" s="14"/>
      <c r="B2892" s="14"/>
      <c r="C2892" s="14"/>
      <c r="D2892" s="14"/>
      <c r="E2892" s="14"/>
      <c r="F2892" s="14"/>
      <c r="G2892" s="14"/>
      <c r="H2892" s="14"/>
      <c r="I2892" s="14"/>
      <c r="J2892" s="14"/>
      <c r="K2892" s="14"/>
      <c r="L2892" s="14"/>
      <c r="M2892" s="14"/>
      <c r="N2892" s="14"/>
      <c r="O2892" s="14"/>
      <c r="P2892" s="14"/>
    </row>
    <row r="2893">
      <c r="A2893" s="14"/>
      <c r="B2893" s="14"/>
      <c r="C2893" s="14"/>
      <c r="D2893" s="14"/>
      <c r="E2893" s="14"/>
      <c r="F2893" s="14"/>
      <c r="G2893" s="14"/>
      <c r="H2893" s="14"/>
      <c r="I2893" s="14"/>
      <c r="J2893" s="14"/>
      <c r="K2893" s="14"/>
      <c r="L2893" s="14"/>
      <c r="M2893" s="14"/>
      <c r="N2893" s="14"/>
      <c r="O2893" s="14"/>
      <c r="P2893" s="14"/>
    </row>
    <row r="2894">
      <c r="A2894" s="14"/>
      <c r="B2894" s="14"/>
      <c r="C2894" s="14"/>
      <c r="D2894" s="14"/>
      <c r="E2894" s="14"/>
      <c r="F2894" s="14"/>
      <c r="G2894" s="14"/>
      <c r="H2894" s="14"/>
      <c r="I2894" s="14"/>
      <c r="J2894" s="14"/>
      <c r="K2894" s="14"/>
      <c r="L2894" s="14"/>
      <c r="M2894" s="14"/>
      <c r="N2894" s="14"/>
      <c r="O2894" s="14"/>
      <c r="P2894" s="14"/>
    </row>
    <row r="2895">
      <c r="A2895" s="14"/>
      <c r="B2895" s="14"/>
      <c r="C2895" s="14"/>
      <c r="D2895" s="14"/>
      <c r="E2895" s="14"/>
      <c r="F2895" s="14"/>
      <c r="G2895" s="14"/>
      <c r="H2895" s="14"/>
      <c r="I2895" s="14"/>
      <c r="J2895" s="14"/>
      <c r="K2895" s="14"/>
      <c r="L2895" s="14"/>
      <c r="M2895" s="14"/>
      <c r="N2895" s="14"/>
      <c r="O2895" s="14"/>
      <c r="P2895" s="14"/>
    </row>
    <row r="2896">
      <c r="A2896" s="14"/>
      <c r="B2896" s="14"/>
      <c r="C2896" s="14"/>
      <c r="D2896" s="14"/>
      <c r="E2896" s="14"/>
      <c r="F2896" s="14"/>
      <c r="G2896" s="14"/>
      <c r="H2896" s="14"/>
      <c r="I2896" s="14"/>
      <c r="J2896" s="14"/>
      <c r="K2896" s="14"/>
      <c r="L2896" s="14"/>
      <c r="M2896" s="14"/>
      <c r="N2896" s="14"/>
      <c r="O2896" s="14"/>
      <c r="P2896" s="14"/>
    </row>
    <row r="2897">
      <c r="A2897" s="14"/>
      <c r="B2897" s="14"/>
      <c r="C2897" s="14"/>
      <c r="D2897" s="14"/>
      <c r="E2897" s="14"/>
      <c r="F2897" s="14"/>
      <c r="G2897" s="14"/>
      <c r="H2897" s="14"/>
      <c r="I2897" s="14"/>
      <c r="J2897" s="14"/>
      <c r="K2897" s="14"/>
      <c r="L2897" s="14"/>
      <c r="M2897" s="14"/>
      <c r="N2897" s="14"/>
      <c r="O2897" s="14"/>
      <c r="P2897" s="14"/>
    </row>
    <row r="2898">
      <c r="A2898" s="14"/>
      <c r="B2898" s="14"/>
      <c r="C2898" s="14"/>
      <c r="D2898" s="14"/>
      <c r="E2898" s="14"/>
      <c r="F2898" s="14"/>
      <c r="G2898" s="14"/>
      <c r="H2898" s="14"/>
      <c r="I2898" s="14"/>
      <c r="J2898" s="14"/>
      <c r="K2898" s="14"/>
      <c r="L2898" s="14"/>
      <c r="M2898" s="14"/>
      <c r="N2898" s="14"/>
      <c r="O2898" s="14"/>
      <c r="P2898" s="14"/>
    </row>
    <row r="2899">
      <c r="A2899" s="14"/>
      <c r="B2899" s="14"/>
      <c r="C2899" s="14"/>
      <c r="D2899" s="14"/>
      <c r="E2899" s="14"/>
      <c r="F2899" s="14"/>
      <c r="G2899" s="14"/>
      <c r="H2899" s="14"/>
      <c r="I2899" s="14"/>
      <c r="J2899" s="14"/>
      <c r="K2899" s="14"/>
      <c r="L2899" s="14"/>
      <c r="M2899" s="14"/>
      <c r="N2899" s="14"/>
      <c r="O2899" s="14"/>
      <c r="P2899" s="14"/>
    </row>
    <row r="2900">
      <c r="A2900" s="14"/>
      <c r="B2900" s="14"/>
      <c r="C2900" s="14"/>
      <c r="D2900" s="14"/>
      <c r="E2900" s="14"/>
      <c r="F2900" s="14"/>
      <c r="G2900" s="14"/>
      <c r="H2900" s="14"/>
      <c r="I2900" s="14"/>
      <c r="J2900" s="14"/>
      <c r="K2900" s="14"/>
      <c r="L2900" s="14"/>
      <c r="M2900" s="14"/>
      <c r="N2900" s="14"/>
      <c r="O2900" s="14"/>
      <c r="P2900" s="14"/>
    </row>
    <row r="2901">
      <c r="A2901" s="14"/>
      <c r="B2901" s="14"/>
      <c r="C2901" s="14"/>
      <c r="D2901" s="14"/>
      <c r="E2901" s="14"/>
      <c r="F2901" s="14"/>
      <c r="G2901" s="14"/>
      <c r="H2901" s="14"/>
      <c r="I2901" s="14"/>
      <c r="J2901" s="14"/>
      <c r="K2901" s="14"/>
      <c r="L2901" s="14"/>
      <c r="M2901" s="14"/>
      <c r="N2901" s="14"/>
      <c r="O2901" s="14"/>
      <c r="P2901" s="14"/>
    </row>
    <row r="2902">
      <c r="A2902" s="14"/>
      <c r="B2902" s="14"/>
      <c r="C2902" s="14"/>
      <c r="D2902" s="14"/>
      <c r="E2902" s="14"/>
      <c r="F2902" s="14"/>
      <c r="G2902" s="14"/>
      <c r="H2902" s="14"/>
      <c r="I2902" s="14"/>
      <c r="J2902" s="14"/>
      <c r="K2902" s="14"/>
      <c r="L2902" s="14"/>
      <c r="M2902" s="14"/>
      <c r="N2902" s="14"/>
      <c r="O2902" s="14"/>
      <c r="P2902" s="14"/>
    </row>
    <row r="2903">
      <c r="A2903" s="14"/>
      <c r="B2903" s="14"/>
      <c r="C2903" s="14"/>
      <c r="D2903" s="14"/>
      <c r="E2903" s="14"/>
      <c r="F2903" s="14"/>
      <c r="G2903" s="14"/>
      <c r="H2903" s="14"/>
      <c r="I2903" s="14"/>
      <c r="J2903" s="14"/>
      <c r="K2903" s="14"/>
      <c r="L2903" s="14"/>
      <c r="M2903" s="14"/>
      <c r="N2903" s="14"/>
      <c r="O2903" s="14"/>
      <c r="P2903" s="14"/>
    </row>
    <row r="2904">
      <c r="A2904" s="14"/>
      <c r="B2904" s="14"/>
      <c r="C2904" s="14"/>
      <c r="D2904" s="14"/>
      <c r="E2904" s="14"/>
      <c r="F2904" s="14"/>
      <c r="G2904" s="14"/>
      <c r="H2904" s="14"/>
      <c r="I2904" s="14"/>
      <c r="J2904" s="14"/>
      <c r="K2904" s="14"/>
      <c r="L2904" s="14"/>
      <c r="M2904" s="14"/>
      <c r="N2904" s="14"/>
      <c r="O2904" s="14"/>
      <c r="P2904" s="14"/>
    </row>
    <row r="2905">
      <c r="A2905" s="14"/>
      <c r="B2905" s="14"/>
      <c r="C2905" s="14"/>
      <c r="D2905" s="14"/>
      <c r="E2905" s="14"/>
      <c r="F2905" s="14"/>
      <c r="G2905" s="14"/>
      <c r="H2905" s="14"/>
      <c r="I2905" s="14"/>
      <c r="J2905" s="14"/>
      <c r="K2905" s="14"/>
      <c r="L2905" s="14"/>
      <c r="M2905" s="14"/>
      <c r="N2905" s="14"/>
      <c r="O2905" s="14"/>
      <c r="P2905" s="14"/>
    </row>
    <row r="2906">
      <c r="A2906" s="14"/>
      <c r="B2906" s="14"/>
      <c r="C2906" s="14"/>
      <c r="D2906" s="14"/>
      <c r="E2906" s="14"/>
      <c r="F2906" s="14"/>
      <c r="G2906" s="14"/>
      <c r="H2906" s="14"/>
      <c r="I2906" s="14"/>
      <c r="J2906" s="14"/>
      <c r="K2906" s="14"/>
      <c r="L2906" s="14"/>
      <c r="M2906" s="14"/>
      <c r="N2906" s="14"/>
      <c r="O2906" s="14"/>
      <c r="P2906" s="14"/>
    </row>
    <row r="2907">
      <c r="A2907" s="14"/>
      <c r="B2907" s="14"/>
      <c r="C2907" s="14"/>
      <c r="D2907" s="14"/>
      <c r="E2907" s="14"/>
      <c r="F2907" s="14"/>
      <c r="G2907" s="14"/>
      <c r="H2907" s="14"/>
      <c r="I2907" s="14"/>
      <c r="J2907" s="14"/>
      <c r="K2907" s="14"/>
      <c r="L2907" s="14"/>
      <c r="M2907" s="14"/>
      <c r="N2907" s="14"/>
      <c r="O2907" s="14"/>
      <c r="P2907" s="14"/>
    </row>
    <row r="2908">
      <c r="A2908" s="14"/>
      <c r="B2908" s="14"/>
      <c r="C2908" s="14"/>
      <c r="D2908" s="14"/>
      <c r="E2908" s="14"/>
      <c r="F2908" s="14"/>
      <c r="G2908" s="14"/>
      <c r="H2908" s="14"/>
      <c r="I2908" s="14"/>
      <c r="J2908" s="14"/>
      <c r="K2908" s="14"/>
      <c r="L2908" s="14"/>
      <c r="M2908" s="14"/>
      <c r="N2908" s="14"/>
      <c r="O2908" s="14"/>
      <c r="P2908" s="14"/>
    </row>
    <row r="2909">
      <c r="A2909" s="14"/>
      <c r="B2909" s="14"/>
      <c r="C2909" s="14"/>
      <c r="D2909" s="14"/>
      <c r="E2909" s="14"/>
      <c r="F2909" s="14"/>
      <c r="G2909" s="14"/>
      <c r="H2909" s="14"/>
      <c r="I2909" s="14"/>
      <c r="J2909" s="14"/>
      <c r="K2909" s="14"/>
      <c r="L2909" s="14"/>
      <c r="M2909" s="14"/>
      <c r="N2909" s="14"/>
      <c r="O2909" s="14"/>
      <c r="P2909" s="14"/>
    </row>
    <row r="2910">
      <c r="A2910" s="14"/>
      <c r="B2910" s="14"/>
      <c r="C2910" s="14"/>
      <c r="D2910" s="14"/>
      <c r="E2910" s="14"/>
      <c r="F2910" s="14"/>
      <c r="G2910" s="14"/>
      <c r="H2910" s="14"/>
      <c r="I2910" s="14"/>
      <c r="J2910" s="14"/>
      <c r="K2910" s="14"/>
      <c r="L2910" s="14"/>
      <c r="M2910" s="14"/>
      <c r="N2910" s="14"/>
      <c r="O2910" s="14"/>
      <c r="P2910" s="14"/>
    </row>
    <row r="2911">
      <c r="A2911" s="14"/>
      <c r="B2911" s="14"/>
      <c r="C2911" s="14"/>
      <c r="D2911" s="14"/>
      <c r="E2911" s="14"/>
      <c r="F2911" s="14"/>
      <c r="G2911" s="14"/>
      <c r="H2911" s="14"/>
      <c r="I2911" s="14"/>
      <c r="J2911" s="14"/>
      <c r="K2911" s="14"/>
      <c r="L2911" s="14"/>
      <c r="M2911" s="14"/>
      <c r="N2911" s="14"/>
      <c r="O2911" s="14"/>
      <c r="P2911" s="14"/>
    </row>
    <row r="2912">
      <c r="A2912" s="14"/>
      <c r="B2912" s="14"/>
      <c r="C2912" s="14"/>
      <c r="D2912" s="14"/>
      <c r="E2912" s="14"/>
      <c r="F2912" s="14"/>
      <c r="G2912" s="14"/>
      <c r="H2912" s="14"/>
      <c r="I2912" s="14"/>
      <c r="J2912" s="14"/>
      <c r="K2912" s="14"/>
      <c r="L2912" s="14"/>
      <c r="M2912" s="14"/>
      <c r="N2912" s="14"/>
      <c r="O2912" s="14"/>
      <c r="P2912" s="14"/>
    </row>
    <row r="2913">
      <c r="A2913" s="14"/>
      <c r="B2913" s="14"/>
      <c r="C2913" s="14"/>
      <c r="D2913" s="14"/>
      <c r="E2913" s="14"/>
      <c r="F2913" s="14"/>
      <c r="G2913" s="14"/>
      <c r="H2913" s="14"/>
      <c r="I2913" s="14"/>
      <c r="J2913" s="14"/>
      <c r="K2913" s="14"/>
      <c r="L2913" s="14"/>
      <c r="M2913" s="14"/>
      <c r="N2913" s="14"/>
      <c r="O2913" s="14"/>
      <c r="P2913" s="14"/>
    </row>
    <row r="2914">
      <c r="A2914" s="14"/>
      <c r="B2914" s="14"/>
      <c r="C2914" s="14"/>
      <c r="D2914" s="14"/>
      <c r="E2914" s="14"/>
      <c r="F2914" s="14"/>
      <c r="G2914" s="14"/>
      <c r="H2914" s="14"/>
      <c r="I2914" s="14"/>
      <c r="J2914" s="14"/>
      <c r="K2914" s="14"/>
      <c r="L2914" s="14"/>
      <c r="M2914" s="14"/>
      <c r="N2914" s="14"/>
      <c r="O2914" s="14"/>
      <c r="P2914" s="14"/>
    </row>
    <row r="2915">
      <c r="A2915" s="14"/>
      <c r="B2915" s="14"/>
      <c r="C2915" s="14"/>
      <c r="D2915" s="14"/>
      <c r="E2915" s="14"/>
      <c r="F2915" s="14"/>
      <c r="G2915" s="14"/>
      <c r="H2915" s="14"/>
      <c r="I2915" s="14"/>
      <c r="J2915" s="14"/>
      <c r="K2915" s="14"/>
      <c r="L2915" s="14"/>
      <c r="M2915" s="14"/>
      <c r="N2915" s="14"/>
      <c r="O2915" s="14"/>
      <c r="P2915" s="14"/>
    </row>
    <row r="2916">
      <c r="A2916" s="14"/>
      <c r="B2916" s="14"/>
      <c r="C2916" s="14"/>
      <c r="D2916" s="14"/>
      <c r="E2916" s="14"/>
      <c r="F2916" s="14"/>
      <c r="G2916" s="14"/>
      <c r="H2916" s="14"/>
      <c r="I2916" s="14"/>
      <c r="J2916" s="14"/>
      <c r="K2916" s="14"/>
      <c r="L2916" s="14"/>
      <c r="M2916" s="14"/>
      <c r="N2916" s="14"/>
      <c r="O2916" s="14"/>
      <c r="P2916" s="14"/>
    </row>
    <row r="2917">
      <c r="A2917" s="14"/>
      <c r="B2917" s="14"/>
      <c r="C2917" s="14"/>
      <c r="D2917" s="14"/>
      <c r="E2917" s="14"/>
      <c r="F2917" s="14"/>
      <c r="G2917" s="14"/>
      <c r="H2917" s="14"/>
      <c r="I2917" s="14"/>
      <c r="J2917" s="14"/>
      <c r="K2917" s="14"/>
      <c r="L2917" s="14"/>
      <c r="M2917" s="14"/>
      <c r="N2917" s="14"/>
      <c r="O2917" s="14"/>
      <c r="P2917" s="14"/>
    </row>
    <row r="2918">
      <c r="A2918" s="14"/>
      <c r="B2918" s="14"/>
      <c r="C2918" s="14"/>
      <c r="D2918" s="14"/>
      <c r="E2918" s="14"/>
      <c r="F2918" s="14"/>
      <c r="G2918" s="14"/>
      <c r="H2918" s="14"/>
      <c r="I2918" s="14"/>
      <c r="J2918" s="14"/>
      <c r="K2918" s="14"/>
      <c r="L2918" s="14"/>
      <c r="M2918" s="14"/>
      <c r="N2918" s="14"/>
      <c r="O2918" s="14"/>
      <c r="P2918" s="14"/>
    </row>
    <row r="2919">
      <c r="A2919" s="14"/>
      <c r="B2919" s="14"/>
      <c r="C2919" s="14"/>
      <c r="D2919" s="14"/>
      <c r="E2919" s="14"/>
      <c r="F2919" s="14"/>
      <c r="G2919" s="14"/>
      <c r="H2919" s="14"/>
      <c r="I2919" s="14"/>
      <c r="J2919" s="14"/>
      <c r="K2919" s="14"/>
      <c r="L2919" s="14"/>
      <c r="M2919" s="14"/>
      <c r="N2919" s="14"/>
      <c r="O2919" s="14"/>
      <c r="P2919" s="14"/>
    </row>
    <row r="2920">
      <c r="A2920" s="14"/>
      <c r="B2920" s="14"/>
      <c r="C2920" s="14"/>
      <c r="D2920" s="14"/>
      <c r="E2920" s="14"/>
      <c r="F2920" s="14"/>
      <c r="G2920" s="14"/>
      <c r="H2920" s="14"/>
      <c r="I2920" s="14"/>
      <c r="J2920" s="14"/>
      <c r="K2920" s="14"/>
      <c r="L2920" s="14"/>
      <c r="M2920" s="14"/>
      <c r="N2920" s="14"/>
      <c r="O2920" s="14"/>
      <c r="P2920" s="14"/>
    </row>
    <row r="2921">
      <c r="A2921" s="14"/>
      <c r="B2921" s="14"/>
      <c r="C2921" s="14"/>
      <c r="D2921" s="14"/>
      <c r="E2921" s="14"/>
      <c r="F2921" s="14"/>
      <c r="G2921" s="14"/>
      <c r="H2921" s="14"/>
      <c r="I2921" s="14"/>
      <c r="J2921" s="14"/>
      <c r="K2921" s="14"/>
      <c r="L2921" s="14"/>
      <c r="M2921" s="14"/>
      <c r="N2921" s="14"/>
      <c r="O2921" s="14"/>
      <c r="P2921" s="14"/>
    </row>
    <row r="2922">
      <c r="A2922" s="14"/>
      <c r="B2922" s="14"/>
      <c r="C2922" s="14"/>
      <c r="D2922" s="14"/>
      <c r="E2922" s="14"/>
      <c r="F2922" s="14"/>
      <c r="G2922" s="14"/>
      <c r="H2922" s="14"/>
      <c r="I2922" s="14"/>
      <c r="J2922" s="14"/>
      <c r="K2922" s="14"/>
      <c r="L2922" s="14"/>
      <c r="M2922" s="14"/>
      <c r="N2922" s="14"/>
      <c r="O2922" s="14"/>
      <c r="P2922" s="14"/>
    </row>
    <row r="2923">
      <c r="A2923" s="14"/>
      <c r="B2923" s="14"/>
      <c r="C2923" s="14"/>
      <c r="D2923" s="14"/>
      <c r="E2923" s="14"/>
      <c r="F2923" s="14"/>
      <c r="G2923" s="14"/>
      <c r="H2923" s="14"/>
      <c r="I2923" s="14"/>
      <c r="J2923" s="14"/>
      <c r="K2923" s="14"/>
      <c r="L2923" s="14"/>
      <c r="M2923" s="14"/>
      <c r="N2923" s="14"/>
      <c r="O2923" s="14"/>
      <c r="P2923" s="14"/>
    </row>
    <row r="2924">
      <c r="A2924" s="14"/>
      <c r="B2924" s="14"/>
      <c r="C2924" s="14"/>
      <c r="D2924" s="14"/>
      <c r="E2924" s="14"/>
      <c r="F2924" s="14"/>
      <c r="G2924" s="14"/>
      <c r="H2924" s="14"/>
      <c r="I2924" s="14"/>
      <c r="J2924" s="14"/>
      <c r="K2924" s="14"/>
      <c r="L2924" s="14"/>
      <c r="M2924" s="14"/>
      <c r="N2924" s="14"/>
      <c r="O2924" s="14"/>
      <c r="P2924" s="14"/>
    </row>
    <row r="2925">
      <c r="A2925" s="14"/>
      <c r="B2925" s="14"/>
      <c r="C2925" s="14"/>
      <c r="D2925" s="14"/>
      <c r="E2925" s="14"/>
      <c r="F2925" s="14"/>
      <c r="G2925" s="14"/>
      <c r="H2925" s="14"/>
      <c r="I2925" s="14"/>
      <c r="J2925" s="14"/>
      <c r="K2925" s="14"/>
      <c r="L2925" s="14"/>
      <c r="M2925" s="14"/>
      <c r="N2925" s="14"/>
      <c r="O2925" s="14"/>
      <c r="P2925" s="14"/>
    </row>
    <row r="2926">
      <c r="A2926" s="14"/>
      <c r="B2926" s="14"/>
      <c r="C2926" s="14"/>
      <c r="D2926" s="14"/>
      <c r="E2926" s="14"/>
      <c r="F2926" s="14"/>
      <c r="G2926" s="14"/>
      <c r="H2926" s="14"/>
      <c r="I2926" s="14"/>
      <c r="J2926" s="14"/>
      <c r="K2926" s="14"/>
      <c r="L2926" s="14"/>
      <c r="M2926" s="14"/>
      <c r="N2926" s="14"/>
      <c r="O2926" s="14"/>
      <c r="P2926" s="14"/>
    </row>
    <row r="2927">
      <c r="A2927" s="14"/>
      <c r="B2927" s="14"/>
      <c r="C2927" s="14"/>
      <c r="D2927" s="14"/>
      <c r="E2927" s="14"/>
      <c r="F2927" s="14"/>
      <c r="G2927" s="14"/>
      <c r="H2927" s="14"/>
      <c r="I2927" s="14"/>
      <c r="J2927" s="14"/>
      <c r="K2927" s="14"/>
      <c r="L2927" s="14"/>
      <c r="M2927" s="14"/>
      <c r="N2927" s="14"/>
      <c r="O2927" s="14"/>
      <c r="P2927" s="14"/>
    </row>
    <row r="2928">
      <c r="A2928" s="14"/>
      <c r="B2928" s="14"/>
      <c r="C2928" s="14"/>
      <c r="D2928" s="14"/>
      <c r="E2928" s="14"/>
      <c r="F2928" s="14"/>
      <c r="G2928" s="14"/>
      <c r="H2928" s="14"/>
      <c r="I2928" s="14"/>
      <c r="J2928" s="14"/>
      <c r="K2928" s="14"/>
      <c r="L2928" s="14"/>
      <c r="M2928" s="14"/>
      <c r="N2928" s="14"/>
      <c r="O2928" s="14"/>
      <c r="P2928" s="14"/>
    </row>
    <row r="2929">
      <c r="A2929" s="14"/>
      <c r="B2929" s="14"/>
      <c r="C2929" s="14"/>
      <c r="D2929" s="14"/>
      <c r="E2929" s="14"/>
      <c r="F2929" s="14"/>
      <c r="G2929" s="14"/>
      <c r="H2929" s="14"/>
      <c r="I2929" s="14"/>
      <c r="J2929" s="14"/>
      <c r="K2929" s="14"/>
      <c r="L2929" s="14"/>
      <c r="M2929" s="14"/>
      <c r="N2929" s="14"/>
      <c r="O2929" s="14"/>
      <c r="P2929" s="14"/>
    </row>
    <row r="2930">
      <c r="A2930" s="14"/>
      <c r="B2930" s="14"/>
      <c r="C2930" s="14"/>
      <c r="D2930" s="14"/>
      <c r="E2930" s="14"/>
      <c r="F2930" s="14"/>
      <c r="G2930" s="14"/>
      <c r="H2930" s="14"/>
      <c r="I2930" s="14"/>
      <c r="J2930" s="14"/>
      <c r="K2930" s="14"/>
      <c r="L2930" s="14"/>
      <c r="M2930" s="14"/>
      <c r="N2930" s="14"/>
      <c r="O2930" s="14"/>
      <c r="P2930" s="14"/>
    </row>
    <row r="2931">
      <c r="A2931" s="14"/>
      <c r="B2931" s="14"/>
      <c r="C2931" s="14"/>
      <c r="D2931" s="14"/>
      <c r="E2931" s="14"/>
      <c r="F2931" s="14"/>
      <c r="G2931" s="14"/>
      <c r="H2931" s="14"/>
      <c r="I2931" s="14"/>
      <c r="J2931" s="14"/>
      <c r="K2931" s="14"/>
      <c r="L2931" s="14"/>
      <c r="M2931" s="14"/>
      <c r="N2931" s="14"/>
      <c r="O2931" s="14"/>
      <c r="P2931" s="14"/>
    </row>
    <row r="2932">
      <c r="A2932" s="14"/>
      <c r="B2932" s="14"/>
      <c r="C2932" s="14"/>
      <c r="D2932" s="14"/>
      <c r="E2932" s="14"/>
      <c r="F2932" s="14"/>
      <c r="G2932" s="14"/>
      <c r="H2932" s="14"/>
      <c r="I2932" s="14"/>
      <c r="J2932" s="14"/>
      <c r="K2932" s="14"/>
      <c r="L2932" s="14"/>
      <c r="M2932" s="14"/>
      <c r="N2932" s="14"/>
      <c r="O2932" s="14"/>
      <c r="P2932" s="14"/>
    </row>
    <row r="2933">
      <c r="A2933" s="14"/>
      <c r="B2933" s="14"/>
      <c r="C2933" s="14"/>
      <c r="D2933" s="14"/>
      <c r="E2933" s="14"/>
      <c r="F2933" s="14"/>
      <c r="G2933" s="14"/>
      <c r="H2933" s="14"/>
      <c r="I2933" s="14"/>
      <c r="J2933" s="14"/>
      <c r="K2933" s="14"/>
      <c r="L2933" s="14"/>
      <c r="M2933" s="14"/>
      <c r="N2933" s="14"/>
      <c r="O2933" s="14"/>
      <c r="P2933" s="14"/>
    </row>
    <row r="2934">
      <c r="A2934" s="14"/>
      <c r="B2934" s="14"/>
      <c r="C2934" s="14"/>
      <c r="D2934" s="14"/>
      <c r="E2934" s="14"/>
      <c r="F2934" s="14"/>
      <c r="G2934" s="14"/>
      <c r="H2934" s="14"/>
      <c r="I2934" s="14"/>
      <c r="J2934" s="14"/>
      <c r="K2934" s="14"/>
      <c r="L2934" s="14"/>
      <c r="M2934" s="14"/>
      <c r="N2934" s="14"/>
      <c r="O2934" s="14"/>
      <c r="P2934" s="14"/>
    </row>
    <row r="2935">
      <c r="A2935" s="14"/>
      <c r="B2935" s="14"/>
      <c r="C2935" s="14"/>
      <c r="D2935" s="14"/>
      <c r="E2935" s="14"/>
      <c r="F2935" s="14"/>
      <c r="G2935" s="14"/>
      <c r="H2935" s="14"/>
      <c r="I2935" s="14"/>
      <c r="J2935" s="14"/>
      <c r="K2935" s="14"/>
      <c r="L2935" s="14"/>
      <c r="M2935" s="14"/>
      <c r="N2935" s="14"/>
      <c r="O2935" s="14"/>
      <c r="P2935" s="14"/>
    </row>
    <row r="2936">
      <c r="A2936" s="14"/>
      <c r="B2936" s="14"/>
      <c r="C2936" s="14"/>
      <c r="D2936" s="14"/>
      <c r="E2936" s="14"/>
      <c r="F2936" s="14"/>
      <c r="G2936" s="14"/>
      <c r="H2936" s="14"/>
      <c r="I2936" s="14"/>
      <c r="J2936" s="14"/>
      <c r="K2936" s="14"/>
      <c r="L2936" s="14"/>
      <c r="M2936" s="14"/>
      <c r="N2936" s="14"/>
      <c r="O2936" s="14"/>
      <c r="P2936" s="14"/>
    </row>
    <row r="2937">
      <c r="A2937" s="14"/>
      <c r="B2937" s="14"/>
      <c r="C2937" s="14"/>
      <c r="D2937" s="14"/>
      <c r="E2937" s="14"/>
      <c r="F2937" s="14"/>
      <c r="G2937" s="14"/>
      <c r="H2937" s="14"/>
      <c r="I2937" s="14"/>
      <c r="J2937" s="14"/>
      <c r="K2937" s="14"/>
      <c r="L2937" s="14"/>
      <c r="M2937" s="14"/>
      <c r="N2937" s="14"/>
      <c r="O2937" s="14"/>
      <c r="P2937" s="14"/>
    </row>
    <row r="2938">
      <c r="A2938" s="14"/>
      <c r="B2938" s="14"/>
      <c r="C2938" s="14"/>
      <c r="D2938" s="14"/>
      <c r="E2938" s="14"/>
      <c r="F2938" s="14"/>
      <c r="G2938" s="14"/>
      <c r="H2938" s="14"/>
      <c r="I2938" s="14"/>
      <c r="J2938" s="14"/>
      <c r="K2938" s="14"/>
      <c r="L2938" s="14"/>
      <c r="M2938" s="14"/>
      <c r="N2938" s="14"/>
      <c r="O2938" s="14"/>
      <c r="P2938" s="14"/>
    </row>
    <row r="2939">
      <c r="A2939" s="14"/>
      <c r="B2939" s="14"/>
      <c r="C2939" s="14"/>
      <c r="D2939" s="14"/>
      <c r="E2939" s="14"/>
      <c r="F2939" s="14"/>
      <c r="G2939" s="14"/>
      <c r="H2939" s="14"/>
      <c r="I2939" s="14"/>
      <c r="J2939" s="14"/>
      <c r="K2939" s="14"/>
      <c r="L2939" s="14"/>
      <c r="M2939" s="14"/>
      <c r="N2939" s="14"/>
      <c r="O2939" s="14"/>
      <c r="P2939" s="14"/>
    </row>
    <row r="2940">
      <c r="A2940" s="14"/>
      <c r="B2940" s="14"/>
      <c r="C2940" s="14"/>
      <c r="D2940" s="14"/>
      <c r="E2940" s="14"/>
      <c r="F2940" s="14"/>
      <c r="G2940" s="14"/>
      <c r="H2940" s="14"/>
      <c r="I2940" s="14"/>
      <c r="J2940" s="14"/>
      <c r="K2940" s="14"/>
      <c r="L2940" s="14"/>
      <c r="M2940" s="14"/>
      <c r="N2940" s="14"/>
      <c r="O2940" s="14"/>
      <c r="P2940" s="14"/>
    </row>
    <row r="2941">
      <c r="A2941" s="14"/>
      <c r="B2941" s="14"/>
      <c r="C2941" s="14"/>
      <c r="D2941" s="14"/>
      <c r="E2941" s="14"/>
      <c r="F2941" s="14"/>
      <c r="G2941" s="14"/>
      <c r="H2941" s="14"/>
      <c r="I2941" s="14"/>
      <c r="J2941" s="14"/>
      <c r="K2941" s="14"/>
      <c r="L2941" s="14"/>
      <c r="M2941" s="14"/>
      <c r="N2941" s="14"/>
      <c r="O2941" s="14"/>
      <c r="P2941" s="14"/>
    </row>
    <row r="2942">
      <c r="A2942" s="14"/>
      <c r="B2942" s="14"/>
      <c r="C2942" s="14"/>
      <c r="D2942" s="14"/>
      <c r="E2942" s="14"/>
      <c r="F2942" s="14"/>
      <c r="G2942" s="14"/>
      <c r="H2942" s="14"/>
      <c r="I2942" s="14"/>
      <c r="J2942" s="14"/>
      <c r="K2942" s="14"/>
      <c r="L2942" s="14"/>
      <c r="M2942" s="14"/>
      <c r="N2942" s="14"/>
      <c r="O2942" s="14"/>
      <c r="P2942" s="14"/>
    </row>
    <row r="2943">
      <c r="A2943" s="14"/>
      <c r="B2943" s="14"/>
      <c r="C2943" s="14"/>
      <c r="D2943" s="14"/>
      <c r="E2943" s="14"/>
      <c r="F2943" s="14"/>
      <c r="G2943" s="14"/>
      <c r="H2943" s="14"/>
      <c r="I2943" s="14"/>
      <c r="J2943" s="14"/>
      <c r="K2943" s="14"/>
      <c r="L2943" s="14"/>
      <c r="M2943" s="14"/>
      <c r="N2943" s="14"/>
      <c r="O2943" s="14"/>
      <c r="P2943" s="14"/>
    </row>
    <row r="2944">
      <c r="A2944" s="14"/>
      <c r="B2944" s="14"/>
      <c r="C2944" s="14"/>
      <c r="D2944" s="14"/>
      <c r="E2944" s="14"/>
      <c r="F2944" s="14"/>
      <c r="G2944" s="14"/>
      <c r="H2944" s="14"/>
      <c r="I2944" s="14"/>
      <c r="J2944" s="14"/>
      <c r="K2944" s="14"/>
      <c r="L2944" s="14"/>
      <c r="M2944" s="14"/>
      <c r="N2944" s="14"/>
      <c r="O2944" s="14"/>
      <c r="P2944" s="14"/>
    </row>
    <row r="2945">
      <c r="A2945" s="14"/>
      <c r="B2945" s="14"/>
      <c r="C2945" s="14"/>
      <c r="D2945" s="14"/>
      <c r="E2945" s="14"/>
      <c r="F2945" s="14"/>
      <c r="G2945" s="14"/>
      <c r="H2945" s="14"/>
      <c r="I2945" s="14"/>
      <c r="J2945" s="14"/>
      <c r="K2945" s="14"/>
      <c r="L2945" s="14"/>
      <c r="M2945" s="14"/>
      <c r="N2945" s="14"/>
      <c r="O2945" s="14"/>
      <c r="P2945" s="14"/>
    </row>
    <row r="2946">
      <c r="A2946" s="14"/>
      <c r="B2946" s="14"/>
      <c r="C2946" s="14"/>
      <c r="D2946" s="14"/>
      <c r="E2946" s="14"/>
      <c r="F2946" s="14"/>
      <c r="G2946" s="14"/>
      <c r="H2946" s="14"/>
      <c r="I2946" s="14"/>
      <c r="J2946" s="14"/>
      <c r="K2946" s="14"/>
      <c r="L2946" s="14"/>
      <c r="M2946" s="14"/>
      <c r="N2946" s="14"/>
      <c r="O2946" s="14"/>
      <c r="P2946" s="14"/>
    </row>
    <row r="2947">
      <c r="A2947" s="14"/>
      <c r="B2947" s="14"/>
      <c r="C2947" s="14"/>
      <c r="D2947" s="14"/>
      <c r="E2947" s="14"/>
      <c r="F2947" s="14"/>
      <c r="G2947" s="14"/>
      <c r="H2947" s="14"/>
      <c r="I2947" s="14"/>
      <c r="J2947" s="14"/>
      <c r="K2947" s="14"/>
      <c r="L2947" s="14"/>
      <c r="M2947" s="14"/>
      <c r="N2947" s="14"/>
      <c r="O2947" s="14"/>
      <c r="P2947" s="14"/>
    </row>
    <row r="2948">
      <c r="A2948" s="14"/>
      <c r="B2948" s="14"/>
      <c r="C2948" s="14"/>
      <c r="D2948" s="14"/>
      <c r="E2948" s="14"/>
      <c r="F2948" s="14"/>
      <c r="G2948" s="14"/>
      <c r="H2948" s="14"/>
      <c r="I2948" s="14"/>
      <c r="J2948" s="14"/>
      <c r="K2948" s="14"/>
      <c r="L2948" s="14"/>
      <c r="M2948" s="14"/>
      <c r="N2948" s="14"/>
      <c r="O2948" s="14"/>
      <c r="P2948" s="14"/>
    </row>
    <row r="2949">
      <c r="A2949" s="14"/>
      <c r="B2949" s="14"/>
      <c r="C2949" s="14"/>
      <c r="D2949" s="14"/>
      <c r="E2949" s="14"/>
      <c r="F2949" s="14"/>
      <c r="G2949" s="14"/>
      <c r="H2949" s="14"/>
      <c r="I2949" s="14"/>
      <c r="J2949" s="14"/>
      <c r="K2949" s="14"/>
      <c r="L2949" s="14"/>
      <c r="M2949" s="14"/>
      <c r="N2949" s="14"/>
      <c r="O2949" s="14"/>
      <c r="P2949" s="14"/>
    </row>
    <row r="2950">
      <c r="A2950" s="14"/>
      <c r="B2950" s="14"/>
      <c r="C2950" s="14"/>
      <c r="D2950" s="14"/>
      <c r="E2950" s="14"/>
      <c r="F2950" s="14"/>
      <c r="G2950" s="14"/>
      <c r="H2950" s="14"/>
      <c r="I2950" s="14"/>
      <c r="J2950" s="14"/>
      <c r="K2950" s="14"/>
      <c r="L2950" s="14"/>
      <c r="M2950" s="14"/>
      <c r="N2950" s="14"/>
      <c r="O2950" s="14"/>
      <c r="P2950" s="14"/>
    </row>
    <row r="2951">
      <c r="A2951" s="14"/>
      <c r="B2951" s="14"/>
      <c r="C2951" s="14"/>
      <c r="D2951" s="14"/>
      <c r="E2951" s="14"/>
      <c r="F2951" s="14"/>
      <c r="G2951" s="14"/>
      <c r="H2951" s="14"/>
      <c r="I2951" s="14"/>
      <c r="J2951" s="14"/>
      <c r="K2951" s="14"/>
      <c r="L2951" s="14"/>
      <c r="M2951" s="14"/>
      <c r="N2951" s="14"/>
      <c r="O2951" s="14"/>
      <c r="P2951" s="14"/>
    </row>
    <row r="2952">
      <c r="A2952" s="14"/>
      <c r="B2952" s="14"/>
      <c r="C2952" s="14"/>
      <c r="D2952" s="14"/>
      <c r="E2952" s="14"/>
      <c r="F2952" s="14"/>
      <c r="G2952" s="14"/>
      <c r="H2952" s="14"/>
      <c r="I2952" s="14"/>
      <c r="J2952" s="14"/>
      <c r="K2952" s="14"/>
      <c r="L2952" s="14"/>
      <c r="M2952" s="14"/>
      <c r="N2952" s="14"/>
      <c r="O2952" s="14"/>
      <c r="P2952" s="14"/>
    </row>
    <row r="2953">
      <c r="A2953" s="14"/>
      <c r="B2953" s="14"/>
      <c r="C2953" s="14"/>
      <c r="D2953" s="14"/>
      <c r="E2953" s="14"/>
      <c r="F2953" s="14"/>
      <c r="G2953" s="14"/>
      <c r="H2953" s="14"/>
      <c r="I2953" s="14"/>
      <c r="J2953" s="14"/>
      <c r="K2953" s="14"/>
      <c r="L2953" s="14"/>
      <c r="M2953" s="14"/>
      <c r="N2953" s="14"/>
      <c r="O2953" s="14"/>
      <c r="P2953" s="14"/>
    </row>
    <row r="2954">
      <c r="A2954" s="14"/>
      <c r="B2954" s="14"/>
      <c r="C2954" s="14"/>
      <c r="D2954" s="14"/>
      <c r="E2954" s="14"/>
      <c r="F2954" s="14"/>
      <c r="G2954" s="14"/>
      <c r="H2954" s="14"/>
      <c r="I2954" s="14"/>
      <c r="J2954" s="14"/>
      <c r="K2954" s="14"/>
      <c r="L2954" s="14"/>
      <c r="M2954" s="14"/>
      <c r="N2954" s="14"/>
      <c r="O2954" s="14"/>
      <c r="P2954" s="14"/>
    </row>
    <row r="2955">
      <c r="A2955" s="14"/>
      <c r="B2955" s="14"/>
      <c r="C2955" s="14"/>
      <c r="D2955" s="14"/>
      <c r="E2955" s="14"/>
      <c r="F2955" s="14"/>
      <c r="G2955" s="14"/>
      <c r="H2955" s="14"/>
      <c r="I2955" s="14"/>
      <c r="J2955" s="14"/>
      <c r="K2955" s="14"/>
      <c r="L2955" s="14"/>
      <c r="M2955" s="14"/>
      <c r="N2955" s="14"/>
      <c r="O2955" s="14"/>
      <c r="P2955" s="14"/>
    </row>
    <row r="2956">
      <c r="A2956" s="14"/>
      <c r="B2956" s="14"/>
      <c r="C2956" s="14"/>
      <c r="D2956" s="14"/>
      <c r="E2956" s="14"/>
      <c r="F2956" s="14"/>
      <c r="G2956" s="14"/>
      <c r="H2956" s="14"/>
      <c r="I2956" s="14"/>
      <c r="J2956" s="14"/>
      <c r="K2956" s="14"/>
      <c r="L2956" s="14"/>
      <c r="M2956" s="14"/>
      <c r="N2956" s="14"/>
      <c r="O2956" s="14"/>
      <c r="P2956" s="14"/>
    </row>
    <row r="2957">
      <c r="A2957" s="14"/>
      <c r="B2957" s="14"/>
      <c r="C2957" s="14"/>
      <c r="D2957" s="14"/>
      <c r="E2957" s="14"/>
      <c r="F2957" s="14"/>
      <c r="G2957" s="14"/>
      <c r="H2957" s="14"/>
      <c r="I2957" s="14"/>
      <c r="J2957" s="14"/>
      <c r="K2957" s="14"/>
      <c r="L2957" s="14"/>
      <c r="M2957" s="14"/>
      <c r="N2957" s="14"/>
      <c r="O2957" s="14"/>
      <c r="P2957" s="14"/>
    </row>
    <row r="2958">
      <c r="A2958" s="14"/>
      <c r="B2958" s="14"/>
      <c r="C2958" s="14"/>
      <c r="D2958" s="14"/>
      <c r="E2958" s="14"/>
      <c r="F2958" s="14"/>
      <c r="G2958" s="14"/>
      <c r="H2958" s="14"/>
      <c r="I2958" s="14"/>
      <c r="J2958" s="14"/>
      <c r="K2958" s="14"/>
      <c r="L2958" s="14"/>
      <c r="M2958" s="14"/>
      <c r="N2958" s="14"/>
      <c r="O2958" s="14"/>
      <c r="P2958" s="14"/>
    </row>
    <row r="2959">
      <c r="A2959" s="14"/>
      <c r="B2959" s="14"/>
      <c r="C2959" s="14"/>
      <c r="D2959" s="14"/>
      <c r="E2959" s="14"/>
      <c r="F2959" s="14"/>
      <c r="G2959" s="14"/>
      <c r="H2959" s="14"/>
      <c r="I2959" s="14"/>
      <c r="J2959" s="14"/>
      <c r="K2959" s="14"/>
      <c r="L2959" s="14"/>
      <c r="M2959" s="14"/>
      <c r="N2959" s="14"/>
      <c r="O2959" s="14"/>
      <c r="P2959" s="14"/>
    </row>
    <row r="2960">
      <c r="A2960" s="14"/>
      <c r="B2960" s="14"/>
      <c r="C2960" s="14"/>
      <c r="D2960" s="14"/>
      <c r="E2960" s="14"/>
      <c r="F2960" s="14"/>
      <c r="G2960" s="14"/>
      <c r="H2960" s="14"/>
      <c r="I2960" s="14"/>
      <c r="J2960" s="14"/>
      <c r="K2960" s="14"/>
      <c r="L2960" s="14"/>
      <c r="M2960" s="14"/>
      <c r="N2960" s="14"/>
      <c r="O2960" s="14"/>
      <c r="P2960" s="14"/>
    </row>
    <row r="2961">
      <c r="A2961" s="14"/>
      <c r="B2961" s="14"/>
      <c r="C2961" s="14"/>
      <c r="D2961" s="14"/>
      <c r="E2961" s="14"/>
      <c r="F2961" s="14"/>
      <c r="G2961" s="14"/>
      <c r="H2961" s="14"/>
      <c r="I2961" s="14"/>
      <c r="J2961" s="14"/>
      <c r="K2961" s="14"/>
      <c r="L2961" s="14"/>
      <c r="M2961" s="14"/>
      <c r="N2961" s="14"/>
      <c r="O2961" s="14"/>
      <c r="P2961" s="14"/>
    </row>
    <row r="2962">
      <c r="A2962" s="14"/>
      <c r="B2962" s="14"/>
      <c r="C2962" s="14"/>
      <c r="D2962" s="14"/>
      <c r="E2962" s="14"/>
      <c r="F2962" s="14"/>
      <c r="G2962" s="14"/>
      <c r="H2962" s="14"/>
      <c r="I2962" s="14"/>
      <c r="J2962" s="14"/>
      <c r="K2962" s="14"/>
      <c r="L2962" s="14"/>
      <c r="M2962" s="14"/>
      <c r="N2962" s="14"/>
      <c r="O2962" s="14"/>
      <c r="P2962" s="14"/>
    </row>
    <row r="2963">
      <c r="A2963" s="14"/>
      <c r="B2963" s="14"/>
      <c r="C2963" s="14"/>
      <c r="D2963" s="14"/>
      <c r="E2963" s="14"/>
      <c r="F2963" s="14"/>
      <c r="G2963" s="14"/>
      <c r="H2963" s="14"/>
      <c r="I2963" s="14"/>
      <c r="J2963" s="14"/>
      <c r="K2963" s="14"/>
      <c r="L2963" s="14"/>
      <c r="M2963" s="14"/>
      <c r="N2963" s="14"/>
      <c r="O2963" s="14"/>
      <c r="P2963" s="14"/>
    </row>
    <row r="2964">
      <c r="A2964" s="14"/>
      <c r="B2964" s="14"/>
      <c r="C2964" s="14"/>
      <c r="D2964" s="14"/>
      <c r="E2964" s="14"/>
      <c r="F2964" s="14"/>
      <c r="G2964" s="14"/>
      <c r="H2964" s="14"/>
      <c r="I2964" s="14"/>
      <c r="J2964" s="14"/>
      <c r="K2964" s="14"/>
      <c r="L2964" s="14"/>
      <c r="M2964" s="14"/>
      <c r="N2964" s="14"/>
      <c r="O2964" s="14"/>
      <c r="P2964" s="14"/>
    </row>
    <row r="2965">
      <c r="A2965" s="14"/>
      <c r="B2965" s="14"/>
      <c r="C2965" s="14"/>
      <c r="D2965" s="14"/>
      <c r="E2965" s="14"/>
      <c r="F2965" s="14"/>
      <c r="G2965" s="14"/>
      <c r="H2965" s="14"/>
      <c r="I2965" s="14"/>
      <c r="J2965" s="14"/>
      <c r="K2965" s="14"/>
      <c r="L2965" s="14"/>
      <c r="M2965" s="14"/>
      <c r="N2965" s="14"/>
      <c r="O2965" s="14"/>
      <c r="P2965" s="14"/>
    </row>
    <row r="2966">
      <c r="A2966" s="14"/>
      <c r="B2966" s="14"/>
      <c r="C2966" s="14"/>
      <c r="D2966" s="14"/>
      <c r="E2966" s="14"/>
      <c r="F2966" s="14"/>
      <c r="G2966" s="14"/>
      <c r="H2966" s="14"/>
      <c r="I2966" s="14"/>
      <c r="J2966" s="14"/>
      <c r="K2966" s="14"/>
      <c r="L2966" s="14"/>
      <c r="M2966" s="14"/>
      <c r="N2966" s="14"/>
      <c r="O2966" s="14"/>
      <c r="P2966" s="14"/>
    </row>
    <row r="2967">
      <c r="A2967" s="14"/>
      <c r="B2967" s="14"/>
      <c r="C2967" s="14"/>
      <c r="D2967" s="14"/>
      <c r="E2967" s="14"/>
      <c r="F2967" s="14"/>
      <c r="G2967" s="14"/>
      <c r="H2967" s="14"/>
      <c r="I2967" s="14"/>
      <c r="J2967" s="14"/>
      <c r="K2967" s="14"/>
      <c r="L2967" s="14"/>
      <c r="M2967" s="14"/>
      <c r="N2967" s="14"/>
      <c r="O2967" s="14"/>
      <c r="P2967" s="14"/>
    </row>
    <row r="2968">
      <c r="A2968" s="14"/>
      <c r="B2968" s="14"/>
      <c r="C2968" s="14"/>
      <c r="D2968" s="14"/>
      <c r="E2968" s="14"/>
      <c r="F2968" s="14"/>
      <c r="G2968" s="14"/>
      <c r="H2968" s="14"/>
      <c r="I2968" s="14"/>
      <c r="J2968" s="14"/>
      <c r="K2968" s="14"/>
      <c r="L2968" s="14"/>
      <c r="M2968" s="14"/>
      <c r="N2968" s="14"/>
      <c r="O2968" s="14"/>
      <c r="P2968" s="14"/>
    </row>
    <row r="2969">
      <c r="A2969" s="14"/>
      <c r="B2969" s="14"/>
      <c r="C2969" s="14"/>
      <c r="D2969" s="14"/>
      <c r="E2969" s="14"/>
      <c r="F2969" s="14"/>
      <c r="G2969" s="14"/>
      <c r="H2969" s="14"/>
      <c r="I2969" s="14"/>
      <c r="J2969" s="14"/>
      <c r="K2969" s="14"/>
      <c r="L2969" s="14"/>
      <c r="M2969" s="14"/>
      <c r="N2969" s="14"/>
      <c r="O2969" s="14"/>
      <c r="P2969" s="14"/>
    </row>
    <row r="2970">
      <c r="A2970" s="14"/>
      <c r="B2970" s="14"/>
      <c r="C2970" s="14"/>
      <c r="D2970" s="14"/>
      <c r="E2970" s="14"/>
      <c r="F2970" s="14"/>
      <c r="G2970" s="14"/>
      <c r="H2970" s="14"/>
      <c r="I2970" s="14"/>
      <c r="J2970" s="14"/>
      <c r="K2970" s="14"/>
      <c r="L2970" s="14"/>
      <c r="M2970" s="14"/>
      <c r="N2970" s="14"/>
      <c r="O2970" s="14"/>
      <c r="P2970" s="14"/>
    </row>
    <row r="2971">
      <c r="A2971" s="14"/>
      <c r="B2971" s="14"/>
      <c r="C2971" s="14"/>
      <c r="D2971" s="14"/>
      <c r="E2971" s="14"/>
      <c r="F2971" s="14"/>
      <c r="G2971" s="14"/>
      <c r="H2971" s="14"/>
      <c r="I2971" s="14"/>
      <c r="J2971" s="14"/>
      <c r="K2971" s="14"/>
      <c r="L2971" s="14"/>
      <c r="M2971" s="14"/>
      <c r="N2971" s="14"/>
      <c r="O2971" s="14"/>
      <c r="P2971" s="14"/>
    </row>
    <row r="2972">
      <c r="A2972" s="14"/>
      <c r="B2972" s="14"/>
      <c r="C2972" s="14"/>
      <c r="D2972" s="14"/>
      <c r="E2972" s="14"/>
      <c r="F2972" s="14"/>
      <c r="G2972" s="14"/>
      <c r="H2972" s="14"/>
      <c r="I2972" s="14"/>
      <c r="J2972" s="14"/>
      <c r="K2972" s="14"/>
      <c r="L2972" s="14"/>
      <c r="M2972" s="14"/>
      <c r="N2972" s="14"/>
      <c r="O2972" s="14"/>
      <c r="P2972" s="14"/>
    </row>
    <row r="2973">
      <c r="A2973" s="14"/>
      <c r="B2973" s="14"/>
      <c r="C2973" s="14"/>
      <c r="D2973" s="14"/>
      <c r="E2973" s="14"/>
      <c r="F2973" s="14"/>
      <c r="G2973" s="14"/>
      <c r="H2973" s="14"/>
      <c r="I2973" s="14"/>
      <c r="J2973" s="14"/>
      <c r="K2973" s="14"/>
      <c r="L2973" s="14"/>
      <c r="M2973" s="14"/>
      <c r="N2973" s="14"/>
      <c r="O2973" s="14"/>
      <c r="P2973" s="14"/>
    </row>
    <row r="2974">
      <c r="A2974" s="14"/>
      <c r="B2974" s="14"/>
      <c r="C2974" s="14"/>
      <c r="D2974" s="14"/>
      <c r="E2974" s="14"/>
      <c r="F2974" s="14"/>
      <c r="G2974" s="14"/>
      <c r="H2974" s="14"/>
      <c r="I2974" s="14"/>
      <c r="J2974" s="14"/>
      <c r="K2974" s="14"/>
      <c r="L2974" s="14"/>
      <c r="M2974" s="14"/>
      <c r="N2974" s="14"/>
      <c r="O2974" s="14"/>
      <c r="P2974" s="14"/>
    </row>
    <row r="2975">
      <c r="A2975" s="14"/>
      <c r="B2975" s="14"/>
      <c r="C2975" s="14"/>
      <c r="D2975" s="14"/>
      <c r="E2975" s="14"/>
      <c r="F2975" s="14"/>
      <c r="G2975" s="14"/>
      <c r="H2975" s="14"/>
      <c r="I2975" s="14"/>
      <c r="J2975" s="14"/>
      <c r="K2975" s="14"/>
      <c r="L2975" s="14"/>
      <c r="M2975" s="14"/>
      <c r="N2975" s="14"/>
      <c r="O2975" s="14"/>
      <c r="P2975" s="14"/>
    </row>
    <row r="2976">
      <c r="A2976" s="14"/>
      <c r="B2976" s="14"/>
      <c r="C2976" s="14"/>
      <c r="D2976" s="14"/>
      <c r="E2976" s="14"/>
      <c r="F2976" s="14"/>
      <c r="G2976" s="14"/>
      <c r="H2976" s="14"/>
      <c r="I2976" s="14"/>
      <c r="J2976" s="14"/>
      <c r="K2976" s="14"/>
      <c r="L2976" s="14"/>
      <c r="M2976" s="14"/>
      <c r="N2976" s="14"/>
      <c r="O2976" s="14"/>
      <c r="P2976" s="14"/>
    </row>
    <row r="2977">
      <c r="A2977" s="14"/>
      <c r="B2977" s="14"/>
      <c r="C2977" s="14"/>
      <c r="D2977" s="14"/>
      <c r="E2977" s="14"/>
      <c r="F2977" s="14"/>
      <c r="G2977" s="14"/>
      <c r="H2977" s="14"/>
      <c r="I2977" s="14"/>
      <c r="J2977" s="14"/>
      <c r="K2977" s="14"/>
      <c r="L2977" s="14"/>
      <c r="M2977" s="14"/>
      <c r="N2977" s="14"/>
      <c r="O2977" s="14"/>
      <c r="P2977" s="14"/>
    </row>
    <row r="2978">
      <c r="A2978" s="14"/>
      <c r="B2978" s="14"/>
      <c r="C2978" s="14"/>
      <c r="D2978" s="14"/>
      <c r="E2978" s="14"/>
      <c r="F2978" s="14"/>
      <c r="G2978" s="14"/>
      <c r="H2978" s="14"/>
      <c r="I2978" s="14"/>
      <c r="J2978" s="14"/>
      <c r="K2978" s="14"/>
      <c r="L2978" s="14"/>
      <c r="M2978" s="14"/>
      <c r="N2978" s="14"/>
      <c r="O2978" s="14"/>
      <c r="P2978" s="14"/>
    </row>
    <row r="2979">
      <c r="A2979" s="14"/>
      <c r="B2979" s="14"/>
      <c r="C2979" s="14"/>
      <c r="D2979" s="14"/>
      <c r="E2979" s="14"/>
      <c r="F2979" s="14"/>
      <c r="G2979" s="14"/>
      <c r="H2979" s="14"/>
      <c r="I2979" s="14"/>
      <c r="J2979" s="14"/>
      <c r="K2979" s="14"/>
      <c r="L2979" s="14"/>
      <c r="M2979" s="14"/>
      <c r="N2979" s="14"/>
      <c r="O2979" s="14"/>
      <c r="P2979" s="14"/>
    </row>
    <row r="2980">
      <c r="A2980" s="14"/>
      <c r="B2980" s="14"/>
      <c r="C2980" s="14"/>
      <c r="D2980" s="14"/>
      <c r="E2980" s="14"/>
      <c r="F2980" s="14"/>
      <c r="G2980" s="14"/>
      <c r="H2980" s="14"/>
      <c r="I2980" s="14"/>
      <c r="J2980" s="14"/>
      <c r="K2980" s="14"/>
      <c r="L2980" s="14"/>
      <c r="M2980" s="14"/>
      <c r="N2980" s="14"/>
      <c r="O2980" s="14"/>
      <c r="P2980" s="14"/>
    </row>
    <row r="2981">
      <c r="A2981" s="14"/>
      <c r="B2981" s="14"/>
      <c r="C2981" s="14"/>
      <c r="D2981" s="14"/>
      <c r="E2981" s="14"/>
      <c r="F2981" s="14"/>
      <c r="G2981" s="14"/>
      <c r="H2981" s="14"/>
      <c r="I2981" s="14"/>
      <c r="J2981" s="14"/>
      <c r="K2981" s="14"/>
      <c r="L2981" s="14"/>
      <c r="M2981" s="14"/>
      <c r="N2981" s="14"/>
      <c r="O2981" s="14"/>
      <c r="P2981" s="14"/>
    </row>
    <row r="2982">
      <c r="A2982" s="14"/>
      <c r="B2982" s="14"/>
      <c r="C2982" s="14"/>
      <c r="D2982" s="14"/>
      <c r="E2982" s="14"/>
      <c r="F2982" s="14"/>
      <c r="G2982" s="14"/>
      <c r="H2982" s="14"/>
      <c r="I2982" s="14"/>
      <c r="J2982" s="14"/>
      <c r="K2982" s="14"/>
      <c r="L2982" s="14"/>
      <c r="M2982" s="14"/>
      <c r="N2982" s="14"/>
      <c r="O2982" s="14"/>
      <c r="P2982" s="14"/>
    </row>
    <row r="2983">
      <c r="A2983" s="14"/>
      <c r="B2983" s="14"/>
      <c r="C2983" s="14"/>
      <c r="D2983" s="14"/>
      <c r="E2983" s="14"/>
      <c r="F2983" s="14"/>
      <c r="G2983" s="14"/>
      <c r="H2983" s="14"/>
      <c r="I2983" s="14"/>
      <c r="J2983" s="14"/>
      <c r="K2983" s="14"/>
      <c r="L2983" s="14"/>
      <c r="M2983" s="14"/>
      <c r="N2983" s="14"/>
      <c r="O2983" s="14"/>
      <c r="P2983" s="14"/>
    </row>
    <row r="2984">
      <c r="A2984" s="14"/>
      <c r="B2984" s="14"/>
      <c r="C2984" s="14"/>
      <c r="D2984" s="14"/>
      <c r="E2984" s="14"/>
      <c r="F2984" s="14"/>
      <c r="G2984" s="14"/>
      <c r="H2984" s="14"/>
      <c r="I2984" s="14"/>
      <c r="J2984" s="14"/>
      <c r="K2984" s="14"/>
      <c r="L2984" s="14"/>
      <c r="M2984" s="14"/>
      <c r="N2984" s="14"/>
      <c r="O2984" s="14"/>
      <c r="P2984" s="14"/>
    </row>
    <row r="2985">
      <c r="A2985" s="14"/>
      <c r="B2985" s="14"/>
      <c r="C2985" s="14"/>
      <c r="D2985" s="14"/>
      <c r="E2985" s="14"/>
      <c r="F2985" s="14"/>
      <c r="G2985" s="14"/>
      <c r="H2985" s="14"/>
      <c r="I2985" s="14"/>
      <c r="J2985" s="14"/>
      <c r="K2985" s="14"/>
      <c r="L2985" s="14"/>
      <c r="M2985" s="14"/>
      <c r="N2985" s="14"/>
      <c r="O2985" s="14"/>
      <c r="P2985" s="14"/>
    </row>
    <row r="2986">
      <c r="A2986" s="14"/>
      <c r="B2986" s="14"/>
      <c r="C2986" s="14"/>
      <c r="D2986" s="14"/>
      <c r="E2986" s="14"/>
      <c r="F2986" s="14"/>
      <c r="G2986" s="14"/>
      <c r="H2986" s="14"/>
      <c r="I2986" s="14"/>
      <c r="J2986" s="14"/>
      <c r="K2986" s="14"/>
      <c r="L2986" s="14"/>
      <c r="M2986" s="14"/>
      <c r="N2986" s="14"/>
      <c r="O2986" s="14"/>
      <c r="P2986" s="14"/>
    </row>
    <row r="2987">
      <c r="A2987" s="14"/>
      <c r="B2987" s="14"/>
      <c r="C2987" s="14"/>
      <c r="D2987" s="14"/>
      <c r="E2987" s="14"/>
      <c r="F2987" s="14"/>
      <c r="G2987" s="14"/>
      <c r="H2987" s="14"/>
      <c r="I2987" s="14"/>
      <c r="J2987" s="14"/>
      <c r="K2987" s="14"/>
      <c r="L2987" s="14"/>
      <c r="M2987" s="14"/>
      <c r="N2987" s="14"/>
      <c r="O2987" s="14"/>
      <c r="P2987" s="14"/>
    </row>
    <row r="2988">
      <c r="A2988" s="14"/>
      <c r="B2988" s="14"/>
      <c r="C2988" s="14"/>
      <c r="D2988" s="14"/>
      <c r="E2988" s="14"/>
      <c r="F2988" s="14"/>
      <c r="G2988" s="14"/>
      <c r="H2988" s="14"/>
      <c r="I2988" s="14"/>
      <c r="J2988" s="14"/>
      <c r="K2988" s="14"/>
      <c r="L2988" s="14"/>
      <c r="M2988" s="14"/>
      <c r="N2988" s="14"/>
      <c r="O2988" s="14"/>
      <c r="P2988" s="14"/>
    </row>
    <row r="2989">
      <c r="A2989" s="14"/>
      <c r="B2989" s="14"/>
      <c r="C2989" s="14"/>
      <c r="D2989" s="14"/>
      <c r="E2989" s="14"/>
      <c r="F2989" s="14"/>
      <c r="G2989" s="14"/>
      <c r="H2989" s="14"/>
      <c r="I2989" s="14"/>
      <c r="J2989" s="14"/>
      <c r="K2989" s="14"/>
      <c r="L2989" s="14"/>
      <c r="M2989" s="14"/>
      <c r="N2989" s="14"/>
      <c r="O2989" s="14"/>
      <c r="P2989" s="14"/>
    </row>
    <row r="2990">
      <c r="A2990" s="14"/>
      <c r="B2990" s="14"/>
      <c r="C2990" s="14"/>
      <c r="D2990" s="14"/>
      <c r="E2990" s="14"/>
      <c r="F2990" s="14"/>
      <c r="G2990" s="14"/>
      <c r="H2990" s="14"/>
      <c r="I2990" s="14"/>
      <c r="J2990" s="14"/>
      <c r="K2990" s="14"/>
      <c r="L2990" s="14"/>
      <c r="M2990" s="14"/>
      <c r="N2990" s="14"/>
      <c r="O2990" s="14"/>
      <c r="P2990" s="14"/>
    </row>
    <row r="2991">
      <c r="A2991" s="14"/>
      <c r="B2991" s="14"/>
      <c r="C2991" s="14"/>
      <c r="D2991" s="14"/>
      <c r="E2991" s="14"/>
      <c r="F2991" s="14"/>
      <c r="G2991" s="14"/>
      <c r="H2991" s="14"/>
      <c r="I2991" s="14"/>
      <c r="J2991" s="14"/>
      <c r="K2991" s="14"/>
      <c r="L2991" s="14"/>
      <c r="M2991" s="14"/>
      <c r="N2991" s="14"/>
      <c r="O2991" s="14"/>
      <c r="P2991" s="14"/>
    </row>
    <row r="2992">
      <c r="A2992" s="14"/>
      <c r="B2992" s="14"/>
      <c r="C2992" s="14"/>
      <c r="D2992" s="14"/>
      <c r="E2992" s="14"/>
      <c r="F2992" s="14"/>
      <c r="G2992" s="14"/>
      <c r="H2992" s="14"/>
      <c r="I2992" s="14"/>
      <c r="J2992" s="14"/>
      <c r="K2992" s="14"/>
      <c r="L2992" s="14"/>
      <c r="M2992" s="14"/>
      <c r="N2992" s="14"/>
      <c r="O2992" s="14"/>
      <c r="P2992" s="14"/>
    </row>
    <row r="2993">
      <c r="A2993" s="14"/>
      <c r="B2993" s="14"/>
      <c r="C2993" s="14"/>
      <c r="D2993" s="14"/>
      <c r="E2993" s="14"/>
      <c r="F2993" s="14"/>
      <c r="G2993" s="14"/>
      <c r="H2993" s="14"/>
      <c r="I2993" s="14"/>
      <c r="J2993" s="14"/>
      <c r="K2993" s="14"/>
      <c r="L2993" s="14"/>
      <c r="M2993" s="14"/>
      <c r="N2993" s="14"/>
      <c r="O2993" s="14"/>
      <c r="P2993" s="14"/>
    </row>
    <row r="2994">
      <c r="A2994" s="14"/>
      <c r="B2994" s="14"/>
      <c r="C2994" s="14"/>
      <c r="D2994" s="14"/>
      <c r="E2994" s="14"/>
      <c r="F2994" s="14"/>
      <c r="G2994" s="14"/>
      <c r="H2994" s="14"/>
      <c r="I2994" s="14"/>
      <c r="J2994" s="14"/>
      <c r="K2994" s="14"/>
      <c r="L2994" s="14"/>
      <c r="M2994" s="14"/>
      <c r="N2994" s="14"/>
      <c r="O2994" s="14"/>
      <c r="P2994" s="14"/>
    </row>
    <row r="2995">
      <c r="A2995" s="14"/>
      <c r="B2995" s="14"/>
      <c r="C2995" s="14"/>
      <c r="D2995" s="14"/>
      <c r="E2995" s="14"/>
      <c r="F2995" s="14"/>
      <c r="G2995" s="14"/>
      <c r="H2995" s="14"/>
      <c r="I2995" s="14"/>
      <c r="J2995" s="14"/>
      <c r="K2995" s="14"/>
      <c r="L2995" s="14"/>
      <c r="M2995" s="14"/>
      <c r="N2995" s="14"/>
      <c r="O2995" s="14"/>
      <c r="P2995" s="14"/>
    </row>
    <row r="2996">
      <c r="A2996" s="14"/>
      <c r="B2996" s="14"/>
      <c r="C2996" s="14"/>
      <c r="D2996" s="14"/>
      <c r="E2996" s="14"/>
      <c r="F2996" s="14"/>
      <c r="G2996" s="14"/>
      <c r="H2996" s="14"/>
      <c r="I2996" s="14"/>
      <c r="J2996" s="14"/>
      <c r="K2996" s="14"/>
      <c r="L2996" s="14"/>
      <c r="M2996" s="14"/>
      <c r="N2996" s="14"/>
      <c r="O2996" s="14"/>
      <c r="P2996" s="14"/>
    </row>
    <row r="2997">
      <c r="A2997" s="14"/>
      <c r="B2997" s="14"/>
      <c r="C2997" s="14"/>
      <c r="D2997" s="14"/>
      <c r="E2997" s="14"/>
      <c r="F2997" s="14"/>
      <c r="G2997" s="14"/>
      <c r="H2997" s="14"/>
      <c r="I2997" s="14"/>
      <c r="J2997" s="14"/>
      <c r="K2997" s="14"/>
      <c r="L2997" s="14"/>
      <c r="M2997" s="14"/>
      <c r="N2997" s="14"/>
      <c r="O2997" s="14"/>
      <c r="P2997" s="14"/>
    </row>
    <row r="2998">
      <c r="A2998" s="14"/>
      <c r="B2998" s="14"/>
      <c r="C2998" s="14"/>
      <c r="D2998" s="14"/>
      <c r="E2998" s="14"/>
      <c r="F2998" s="14"/>
      <c r="G2998" s="14"/>
      <c r="H2998" s="14"/>
      <c r="I2998" s="14"/>
      <c r="J2998" s="14"/>
      <c r="K2998" s="14"/>
      <c r="L2998" s="14"/>
      <c r="M2998" s="14"/>
      <c r="N2998" s="14"/>
      <c r="O2998" s="14"/>
      <c r="P2998" s="14"/>
    </row>
    <row r="2999">
      <c r="A2999" s="14"/>
      <c r="B2999" s="14"/>
      <c r="C2999" s="14"/>
      <c r="D2999" s="14"/>
      <c r="E2999" s="14"/>
      <c r="F2999" s="14"/>
      <c r="G2999" s="14"/>
      <c r="H2999" s="14"/>
      <c r="I2999" s="14"/>
      <c r="J2999" s="14"/>
      <c r="K2999" s="14"/>
      <c r="L2999" s="14"/>
      <c r="M2999" s="14"/>
      <c r="N2999" s="14"/>
      <c r="O2999" s="14"/>
      <c r="P2999" s="14"/>
    </row>
    <row r="3000">
      <c r="A3000" s="14"/>
      <c r="B3000" s="14"/>
      <c r="C3000" s="14"/>
      <c r="D3000" s="14"/>
      <c r="E3000" s="14"/>
      <c r="F3000" s="14"/>
      <c r="G3000" s="14"/>
      <c r="H3000" s="14"/>
      <c r="I3000" s="14"/>
      <c r="J3000" s="14"/>
      <c r="K3000" s="14"/>
      <c r="L3000" s="14"/>
      <c r="M3000" s="14"/>
      <c r="N3000" s="14"/>
      <c r="O3000" s="14"/>
      <c r="P3000" s="14"/>
    </row>
    <row r="3001">
      <c r="A3001" s="14"/>
      <c r="B3001" s="14"/>
      <c r="C3001" s="14"/>
      <c r="D3001" s="14"/>
      <c r="E3001" s="14"/>
      <c r="F3001" s="14"/>
      <c r="G3001" s="14"/>
      <c r="H3001" s="14"/>
      <c r="I3001" s="14"/>
      <c r="J3001" s="14"/>
      <c r="K3001" s="14"/>
      <c r="L3001" s="14"/>
      <c r="M3001" s="14"/>
      <c r="N3001" s="14"/>
      <c r="O3001" s="14"/>
      <c r="P3001" s="14"/>
    </row>
    <row r="3002">
      <c r="A3002" s="14"/>
      <c r="B3002" s="14"/>
      <c r="C3002" s="14"/>
      <c r="D3002" s="14"/>
      <c r="E3002" s="14"/>
      <c r="F3002" s="14"/>
      <c r="G3002" s="14"/>
      <c r="H3002" s="14"/>
      <c r="I3002" s="14"/>
      <c r="J3002" s="14"/>
      <c r="K3002" s="14"/>
      <c r="L3002" s="14"/>
      <c r="M3002" s="14"/>
      <c r="N3002" s="14"/>
      <c r="O3002" s="14"/>
      <c r="P3002" s="14"/>
    </row>
    <row r="3003">
      <c r="A3003" s="14"/>
      <c r="B3003" s="14"/>
      <c r="C3003" s="14"/>
      <c r="D3003" s="14"/>
      <c r="E3003" s="14"/>
      <c r="F3003" s="14"/>
      <c r="G3003" s="14"/>
      <c r="H3003" s="14"/>
      <c r="I3003" s="14"/>
      <c r="J3003" s="14"/>
      <c r="K3003" s="14"/>
      <c r="L3003" s="14"/>
      <c r="M3003" s="14"/>
      <c r="N3003" s="14"/>
      <c r="O3003" s="14"/>
      <c r="P3003" s="14"/>
    </row>
    <row r="3004">
      <c r="A3004" s="14"/>
      <c r="B3004" s="14"/>
      <c r="C3004" s="14"/>
      <c r="D3004" s="14"/>
      <c r="E3004" s="14"/>
      <c r="F3004" s="14"/>
      <c r="G3004" s="14"/>
      <c r="H3004" s="14"/>
      <c r="I3004" s="14"/>
      <c r="J3004" s="14"/>
      <c r="K3004" s="14"/>
      <c r="L3004" s="14"/>
      <c r="M3004" s="14"/>
      <c r="N3004" s="14"/>
      <c r="O3004" s="14"/>
      <c r="P3004" s="14"/>
    </row>
    <row r="3005">
      <c r="A3005" s="14"/>
      <c r="B3005" s="14"/>
      <c r="C3005" s="14"/>
      <c r="D3005" s="14"/>
      <c r="E3005" s="14"/>
      <c r="F3005" s="14"/>
      <c r="G3005" s="14"/>
      <c r="H3005" s="14"/>
      <c r="I3005" s="14"/>
      <c r="J3005" s="14"/>
      <c r="K3005" s="14"/>
      <c r="L3005" s="14"/>
      <c r="M3005" s="14"/>
      <c r="N3005" s="14"/>
      <c r="O3005" s="14"/>
      <c r="P3005" s="14"/>
    </row>
    <row r="3006">
      <c r="A3006" s="14"/>
      <c r="B3006" s="14"/>
      <c r="C3006" s="14"/>
      <c r="D3006" s="14"/>
      <c r="E3006" s="14"/>
      <c r="F3006" s="14"/>
      <c r="G3006" s="14"/>
      <c r="H3006" s="14"/>
      <c r="I3006" s="14"/>
      <c r="J3006" s="14"/>
      <c r="K3006" s="14"/>
      <c r="L3006" s="14"/>
      <c r="M3006" s="14"/>
      <c r="N3006" s="14"/>
      <c r="O3006" s="14"/>
      <c r="P3006" s="14"/>
    </row>
    <row r="3007">
      <c r="A3007" s="14"/>
      <c r="B3007" s="14"/>
      <c r="C3007" s="14"/>
      <c r="D3007" s="14"/>
      <c r="E3007" s="14"/>
      <c r="F3007" s="14"/>
      <c r="G3007" s="14"/>
      <c r="H3007" s="14"/>
      <c r="I3007" s="14"/>
      <c r="J3007" s="14"/>
      <c r="K3007" s="14"/>
      <c r="L3007" s="14"/>
      <c r="M3007" s="14"/>
      <c r="N3007" s="14"/>
      <c r="O3007" s="14"/>
      <c r="P3007" s="14"/>
    </row>
    <row r="3008">
      <c r="A3008" s="14"/>
      <c r="B3008" s="14"/>
      <c r="C3008" s="14"/>
      <c r="D3008" s="14"/>
      <c r="E3008" s="14"/>
      <c r="F3008" s="14"/>
      <c r="G3008" s="14"/>
      <c r="H3008" s="14"/>
      <c r="I3008" s="14"/>
      <c r="J3008" s="14"/>
      <c r="K3008" s="14"/>
      <c r="L3008" s="14"/>
      <c r="M3008" s="14"/>
      <c r="N3008" s="14"/>
      <c r="O3008" s="14"/>
      <c r="P3008" s="14"/>
    </row>
    <row r="3009">
      <c r="A3009" s="14"/>
      <c r="B3009" s="14"/>
      <c r="C3009" s="14"/>
      <c r="D3009" s="14"/>
      <c r="E3009" s="14"/>
      <c r="F3009" s="14"/>
      <c r="G3009" s="14"/>
      <c r="H3009" s="14"/>
      <c r="I3009" s="14"/>
      <c r="J3009" s="14"/>
      <c r="K3009" s="14"/>
      <c r="L3009" s="14"/>
      <c r="M3009" s="14"/>
      <c r="N3009" s="14"/>
      <c r="O3009" s="14"/>
      <c r="P3009" s="14"/>
    </row>
    <row r="3010">
      <c r="A3010" s="14"/>
      <c r="B3010" s="14"/>
      <c r="C3010" s="14"/>
      <c r="D3010" s="14"/>
      <c r="E3010" s="14"/>
      <c r="F3010" s="14"/>
      <c r="G3010" s="14"/>
      <c r="H3010" s="14"/>
      <c r="I3010" s="14"/>
      <c r="J3010" s="14"/>
      <c r="K3010" s="14"/>
      <c r="L3010" s="14"/>
      <c r="M3010" s="14"/>
      <c r="N3010" s="14"/>
      <c r="O3010" s="14"/>
      <c r="P3010" s="14"/>
    </row>
    <row r="3011">
      <c r="A3011" s="14"/>
      <c r="B3011" s="14"/>
      <c r="C3011" s="14"/>
      <c r="D3011" s="14"/>
      <c r="E3011" s="14"/>
      <c r="F3011" s="14"/>
      <c r="G3011" s="14"/>
      <c r="H3011" s="14"/>
      <c r="I3011" s="14"/>
      <c r="J3011" s="14"/>
      <c r="K3011" s="14"/>
      <c r="L3011" s="14"/>
      <c r="M3011" s="14"/>
      <c r="N3011" s="14"/>
      <c r="O3011" s="14"/>
      <c r="P3011" s="14"/>
    </row>
    <row r="3012">
      <c r="A3012" s="14"/>
      <c r="B3012" s="14"/>
      <c r="C3012" s="14"/>
      <c r="D3012" s="14"/>
      <c r="E3012" s="14"/>
      <c r="F3012" s="14"/>
      <c r="G3012" s="14"/>
      <c r="H3012" s="14"/>
      <c r="I3012" s="14"/>
      <c r="J3012" s="14"/>
      <c r="K3012" s="14"/>
      <c r="L3012" s="14"/>
      <c r="M3012" s="14"/>
      <c r="N3012" s="14"/>
      <c r="O3012" s="14"/>
      <c r="P3012" s="14"/>
    </row>
    <row r="3013">
      <c r="A3013" s="14"/>
      <c r="B3013" s="14"/>
      <c r="C3013" s="14"/>
      <c r="D3013" s="14"/>
      <c r="E3013" s="14"/>
      <c r="F3013" s="14"/>
      <c r="G3013" s="14"/>
      <c r="H3013" s="14"/>
      <c r="I3013" s="14"/>
      <c r="J3013" s="14"/>
      <c r="K3013" s="14"/>
      <c r="L3013" s="14"/>
      <c r="M3013" s="14"/>
      <c r="N3013" s="14"/>
      <c r="O3013" s="14"/>
      <c r="P3013" s="14"/>
    </row>
    <row r="3014">
      <c r="A3014" s="14"/>
      <c r="B3014" s="14"/>
      <c r="C3014" s="14"/>
      <c r="D3014" s="14"/>
      <c r="E3014" s="14"/>
      <c r="F3014" s="14"/>
      <c r="G3014" s="14"/>
      <c r="H3014" s="14"/>
      <c r="I3014" s="14"/>
      <c r="J3014" s="14"/>
      <c r="K3014" s="14"/>
      <c r="L3014" s="14"/>
      <c r="M3014" s="14"/>
      <c r="N3014" s="14"/>
      <c r="O3014" s="14"/>
      <c r="P3014" s="14"/>
    </row>
    <row r="3015">
      <c r="A3015" s="14"/>
      <c r="B3015" s="14"/>
      <c r="C3015" s="14"/>
      <c r="D3015" s="14"/>
      <c r="E3015" s="14"/>
      <c r="F3015" s="14"/>
      <c r="G3015" s="14"/>
      <c r="H3015" s="14"/>
      <c r="I3015" s="14"/>
      <c r="J3015" s="14"/>
      <c r="K3015" s="14"/>
      <c r="L3015" s="14"/>
      <c r="M3015" s="14"/>
      <c r="N3015" s="14"/>
      <c r="O3015" s="14"/>
      <c r="P3015" s="14"/>
    </row>
    <row r="3016">
      <c r="A3016" s="14"/>
      <c r="B3016" s="14"/>
      <c r="C3016" s="14"/>
      <c r="D3016" s="14"/>
      <c r="E3016" s="14"/>
      <c r="F3016" s="14"/>
      <c r="G3016" s="14"/>
      <c r="H3016" s="14"/>
      <c r="I3016" s="14"/>
      <c r="J3016" s="14"/>
      <c r="K3016" s="14"/>
      <c r="L3016" s="14"/>
      <c r="M3016" s="14"/>
      <c r="N3016" s="14"/>
      <c r="O3016" s="14"/>
      <c r="P3016" s="14"/>
    </row>
    <row r="3017">
      <c r="A3017" s="14"/>
      <c r="B3017" s="14"/>
      <c r="C3017" s="14"/>
      <c r="D3017" s="14"/>
      <c r="E3017" s="14"/>
      <c r="F3017" s="14"/>
      <c r="G3017" s="14"/>
      <c r="H3017" s="14"/>
      <c r="I3017" s="14"/>
      <c r="J3017" s="14"/>
      <c r="K3017" s="14"/>
      <c r="L3017" s="14"/>
      <c r="M3017" s="14"/>
      <c r="N3017" s="14"/>
      <c r="O3017" s="14"/>
      <c r="P3017" s="14"/>
    </row>
    <row r="3018">
      <c r="A3018" s="14"/>
      <c r="B3018" s="14"/>
      <c r="C3018" s="14"/>
      <c r="D3018" s="14"/>
      <c r="E3018" s="14"/>
      <c r="F3018" s="14"/>
      <c r="G3018" s="14"/>
      <c r="H3018" s="14"/>
      <c r="I3018" s="14"/>
      <c r="J3018" s="14"/>
      <c r="K3018" s="14"/>
      <c r="L3018" s="14"/>
      <c r="M3018" s="14"/>
      <c r="N3018" s="14"/>
      <c r="O3018" s="14"/>
      <c r="P3018" s="14"/>
    </row>
    <row r="3019">
      <c r="A3019" s="14"/>
      <c r="B3019" s="14"/>
      <c r="C3019" s="14"/>
      <c r="D3019" s="14"/>
      <c r="E3019" s="14"/>
      <c r="F3019" s="14"/>
      <c r="G3019" s="14"/>
      <c r="H3019" s="14"/>
      <c r="I3019" s="14"/>
      <c r="J3019" s="14"/>
      <c r="K3019" s="14"/>
      <c r="L3019" s="14"/>
      <c r="M3019" s="14"/>
      <c r="N3019" s="14"/>
      <c r="O3019" s="14"/>
      <c r="P3019" s="14"/>
    </row>
    <row r="3020">
      <c r="A3020" s="14"/>
      <c r="B3020" s="14"/>
      <c r="C3020" s="14"/>
      <c r="D3020" s="14"/>
      <c r="E3020" s="14"/>
      <c r="F3020" s="14"/>
      <c r="G3020" s="14"/>
      <c r="H3020" s="14"/>
      <c r="I3020" s="14"/>
      <c r="J3020" s="14"/>
      <c r="K3020" s="14"/>
      <c r="L3020" s="14"/>
      <c r="M3020" s="14"/>
      <c r="N3020" s="14"/>
      <c r="O3020" s="14"/>
      <c r="P3020" s="14"/>
    </row>
    <row r="3021">
      <c r="A3021" s="14"/>
      <c r="B3021" s="14"/>
      <c r="C3021" s="14"/>
      <c r="D3021" s="14"/>
      <c r="E3021" s="14"/>
      <c r="F3021" s="14"/>
      <c r="G3021" s="14"/>
      <c r="H3021" s="14"/>
      <c r="I3021" s="14"/>
      <c r="J3021" s="14"/>
      <c r="K3021" s="14"/>
      <c r="L3021" s="14"/>
      <c r="M3021" s="14"/>
      <c r="N3021" s="14"/>
      <c r="O3021" s="14"/>
      <c r="P3021" s="14"/>
    </row>
    <row r="3022">
      <c r="A3022" s="14"/>
      <c r="B3022" s="14"/>
      <c r="C3022" s="14"/>
      <c r="D3022" s="14"/>
      <c r="E3022" s="14"/>
      <c r="F3022" s="14"/>
      <c r="G3022" s="14"/>
      <c r="H3022" s="14"/>
      <c r="I3022" s="14"/>
      <c r="J3022" s="14"/>
      <c r="K3022" s="14"/>
      <c r="L3022" s="14"/>
      <c r="M3022" s="14"/>
      <c r="N3022" s="14"/>
      <c r="O3022" s="14"/>
      <c r="P3022" s="14"/>
    </row>
    <row r="3023">
      <c r="A3023" s="14"/>
      <c r="B3023" s="14"/>
      <c r="C3023" s="14"/>
      <c r="D3023" s="14"/>
      <c r="E3023" s="14"/>
      <c r="F3023" s="14"/>
      <c r="G3023" s="14"/>
      <c r="H3023" s="14"/>
      <c r="I3023" s="14"/>
      <c r="J3023" s="14"/>
      <c r="K3023" s="14"/>
      <c r="L3023" s="14"/>
      <c r="M3023" s="14"/>
      <c r="N3023" s="14"/>
      <c r="O3023" s="14"/>
      <c r="P3023" s="14"/>
    </row>
    <row r="3024">
      <c r="A3024" s="14"/>
      <c r="B3024" s="14"/>
      <c r="C3024" s="14"/>
      <c r="D3024" s="14"/>
      <c r="E3024" s="14"/>
      <c r="F3024" s="14"/>
      <c r="G3024" s="14"/>
      <c r="H3024" s="14"/>
      <c r="I3024" s="14"/>
      <c r="J3024" s="14"/>
      <c r="K3024" s="14"/>
      <c r="L3024" s="14"/>
      <c r="M3024" s="14"/>
      <c r="N3024" s="14"/>
      <c r="O3024" s="14"/>
      <c r="P3024" s="14"/>
    </row>
    <row r="3025">
      <c r="A3025" s="14"/>
      <c r="B3025" s="14"/>
      <c r="C3025" s="14"/>
      <c r="D3025" s="14"/>
      <c r="E3025" s="14"/>
      <c r="F3025" s="14"/>
      <c r="G3025" s="14"/>
      <c r="H3025" s="14"/>
      <c r="I3025" s="14"/>
      <c r="J3025" s="14"/>
      <c r="K3025" s="14"/>
      <c r="L3025" s="14"/>
      <c r="M3025" s="14"/>
      <c r="N3025" s="14"/>
      <c r="O3025" s="14"/>
      <c r="P3025" s="14"/>
    </row>
    <row r="3026">
      <c r="A3026" s="14"/>
      <c r="B3026" s="14"/>
      <c r="C3026" s="14"/>
      <c r="D3026" s="14"/>
      <c r="E3026" s="14"/>
      <c r="F3026" s="14"/>
      <c r="G3026" s="14"/>
      <c r="H3026" s="14"/>
      <c r="I3026" s="14"/>
      <c r="J3026" s="14"/>
      <c r="K3026" s="14"/>
      <c r="L3026" s="14"/>
      <c r="M3026" s="14"/>
      <c r="N3026" s="14"/>
      <c r="O3026" s="14"/>
      <c r="P3026" s="14"/>
    </row>
    <row r="3027">
      <c r="A3027" s="14"/>
      <c r="B3027" s="14"/>
      <c r="C3027" s="14"/>
      <c r="D3027" s="14"/>
      <c r="E3027" s="14"/>
      <c r="F3027" s="14"/>
      <c r="G3027" s="14"/>
      <c r="H3027" s="14"/>
      <c r="I3027" s="14"/>
      <c r="J3027" s="14"/>
      <c r="K3027" s="14"/>
      <c r="L3027" s="14"/>
      <c r="M3027" s="14"/>
      <c r="N3027" s="14"/>
      <c r="O3027" s="14"/>
      <c r="P3027" s="14"/>
    </row>
    <row r="3028">
      <c r="A3028" s="14"/>
      <c r="B3028" s="14"/>
      <c r="C3028" s="14"/>
      <c r="D3028" s="14"/>
      <c r="E3028" s="14"/>
      <c r="F3028" s="14"/>
      <c r="G3028" s="14"/>
      <c r="H3028" s="14"/>
      <c r="I3028" s="14"/>
      <c r="J3028" s="14"/>
      <c r="K3028" s="14"/>
      <c r="L3028" s="14"/>
      <c r="M3028" s="14"/>
      <c r="N3028" s="14"/>
      <c r="O3028" s="14"/>
      <c r="P3028" s="14"/>
    </row>
    <row r="3029">
      <c r="A3029" s="14"/>
      <c r="B3029" s="14"/>
      <c r="C3029" s="14"/>
      <c r="D3029" s="14"/>
      <c r="E3029" s="14"/>
      <c r="F3029" s="14"/>
      <c r="G3029" s="14"/>
      <c r="H3029" s="14"/>
      <c r="I3029" s="14"/>
      <c r="J3029" s="14"/>
      <c r="K3029" s="14"/>
      <c r="L3029" s="14"/>
      <c r="M3029" s="14"/>
      <c r="N3029" s="14"/>
      <c r="O3029" s="14"/>
      <c r="P3029" s="14"/>
    </row>
    <row r="3030">
      <c r="A3030" s="14"/>
      <c r="B3030" s="14"/>
      <c r="C3030" s="14"/>
      <c r="D3030" s="14"/>
      <c r="E3030" s="14"/>
      <c r="F3030" s="14"/>
      <c r="G3030" s="14"/>
      <c r="H3030" s="14"/>
      <c r="I3030" s="14"/>
      <c r="J3030" s="14"/>
      <c r="K3030" s="14"/>
      <c r="L3030" s="14"/>
      <c r="M3030" s="14"/>
      <c r="N3030" s="14"/>
      <c r="O3030" s="14"/>
      <c r="P3030" s="14"/>
    </row>
    <row r="3031">
      <c r="A3031" s="14"/>
      <c r="B3031" s="14"/>
      <c r="C3031" s="14"/>
      <c r="D3031" s="14"/>
      <c r="E3031" s="14"/>
      <c r="F3031" s="14"/>
      <c r="G3031" s="14"/>
      <c r="H3031" s="14"/>
      <c r="I3031" s="14"/>
      <c r="J3031" s="14"/>
      <c r="K3031" s="14"/>
      <c r="L3031" s="14"/>
      <c r="M3031" s="14"/>
      <c r="N3031" s="14"/>
      <c r="O3031" s="14"/>
      <c r="P3031" s="14"/>
    </row>
    <row r="3032">
      <c r="A3032" s="14"/>
      <c r="B3032" s="14"/>
      <c r="C3032" s="14"/>
      <c r="D3032" s="14"/>
      <c r="E3032" s="14"/>
      <c r="F3032" s="14"/>
      <c r="G3032" s="14"/>
      <c r="H3032" s="14"/>
      <c r="I3032" s="14"/>
      <c r="J3032" s="14"/>
      <c r="K3032" s="14"/>
      <c r="L3032" s="14"/>
      <c r="M3032" s="14"/>
      <c r="N3032" s="14"/>
      <c r="O3032" s="14"/>
      <c r="P3032" s="14"/>
    </row>
    <row r="3033">
      <c r="A3033" s="14"/>
      <c r="B3033" s="14"/>
      <c r="C3033" s="14"/>
      <c r="D3033" s="14"/>
      <c r="E3033" s="14"/>
      <c r="F3033" s="14"/>
      <c r="G3033" s="14"/>
      <c r="H3033" s="14"/>
      <c r="I3033" s="14"/>
      <c r="J3033" s="14"/>
      <c r="K3033" s="14"/>
      <c r="L3033" s="14"/>
      <c r="M3033" s="14"/>
      <c r="N3033" s="14"/>
      <c r="O3033" s="14"/>
      <c r="P3033" s="14"/>
    </row>
    <row r="3034">
      <c r="A3034" s="14"/>
      <c r="B3034" s="14"/>
      <c r="C3034" s="14"/>
      <c r="D3034" s="14"/>
      <c r="E3034" s="14"/>
      <c r="F3034" s="14"/>
      <c r="G3034" s="14"/>
      <c r="H3034" s="14"/>
      <c r="I3034" s="14"/>
      <c r="J3034" s="14"/>
      <c r="K3034" s="14"/>
      <c r="L3034" s="14"/>
      <c r="M3034" s="14"/>
      <c r="N3034" s="14"/>
      <c r="O3034" s="14"/>
      <c r="P3034" s="14"/>
    </row>
    <row r="3035">
      <c r="A3035" s="14"/>
      <c r="B3035" s="14"/>
      <c r="C3035" s="14"/>
      <c r="D3035" s="14"/>
      <c r="E3035" s="14"/>
      <c r="F3035" s="14"/>
      <c r="G3035" s="14"/>
      <c r="H3035" s="14"/>
      <c r="I3035" s="14"/>
      <c r="J3035" s="14"/>
      <c r="K3035" s="14"/>
      <c r="L3035" s="14"/>
      <c r="M3035" s="14"/>
      <c r="N3035" s="14"/>
      <c r="O3035" s="14"/>
      <c r="P3035" s="14"/>
    </row>
    <row r="3036">
      <c r="A3036" s="14"/>
      <c r="B3036" s="14"/>
      <c r="C3036" s="14"/>
      <c r="D3036" s="14"/>
      <c r="E3036" s="14"/>
      <c r="F3036" s="14"/>
      <c r="G3036" s="14"/>
      <c r="H3036" s="14"/>
      <c r="I3036" s="14"/>
      <c r="J3036" s="14"/>
      <c r="K3036" s="14"/>
      <c r="L3036" s="14"/>
      <c r="M3036" s="14"/>
      <c r="N3036" s="14"/>
      <c r="O3036" s="14"/>
      <c r="P3036" s="14"/>
    </row>
    <row r="3037">
      <c r="A3037" s="14"/>
      <c r="B3037" s="14"/>
      <c r="C3037" s="14"/>
      <c r="D3037" s="14"/>
      <c r="E3037" s="14"/>
      <c r="F3037" s="14"/>
      <c r="G3037" s="14"/>
      <c r="H3037" s="14"/>
      <c r="I3037" s="14"/>
      <c r="J3037" s="14"/>
      <c r="K3037" s="14"/>
      <c r="L3037" s="14"/>
      <c r="M3037" s="14"/>
      <c r="N3037" s="14"/>
      <c r="O3037" s="14"/>
      <c r="P3037" s="14"/>
    </row>
    <row r="3038">
      <c r="A3038" s="14"/>
      <c r="B3038" s="14"/>
      <c r="C3038" s="14"/>
      <c r="D3038" s="14"/>
      <c r="E3038" s="14"/>
      <c r="F3038" s="14"/>
      <c r="G3038" s="14"/>
      <c r="H3038" s="14"/>
      <c r="I3038" s="14"/>
      <c r="J3038" s="14"/>
      <c r="K3038" s="14"/>
      <c r="L3038" s="14"/>
      <c r="M3038" s="14"/>
      <c r="N3038" s="14"/>
      <c r="O3038" s="14"/>
      <c r="P3038" s="14"/>
    </row>
    <row r="3039">
      <c r="A3039" s="14"/>
      <c r="B3039" s="14"/>
      <c r="C3039" s="14"/>
      <c r="D3039" s="14"/>
      <c r="E3039" s="14"/>
      <c r="F3039" s="14"/>
      <c r="G3039" s="14"/>
      <c r="H3039" s="14"/>
      <c r="I3039" s="14"/>
      <c r="J3039" s="14"/>
      <c r="K3039" s="14"/>
      <c r="L3039" s="14"/>
      <c r="M3039" s="14"/>
      <c r="N3039" s="14"/>
      <c r="O3039" s="14"/>
      <c r="P3039" s="14"/>
    </row>
    <row r="3040">
      <c r="A3040" s="14"/>
      <c r="B3040" s="14"/>
      <c r="C3040" s="14"/>
      <c r="D3040" s="14"/>
      <c r="E3040" s="14"/>
      <c r="F3040" s="14"/>
      <c r="G3040" s="14"/>
      <c r="H3040" s="14"/>
      <c r="I3040" s="14"/>
      <c r="J3040" s="14"/>
      <c r="K3040" s="14"/>
      <c r="L3040" s="14"/>
      <c r="M3040" s="14"/>
      <c r="N3040" s="14"/>
      <c r="O3040" s="14"/>
      <c r="P3040" s="14"/>
    </row>
    <row r="3041">
      <c r="A3041" s="14"/>
      <c r="B3041" s="14"/>
      <c r="C3041" s="14"/>
      <c r="D3041" s="14"/>
      <c r="E3041" s="14"/>
      <c r="F3041" s="14"/>
      <c r="G3041" s="14"/>
      <c r="H3041" s="14"/>
      <c r="I3041" s="14"/>
      <c r="J3041" s="14"/>
      <c r="K3041" s="14"/>
      <c r="L3041" s="14"/>
      <c r="M3041" s="14"/>
      <c r="N3041" s="14"/>
      <c r="O3041" s="14"/>
      <c r="P3041" s="14"/>
    </row>
    <row r="3042">
      <c r="A3042" s="14"/>
      <c r="B3042" s="14"/>
      <c r="C3042" s="14"/>
      <c r="D3042" s="14"/>
      <c r="E3042" s="14"/>
      <c r="F3042" s="14"/>
      <c r="G3042" s="14"/>
      <c r="H3042" s="14"/>
      <c r="I3042" s="14"/>
      <c r="J3042" s="14"/>
      <c r="K3042" s="14"/>
      <c r="L3042" s="14"/>
      <c r="M3042" s="14"/>
      <c r="N3042" s="14"/>
      <c r="O3042" s="14"/>
      <c r="P3042" s="14"/>
    </row>
    <row r="3043">
      <c r="A3043" s="14"/>
      <c r="B3043" s="14"/>
      <c r="C3043" s="14"/>
      <c r="D3043" s="14"/>
      <c r="E3043" s="14"/>
      <c r="F3043" s="14"/>
      <c r="G3043" s="14"/>
      <c r="H3043" s="14"/>
      <c r="I3043" s="14"/>
      <c r="J3043" s="14"/>
      <c r="K3043" s="14"/>
      <c r="L3043" s="14"/>
      <c r="M3043" s="14"/>
      <c r="N3043" s="14"/>
      <c r="O3043" s="14"/>
      <c r="P3043" s="14"/>
    </row>
    <row r="3044">
      <c r="A3044" s="14"/>
      <c r="B3044" s="14"/>
      <c r="C3044" s="14"/>
      <c r="D3044" s="14"/>
      <c r="E3044" s="14"/>
      <c r="F3044" s="14"/>
      <c r="G3044" s="14"/>
      <c r="H3044" s="14"/>
      <c r="I3044" s="14"/>
      <c r="J3044" s="14"/>
      <c r="K3044" s="14"/>
      <c r="L3044" s="14"/>
      <c r="M3044" s="14"/>
      <c r="N3044" s="14"/>
      <c r="O3044" s="14"/>
      <c r="P3044" s="14"/>
    </row>
    <row r="3045">
      <c r="A3045" s="14"/>
      <c r="B3045" s="14"/>
      <c r="C3045" s="14"/>
      <c r="D3045" s="14"/>
      <c r="E3045" s="14"/>
      <c r="F3045" s="14"/>
      <c r="G3045" s="14"/>
      <c r="H3045" s="14"/>
      <c r="I3045" s="14"/>
      <c r="J3045" s="14"/>
      <c r="K3045" s="14"/>
      <c r="L3045" s="14"/>
      <c r="M3045" s="14"/>
      <c r="N3045" s="14"/>
      <c r="O3045" s="14"/>
      <c r="P3045" s="14"/>
    </row>
    <row r="3046">
      <c r="A3046" s="14"/>
      <c r="B3046" s="14"/>
      <c r="C3046" s="14"/>
      <c r="D3046" s="14"/>
      <c r="E3046" s="14"/>
      <c r="F3046" s="14"/>
      <c r="G3046" s="14"/>
      <c r="H3046" s="14"/>
      <c r="I3046" s="14"/>
      <c r="J3046" s="14"/>
      <c r="K3046" s="14"/>
      <c r="L3046" s="14"/>
      <c r="M3046" s="14"/>
      <c r="N3046" s="14"/>
      <c r="O3046" s="14"/>
      <c r="P3046" s="14"/>
    </row>
    <row r="3047">
      <c r="A3047" s="14"/>
      <c r="B3047" s="14"/>
      <c r="C3047" s="14"/>
      <c r="D3047" s="14"/>
      <c r="E3047" s="14"/>
      <c r="F3047" s="14"/>
      <c r="G3047" s="14"/>
      <c r="H3047" s="14"/>
      <c r="I3047" s="14"/>
      <c r="J3047" s="14"/>
      <c r="K3047" s="14"/>
      <c r="L3047" s="14"/>
      <c r="M3047" s="14"/>
      <c r="N3047" s="14"/>
      <c r="O3047" s="14"/>
      <c r="P3047" s="14"/>
    </row>
    <row r="3048">
      <c r="A3048" s="14"/>
      <c r="B3048" s="14"/>
      <c r="C3048" s="14"/>
      <c r="D3048" s="14"/>
      <c r="E3048" s="14"/>
      <c r="F3048" s="14"/>
      <c r="G3048" s="14"/>
      <c r="H3048" s="14"/>
      <c r="I3048" s="14"/>
      <c r="J3048" s="14"/>
      <c r="K3048" s="14"/>
      <c r="L3048" s="14"/>
      <c r="M3048" s="14"/>
      <c r="N3048" s="14"/>
      <c r="O3048" s="14"/>
      <c r="P3048" s="14"/>
    </row>
    <row r="3049">
      <c r="A3049" s="14"/>
      <c r="B3049" s="14"/>
      <c r="C3049" s="14"/>
      <c r="D3049" s="14"/>
      <c r="E3049" s="14"/>
      <c r="F3049" s="14"/>
      <c r="G3049" s="14"/>
      <c r="H3049" s="14"/>
      <c r="I3049" s="14"/>
      <c r="J3049" s="14"/>
      <c r="K3049" s="14"/>
      <c r="L3049" s="14"/>
      <c r="M3049" s="14"/>
      <c r="N3049" s="14"/>
      <c r="O3049" s="14"/>
      <c r="P3049" s="14"/>
    </row>
    <row r="3050">
      <c r="A3050" s="14"/>
      <c r="B3050" s="14"/>
      <c r="C3050" s="14"/>
      <c r="D3050" s="14"/>
      <c r="E3050" s="14"/>
      <c r="F3050" s="14"/>
      <c r="G3050" s="14"/>
      <c r="H3050" s="14"/>
      <c r="I3050" s="14"/>
      <c r="J3050" s="14"/>
      <c r="K3050" s="14"/>
      <c r="L3050" s="14"/>
      <c r="M3050" s="14"/>
      <c r="N3050" s="14"/>
      <c r="O3050" s="14"/>
      <c r="P3050" s="14"/>
    </row>
    <row r="3051">
      <c r="A3051" s="14"/>
      <c r="B3051" s="14"/>
      <c r="C3051" s="14"/>
      <c r="D3051" s="14"/>
      <c r="E3051" s="14"/>
      <c r="F3051" s="14"/>
      <c r="G3051" s="14"/>
      <c r="H3051" s="14"/>
      <c r="I3051" s="14"/>
      <c r="J3051" s="14"/>
      <c r="K3051" s="14"/>
      <c r="L3051" s="14"/>
      <c r="M3051" s="14"/>
      <c r="N3051" s="14"/>
      <c r="O3051" s="14"/>
      <c r="P3051" s="14"/>
    </row>
    <row r="3052">
      <c r="A3052" s="14"/>
      <c r="B3052" s="14"/>
      <c r="C3052" s="14"/>
      <c r="D3052" s="14"/>
      <c r="E3052" s="14"/>
      <c r="F3052" s="14"/>
      <c r="G3052" s="14"/>
      <c r="H3052" s="14"/>
      <c r="I3052" s="14"/>
      <c r="J3052" s="14"/>
      <c r="K3052" s="14"/>
      <c r="L3052" s="14"/>
      <c r="M3052" s="14"/>
      <c r="N3052" s="14"/>
      <c r="O3052" s="14"/>
      <c r="P3052" s="14"/>
    </row>
    <row r="3053">
      <c r="A3053" s="14"/>
      <c r="B3053" s="14"/>
      <c r="C3053" s="14"/>
      <c r="D3053" s="14"/>
      <c r="E3053" s="14"/>
      <c r="F3053" s="14"/>
      <c r="G3053" s="14"/>
      <c r="H3053" s="14"/>
      <c r="I3053" s="14"/>
      <c r="J3053" s="14"/>
      <c r="K3053" s="14"/>
      <c r="L3053" s="14"/>
      <c r="M3053" s="14"/>
      <c r="N3053" s="14"/>
      <c r="O3053" s="14"/>
      <c r="P3053" s="14"/>
    </row>
    <row r="3054">
      <c r="A3054" s="14"/>
      <c r="B3054" s="14"/>
      <c r="C3054" s="14"/>
      <c r="D3054" s="14"/>
      <c r="E3054" s="14"/>
      <c r="F3054" s="14"/>
      <c r="G3054" s="14"/>
      <c r="H3054" s="14"/>
      <c r="I3054" s="14"/>
      <c r="J3054" s="14"/>
      <c r="K3054" s="14"/>
      <c r="L3054" s="14"/>
      <c r="M3054" s="14"/>
      <c r="N3054" s="14"/>
      <c r="O3054" s="14"/>
      <c r="P3054" s="14"/>
    </row>
    <row r="3055">
      <c r="A3055" s="14"/>
      <c r="B3055" s="14"/>
      <c r="C3055" s="14"/>
      <c r="D3055" s="14"/>
      <c r="E3055" s="14"/>
      <c r="F3055" s="14"/>
      <c r="G3055" s="14"/>
      <c r="H3055" s="14"/>
      <c r="I3055" s="14"/>
      <c r="J3055" s="14"/>
      <c r="K3055" s="14"/>
      <c r="L3055" s="14"/>
      <c r="M3055" s="14"/>
      <c r="N3055" s="14"/>
      <c r="O3055" s="14"/>
      <c r="P3055" s="14"/>
    </row>
    <row r="3056">
      <c r="A3056" s="14"/>
      <c r="B3056" s="14"/>
      <c r="C3056" s="14"/>
      <c r="D3056" s="14"/>
      <c r="E3056" s="14"/>
      <c r="F3056" s="14"/>
      <c r="G3056" s="14"/>
      <c r="H3056" s="14"/>
      <c r="I3056" s="14"/>
      <c r="J3056" s="14"/>
      <c r="K3056" s="14"/>
      <c r="L3056" s="14"/>
      <c r="M3056" s="14"/>
      <c r="N3056" s="14"/>
      <c r="O3056" s="14"/>
      <c r="P3056" s="14"/>
    </row>
    <row r="3057">
      <c r="A3057" s="14"/>
      <c r="B3057" s="14"/>
      <c r="C3057" s="14"/>
      <c r="D3057" s="14"/>
      <c r="E3057" s="14"/>
      <c r="F3057" s="14"/>
      <c r="G3057" s="14"/>
      <c r="H3057" s="14"/>
      <c r="I3057" s="14"/>
      <c r="J3057" s="14"/>
      <c r="K3057" s="14"/>
      <c r="L3057" s="14"/>
      <c r="M3057" s="14"/>
      <c r="N3057" s="14"/>
      <c r="O3057" s="14"/>
      <c r="P3057" s="14"/>
    </row>
    <row r="3058">
      <c r="A3058" s="14"/>
      <c r="B3058" s="14"/>
      <c r="C3058" s="14"/>
      <c r="D3058" s="14"/>
      <c r="E3058" s="14"/>
      <c r="F3058" s="14"/>
      <c r="G3058" s="14"/>
      <c r="H3058" s="14"/>
      <c r="I3058" s="14"/>
      <c r="J3058" s="14"/>
      <c r="K3058" s="14"/>
      <c r="L3058" s="14"/>
      <c r="M3058" s="14"/>
      <c r="N3058" s="14"/>
      <c r="O3058" s="14"/>
      <c r="P3058" s="14"/>
    </row>
    <row r="3059">
      <c r="A3059" s="14"/>
      <c r="B3059" s="14"/>
      <c r="C3059" s="14"/>
      <c r="D3059" s="14"/>
      <c r="E3059" s="14"/>
      <c r="F3059" s="14"/>
      <c r="G3059" s="14"/>
      <c r="H3059" s="14"/>
      <c r="I3059" s="14"/>
      <c r="J3059" s="14"/>
      <c r="K3059" s="14"/>
      <c r="L3059" s="14"/>
      <c r="M3059" s="14"/>
      <c r="N3059" s="14"/>
      <c r="O3059" s="14"/>
      <c r="P3059" s="14"/>
    </row>
    <row r="3060">
      <c r="A3060" s="14"/>
      <c r="B3060" s="14"/>
      <c r="C3060" s="14"/>
      <c r="D3060" s="14"/>
      <c r="E3060" s="14"/>
      <c r="F3060" s="14"/>
      <c r="G3060" s="14"/>
      <c r="H3060" s="14"/>
      <c r="I3060" s="14"/>
      <c r="J3060" s="14"/>
      <c r="K3060" s="14"/>
      <c r="L3060" s="14"/>
      <c r="M3060" s="14"/>
      <c r="N3060" s="14"/>
      <c r="O3060" s="14"/>
      <c r="P3060" s="14"/>
    </row>
    <row r="3061">
      <c r="A3061" s="14"/>
      <c r="B3061" s="14"/>
      <c r="C3061" s="14"/>
      <c r="D3061" s="14"/>
      <c r="E3061" s="14"/>
      <c r="F3061" s="14"/>
      <c r="G3061" s="14"/>
      <c r="H3061" s="14"/>
      <c r="I3061" s="14"/>
      <c r="J3061" s="14"/>
      <c r="K3061" s="14"/>
      <c r="L3061" s="14"/>
      <c r="M3061" s="14"/>
      <c r="N3061" s="14"/>
      <c r="O3061" s="14"/>
      <c r="P3061" s="14"/>
    </row>
    <row r="3062">
      <c r="A3062" s="14"/>
      <c r="B3062" s="14"/>
      <c r="C3062" s="14"/>
      <c r="D3062" s="14"/>
      <c r="E3062" s="14"/>
      <c r="F3062" s="14"/>
      <c r="G3062" s="14"/>
      <c r="H3062" s="14"/>
      <c r="I3062" s="14"/>
      <c r="J3062" s="14"/>
      <c r="K3062" s="14"/>
      <c r="L3062" s="14"/>
      <c r="M3062" s="14"/>
      <c r="N3062" s="14"/>
      <c r="O3062" s="14"/>
      <c r="P3062" s="14"/>
    </row>
    <row r="3063">
      <c r="A3063" s="14"/>
      <c r="B3063" s="14"/>
      <c r="C3063" s="14"/>
      <c r="D3063" s="14"/>
      <c r="E3063" s="14"/>
      <c r="F3063" s="14"/>
      <c r="G3063" s="14"/>
      <c r="H3063" s="14"/>
      <c r="I3063" s="14"/>
      <c r="J3063" s="14"/>
      <c r="K3063" s="14"/>
      <c r="L3063" s="14"/>
      <c r="M3063" s="14"/>
      <c r="N3063" s="14"/>
      <c r="O3063" s="14"/>
      <c r="P3063" s="14"/>
    </row>
    <row r="3064">
      <c r="A3064" s="14"/>
      <c r="B3064" s="14"/>
      <c r="C3064" s="14"/>
      <c r="D3064" s="14"/>
      <c r="E3064" s="14"/>
      <c r="F3064" s="14"/>
      <c r="G3064" s="14"/>
      <c r="H3064" s="14"/>
      <c r="I3064" s="14"/>
      <c r="J3064" s="14"/>
      <c r="K3064" s="14"/>
      <c r="L3064" s="14"/>
      <c r="M3064" s="14"/>
      <c r="N3064" s="14"/>
      <c r="O3064" s="14"/>
      <c r="P3064" s="14"/>
    </row>
    <row r="3065">
      <c r="A3065" s="14"/>
      <c r="B3065" s="14"/>
      <c r="C3065" s="14"/>
      <c r="D3065" s="14"/>
      <c r="E3065" s="14"/>
      <c r="F3065" s="14"/>
      <c r="G3065" s="14"/>
      <c r="H3065" s="14"/>
      <c r="I3065" s="14"/>
      <c r="J3065" s="14"/>
      <c r="K3065" s="14"/>
      <c r="L3065" s="14"/>
      <c r="M3065" s="14"/>
      <c r="N3065" s="14"/>
      <c r="O3065" s="14"/>
      <c r="P3065" s="14"/>
    </row>
    <row r="3066">
      <c r="A3066" s="14"/>
      <c r="B3066" s="14"/>
      <c r="C3066" s="14"/>
      <c r="D3066" s="14"/>
      <c r="E3066" s="14"/>
      <c r="F3066" s="14"/>
      <c r="G3066" s="14"/>
      <c r="H3066" s="14"/>
      <c r="I3066" s="14"/>
      <c r="J3066" s="14"/>
      <c r="K3066" s="14"/>
      <c r="L3066" s="14"/>
      <c r="M3066" s="14"/>
      <c r="N3066" s="14"/>
      <c r="O3066" s="14"/>
      <c r="P3066" s="14"/>
    </row>
    <row r="3067">
      <c r="A3067" s="14"/>
      <c r="B3067" s="14"/>
      <c r="C3067" s="14"/>
      <c r="D3067" s="14"/>
      <c r="E3067" s="14"/>
      <c r="F3067" s="14"/>
      <c r="G3067" s="14"/>
      <c r="H3067" s="14"/>
      <c r="I3067" s="14"/>
      <c r="J3067" s="14"/>
      <c r="K3067" s="14"/>
      <c r="L3067" s="14"/>
      <c r="M3067" s="14"/>
      <c r="N3067" s="14"/>
      <c r="O3067" s="14"/>
      <c r="P3067" s="14"/>
    </row>
    <row r="3068">
      <c r="A3068" s="14"/>
      <c r="B3068" s="14"/>
      <c r="C3068" s="14"/>
      <c r="D3068" s="14"/>
      <c r="E3068" s="14"/>
      <c r="F3068" s="14"/>
      <c r="G3068" s="14"/>
      <c r="H3068" s="14"/>
      <c r="I3068" s="14"/>
      <c r="J3068" s="14"/>
      <c r="K3068" s="14"/>
      <c r="L3068" s="14"/>
      <c r="M3068" s="14"/>
      <c r="N3068" s="14"/>
      <c r="O3068" s="14"/>
      <c r="P3068" s="14"/>
    </row>
    <row r="3069">
      <c r="A3069" s="14"/>
      <c r="B3069" s="14"/>
      <c r="C3069" s="14"/>
      <c r="D3069" s="14"/>
      <c r="E3069" s="14"/>
      <c r="F3069" s="14"/>
      <c r="G3069" s="14"/>
      <c r="H3069" s="14"/>
      <c r="I3069" s="14"/>
      <c r="J3069" s="14"/>
      <c r="K3069" s="14"/>
      <c r="L3069" s="14"/>
      <c r="M3069" s="14"/>
      <c r="N3069" s="14"/>
      <c r="O3069" s="14"/>
      <c r="P3069" s="14"/>
    </row>
    <row r="3070">
      <c r="A3070" s="14"/>
      <c r="B3070" s="14"/>
      <c r="C3070" s="14"/>
      <c r="D3070" s="14"/>
      <c r="E3070" s="14"/>
      <c r="F3070" s="14"/>
      <c r="G3070" s="14"/>
      <c r="H3070" s="14"/>
      <c r="I3070" s="14"/>
      <c r="J3070" s="14"/>
      <c r="K3070" s="14"/>
      <c r="L3070" s="14"/>
      <c r="M3070" s="14"/>
      <c r="N3070" s="14"/>
      <c r="O3070" s="14"/>
      <c r="P3070" s="14"/>
    </row>
    <row r="3071">
      <c r="A3071" s="14"/>
      <c r="B3071" s="14"/>
      <c r="C3071" s="14"/>
      <c r="D3071" s="14"/>
      <c r="E3071" s="14"/>
      <c r="F3071" s="14"/>
      <c r="G3071" s="14"/>
      <c r="H3071" s="14"/>
      <c r="I3071" s="14"/>
      <c r="J3071" s="14"/>
      <c r="K3071" s="14"/>
      <c r="L3071" s="14"/>
      <c r="M3071" s="14"/>
      <c r="N3071" s="14"/>
      <c r="O3071" s="14"/>
      <c r="P3071" s="14"/>
    </row>
    <row r="3072">
      <c r="A3072" s="14"/>
      <c r="B3072" s="14"/>
      <c r="C3072" s="14"/>
      <c r="D3072" s="14"/>
      <c r="E3072" s="14"/>
      <c r="F3072" s="14"/>
      <c r="G3072" s="14"/>
      <c r="H3072" s="14"/>
      <c r="I3072" s="14"/>
      <c r="J3072" s="14"/>
      <c r="K3072" s="14"/>
      <c r="L3072" s="14"/>
      <c r="M3072" s="14"/>
      <c r="N3072" s="14"/>
      <c r="O3072" s="14"/>
      <c r="P3072" s="14"/>
    </row>
    <row r="3073">
      <c r="A3073" s="14"/>
      <c r="B3073" s="14"/>
      <c r="C3073" s="14"/>
      <c r="D3073" s="14"/>
      <c r="E3073" s="14"/>
      <c r="F3073" s="14"/>
      <c r="G3073" s="14"/>
      <c r="H3073" s="14"/>
      <c r="I3073" s="14"/>
      <c r="J3073" s="14"/>
      <c r="K3073" s="14"/>
      <c r="L3073" s="14"/>
      <c r="M3073" s="14"/>
      <c r="N3073" s="14"/>
      <c r="O3073" s="14"/>
      <c r="P3073" s="14"/>
    </row>
    <row r="3074">
      <c r="A3074" s="14"/>
      <c r="B3074" s="14"/>
      <c r="C3074" s="14"/>
      <c r="D3074" s="14"/>
      <c r="E3074" s="14"/>
      <c r="F3074" s="14"/>
      <c r="G3074" s="14"/>
      <c r="H3074" s="14"/>
      <c r="I3074" s="14"/>
      <c r="J3074" s="14"/>
      <c r="K3074" s="14"/>
      <c r="L3074" s="14"/>
      <c r="M3074" s="14"/>
      <c r="N3074" s="14"/>
      <c r="O3074" s="14"/>
      <c r="P3074" s="14"/>
    </row>
    <row r="3075">
      <c r="A3075" s="14"/>
      <c r="B3075" s="14"/>
      <c r="C3075" s="14"/>
      <c r="D3075" s="14"/>
      <c r="E3075" s="14"/>
      <c r="F3075" s="14"/>
      <c r="G3075" s="14"/>
      <c r="H3075" s="14"/>
      <c r="I3075" s="14"/>
      <c r="J3075" s="14"/>
      <c r="K3075" s="14"/>
      <c r="L3075" s="14"/>
      <c r="M3075" s="14"/>
      <c r="N3075" s="14"/>
      <c r="O3075" s="14"/>
      <c r="P3075" s="14"/>
    </row>
    <row r="3076">
      <c r="A3076" s="14"/>
      <c r="B3076" s="14"/>
      <c r="C3076" s="14"/>
      <c r="D3076" s="14"/>
      <c r="E3076" s="14"/>
      <c r="F3076" s="14"/>
      <c r="G3076" s="14"/>
      <c r="H3076" s="14"/>
      <c r="I3076" s="14"/>
      <c r="J3076" s="14"/>
      <c r="K3076" s="14"/>
      <c r="L3076" s="14"/>
      <c r="M3076" s="14"/>
      <c r="N3076" s="14"/>
      <c r="O3076" s="14"/>
      <c r="P3076" s="14"/>
    </row>
    <row r="3077">
      <c r="A3077" s="14"/>
      <c r="B3077" s="14"/>
      <c r="C3077" s="14"/>
      <c r="D3077" s="14"/>
      <c r="E3077" s="14"/>
      <c r="F3077" s="14"/>
      <c r="G3077" s="14"/>
      <c r="H3077" s="14"/>
      <c r="I3077" s="14"/>
      <c r="J3077" s="14"/>
      <c r="K3077" s="14"/>
      <c r="L3077" s="14"/>
      <c r="M3077" s="14"/>
      <c r="N3077" s="14"/>
      <c r="O3077" s="14"/>
      <c r="P3077" s="14"/>
    </row>
    <row r="3078">
      <c r="A3078" s="14"/>
      <c r="B3078" s="14"/>
      <c r="C3078" s="14"/>
      <c r="D3078" s="14"/>
      <c r="E3078" s="14"/>
      <c r="F3078" s="14"/>
      <c r="G3078" s="14"/>
      <c r="H3078" s="14"/>
      <c r="I3078" s="14"/>
      <c r="J3078" s="14"/>
      <c r="K3078" s="14"/>
      <c r="L3078" s="14"/>
      <c r="M3078" s="14"/>
      <c r="N3078" s="14"/>
      <c r="O3078" s="14"/>
      <c r="P3078" s="14"/>
    </row>
    <row r="3079">
      <c r="A3079" s="14"/>
      <c r="B3079" s="14"/>
      <c r="C3079" s="14"/>
      <c r="D3079" s="14"/>
      <c r="E3079" s="14"/>
      <c r="F3079" s="14"/>
      <c r="G3079" s="14"/>
      <c r="H3079" s="14"/>
      <c r="I3079" s="14"/>
      <c r="J3079" s="14"/>
      <c r="K3079" s="14"/>
      <c r="L3079" s="14"/>
      <c r="M3079" s="14"/>
      <c r="N3079" s="14"/>
      <c r="O3079" s="14"/>
      <c r="P3079" s="14"/>
    </row>
    <row r="3080">
      <c r="A3080" s="14"/>
      <c r="B3080" s="14"/>
      <c r="C3080" s="14"/>
      <c r="D3080" s="14"/>
      <c r="E3080" s="14"/>
      <c r="F3080" s="14"/>
      <c r="G3080" s="14"/>
      <c r="H3080" s="14"/>
      <c r="I3080" s="14"/>
      <c r="J3080" s="14"/>
      <c r="K3080" s="14"/>
      <c r="L3080" s="14"/>
      <c r="M3080" s="14"/>
      <c r="N3080" s="14"/>
      <c r="O3080" s="14"/>
      <c r="P3080" s="14"/>
    </row>
    <row r="3081">
      <c r="A3081" s="14"/>
      <c r="B3081" s="14"/>
      <c r="C3081" s="14"/>
      <c r="D3081" s="14"/>
      <c r="E3081" s="14"/>
      <c r="F3081" s="14"/>
      <c r="G3081" s="14"/>
      <c r="H3081" s="14"/>
      <c r="I3081" s="14"/>
      <c r="J3081" s="14"/>
      <c r="K3081" s="14"/>
      <c r="L3081" s="14"/>
      <c r="M3081" s="14"/>
      <c r="N3081" s="14"/>
      <c r="O3081" s="14"/>
      <c r="P3081" s="14"/>
    </row>
    <row r="3082">
      <c r="A3082" s="14"/>
      <c r="B3082" s="14"/>
      <c r="C3082" s="14"/>
      <c r="D3082" s="14"/>
      <c r="E3082" s="14"/>
      <c r="F3082" s="14"/>
      <c r="G3082" s="14"/>
      <c r="H3082" s="14"/>
      <c r="I3082" s="14"/>
      <c r="J3082" s="14"/>
      <c r="K3082" s="14"/>
      <c r="L3082" s="14"/>
      <c r="M3082" s="14"/>
      <c r="N3082" s="14"/>
      <c r="O3082" s="14"/>
      <c r="P3082" s="14"/>
    </row>
    <row r="3083">
      <c r="A3083" s="14"/>
      <c r="B3083" s="14"/>
      <c r="C3083" s="14"/>
      <c r="D3083" s="14"/>
      <c r="E3083" s="14"/>
      <c r="F3083" s="14"/>
      <c r="G3083" s="14"/>
      <c r="H3083" s="14"/>
      <c r="I3083" s="14"/>
      <c r="J3083" s="14"/>
      <c r="K3083" s="14"/>
      <c r="L3083" s="14"/>
      <c r="M3083" s="14"/>
      <c r="N3083" s="14"/>
      <c r="O3083" s="14"/>
      <c r="P3083" s="14"/>
    </row>
    <row r="3084">
      <c r="A3084" s="14"/>
      <c r="B3084" s="14"/>
      <c r="C3084" s="14"/>
      <c r="D3084" s="14"/>
      <c r="E3084" s="14"/>
      <c r="F3084" s="14"/>
      <c r="G3084" s="14"/>
      <c r="H3084" s="14"/>
      <c r="I3084" s="14"/>
      <c r="J3084" s="14"/>
      <c r="K3084" s="14"/>
      <c r="L3084" s="14"/>
      <c r="M3084" s="14"/>
      <c r="N3084" s="14"/>
      <c r="O3084" s="14"/>
      <c r="P3084" s="14"/>
    </row>
    <row r="3085">
      <c r="A3085" s="14"/>
      <c r="B3085" s="14"/>
      <c r="C3085" s="14"/>
      <c r="D3085" s="14"/>
      <c r="E3085" s="14"/>
      <c r="F3085" s="14"/>
      <c r="G3085" s="14"/>
      <c r="H3085" s="14"/>
      <c r="I3085" s="14"/>
      <c r="J3085" s="14"/>
      <c r="K3085" s="14"/>
      <c r="L3085" s="14"/>
      <c r="M3085" s="14"/>
      <c r="N3085" s="14"/>
      <c r="O3085" s="14"/>
      <c r="P3085" s="14"/>
    </row>
    <row r="3086">
      <c r="A3086" s="14"/>
      <c r="B3086" s="14"/>
      <c r="C3086" s="14"/>
      <c r="D3086" s="14"/>
      <c r="E3086" s="14"/>
      <c r="F3086" s="14"/>
      <c r="G3086" s="14"/>
      <c r="H3086" s="14"/>
      <c r="I3086" s="14"/>
      <c r="J3086" s="14"/>
      <c r="K3086" s="14"/>
      <c r="L3086" s="14"/>
      <c r="M3086" s="14"/>
      <c r="N3086" s="14"/>
      <c r="O3086" s="14"/>
      <c r="P3086" s="14"/>
    </row>
    <row r="3087">
      <c r="A3087" s="14"/>
      <c r="B3087" s="14"/>
      <c r="C3087" s="14"/>
      <c r="D3087" s="14"/>
      <c r="E3087" s="14"/>
      <c r="F3087" s="14"/>
      <c r="G3087" s="14"/>
      <c r="H3087" s="14"/>
      <c r="I3087" s="14"/>
      <c r="J3087" s="14"/>
      <c r="K3087" s="14"/>
      <c r="L3087" s="14"/>
      <c r="M3087" s="14"/>
      <c r="N3087" s="14"/>
      <c r="O3087" s="14"/>
      <c r="P3087" s="14"/>
    </row>
    <row r="3088">
      <c r="A3088" s="14"/>
      <c r="B3088" s="14"/>
      <c r="C3088" s="14"/>
      <c r="D3088" s="14"/>
      <c r="E3088" s="14"/>
      <c r="F3088" s="14"/>
      <c r="G3088" s="14"/>
      <c r="H3088" s="14"/>
      <c r="I3088" s="14"/>
      <c r="J3088" s="14"/>
      <c r="K3088" s="14"/>
      <c r="L3088" s="14"/>
      <c r="M3088" s="14"/>
      <c r="N3088" s="14"/>
      <c r="O3088" s="14"/>
      <c r="P3088" s="14"/>
    </row>
    <row r="3089">
      <c r="A3089" s="14"/>
      <c r="B3089" s="14"/>
      <c r="C3089" s="14"/>
      <c r="D3089" s="14"/>
      <c r="E3089" s="14"/>
      <c r="F3089" s="14"/>
      <c r="G3089" s="14"/>
      <c r="H3089" s="14"/>
      <c r="I3089" s="14"/>
      <c r="J3089" s="14"/>
      <c r="K3089" s="14"/>
      <c r="L3089" s="14"/>
      <c r="M3089" s="14"/>
      <c r="N3089" s="14"/>
      <c r="O3089" s="14"/>
      <c r="P3089" s="14"/>
    </row>
    <row r="3090">
      <c r="A3090" s="14"/>
      <c r="B3090" s="14"/>
      <c r="C3090" s="14"/>
      <c r="D3090" s="14"/>
      <c r="E3090" s="14"/>
      <c r="F3090" s="14"/>
      <c r="G3090" s="14"/>
      <c r="H3090" s="14"/>
      <c r="I3090" s="14"/>
      <c r="J3090" s="14"/>
      <c r="K3090" s="14"/>
      <c r="L3090" s="14"/>
      <c r="M3090" s="14"/>
      <c r="N3090" s="14"/>
      <c r="O3090" s="14"/>
      <c r="P3090" s="14"/>
    </row>
    <row r="3091">
      <c r="A3091" s="14"/>
      <c r="B3091" s="14"/>
      <c r="C3091" s="14"/>
      <c r="D3091" s="14"/>
      <c r="E3091" s="14"/>
      <c r="F3091" s="14"/>
      <c r="G3091" s="14"/>
      <c r="H3091" s="14"/>
      <c r="I3091" s="14"/>
      <c r="J3091" s="14"/>
      <c r="K3091" s="14"/>
      <c r="L3091" s="14"/>
      <c r="M3091" s="14"/>
      <c r="N3091" s="14"/>
      <c r="O3091" s="14"/>
      <c r="P3091" s="14"/>
    </row>
    <row r="3092">
      <c r="A3092" s="14"/>
      <c r="B3092" s="14"/>
      <c r="C3092" s="14"/>
      <c r="D3092" s="14"/>
      <c r="E3092" s="14"/>
      <c r="F3092" s="14"/>
      <c r="G3092" s="14"/>
      <c r="H3092" s="14"/>
      <c r="I3092" s="14"/>
      <c r="J3092" s="14"/>
      <c r="K3092" s="14"/>
      <c r="L3092" s="14"/>
      <c r="M3092" s="14"/>
      <c r="N3092" s="14"/>
      <c r="O3092" s="14"/>
      <c r="P3092" s="14"/>
    </row>
    <row r="3093">
      <c r="A3093" s="14"/>
      <c r="B3093" s="14"/>
      <c r="C3093" s="14"/>
      <c r="D3093" s="14"/>
      <c r="E3093" s="14"/>
      <c r="F3093" s="14"/>
      <c r="G3093" s="14"/>
      <c r="H3093" s="14"/>
      <c r="I3093" s="14"/>
      <c r="J3093" s="14"/>
      <c r="K3093" s="14"/>
      <c r="L3093" s="14"/>
      <c r="M3093" s="14"/>
      <c r="N3093" s="14"/>
      <c r="O3093" s="14"/>
      <c r="P3093" s="14"/>
    </row>
    <row r="3094">
      <c r="A3094" s="14"/>
      <c r="B3094" s="14"/>
      <c r="C3094" s="14"/>
      <c r="D3094" s="14"/>
      <c r="E3094" s="14"/>
      <c r="F3094" s="14"/>
      <c r="G3094" s="14"/>
      <c r="H3094" s="14"/>
      <c r="I3094" s="14"/>
      <c r="J3094" s="14"/>
      <c r="K3094" s="14"/>
      <c r="L3094" s="14"/>
      <c r="M3094" s="14"/>
      <c r="N3094" s="14"/>
      <c r="O3094" s="14"/>
      <c r="P3094" s="14"/>
    </row>
    <row r="3095">
      <c r="A3095" s="14"/>
      <c r="B3095" s="14"/>
      <c r="C3095" s="14"/>
      <c r="D3095" s="14"/>
      <c r="E3095" s="14"/>
      <c r="F3095" s="14"/>
      <c r="G3095" s="14"/>
      <c r="H3095" s="14"/>
      <c r="I3095" s="14"/>
      <c r="J3095" s="14"/>
      <c r="K3095" s="14"/>
      <c r="L3095" s="14"/>
      <c r="M3095" s="14"/>
      <c r="N3095" s="14"/>
      <c r="O3095" s="14"/>
      <c r="P3095" s="14"/>
    </row>
    <row r="3096">
      <c r="A3096" s="14"/>
      <c r="B3096" s="14"/>
      <c r="C3096" s="14"/>
      <c r="D3096" s="14"/>
      <c r="E3096" s="14"/>
      <c r="F3096" s="14"/>
      <c r="G3096" s="14"/>
      <c r="H3096" s="14"/>
      <c r="I3096" s="14"/>
      <c r="J3096" s="14"/>
      <c r="K3096" s="14"/>
      <c r="L3096" s="14"/>
      <c r="M3096" s="14"/>
      <c r="N3096" s="14"/>
      <c r="O3096" s="14"/>
      <c r="P3096" s="14"/>
    </row>
    <row r="3097">
      <c r="A3097" s="14"/>
      <c r="B3097" s="14"/>
      <c r="C3097" s="14"/>
      <c r="D3097" s="14"/>
      <c r="E3097" s="14"/>
      <c r="F3097" s="14"/>
      <c r="G3097" s="14"/>
      <c r="H3097" s="14"/>
      <c r="I3097" s="14"/>
      <c r="J3097" s="14"/>
      <c r="K3097" s="14"/>
      <c r="L3097" s="14"/>
      <c r="M3097" s="14"/>
      <c r="N3097" s="14"/>
      <c r="O3097" s="14"/>
      <c r="P3097" s="14"/>
    </row>
    <row r="3098">
      <c r="A3098" s="14"/>
      <c r="B3098" s="14"/>
      <c r="C3098" s="14"/>
      <c r="D3098" s="14"/>
      <c r="E3098" s="14"/>
      <c r="F3098" s="14"/>
      <c r="G3098" s="14"/>
      <c r="H3098" s="14"/>
      <c r="I3098" s="14"/>
      <c r="J3098" s="14"/>
      <c r="K3098" s="14"/>
      <c r="L3098" s="14"/>
      <c r="M3098" s="14"/>
      <c r="N3098" s="14"/>
      <c r="O3098" s="14"/>
      <c r="P3098" s="14"/>
    </row>
    <row r="3099">
      <c r="A3099" s="14"/>
      <c r="B3099" s="14"/>
      <c r="C3099" s="14"/>
      <c r="D3099" s="14"/>
      <c r="E3099" s="14"/>
      <c r="F3099" s="14"/>
      <c r="G3099" s="14"/>
      <c r="H3099" s="14"/>
      <c r="I3099" s="14"/>
      <c r="J3099" s="14"/>
      <c r="K3099" s="14"/>
      <c r="L3099" s="14"/>
      <c r="M3099" s="14"/>
      <c r="N3099" s="14"/>
      <c r="O3099" s="14"/>
      <c r="P3099" s="14"/>
    </row>
    <row r="3100">
      <c r="A3100" s="14"/>
      <c r="B3100" s="14"/>
      <c r="C3100" s="14"/>
      <c r="D3100" s="14"/>
      <c r="E3100" s="14"/>
      <c r="F3100" s="14"/>
      <c r="G3100" s="14"/>
      <c r="H3100" s="14"/>
      <c r="I3100" s="14"/>
      <c r="J3100" s="14"/>
      <c r="K3100" s="14"/>
      <c r="L3100" s="14"/>
      <c r="M3100" s="14"/>
      <c r="N3100" s="14"/>
      <c r="O3100" s="14"/>
      <c r="P3100" s="14"/>
    </row>
    <row r="3101">
      <c r="A3101" s="14"/>
      <c r="B3101" s="14"/>
      <c r="C3101" s="14"/>
      <c r="D3101" s="14"/>
      <c r="E3101" s="14"/>
      <c r="F3101" s="14"/>
      <c r="G3101" s="14"/>
      <c r="H3101" s="14"/>
      <c r="I3101" s="14"/>
      <c r="J3101" s="14"/>
      <c r="K3101" s="14"/>
      <c r="L3101" s="14"/>
      <c r="M3101" s="14"/>
      <c r="N3101" s="14"/>
      <c r="O3101" s="14"/>
      <c r="P3101" s="14"/>
    </row>
    <row r="3102">
      <c r="A3102" s="14"/>
      <c r="B3102" s="14"/>
      <c r="C3102" s="14"/>
      <c r="D3102" s="14"/>
      <c r="E3102" s="14"/>
      <c r="F3102" s="14"/>
      <c r="G3102" s="14"/>
      <c r="H3102" s="14"/>
      <c r="I3102" s="14"/>
      <c r="J3102" s="14"/>
      <c r="K3102" s="14"/>
      <c r="L3102" s="14"/>
      <c r="M3102" s="14"/>
      <c r="N3102" s="14"/>
      <c r="O3102" s="14"/>
      <c r="P3102" s="14"/>
    </row>
    <row r="3103">
      <c r="A3103" s="14"/>
      <c r="B3103" s="14"/>
      <c r="C3103" s="14"/>
      <c r="D3103" s="14"/>
      <c r="E3103" s="14"/>
      <c r="F3103" s="14"/>
      <c r="G3103" s="14"/>
      <c r="H3103" s="14"/>
      <c r="I3103" s="14"/>
      <c r="J3103" s="14"/>
      <c r="K3103" s="14"/>
      <c r="L3103" s="14"/>
      <c r="M3103" s="14"/>
      <c r="N3103" s="14"/>
      <c r="O3103" s="14"/>
      <c r="P3103" s="14"/>
    </row>
    <row r="3104">
      <c r="A3104" s="14"/>
      <c r="B3104" s="14"/>
      <c r="C3104" s="14"/>
      <c r="D3104" s="14"/>
      <c r="E3104" s="14"/>
      <c r="F3104" s="14"/>
      <c r="G3104" s="14"/>
      <c r="H3104" s="14"/>
      <c r="I3104" s="14"/>
      <c r="J3104" s="14"/>
      <c r="K3104" s="14"/>
      <c r="L3104" s="14"/>
      <c r="M3104" s="14"/>
      <c r="N3104" s="14"/>
      <c r="O3104" s="14"/>
      <c r="P3104" s="14"/>
    </row>
    <row r="3105">
      <c r="A3105" s="14"/>
      <c r="B3105" s="14"/>
      <c r="C3105" s="14"/>
      <c r="D3105" s="14"/>
      <c r="E3105" s="14"/>
      <c r="F3105" s="14"/>
      <c r="G3105" s="14"/>
      <c r="H3105" s="14"/>
      <c r="I3105" s="14"/>
      <c r="J3105" s="14"/>
      <c r="K3105" s="14"/>
      <c r="L3105" s="14"/>
      <c r="M3105" s="14"/>
      <c r="N3105" s="14"/>
      <c r="O3105" s="14"/>
      <c r="P3105" s="14"/>
    </row>
    <row r="3106">
      <c r="A3106" s="14"/>
      <c r="B3106" s="14"/>
      <c r="C3106" s="14"/>
      <c r="D3106" s="14"/>
      <c r="E3106" s="14"/>
      <c r="F3106" s="14"/>
      <c r="G3106" s="14"/>
      <c r="H3106" s="14"/>
      <c r="I3106" s="14"/>
      <c r="J3106" s="14"/>
      <c r="K3106" s="14"/>
      <c r="L3106" s="14"/>
      <c r="M3106" s="14"/>
      <c r="N3106" s="14"/>
      <c r="O3106" s="14"/>
      <c r="P3106" s="14"/>
    </row>
    <row r="3107">
      <c r="A3107" s="14"/>
      <c r="B3107" s="14"/>
      <c r="C3107" s="14"/>
      <c r="D3107" s="14"/>
      <c r="E3107" s="14"/>
      <c r="F3107" s="14"/>
      <c r="G3107" s="14"/>
      <c r="H3107" s="14"/>
      <c r="I3107" s="14"/>
      <c r="J3107" s="14"/>
      <c r="K3107" s="14"/>
      <c r="L3107" s="14"/>
      <c r="M3107" s="14"/>
      <c r="N3107" s="14"/>
      <c r="O3107" s="14"/>
      <c r="P3107" s="14"/>
    </row>
    <row r="3108">
      <c r="A3108" s="14"/>
      <c r="B3108" s="14"/>
      <c r="C3108" s="14"/>
      <c r="D3108" s="14"/>
      <c r="E3108" s="14"/>
      <c r="F3108" s="14"/>
      <c r="G3108" s="14"/>
      <c r="H3108" s="14"/>
      <c r="I3108" s="14"/>
      <c r="J3108" s="14"/>
      <c r="K3108" s="14"/>
      <c r="L3108" s="14"/>
      <c r="M3108" s="14"/>
      <c r="N3108" s="14"/>
      <c r="O3108" s="14"/>
      <c r="P3108" s="14"/>
    </row>
    <row r="3109">
      <c r="A3109" s="14"/>
      <c r="B3109" s="14"/>
      <c r="C3109" s="14"/>
      <c r="D3109" s="14"/>
      <c r="E3109" s="14"/>
      <c r="F3109" s="14"/>
      <c r="G3109" s="14"/>
      <c r="H3109" s="14"/>
      <c r="I3109" s="14"/>
      <c r="J3109" s="14"/>
      <c r="K3109" s="14"/>
      <c r="L3109" s="14"/>
      <c r="M3109" s="14"/>
      <c r="N3109" s="14"/>
      <c r="O3109" s="14"/>
      <c r="P3109" s="14"/>
    </row>
    <row r="3110">
      <c r="A3110" s="14"/>
      <c r="B3110" s="14"/>
      <c r="C3110" s="14"/>
      <c r="D3110" s="14"/>
      <c r="E3110" s="14"/>
      <c r="F3110" s="14"/>
      <c r="G3110" s="14"/>
      <c r="H3110" s="14"/>
      <c r="I3110" s="14"/>
      <c r="J3110" s="14"/>
      <c r="K3110" s="14"/>
      <c r="L3110" s="14"/>
      <c r="M3110" s="14"/>
      <c r="N3110" s="14"/>
      <c r="O3110" s="14"/>
      <c r="P3110" s="14"/>
    </row>
    <row r="3111">
      <c r="A3111" s="14"/>
      <c r="B3111" s="14"/>
      <c r="C3111" s="14"/>
      <c r="D3111" s="14"/>
      <c r="E3111" s="14"/>
      <c r="F3111" s="14"/>
      <c r="G3111" s="14"/>
      <c r="H3111" s="14"/>
      <c r="I3111" s="14"/>
      <c r="J3111" s="14"/>
      <c r="K3111" s="14"/>
      <c r="L3111" s="14"/>
      <c r="M3111" s="14"/>
      <c r="N3111" s="14"/>
      <c r="O3111" s="14"/>
      <c r="P3111" s="14"/>
    </row>
    <row r="3112">
      <c r="A3112" s="14"/>
      <c r="B3112" s="14"/>
      <c r="C3112" s="14"/>
      <c r="D3112" s="14"/>
      <c r="E3112" s="14"/>
      <c r="F3112" s="14"/>
      <c r="G3112" s="14"/>
      <c r="H3112" s="14"/>
      <c r="I3112" s="14"/>
      <c r="J3112" s="14"/>
      <c r="K3112" s="14"/>
      <c r="L3112" s="14"/>
      <c r="M3112" s="14"/>
      <c r="N3112" s="14"/>
      <c r="O3112" s="14"/>
      <c r="P3112" s="14"/>
    </row>
    <row r="3113">
      <c r="A3113" s="14"/>
      <c r="B3113" s="14"/>
      <c r="C3113" s="14"/>
      <c r="D3113" s="14"/>
      <c r="E3113" s="14"/>
      <c r="F3113" s="14"/>
      <c r="G3113" s="14"/>
      <c r="H3113" s="14"/>
      <c r="I3113" s="14"/>
      <c r="J3113" s="14"/>
      <c r="K3113" s="14"/>
      <c r="L3113" s="14"/>
      <c r="M3113" s="14"/>
      <c r="N3113" s="14"/>
      <c r="O3113" s="14"/>
      <c r="P3113" s="14"/>
    </row>
    <row r="3114">
      <c r="A3114" s="14"/>
      <c r="B3114" s="14"/>
      <c r="C3114" s="14"/>
      <c r="D3114" s="14"/>
      <c r="E3114" s="14"/>
      <c r="F3114" s="14"/>
      <c r="G3114" s="14"/>
      <c r="H3114" s="14"/>
      <c r="I3114" s="14"/>
      <c r="J3114" s="14"/>
      <c r="K3114" s="14"/>
      <c r="L3114" s="14"/>
      <c r="M3114" s="14"/>
      <c r="N3114" s="14"/>
      <c r="O3114" s="14"/>
      <c r="P3114" s="14"/>
    </row>
    <row r="3115">
      <c r="A3115" s="14"/>
      <c r="B3115" s="14"/>
      <c r="C3115" s="14"/>
      <c r="D3115" s="14"/>
      <c r="E3115" s="14"/>
      <c r="F3115" s="14"/>
      <c r="G3115" s="14"/>
      <c r="H3115" s="14"/>
      <c r="I3115" s="14"/>
      <c r="J3115" s="14"/>
      <c r="K3115" s="14"/>
      <c r="L3115" s="14"/>
      <c r="M3115" s="14"/>
      <c r="N3115" s="14"/>
      <c r="O3115" s="14"/>
      <c r="P3115" s="14"/>
    </row>
    <row r="3116">
      <c r="A3116" s="14"/>
      <c r="B3116" s="14"/>
      <c r="C3116" s="14"/>
      <c r="D3116" s="14"/>
      <c r="E3116" s="14"/>
      <c r="F3116" s="14"/>
      <c r="G3116" s="14"/>
      <c r="H3116" s="14"/>
      <c r="I3116" s="14"/>
      <c r="J3116" s="14"/>
      <c r="K3116" s="14"/>
      <c r="L3116" s="14"/>
      <c r="M3116" s="14"/>
      <c r="N3116" s="14"/>
      <c r="O3116" s="14"/>
      <c r="P3116" s="14"/>
    </row>
    <row r="3117">
      <c r="A3117" s="14"/>
      <c r="B3117" s="14"/>
      <c r="C3117" s="14"/>
      <c r="D3117" s="14"/>
      <c r="E3117" s="14"/>
      <c r="F3117" s="14"/>
      <c r="G3117" s="14"/>
      <c r="H3117" s="14"/>
      <c r="I3117" s="14"/>
      <c r="J3117" s="14"/>
      <c r="K3117" s="14"/>
      <c r="L3117" s="14"/>
      <c r="M3117" s="14"/>
      <c r="N3117" s="14"/>
      <c r="O3117" s="14"/>
      <c r="P3117" s="14"/>
    </row>
    <row r="3118">
      <c r="A3118" s="14"/>
      <c r="B3118" s="14"/>
      <c r="C3118" s="14"/>
      <c r="D3118" s="14"/>
      <c r="E3118" s="14"/>
      <c r="F3118" s="14"/>
      <c r="G3118" s="14"/>
      <c r="H3118" s="14"/>
      <c r="I3118" s="14"/>
      <c r="J3118" s="14"/>
      <c r="K3118" s="14"/>
      <c r="L3118" s="14"/>
      <c r="M3118" s="14"/>
      <c r="N3118" s="14"/>
      <c r="O3118" s="14"/>
      <c r="P3118" s="14"/>
    </row>
    <row r="3119">
      <c r="A3119" s="14"/>
      <c r="B3119" s="14"/>
      <c r="C3119" s="14"/>
      <c r="D3119" s="14"/>
      <c r="E3119" s="14"/>
      <c r="F3119" s="14"/>
      <c r="G3119" s="14"/>
      <c r="H3119" s="14"/>
      <c r="I3119" s="14"/>
      <c r="J3119" s="14"/>
      <c r="K3119" s="14"/>
      <c r="L3119" s="14"/>
      <c r="M3119" s="14"/>
      <c r="N3119" s="14"/>
      <c r="O3119" s="14"/>
      <c r="P3119" s="14"/>
    </row>
    <row r="3120">
      <c r="A3120" s="14"/>
      <c r="B3120" s="14"/>
      <c r="C3120" s="14"/>
      <c r="D3120" s="14"/>
      <c r="E3120" s="14"/>
      <c r="F3120" s="14"/>
      <c r="G3120" s="14"/>
      <c r="H3120" s="14"/>
      <c r="I3120" s="14"/>
      <c r="J3120" s="14"/>
      <c r="K3120" s="14"/>
      <c r="L3120" s="14"/>
      <c r="M3120" s="14"/>
      <c r="N3120" s="14"/>
      <c r="O3120" s="14"/>
      <c r="P3120" s="14"/>
    </row>
    <row r="3121">
      <c r="A3121" s="14"/>
      <c r="B3121" s="14"/>
      <c r="C3121" s="14"/>
      <c r="D3121" s="14"/>
      <c r="E3121" s="14"/>
      <c r="F3121" s="14"/>
      <c r="G3121" s="14"/>
      <c r="H3121" s="14"/>
      <c r="I3121" s="14"/>
      <c r="J3121" s="14"/>
      <c r="K3121" s="14"/>
      <c r="L3121" s="14"/>
      <c r="M3121" s="14"/>
      <c r="N3121" s="14"/>
      <c r="O3121" s="14"/>
      <c r="P3121" s="14"/>
    </row>
    <row r="3122">
      <c r="A3122" s="14"/>
      <c r="B3122" s="14"/>
      <c r="C3122" s="14"/>
      <c r="D3122" s="14"/>
      <c r="E3122" s="14"/>
      <c r="F3122" s="14"/>
      <c r="G3122" s="14"/>
      <c r="H3122" s="14"/>
      <c r="I3122" s="14"/>
      <c r="J3122" s="14"/>
      <c r="K3122" s="14"/>
      <c r="L3122" s="14"/>
      <c r="M3122" s="14"/>
      <c r="N3122" s="14"/>
      <c r="O3122" s="14"/>
      <c r="P3122" s="14"/>
    </row>
    <row r="3123">
      <c r="A3123" s="14"/>
      <c r="B3123" s="14"/>
      <c r="C3123" s="14"/>
      <c r="D3123" s="14"/>
      <c r="E3123" s="14"/>
      <c r="F3123" s="14"/>
      <c r="G3123" s="14"/>
      <c r="H3123" s="14"/>
      <c r="I3123" s="14"/>
      <c r="J3123" s="14"/>
      <c r="K3123" s="14"/>
      <c r="L3123" s="14"/>
      <c r="M3123" s="14"/>
      <c r="N3123" s="14"/>
      <c r="O3123" s="14"/>
      <c r="P3123" s="14"/>
    </row>
    <row r="3124">
      <c r="A3124" s="14"/>
      <c r="B3124" s="14"/>
      <c r="C3124" s="14"/>
      <c r="D3124" s="14"/>
      <c r="E3124" s="14"/>
      <c r="F3124" s="14"/>
      <c r="G3124" s="14"/>
      <c r="H3124" s="14"/>
      <c r="I3124" s="14"/>
      <c r="J3124" s="14"/>
      <c r="K3124" s="14"/>
      <c r="L3124" s="14"/>
      <c r="M3124" s="14"/>
      <c r="N3124" s="14"/>
      <c r="O3124" s="14"/>
      <c r="P3124" s="14"/>
    </row>
    <row r="3125">
      <c r="A3125" s="14"/>
      <c r="B3125" s="14"/>
      <c r="C3125" s="14"/>
      <c r="D3125" s="14"/>
      <c r="E3125" s="14"/>
      <c r="F3125" s="14"/>
      <c r="G3125" s="14"/>
      <c r="H3125" s="14"/>
      <c r="I3125" s="14"/>
      <c r="J3125" s="14"/>
      <c r="K3125" s="14"/>
      <c r="L3125" s="14"/>
      <c r="M3125" s="14"/>
      <c r="N3125" s="14"/>
      <c r="O3125" s="14"/>
      <c r="P3125" s="14"/>
    </row>
    <row r="3126">
      <c r="A3126" s="14"/>
      <c r="B3126" s="14"/>
      <c r="C3126" s="14"/>
      <c r="D3126" s="14"/>
      <c r="E3126" s="14"/>
      <c r="F3126" s="14"/>
      <c r="G3126" s="14"/>
      <c r="H3126" s="14"/>
      <c r="I3126" s="14"/>
      <c r="J3126" s="14"/>
      <c r="K3126" s="14"/>
      <c r="L3126" s="14"/>
      <c r="M3126" s="14"/>
      <c r="N3126" s="14"/>
      <c r="O3126" s="14"/>
      <c r="P3126" s="14"/>
    </row>
    <row r="3127">
      <c r="A3127" s="14"/>
      <c r="B3127" s="14"/>
      <c r="C3127" s="14"/>
      <c r="D3127" s="14"/>
      <c r="E3127" s="14"/>
      <c r="F3127" s="14"/>
      <c r="G3127" s="14"/>
      <c r="H3127" s="14"/>
      <c r="I3127" s="14"/>
      <c r="J3127" s="14"/>
      <c r="K3127" s="14"/>
      <c r="L3127" s="14"/>
      <c r="M3127" s="14"/>
      <c r="N3127" s="14"/>
      <c r="O3127" s="14"/>
      <c r="P3127" s="14"/>
    </row>
    <row r="3128">
      <c r="A3128" s="14"/>
      <c r="B3128" s="14"/>
      <c r="C3128" s="14"/>
      <c r="D3128" s="14"/>
      <c r="E3128" s="14"/>
      <c r="F3128" s="14"/>
      <c r="G3128" s="14"/>
      <c r="H3128" s="14"/>
      <c r="I3128" s="14"/>
      <c r="J3128" s="14"/>
      <c r="K3128" s="14"/>
      <c r="L3128" s="14"/>
      <c r="M3128" s="14"/>
      <c r="N3128" s="14"/>
      <c r="O3128" s="14"/>
      <c r="P3128" s="14"/>
    </row>
    <row r="3129">
      <c r="A3129" s="14"/>
      <c r="B3129" s="14"/>
      <c r="C3129" s="14"/>
      <c r="D3129" s="14"/>
      <c r="E3129" s="14"/>
      <c r="F3129" s="14"/>
      <c r="G3129" s="14"/>
      <c r="H3129" s="14"/>
      <c r="I3129" s="14"/>
      <c r="J3129" s="14"/>
      <c r="K3129" s="14"/>
      <c r="L3129" s="14"/>
      <c r="M3129" s="14"/>
      <c r="N3129" s="14"/>
      <c r="O3129" s="14"/>
      <c r="P3129" s="14"/>
    </row>
    <row r="3130">
      <c r="A3130" s="14"/>
      <c r="B3130" s="14"/>
      <c r="C3130" s="14"/>
      <c r="D3130" s="14"/>
      <c r="E3130" s="14"/>
      <c r="F3130" s="14"/>
      <c r="G3130" s="14"/>
      <c r="H3130" s="14"/>
      <c r="I3130" s="14"/>
      <c r="J3130" s="14"/>
      <c r="K3130" s="14"/>
      <c r="L3130" s="14"/>
      <c r="M3130" s="14"/>
      <c r="N3130" s="14"/>
      <c r="O3130" s="14"/>
      <c r="P3130" s="14"/>
    </row>
    <row r="3131">
      <c r="A3131" s="14"/>
      <c r="B3131" s="14"/>
      <c r="C3131" s="14"/>
      <c r="D3131" s="14"/>
      <c r="E3131" s="14"/>
      <c r="F3131" s="14"/>
      <c r="G3131" s="14"/>
      <c r="H3131" s="14"/>
      <c r="I3131" s="14"/>
      <c r="J3131" s="14"/>
      <c r="K3131" s="14"/>
      <c r="L3131" s="14"/>
      <c r="M3131" s="14"/>
      <c r="N3131" s="14"/>
      <c r="O3131" s="14"/>
      <c r="P3131" s="14"/>
    </row>
    <row r="3132">
      <c r="A3132" s="14"/>
      <c r="B3132" s="14"/>
      <c r="C3132" s="14"/>
      <c r="D3132" s="14"/>
      <c r="E3132" s="14"/>
      <c r="F3132" s="14"/>
      <c r="G3132" s="14"/>
      <c r="H3132" s="14"/>
      <c r="I3132" s="14"/>
      <c r="J3132" s="14"/>
      <c r="K3132" s="14"/>
      <c r="L3132" s="14"/>
      <c r="M3132" s="14"/>
      <c r="N3132" s="14"/>
      <c r="O3132" s="14"/>
      <c r="P3132" s="14"/>
    </row>
    <row r="3133">
      <c r="A3133" s="14"/>
      <c r="B3133" s="14"/>
      <c r="C3133" s="14"/>
      <c r="D3133" s="14"/>
      <c r="E3133" s="14"/>
      <c r="F3133" s="14"/>
      <c r="G3133" s="14"/>
      <c r="H3133" s="14"/>
      <c r="I3133" s="14"/>
      <c r="J3133" s="14"/>
      <c r="K3133" s="14"/>
      <c r="L3133" s="14"/>
      <c r="M3133" s="14"/>
      <c r="N3133" s="14"/>
      <c r="O3133" s="14"/>
      <c r="P3133" s="14"/>
    </row>
    <row r="3134">
      <c r="A3134" s="14"/>
      <c r="B3134" s="14"/>
      <c r="C3134" s="14"/>
      <c r="D3134" s="14"/>
      <c r="E3134" s="14"/>
      <c r="F3134" s="14"/>
      <c r="G3134" s="14"/>
      <c r="H3134" s="14"/>
      <c r="I3134" s="14"/>
      <c r="J3134" s="14"/>
      <c r="K3134" s="14"/>
      <c r="L3134" s="14"/>
      <c r="M3134" s="14"/>
      <c r="N3134" s="14"/>
      <c r="O3134" s="14"/>
      <c r="P3134" s="14"/>
    </row>
    <row r="3135">
      <c r="A3135" s="14"/>
      <c r="B3135" s="14"/>
      <c r="C3135" s="14"/>
      <c r="D3135" s="14"/>
      <c r="E3135" s="14"/>
      <c r="F3135" s="14"/>
      <c r="G3135" s="14"/>
      <c r="H3135" s="14"/>
      <c r="I3135" s="14"/>
      <c r="J3135" s="14"/>
      <c r="K3135" s="14"/>
      <c r="L3135" s="14"/>
      <c r="M3135" s="14"/>
      <c r="N3135" s="14"/>
      <c r="O3135" s="14"/>
      <c r="P3135" s="14"/>
    </row>
    <row r="3136">
      <c r="A3136" s="14"/>
      <c r="B3136" s="14"/>
      <c r="C3136" s="14"/>
      <c r="D3136" s="14"/>
      <c r="E3136" s="14"/>
      <c r="F3136" s="14"/>
      <c r="G3136" s="14"/>
      <c r="H3136" s="14"/>
      <c r="I3136" s="14"/>
      <c r="J3136" s="14"/>
      <c r="K3136" s="14"/>
      <c r="L3136" s="14"/>
      <c r="M3136" s="14"/>
      <c r="N3136" s="14"/>
      <c r="O3136" s="14"/>
      <c r="P3136" s="14"/>
    </row>
    <row r="3137">
      <c r="A3137" s="14"/>
      <c r="B3137" s="14"/>
      <c r="C3137" s="14"/>
      <c r="D3137" s="14"/>
      <c r="E3137" s="14"/>
      <c r="F3137" s="14"/>
      <c r="G3137" s="14"/>
      <c r="H3137" s="14"/>
      <c r="I3137" s="14"/>
      <c r="J3137" s="14"/>
      <c r="K3137" s="14"/>
      <c r="L3137" s="14"/>
      <c r="M3137" s="14"/>
      <c r="N3137" s="14"/>
      <c r="O3137" s="14"/>
      <c r="P3137" s="14"/>
    </row>
    <row r="3138">
      <c r="A3138" s="14"/>
      <c r="B3138" s="14"/>
      <c r="C3138" s="14"/>
      <c r="D3138" s="14"/>
      <c r="E3138" s="14"/>
      <c r="F3138" s="14"/>
      <c r="G3138" s="14"/>
      <c r="H3138" s="14"/>
      <c r="I3138" s="14"/>
      <c r="J3138" s="14"/>
      <c r="K3138" s="14"/>
      <c r="L3138" s="14"/>
      <c r="M3138" s="14"/>
      <c r="N3138" s="14"/>
      <c r="O3138" s="14"/>
      <c r="P3138" s="14"/>
    </row>
    <row r="3139">
      <c r="A3139" s="14"/>
      <c r="B3139" s="14"/>
      <c r="C3139" s="14"/>
      <c r="D3139" s="14"/>
      <c r="E3139" s="14"/>
      <c r="F3139" s="14"/>
      <c r="G3139" s="14"/>
      <c r="H3139" s="14"/>
      <c r="I3139" s="14"/>
      <c r="J3139" s="14"/>
      <c r="K3139" s="14"/>
      <c r="L3139" s="14"/>
      <c r="M3139" s="14"/>
      <c r="N3139" s="14"/>
      <c r="O3139" s="14"/>
      <c r="P3139" s="14"/>
    </row>
    <row r="3140">
      <c r="A3140" s="14"/>
      <c r="B3140" s="14"/>
      <c r="C3140" s="14"/>
      <c r="D3140" s="14"/>
      <c r="E3140" s="14"/>
      <c r="F3140" s="14"/>
      <c r="G3140" s="14"/>
      <c r="H3140" s="14"/>
      <c r="I3140" s="14"/>
      <c r="J3140" s="14"/>
      <c r="K3140" s="14"/>
      <c r="L3140" s="14"/>
      <c r="M3140" s="14"/>
      <c r="N3140" s="14"/>
      <c r="O3140" s="14"/>
      <c r="P3140" s="14"/>
    </row>
    <row r="3141">
      <c r="A3141" s="14"/>
      <c r="B3141" s="14"/>
      <c r="C3141" s="14"/>
      <c r="D3141" s="14"/>
      <c r="E3141" s="14"/>
      <c r="F3141" s="14"/>
      <c r="G3141" s="14"/>
      <c r="H3141" s="14"/>
      <c r="I3141" s="14"/>
      <c r="J3141" s="14"/>
      <c r="K3141" s="14"/>
      <c r="L3141" s="14"/>
      <c r="M3141" s="14"/>
      <c r="N3141" s="14"/>
      <c r="O3141" s="14"/>
      <c r="P3141" s="14"/>
    </row>
    <row r="3142">
      <c r="A3142" s="14"/>
      <c r="B3142" s="14"/>
      <c r="C3142" s="14"/>
      <c r="D3142" s="14"/>
      <c r="E3142" s="14"/>
      <c r="F3142" s="14"/>
      <c r="G3142" s="14"/>
      <c r="H3142" s="14"/>
      <c r="I3142" s="14"/>
      <c r="J3142" s="14"/>
      <c r="K3142" s="14"/>
      <c r="L3142" s="14"/>
      <c r="M3142" s="14"/>
      <c r="N3142" s="14"/>
      <c r="O3142" s="14"/>
      <c r="P3142" s="14"/>
    </row>
    <row r="3143">
      <c r="A3143" s="14"/>
      <c r="B3143" s="14"/>
      <c r="C3143" s="14"/>
      <c r="D3143" s="14"/>
      <c r="E3143" s="14"/>
      <c r="F3143" s="14"/>
      <c r="G3143" s="14"/>
      <c r="H3143" s="14"/>
      <c r="I3143" s="14"/>
      <c r="J3143" s="14"/>
      <c r="K3143" s="14"/>
      <c r="L3143" s="14"/>
      <c r="M3143" s="14"/>
      <c r="N3143" s="14"/>
      <c r="O3143" s="14"/>
      <c r="P3143" s="14"/>
    </row>
    <row r="3144">
      <c r="A3144" s="14"/>
      <c r="B3144" s="14"/>
      <c r="C3144" s="14"/>
      <c r="D3144" s="14"/>
      <c r="E3144" s="14"/>
      <c r="F3144" s="14"/>
      <c r="G3144" s="14"/>
      <c r="H3144" s="14"/>
      <c r="I3144" s="14"/>
      <c r="J3144" s="14"/>
      <c r="K3144" s="14"/>
      <c r="L3144" s="14"/>
      <c r="M3144" s="14"/>
      <c r="N3144" s="14"/>
      <c r="O3144" s="14"/>
      <c r="P3144" s="14"/>
    </row>
    <row r="3145">
      <c r="A3145" s="14"/>
      <c r="B3145" s="14"/>
      <c r="C3145" s="14"/>
      <c r="D3145" s="14"/>
      <c r="E3145" s="14"/>
      <c r="F3145" s="14"/>
      <c r="G3145" s="14"/>
      <c r="H3145" s="14"/>
      <c r="I3145" s="14"/>
      <c r="J3145" s="14"/>
      <c r="K3145" s="14"/>
      <c r="L3145" s="14"/>
      <c r="M3145" s="14"/>
      <c r="N3145" s="14"/>
      <c r="O3145" s="14"/>
      <c r="P3145" s="14"/>
    </row>
    <row r="3146">
      <c r="A3146" s="14"/>
      <c r="B3146" s="14"/>
      <c r="C3146" s="14"/>
      <c r="D3146" s="14"/>
      <c r="E3146" s="14"/>
      <c r="F3146" s="14"/>
      <c r="G3146" s="14"/>
      <c r="H3146" s="14"/>
      <c r="I3146" s="14"/>
      <c r="J3146" s="14"/>
      <c r="K3146" s="14"/>
      <c r="L3146" s="14"/>
      <c r="M3146" s="14"/>
      <c r="N3146" s="14"/>
      <c r="O3146" s="14"/>
      <c r="P3146" s="14"/>
    </row>
    <row r="3147">
      <c r="A3147" s="14"/>
      <c r="B3147" s="14"/>
      <c r="C3147" s="14"/>
      <c r="D3147" s="14"/>
      <c r="E3147" s="14"/>
      <c r="F3147" s="14"/>
      <c r="G3147" s="14"/>
      <c r="H3147" s="14"/>
      <c r="I3147" s="14"/>
      <c r="J3147" s="14"/>
      <c r="K3147" s="14"/>
      <c r="L3147" s="14"/>
      <c r="M3147" s="14"/>
      <c r="N3147" s="14"/>
      <c r="O3147" s="14"/>
      <c r="P3147" s="14"/>
    </row>
    <row r="3148">
      <c r="A3148" s="14"/>
      <c r="B3148" s="14"/>
      <c r="C3148" s="14"/>
      <c r="D3148" s="14"/>
      <c r="E3148" s="14"/>
      <c r="F3148" s="14"/>
      <c r="G3148" s="14"/>
      <c r="H3148" s="14"/>
      <c r="I3148" s="14"/>
      <c r="J3148" s="14"/>
      <c r="K3148" s="14"/>
      <c r="L3148" s="14"/>
      <c r="M3148" s="14"/>
      <c r="N3148" s="14"/>
      <c r="O3148" s="14"/>
      <c r="P3148" s="14"/>
    </row>
    <row r="3149">
      <c r="A3149" s="14"/>
      <c r="B3149" s="14"/>
      <c r="C3149" s="14"/>
      <c r="D3149" s="14"/>
      <c r="E3149" s="14"/>
      <c r="F3149" s="14"/>
      <c r="G3149" s="14"/>
      <c r="H3149" s="14"/>
      <c r="I3149" s="14"/>
      <c r="J3149" s="14"/>
      <c r="K3149" s="14"/>
      <c r="L3149" s="14"/>
      <c r="M3149" s="14"/>
      <c r="N3149" s="14"/>
      <c r="O3149" s="14"/>
      <c r="P3149" s="14"/>
    </row>
    <row r="3150">
      <c r="A3150" s="14"/>
      <c r="B3150" s="14"/>
      <c r="C3150" s="14"/>
      <c r="D3150" s="14"/>
      <c r="E3150" s="14"/>
      <c r="F3150" s="14"/>
      <c r="G3150" s="14"/>
      <c r="H3150" s="14"/>
      <c r="I3150" s="14"/>
      <c r="J3150" s="14"/>
      <c r="K3150" s="14"/>
      <c r="L3150" s="14"/>
      <c r="M3150" s="14"/>
      <c r="N3150" s="14"/>
      <c r="O3150" s="14"/>
      <c r="P3150" s="14"/>
    </row>
    <row r="3151">
      <c r="A3151" s="14"/>
      <c r="B3151" s="14"/>
      <c r="C3151" s="14"/>
      <c r="D3151" s="14"/>
      <c r="E3151" s="14"/>
      <c r="F3151" s="14"/>
      <c r="G3151" s="14"/>
      <c r="H3151" s="14"/>
      <c r="I3151" s="14"/>
      <c r="J3151" s="14"/>
      <c r="K3151" s="14"/>
      <c r="L3151" s="14"/>
      <c r="M3151" s="14"/>
      <c r="N3151" s="14"/>
      <c r="O3151" s="14"/>
      <c r="P3151" s="14"/>
    </row>
    <row r="3152">
      <c r="A3152" s="14"/>
      <c r="B3152" s="14"/>
      <c r="C3152" s="14"/>
      <c r="D3152" s="14"/>
      <c r="E3152" s="14"/>
      <c r="F3152" s="14"/>
      <c r="G3152" s="14"/>
      <c r="H3152" s="14"/>
      <c r="I3152" s="14"/>
      <c r="J3152" s="14"/>
      <c r="K3152" s="14"/>
      <c r="L3152" s="14"/>
      <c r="M3152" s="14"/>
      <c r="N3152" s="14"/>
      <c r="O3152" s="14"/>
      <c r="P3152" s="14"/>
    </row>
    <row r="3153">
      <c r="A3153" s="14"/>
      <c r="B3153" s="14"/>
      <c r="C3153" s="14"/>
      <c r="D3153" s="14"/>
      <c r="E3153" s="14"/>
      <c r="F3153" s="14"/>
      <c r="G3153" s="14"/>
      <c r="H3153" s="14"/>
      <c r="I3153" s="14"/>
      <c r="J3153" s="14"/>
      <c r="K3153" s="14"/>
      <c r="L3153" s="14"/>
      <c r="M3153" s="14"/>
      <c r="N3153" s="14"/>
      <c r="O3153" s="14"/>
      <c r="P3153" s="14"/>
    </row>
    <row r="3154">
      <c r="A3154" s="14"/>
      <c r="B3154" s="14"/>
      <c r="C3154" s="14"/>
      <c r="D3154" s="14"/>
      <c r="E3154" s="14"/>
      <c r="F3154" s="14"/>
      <c r="G3154" s="14"/>
      <c r="H3154" s="14"/>
      <c r="I3154" s="14"/>
      <c r="J3154" s="14"/>
      <c r="K3154" s="14"/>
      <c r="L3154" s="14"/>
      <c r="M3154" s="14"/>
      <c r="N3154" s="14"/>
      <c r="O3154" s="14"/>
      <c r="P3154" s="14"/>
    </row>
    <row r="3155">
      <c r="A3155" s="14"/>
      <c r="B3155" s="14"/>
      <c r="C3155" s="14"/>
      <c r="D3155" s="14"/>
      <c r="E3155" s="14"/>
      <c r="F3155" s="14"/>
      <c r="G3155" s="14"/>
      <c r="H3155" s="14"/>
      <c r="I3155" s="14"/>
      <c r="J3155" s="14"/>
      <c r="K3155" s="14"/>
      <c r="L3155" s="14"/>
      <c r="M3155" s="14"/>
      <c r="N3155" s="14"/>
      <c r="O3155" s="14"/>
      <c r="P3155" s="14"/>
    </row>
    <row r="3156">
      <c r="A3156" s="14"/>
      <c r="B3156" s="14"/>
      <c r="C3156" s="14"/>
      <c r="D3156" s="14"/>
      <c r="E3156" s="14"/>
      <c r="F3156" s="14"/>
      <c r="G3156" s="14"/>
      <c r="H3156" s="14"/>
      <c r="I3156" s="14"/>
      <c r="J3156" s="14"/>
      <c r="K3156" s="14"/>
      <c r="L3156" s="14"/>
      <c r="M3156" s="14"/>
      <c r="N3156" s="14"/>
      <c r="O3156" s="14"/>
      <c r="P3156" s="14"/>
    </row>
    <row r="3157">
      <c r="A3157" s="14"/>
      <c r="B3157" s="14"/>
      <c r="C3157" s="14"/>
      <c r="D3157" s="14"/>
      <c r="E3157" s="14"/>
      <c r="F3157" s="14"/>
      <c r="G3157" s="14"/>
      <c r="H3157" s="14"/>
      <c r="I3157" s="14"/>
      <c r="J3157" s="14"/>
      <c r="K3157" s="14"/>
      <c r="L3157" s="14"/>
      <c r="M3157" s="14"/>
      <c r="N3157" s="14"/>
      <c r="O3157" s="14"/>
      <c r="P3157" s="14"/>
    </row>
    <row r="3158">
      <c r="A3158" s="14"/>
      <c r="B3158" s="14"/>
      <c r="C3158" s="14"/>
      <c r="D3158" s="14"/>
      <c r="E3158" s="14"/>
      <c r="F3158" s="14"/>
      <c r="G3158" s="14"/>
      <c r="H3158" s="14"/>
      <c r="I3158" s="14"/>
      <c r="J3158" s="14"/>
      <c r="K3158" s="14"/>
      <c r="L3158" s="14"/>
      <c r="M3158" s="14"/>
      <c r="N3158" s="14"/>
      <c r="O3158" s="14"/>
      <c r="P3158" s="14"/>
    </row>
    <row r="3159">
      <c r="A3159" s="14"/>
      <c r="B3159" s="14"/>
      <c r="C3159" s="14"/>
      <c r="D3159" s="14"/>
      <c r="E3159" s="14"/>
      <c r="F3159" s="14"/>
      <c r="G3159" s="14"/>
      <c r="H3159" s="14"/>
      <c r="I3159" s="14"/>
      <c r="J3159" s="14"/>
      <c r="K3159" s="14"/>
      <c r="L3159" s="14"/>
      <c r="M3159" s="14"/>
      <c r="N3159" s="14"/>
      <c r="O3159" s="14"/>
      <c r="P3159" s="14"/>
    </row>
    <row r="3160">
      <c r="A3160" s="14"/>
      <c r="B3160" s="14"/>
      <c r="C3160" s="14"/>
      <c r="D3160" s="14"/>
      <c r="E3160" s="14"/>
      <c r="F3160" s="14"/>
      <c r="G3160" s="14"/>
      <c r="H3160" s="14"/>
      <c r="I3160" s="14"/>
      <c r="J3160" s="14"/>
      <c r="K3160" s="14"/>
      <c r="L3160" s="14"/>
      <c r="M3160" s="14"/>
      <c r="N3160" s="14"/>
      <c r="O3160" s="14"/>
      <c r="P3160" s="14"/>
    </row>
    <row r="3161">
      <c r="A3161" s="14"/>
      <c r="B3161" s="14"/>
      <c r="C3161" s="14"/>
      <c r="D3161" s="14"/>
      <c r="E3161" s="14"/>
      <c r="F3161" s="14"/>
      <c r="G3161" s="14"/>
      <c r="H3161" s="14"/>
      <c r="I3161" s="14"/>
      <c r="J3161" s="14"/>
      <c r="K3161" s="14"/>
      <c r="L3161" s="14"/>
      <c r="M3161" s="14"/>
      <c r="N3161" s="14"/>
      <c r="O3161" s="14"/>
      <c r="P3161" s="14"/>
    </row>
    <row r="3162">
      <c r="A3162" s="14"/>
      <c r="B3162" s="14"/>
      <c r="C3162" s="14"/>
      <c r="D3162" s="14"/>
      <c r="E3162" s="14"/>
      <c r="F3162" s="14"/>
      <c r="G3162" s="14"/>
      <c r="H3162" s="14"/>
      <c r="I3162" s="14"/>
      <c r="J3162" s="14"/>
      <c r="K3162" s="14"/>
      <c r="L3162" s="14"/>
      <c r="M3162" s="14"/>
      <c r="N3162" s="14"/>
      <c r="O3162" s="14"/>
      <c r="P3162" s="14"/>
    </row>
    <row r="3163">
      <c r="A3163" s="14"/>
      <c r="B3163" s="14"/>
      <c r="C3163" s="14"/>
      <c r="D3163" s="14"/>
      <c r="E3163" s="14"/>
      <c r="F3163" s="14"/>
      <c r="G3163" s="14"/>
      <c r="H3163" s="14"/>
      <c r="I3163" s="14"/>
      <c r="J3163" s="14"/>
      <c r="K3163" s="14"/>
      <c r="L3163" s="14"/>
      <c r="M3163" s="14"/>
      <c r="N3163" s="14"/>
      <c r="O3163" s="14"/>
      <c r="P3163" s="14"/>
    </row>
    <row r="3164">
      <c r="A3164" s="14"/>
      <c r="B3164" s="14"/>
      <c r="C3164" s="14"/>
      <c r="D3164" s="14"/>
      <c r="E3164" s="14"/>
      <c r="F3164" s="14"/>
      <c r="G3164" s="14"/>
      <c r="H3164" s="14"/>
      <c r="I3164" s="14"/>
      <c r="J3164" s="14"/>
      <c r="K3164" s="14"/>
      <c r="L3164" s="14"/>
      <c r="M3164" s="14"/>
      <c r="N3164" s="14"/>
      <c r="O3164" s="14"/>
      <c r="P3164" s="14"/>
    </row>
    <row r="3165">
      <c r="A3165" s="14"/>
      <c r="B3165" s="14"/>
      <c r="C3165" s="14"/>
      <c r="D3165" s="14"/>
      <c r="E3165" s="14"/>
      <c r="F3165" s="14"/>
      <c r="G3165" s="14"/>
      <c r="H3165" s="14"/>
      <c r="I3165" s="14"/>
      <c r="J3165" s="14"/>
      <c r="K3165" s="14"/>
      <c r="L3165" s="14"/>
      <c r="M3165" s="14"/>
      <c r="N3165" s="14"/>
      <c r="O3165" s="14"/>
      <c r="P3165" s="14"/>
    </row>
    <row r="3166">
      <c r="A3166" s="14"/>
      <c r="B3166" s="14"/>
      <c r="C3166" s="14"/>
      <c r="D3166" s="14"/>
      <c r="E3166" s="14"/>
      <c r="F3166" s="14"/>
      <c r="G3166" s="14"/>
      <c r="H3166" s="14"/>
      <c r="I3166" s="14"/>
      <c r="J3166" s="14"/>
      <c r="K3166" s="14"/>
      <c r="L3166" s="14"/>
      <c r="M3166" s="14"/>
      <c r="N3166" s="14"/>
      <c r="O3166" s="14"/>
      <c r="P3166" s="14"/>
    </row>
    <row r="3167">
      <c r="A3167" s="14"/>
      <c r="B3167" s="14"/>
      <c r="C3167" s="14"/>
      <c r="D3167" s="14"/>
      <c r="E3167" s="14"/>
      <c r="F3167" s="14"/>
      <c r="G3167" s="14"/>
      <c r="H3167" s="14"/>
      <c r="I3167" s="14"/>
      <c r="J3167" s="14"/>
      <c r="K3167" s="14"/>
      <c r="L3167" s="14"/>
      <c r="M3167" s="14"/>
      <c r="N3167" s="14"/>
      <c r="O3167" s="14"/>
      <c r="P3167" s="14"/>
    </row>
    <row r="3168">
      <c r="A3168" s="14"/>
      <c r="B3168" s="14"/>
      <c r="C3168" s="14"/>
      <c r="D3168" s="14"/>
      <c r="E3168" s="14"/>
      <c r="F3168" s="14"/>
      <c r="G3168" s="14"/>
      <c r="H3168" s="14"/>
      <c r="I3168" s="14"/>
      <c r="J3168" s="14"/>
      <c r="K3168" s="14"/>
      <c r="L3168" s="14"/>
      <c r="M3168" s="14"/>
      <c r="N3168" s="14"/>
      <c r="O3168" s="14"/>
      <c r="P3168" s="14"/>
    </row>
    <row r="3169">
      <c r="A3169" s="14"/>
      <c r="B3169" s="14"/>
      <c r="C3169" s="14"/>
      <c r="D3169" s="14"/>
      <c r="E3169" s="14"/>
      <c r="F3169" s="14"/>
      <c r="G3169" s="14"/>
      <c r="H3169" s="14"/>
      <c r="I3169" s="14"/>
      <c r="J3169" s="14"/>
      <c r="K3169" s="14"/>
      <c r="L3169" s="14"/>
      <c r="M3169" s="14"/>
      <c r="N3169" s="14"/>
      <c r="O3169" s="14"/>
      <c r="P3169" s="14"/>
    </row>
    <row r="3170">
      <c r="A3170" s="14"/>
      <c r="B3170" s="14"/>
      <c r="C3170" s="14"/>
      <c r="D3170" s="14"/>
      <c r="E3170" s="14"/>
      <c r="F3170" s="14"/>
      <c r="G3170" s="14"/>
      <c r="H3170" s="14"/>
      <c r="I3170" s="14"/>
      <c r="J3170" s="14"/>
      <c r="K3170" s="14"/>
      <c r="L3170" s="14"/>
      <c r="M3170" s="14"/>
      <c r="N3170" s="14"/>
      <c r="O3170" s="14"/>
      <c r="P3170" s="14"/>
    </row>
    <row r="3171">
      <c r="A3171" s="14"/>
      <c r="B3171" s="14"/>
      <c r="C3171" s="14"/>
      <c r="D3171" s="14"/>
      <c r="E3171" s="14"/>
      <c r="F3171" s="14"/>
      <c r="G3171" s="14"/>
      <c r="H3171" s="14"/>
      <c r="I3171" s="14"/>
      <c r="J3171" s="14"/>
      <c r="K3171" s="14"/>
      <c r="L3171" s="14"/>
      <c r="M3171" s="14"/>
      <c r="N3171" s="14"/>
      <c r="O3171" s="14"/>
      <c r="P3171" s="14"/>
    </row>
    <row r="3172">
      <c r="A3172" s="14"/>
      <c r="B3172" s="14"/>
      <c r="C3172" s="14"/>
      <c r="D3172" s="14"/>
      <c r="E3172" s="14"/>
      <c r="F3172" s="14"/>
      <c r="G3172" s="14"/>
      <c r="H3172" s="14"/>
      <c r="I3172" s="14"/>
      <c r="J3172" s="14"/>
      <c r="K3172" s="14"/>
      <c r="L3172" s="14"/>
      <c r="M3172" s="14"/>
      <c r="N3172" s="14"/>
      <c r="O3172" s="14"/>
      <c r="P3172" s="14"/>
    </row>
    <row r="3173">
      <c r="A3173" s="14"/>
      <c r="B3173" s="14"/>
      <c r="C3173" s="14"/>
      <c r="D3173" s="14"/>
      <c r="E3173" s="14"/>
      <c r="F3173" s="14"/>
      <c r="G3173" s="14"/>
      <c r="H3173" s="14"/>
      <c r="I3173" s="14"/>
      <c r="J3173" s="14"/>
      <c r="K3173" s="14"/>
      <c r="L3173" s="14"/>
      <c r="M3173" s="14"/>
      <c r="N3173" s="14"/>
      <c r="O3173" s="14"/>
      <c r="P3173" s="14"/>
    </row>
    <row r="3174">
      <c r="A3174" s="14"/>
      <c r="B3174" s="14"/>
      <c r="C3174" s="14"/>
      <c r="D3174" s="14"/>
      <c r="E3174" s="14"/>
      <c r="F3174" s="14"/>
      <c r="G3174" s="14"/>
      <c r="H3174" s="14"/>
      <c r="I3174" s="14"/>
      <c r="J3174" s="14"/>
      <c r="K3174" s="14"/>
      <c r="L3174" s="14"/>
      <c r="M3174" s="14"/>
      <c r="N3174" s="14"/>
      <c r="O3174" s="14"/>
      <c r="P3174" s="14"/>
    </row>
    <row r="3175">
      <c r="A3175" s="14"/>
      <c r="B3175" s="14"/>
      <c r="C3175" s="14"/>
      <c r="D3175" s="14"/>
      <c r="E3175" s="14"/>
      <c r="F3175" s="14"/>
      <c r="G3175" s="14"/>
      <c r="H3175" s="14"/>
      <c r="I3175" s="14"/>
      <c r="J3175" s="14"/>
      <c r="K3175" s="14"/>
      <c r="L3175" s="14"/>
      <c r="M3175" s="14"/>
      <c r="N3175" s="14"/>
      <c r="O3175" s="14"/>
      <c r="P3175" s="14"/>
    </row>
    <row r="3176">
      <c r="A3176" s="14"/>
      <c r="B3176" s="14"/>
      <c r="C3176" s="14"/>
      <c r="D3176" s="14"/>
      <c r="E3176" s="14"/>
      <c r="F3176" s="14"/>
      <c r="G3176" s="14"/>
      <c r="H3176" s="14"/>
      <c r="I3176" s="14"/>
      <c r="J3176" s="14"/>
      <c r="K3176" s="14"/>
      <c r="L3176" s="14"/>
      <c r="M3176" s="14"/>
      <c r="N3176" s="14"/>
      <c r="O3176" s="14"/>
      <c r="P3176" s="14"/>
    </row>
    <row r="3177">
      <c r="A3177" s="14"/>
      <c r="B3177" s="14"/>
      <c r="C3177" s="14"/>
      <c r="D3177" s="14"/>
      <c r="E3177" s="14"/>
      <c r="F3177" s="14"/>
      <c r="G3177" s="14"/>
      <c r="H3177" s="14"/>
      <c r="I3177" s="14"/>
      <c r="J3177" s="14"/>
      <c r="K3177" s="14"/>
      <c r="L3177" s="14"/>
      <c r="M3177" s="14"/>
      <c r="N3177" s="14"/>
      <c r="O3177" s="14"/>
      <c r="P3177" s="14"/>
    </row>
    <row r="3178">
      <c r="A3178" s="14"/>
      <c r="B3178" s="14"/>
      <c r="C3178" s="14"/>
      <c r="D3178" s="14"/>
      <c r="E3178" s="14"/>
      <c r="F3178" s="14"/>
      <c r="G3178" s="14"/>
      <c r="H3178" s="14"/>
      <c r="I3178" s="14"/>
      <c r="J3178" s="14"/>
      <c r="K3178" s="14"/>
      <c r="L3178" s="14"/>
      <c r="M3178" s="14"/>
      <c r="N3178" s="14"/>
      <c r="O3178" s="14"/>
      <c r="P3178" s="14"/>
    </row>
    <row r="3179">
      <c r="A3179" s="14"/>
      <c r="B3179" s="14"/>
      <c r="C3179" s="14"/>
      <c r="D3179" s="14"/>
      <c r="E3179" s="14"/>
      <c r="F3179" s="14"/>
      <c r="G3179" s="14"/>
      <c r="H3179" s="14"/>
      <c r="I3179" s="14"/>
      <c r="J3179" s="14"/>
      <c r="K3179" s="14"/>
      <c r="L3179" s="14"/>
      <c r="M3179" s="14"/>
      <c r="N3179" s="14"/>
      <c r="O3179" s="14"/>
      <c r="P3179" s="14"/>
    </row>
    <row r="3180">
      <c r="A3180" s="14"/>
      <c r="B3180" s="14"/>
      <c r="C3180" s="14"/>
      <c r="D3180" s="14"/>
      <c r="E3180" s="14"/>
      <c r="F3180" s="14"/>
      <c r="G3180" s="14"/>
      <c r="H3180" s="14"/>
      <c r="I3180" s="14"/>
      <c r="J3180" s="14"/>
      <c r="K3180" s="14"/>
      <c r="L3180" s="14"/>
      <c r="M3180" s="14"/>
      <c r="N3180" s="14"/>
      <c r="O3180" s="14"/>
      <c r="P3180" s="14"/>
    </row>
    <row r="3181">
      <c r="A3181" s="14"/>
      <c r="B3181" s="14"/>
      <c r="C3181" s="14"/>
      <c r="D3181" s="14"/>
      <c r="E3181" s="14"/>
      <c r="F3181" s="14"/>
      <c r="G3181" s="14"/>
      <c r="H3181" s="14"/>
      <c r="I3181" s="14"/>
      <c r="J3181" s="14"/>
      <c r="K3181" s="14"/>
      <c r="L3181" s="14"/>
      <c r="M3181" s="14"/>
      <c r="N3181" s="14"/>
      <c r="O3181" s="14"/>
      <c r="P3181" s="14"/>
    </row>
    <row r="3182">
      <c r="A3182" s="14"/>
      <c r="B3182" s="14"/>
      <c r="C3182" s="14"/>
      <c r="D3182" s="14"/>
      <c r="E3182" s="14"/>
      <c r="F3182" s="14"/>
      <c r="G3182" s="14"/>
      <c r="H3182" s="14"/>
      <c r="I3182" s="14"/>
      <c r="J3182" s="14"/>
      <c r="K3182" s="14"/>
      <c r="L3182" s="14"/>
      <c r="M3182" s="14"/>
      <c r="N3182" s="14"/>
      <c r="O3182" s="14"/>
      <c r="P3182" s="14"/>
    </row>
    <row r="3183">
      <c r="A3183" s="14"/>
      <c r="B3183" s="14"/>
      <c r="C3183" s="14"/>
      <c r="D3183" s="14"/>
      <c r="E3183" s="14"/>
      <c r="F3183" s="14"/>
      <c r="G3183" s="14"/>
      <c r="H3183" s="14"/>
      <c r="I3183" s="14"/>
      <c r="J3183" s="14"/>
      <c r="K3183" s="14"/>
      <c r="L3183" s="14"/>
      <c r="M3183" s="14"/>
      <c r="N3183" s="14"/>
      <c r="O3183" s="14"/>
      <c r="P3183" s="14"/>
    </row>
    <row r="3184">
      <c r="A3184" s="14"/>
      <c r="B3184" s="14"/>
      <c r="C3184" s="14"/>
      <c r="D3184" s="14"/>
      <c r="E3184" s="14"/>
      <c r="F3184" s="14"/>
      <c r="G3184" s="14"/>
      <c r="H3184" s="14"/>
      <c r="I3184" s="14"/>
      <c r="J3184" s="14"/>
      <c r="K3184" s="14"/>
      <c r="L3184" s="14"/>
      <c r="M3184" s="14"/>
      <c r="N3184" s="14"/>
      <c r="O3184" s="14"/>
      <c r="P3184" s="14"/>
    </row>
    <row r="3185">
      <c r="A3185" s="14"/>
      <c r="B3185" s="14"/>
      <c r="C3185" s="14"/>
      <c r="D3185" s="14"/>
      <c r="E3185" s="14"/>
      <c r="F3185" s="14"/>
      <c r="G3185" s="14"/>
      <c r="H3185" s="14"/>
      <c r="I3185" s="14"/>
      <c r="J3185" s="14"/>
      <c r="K3185" s="14"/>
      <c r="L3185" s="14"/>
      <c r="M3185" s="14"/>
      <c r="N3185" s="14"/>
      <c r="O3185" s="14"/>
      <c r="P3185" s="14"/>
    </row>
    <row r="3186">
      <c r="A3186" s="14"/>
      <c r="B3186" s="14"/>
      <c r="C3186" s="14"/>
      <c r="D3186" s="14"/>
      <c r="E3186" s="14"/>
      <c r="F3186" s="14"/>
      <c r="G3186" s="14"/>
      <c r="H3186" s="14"/>
      <c r="I3186" s="14"/>
      <c r="J3186" s="14"/>
      <c r="K3186" s="14"/>
      <c r="L3186" s="14"/>
      <c r="M3186" s="14"/>
      <c r="N3186" s="14"/>
      <c r="O3186" s="14"/>
      <c r="P3186" s="14"/>
    </row>
    <row r="3187">
      <c r="A3187" s="14"/>
      <c r="B3187" s="14"/>
      <c r="C3187" s="14"/>
      <c r="D3187" s="14"/>
      <c r="E3187" s="14"/>
      <c r="F3187" s="14"/>
      <c r="G3187" s="14"/>
      <c r="H3187" s="14"/>
      <c r="I3187" s="14"/>
      <c r="J3187" s="14"/>
      <c r="K3187" s="14"/>
      <c r="L3187" s="14"/>
      <c r="M3187" s="14"/>
      <c r="N3187" s="14"/>
      <c r="O3187" s="14"/>
      <c r="P3187" s="14"/>
    </row>
    <row r="3188">
      <c r="A3188" s="14"/>
      <c r="B3188" s="14"/>
      <c r="C3188" s="14"/>
      <c r="D3188" s="14"/>
      <c r="E3188" s="14"/>
      <c r="F3188" s="14"/>
      <c r="G3188" s="14"/>
      <c r="H3188" s="14"/>
      <c r="I3188" s="14"/>
      <c r="J3188" s="14"/>
      <c r="K3188" s="14"/>
      <c r="L3188" s="14"/>
      <c r="M3188" s="14"/>
      <c r="N3188" s="14"/>
      <c r="O3188" s="14"/>
      <c r="P3188" s="14"/>
    </row>
    <row r="3189">
      <c r="A3189" s="14"/>
      <c r="B3189" s="14"/>
      <c r="C3189" s="14"/>
      <c r="D3189" s="14"/>
      <c r="E3189" s="14"/>
      <c r="F3189" s="14"/>
      <c r="G3189" s="14"/>
      <c r="H3189" s="14"/>
      <c r="I3189" s="14"/>
      <c r="J3189" s="14"/>
      <c r="K3189" s="14"/>
      <c r="L3189" s="14"/>
      <c r="M3189" s="14"/>
      <c r="N3189" s="14"/>
      <c r="O3189" s="14"/>
      <c r="P3189" s="14"/>
    </row>
    <row r="3190">
      <c r="A3190" s="14"/>
      <c r="B3190" s="14"/>
      <c r="C3190" s="14"/>
      <c r="D3190" s="14"/>
      <c r="E3190" s="14"/>
      <c r="F3190" s="14"/>
      <c r="G3190" s="14"/>
      <c r="H3190" s="14"/>
      <c r="I3190" s="14"/>
      <c r="J3190" s="14"/>
      <c r="K3190" s="14"/>
      <c r="L3190" s="14"/>
      <c r="M3190" s="14"/>
      <c r="N3190" s="14"/>
      <c r="O3190" s="14"/>
      <c r="P3190" s="14"/>
    </row>
    <row r="3191">
      <c r="A3191" s="14"/>
      <c r="B3191" s="14"/>
      <c r="C3191" s="14"/>
      <c r="D3191" s="14"/>
      <c r="E3191" s="14"/>
      <c r="F3191" s="14"/>
      <c r="G3191" s="14"/>
      <c r="H3191" s="14"/>
      <c r="I3191" s="14"/>
      <c r="J3191" s="14"/>
      <c r="K3191" s="14"/>
      <c r="L3191" s="14"/>
      <c r="M3191" s="14"/>
      <c r="N3191" s="14"/>
      <c r="O3191" s="14"/>
      <c r="P3191" s="14"/>
    </row>
    <row r="3192">
      <c r="A3192" s="14"/>
      <c r="B3192" s="14"/>
      <c r="C3192" s="14"/>
      <c r="D3192" s="14"/>
      <c r="E3192" s="14"/>
      <c r="F3192" s="14"/>
      <c r="G3192" s="14"/>
      <c r="H3192" s="14"/>
      <c r="I3192" s="14"/>
      <c r="J3192" s="14"/>
      <c r="K3192" s="14"/>
      <c r="L3192" s="14"/>
      <c r="M3192" s="14"/>
      <c r="N3192" s="14"/>
      <c r="O3192" s="14"/>
      <c r="P3192" s="14"/>
    </row>
    <row r="3193">
      <c r="A3193" s="14"/>
      <c r="B3193" s="14"/>
      <c r="C3193" s="14"/>
      <c r="D3193" s="14"/>
      <c r="E3193" s="14"/>
      <c r="F3193" s="14"/>
      <c r="G3193" s="14"/>
      <c r="H3193" s="14"/>
      <c r="I3193" s="14"/>
      <c r="J3193" s="14"/>
      <c r="K3193" s="14"/>
      <c r="L3193" s="14"/>
      <c r="M3193" s="14"/>
      <c r="N3193" s="14"/>
      <c r="O3193" s="14"/>
      <c r="P3193" s="14"/>
    </row>
    <row r="3194">
      <c r="A3194" s="14"/>
      <c r="B3194" s="14"/>
      <c r="C3194" s="14"/>
      <c r="D3194" s="14"/>
      <c r="E3194" s="14"/>
      <c r="F3194" s="14"/>
      <c r="G3194" s="14"/>
      <c r="H3194" s="14"/>
      <c r="I3194" s="14"/>
      <c r="J3194" s="14"/>
      <c r="K3194" s="14"/>
      <c r="L3194" s="14"/>
      <c r="M3194" s="14"/>
      <c r="N3194" s="14"/>
      <c r="O3194" s="14"/>
      <c r="P3194" s="14"/>
    </row>
    <row r="3195">
      <c r="A3195" s="14"/>
      <c r="B3195" s="14"/>
      <c r="C3195" s="14"/>
      <c r="D3195" s="14"/>
      <c r="E3195" s="14"/>
      <c r="F3195" s="14"/>
      <c r="G3195" s="14"/>
      <c r="H3195" s="14"/>
      <c r="I3195" s="14"/>
      <c r="J3195" s="14"/>
      <c r="K3195" s="14"/>
      <c r="L3195" s="14"/>
      <c r="M3195" s="14"/>
      <c r="N3195" s="14"/>
      <c r="O3195" s="14"/>
      <c r="P3195" s="14"/>
    </row>
    <row r="3196">
      <c r="A3196" s="14"/>
      <c r="B3196" s="14"/>
      <c r="C3196" s="14"/>
      <c r="D3196" s="14"/>
      <c r="E3196" s="14"/>
      <c r="F3196" s="14"/>
      <c r="G3196" s="14"/>
      <c r="H3196" s="14"/>
      <c r="I3196" s="14"/>
      <c r="J3196" s="14"/>
      <c r="K3196" s="14"/>
      <c r="L3196" s="14"/>
      <c r="M3196" s="14"/>
      <c r="N3196" s="14"/>
      <c r="O3196" s="14"/>
      <c r="P3196" s="14"/>
    </row>
    <row r="3197">
      <c r="A3197" s="14"/>
      <c r="B3197" s="14"/>
      <c r="C3197" s="14"/>
      <c r="D3197" s="14"/>
      <c r="E3197" s="14"/>
      <c r="F3197" s="14"/>
      <c r="G3197" s="14"/>
      <c r="H3197" s="14"/>
      <c r="I3197" s="14"/>
      <c r="J3197" s="14"/>
      <c r="K3197" s="14"/>
      <c r="L3197" s="14"/>
      <c r="M3197" s="14"/>
      <c r="N3197" s="14"/>
      <c r="O3197" s="14"/>
      <c r="P3197" s="14"/>
    </row>
    <row r="3198">
      <c r="A3198" s="14"/>
      <c r="B3198" s="14"/>
      <c r="C3198" s="14"/>
      <c r="D3198" s="14"/>
      <c r="E3198" s="14"/>
      <c r="F3198" s="14"/>
      <c r="G3198" s="14"/>
      <c r="H3198" s="14"/>
      <c r="I3198" s="14"/>
      <c r="J3198" s="14"/>
      <c r="K3198" s="14"/>
      <c r="L3198" s="14"/>
      <c r="M3198" s="14"/>
      <c r="N3198" s="14"/>
      <c r="O3198" s="14"/>
      <c r="P3198" s="14"/>
    </row>
    <row r="3199">
      <c r="A3199" s="14"/>
      <c r="B3199" s="14"/>
      <c r="C3199" s="14"/>
      <c r="D3199" s="14"/>
      <c r="E3199" s="14"/>
      <c r="F3199" s="14"/>
      <c r="G3199" s="14"/>
      <c r="H3199" s="14"/>
      <c r="I3199" s="14"/>
      <c r="J3199" s="14"/>
      <c r="K3199" s="14"/>
      <c r="L3199" s="14"/>
      <c r="M3199" s="14"/>
      <c r="N3199" s="14"/>
      <c r="O3199" s="14"/>
      <c r="P3199" s="14"/>
    </row>
    <row r="3200">
      <c r="A3200" s="14"/>
      <c r="B3200" s="14"/>
      <c r="C3200" s="14"/>
      <c r="D3200" s="14"/>
      <c r="E3200" s="14"/>
      <c r="F3200" s="14"/>
      <c r="G3200" s="14"/>
      <c r="H3200" s="14"/>
      <c r="I3200" s="14"/>
      <c r="J3200" s="14"/>
      <c r="K3200" s="14"/>
      <c r="L3200" s="14"/>
      <c r="M3200" s="14"/>
      <c r="N3200" s="14"/>
      <c r="O3200" s="14"/>
      <c r="P3200" s="14"/>
    </row>
    <row r="3201">
      <c r="A3201" s="14"/>
      <c r="B3201" s="14"/>
      <c r="C3201" s="14"/>
      <c r="D3201" s="14"/>
      <c r="E3201" s="14"/>
      <c r="F3201" s="14"/>
      <c r="G3201" s="14"/>
      <c r="H3201" s="14"/>
      <c r="I3201" s="14"/>
      <c r="J3201" s="14"/>
      <c r="K3201" s="14"/>
      <c r="L3201" s="14"/>
      <c r="M3201" s="14"/>
      <c r="N3201" s="14"/>
      <c r="O3201" s="14"/>
      <c r="P3201" s="14"/>
    </row>
    <row r="3202">
      <c r="A3202" s="14"/>
      <c r="B3202" s="14"/>
      <c r="C3202" s="14"/>
      <c r="D3202" s="14"/>
      <c r="E3202" s="14"/>
      <c r="F3202" s="14"/>
      <c r="G3202" s="14"/>
      <c r="H3202" s="14"/>
      <c r="I3202" s="14"/>
      <c r="J3202" s="14"/>
      <c r="K3202" s="14"/>
      <c r="L3202" s="14"/>
      <c r="M3202" s="14"/>
      <c r="N3202" s="14"/>
      <c r="O3202" s="14"/>
      <c r="P3202" s="14"/>
    </row>
  </sheetData>
  <mergeCells count="3">
    <mergeCell ref="G1:I1"/>
    <mergeCell ref="J1:L1"/>
    <mergeCell ref="M1:O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2.63"/>
    <col customWidth="1" min="3" max="3" width="13.75"/>
    <col customWidth="1" min="4" max="4" width="20.88"/>
    <col customWidth="1" min="5" max="5" width="21.25"/>
    <col customWidth="1" min="6" max="6" width="12.63"/>
    <col customWidth="1" min="8" max="8" width="29.63"/>
    <col customWidth="1" min="11" max="11" width="28.5"/>
    <col customWidth="1" min="14" max="14" width="32.88"/>
  </cols>
  <sheetData>
    <row r="1">
      <c r="A1" s="4"/>
      <c r="B1" s="4"/>
      <c r="C1" s="4"/>
      <c r="D1" s="4"/>
      <c r="E1" s="4"/>
      <c r="F1" s="21" t="s">
        <v>0</v>
      </c>
      <c r="G1" s="6"/>
      <c r="H1" s="7"/>
      <c r="I1" s="21" t="s">
        <v>1</v>
      </c>
      <c r="J1" s="6"/>
      <c r="K1" s="7"/>
      <c r="L1" s="21" t="s">
        <v>2</v>
      </c>
      <c r="M1" s="6"/>
      <c r="N1" s="7"/>
      <c r="O1" s="2"/>
      <c r="P1" s="2"/>
      <c r="Q1" s="2"/>
      <c r="R1" s="2"/>
      <c r="S1" s="2"/>
      <c r="T1" s="2"/>
      <c r="U1" s="2"/>
      <c r="V1" s="2"/>
      <c r="W1" s="2"/>
      <c r="X1" s="2"/>
      <c r="Y1" s="2"/>
      <c r="Z1" s="2"/>
      <c r="AA1" s="2"/>
      <c r="AB1" s="2"/>
    </row>
    <row r="2">
      <c r="A2" s="22" t="s">
        <v>3</v>
      </c>
      <c r="B2" s="22" t="s">
        <v>4</v>
      </c>
      <c r="C2" s="22" t="s">
        <v>5</v>
      </c>
      <c r="D2" s="22" t="s">
        <v>6</v>
      </c>
      <c r="E2" s="22" t="s">
        <v>7</v>
      </c>
      <c r="F2" s="23" t="s">
        <v>8</v>
      </c>
      <c r="G2" s="23" t="s">
        <v>9</v>
      </c>
      <c r="H2" s="23" t="s">
        <v>10</v>
      </c>
      <c r="I2" s="23" t="s">
        <v>11</v>
      </c>
      <c r="J2" s="23" t="s">
        <v>12</v>
      </c>
      <c r="K2" s="23" t="s">
        <v>13</v>
      </c>
      <c r="L2" s="23" t="s">
        <v>14</v>
      </c>
      <c r="M2" s="23" t="s">
        <v>15</v>
      </c>
      <c r="N2" s="23" t="s">
        <v>16</v>
      </c>
      <c r="O2" s="2"/>
      <c r="P2" s="2"/>
      <c r="Q2" s="2"/>
      <c r="R2" s="2"/>
      <c r="S2" s="2"/>
      <c r="T2" s="2"/>
      <c r="U2" s="2"/>
      <c r="V2" s="2"/>
      <c r="W2" s="2"/>
      <c r="X2" s="2"/>
      <c r="Y2" s="2"/>
      <c r="Z2" s="2"/>
      <c r="AA2" s="2"/>
      <c r="AB2" s="2"/>
    </row>
    <row r="3" ht="15.75" customHeight="1">
      <c r="A3" s="24" t="s">
        <v>8867</v>
      </c>
      <c r="B3" s="24" t="s">
        <v>2951</v>
      </c>
      <c r="C3" s="24" t="s">
        <v>8868</v>
      </c>
      <c r="D3" s="24" t="s">
        <v>8869</v>
      </c>
      <c r="E3" s="24" t="s">
        <v>8870</v>
      </c>
      <c r="F3" s="25">
        <v>3.0</v>
      </c>
      <c r="G3" s="25">
        <v>3.0</v>
      </c>
      <c r="H3" s="25" t="s">
        <v>8871</v>
      </c>
      <c r="I3" s="25">
        <v>3.0</v>
      </c>
      <c r="J3" s="25">
        <v>3.0</v>
      </c>
      <c r="K3" s="25" t="s">
        <v>8872</v>
      </c>
      <c r="L3" s="25">
        <v>3.0</v>
      </c>
      <c r="M3" s="25">
        <v>3.0</v>
      </c>
      <c r="N3" s="25" t="s">
        <v>8873</v>
      </c>
      <c r="O3" s="13"/>
      <c r="P3" s="13"/>
      <c r="Q3" s="13"/>
      <c r="R3" s="13"/>
      <c r="S3" s="13"/>
      <c r="T3" s="13"/>
      <c r="U3" s="13"/>
      <c r="V3" s="13"/>
      <c r="W3" s="13"/>
      <c r="X3" s="13"/>
      <c r="Y3" s="13"/>
      <c r="Z3" s="13"/>
      <c r="AA3" s="13"/>
      <c r="AB3" s="13"/>
    </row>
    <row r="4" ht="15.75" customHeight="1">
      <c r="A4" s="24" t="s">
        <v>8867</v>
      </c>
      <c r="B4" s="24" t="s">
        <v>2955</v>
      </c>
      <c r="C4" s="24" t="s">
        <v>8868</v>
      </c>
      <c r="D4" s="24" t="s">
        <v>8869</v>
      </c>
      <c r="E4" s="24" t="s">
        <v>8874</v>
      </c>
      <c r="F4" s="25">
        <v>3.0</v>
      </c>
      <c r="G4" s="25">
        <v>3.0</v>
      </c>
      <c r="H4" s="25" t="s">
        <v>8871</v>
      </c>
      <c r="I4" s="25">
        <v>3.0</v>
      </c>
      <c r="J4" s="25">
        <v>3.0</v>
      </c>
      <c r="K4" s="25" t="s">
        <v>8872</v>
      </c>
      <c r="L4" s="25">
        <v>3.0</v>
      </c>
      <c r="M4" s="25">
        <v>3.0</v>
      </c>
      <c r="N4" s="25" t="s">
        <v>8873</v>
      </c>
      <c r="O4" s="13"/>
      <c r="P4" s="13"/>
      <c r="Q4" s="13"/>
      <c r="R4" s="13"/>
      <c r="S4" s="13"/>
      <c r="T4" s="13"/>
      <c r="U4" s="13"/>
      <c r="V4" s="13"/>
      <c r="W4" s="13"/>
      <c r="X4" s="13"/>
      <c r="Y4" s="13"/>
      <c r="Z4" s="13"/>
      <c r="AA4" s="13"/>
      <c r="AB4" s="13"/>
    </row>
    <row r="5" ht="15.75" customHeight="1">
      <c r="A5" s="24" t="s">
        <v>8867</v>
      </c>
      <c r="B5" s="24" t="s">
        <v>2957</v>
      </c>
      <c r="C5" s="24" t="s">
        <v>8868</v>
      </c>
      <c r="D5" s="24" t="s">
        <v>8869</v>
      </c>
      <c r="E5" s="24" t="s">
        <v>8875</v>
      </c>
      <c r="F5" s="25">
        <v>3.0</v>
      </c>
      <c r="G5" s="25">
        <v>3.0</v>
      </c>
      <c r="H5" s="25" t="s">
        <v>8871</v>
      </c>
      <c r="I5" s="25">
        <v>3.0</v>
      </c>
      <c r="J5" s="25">
        <v>3.0</v>
      </c>
      <c r="K5" s="25" t="s">
        <v>8872</v>
      </c>
      <c r="L5" s="25">
        <v>3.0</v>
      </c>
      <c r="M5" s="25">
        <v>3.0</v>
      </c>
      <c r="N5" s="25" t="s">
        <v>8873</v>
      </c>
      <c r="O5" s="13"/>
      <c r="P5" s="13"/>
      <c r="Q5" s="13"/>
      <c r="R5" s="13"/>
      <c r="S5" s="13"/>
      <c r="T5" s="13"/>
      <c r="U5" s="13"/>
      <c r="V5" s="13"/>
      <c r="W5" s="13"/>
      <c r="X5" s="13"/>
      <c r="Y5" s="13"/>
      <c r="Z5" s="13"/>
      <c r="AA5" s="13"/>
      <c r="AB5" s="13"/>
    </row>
    <row r="6" ht="15.75" customHeight="1">
      <c r="A6" s="24" t="s">
        <v>8867</v>
      </c>
      <c r="B6" s="24" t="s">
        <v>2959</v>
      </c>
      <c r="C6" s="24" t="s">
        <v>8868</v>
      </c>
      <c r="D6" s="24" t="s">
        <v>8869</v>
      </c>
      <c r="E6" s="24" t="s">
        <v>8876</v>
      </c>
      <c r="F6" s="25">
        <v>1.0</v>
      </c>
      <c r="G6" s="25">
        <v>1.0</v>
      </c>
      <c r="H6" s="25" t="s">
        <v>8871</v>
      </c>
      <c r="I6" s="25">
        <v>1.0</v>
      </c>
      <c r="J6" s="25">
        <v>1.0</v>
      </c>
      <c r="K6" s="25" t="s">
        <v>8872</v>
      </c>
      <c r="L6" s="25">
        <v>1.0</v>
      </c>
      <c r="M6" s="25">
        <v>1.0</v>
      </c>
      <c r="N6" s="25" t="s">
        <v>8873</v>
      </c>
      <c r="O6" s="13"/>
      <c r="P6" s="13"/>
      <c r="Q6" s="13"/>
      <c r="R6" s="13"/>
      <c r="S6" s="13"/>
      <c r="T6" s="13"/>
      <c r="U6" s="13"/>
      <c r="V6" s="13"/>
      <c r="W6" s="13"/>
      <c r="X6" s="13"/>
      <c r="Y6" s="13"/>
      <c r="Z6" s="13"/>
      <c r="AA6" s="13"/>
      <c r="AB6" s="13"/>
    </row>
    <row r="7" ht="15.75" customHeight="1">
      <c r="A7" s="24" t="s">
        <v>8867</v>
      </c>
      <c r="B7" s="24" t="s">
        <v>2961</v>
      </c>
      <c r="C7" s="24" t="s">
        <v>8868</v>
      </c>
      <c r="D7" s="24" t="s">
        <v>8869</v>
      </c>
      <c r="E7" s="24" t="s">
        <v>8877</v>
      </c>
      <c r="F7" s="25">
        <v>1.0</v>
      </c>
      <c r="G7" s="25">
        <v>1.0</v>
      </c>
      <c r="H7" s="25" t="s">
        <v>8871</v>
      </c>
      <c r="I7" s="25">
        <v>1.0</v>
      </c>
      <c r="J7" s="25">
        <v>1.0</v>
      </c>
      <c r="K7" s="25" t="s">
        <v>8872</v>
      </c>
      <c r="L7" s="25">
        <v>1.0</v>
      </c>
      <c r="M7" s="25">
        <v>1.0</v>
      </c>
      <c r="N7" s="25" t="s">
        <v>8873</v>
      </c>
      <c r="O7" s="13"/>
      <c r="P7" s="13"/>
      <c r="Q7" s="13"/>
      <c r="R7" s="13"/>
      <c r="S7" s="13"/>
      <c r="T7" s="13"/>
      <c r="U7" s="13"/>
      <c r="V7" s="13"/>
      <c r="W7" s="13"/>
      <c r="X7" s="13"/>
      <c r="Y7" s="13"/>
      <c r="Z7" s="13"/>
      <c r="AA7" s="13"/>
      <c r="AB7" s="13"/>
    </row>
    <row r="8" ht="15.75" customHeight="1">
      <c r="A8" s="24" t="s">
        <v>8867</v>
      </c>
      <c r="B8" s="24" t="s">
        <v>2963</v>
      </c>
      <c r="C8" s="24" t="s">
        <v>8868</v>
      </c>
      <c r="D8" s="24" t="s">
        <v>8869</v>
      </c>
      <c r="E8" s="24" t="s">
        <v>8878</v>
      </c>
      <c r="F8" s="25">
        <v>1.0</v>
      </c>
      <c r="G8" s="25">
        <v>1.0</v>
      </c>
      <c r="H8" s="25" t="s">
        <v>8871</v>
      </c>
      <c r="I8" s="25">
        <v>1.0</v>
      </c>
      <c r="J8" s="25">
        <v>1.0</v>
      </c>
      <c r="K8" s="25" t="s">
        <v>8872</v>
      </c>
      <c r="L8" s="25">
        <v>1.0</v>
      </c>
      <c r="M8" s="25">
        <v>1.0</v>
      </c>
      <c r="N8" s="25" t="s">
        <v>8873</v>
      </c>
      <c r="O8" s="13"/>
      <c r="P8" s="13"/>
      <c r="Q8" s="13"/>
      <c r="R8" s="13"/>
      <c r="S8" s="13"/>
      <c r="T8" s="13"/>
      <c r="U8" s="13"/>
      <c r="V8" s="13"/>
      <c r="W8" s="13"/>
      <c r="X8" s="13"/>
      <c r="Y8" s="13"/>
      <c r="Z8" s="13"/>
      <c r="AA8" s="13"/>
      <c r="AB8" s="13"/>
    </row>
    <row r="9" ht="15.75" customHeight="1">
      <c r="A9" s="24" t="s">
        <v>8867</v>
      </c>
      <c r="B9" s="24" t="s">
        <v>2965</v>
      </c>
      <c r="C9" s="24" t="s">
        <v>8868</v>
      </c>
      <c r="D9" s="24" t="s">
        <v>8869</v>
      </c>
      <c r="E9" s="24" t="s">
        <v>8879</v>
      </c>
      <c r="F9" s="25">
        <v>1.0</v>
      </c>
      <c r="G9" s="25">
        <v>1.0</v>
      </c>
      <c r="H9" s="25" t="s">
        <v>8871</v>
      </c>
      <c r="I9" s="25">
        <v>1.0</v>
      </c>
      <c r="J9" s="25">
        <v>1.0</v>
      </c>
      <c r="K9" s="25" t="s">
        <v>8872</v>
      </c>
      <c r="L9" s="25">
        <v>1.0</v>
      </c>
      <c r="M9" s="25">
        <v>1.0</v>
      </c>
      <c r="N9" s="25" t="s">
        <v>8873</v>
      </c>
      <c r="O9" s="13"/>
      <c r="P9" s="13"/>
      <c r="Q9" s="13"/>
      <c r="R9" s="13"/>
      <c r="S9" s="13"/>
      <c r="T9" s="13"/>
      <c r="U9" s="13"/>
      <c r="V9" s="13"/>
      <c r="W9" s="13"/>
      <c r="X9" s="13"/>
      <c r="Y9" s="13"/>
      <c r="Z9" s="13"/>
      <c r="AA9" s="13"/>
      <c r="AB9" s="13"/>
    </row>
    <row r="10" ht="15.75" customHeight="1">
      <c r="A10" s="24" t="s">
        <v>8867</v>
      </c>
      <c r="B10" s="24" t="s">
        <v>2967</v>
      </c>
      <c r="C10" s="24" t="s">
        <v>8868</v>
      </c>
      <c r="D10" s="24" t="s">
        <v>8869</v>
      </c>
      <c r="E10" s="24" t="s">
        <v>8880</v>
      </c>
      <c r="F10" s="25">
        <v>1.0</v>
      </c>
      <c r="G10" s="25">
        <v>1.0</v>
      </c>
      <c r="H10" s="25" t="s">
        <v>8871</v>
      </c>
      <c r="I10" s="25">
        <v>1.0</v>
      </c>
      <c r="J10" s="25">
        <v>1.0</v>
      </c>
      <c r="K10" s="25" t="s">
        <v>8872</v>
      </c>
      <c r="L10" s="25">
        <v>1.0</v>
      </c>
      <c r="M10" s="25">
        <v>1.0</v>
      </c>
      <c r="N10" s="25" t="s">
        <v>8873</v>
      </c>
      <c r="O10" s="13"/>
      <c r="P10" s="13"/>
      <c r="Q10" s="13"/>
      <c r="R10" s="13"/>
      <c r="S10" s="13"/>
      <c r="T10" s="13"/>
      <c r="U10" s="13"/>
      <c r="V10" s="13"/>
      <c r="W10" s="13"/>
      <c r="X10" s="13"/>
      <c r="Y10" s="13"/>
      <c r="Z10" s="13"/>
      <c r="AA10" s="13"/>
      <c r="AB10" s="13"/>
    </row>
    <row r="11" ht="15.75" customHeight="1">
      <c r="A11" s="24" t="s">
        <v>8867</v>
      </c>
      <c r="B11" s="24" t="s">
        <v>2969</v>
      </c>
      <c r="C11" s="24" t="s">
        <v>8868</v>
      </c>
      <c r="D11" s="24" t="s">
        <v>8869</v>
      </c>
      <c r="E11" s="24" t="s">
        <v>8881</v>
      </c>
      <c r="F11" s="25">
        <v>1.0</v>
      </c>
      <c r="G11" s="25">
        <v>1.0</v>
      </c>
      <c r="H11" s="25" t="s">
        <v>8871</v>
      </c>
      <c r="I11" s="25">
        <v>1.0</v>
      </c>
      <c r="J11" s="25">
        <v>2.0</v>
      </c>
      <c r="K11" s="25" t="s">
        <v>8872</v>
      </c>
      <c r="L11" s="25">
        <v>1.0</v>
      </c>
      <c r="M11" s="25">
        <v>1.0</v>
      </c>
      <c r="N11" s="25" t="s">
        <v>8873</v>
      </c>
      <c r="O11" s="13"/>
      <c r="P11" s="13"/>
      <c r="Q11" s="13"/>
      <c r="R11" s="13"/>
      <c r="S11" s="13"/>
      <c r="T11" s="13"/>
      <c r="U11" s="13"/>
      <c r="V11" s="13"/>
      <c r="W11" s="13"/>
      <c r="X11" s="13"/>
      <c r="Y11" s="13"/>
      <c r="Z11" s="13"/>
      <c r="AA11" s="13"/>
      <c r="AB11" s="13"/>
    </row>
    <row r="12" ht="15.75" customHeight="1">
      <c r="A12" s="24" t="s">
        <v>8867</v>
      </c>
      <c r="B12" s="24" t="s">
        <v>2971</v>
      </c>
      <c r="C12" s="24" t="s">
        <v>8868</v>
      </c>
      <c r="D12" s="24" t="s">
        <v>8869</v>
      </c>
      <c r="E12" s="24" t="s">
        <v>8882</v>
      </c>
      <c r="F12" s="25">
        <v>3.0</v>
      </c>
      <c r="G12" s="25">
        <v>3.0</v>
      </c>
      <c r="H12" s="25" t="s">
        <v>8871</v>
      </c>
      <c r="I12" s="25">
        <v>3.0</v>
      </c>
      <c r="J12" s="25">
        <v>3.0</v>
      </c>
      <c r="K12" s="25" t="s">
        <v>8872</v>
      </c>
      <c r="L12" s="25">
        <v>3.0</v>
      </c>
      <c r="M12" s="25">
        <v>3.0</v>
      </c>
      <c r="N12" s="25" t="s">
        <v>8873</v>
      </c>
      <c r="O12" s="13"/>
      <c r="P12" s="13"/>
      <c r="Q12" s="13"/>
      <c r="R12" s="13"/>
      <c r="S12" s="13"/>
      <c r="T12" s="13"/>
      <c r="U12" s="13"/>
      <c r="V12" s="13"/>
      <c r="W12" s="13"/>
      <c r="X12" s="13"/>
      <c r="Y12" s="13"/>
      <c r="Z12" s="13"/>
      <c r="AA12" s="13"/>
      <c r="AB12" s="13"/>
    </row>
    <row r="13" ht="15.75" customHeight="1">
      <c r="A13" s="24" t="s">
        <v>8867</v>
      </c>
      <c r="B13" s="24" t="s">
        <v>2973</v>
      </c>
      <c r="C13" s="24" t="s">
        <v>8868</v>
      </c>
      <c r="D13" s="24" t="s">
        <v>8869</v>
      </c>
      <c r="E13" s="24" t="s">
        <v>8875</v>
      </c>
      <c r="F13" s="25">
        <v>3.0</v>
      </c>
      <c r="G13" s="25">
        <v>3.0</v>
      </c>
      <c r="H13" s="25" t="s">
        <v>8871</v>
      </c>
      <c r="I13" s="25">
        <v>3.0</v>
      </c>
      <c r="J13" s="25">
        <v>3.0</v>
      </c>
      <c r="K13" s="25" t="s">
        <v>8872</v>
      </c>
      <c r="L13" s="25">
        <v>3.0</v>
      </c>
      <c r="M13" s="25">
        <v>3.0</v>
      </c>
      <c r="N13" s="25" t="s">
        <v>8873</v>
      </c>
      <c r="O13" s="13"/>
      <c r="P13" s="13"/>
      <c r="Q13" s="13"/>
      <c r="R13" s="13"/>
      <c r="S13" s="13"/>
      <c r="T13" s="13"/>
      <c r="U13" s="13"/>
      <c r="V13" s="13"/>
      <c r="W13" s="13"/>
      <c r="X13" s="13"/>
      <c r="Y13" s="13"/>
      <c r="Z13" s="13"/>
      <c r="AA13" s="13"/>
      <c r="AB13" s="13"/>
    </row>
    <row r="14" ht="15.75" customHeight="1">
      <c r="A14" s="24" t="s">
        <v>8867</v>
      </c>
      <c r="B14" s="24" t="s">
        <v>2975</v>
      </c>
      <c r="C14" s="24" t="s">
        <v>8868</v>
      </c>
      <c r="D14" s="24" t="s">
        <v>8869</v>
      </c>
      <c r="E14" s="24" t="s">
        <v>8883</v>
      </c>
      <c r="F14" s="25">
        <v>1.0</v>
      </c>
      <c r="G14" s="25">
        <v>1.0</v>
      </c>
      <c r="H14" s="25" t="s">
        <v>8871</v>
      </c>
      <c r="I14" s="25">
        <v>1.0</v>
      </c>
      <c r="J14" s="25">
        <v>1.0</v>
      </c>
      <c r="K14" s="25" t="s">
        <v>8872</v>
      </c>
      <c r="L14" s="25">
        <v>1.0</v>
      </c>
      <c r="M14" s="25">
        <v>1.0</v>
      </c>
      <c r="N14" s="25" t="s">
        <v>8873</v>
      </c>
      <c r="O14" s="13"/>
      <c r="P14" s="13"/>
      <c r="Q14" s="13"/>
      <c r="R14" s="13"/>
      <c r="S14" s="13"/>
      <c r="T14" s="13"/>
      <c r="U14" s="13"/>
      <c r="V14" s="13"/>
      <c r="W14" s="13"/>
      <c r="X14" s="13"/>
      <c r="Y14" s="13"/>
      <c r="Z14" s="13"/>
      <c r="AA14" s="13"/>
      <c r="AB14" s="13"/>
    </row>
    <row r="15" ht="15.75" customHeight="1">
      <c r="A15" s="24" t="s">
        <v>8867</v>
      </c>
      <c r="B15" s="24" t="s">
        <v>2977</v>
      </c>
      <c r="C15" s="24" t="s">
        <v>8868</v>
      </c>
      <c r="D15" s="24" t="s">
        <v>8869</v>
      </c>
      <c r="E15" s="24" t="s">
        <v>8884</v>
      </c>
      <c r="F15" s="25">
        <v>2.0</v>
      </c>
      <c r="G15" s="25">
        <v>2.0</v>
      </c>
      <c r="H15" s="25" t="s">
        <v>8871</v>
      </c>
      <c r="I15" s="25">
        <v>2.0</v>
      </c>
      <c r="J15" s="25">
        <v>2.0</v>
      </c>
      <c r="K15" s="25" t="s">
        <v>8872</v>
      </c>
      <c r="L15" s="25">
        <v>2.0</v>
      </c>
      <c r="M15" s="25">
        <v>2.0</v>
      </c>
      <c r="N15" s="25" t="s">
        <v>8873</v>
      </c>
      <c r="O15" s="13"/>
      <c r="P15" s="13"/>
      <c r="Q15" s="13"/>
      <c r="R15" s="13"/>
      <c r="S15" s="13"/>
      <c r="T15" s="13"/>
      <c r="U15" s="13"/>
      <c r="V15" s="13"/>
      <c r="W15" s="13"/>
      <c r="X15" s="13"/>
      <c r="Y15" s="13"/>
      <c r="Z15" s="13"/>
      <c r="AA15" s="13"/>
      <c r="AB15" s="13"/>
    </row>
    <row r="16" ht="15.75" customHeight="1">
      <c r="A16" s="24" t="s">
        <v>8867</v>
      </c>
      <c r="B16" s="24" t="s">
        <v>2979</v>
      </c>
      <c r="C16" s="24" t="s">
        <v>8868</v>
      </c>
      <c r="D16" s="24" t="s">
        <v>8869</v>
      </c>
      <c r="E16" s="24" t="s">
        <v>8885</v>
      </c>
      <c r="F16" s="25">
        <v>2.0</v>
      </c>
      <c r="G16" s="25">
        <v>2.0</v>
      </c>
      <c r="H16" s="25" t="s">
        <v>8871</v>
      </c>
      <c r="I16" s="25">
        <v>2.0</v>
      </c>
      <c r="J16" s="25">
        <v>2.0</v>
      </c>
      <c r="K16" s="25" t="s">
        <v>8872</v>
      </c>
      <c r="L16" s="25">
        <v>2.0</v>
      </c>
      <c r="M16" s="25">
        <v>2.0</v>
      </c>
      <c r="N16" s="25" t="s">
        <v>8873</v>
      </c>
      <c r="O16" s="13"/>
      <c r="P16" s="13"/>
      <c r="Q16" s="13"/>
      <c r="R16" s="13"/>
      <c r="S16" s="13"/>
      <c r="T16" s="13"/>
      <c r="U16" s="13"/>
      <c r="V16" s="13"/>
      <c r="W16" s="13"/>
      <c r="X16" s="13"/>
      <c r="Y16" s="13"/>
      <c r="Z16" s="13"/>
      <c r="AA16" s="13"/>
      <c r="AB16" s="13"/>
    </row>
    <row r="17" ht="15.75" customHeight="1">
      <c r="A17" s="24" t="s">
        <v>8867</v>
      </c>
      <c r="B17" s="24" t="s">
        <v>2981</v>
      </c>
      <c r="C17" s="24" t="s">
        <v>8868</v>
      </c>
      <c r="D17" s="24" t="s">
        <v>8869</v>
      </c>
      <c r="E17" s="24" t="s">
        <v>8886</v>
      </c>
      <c r="F17" s="25">
        <v>1.0</v>
      </c>
      <c r="G17" s="25">
        <v>1.0</v>
      </c>
      <c r="H17" s="25" t="s">
        <v>8871</v>
      </c>
      <c r="I17" s="25">
        <v>1.0</v>
      </c>
      <c r="J17" s="25">
        <v>1.0</v>
      </c>
      <c r="K17" s="25" t="s">
        <v>8872</v>
      </c>
      <c r="L17" s="25">
        <v>1.0</v>
      </c>
      <c r="M17" s="25">
        <v>1.0</v>
      </c>
      <c r="N17" s="25" t="s">
        <v>8873</v>
      </c>
      <c r="O17" s="13"/>
      <c r="P17" s="13"/>
      <c r="Q17" s="13"/>
      <c r="R17" s="13"/>
      <c r="S17" s="13"/>
      <c r="T17" s="13"/>
      <c r="U17" s="13"/>
      <c r="V17" s="13"/>
      <c r="W17" s="13"/>
      <c r="X17" s="13"/>
      <c r="Y17" s="13"/>
      <c r="Z17" s="13"/>
      <c r="AA17" s="13"/>
      <c r="AB17" s="13"/>
    </row>
    <row r="18" ht="15.75" customHeight="1">
      <c r="A18" s="24" t="s">
        <v>8867</v>
      </c>
      <c r="B18" s="24" t="s">
        <v>2983</v>
      </c>
      <c r="C18" s="24" t="s">
        <v>8868</v>
      </c>
      <c r="D18" s="24" t="s">
        <v>8869</v>
      </c>
      <c r="E18" s="24" t="s">
        <v>8887</v>
      </c>
      <c r="F18" s="25">
        <v>1.0</v>
      </c>
      <c r="G18" s="25">
        <v>1.0</v>
      </c>
      <c r="H18" s="25" t="s">
        <v>8871</v>
      </c>
      <c r="I18" s="25">
        <v>1.0</v>
      </c>
      <c r="J18" s="25">
        <v>1.0</v>
      </c>
      <c r="K18" s="25" t="s">
        <v>8872</v>
      </c>
      <c r="L18" s="25">
        <v>1.0</v>
      </c>
      <c r="M18" s="25">
        <v>1.0</v>
      </c>
      <c r="N18" s="25" t="s">
        <v>8873</v>
      </c>
      <c r="O18" s="13"/>
      <c r="P18" s="13"/>
      <c r="Q18" s="13"/>
      <c r="R18" s="13"/>
      <c r="S18" s="13"/>
      <c r="T18" s="13"/>
      <c r="U18" s="13"/>
      <c r="V18" s="13"/>
      <c r="W18" s="13"/>
      <c r="X18" s="13"/>
      <c r="Y18" s="13"/>
      <c r="Z18" s="13"/>
      <c r="AA18" s="13"/>
      <c r="AB18" s="13"/>
    </row>
    <row r="19" ht="15.75" customHeight="1">
      <c r="A19" s="24" t="s">
        <v>8867</v>
      </c>
      <c r="B19" s="24" t="s">
        <v>2985</v>
      </c>
      <c r="C19" s="24" t="s">
        <v>8868</v>
      </c>
      <c r="D19" s="24" t="s">
        <v>8869</v>
      </c>
      <c r="E19" s="24" t="s">
        <v>8888</v>
      </c>
      <c r="F19" s="25">
        <v>3.0</v>
      </c>
      <c r="G19" s="25">
        <v>2.0</v>
      </c>
      <c r="H19" s="25" t="s">
        <v>8871</v>
      </c>
      <c r="I19" s="25">
        <v>3.0</v>
      </c>
      <c r="J19" s="25">
        <v>2.0</v>
      </c>
      <c r="K19" s="25" t="s">
        <v>8872</v>
      </c>
      <c r="L19" s="25">
        <v>3.0</v>
      </c>
      <c r="M19" s="25">
        <v>2.0</v>
      </c>
      <c r="N19" s="25" t="s">
        <v>8873</v>
      </c>
      <c r="O19" s="13"/>
      <c r="P19" s="13"/>
      <c r="Q19" s="13"/>
      <c r="R19" s="13"/>
      <c r="S19" s="13"/>
      <c r="T19" s="13"/>
      <c r="U19" s="13"/>
      <c r="V19" s="13"/>
      <c r="W19" s="13"/>
      <c r="X19" s="13"/>
      <c r="Y19" s="13"/>
      <c r="Z19" s="13"/>
      <c r="AA19" s="13"/>
      <c r="AB19" s="13"/>
    </row>
    <row r="20" ht="15.75" customHeight="1">
      <c r="A20" s="24" t="s">
        <v>8867</v>
      </c>
      <c r="B20" s="24" t="s">
        <v>2986</v>
      </c>
      <c r="C20" s="24" t="s">
        <v>8868</v>
      </c>
      <c r="D20" s="24" t="s">
        <v>8869</v>
      </c>
      <c r="E20" s="24" t="s">
        <v>8875</v>
      </c>
      <c r="F20" s="25">
        <v>3.0</v>
      </c>
      <c r="G20" s="25">
        <v>3.0</v>
      </c>
      <c r="H20" s="25" t="s">
        <v>8871</v>
      </c>
      <c r="I20" s="25">
        <v>3.0</v>
      </c>
      <c r="J20" s="25">
        <v>3.0</v>
      </c>
      <c r="K20" s="25" t="s">
        <v>8872</v>
      </c>
      <c r="L20" s="25">
        <v>3.0</v>
      </c>
      <c r="M20" s="25">
        <v>3.0</v>
      </c>
      <c r="N20" s="25" t="s">
        <v>8873</v>
      </c>
      <c r="O20" s="13"/>
      <c r="P20" s="13"/>
      <c r="Q20" s="13"/>
      <c r="R20" s="13"/>
      <c r="S20" s="13"/>
      <c r="T20" s="13"/>
      <c r="U20" s="13"/>
      <c r="V20" s="13"/>
      <c r="W20" s="13"/>
      <c r="X20" s="13"/>
      <c r="Y20" s="13"/>
      <c r="Z20" s="13"/>
      <c r="AA20" s="13"/>
      <c r="AB20" s="13"/>
    </row>
    <row r="21" ht="15.75" customHeight="1">
      <c r="A21" s="24" t="s">
        <v>8889</v>
      </c>
      <c r="B21" s="24" t="s">
        <v>3952</v>
      </c>
      <c r="C21" s="24" t="s">
        <v>8890</v>
      </c>
      <c r="D21" s="24" t="s">
        <v>8891</v>
      </c>
      <c r="E21" s="24" t="s">
        <v>8892</v>
      </c>
      <c r="F21" s="25">
        <v>1.0</v>
      </c>
      <c r="G21" s="25">
        <v>1.0</v>
      </c>
      <c r="H21" s="25" t="s">
        <v>8871</v>
      </c>
      <c r="I21" s="25">
        <v>1.0</v>
      </c>
      <c r="J21" s="25">
        <v>1.0</v>
      </c>
      <c r="K21" s="25" t="s">
        <v>8872</v>
      </c>
      <c r="L21" s="25">
        <v>1.0</v>
      </c>
      <c r="M21" s="25">
        <v>1.0</v>
      </c>
      <c r="N21" s="25" t="s">
        <v>8893</v>
      </c>
      <c r="O21" s="13"/>
      <c r="P21" s="13"/>
      <c r="Q21" s="13"/>
      <c r="R21" s="13"/>
      <c r="S21" s="13"/>
      <c r="T21" s="13"/>
      <c r="U21" s="13"/>
      <c r="V21" s="13"/>
      <c r="W21" s="13"/>
      <c r="X21" s="13"/>
      <c r="Y21" s="13"/>
      <c r="Z21" s="13"/>
      <c r="AA21" s="13"/>
      <c r="AB21" s="13"/>
    </row>
    <row r="22" ht="15.75" customHeight="1">
      <c r="A22" s="24" t="s">
        <v>8889</v>
      </c>
      <c r="B22" s="24" t="s">
        <v>3955</v>
      </c>
      <c r="C22" s="24" t="s">
        <v>8890</v>
      </c>
      <c r="D22" s="24" t="s">
        <v>8891</v>
      </c>
      <c r="E22" s="24" t="s">
        <v>8894</v>
      </c>
      <c r="F22" s="25">
        <v>1.0</v>
      </c>
      <c r="G22" s="25">
        <v>1.0</v>
      </c>
      <c r="H22" s="25" t="s">
        <v>8871</v>
      </c>
      <c r="I22" s="25">
        <v>1.0</v>
      </c>
      <c r="J22" s="25">
        <v>1.0</v>
      </c>
      <c r="K22" s="25" t="s">
        <v>8872</v>
      </c>
      <c r="L22" s="25">
        <v>1.0</v>
      </c>
      <c r="M22" s="25">
        <v>1.0</v>
      </c>
      <c r="N22" s="25" t="s">
        <v>8893</v>
      </c>
      <c r="O22" s="13"/>
      <c r="P22" s="13"/>
      <c r="Q22" s="13"/>
      <c r="R22" s="13"/>
      <c r="S22" s="13"/>
      <c r="T22" s="13"/>
      <c r="U22" s="13"/>
      <c r="V22" s="13"/>
      <c r="W22" s="13"/>
      <c r="X22" s="13"/>
      <c r="Y22" s="13"/>
      <c r="Z22" s="13"/>
      <c r="AA22" s="13"/>
      <c r="AB22" s="13"/>
    </row>
    <row r="23" ht="15.75" customHeight="1">
      <c r="A23" s="24" t="s">
        <v>8889</v>
      </c>
      <c r="B23" s="24" t="s">
        <v>3957</v>
      </c>
      <c r="C23" s="24" t="s">
        <v>8890</v>
      </c>
      <c r="D23" s="24" t="s">
        <v>8891</v>
      </c>
      <c r="E23" s="24" t="s">
        <v>8895</v>
      </c>
      <c r="F23" s="25">
        <v>2.0</v>
      </c>
      <c r="G23" s="25">
        <v>2.0</v>
      </c>
      <c r="H23" s="25" t="s">
        <v>8871</v>
      </c>
      <c r="I23" s="25">
        <v>2.0</v>
      </c>
      <c r="J23" s="25">
        <v>2.0</v>
      </c>
      <c r="K23" s="25" t="s">
        <v>8872</v>
      </c>
      <c r="L23" s="25">
        <v>2.0</v>
      </c>
      <c r="M23" s="25">
        <v>2.0</v>
      </c>
      <c r="N23" s="25" t="s">
        <v>8893</v>
      </c>
      <c r="O23" s="13"/>
      <c r="P23" s="13"/>
      <c r="Q23" s="13"/>
      <c r="R23" s="13"/>
      <c r="S23" s="13"/>
      <c r="T23" s="13"/>
      <c r="U23" s="13"/>
      <c r="V23" s="13"/>
      <c r="W23" s="13"/>
      <c r="X23" s="13"/>
      <c r="Y23" s="13"/>
      <c r="Z23" s="13"/>
      <c r="AA23" s="13"/>
      <c r="AB23" s="13"/>
    </row>
    <row r="24" ht="15.75" customHeight="1">
      <c r="A24" s="24" t="s">
        <v>8889</v>
      </c>
      <c r="B24" s="24" t="s">
        <v>3959</v>
      </c>
      <c r="C24" s="24" t="s">
        <v>8890</v>
      </c>
      <c r="D24" s="24" t="s">
        <v>8891</v>
      </c>
      <c r="E24" s="24" t="s">
        <v>8896</v>
      </c>
      <c r="F24" s="25">
        <v>2.0</v>
      </c>
      <c r="G24" s="25">
        <v>2.0</v>
      </c>
      <c r="H24" s="25" t="s">
        <v>8871</v>
      </c>
      <c r="I24" s="25">
        <v>2.0</v>
      </c>
      <c r="J24" s="25">
        <v>2.0</v>
      </c>
      <c r="K24" s="25" t="s">
        <v>8872</v>
      </c>
      <c r="L24" s="25">
        <v>2.0</v>
      </c>
      <c r="M24" s="25">
        <v>2.0</v>
      </c>
      <c r="N24" s="25" t="s">
        <v>8893</v>
      </c>
      <c r="O24" s="13"/>
      <c r="P24" s="13"/>
      <c r="Q24" s="13"/>
      <c r="R24" s="13"/>
      <c r="S24" s="13"/>
      <c r="T24" s="13"/>
      <c r="U24" s="13"/>
      <c r="V24" s="13"/>
      <c r="W24" s="13"/>
      <c r="X24" s="13"/>
      <c r="Y24" s="13"/>
      <c r="Z24" s="13"/>
      <c r="AA24" s="13"/>
      <c r="AB24" s="13"/>
    </row>
    <row r="25" ht="15.75" customHeight="1">
      <c r="A25" s="24" t="s">
        <v>8889</v>
      </c>
      <c r="B25" s="24" t="s">
        <v>3961</v>
      </c>
      <c r="C25" s="24" t="s">
        <v>8890</v>
      </c>
      <c r="D25" s="24" t="s">
        <v>8891</v>
      </c>
      <c r="E25" s="24" t="s">
        <v>8897</v>
      </c>
      <c r="F25" s="25">
        <v>3.0</v>
      </c>
      <c r="G25" s="25">
        <v>3.0</v>
      </c>
      <c r="H25" s="25" t="s">
        <v>8871</v>
      </c>
      <c r="I25" s="25">
        <v>3.0</v>
      </c>
      <c r="J25" s="25">
        <v>3.0</v>
      </c>
      <c r="K25" s="25" t="s">
        <v>8872</v>
      </c>
      <c r="L25" s="25">
        <v>3.0</v>
      </c>
      <c r="M25" s="25">
        <v>3.0</v>
      </c>
      <c r="N25" s="25" t="s">
        <v>8893</v>
      </c>
      <c r="O25" s="13"/>
      <c r="P25" s="13"/>
      <c r="Q25" s="13"/>
      <c r="R25" s="13"/>
      <c r="S25" s="13"/>
      <c r="T25" s="13"/>
      <c r="U25" s="13"/>
      <c r="V25" s="13"/>
      <c r="W25" s="13"/>
      <c r="X25" s="13"/>
      <c r="Y25" s="13"/>
      <c r="Z25" s="13"/>
      <c r="AA25" s="13"/>
      <c r="AB25" s="13"/>
    </row>
    <row r="26" ht="15.75" customHeight="1">
      <c r="A26" s="24" t="s">
        <v>8889</v>
      </c>
      <c r="B26" s="24" t="s">
        <v>3963</v>
      </c>
      <c r="C26" s="24" t="s">
        <v>8890</v>
      </c>
      <c r="D26" s="24" t="s">
        <v>8891</v>
      </c>
      <c r="E26" s="24" t="s">
        <v>8898</v>
      </c>
      <c r="F26" s="25">
        <v>1.0</v>
      </c>
      <c r="G26" s="25">
        <v>1.0</v>
      </c>
      <c r="H26" s="25" t="s">
        <v>8871</v>
      </c>
      <c r="I26" s="25">
        <v>3.0</v>
      </c>
      <c r="J26" s="25">
        <v>3.0</v>
      </c>
      <c r="K26" s="25" t="s">
        <v>8872</v>
      </c>
      <c r="L26" s="25">
        <v>3.0</v>
      </c>
      <c r="M26" s="25">
        <v>2.0</v>
      </c>
      <c r="N26" s="25" t="s">
        <v>8893</v>
      </c>
      <c r="O26" s="13"/>
      <c r="P26" s="13"/>
      <c r="Q26" s="13"/>
      <c r="R26" s="13"/>
      <c r="S26" s="13"/>
      <c r="T26" s="13"/>
      <c r="U26" s="13"/>
      <c r="V26" s="13"/>
      <c r="W26" s="13"/>
      <c r="X26" s="13"/>
      <c r="Y26" s="13"/>
      <c r="Z26" s="13"/>
      <c r="AA26" s="13"/>
      <c r="AB26" s="13"/>
    </row>
    <row r="27" ht="15.75" customHeight="1">
      <c r="A27" s="24" t="s">
        <v>8889</v>
      </c>
      <c r="B27" s="24" t="s">
        <v>3965</v>
      </c>
      <c r="C27" s="24" t="s">
        <v>8890</v>
      </c>
      <c r="D27" s="24" t="s">
        <v>8891</v>
      </c>
      <c r="E27" s="24" t="s">
        <v>8899</v>
      </c>
      <c r="F27" s="25">
        <v>1.0</v>
      </c>
      <c r="G27" s="25">
        <v>1.0</v>
      </c>
      <c r="H27" s="25" t="s">
        <v>8871</v>
      </c>
      <c r="I27" s="25">
        <v>1.0</v>
      </c>
      <c r="J27" s="25">
        <v>2.0</v>
      </c>
      <c r="K27" s="25" t="s">
        <v>8872</v>
      </c>
      <c r="L27" s="25">
        <v>1.0</v>
      </c>
      <c r="M27" s="25">
        <v>2.0</v>
      </c>
      <c r="N27" s="25" t="s">
        <v>8893</v>
      </c>
      <c r="O27" s="13"/>
      <c r="P27" s="13"/>
      <c r="Q27" s="13"/>
      <c r="R27" s="13"/>
      <c r="S27" s="13"/>
      <c r="T27" s="13"/>
      <c r="U27" s="13"/>
      <c r="V27" s="13"/>
      <c r="W27" s="13"/>
      <c r="X27" s="13"/>
      <c r="Y27" s="13"/>
      <c r="Z27" s="13"/>
      <c r="AA27" s="13"/>
      <c r="AB27" s="13"/>
    </row>
    <row r="28" ht="15.75" customHeight="1">
      <c r="A28" s="24" t="s">
        <v>8889</v>
      </c>
      <c r="B28" s="24" t="s">
        <v>3967</v>
      </c>
      <c r="C28" s="24" t="s">
        <v>8890</v>
      </c>
      <c r="D28" s="24" t="s">
        <v>8891</v>
      </c>
      <c r="E28" s="24" t="s">
        <v>8900</v>
      </c>
      <c r="F28" s="25">
        <v>2.0</v>
      </c>
      <c r="G28" s="25">
        <v>2.0</v>
      </c>
      <c r="H28" s="25" t="s">
        <v>8871</v>
      </c>
      <c r="I28" s="25">
        <v>2.0</v>
      </c>
      <c r="J28" s="25">
        <v>2.0</v>
      </c>
      <c r="K28" s="25" t="s">
        <v>8872</v>
      </c>
      <c r="L28" s="25">
        <v>2.0</v>
      </c>
      <c r="M28" s="25">
        <v>2.0</v>
      </c>
      <c r="N28" s="25" t="s">
        <v>8893</v>
      </c>
      <c r="O28" s="13"/>
      <c r="P28" s="13"/>
      <c r="Q28" s="13"/>
      <c r="R28" s="13"/>
      <c r="S28" s="13"/>
      <c r="T28" s="13"/>
      <c r="U28" s="13"/>
      <c r="V28" s="13"/>
      <c r="W28" s="13"/>
      <c r="X28" s="13"/>
      <c r="Y28" s="13"/>
      <c r="Z28" s="13"/>
      <c r="AA28" s="13"/>
      <c r="AB28" s="13"/>
    </row>
    <row r="29" ht="15.75" customHeight="1">
      <c r="A29" s="24" t="s">
        <v>8889</v>
      </c>
      <c r="B29" s="24" t="s">
        <v>3969</v>
      </c>
      <c r="C29" s="24" t="s">
        <v>8890</v>
      </c>
      <c r="D29" s="24" t="s">
        <v>8891</v>
      </c>
      <c r="E29" s="24" t="s">
        <v>8901</v>
      </c>
      <c r="F29" s="25">
        <v>1.0</v>
      </c>
      <c r="G29" s="25">
        <v>2.0</v>
      </c>
      <c r="H29" s="25" t="s">
        <v>8871</v>
      </c>
      <c r="I29" s="25">
        <v>1.0</v>
      </c>
      <c r="J29" s="25">
        <v>2.0</v>
      </c>
      <c r="K29" s="25" t="s">
        <v>8872</v>
      </c>
      <c r="L29" s="25">
        <v>1.0</v>
      </c>
      <c r="M29" s="25">
        <v>2.0</v>
      </c>
      <c r="N29" s="25" t="s">
        <v>8893</v>
      </c>
      <c r="O29" s="13"/>
      <c r="P29" s="13"/>
      <c r="Q29" s="13"/>
      <c r="R29" s="13"/>
      <c r="S29" s="13"/>
      <c r="T29" s="13"/>
      <c r="U29" s="13"/>
      <c r="V29" s="13"/>
      <c r="W29" s="13"/>
      <c r="X29" s="13"/>
      <c r="Y29" s="13"/>
      <c r="Z29" s="13"/>
      <c r="AA29" s="13"/>
      <c r="AB29" s="13"/>
    </row>
    <row r="30" ht="15.75" customHeight="1">
      <c r="A30" s="24" t="s">
        <v>8889</v>
      </c>
      <c r="B30" s="24" t="s">
        <v>3971</v>
      </c>
      <c r="C30" s="24" t="s">
        <v>8890</v>
      </c>
      <c r="D30" s="24" t="s">
        <v>8891</v>
      </c>
      <c r="E30" s="24" t="s">
        <v>8902</v>
      </c>
      <c r="F30" s="25">
        <v>2.0</v>
      </c>
      <c r="G30" s="25">
        <v>2.0</v>
      </c>
      <c r="H30" s="25" t="s">
        <v>8871</v>
      </c>
      <c r="I30" s="25">
        <v>2.0</v>
      </c>
      <c r="J30" s="25">
        <v>2.0</v>
      </c>
      <c r="K30" s="25" t="s">
        <v>8872</v>
      </c>
      <c r="L30" s="25">
        <v>2.0</v>
      </c>
      <c r="M30" s="25">
        <v>2.0</v>
      </c>
      <c r="N30" s="25" t="s">
        <v>8893</v>
      </c>
      <c r="O30" s="13"/>
      <c r="P30" s="13"/>
      <c r="Q30" s="13"/>
      <c r="R30" s="13"/>
      <c r="S30" s="13"/>
      <c r="T30" s="13"/>
      <c r="U30" s="13"/>
      <c r="V30" s="13"/>
      <c r="W30" s="13"/>
      <c r="X30" s="13"/>
      <c r="Y30" s="13"/>
      <c r="Z30" s="13"/>
      <c r="AA30" s="13"/>
      <c r="AB30" s="13"/>
    </row>
    <row r="31" ht="15.75" customHeight="1">
      <c r="A31" s="24" t="s">
        <v>8889</v>
      </c>
      <c r="B31" s="24" t="s">
        <v>3973</v>
      </c>
      <c r="C31" s="24" t="s">
        <v>8890</v>
      </c>
      <c r="D31" s="24" t="s">
        <v>8891</v>
      </c>
      <c r="E31" s="24" t="s">
        <v>8903</v>
      </c>
      <c r="F31" s="25">
        <v>2.0</v>
      </c>
      <c r="G31" s="25">
        <v>2.0</v>
      </c>
      <c r="H31" s="25" t="s">
        <v>8871</v>
      </c>
      <c r="I31" s="25">
        <v>2.0</v>
      </c>
      <c r="J31" s="25">
        <v>2.0</v>
      </c>
      <c r="K31" s="25" t="s">
        <v>8872</v>
      </c>
      <c r="L31" s="25">
        <v>2.0</v>
      </c>
      <c r="M31" s="25">
        <v>2.0</v>
      </c>
      <c r="N31" s="25" t="s">
        <v>8893</v>
      </c>
      <c r="O31" s="13"/>
      <c r="P31" s="13"/>
      <c r="Q31" s="13"/>
      <c r="R31" s="13"/>
      <c r="S31" s="13"/>
      <c r="T31" s="13"/>
      <c r="U31" s="13"/>
      <c r="V31" s="13"/>
      <c r="W31" s="13"/>
      <c r="X31" s="13"/>
      <c r="Y31" s="13"/>
      <c r="Z31" s="13"/>
      <c r="AA31" s="13"/>
      <c r="AB31" s="13"/>
    </row>
    <row r="32" ht="15.75" customHeight="1">
      <c r="A32" s="24" t="s">
        <v>8889</v>
      </c>
      <c r="B32" s="24" t="s">
        <v>3975</v>
      </c>
      <c r="C32" s="24" t="s">
        <v>8890</v>
      </c>
      <c r="D32" s="24" t="s">
        <v>8891</v>
      </c>
      <c r="E32" s="24" t="s">
        <v>8904</v>
      </c>
      <c r="F32" s="25">
        <v>3.0</v>
      </c>
      <c r="G32" s="25">
        <v>3.0</v>
      </c>
      <c r="H32" s="25" t="s">
        <v>8871</v>
      </c>
      <c r="I32" s="25">
        <v>3.0</v>
      </c>
      <c r="J32" s="25">
        <v>3.0</v>
      </c>
      <c r="K32" s="25" t="s">
        <v>8872</v>
      </c>
      <c r="L32" s="25">
        <v>3.0</v>
      </c>
      <c r="M32" s="25">
        <v>3.0</v>
      </c>
      <c r="N32" s="25" t="s">
        <v>8893</v>
      </c>
      <c r="O32" s="13"/>
      <c r="P32" s="13"/>
      <c r="Q32" s="13"/>
      <c r="R32" s="13"/>
      <c r="S32" s="13"/>
      <c r="T32" s="13"/>
      <c r="U32" s="13"/>
      <c r="V32" s="13"/>
      <c r="W32" s="13"/>
      <c r="X32" s="13"/>
      <c r="Y32" s="13"/>
      <c r="Z32" s="13"/>
      <c r="AA32" s="13"/>
      <c r="AB32" s="13"/>
    </row>
    <row r="33" ht="15.75" customHeight="1">
      <c r="A33" s="24" t="s">
        <v>8889</v>
      </c>
      <c r="B33" s="24" t="s">
        <v>3977</v>
      </c>
      <c r="C33" s="24" t="s">
        <v>8890</v>
      </c>
      <c r="D33" s="24" t="s">
        <v>8891</v>
      </c>
      <c r="E33" s="24" t="s">
        <v>8905</v>
      </c>
      <c r="F33" s="25">
        <v>1.0</v>
      </c>
      <c r="G33" s="25">
        <v>1.0</v>
      </c>
      <c r="H33" s="25" t="s">
        <v>8871</v>
      </c>
      <c r="I33" s="25">
        <v>1.0</v>
      </c>
      <c r="J33" s="25">
        <v>1.0</v>
      </c>
      <c r="K33" s="25" t="s">
        <v>8872</v>
      </c>
      <c r="L33" s="25">
        <v>1.0</v>
      </c>
      <c r="M33" s="25">
        <v>1.0</v>
      </c>
      <c r="N33" s="25" t="s">
        <v>8893</v>
      </c>
      <c r="O33" s="13"/>
      <c r="P33" s="13"/>
      <c r="Q33" s="13"/>
      <c r="R33" s="13"/>
      <c r="S33" s="13"/>
      <c r="T33" s="13"/>
      <c r="U33" s="13"/>
      <c r="V33" s="13"/>
      <c r="W33" s="13"/>
      <c r="X33" s="13"/>
      <c r="Y33" s="13"/>
      <c r="Z33" s="13"/>
      <c r="AA33" s="13"/>
      <c r="AB33" s="13"/>
    </row>
    <row r="34" ht="15.75" customHeight="1">
      <c r="A34" s="24" t="s">
        <v>8889</v>
      </c>
      <c r="B34" s="24" t="s">
        <v>3979</v>
      </c>
      <c r="C34" s="24" t="s">
        <v>8890</v>
      </c>
      <c r="D34" s="24" t="s">
        <v>8891</v>
      </c>
      <c r="E34" s="24" t="s">
        <v>8906</v>
      </c>
      <c r="F34" s="25">
        <v>1.0</v>
      </c>
      <c r="G34" s="25">
        <v>1.0</v>
      </c>
      <c r="H34" s="25" t="s">
        <v>8871</v>
      </c>
      <c r="I34" s="25">
        <v>1.0</v>
      </c>
      <c r="J34" s="25">
        <v>1.0</v>
      </c>
      <c r="K34" s="25" t="s">
        <v>8872</v>
      </c>
      <c r="L34" s="25">
        <v>1.0</v>
      </c>
      <c r="M34" s="25">
        <v>1.0</v>
      </c>
      <c r="N34" s="25" t="s">
        <v>8893</v>
      </c>
      <c r="O34" s="13"/>
      <c r="P34" s="13"/>
      <c r="Q34" s="13"/>
      <c r="R34" s="13"/>
      <c r="S34" s="13"/>
      <c r="T34" s="13"/>
      <c r="U34" s="13"/>
      <c r="V34" s="13"/>
      <c r="W34" s="13"/>
      <c r="X34" s="13"/>
      <c r="Y34" s="13"/>
      <c r="Z34" s="13"/>
      <c r="AA34" s="13"/>
      <c r="AB34" s="13"/>
    </row>
    <row r="35" ht="15.75" customHeight="1">
      <c r="A35" s="24" t="s">
        <v>8889</v>
      </c>
      <c r="B35" s="24" t="s">
        <v>3981</v>
      </c>
      <c r="C35" s="24" t="s">
        <v>8890</v>
      </c>
      <c r="D35" s="24" t="s">
        <v>8891</v>
      </c>
      <c r="E35" s="24" t="s">
        <v>8907</v>
      </c>
      <c r="F35" s="25">
        <v>3.0</v>
      </c>
      <c r="G35" s="25">
        <v>3.0</v>
      </c>
      <c r="H35" s="25" t="s">
        <v>8871</v>
      </c>
      <c r="I35" s="25">
        <v>3.0</v>
      </c>
      <c r="J35" s="25">
        <v>3.0</v>
      </c>
      <c r="K35" s="25" t="s">
        <v>8872</v>
      </c>
      <c r="L35" s="25">
        <v>3.0</v>
      </c>
      <c r="M35" s="25">
        <v>2.0</v>
      </c>
      <c r="N35" s="25" t="s">
        <v>8893</v>
      </c>
      <c r="O35" s="13"/>
      <c r="P35" s="13"/>
      <c r="Q35" s="13"/>
      <c r="R35" s="13"/>
      <c r="S35" s="13"/>
      <c r="T35" s="13"/>
      <c r="U35" s="13"/>
      <c r="V35" s="13"/>
      <c r="W35" s="13"/>
      <c r="X35" s="13"/>
      <c r="Y35" s="13"/>
      <c r="Z35" s="13"/>
      <c r="AA35" s="13"/>
      <c r="AB35" s="13"/>
    </row>
    <row r="36" ht="15.75" customHeight="1">
      <c r="A36" s="24" t="s">
        <v>8889</v>
      </c>
      <c r="B36" s="24" t="s">
        <v>3983</v>
      </c>
      <c r="C36" s="24" t="s">
        <v>8890</v>
      </c>
      <c r="D36" s="24" t="s">
        <v>8891</v>
      </c>
      <c r="E36" s="24" t="s">
        <v>8908</v>
      </c>
      <c r="F36" s="25">
        <v>2.0</v>
      </c>
      <c r="G36" s="25">
        <v>2.0</v>
      </c>
      <c r="H36" s="25" t="s">
        <v>8871</v>
      </c>
      <c r="I36" s="25">
        <v>2.0</v>
      </c>
      <c r="J36" s="25">
        <v>2.0</v>
      </c>
      <c r="K36" s="25" t="s">
        <v>8872</v>
      </c>
      <c r="L36" s="25">
        <v>2.0</v>
      </c>
      <c r="M36" s="25">
        <v>2.0</v>
      </c>
      <c r="N36" s="25" t="s">
        <v>8893</v>
      </c>
      <c r="O36" s="13"/>
      <c r="P36" s="13"/>
      <c r="Q36" s="13"/>
      <c r="R36" s="13"/>
      <c r="S36" s="13"/>
      <c r="T36" s="13"/>
      <c r="U36" s="13"/>
      <c r="V36" s="13"/>
      <c r="W36" s="13"/>
      <c r="X36" s="13"/>
      <c r="Y36" s="13"/>
      <c r="Z36" s="13"/>
      <c r="AA36" s="13"/>
      <c r="AB36" s="13"/>
    </row>
    <row r="37" ht="15.75" customHeight="1">
      <c r="A37" s="24" t="s">
        <v>8889</v>
      </c>
      <c r="B37" s="24" t="s">
        <v>3985</v>
      </c>
      <c r="C37" s="24" t="s">
        <v>8890</v>
      </c>
      <c r="D37" s="24" t="s">
        <v>8891</v>
      </c>
      <c r="E37" s="24" t="s">
        <v>8909</v>
      </c>
      <c r="F37" s="25">
        <v>3.0</v>
      </c>
      <c r="G37" s="25">
        <v>3.0</v>
      </c>
      <c r="H37" s="25" t="s">
        <v>8871</v>
      </c>
      <c r="I37" s="25">
        <v>3.0</v>
      </c>
      <c r="J37" s="25">
        <v>3.0</v>
      </c>
      <c r="K37" s="25" t="s">
        <v>8872</v>
      </c>
      <c r="L37" s="25">
        <v>3.0</v>
      </c>
      <c r="M37" s="25">
        <v>3.0</v>
      </c>
      <c r="N37" s="25" t="s">
        <v>8893</v>
      </c>
      <c r="O37" s="13"/>
      <c r="P37" s="13"/>
      <c r="Q37" s="13"/>
      <c r="R37" s="13"/>
      <c r="S37" s="13"/>
      <c r="T37" s="13"/>
      <c r="U37" s="13"/>
      <c r="V37" s="13"/>
      <c r="W37" s="13"/>
      <c r="X37" s="13"/>
      <c r="Y37" s="13"/>
      <c r="Z37" s="13"/>
      <c r="AA37" s="13"/>
      <c r="AB37" s="13"/>
    </row>
    <row r="38" ht="15.75" customHeight="1">
      <c r="A38" s="24" t="s">
        <v>8889</v>
      </c>
      <c r="B38" s="24" t="s">
        <v>3987</v>
      </c>
      <c r="C38" s="24" t="s">
        <v>8890</v>
      </c>
      <c r="D38" s="24" t="s">
        <v>8891</v>
      </c>
      <c r="E38" s="24" t="s">
        <v>8910</v>
      </c>
      <c r="F38" s="25">
        <v>3.0</v>
      </c>
      <c r="G38" s="25">
        <v>3.0</v>
      </c>
      <c r="H38" s="25" t="s">
        <v>8871</v>
      </c>
      <c r="I38" s="25">
        <v>3.0</v>
      </c>
      <c r="J38" s="25">
        <v>3.0</v>
      </c>
      <c r="K38" s="25" t="s">
        <v>8872</v>
      </c>
      <c r="L38" s="25">
        <v>3.0</v>
      </c>
      <c r="M38" s="25">
        <v>3.0</v>
      </c>
      <c r="N38" s="25" t="s">
        <v>8893</v>
      </c>
      <c r="O38" s="13"/>
      <c r="P38" s="13"/>
      <c r="Q38" s="13"/>
      <c r="R38" s="13"/>
      <c r="S38" s="13"/>
      <c r="T38" s="13"/>
      <c r="U38" s="13"/>
      <c r="V38" s="13"/>
      <c r="W38" s="13"/>
      <c r="X38" s="13"/>
      <c r="Y38" s="13"/>
      <c r="Z38" s="13"/>
      <c r="AA38" s="13"/>
      <c r="AB38" s="13"/>
    </row>
    <row r="39" ht="15.75" customHeight="1">
      <c r="A39" s="24" t="s">
        <v>8911</v>
      </c>
      <c r="B39" s="24" t="s">
        <v>4413</v>
      </c>
      <c r="C39" s="24" t="s">
        <v>8912</v>
      </c>
      <c r="D39" s="24" t="s">
        <v>8913</v>
      </c>
      <c r="E39" s="24" t="s">
        <v>8914</v>
      </c>
      <c r="F39" s="25">
        <v>3.0</v>
      </c>
      <c r="G39" s="25">
        <v>2.0</v>
      </c>
      <c r="H39" s="25" t="s">
        <v>8915</v>
      </c>
      <c r="I39" s="25">
        <v>3.0</v>
      </c>
      <c r="J39" s="25">
        <v>2.0</v>
      </c>
      <c r="K39" s="25" t="s">
        <v>8872</v>
      </c>
      <c r="L39" s="25">
        <v>3.0</v>
      </c>
      <c r="M39" s="25">
        <v>2.0</v>
      </c>
      <c r="N39" s="25" t="s">
        <v>8916</v>
      </c>
      <c r="O39" s="13"/>
      <c r="P39" s="13"/>
      <c r="Q39" s="13"/>
      <c r="R39" s="13"/>
      <c r="S39" s="13"/>
      <c r="T39" s="13"/>
      <c r="U39" s="13"/>
      <c r="V39" s="13"/>
      <c r="W39" s="13"/>
      <c r="X39" s="13"/>
      <c r="Y39" s="13"/>
      <c r="Z39" s="13"/>
      <c r="AA39" s="13"/>
      <c r="AB39" s="13"/>
    </row>
    <row r="40" ht="15.75" customHeight="1">
      <c r="A40" s="24" t="s">
        <v>8911</v>
      </c>
      <c r="B40" s="24" t="s">
        <v>4417</v>
      </c>
      <c r="C40" s="24" t="s">
        <v>8912</v>
      </c>
      <c r="D40" s="24" t="s">
        <v>8913</v>
      </c>
      <c r="E40" s="24" t="s">
        <v>8917</v>
      </c>
      <c r="F40" s="25">
        <v>2.0</v>
      </c>
      <c r="G40" s="25">
        <v>1.0</v>
      </c>
      <c r="H40" s="25" t="s">
        <v>8915</v>
      </c>
      <c r="I40" s="25">
        <v>2.0</v>
      </c>
      <c r="J40" s="25">
        <v>1.0</v>
      </c>
      <c r="K40" s="25" t="s">
        <v>8872</v>
      </c>
      <c r="L40" s="25">
        <v>2.0</v>
      </c>
      <c r="M40" s="25">
        <v>1.0</v>
      </c>
      <c r="N40" s="25" t="s">
        <v>8916</v>
      </c>
      <c r="O40" s="13"/>
      <c r="P40" s="13"/>
      <c r="Q40" s="13"/>
      <c r="R40" s="13"/>
      <c r="S40" s="13"/>
      <c r="T40" s="13"/>
      <c r="U40" s="13"/>
      <c r="V40" s="13"/>
      <c r="W40" s="13"/>
      <c r="X40" s="13"/>
      <c r="Y40" s="13"/>
      <c r="Z40" s="13"/>
      <c r="AA40" s="13"/>
      <c r="AB40" s="13"/>
    </row>
    <row r="41" ht="15.75" customHeight="1">
      <c r="A41" s="24" t="s">
        <v>8911</v>
      </c>
      <c r="B41" s="24" t="s">
        <v>4419</v>
      </c>
      <c r="C41" s="24" t="s">
        <v>8912</v>
      </c>
      <c r="D41" s="24" t="s">
        <v>8913</v>
      </c>
      <c r="E41" s="24" t="s">
        <v>8918</v>
      </c>
      <c r="F41" s="25">
        <v>1.0</v>
      </c>
      <c r="G41" s="25">
        <v>1.0</v>
      </c>
      <c r="H41" s="25" t="s">
        <v>8915</v>
      </c>
      <c r="I41" s="25">
        <v>2.0</v>
      </c>
      <c r="J41" s="25">
        <v>2.0</v>
      </c>
      <c r="K41" s="25" t="s">
        <v>8872</v>
      </c>
      <c r="L41" s="25">
        <v>3.0</v>
      </c>
      <c r="M41" s="25">
        <v>2.0</v>
      </c>
      <c r="N41" s="25" t="s">
        <v>8916</v>
      </c>
      <c r="O41" s="13"/>
      <c r="P41" s="13"/>
      <c r="Q41" s="13"/>
      <c r="R41" s="13"/>
      <c r="S41" s="13"/>
      <c r="T41" s="13"/>
      <c r="U41" s="13"/>
      <c r="V41" s="13"/>
      <c r="W41" s="13"/>
      <c r="X41" s="13"/>
      <c r="Y41" s="13"/>
      <c r="Z41" s="13"/>
      <c r="AA41" s="13"/>
      <c r="AB41" s="13"/>
    </row>
    <row r="42" ht="15.75" customHeight="1">
      <c r="A42" s="24" t="s">
        <v>8911</v>
      </c>
      <c r="B42" s="24" t="s">
        <v>4421</v>
      </c>
      <c r="C42" s="24" t="s">
        <v>8912</v>
      </c>
      <c r="D42" s="24" t="s">
        <v>8913</v>
      </c>
      <c r="E42" s="24" t="s">
        <v>8919</v>
      </c>
      <c r="F42" s="25">
        <v>3.0</v>
      </c>
      <c r="G42" s="25">
        <v>3.0</v>
      </c>
      <c r="H42" s="25" t="s">
        <v>8915</v>
      </c>
      <c r="I42" s="25">
        <v>3.0</v>
      </c>
      <c r="J42" s="25">
        <v>3.0</v>
      </c>
      <c r="K42" s="25" t="s">
        <v>8872</v>
      </c>
      <c r="L42" s="25">
        <v>3.0</v>
      </c>
      <c r="M42" s="25">
        <v>3.0</v>
      </c>
      <c r="N42" s="25" t="s">
        <v>8916</v>
      </c>
      <c r="O42" s="13"/>
      <c r="P42" s="13"/>
      <c r="Q42" s="13"/>
      <c r="R42" s="13"/>
      <c r="S42" s="13"/>
      <c r="T42" s="13"/>
      <c r="U42" s="13"/>
      <c r="V42" s="13"/>
      <c r="W42" s="13"/>
      <c r="X42" s="13"/>
      <c r="Y42" s="13"/>
      <c r="Z42" s="13"/>
      <c r="AA42" s="13"/>
      <c r="AB42" s="13"/>
    </row>
    <row r="43" ht="15.75" customHeight="1">
      <c r="A43" s="24" t="s">
        <v>8911</v>
      </c>
      <c r="B43" s="24" t="s">
        <v>4423</v>
      </c>
      <c r="C43" s="24" t="s">
        <v>8912</v>
      </c>
      <c r="D43" s="24" t="s">
        <v>8913</v>
      </c>
      <c r="E43" s="24" t="s">
        <v>8920</v>
      </c>
      <c r="F43" s="25">
        <v>1.0</v>
      </c>
      <c r="G43" s="25">
        <v>2.0</v>
      </c>
      <c r="H43" s="25" t="s">
        <v>8915</v>
      </c>
      <c r="I43" s="25">
        <v>1.0</v>
      </c>
      <c r="J43" s="25">
        <v>2.0</v>
      </c>
      <c r="K43" s="25" t="s">
        <v>8872</v>
      </c>
      <c r="L43" s="25">
        <v>1.0</v>
      </c>
      <c r="M43" s="25">
        <v>2.0</v>
      </c>
      <c r="N43" s="25" t="s">
        <v>8916</v>
      </c>
      <c r="O43" s="13"/>
      <c r="P43" s="13"/>
      <c r="Q43" s="13"/>
      <c r="R43" s="13"/>
      <c r="S43" s="13"/>
      <c r="T43" s="13"/>
      <c r="U43" s="13"/>
      <c r="V43" s="13"/>
      <c r="W43" s="13"/>
      <c r="X43" s="13"/>
      <c r="Y43" s="13"/>
      <c r="Z43" s="13"/>
      <c r="AA43" s="13"/>
      <c r="AB43" s="13"/>
    </row>
    <row r="44" ht="15.75" customHeight="1">
      <c r="A44" s="24" t="s">
        <v>8911</v>
      </c>
      <c r="B44" s="24" t="s">
        <v>4425</v>
      </c>
      <c r="C44" s="24" t="s">
        <v>8912</v>
      </c>
      <c r="D44" s="24" t="s">
        <v>8913</v>
      </c>
      <c r="E44" s="24" t="s">
        <v>8921</v>
      </c>
      <c r="F44" s="25">
        <v>1.0</v>
      </c>
      <c r="G44" s="25">
        <v>1.0</v>
      </c>
      <c r="H44" s="25" t="s">
        <v>8915</v>
      </c>
      <c r="I44" s="25">
        <v>1.0</v>
      </c>
      <c r="J44" s="25">
        <v>1.0</v>
      </c>
      <c r="K44" s="25" t="s">
        <v>8872</v>
      </c>
      <c r="L44" s="25">
        <v>1.0</v>
      </c>
      <c r="M44" s="25">
        <v>1.0</v>
      </c>
      <c r="N44" s="25" t="s">
        <v>8916</v>
      </c>
      <c r="O44" s="13"/>
      <c r="P44" s="13"/>
      <c r="Q44" s="13"/>
      <c r="R44" s="13"/>
      <c r="S44" s="13"/>
      <c r="T44" s="13"/>
      <c r="U44" s="13"/>
      <c r="V44" s="13"/>
      <c r="W44" s="13"/>
      <c r="X44" s="13"/>
      <c r="Y44" s="13"/>
      <c r="Z44" s="13"/>
      <c r="AA44" s="13"/>
      <c r="AB44" s="13"/>
    </row>
    <row r="45" ht="15.75" customHeight="1">
      <c r="A45" s="24" t="s">
        <v>8911</v>
      </c>
      <c r="B45" s="24" t="s">
        <v>4427</v>
      </c>
      <c r="C45" s="24" t="s">
        <v>8912</v>
      </c>
      <c r="D45" s="24" t="s">
        <v>8913</v>
      </c>
      <c r="E45" s="24" t="s">
        <v>8922</v>
      </c>
      <c r="F45" s="25">
        <v>1.0</v>
      </c>
      <c r="G45" s="25">
        <v>1.0</v>
      </c>
      <c r="H45" s="25" t="s">
        <v>8915</v>
      </c>
      <c r="I45" s="25">
        <v>1.0</v>
      </c>
      <c r="J45" s="25">
        <v>1.0</v>
      </c>
      <c r="K45" s="25" t="s">
        <v>8872</v>
      </c>
      <c r="L45" s="25">
        <v>1.0</v>
      </c>
      <c r="M45" s="25">
        <v>1.0</v>
      </c>
      <c r="N45" s="25" t="s">
        <v>8916</v>
      </c>
      <c r="O45" s="13"/>
      <c r="P45" s="13"/>
      <c r="Q45" s="13"/>
      <c r="R45" s="13"/>
      <c r="S45" s="13"/>
      <c r="T45" s="13"/>
      <c r="U45" s="13"/>
      <c r="V45" s="13"/>
      <c r="W45" s="13"/>
      <c r="X45" s="13"/>
      <c r="Y45" s="13"/>
      <c r="Z45" s="13"/>
      <c r="AA45" s="13"/>
      <c r="AB45" s="13"/>
    </row>
    <row r="46" ht="15.75" customHeight="1">
      <c r="A46" s="24" t="s">
        <v>8911</v>
      </c>
      <c r="B46" s="24" t="s">
        <v>4429</v>
      </c>
      <c r="C46" s="24" t="s">
        <v>8912</v>
      </c>
      <c r="D46" s="24" t="s">
        <v>8913</v>
      </c>
      <c r="E46" s="24" t="s">
        <v>8923</v>
      </c>
      <c r="F46" s="25">
        <v>1.0</v>
      </c>
      <c r="G46" s="25">
        <v>1.0</v>
      </c>
      <c r="H46" s="25" t="s">
        <v>8915</v>
      </c>
      <c r="I46" s="25">
        <v>1.0</v>
      </c>
      <c r="J46" s="25">
        <v>1.0</v>
      </c>
      <c r="K46" s="25" t="s">
        <v>8872</v>
      </c>
      <c r="L46" s="25">
        <v>1.0</v>
      </c>
      <c r="M46" s="25">
        <v>1.0</v>
      </c>
      <c r="N46" s="25" t="s">
        <v>8916</v>
      </c>
      <c r="O46" s="13"/>
      <c r="P46" s="13"/>
      <c r="Q46" s="13"/>
      <c r="R46" s="13"/>
      <c r="S46" s="13"/>
      <c r="T46" s="13"/>
      <c r="U46" s="13"/>
      <c r="V46" s="13"/>
      <c r="W46" s="13"/>
      <c r="X46" s="13"/>
      <c r="Y46" s="13"/>
      <c r="Z46" s="13"/>
      <c r="AA46" s="13"/>
      <c r="AB46" s="13"/>
    </row>
    <row r="47" ht="15.75" customHeight="1">
      <c r="A47" s="24" t="s">
        <v>8911</v>
      </c>
      <c r="B47" s="24" t="s">
        <v>4431</v>
      </c>
      <c r="C47" s="24" t="s">
        <v>8912</v>
      </c>
      <c r="D47" s="24" t="s">
        <v>8913</v>
      </c>
      <c r="E47" s="24" t="s">
        <v>8924</v>
      </c>
      <c r="F47" s="25">
        <v>3.0</v>
      </c>
      <c r="G47" s="25">
        <v>3.0</v>
      </c>
      <c r="H47" s="25" t="s">
        <v>8915</v>
      </c>
      <c r="I47" s="25">
        <v>3.0</v>
      </c>
      <c r="J47" s="25">
        <v>3.0</v>
      </c>
      <c r="K47" s="25" t="s">
        <v>8872</v>
      </c>
      <c r="L47" s="25">
        <v>3.0</v>
      </c>
      <c r="M47" s="25">
        <v>3.0</v>
      </c>
      <c r="N47" s="25" t="s">
        <v>8916</v>
      </c>
      <c r="O47" s="13"/>
      <c r="P47" s="13"/>
      <c r="Q47" s="13"/>
      <c r="R47" s="13"/>
      <c r="S47" s="13"/>
      <c r="T47" s="13"/>
      <c r="U47" s="13"/>
      <c r="V47" s="13"/>
      <c r="W47" s="13"/>
      <c r="X47" s="13"/>
      <c r="Y47" s="13"/>
      <c r="Z47" s="13"/>
      <c r="AA47" s="13"/>
      <c r="AB47" s="13"/>
    </row>
    <row r="48" ht="15.75" customHeight="1">
      <c r="A48" s="24" t="s">
        <v>8911</v>
      </c>
      <c r="B48" s="24" t="s">
        <v>4433</v>
      </c>
      <c r="C48" s="24" t="s">
        <v>8912</v>
      </c>
      <c r="D48" s="24" t="s">
        <v>8913</v>
      </c>
      <c r="E48" s="24" t="s">
        <v>8925</v>
      </c>
      <c r="F48" s="25">
        <v>3.0</v>
      </c>
      <c r="G48" s="25">
        <v>3.0</v>
      </c>
      <c r="H48" s="25" t="s">
        <v>8915</v>
      </c>
      <c r="I48" s="25">
        <v>3.0</v>
      </c>
      <c r="J48" s="25">
        <v>3.0</v>
      </c>
      <c r="K48" s="25" t="s">
        <v>8872</v>
      </c>
      <c r="L48" s="25">
        <v>3.0</v>
      </c>
      <c r="M48" s="25">
        <v>3.0</v>
      </c>
      <c r="N48" s="25" t="s">
        <v>8916</v>
      </c>
      <c r="O48" s="13"/>
      <c r="P48" s="13"/>
      <c r="Q48" s="13"/>
      <c r="R48" s="13"/>
      <c r="S48" s="13"/>
      <c r="T48" s="13"/>
      <c r="U48" s="13"/>
      <c r="V48" s="13"/>
      <c r="W48" s="13"/>
      <c r="X48" s="13"/>
      <c r="Y48" s="13"/>
      <c r="Z48" s="13"/>
      <c r="AA48" s="13"/>
      <c r="AB48" s="13"/>
    </row>
    <row r="49" ht="15.75" customHeight="1">
      <c r="A49" s="24" t="s">
        <v>8911</v>
      </c>
      <c r="B49" s="24" t="s">
        <v>4435</v>
      </c>
      <c r="C49" s="24" t="s">
        <v>8912</v>
      </c>
      <c r="D49" s="24" t="s">
        <v>8913</v>
      </c>
      <c r="E49" s="24" t="s">
        <v>8926</v>
      </c>
      <c r="F49" s="25">
        <v>1.0</v>
      </c>
      <c r="G49" s="25">
        <v>1.0</v>
      </c>
      <c r="H49" s="25" t="s">
        <v>8915</v>
      </c>
      <c r="I49" s="25">
        <v>1.0</v>
      </c>
      <c r="J49" s="25">
        <v>1.0</v>
      </c>
      <c r="K49" s="25" t="s">
        <v>8872</v>
      </c>
      <c r="L49" s="25">
        <v>1.0</v>
      </c>
      <c r="M49" s="25">
        <v>1.0</v>
      </c>
      <c r="N49" s="25" t="s">
        <v>8916</v>
      </c>
      <c r="O49" s="13"/>
      <c r="P49" s="13"/>
      <c r="Q49" s="13"/>
      <c r="R49" s="13"/>
      <c r="S49" s="13"/>
      <c r="T49" s="13"/>
      <c r="U49" s="13"/>
      <c r="V49" s="13"/>
      <c r="W49" s="13"/>
      <c r="X49" s="13"/>
      <c r="Y49" s="13"/>
      <c r="Z49" s="13"/>
      <c r="AA49" s="13"/>
      <c r="AB49" s="13"/>
    </row>
    <row r="50" ht="15.75" customHeight="1">
      <c r="A50" s="24" t="s">
        <v>8911</v>
      </c>
      <c r="B50" s="24" t="s">
        <v>4437</v>
      </c>
      <c r="C50" s="24" t="s">
        <v>8912</v>
      </c>
      <c r="D50" s="24" t="s">
        <v>8913</v>
      </c>
      <c r="E50" s="24" t="s">
        <v>8927</v>
      </c>
      <c r="F50" s="25">
        <v>1.0</v>
      </c>
      <c r="G50" s="25">
        <v>1.0</v>
      </c>
      <c r="H50" s="25" t="s">
        <v>8915</v>
      </c>
      <c r="I50" s="25">
        <v>1.0</v>
      </c>
      <c r="J50" s="25">
        <v>1.0</v>
      </c>
      <c r="K50" s="25" t="s">
        <v>8872</v>
      </c>
      <c r="L50" s="25">
        <v>1.0</v>
      </c>
      <c r="M50" s="25">
        <v>1.0</v>
      </c>
      <c r="N50" s="25" t="s">
        <v>8916</v>
      </c>
      <c r="O50" s="13"/>
      <c r="P50" s="13"/>
      <c r="Q50" s="13"/>
      <c r="R50" s="13"/>
      <c r="S50" s="13"/>
      <c r="T50" s="13"/>
      <c r="U50" s="13"/>
      <c r="V50" s="13"/>
      <c r="W50" s="13"/>
      <c r="X50" s="13"/>
      <c r="Y50" s="13"/>
      <c r="Z50" s="13"/>
      <c r="AA50" s="13"/>
      <c r="AB50" s="13"/>
    </row>
    <row r="51" ht="15.75" customHeight="1">
      <c r="A51" s="24" t="s">
        <v>8911</v>
      </c>
      <c r="B51" s="24" t="s">
        <v>4439</v>
      </c>
      <c r="C51" s="24" t="s">
        <v>8912</v>
      </c>
      <c r="D51" s="24" t="s">
        <v>8913</v>
      </c>
      <c r="E51" s="24" t="s">
        <v>8928</v>
      </c>
      <c r="F51" s="25">
        <v>1.0</v>
      </c>
      <c r="G51" s="25">
        <v>1.0</v>
      </c>
      <c r="H51" s="25" t="s">
        <v>8915</v>
      </c>
      <c r="I51" s="25">
        <v>1.0</v>
      </c>
      <c r="J51" s="25">
        <v>1.0</v>
      </c>
      <c r="K51" s="25" t="s">
        <v>8872</v>
      </c>
      <c r="L51" s="25">
        <v>1.0</v>
      </c>
      <c r="M51" s="25">
        <v>1.0</v>
      </c>
      <c r="N51" s="25" t="s">
        <v>8916</v>
      </c>
      <c r="O51" s="13"/>
      <c r="P51" s="13"/>
      <c r="Q51" s="13"/>
      <c r="R51" s="13"/>
      <c r="S51" s="13"/>
      <c r="T51" s="13"/>
      <c r="U51" s="13"/>
      <c r="V51" s="13"/>
      <c r="W51" s="13"/>
      <c r="X51" s="13"/>
      <c r="Y51" s="13"/>
      <c r="Z51" s="13"/>
      <c r="AA51" s="13"/>
      <c r="AB51" s="13"/>
    </row>
    <row r="52" ht="15.75" customHeight="1">
      <c r="A52" s="24" t="s">
        <v>8911</v>
      </c>
      <c r="B52" s="24" t="s">
        <v>4441</v>
      </c>
      <c r="C52" s="24" t="s">
        <v>8912</v>
      </c>
      <c r="D52" s="24" t="s">
        <v>8913</v>
      </c>
      <c r="E52" s="24" t="s">
        <v>8929</v>
      </c>
      <c r="F52" s="25">
        <v>2.0</v>
      </c>
      <c r="G52" s="25">
        <v>2.0</v>
      </c>
      <c r="H52" s="25" t="s">
        <v>8915</v>
      </c>
      <c r="I52" s="25">
        <v>2.0</v>
      </c>
      <c r="J52" s="25">
        <v>2.0</v>
      </c>
      <c r="K52" s="25" t="s">
        <v>8872</v>
      </c>
      <c r="L52" s="25">
        <v>2.0</v>
      </c>
      <c r="M52" s="25">
        <v>2.0</v>
      </c>
      <c r="N52" s="25" t="s">
        <v>8916</v>
      </c>
      <c r="O52" s="13"/>
      <c r="P52" s="13"/>
      <c r="Q52" s="13"/>
      <c r="R52" s="13"/>
      <c r="S52" s="13"/>
      <c r="T52" s="13"/>
      <c r="U52" s="13"/>
      <c r="V52" s="13"/>
      <c r="W52" s="13"/>
      <c r="X52" s="13"/>
      <c r="Y52" s="13"/>
      <c r="Z52" s="13"/>
      <c r="AA52" s="13"/>
      <c r="AB52" s="13"/>
    </row>
    <row r="53" ht="15.75" customHeight="1">
      <c r="A53" s="24" t="s">
        <v>8911</v>
      </c>
      <c r="B53" s="24" t="s">
        <v>4443</v>
      </c>
      <c r="C53" s="24" t="s">
        <v>8912</v>
      </c>
      <c r="D53" s="24" t="s">
        <v>8913</v>
      </c>
      <c r="E53" s="24" t="s">
        <v>8930</v>
      </c>
      <c r="F53" s="25">
        <v>1.0</v>
      </c>
      <c r="G53" s="25">
        <v>1.0</v>
      </c>
      <c r="H53" s="25" t="s">
        <v>8915</v>
      </c>
      <c r="I53" s="25">
        <v>1.0</v>
      </c>
      <c r="J53" s="25">
        <v>1.0</v>
      </c>
      <c r="K53" s="25" t="s">
        <v>8872</v>
      </c>
      <c r="L53" s="25">
        <v>1.0</v>
      </c>
      <c r="M53" s="25">
        <v>1.0</v>
      </c>
      <c r="N53" s="25" t="s">
        <v>8916</v>
      </c>
      <c r="O53" s="13"/>
      <c r="P53" s="13"/>
      <c r="Q53" s="13"/>
      <c r="R53" s="13"/>
      <c r="S53" s="13"/>
      <c r="T53" s="13"/>
      <c r="U53" s="13"/>
      <c r="V53" s="13"/>
      <c r="W53" s="13"/>
      <c r="X53" s="13"/>
      <c r="Y53" s="13"/>
      <c r="Z53" s="13"/>
      <c r="AA53" s="13"/>
      <c r="AB53" s="13"/>
    </row>
    <row r="54" ht="15.75" customHeight="1">
      <c r="A54" s="24" t="s">
        <v>8911</v>
      </c>
      <c r="B54" s="24" t="s">
        <v>4445</v>
      </c>
      <c r="C54" s="24" t="s">
        <v>8912</v>
      </c>
      <c r="D54" s="24" t="s">
        <v>8913</v>
      </c>
      <c r="E54" s="24" t="s">
        <v>8931</v>
      </c>
      <c r="F54" s="25">
        <v>1.0</v>
      </c>
      <c r="G54" s="25">
        <v>1.0</v>
      </c>
      <c r="H54" s="25" t="s">
        <v>8915</v>
      </c>
      <c r="I54" s="25">
        <v>1.0</v>
      </c>
      <c r="J54" s="25">
        <v>1.0</v>
      </c>
      <c r="K54" s="25" t="s">
        <v>8872</v>
      </c>
      <c r="L54" s="25">
        <v>1.0</v>
      </c>
      <c r="M54" s="25">
        <v>1.0</v>
      </c>
      <c r="N54" s="25" t="s">
        <v>8916</v>
      </c>
      <c r="O54" s="13"/>
      <c r="P54" s="13"/>
      <c r="Q54" s="13"/>
      <c r="R54" s="13"/>
      <c r="S54" s="13"/>
      <c r="T54" s="13"/>
      <c r="U54" s="13"/>
      <c r="V54" s="13"/>
      <c r="W54" s="13"/>
      <c r="X54" s="13"/>
      <c r="Y54" s="13"/>
      <c r="Z54" s="13"/>
      <c r="AA54" s="13"/>
      <c r="AB54" s="13"/>
    </row>
    <row r="55" ht="15.75" customHeight="1">
      <c r="A55" s="24" t="s">
        <v>8911</v>
      </c>
      <c r="B55" s="24" t="s">
        <v>4447</v>
      </c>
      <c r="C55" s="24" t="s">
        <v>8912</v>
      </c>
      <c r="D55" s="24" t="s">
        <v>8913</v>
      </c>
      <c r="E55" s="24" t="s">
        <v>8932</v>
      </c>
      <c r="F55" s="25">
        <v>2.0</v>
      </c>
      <c r="G55" s="25">
        <v>2.0</v>
      </c>
      <c r="H55" s="25" t="s">
        <v>8915</v>
      </c>
      <c r="I55" s="25">
        <v>2.0</v>
      </c>
      <c r="J55" s="25">
        <v>2.0</v>
      </c>
      <c r="K55" s="25" t="s">
        <v>8872</v>
      </c>
      <c r="L55" s="25">
        <v>2.0</v>
      </c>
      <c r="M55" s="25">
        <v>2.0</v>
      </c>
      <c r="N55" s="25" t="s">
        <v>8916</v>
      </c>
      <c r="O55" s="13"/>
      <c r="P55" s="13"/>
      <c r="Q55" s="13"/>
      <c r="R55" s="13"/>
      <c r="S55" s="13"/>
      <c r="T55" s="13"/>
      <c r="U55" s="13"/>
      <c r="V55" s="13"/>
      <c r="W55" s="13"/>
      <c r="X55" s="13"/>
      <c r="Y55" s="13"/>
      <c r="Z55" s="13"/>
      <c r="AA55" s="13"/>
      <c r="AB55" s="13"/>
    </row>
    <row r="56" ht="15.75" customHeight="1">
      <c r="A56" s="24" t="s">
        <v>8911</v>
      </c>
      <c r="B56" s="24" t="s">
        <v>4449</v>
      </c>
      <c r="C56" s="24" t="s">
        <v>8912</v>
      </c>
      <c r="D56" s="24" t="s">
        <v>8913</v>
      </c>
      <c r="E56" s="24" t="s">
        <v>8933</v>
      </c>
      <c r="F56" s="25">
        <v>2.0</v>
      </c>
      <c r="G56" s="25">
        <v>2.0</v>
      </c>
      <c r="H56" s="25" t="s">
        <v>8915</v>
      </c>
      <c r="I56" s="25">
        <v>2.0</v>
      </c>
      <c r="J56" s="25">
        <v>2.0</v>
      </c>
      <c r="K56" s="25" t="s">
        <v>8872</v>
      </c>
      <c r="L56" s="25">
        <v>2.0</v>
      </c>
      <c r="M56" s="25">
        <v>2.0</v>
      </c>
      <c r="N56" s="25" t="s">
        <v>8916</v>
      </c>
      <c r="O56" s="13"/>
      <c r="P56" s="13"/>
      <c r="Q56" s="13"/>
      <c r="R56" s="13"/>
      <c r="S56" s="13"/>
      <c r="T56" s="13"/>
      <c r="U56" s="13"/>
      <c r="V56" s="13"/>
      <c r="W56" s="13"/>
      <c r="X56" s="13"/>
      <c r="Y56" s="13"/>
      <c r="Z56" s="13"/>
      <c r="AA56" s="13"/>
      <c r="AB56" s="13"/>
    </row>
    <row r="57" ht="15.75" customHeight="1">
      <c r="A57" s="24" t="s">
        <v>8934</v>
      </c>
      <c r="B57" s="24" t="s">
        <v>139</v>
      </c>
      <c r="C57" s="24" t="s">
        <v>8935</v>
      </c>
      <c r="D57" s="24" t="s">
        <v>8936</v>
      </c>
      <c r="E57" s="24" t="s">
        <v>8937</v>
      </c>
      <c r="F57" s="25">
        <v>3.0</v>
      </c>
      <c r="G57" s="25">
        <v>3.0</v>
      </c>
      <c r="H57" s="25" t="s">
        <v>8872</v>
      </c>
      <c r="I57" s="25">
        <v>3.0</v>
      </c>
      <c r="J57" s="25">
        <v>3.0</v>
      </c>
      <c r="K57" s="25" t="s">
        <v>8873</v>
      </c>
      <c r="L57" s="25">
        <v>3.0</v>
      </c>
      <c r="M57" s="25">
        <v>3.0</v>
      </c>
      <c r="N57" s="25" t="s">
        <v>8938</v>
      </c>
      <c r="O57" s="13"/>
      <c r="P57" s="13"/>
      <c r="Q57" s="13"/>
      <c r="R57" s="13"/>
      <c r="S57" s="13"/>
      <c r="T57" s="13"/>
      <c r="U57" s="13"/>
      <c r="V57" s="13"/>
      <c r="W57" s="13"/>
      <c r="X57" s="13"/>
      <c r="Y57" s="13"/>
      <c r="Z57" s="13"/>
      <c r="AA57" s="13"/>
      <c r="AB57" s="13"/>
    </row>
    <row r="58" ht="15.75" customHeight="1">
      <c r="A58" s="24" t="s">
        <v>8934</v>
      </c>
      <c r="B58" s="24" t="s">
        <v>143</v>
      </c>
      <c r="C58" s="24" t="s">
        <v>8935</v>
      </c>
      <c r="D58" s="24" t="s">
        <v>8936</v>
      </c>
      <c r="E58" s="24" t="s">
        <v>8939</v>
      </c>
      <c r="F58" s="25">
        <v>2.0</v>
      </c>
      <c r="G58" s="25">
        <v>2.0</v>
      </c>
      <c r="H58" s="25" t="s">
        <v>8872</v>
      </c>
      <c r="I58" s="25">
        <v>2.0</v>
      </c>
      <c r="J58" s="25">
        <v>2.0</v>
      </c>
      <c r="K58" s="25" t="s">
        <v>8873</v>
      </c>
      <c r="L58" s="25">
        <v>2.0</v>
      </c>
      <c r="M58" s="25">
        <v>2.0</v>
      </c>
      <c r="N58" s="25" t="s">
        <v>8938</v>
      </c>
      <c r="O58" s="13"/>
      <c r="P58" s="13"/>
      <c r="Q58" s="13"/>
      <c r="R58" s="13"/>
      <c r="S58" s="13"/>
      <c r="T58" s="13"/>
      <c r="U58" s="13"/>
      <c r="V58" s="13"/>
      <c r="W58" s="13"/>
      <c r="X58" s="13"/>
      <c r="Y58" s="13"/>
      <c r="Z58" s="13"/>
      <c r="AA58" s="13"/>
      <c r="AB58" s="13"/>
    </row>
    <row r="59" ht="15.75" customHeight="1">
      <c r="A59" s="24" t="s">
        <v>8934</v>
      </c>
      <c r="B59" s="24" t="s">
        <v>145</v>
      </c>
      <c r="C59" s="24" t="s">
        <v>8935</v>
      </c>
      <c r="D59" s="24" t="s">
        <v>8936</v>
      </c>
      <c r="E59" s="24" t="s">
        <v>8940</v>
      </c>
      <c r="F59" s="25">
        <v>1.0</v>
      </c>
      <c r="G59" s="25">
        <v>1.0</v>
      </c>
      <c r="H59" s="25" t="s">
        <v>8872</v>
      </c>
      <c r="I59" s="25">
        <v>1.0</v>
      </c>
      <c r="J59" s="25">
        <v>1.0</v>
      </c>
      <c r="K59" s="25" t="s">
        <v>8873</v>
      </c>
      <c r="L59" s="25">
        <v>1.0</v>
      </c>
      <c r="M59" s="25">
        <v>1.0</v>
      </c>
      <c r="N59" s="25" t="s">
        <v>8938</v>
      </c>
      <c r="O59" s="13"/>
      <c r="P59" s="13"/>
      <c r="Q59" s="13"/>
      <c r="R59" s="13"/>
      <c r="S59" s="13"/>
      <c r="T59" s="13"/>
      <c r="U59" s="13"/>
      <c r="V59" s="13"/>
      <c r="W59" s="13"/>
      <c r="X59" s="13"/>
      <c r="Y59" s="13"/>
      <c r="Z59" s="13"/>
      <c r="AA59" s="13"/>
      <c r="AB59" s="13"/>
    </row>
    <row r="60" ht="15.75" customHeight="1">
      <c r="A60" s="24" t="s">
        <v>8934</v>
      </c>
      <c r="B60" s="24" t="s">
        <v>147</v>
      </c>
      <c r="C60" s="24" t="s">
        <v>8935</v>
      </c>
      <c r="D60" s="24" t="s">
        <v>8936</v>
      </c>
      <c r="E60" s="24" t="s">
        <v>8941</v>
      </c>
      <c r="F60" s="25">
        <v>3.0</v>
      </c>
      <c r="G60" s="25">
        <v>3.0</v>
      </c>
      <c r="H60" s="25" t="s">
        <v>8872</v>
      </c>
      <c r="I60" s="25">
        <v>3.0</v>
      </c>
      <c r="J60" s="25">
        <v>3.0</v>
      </c>
      <c r="K60" s="25" t="s">
        <v>8873</v>
      </c>
      <c r="L60" s="25">
        <v>3.0</v>
      </c>
      <c r="M60" s="25">
        <v>3.0</v>
      </c>
      <c r="N60" s="25" t="s">
        <v>8938</v>
      </c>
      <c r="O60" s="13"/>
      <c r="P60" s="13"/>
      <c r="Q60" s="13"/>
      <c r="R60" s="13"/>
      <c r="S60" s="13"/>
      <c r="T60" s="13"/>
      <c r="U60" s="13"/>
      <c r="V60" s="13"/>
      <c r="W60" s="13"/>
      <c r="X60" s="13"/>
      <c r="Y60" s="13"/>
      <c r="Z60" s="13"/>
      <c r="AA60" s="13"/>
      <c r="AB60" s="13"/>
    </row>
    <row r="61" ht="15.75" customHeight="1">
      <c r="A61" s="24" t="s">
        <v>8934</v>
      </c>
      <c r="B61" s="24" t="s">
        <v>149</v>
      </c>
      <c r="C61" s="24" t="s">
        <v>8935</v>
      </c>
      <c r="D61" s="24" t="s">
        <v>8936</v>
      </c>
      <c r="E61" s="24" t="s">
        <v>8942</v>
      </c>
      <c r="F61" s="25">
        <v>3.0</v>
      </c>
      <c r="G61" s="25">
        <v>3.0</v>
      </c>
      <c r="H61" s="25" t="s">
        <v>8872</v>
      </c>
      <c r="I61" s="25">
        <v>3.0</v>
      </c>
      <c r="J61" s="25">
        <v>3.0</v>
      </c>
      <c r="K61" s="25" t="s">
        <v>8873</v>
      </c>
      <c r="L61" s="25">
        <v>3.0</v>
      </c>
      <c r="M61" s="25">
        <v>3.0</v>
      </c>
      <c r="N61" s="25" t="s">
        <v>8938</v>
      </c>
      <c r="O61" s="13"/>
      <c r="P61" s="13"/>
      <c r="Q61" s="13"/>
      <c r="R61" s="13"/>
      <c r="S61" s="13"/>
      <c r="T61" s="13"/>
      <c r="U61" s="13"/>
      <c r="V61" s="13"/>
      <c r="W61" s="13"/>
      <c r="X61" s="13"/>
      <c r="Y61" s="13"/>
      <c r="Z61" s="13"/>
      <c r="AA61" s="13"/>
      <c r="AB61" s="13"/>
    </row>
    <row r="62" ht="15.75" customHeight="1">
      <c r="A62" s="24" t="s">
        <v>8934</v>
      </c>
      <c r="B62" s="24" t="s">
        <v>154</v>
      </c>
      <c r="C62" s="24" t="s">
        <v>8935</v>
      </c>
      <c r="D62" s="24" t="s">
        <v>8936</v>
      </c>
      <c r="E62" s="24" t="s">
        <v>8943</v>
      </c>
      <c r="F62" s="25">
        <v>1.0</v>
      </c>
      <c r="G62" s="25">
        <v>1.0</v>
      </c>
      <c r="H62" s="25" t="s">
        <v>8872</v>
      </c>
      <c r="I62" s="25">
        <v>1.0</v>
      </c>
      <c r="J62" s="25">
        <v>1.0</v>
      </c>
      <c r="K62" s="25" t="s">
        <v>8873</v>
      </c>
      <c r="L62" s="25">
        <v>1.0</v>
      </c>
      <c r="M62" s="25">
        <v>1.0</v>
      </c>
      <c r="N62" s="25" t="s">
        <v>8938</v>
      </c>
      <c r="O62" s="13"/>
      <c r="P62" s="13"/>
      <c r="Q62" s="13"/>
      <c r="R62" s="13"/>
      <c r="S62" s="13"/>
      <c r="T62" s="13"/>
      <c r="U62" s="13"/>
      <c r="V62" s="13"/>
      <c r="W62" s="13"/>
      <c r="X62" s="13"/>
      <c r="Y62" s="13"/>
      <c r="Z62" s="13"/>
      <c r="AA62" s="13"/>
      <c r="AB62" s="13"/>
    </row>
    <row r="63" ht="15.75" customHeight="1">
      <c r="A63" s="24" t="s">
        <v>8934</v>
      </c>
      <c r="B63" s="24" t="s">
        <v>156</v>
      </c>
      <c r="C63" s="24" t="s">
        <v>8935</v>
      </c>
      <c r="D63" s="24" t="s">
        <v>8936</v>
      </c>
      <c r="E63" s="24" t="s">
        <v>8944</v>
      </c>
      <c r="F63" s="25">
        <v>1.0</v>
      </c>
      <c r="G63" s="25">
        <v>1.0</v>
      </c>
      <c r="H63" s="25" t="s">
        <v>8872</v>
      </c>
      <c r="I63" s="25">
        <v>1.0</v>
      </c>
      <c r="J63" s="25">
        <v>1.0</v>
      </c>
      <c r="K63" s="25" t="s">
        <v>8873</v>
      </c>
      <c r="L63" s="25">
        <v>1.0</v>
      </c>
      <c r="M63" s="25">
        <v>1.0</v>
      </c>
      <c r="N63" s="25" t="s">
        <v>8938</v>
      </c>
      <c r="O63" s="13"/>
      <c r="P63" s="13"/>
      <c r="Q63" s="13"/>
      <c r="R63" s="13"/>
      <c r="S63" s="13"/>
      <c r="T63" s="13"/>
      <c r="U63" s="13"/>
      <c r="V63" s="13"/>
      <c r="W63" s="13"/>
      <c r="X63" s="13"/>
      <c r="Y63" s="13"/>
      <c r="Z63" s="13"/>
      <c r="AA63" s="13"/>
      <c r="AB63" s="13"/>
    </row>
    <row r="64" ht="15.75" customHeight="1">
      <c r="A64" s="24" t="s">
        <v>8934</v>
      </c>
      <c r="B64" s="24" t="s">
        <v>158</v>
      </c>
      <c r="C64" s="24" t="s">
        <v>8935</v>
      </c>
      <c r="D64" s="24" t="s">
        <v>8936</v>
      </c>
      <c r="E64" s="24" t="s">
        <v>8945</v>
      </c>
      <c r="F64" s="25">
        <v>1.0</v>
      </c>
      <c r="G64" s="25">
        <v>1.0</v>
      </c>
      <c r="H64" s="25" t="s">
        <v>8872</v>
      </c>
      <c r="I64" s="25">
        <v>1.0</v>
      </c>
      <c r="J64" s="25">
        <v>1.0</v>
      </c>
      <c r="K64" s="25" t="s">
        <v>8873</v>
      </c>
      <c r="L64" s="25">
        <v>1.0</v>
      </c>
      <c r="M64" s="25">
        <v>1.0</v>
      </c>
      <c r="N64" s="25" t="s">
        <v>8938</v>
      </c>
      <c r="O64" s="13"/>
      <c r="P64" s="13"/>
      <c r="Q64" s="13"/>
      <c r="R64" s="13"/>
      <c r="S64" s="13"/>
      <c r="T64" s="13"/>
      <c r="U64" s="13"/>
      <c r="V64" s="13"/>
      <c r="W64" s="13"/>
      <c r="X64" s="13"/>
      <c r="Y64" s="13"/>
      <c r="Z64" s="13"/>
      <c r="AA64" s="13"/>
      <c r="AB64" s="13"/>
    </row>
    <row r="65" ht="15.75" customHeight="1">
      <c r="A65" s="24" t="s">
        <v>8934</v>
      </c>
      <c r="B65" s="24" t="s">
        <v>160</v>
      </c>
      <c r="C65" s="24" t="s">
        <v>8935</v>
      </c>
      <c r="D65" s="24" t="s">
        <v>8936</v>
      </c>
      <c r="E65" s="24" t="s">
        <v>8946</v>
      </c>
      <c r="F65" s="25">
        <v>1.0</v>
      </c>
      <c r="G65" s="25">
        <v>1.0</v>
      </c>
      <c r="H65" s="25" t="s">
        <v>8872</v>
      </c>
      <c r="I65" s="25">
        <v>1.0</v>
      </c>
      <c r="J65" s="25">
        <v>1.0</v>
      </c>
      <c r="K65" s="25" t="s">
        <v>8873</v>
      </c>
      <c r="L65" s="25">
        <v>1.0</v>
      </c>
      <c r="M65" s="25">
        <v>1.0</v>
      </c>
      <c r="N65" s="25" t="s">
        <v>8938</v>
      </c>
      <c r="O65" s="13"/>
      <c r="P65" s="13"/>
      <c r="Q65" s="13"/>
      <c r="R65" s="13"/>
      <c r="S65" s="13"/>
      <c r="T65" s="13"/>
      <c r="U65" s="13"/>
      <c r="V65" s="13"/>
      <c r="W65" s="13"/>
      <c r="X65" s="13"/>
      <c r="Y65" s="13"/>
      <c r="Z65" s="13"/>
      <c r="AA65" s="13"/>
      <c r="AB65" s="13"/>
    </row>
    <row r="66" ht="15.75" customHeight="1">
      <c r="A66" s="24" t="s">
        <v>8934</v>
      </c>
      <c r="B66" s="24" t="s">
        <v>162</v>
      </c>
      <c r="C66" s="24" t="s">
        <v>8935</v>
      </c>
      <c r="D66" s="24" t="s">
        <v>8936</v>
      </c>
      <c r="E66" s="24" t="s">
        <v>8947</v>
      </c>
      <c r="F66" s="25">
        <v>2.0</v>
      </c>
      <c r="G66" s="25">
        <v>1.0</v>
      </c>
      <c r="H66" s="25" t="s">
        <v>8872</v>
      </c>
      <c r="I66" s="25">
        <v>2.0</v>
      </c>
      <c r="J66" s="25">
        <v>1.0</v>
      </c>
      <c r="K66" s="25" t="s">
        <v>8873</v>
      </c>
      <c r="L66" s="25">
        <v>2.0</v>
      </c>
      <c r="M66" s="25">
        <v>1.0</v>
      </c>
      <c r="N66" s="25" t="s">
        <v>8938</v>
      </c>
      <c r="O66" s="13"/>
      <c r="P66" s="13"/>
      <c r="Q66" s="13"/>
      <c r="R66" s="13"/>
      <c r="S66" s="13"/>
      <c r="T66" s="13"/>
      <c r="U66" s="13"/>
      <c r="V66" s="13"/>
      <c r="W66" s="13"/>
      <c r="X66" s="13"/>
      <c r="Y66" s="13"/>
      <c r="Z66" s="13"/>
      <c r="AA66" s="13"/>
      <c r="AB66" s="13"/>
    </row>
    <row r="67" ht="15.75" customHeight="1">
      <c r="A67" s="24" t="s">
        <v>8934</v>
      </c>
      <c r="B67" s="24" t="s">
        <v>164</v>
      </c>
      <c r="C67" s="24" t="s">
        <v>8935</v>
      </c>
      <c r="D67" s="24" t="s">
        <v>8936</v>
      </c>
      <c r="E67" s="24" t="s">
        <v>8948</v>
      </c>
      <c r="F67" s="25">
        <v>1.0</v>
      </c>
      <c r="G67" s="25">
        <v>1.0</v>
      </c>
      <c r="H67" s="25" t="s">
        <v>8872</v>
      </c>
      <c r="I67" s="25">
        <v>1.0</v>
      </c>
      <c r="J67" s="25">
        <v>1.0</v>
      </c>
      <c r="K67" s="25" t="s">
        <v>8873</v>
      </c>
      <c r="L67" s="25">
        <v>1.0</v>
      </c>
      <c r="M67" s="25">
        <v>1.0</v>
      </c>
      <c r="N67" s="25" t="s">
        <v>8938</v>
      </c>
      <c r="O67" s="13"/>
      <c r="P67" s="13"/>
      <c r="Q67" s="13"/>
      <c r="R67" s="13"/>
      <c r="S67" s="13"/>
      <c r="T67" s="13"/>
      <c r="U67" s="13"/>
      <c r="V67" s="13"/>
      <c r="W67" s="13"/>
      <c r="X67" s="13"/>
      <c r="Y67" s="13"/>
      <c r="Z67" s="13"/>
      <c r="AA67" s="13"/>
      <c r="AB67" s="13"/>
    </row>
    <row r="68" ht="15.75" customHeight="1">
      <c r="A68" s="24" t="s">
        <v>8934</v>
      </c>
      <c r="B68" s="24" t="s">
        <v>166</v>
      </c>
      <c r="C68" s="24" t="s">
        <v>8935</v>
      </c>
      <c r="D68" s="24" t="s">
        <v>8936</v>
      </c>
      <c r="E68" s="24" t="s">
        <v>8949</v>
      </c>
      <c r="F68" s="25">
        <v>1.0</v>
      </c>
      <c r="G68" s="25">
        <v>1.0</v>
      </c>
      <c r="H68" s="25" t="s">
        <v>8872</v>
      </c>
      <c r="I68" s="25">
        <v>1.0</v>
      </c>
      <c r="J68" s="25">
        <v>1.0</v>
      </c>
      <c r="K68" s="25" t="s">
        <v>8873</v>
      </c>
      <c r="L68" s="25">
        <v>1.0</v>
      </c>
      <c r="M68" s="25">
        <v>1.0</v>
      </c>
      <c r="N68" s="25" t="s">
        <v>8938</v>
      </c>
      <c r="O68" s="13"/>
      <c r="P68" s="13"/>
      <c r="Q68" s="13"/>
      <c r="R68" s="13"/>
      <c r="S68" s="13"/>
      <c r="T68" s="13"/>
      <c r="U68" s="13"/>
      <c r="V68" s="13"/>
      <c r="W68" s="13"/>
      <c r="X68" s="13"/>
      <c r="Y68" s="13"/>
      <c r="Z68" s="13"/>
      <c r="AA68" s="13"/>
      <c r="AB68" s="13"/>
    </row>
    <row r="69" ht="15.75" customHeight="1">
      <c r="A69" s="24" t="s">
        <v>8934</v>
      </c>
      <c r="B69" s="24" t="s">
        <v>168</v>
      </c>
      <c r="C69" s="24" t="s">
        <v>8935</v>
      </c>
      <c r="D69" s="24" t="s">
        <v>8936</v>
      </c>
      <c r="E69" s="24" t="s">
        <v>8950</v>
      </c>
      <c r="F69" s="25">
        <v>2.0</v>
      </c>
      <c r="G69" s="25">
        <v>2.0</v>
      </c>
      <c r="H69" s="25" t="s">
        <v>8872</v>
      </c>
      <c r="I69" s="25">
        <v>2.0</v>
      </c>
      <c r="J69" s="25">
        <v>2.0</v>
      </c>
      <c r="K69" s="25" t="s">
        <v>8873</v>
      </c>
      <c r="L69" s="25">
        <v>2.0</v>
      </c>
      <c r="M69" s="25">
        <v>2.0</v>
      </c>
      <c r="N69" s="25" t="s">
        <v>8938</v>
      </c>
      <c r="O69" s="13"/>
      <c r="P69" s="13"/>
      <c r="Q69" s="13"/>
      <c r="R69" s="13"/>
      <c r="S69" s="13"/>
      <c r="T69" s="13"/>
      <c r="U69" s="13"/>
      <c r="V69" s="13"/>
      <c r="W69" s="13"/>
      <c r="X69" s="13"/>
      <c r="Y69" s="13"/>
      <c r="Z69" s="13"/>
      <c r="AA69" s="13"/>
      <c r="AB69" s="13"/>
    </row>
    <row r="70" ht="15.75" customHeight="1">
      <c r="A70" s="24" t="s">
        <v>8934</v>
      </c>
      <c r="B70" s="24" t="s">
        <v>170</v>
      </c>
      <c r="C70" s="24" t="s">
        <v>8935</v>
      </c>
      <c r="D70" s="24" t="s">
        <v>8936</v>
      </c>
      <c r="E70" s="24" t="s">
        <v>8951</v>
      </c>
      <c r="F70" s="25">
        <v>1.0</v>
      </c>
      <c r="G70" s="25">
        <v>1.0</v>
      </c>
      <c r="H70" s="25" t="s">
        <v>8872</v>
      </c>
      <c r="I70" s="25">
        <v>1.0</v>
      </c>
      <c r="J70" s="25">
        <v>1.0</v>
      </c>
      <c r="K70" s="25" t="s">
        <v>8873</v>
      </c>
      <c r="L70" s="25">
        <v>1.0</v>
      </c>
      <c r="M70" s="25">
        <v>1.0</v>
      </c>
      <c r="N70" s="25" t="s">
        <v>8938</v>
      </c>
      <c r="O70" s="13"/>
      <c r="P70" s="13"/>
      <c r="Q70" s="13"/>
      <c r="R70" s="13"/>
      <c r="S70" s="13"/>
      <c r="T70" s="13"/>
      <c r="U70" s="13"/>
      <c r="V70" s="13"/>
      <c r="W70" s="13"/>
      <c r="X70" s="13"/>
      <c r="Y70" s="13"/>
      <c r="Z70" s="13"/>
      <c r="AA70" s="13"/>
      <c r="AB70" s="13"/>
    </row>
    <row r="71" ht="15.75" customHeight="1">
      <c r="A71" s="24" t="s">
        <v>8934</v>
      </c>
      <c r="B71" s="24" t="s">
        <v>172</v>
      </c>
      <c r="C71" s="24" t="s">
        <v>8935</v>
      </c>
      <c r="D71" s="24" t="s">
        <v>8936</v>
      </c>
      <c r="E71" s="24" t="s">
        <v>8952</v>
      </c>
      <c r="F71" s="25">
        <v>1.0</v>
      </c>
      <c r="G71" s="25">
        <v>1.0</v>
      </c>
      <c r="H71" s="25" t="s">
        <v>8872</v>
      </c>
      <c r="I71" s="25">
        <v>1.0</v>
      </c>
      <c r="J71" s="25">
        <v>1.0</v>
      </c>
      <c r="K71" s="25" t="s">
        <v>8873</v>
      </c>
      <c r="L71" s="25">
        <v>1.0</v>
      </c>
      <c r="M71" s="25">
        <v>1.0</v>
      </c>
      <c r="N71" s="25" t="s">
        <v>8938</v>
      </c>
      <c r="O71" s="13"/>
      <c r="P71" s="13"/>
      <c r="Q71" s="13"/>
      <c r="R71" s="13"/>
      <c r="S71" s="13"/>
      <c r="T71" s="13"/>
      <c r="U71" s="13"/>
      <c r="V71" s="13"/>
      <c r="W71" s="13"/>
      <c r="X71" s="13"/>
      <c r="Y71" s="13"/>
      <c r="Z71" s="13"/>
      <c r="AA71" s="13"/>
      <c r="AB71" s="13"/>
    </row>
    <row r="72" ht="15.75" customHeight="1">
      <c r="A72" s="24" t="s">
        <v>8934</v>
      </c>
      <c r="B72" s="24" t="s">
        <v>174</v>
      </c>
      <c r="C72" s="24" t="s">
        <v>8935</v>
      </c>
      <c r="D72" s="24" t="s">
        <v>8936</v>
      </c>
      <c r="E72" s="24" t="s">
        <v>8953</v>
      </c>
      <c r="F72" s="25">
        <v>2.0</v>
      </c>
      <c r="G72" s="25">
        <v>1.0</v>
      </c>
      <c r="H72" s="25" t="s">
        <v>8872</v>
      </c>
      <c r="I72" s="25">
        <v>2.0</v>
      </c>
      <c r="J72" s="25">
        <v>1.0</v>
      </c>
      <c r="K72" s="25" t="s">
        <v>8873</v>
      </c>
      <c r="L72" s="25">
        <v>2.0</v>
      </c>
      <c r="M72" s="25">
        <v>1.0</v>
      </c>
      <c r="N72" s="25" t="s">
        <v>8938</v>
      </c>
      <c r="O72" s="13"/>
      <c r="P72" s="13"/>
      <c r="Q72" s="13"/>
      <c r="R72" s="13"/>
      <c r="S72" s="13"/>
      <c r="T72" s="13"/>
      <c r="U72" s="13"/>
      <c r="V72" s="13"/>
      <c r="W72" s="13"/>
      <c r="X72" s="13"/>
      <c r="Y72" s="13"/>
      <c r="Z72" s="13"/>
      <c r="AA72" s="13"/>
      <c r="AB72" s="13"/>
    </row>
    <row r="73" ht="15.75" customHeight="1">
      <c r="A73" s="24" t="s">
        <v>8934</v>
      </c>
      <c r="B73" s="24" t="s">
        <v>176</v>
      </c>
      <c r="C73" s="24" t="s">
        <v>8935</v>
      </c>
      <c r="D73" s="24" t="s">
        <v>8936</v>
      </c>
      <c r="E73" s="24" t="s">
        <v>8941</v>
      </c>
      <c r="F73" s="25">
        <v>3.0</v>
      </c>
      <c r="G73" s="25">
        <v>2.0</v>
      </c>
      <c r="H73" s="25" t="s">
        <v>8872</v>
      </c>
      <c r="I73" s="25">
        <v>3.0</v>
      </c>
      <c r="J73" s="25">
        <v>2.0</v>
      </c>
      <c r="K73" s="25" t="s">
        <v>8873</v>
      </c>
      <c r="L73" s="25">
        <v>3.0</v>
      </c>
      <c r="M73" s="25">
        <v>2.0</v>
      </c>
      <c r="N73" s="25" t="s">
        <v>8938</v>
      </c>
      <c r="O73" s="13"/>
      <c r="P73" s="13"/>
      <c r="Q73" s="13"/>
      <c r="R73" s="13"/>
      <c r="S73" s="13"/>
      <c r="T73" s="13"/>
      <c r="U73" s="13"/>
      <c r="V73" s="13"/>
      <c r="W73" s="13"/>
      <c r="X73" s="13"/>
      <c r="Y73" s="13"/>
      <c r="Z73" s="13"/>
      <c r="AA73" s="13"/>
      <c r="AB73" s="13"/>
    </row>
    <row r="74" ht="15.75" customHeight="1">
      <c r="A74" s="24" t="s">
        <v>8934</v>
      </c>
      <c r="B74" s="24" t="s">
        <v>178</v>
      </c>
      <c r="C74" s="24" t="s">
        <v>8935</v>
      </c>
      <c r="D74" s="24" t="s">
        <v>8936</v>
      </c>
      <c r="E74" s="24" t="s">
        <v>8954</v>
      </c>
      <c r="F74" s="25">
        <v>3.0</v>
      </c>
      <c r="G74" s="25">
        <v>3.0</v>
      </c>
      <c r="H74" s="25" t="s">
        <v>8872</v>
      </c>
      <c r="I74" s="25">
        <v>3.0</v>
      </c>
      <c r="J74" s="25">
        <v>3.0</v>
      </c>
      <c r="K74" s="25" t="s">
        <v>8873</v>
      </c>
      <c r="L74" s="25">
        <v>3.0</v>
      </c>
      <c r="M74" s="25">
        <v>3.0</v>
      </c>
      <c r="N74" s="25" t="s">
        <v>8938</v>
      </c>
      <c r="O74" s="13"/>
      <c r="P74" s="13"/>
      <c r="Q74" s="13"/>
      <c r="R74" s="13"/>
      <c r="S74" s="13"/>
      <c r="T74" s="13"/>
      <c r="U74" s="13"/>
      <c r="V74" s="13"/>
      <c r="W74" s="13"/>
      <c r="X74" s="13"/>
      <c r="Y74" s="13"/>
      <c r="Z74" s="13"/>
      <c r="AA74" s="13"/>
      <c r="AB74" s="13"/>
    </row>
    <row r="75" ht="15.75" customHeight="1">
      <c r="A75" s="24" t="s">
        <v>8955</v>
      </c>
      <c r="B75" s="24" t="s">
        <v>530</v>
      </c>
      <c r="C75" s="24" t="s">
        <v>8956</v>
      </c>
      <c r="D75" s="24" t="s">
        <v>8957</v>
      </c>
      <c r="E75" s="24" t="s">
        <v>8958</v>
      </c>
      <c r="F75" s="25">
        <v>1.0</v>
      </c>
      <c r="G75" s="25">
        <v>1.0</v>
      </c>
      <c r="H75" s="25" t="s">
        <v>8872</v>
      </c>
      <c r="I75" s="25">
        <v>1.0</v>
      </c>
      <c r="J75" s="25">
        <v>1.0</v>
      </c>
      <c r="K75" s="25" t="s">
        <v>8873</v>
      </c>
      <c r="L75" s="25">
        <v>1.0</v>
      </c>
      <c r="M75" s="25">
        <v>1.0</v>
      </c>
      <c r="N75" s="25" t="s">
        <v>8915</v>
      </c>
      <c r="O75" s="13"/>
      <c r="P75" s="13"/>
      <c r="Q75" s="13"/>
      <c r="R75" s="13"/>
      <c r="S75" s="13"/>
      <c r="T75" s="13"/>
      <c r="U75" s="13"/>
      <c r="V75" s="13"/>
      <c r="W75" s="13"/>
      <c r="X75" s="13"/>
      <c r="Y75" s="13"/>
      <c r="Z75" s="13"/>
      <c r="AA75" s="13"/>
      <c r="AB75" s="13"/>
    </row>
    <row r="76" ht="15.75" customHeight="1">
      <c r="A76" s="24" t="s">
        <v>8955</v>
      </c>
      <c r="B76" s="24" t="s">
        <v>534</v>
      </c>
      <c r="C76" s="24" t="s">
        <v>8956</v>
      </c>
      <c r="D76" s="24" t="s">
        <v>8957</v>
      </c>
      <c r="E76" s="24" t="s">
        <v>8959</v>
      </c>
      <c r="F76" s="25">
        <v>1.0</v>
      </c>
      <c r="G76" s="25">
        <v>1.0</v>
      </c>
      <c r="H76" s="25" t="s">
        <v>8872</v>
      </c>
      <c r="I76" s="25">
        <v>1.0</v>
      </c>
      <c r="J76" s="25">
        <v>1.0</v>
      </c>
      <c r="K76" s="25" t="s">
        <v>8873</v>
      </c>
      <c r="L76" s="25">
        <v>1.0</v>
      </c>
      <c r="M76" s="25">
        <v>1.0</v>
      </c>
      <c r="N76" s="25" t="s">
        <v>8915</v>
      </c>
      <c r="O76" s="13"/>
      <c r="P76" s="13"/>
      <c r="Q76" s="13"/>
      <c r="R76" s="13"/>
      <c r="S76" s="13"/>
      <c r="T76" s="13"/>
      <c r="U76" s="13"/>
      <c r="V76" s="13"/>
      <c r="W76" s="13"/>
      <c r="X76" s="13"/>
      <c r="Y76" s="13"/>
      <c r="Z76" s="13"/>
      <c r="AA76" s="13"/>
      <c r="AB76" s="13"/>
    </row>
    <row r="77" ht="15.75" customHeight="1">
      <c r="A77" s="24" t="s">
        <v>8955</v>
      </c>
      <c r="B77" s="24" t="s">
        <v>536</v>
      </c>
      <c r="C77" s="24" t="s">
        <v>8956</v>
      </c>
      <c r="D77" s="24" t="s">
        <v>8957</v>
      </c>
      <c r="E77" s="24" t="s">
        <v>8960</v>
      </c>
      <c r="F77" s="25">
        <v>1.0</v>
      </c>
      <c r="G77" s="25">
        <v>2.0</v>
      </c>
      <c r="H77" s="25" t="s">
        <v>8872</v>
      </c>
      <c r="I77" s="25">
        <v>1.0</v>
      </c>
      <c r="J77" s="25">
        <v>2.0</v>
      </c>
      <c r="K77" s="25" t="s">
        <v>8873</v>
      </c>
      <c r="L77" s="25">
        <v>1.0</v>
      </c>
      <c r="M77" s="25">
        <v>2.0</v>
      </c>
      <c r="N77" s="25" t="s">
        <v>8915</v>
      </c>
      <c r="O77" s="13"/>
      <c r="P77" s="13"/>
      <c r="Q77" s="13"/>
      <c r="R77" s="13"/>
      <c r="S77" s="13"/>
      <c r="T77" s="13"/>
      <c r="U77" s="13"/>
      <c r="V77" s="13"/>
      <c r="W77" s="13"/>
      <c r="X77" s="13"/>
      <c r="Y77" s="13"/>
      <c r="Z77" s="13"/>
      <c r="AA77" s="13"/>
      <c r="AB77" s="13"/>
    </row>
    <row r="78" ht="15.75" customHeight="1">
      <c r="A78" s="24" t="s">
        <v>8955</v>
      </c>
      <c r="B78" s="24" t="s">
        <v>538</v>
      </c>
      <c r="C78" s="24" t="s">
        <v>8956</v>
      </c>
      <c r="D78" s="24" t="s">
        <v>8957</v>
      </c>
      <c r="E78" s="24" t="s">
        <v>8961</v>
      </c>
      <c r="F78" s="25">
        <v>1.0</v>
      </c>
      <c r="G78" s="25">
        <v>2.0</v>
      </c>
      <c r="H78" s="25" t="s">
        <v>8872</v>
      </c>
      <c r="I78" s="25">
        <v>1.0</v>
      </c>
      <c r="J78" s="25">
        <v>2.0</v>
      </c>
      <c r="K78" s="25" t="s">
        <v>8873</v>
      </c>
      <c r="L78" s="25">
        <v>1.0</v>
      </c>
      <c r="M78" s="25">
        <v>2.0</v>
      </c>
      <c r="N78" s="25" t="s">
        <v>8915</v>
      </c>
      <c r="O78" s="13"/>
      <c r="P78" s="13"/>
      <c r="Q78" s="13"/>
      <c r="R78" s="13"/>
      <c r="S78" s="13"/>
      <c r="T78" s="13"/>
      <c r="U78" s="13"/>
      <c r="V78" s="13"/>
      <c r="W78" s="13"/>
      <c r="X78" s="13"/>
      <c r="Y78" s="13"/>
      <c r="Z78" s="13"/>
      <c r="AA78" s="13"/>
      <c r="AB78" s="13"/>
    </row>
    <row r="79" ht="15.75" customHeight="1">
      <c r="A79" s="24" t="s">
        <v>8955</v>
      </c>
      <c r="B79" s="24" t="s">
        <v>540</v>
      </c>
      <c r="C79" s="24" t="s">
        <v>8956</v>
      </c>
      <c r="D79" s="24" t="s">
        <v>8957</v>
      </c>
      <c r="E79" s="24" t="s">
        <v>8962</v>
      </c>
      <c r="F79" s="25">
        <v>3.0</v>
      </c>
      <c r="G79" s="25">
        <v>2.0</v>
      </c>
      <c r="H79" s="25" t="s">
        <v>8872</v>
      </c>
      <c r="I79" s="25">
        <v>3.0</v>
      </c>
      <c r="J79" s="25">
        <v>2.0</v>
      </c>
      <c r="K79" s="25" t="s">
        <v>8873</v>
      </c>
      <c r="L79" s="25">
        <v>3.0</v>
      </c>
      <c r="M79" s="25">
        <v>2.0</v>
      </c>
      <c r="N79" s="25" t="s">
        <v>8915</v>
      </c>
      <c r="O79" s="13"/>
      <c r="P79" s="13"/>
      <c r="Q79" s="13"/>
      <c r="R79" s="13"/>
      <c r="S79" s="13"/>
      <c r="T79" s="13"/>
      <c r="U79" s="13"/>
      <c r="V79" s="13"/>
      <c r="W79" s="13"/>
      <c r="X79" s="13"/>
      <c r="Y79" s="13"/>
      <c r="Z79" s="13"/>
      <c r="AA79" s="13"/>
      <c r="AB79" s="13"/>
    </row>
    <row r="80" ht="15.75" customHeight="1">
      <c r="A80" s="24" t="s">
        <v>8955</v>
      </c>
      <c r="B80" s="24" t="s">
        <v>542</v>
      </c>
      <c r="C80" s="24" t="s">
        <v>8956</v>
      </c>
      <c r="D80" s="24" t="s">
        <v>8957</v>
      </c>
      <c r="E80" s="24" t="s">
        <v>8963</v>
      </c>
      <c r="F80" s="25">
        <v>3.0</v>
      </c>
      <c r="G80" s="25">
        <v>2.0</v>
      </c>
      <c r="H80" s="25" t="s">
        <v>8872</v>
      </c>
      <c r="I80" s="25">
        <v>3.0</v>
      </c>
      <c r="J80" s="25">
        <v>2.0</v>
      </c>
      <c r="K80" s="25" t="s">
        <v>8873</v>
      </c>
      <c r="L80" s="25">
        <v>3.0</v>
      </c>
      <c r="M80" s="25">
        <v>2.0</v>
      </c>
      <c r="N80" s="25" t="s">
        <v>8915</v>
      </c>
      <c r="O80" s="13"/>
      <c r="P80" s="13"/>
      <c r="Q80" s="13"/>
      <c r="R80" s="13"/>
      <c r="S80" s="13"/>
      <c r="T80" s="13"/>
      <c r="U80" s="13"/>
      <c r="V80" s="13"/>
      <c r="W80" s="13"/>
      <c r="X80" s="13"/>
      <c r="Y80" s="13"/>
      <c r="Z80" s="13"/>
      <c r="AA80" s="13"/>
      <c r="AB80" s="13"/>
    </row>
    <row r="81" ht="15.75" customHeight="1">
      <c r="A81" s="24" t="s">
        <v>8955</v>
      </c>
      <c r="B81" s="24" t="s">
        <v>544</v>
      </c>
      <c r="C81" s="24" t="s">
        <v>8956</v>
      </c>
      <c r="D81" s="24" t="s">
        <v>8957</v>
      </c>
      <c r="E81" s="24" t="s">
        <v>8964</v>
      </c>
      <c r="F81" s="25">
        <v>2.0</v>
      </c>
      <c r="G81" s="25">
        <v>2.0</v>
      </c>
      <c r="H81" s="25" t="s">
        <v>8872</v>
      </c>
      <c r="I81" s="25">
        <v>2.0</v>
      </c>
      <c r="J81" s="25">
        <v>2.0</v>
      </c>
      <c r="K81" s="25" t="s">
        <v>8873</v>
      </c>
      <c r="L81" s="25">
        <v>2.0</v>
      </c>
      <c r="M81" s="25">
        <v>2.0</v>
      </c>
      <c r="N81" s="25" t="s">
        <v>8915</v>
      </c>
      <c r="O81" s="13"/>
      <c r="P81" s="13"/>
      <c r="Q81" s="13"/>
      <c r="R81" s="13"/>
      <c r="S81" s="13"/>
      <c r="T81" s="13"/>
      <c r="U81" s="13"/>
      <c r="V81" s="13"/>
      <c r="W81" s="13"/>
      <c r="X81" s="13"/>
      <c r="Y81" s="13"/>
      <c r="Z81" s="13"/>
      <c r="AA81" s="13"/>
      <c r="AB81" s="13"/>
    </row>
    <row r="82" ht="15.75" customHeight="1">
      <c r="A82" s="24" t="s">
        <v>8955</v>
      </c>
      <c r="B82" s="24" t="s">
        <v>546</v>
      </c>
      <c r="C82" s="24" t="s">
        <v>8956</v>
      </c>
      <c r="D82" s="24" t="s">
        <v>8957</v>
      </c>
      <c r="E82" s="24" t="s">
        <v>8965</v>
      </c>
      <c r="F82" s="25">
        <v>2.0</v>
      </c>
      <c r="G82" s="25">
        <v>1.0</v>
      </c>
      <c r="H82" s="25" t="s">
        <v>8872</v>
      </c>
      <c r="I82" s="25">
        <v>2.0</v>
      </c>
      <c r="J82" s="25">
        <v>1.0</v>
      </c>
      <c r="K82" s="25" t="s">
        <v>8873</v>
      </c>
      <c r="L82" s="25">
        <v>2.0</v>
      </c>
      <c r="M82" s="25">
        <v>1.0</v>
      </c>
      <c r="N82" s="25" t="s">
        <v>8915</v>
      </c>
      <c r="O82" s="13"/>
      <c r="P82" s="13"/>
      <c r="Q82" s="13"/>
      <c r="R82" s="13"/>
      <c r="S82" s="13"/>
      <c r="T82" s="13"/>
      <c r="U82" s="13"/>
      <c r="V82" s="13"/>
      <c r="W82" s="13"/>
      <c r="X82" s="13"/>
      <c r="Y82" s="13"/>
      <c r="Z82" s="13"/>
      <c r="AA82" s="13"/>
      <c r="AB82" s="13"/>
    </row>
    <row r="83" ht="15.75" customHeight="1">
      <c r="A83" s="24" t="s">
        <v>8955</v>
      </c>
      <c r="B83" s="24" t="s">
        <v>548</v>
      </c>
      <c r="C83" s="24" t="s">
        <v>8956</v>
      </c>
      <c r="D83" s="24" t="s">
        <v>8957</v>
      </c>
      <c r="E83" s="24" t="s">
        <v>8966</v>
      </c>
      <c r="F83" s="25">
        <v>2.0</v>
      </c>
      <c r="G83" s="25">
        <v>2.0</v>
      </c>
      <c r="H83" s="25" t="s">
        <v>8872</v>
      </c>
      <c r="I83" s="25">
        <v>2.0</v>
      </c>
      <c r="J83" s="25">
        <v>2.0</v>
      </c>
      <c r="K83" s="25" t="s">
        <v>8873</v>
      </c>
      <c r="L83" s="25">
        <v>2.0</v>
      </c>
      <c r="M83" s="25">
        <v>2.0</v>
      </c>
      <c r="N83" s="25" t="s">
        <v>8915</v>
      </c>
      <c r="O83" s="13"/>
      <c r="P83" s="13"/>
      <c r="Q83" s="13"/>
      <c r="R83" s="13"/>
      <c r="S83" s="13"/>
      <c r="T83" s="13"/>
      <c r="U83" s="13"/>
      <c r="V83" s="13"/>
      <c r="W83" s="13"/>
      <c r="X83" s="13"/>
      <c r="Y83" s="13"/>
      <c r="Z83" s="13"/>
      <c r="AA83" s="13"/>
      <c r="AB83" s="13"/>
    </row>
    <row r="84" ht="15.75" customHeight="1">
      <c r="A84" s="24" t="s">
        <v>8955</v>
      </c>
      <c r="B84" s="24" t="s">
        <v>550</v>
      </c>
      <c r="C84" s="24" t="s">
        <v>8956</v>
      </c>
      <c r="D84" s="24" t="s">
        <v>8957</v>
      </c>
      <c r="E84" s="24" t="s">
        <v>8967</v>
      </c>
      <c r="F84" s="25">
        <v>3.0</v>
      </c>
      <c r="G84" s="25">
        <v>3.0</v>
      </c>
      <c r="H84" s="25" t="s">
        <v>8872</v>
      </c>
      <c r="I84" s="25">
        <v>3.0</v>
      </c>
      <c r="J84" s="25">
        <v>3.0</v>
      </c>
      <c r="K84" s="25" t="s">
        <v>8873</v>
      </c>
      <c r="L84" s="25">
        <v>3.0</v>
      </c>
      <c r="M84" s="25">
        <v>3.0</v>
      </c>
      <c r="N84" s="25" t="s">
        <v>8915</v>
      </c>
      <c r="O84" s="13"/>
      <c r="P84" s="13"/>
      <c r="Q84" s="13"/>
      <c r="R84" s="13"/>
      <c r="S84" s="13"/>
      <c r="T84" s="13"/>
      <c r="U84" s="13"/>
      <c r="V84" s="13"/>
      <c r="W84" s="13"/>
      <c r="X84" s="13"/>
      <c r="Y84" s="13"/>
      <c r="Z84" s="13"/>
      <c r="AA84" s="13"/>
      <c r="AB84" s="13"/>
    </row>
    <row r="85" ht="15.75" customHeight="1">
      <c r="A85" s="24" t="s">
        <v>8955</v>
      </c>
      <c r="B85" s="24" t="s">
        <v>552</v>
      </c>
      <c r="C85" s="24" t="s">
        <v>8956</v>
      </c>
      <c r="D85" s="24" t="s">
        <v>8957</v>
      </c>
      <c r="E85" s="24" t="s">
        <v>8968</v>
      </c>
      <c r="F85" s="25">
        <v>3.0</v>
      </c>
      <c r="G85" s="25">
        <v>3.0</v>
      </c>
      <c r="H85" s="25" t="s">
        <v>8872</v>
      </c>
      <c r="I85" s="25">
        <v>3.0</v>
      </c>
      <c r="J85" s="25">
        <v>3.0</v>
      </c>
      <c r="K85" s="25" t="s">
        <v>8873</v>
      </c>
      <c r="L85" s="25">
        <v>3.0</v>
      </c>
      <c r="M85" s="25">
        <v>3.0</v>
      </c>
      <c r="N85" s="25" t="s">
        <v>8915</v>
      </c>
      <c r="O85" s="13"/>
      <c r="P85" s="13"/>
      <c r="Q85" s="13"/>
      <c r="R85" s="13"/>
      <c r="S85" s="13"/>
      <c r="T85" s="13"/>
      <c r="U85" s="13"/>
      <c r="V85" s="13"/>
      <c r="W85" s="13"/>
      <c r="X85" s="13"/>
      <c r="Y85" s="13"/>
      <c r="Z85" s="13"/>
      <c r="AA85" s="13"/>
      <c r="AB85" s="13"/>
    </row>
    <row r="86" ht="15.75" customHeight="1">
      <c r="A86" s="24" t="s">
        <v>8955</v>
      </c>
      <c r="B86" s="24" t="s">
        <v>554</v>
      </c>
      <c r="C86" s="24" t="s">
        <v>8956</v>
      </c>
      <c r="D86" s="24" t="s">
        <v>8957</v>
      </c>
      <c r="E86" s="24" t="s">
        <v>8969</v>
      </c>
      <c r="F86" s="25">
        <v>1.0</v>
      </c>
      <c r="G86" s="25">
        <v>1.0</v>
      </c>
      <c r="H86" s="25" t="s">
        <v>8872</v>
      </c>
      <c r="I86" s="25">
        <v>1.0</v>
      </c>
      <c r="J86" s="25">
        <v>1.0</v>
      </c>
      <c r="K86" s="25" t="s">
        <v>8873</v>
      </c>
      <c r="L86" s="25">
        <v>1.0</v>
      </c>
      <c r="M86" s="25">
        <v>1.0</v>
      </c>
      <c r="N86" s="25" t="s">
        <v>8915</v>
      </c>
      <c r="O86" s="13"/>
      <c r="P86" s="13"/>
      <c r="Q86" s="13"/>
      <c r="R86" s="13"/>
      <c r="S86" s="13"/>
      <c r="T86" s="13"/>
      <c r="U86" s="13"/>
      <c r="V86" s="13"/>
      <c r="W86" s="13"/>
      <c r="X86" s="13"/>
      <c r="Y86" s="13"/>
      <c r="Z86" s="13"/>
      <c r="AA86" s="13"/>
      <c r="AB86" s="13"/>
    </row>
    <row r="87" ht="15.75" customHeight="1">
      <c r="A87" s="24" t="s">
        <v>8955</v>
      </c>
      <c r="B87" s="24" t="s">
        <v>556</v>
      </c>
      <c r="C87" s="24" t="s">
        <v>8956</v>
      </c>
      <c r="D87" s="24" t="s">
        <v>8957</v>
      </c>
      <c r="E87" s="24" t="s">
        <v>8970</v>
      </c>
      <c r="F87" s="25">
        <v>2.0</v>
      </c>
      <c r="G87" s="25">
        <v>2.0</v>
      </c>
      <c r="H87" s="25" t="s">
        <v>8872</v>
      </c>
      <c r="I87" s="25">
        <v>2.0</v>
      </c>
      <c r="J87" s="25">
        <v>2.0</v>
      </c>
      <c r="K87" s="25" t="s">
        <v>8873</v>
      </c>
      <c r="L87" s="25">
        <v>2.0</v>
      </c>
      <c r="M87" s="25">
        <v>2.0</v>
      </c>
      <c r="N87" s="25" t="s">
        <v>8915</v>
      </c>
      <c r="O87" s="13"/>
      <c r="P87" s="13"/>
      <c r="Q87" s="13"/>
      <c r="R87" s="13"/>
      <c r="S87" s="13"/>
      <c r="T87" s="13"/>
      <c r="U87" s="13"/>
      <c r="V87" s="13"/>
      <c r="W87" s="13"/>
      <c r="X87" s="13"/>
      <c r="Y87" s="13"/>
      <c r="Z87" s="13"/>
      <c r="AA87" s="13"/>
      <c r="AB87" s="13"/>
    </row>
    <row r="88" ht="15.75" customHeight="1">
      <c r="A88" s="24" t="s">
        <v>8955</v>
      </c>
      <c r="B88" s="24" t="s">
        <v>558</v>
      </c>
      <c r="C88" s="24" t="s">
        <v>8956</v>
      </c>
      <c r="D88" s="24" t="s">
        <v>8957</v>
      </c>
      <c r="E88" s="24" t="s">
        <v>8971</v>
      </c>
      <c r="F88" s="25">
        <v>2.0</v>
      </c>
      <c r="G88" s="25">
        <v>2.0</v>
      </c>
      <c r="H88" s="25" t="s">
        <v>8872</v>
      </c>
      <c r="I88" s="25">
        <v>2.0</v>
      </c>
      <c r="J88" s="25">
        <v>2.0</v>
      </c>
      <c r="K88" s="25" t="s">
        <v>8873</v>
      </c>
      <c r="L88" s="25">
        <v>2.0</v>
      </c>
      <c r="M88" s="25">
        <v>2.0</v>
      </c>
      <c r="N88" s="25" t="s">
        <v>8915</v>
      </c>
      <c r="O88" s="13"/>
      <c r="P88" s="13"/>
      <c r="Q88" s="13"/>
      <c r="R88" s="13"/>
      <c r="S88" s="13"/>
      <c r="T88" s="13"/>
      <c r="U88" s="13"/>
      <c r="V88" s="13"/>
      <c r="W88" s="13"/>
      <c r="X88" s="13"/>
      <c r="Y88" s="13"/>
      <c r="Z88" s="13"/>
      <c r="AA88" s="13"/>
      <c r="AB88" s="13"/>
    </row>
    <row r="89" ht="15.75" customHeight="1">
      <c r="A89" s="24" t="s">
        <v>8955</v>
      </c>
      <c r="B89" s="24" t="s">
        <v>560</v>
      </c>
      <c r="C89" s="24" t="s">
        <v>8956</v>
      </c>
      <c r="D89" s="24" t="s">
        <v>8957</v>
      </c>
      <c r="E89" s="24" t="s">
        <v>8972</v>
      </c>
      <c r="F89" s="25">
        <v>3.0</v>
      </c>
      <c r="G89" s="25">
        <v>2.0</v>
      </c>
      <c r="H89" s="25" t="s">
        <v>8872</v>
      </c>
      <c r="I89" s="25">
        <v>3.0</v>
      </c>
      <c r="J89" s="25">
        <v>2.0</v>
      </c>
      <c r="K89" s="25" t="s">
        <v>8873</v>
      </c>
      <c r="L89" s="25">
        <v>3.0</v>
      </c>
      <c r="M89" s="25">
        <v>2.0</v>
      </c>
      <c r="N89" s="25" t="s">
        <v>8915</v>
      </c>
      <c r="O89" s="13"/>
      <c r="P89" s="13"/>
      <c r="Q89" s="13"/>
      <c r="R89" s="13"/>
      <c r="S89" s="13"/>
      <c r="T89" s="13"/>
      <c r="U89" s="13"/>
      <c r="V89" s="13"/>
      <c r="W89" s="13"/>
      <c r="X89" s="13"/>
      <c r="Y89" s="13"/>
      <c r="Z89" s="13"/>
      <c r="AA89" s="13"/>
      <c r="AB89" s="13"/>
    </row>
    <row r="90" ht="15.75" customHeight="1">
      <c r="A90" s="24" t="s">
        <v>8955</v>
      </c>
      <c r="B90" s="24" t="s">
        <v>562</v>
      </c>
      <c r="C90" s="24" t="s">
        <v>8956</v>
      </c>
      <c r="D90" s="24" t="s">
        <v>8957</v>
      </c>
      <c r="E90" s="24" t="s">
        <v>8973</v>
      </c>
      <c r="F90" s="25">
        <v>1.0</v>
      </c>
      <c r="G90" s="25">
        <v>2.0</v>
      </c>
      <c r="H90" s="25" t="s">
        <v>8872</v>
      </c>
      <c r="I90" s="25">
        <v>1.0</v>
      </c>
      <c r="J90" s="25">
        <v>2.0</v>
      </c>
      <c r="K90" s="25" t="s">
        <v>8873</v>
      </c>
      <c r="L90" s="25">
        <v>1.0</v>
      </c>
      <c r="M90" s="25">
        <v>2.0</v>
      </c>
      <c r="N90" s="25" t="s">
        <v>8915</v>
      </c>
      <c r="O90" s="13"/>
      <c r="P90" s="13"/>
      <c r="Q90" s="13"/>
      <c r="R90" s="13"/>
      <c r="S90" s="13"/>
      <c r="T90" s="13"/>
      <c r="U90" s="13"/>
      <c r="V90" s="13"/>
      <c r="W90" s="13"/>
      <c r="X90" s="13"/>
      <c r="Y90" s="13"/>
      <c r="Z90" s="13"/>
      <c r="AA90" s="13"/>
      <c r="AB90" s="13"/>
    </row>
    <row r="91" ht="15.75" customHeight="1">
      <c r="A91" s="24" t="s">
        <v>8955</v>
      </c>
      <c r="B91" s="24" t="s">
        <v>564</v>
      </c>
      <c r="C91" s="24" t="s">
        <v>8956</v>
      </c>
      <c r="D91" s="24" t="s">
        <v>8957</v>
      </c>
      <c r="E91" s="24" t="s">
        <v>8974</v>
      </c>
      <c r="F91" s="25">
        <v>1.0</v>
      </c>
      <c r="G91" s="25">
        <v>1.0</v>
      </c>
      <c r="H91" s="25" t="s">
        <v>8872</v>
      </c>
      <c r="I91" s="25">
        <v>1.0</v>
      </c>
      <c r="J91" s="25">
        <v>1.0</v>
      </c>
      <c r="K91" s="25" t="s">
        <v>8873</v>
      </c>
      <c r="L91" s="25">
        <v>1.0</v>
      </c>
      <c r="M91" s="25">
        <v>1.0</v>
      </c>
      <c r="N91" s="25" t="s">
        <v>8915</v>
      </c>
      <c r="O91" s="13"/>
      <c r="P91" s="13"/>
      <c r="Q91" s="13"/>
      <c r="R91" s="13"/>
      <c r="S91" s="13"/>
      <c r="T91" s="13"/>
      <c r="U91" s="13"/>
      <c r="V91" s="13"/>
      <c r="W91" s="13"/>
      <c r="X91" s="13"/>
      <c r="Y91" s="13"/>
      <c r="Z91" s="13"/>
      <c r="AA91" s="13"/>
      <c r="AB91" s="13"/>
    </row>
    <row r="92" ht="15.75" customHeight="1">
      <c r="A92" s="24" t="s">
        <v>8955</v>
      </c>
      <c r="B92" s="24" t="s">
        <v>566</v>
      </c>
      <c r="C92" s="24" t="s">
        <v>8956</v>
      </c>
      <c r="D92" s="24" t="s">
        <v>8957</v>
      </c>
      <c r="E92" s="24" t="s">
        <v>8975</v>
      </c>
      <c r="F92" s="25">
        <v>2.0</v>
      </c>
      <c r="G92" s="25">
        <v>2.0</v>
      </c>
      <c r="H92" s="25" t="s">
        <v>8872</v>
      </c>
      <c r="I92" s="25">
        <v>2.0</v>
      </c>
      <c r="J92" s="25">
        <v>2.0</v>
      </c>
      <c r="K92" s="25" t="s">
        <v>8873</v>
      </c>
      <c r="L92" s="25">
        <v>2.0</v>
      </c>
      <c r="M92" s="25">
        <v>2.0</v>
      </c>
      <c r="N92" s="25" t="s">
        <v>8915</v>
      </c>
      <c r="O92" s="13"/>
      <c r="P92" s="13"/>
      <c r="Q92" s="13"/>
      <c r="R92" s="13"/>
      <c r="S92" s="13"/>
      <c r="T92" s="13"/>
      <c r="U92" s="13"/>
      <c r="V92" s="13"/>
      <c r="W92" s="13"/>
      <c r="X92" s="13"/>
      <c r="Y92" s="13"/>
      <c r="Z92" s="13"/>
      <c r="AA92" s="13"/>
      <c r="AB92" s="13"/>
    </row>
    <row r="93" ht="15.75" customHeight="1">
      <c r="A93" s="24" t="s">
        <v>8976</v>
      </c>
      <c r="B93" s="24" t="s">
        <v>1415</v>
      </c>
      <c r="C93" s="24" t="s">
        <v>8977</v>
      </c>
      <c r="D93" s="24" t="s">
        <v>8978</v>
      </c>
      <c r="E93" s="24" t="s">
        <v>8979</v>
      </c>
      <c r="F93" s="25">
        <v>3.0</v>
      </c>
      <c r="G93" s="25">
        <v>3.0</v>
      </c>
      <c r="H93" s="25" t="s">
        <v>8871</v>
      </c>
      <c r="I93" s="25">
        <v>3.0</v>
      </c>
      <c r="J93" s="25">
        <v>3.0</v>
      </c>
      <c r="K93" s="25" t="s">
        <v>8872</v>
      </c>
      <c r="L93" s="25">
        <v>3.0</v>
      </c>
      <c r="M93" s="25">
        <v>3.0</v>
      </c>
      <c r="N93" s="25" t="s">
        <v>8916</v>
      </c>
      <c r="O93" s="13"/>
      <c r="P93" s="13"/>
      <c r="Q93" s="13"/>
      <c r="R93" s="13"/>
      <c r="S93" s="13"/>
      <c r="T93" s="13"/>
      <c r="U93" s="13"/>
      <c r="V93" s="13"/>
      <c r="W93" s="13"/>
      <c r="X93" s="13"/>
      <c r="Y93" s="13"/>
      <c r="Z93" s="13"/>
      <c r="AA93" s="13"/>
      <c r="AB93" s="13"/>
    </row>
    <row r="94" ht="15.75" customHeight="1">
      <c r="A94" s="24" t="s">
        <v>8976</v>
      </c>
      <c r="B94" s="24" t="s">
        <v>1419</v>
      </c>
      <c r="C94" s="24" t="s">
        <v>8977</v>
      </c>
      <c r="D94" s="24" t="s">
        <v>8978</v>
      </c>
      <c r="E94" s="24" t="s">
        <v>8980</v>
      </c>
      <c r="F94" s="25">
        <v>2.0</v>
      </c>
      <c r="G94" s="25">
        <v>2.0</v>
      </c>
      <c r="H94" s="25" t="s">
        <v>8871</v>
      </c>
      <c r="I94" s="25">
        <v>2.0</v>
      </c>
      <c r="J94" s="25">
        <v>2.0</v>
      </c>
      <c r="K94" s="25" t="s">
        <v>8872</v>
      </c>
      <c r="L94" s="25">
        <v>2.0</v>
      </c>
      <c r="M94" s="25">
        <v>2.0</v>
      </c>
      <c r="N94" s="25" t="s">
        <v>8916</v>
      </c>
      <c r="O94" s="13"/>
      <c r="P94" s="13"/>
      <c r="Q94" s="13"/>
      <c r="R94" s="13"/>
      <c r="S94" s="13"/>
      <c r="T94" s="13"/>
      <c r="U94" s="13"/>
      <c r="V94" s="13"/>
      <c r="W94" s="13"/>
      <c r="X94" s="13"/>
      <c r="Y94" s="13"/>
      <c r="Z94" s="13"/>
      <c r="AA94" s="13"/>
      <c r="AB94" s="13"/>
    </row>
    <row r="95" ht="15.75" customHeight="1">
      <c r="A95" s="24" t="s">
        <v>8976</v>
      </c>
      <c r="B95" s="24" t="s">
        <v>1421</v>
      </c>
      <c r="C95" s="24" t="s">
        <v>8977</v>
      </c>
      <c r="D95" s="24" t="s">
        <v>8978</v>
      </c>
      <c r="E95" s="24" t="s">
        <v>8981</v>
      </c>
      <c r="F95" s="25">
        <v>2.0</v>
      </c>
      <c r="G95" s="25">
        <v>2.0</v>
      </c>
      <c r="H95" s="25" t="s">
        <v>8871</v>
      </c>
      <c r="I95" s="25">
        <v>2.0</v>
      </c>
      <c r="J95" s="25">
        <v>2.0</v>
      </c>
      <c r="K95" s="25" t="s">
        <v>8872</v>
      </c>
      <c r="L95" s="25">
        <v>2.0</v>
      </c>
      <c r="M95" s="25">
        <v>2.0</v>
      </c>
      <c r="N95" s="25" t="s">
        <v>8916</v>
      </c>
      <c r="O95" s="13"/>
      <c r="P95" s="13"/>
      <c r="Q95" s="13"/>
      <c r="R95" s="13"/>
      <c r="S95" s="13"/>
      <c r="T95" s="13"/>
      <c r="U95" s="13"/>
      <c r="V95" s="13"/>
      <c r="W95" s="13"/>
      <c r="X95" s="13"/>
      <c r="Y95" s="13"/>
      <c r="Z95" s="13"/>
      <c r="AA95" s="13"/>
      <c r="AB95" s="13"/>
    </row>
    <row r="96" ht="15.75" customHeight="1">
      <c r="A96" s="24" t="s">
        <v>8976</v>
      </c>
      <c r="B96" s="24" t="s">
        <v>1423</v>
      </c>
      <c r="C96" s="24" t="s">
        <v>8977</v>
      </c>
      <c r="D96" s="24" t="s">
        <v>8978</v>
      </c>
      <c r="E96" s="24" t="s">
        <v>8982</v>
      </c>
      <c r="F96" s="25">
        <v>2.0</v>
      </c>
      <c r="G96" s="25">
        <v>2.0</v>
      </c>
      <c r="H96" s="25" t="s">
        <v>8871</v>
      </c>
      <c r="I96" s="25">
        <v>2.0</v>
      </c>
      <c r="J96" s="25">
        <v>2.0</v>
      </c>
      <c r="K96" s="25" t="s">
        <v>8872</v>
      </c>
      <c r="L96" s="25">
        <v>2.0</v>
      </c>
      <c r="M96" s="25">
        <v>2.0</v>
      </c>
      <c r="N96" s="25" t="s">
        <v>8916</v>
      </c>
      <c r="O96" s="13"/>
      <c r="P96" s="13"/>
      <c r="Q96" s="13"/>
      <c r="R96" s="13"/>
      <c r="S96" s="13"/>
      <c r="T96" s="13"/>
      <c r="U96" s="13"/>
      <c r="V96" s="13"/>
      <c r="W96" s="13"/>
      <c r="X96" s="13"/>
      <c r="Y96" s="13"/>
      <c r="Z96" s="13"/>
      <c r="AA96" s="13"/>
      <c r="AB96" s="13"/>
    </row>
    <row r="97" ht="15.75" customHeight="1">
      <c r="A97" s="24" t="s">
        <v>8976</v>
      </c>
      <c r="B97" s="24" t="s">
        <v>1425</v>
      </c>
      <c r="C97" s="24" t="s">
        <v>8977</v>
      </c>
      <c r="D97" s="24" t="s">
        <v>8978</v>
      </c>
      <c r="E97" s="24" t="s">
        <v>8983</v>
      </c>
      <c r="F97" s="25">
        <v>2.0</v>
      </c>
      <c r="G97" s="25">
        <v>2.0</v>
      </c>
      <c r="H97" s="25" t="s">
        <v>8871</v>
      </c>
      <c r="I97" s="25">
        <v>2.0</v>
      </c>
      <c r="J97" s="25">
        <v>2.0</v>
      </c>
      <c r="K97" s="25" t="s">
        <v>8872</v>
      </c>
      <c r="L97" s="25">
        <v>2.0</v>
      </c>
      <c r="M97" s="25">
        <v>2.0</v>
      </c>
      <c r="N97" s="25" t="s">
        <v>8916</v>
      </c>
      <c r="O97" s="13"/>
      <c r="P97" s="13"/>
      <c r="Q97" s="13"/>
      <c r="R97" s="13"/>
      <c r="S97" s="13"/>
      <c r="T97" s="13"/>
      <c r="U97" s="13"/>
      <c r="V97" s="13"/>
      <c r="W97" s="13"/>
      <c r="X97" s="13"/>
      <c r="Y97" s="13"/>
      <c r="Z97" s="13"/>
      <c r="AA97" s="13"/>
      <c r="AB97" s="13"/>
    </row>
    <row r="98" ht="15.75" customHeight="1">
      <c r="A98" s="24" t="s">
        <v>8976</v>
      </c>
      <c r="B98" s="24" t="s">
        <v>1427</v>
      </c>
      <c r="C98" s="24" t="s">
        <v>8977</v>
      </c>
      <c r="D98" s="24" t="s">
        <v>8978</v>
      </c>
      <c r="E98" s="24" t="s">
        <v>8984</v>
      </c>
      <c r="F98" s="25">
        <v>2.0</v>
      </c>
      <c r="G98" s="25">
        <v>2.0</v>
      </c>
      <c r="H98" s="25" t="s">
        <v>8871</v>
      </c>
      <c r="I98" s="25">
        <v>2.0</v>
      </c>
      <c r="J98" s="25">
        <v>2.0</v>
      </c>
      <c r="K98" s="25" t="s">
        <v>8872</v>
      </c>
      <c r="L98" s="25">
        <v>2.0</v>
      </c>
      <c r="M98" s="25">
        <v>2.0</v>
      </c>
      <c r="N98" s="25" t="s">
        <v>8916</v>
      </c>
      <c r="O98" s="13"/>
      <c r="P98" s="13"/>
      <c r="Q98" s="13"/>
      <c r="R98" s="13"/>
      <c r="S98" s="13"/>
      <c r="T98" s="13"/>
      <c r="U98" s="13"/>
      <c r="V98" s="13"/>
      <c r="W98" s="13"/>
      <c r="X98" s="13"/>
      <c r="Y98" s="13"/>
      <c r="Z98" s="13"/>
      <c r="AA98" s="13"/>
      <c r="AB98" s="13"/>
    </row>
    <row r="99" ht="15.75" customHeight="1">
      <c r="A99" s="24" t="s">
        <v>8976</v>
      </c>
      <c r="B99" s="24" t="s">
        <v>1429</v>
      </c>
      <c r="C99" s="24" t="s">
        <v>8977</v>
      </c>
      <c r="D99" s="24" t="s">
        <v>8978</v>
      </c>
      <c r="E99" s="24" t="s">
        <v>8985</v>
      </c>
      <c r="F99" s="25">
        <v>2.0</v>
      </c>
      <c r="G99" s="25">
        <v>2.0</v>
      </c>
      <c r="H99" s="25" t="s">
        <v>8871</v>
      </c>
      <c r="I99" s="25">
        <v>2.0</v>
      </c>
      <c r="J99" s="25">
        <v>2.0</v>
      </c>
      <c r="K99" s="25" t="s">
        <v>8872</v>
      </c>
      <c r="L99" s="25">
        <v>2.0</v>
      </c>
      <c r="M99" s="25">
        <v>2.0</v>
      </c>
      <c r="N99" s="25" t="s">
        <v>8916</v>
      </c>
      <c r="O99" s="13"/>
      <c r="P99" s="13"/>
      <c r="Q99" s="13"/>
      <c r="R99" s="13"/>
      <c r="S99" s="13"/>
      <c r="T99" s="13"/>
      <c r="U99" s="13"/>
      <c r="V99" s="13"/>
      <c r="W99" s="13"/>
      <c r="X99" s="13"/>
      <c r="Y99" s="13"/>
      <c r="Z99" s="13"/>
      <c r="AA99" s="13"/>
      <c r="AB99" s="13"/>
    </row>
    <row r="100" ht="15.75" customHeight="1">
      <c r="A100" s="24" t="s">
        <v>8976</v>
      </c>
      <c r="B100" s="24" t="s">
        <v>1431</v>
      </c>
      <c r="C100" s="24" t="s">
        <v>8977</v>
      </c>
      <c r="D100" s="24" t="s">
        <v>8978</v>
      </c>
      <c r="E100" s="24" t="s">
        <v>8986</v>
      </c>
      <c r="F100" s="25">
        <v>2.0</v>
      </c>
      <c r="G100" s="25">
        <v>2.0</v>
      </c>
      <c r="H100" s="25" t="s">
        <v>8871</v>
      </c>
      <c r="I100" s="25">
        <v>2.0</v>
      </c>
      <c r="J100" s="25">
        <v>2.0</v>
      </c>
      <c r="K100" s="25" t="s">
        <v>8872</v>
      </c>
      <c r="L100" s="25">
        <v>2.0</v>
      </c>
      <c r="M100" s="25">
        <v>2.0</v>
      </c>
      <c r="N100" s="25" t="s">
        <v>8916</v>
      </c>
      <c r="O100" s="13"/>
      <c r="P100" s="13"/>
      <c r="Q100" s="13"/>
      <c r="R100" s="13"/>
      <c r="S100" s="13"/>
      <c r="T100" s="13"/>
      <c r="U100" s="13"/>
      <c r="V100" s="13"/>
      <c r="W100" s="13"/>
      <c r="X100" s="13"/>
      <c r="Y100" s="13"/>
      <c r="Z100" s="13"/>
      <c r="AA100" s="13"/>
      <c r="AB100" s="13"/>
    </row>
    <row r="101" ht="15.75" customHeight="1">
      <c r="A101" s="24" t="s">
        <v>8976</v>
      </c>
      <c r="B101" s="24" t="s">
        <v>1433</v>
      </c>
      <c r="C101" s="24" t="s">
        <v>8977</v>
      </c>
      <c r="D101" s="24" t="s">
        <v>8978</v>
      </c>
      <c r="E101" s="24" t="s">
        <v>8987</v>
      </c>
      <c r="F101" s="25">
        <v>2.0</v>
      </c>
      <c r="G101" s="25">
        <v>2.0</v>
      </c>
      <c r="H101" s="25" t="s">
        <v>8871</v>
      </c>
      <c r="I101" s="25">
        <v>2.0</v>
      </c>
      <c r="J101" s="25">
        <v>2.0</v>
      </c>
      <c r="K101" s="25" t="s">
        <v>8872</v>
      </c>
      <c r="L101" s="25">
        <v>2.0</v>
      </c>
      <c r="M101" s="25">
        <v>2.0</v>
      </c>
      <c r="N101" s="25" t="s">
        <v>8916</v>
      </c>
      <c r="O101" s="13"/>
      <c r="P101" s="13"/>
      <c r="Q101" s="13"/>
      <c r="R101" s="13"/>
      <c r="S101" s="13"/>
      <c r="T101" s="13"/>
      <c r="U101" s="13"/>
      <c r="V101" s="13"/>
      <c r="W101" s="13"/>
      <c r="X101" s="13"/>
      <c r="Y101" s="13"/>
      <c r="Z101" s="13"/>
      <c r="AA101" s="13"/>
      <c r="AB101" s="13"/>
    </row>
    <row r="102" ht="15.75" customHeight="1">
      <c r="A102" s="24" t="s">
        <v>8976</v>
      </c>
      <c r="B102" s="24" t="s">
        <v>1435</v>
      </c>
      <c r="C102" s="24" t="s">
        <v>8977</v>
      </c>
      <c r="D102" s="24" t="s">
        <v>8978</v>
      </c>
      <c r="E102" s="24" t="s">
        <v>8988</v>
      </c>
      <c r="F102" s="25">
        <v>2.0</v>
      </c>
      <c r="G102" s="25">
        <v>2.0</v>
      </c>
      <c r="H102" s="25" t="s">
        <v>8871</v>
      </c>
      <c r="I102" s="25">
        <v>2.0</v>
      </c>
      <c r="J102" s="25">
        <v>2.0</v>
      </c>
      <c r="K102" s="25" t="s">
        <v>8872</v>
      </c>
      <c r="L102" s="25">
        <v>2.0</v>
      </c>
      <c r="M102" s="25">
        <v>2.0</v>
      </c>
      <c r="N102" s="25" t="s">
        <v>8916</v>
      </c>
      <c r="O102" s="13"/>
      <c r="P102" s="13"/>
      <c r="Q102" s="13"/>
      <c r="R102" s="13"/>
      <c r="S102" s="13"/>
      <c r="T102" s="13"/>
      <c r="U102" s="13"/>
      <c r="V102" s="13"/>
      <c r="W102" s="13"/>
      <c r="X102" s="13"/>
      <c r="Y102" s="13"/>
      <c r="Z102" s="13"/>
      <c r="AA102" s="13"/>
      <c r="AB102" s="13"/>
    </row>
    <row r="103" ht="15.75" customHeight="1">
      <c r="A103" s="24" t="s">
        <v>8976</v>
      </c>
      <c r="B103" s="24" t="s">
        <v>1437</v>
      </c>
      <c r="C103" s="24" t="s">
        <v>8977</v>
      </c>
      <c r="D103" s="24" t="s">
        <v>8978</v>
      </c>
      <c r="E103" s="24" t="s">
        <v>8989</v>
      </c>
      <c r="F103" s="25">
        <v>3.0</v>
      </c>
      <c r="G103" s="25">
        <v>2.0</v>
      </c>
      <c r="H103" s="25" t="s">
        <v>8871</v>
      </c>
      <c r="I103" s="25">
        <v>3.0</v>
      </c>
      <c r="J103" s="25">
        <v>2.0</v>
      </c>
      <c r="K103" s="25" t="s">
        <v>8872</v>
      </c>
      <c r="L103" s="25">
        <v>3.0</v>
      </c>
      <c r="M103" s="25">
        <v>2.0</v>
      </c>
      <c r="N103" s="25" t="s">
        <v>8916</v>
      </c>
      <c r="O103" s="13"/>
      <c r="P103" s="13"/>
      <c r="Q103" s="13"/>
      <c r="R103" s="13"/>
      <c r="S103" s="13"/>
      <c r="T103" s="13"/>
      <c r="U103" s="13"/>
      <c r="V103" s="13"/>
      <c r="W103" s="13"/>
      <c r="X103" s="13"/>
      <c r="Y103" s="13"/>
      <c r="Z103" s="13"/>
      <c r="AA103" s="13"/>
      <c r="AB103" s="13"/>
    </row>
    <row r="104" ht="15.75" customHeight="1">
      <c r="A104" s="24" t="s">
        <v>8976</v>
      </c>
      <c r="B104" s="24" t="s">
        <v>1439</v>
      </c>
      <c r="C104" s="24" t="s">
        <v>8977</v>
      </c>
      <c r="D104" s="24" t="s">
        <v>8978</v>
      </c>
      <c r="E104" s="24" t="s">
        <v>8990</v>
      </c>
      <c r="F104" s="25">
        <v>2.0</v>
      </c>
      <c r="G104" s="25">
        <v>2.0</v>
      </c>
      <c r="H104" s="25" t="s">
        <v>8871</v>
      </c>
      <c r="I104" s="25">
        <v>2.0</v>
      </c>
      <c r="J104" s="25">
        <v>2.0</v>
      </c>
      <c r="K104" s="25" t="s">
        <v>8872</v>
      </c>
      <c r="L104" s="25">
        <v>2.0</v>
      </c>
      <c r="M104" s="25">
        <v>2.0</v>
      </c>
      <c r="N104" s="25" t="s">
        <v>8916</v>
      </c>
      <c r="O104" s="13"/>
      <c r="P104" s="13"/>
      <c r="Q104" s="13"/>
      <c r="R104" s="13"/>
      <c r="S104" s="13"/>
      <c r="T104" s="13"/>
      <c r="U104" s="13"/>
      <c r="V104" s="13"/>
      <c r="W104" s="13"/>
      <c r="X104" s="13"/>
      <c r="Y104" s="13"/>
      <c r="Z104" s="13"/>
      <c r="AA104" s="13"/>
      <c r="AB104" s="13"/>
    </row>
    <row r="105" ht="15.75" customHeight="1">
      <c r="A105" s="24" t="s">
        <v>8976</v>
      </c>
      <c r="B105" s="24" t="s">
        <v>1441</v>
      </c>
      <c r="C105" s="24" t="s">
        <v>8977</v>
      </c>
      <c r="D105" s="24" t="s">
        <v>8978</v>
      </c>
      <c r="E105" s="24" t="s">
        <v>8991</v>
      </c>
      <c r="F105" s="25">
        <v>2.0</v>
      </c>
      <c r="G105" s="25">
        <v>2.0</v>
      </c>
      <c r="H105" s="25" t="s">
        <v>8871</v>
      </c>
      <c r="I105" s="25">
        <v>2.0</v>
      </c>
      <c r="J105" s="25">
        <v>2.0</v>
      </c>
      <c r="K105" s="25" t="s">
        <v>8872</v>
      </c>
      <c r="L105" s="25">
        <v>2.0</v>
      </c>
      <c r="M105" s="25">
        <v>2.0</v>
      </c>
      <c r="N105" s="25" t="s">
        <v>8916</v>
      </c>
      <c r="O105" s="13"/>
      <c r="P105" s="13"/>
      <c r="Q105" s="13"/>
      <c r="R105" s="13"/>
      <c r="S105" s="13"/>
      <c r="T105" s="13"/>
      <c r="U105" s="13"/>
      <c r="V105" s="13"/>
      <c r="W105" s="13"/>
      <c r="X105" s="13"/>
      <c r="Y105" s="13"/>
      <c r="Z105" s="13"/>
      <c r="AA105" s="13"/>
      <c r="AB105" s="13"/>
    </row>
    <row r="106" ht="15.75" customHeight="1">
      <c r="A106" s="24" t="s">
        <v>8976</v>
      </c>
      <c r="B106" s="24" t="s">
        <v>1443</v>
      </c>
      <c r="C106" s="24" t="s">
        <v>8977</v>
      </c>
      <c r="D106" s="24" t="s">
        <v>8978</v>
      </c>
      <c r="E106" s="24" t="s">
        <v>8992</v>
      </c>
      <c r="F106" s="25">
        <v>3.0</v>
      </c>
      <c r="G106" s="25">
        <v>3.0</v>
      </c>
      <c r="H106" s="25" t="s">
        <v>8871</v>
      </c>
      <c r="I106" s="25">
        <v>3.0</v>
      </c>
      <c r="J106" s="25">
        <v>3.0</v>
      </c>
      <c r="K106" s="25" t="s">
        <v>8872</v>
      </c>
      <c r="L106" s="25">
        <v>3.0</v>
      </c>
      <c r="M106" s="25">
        <v>3.0</v>
      </c>
      <c r="N106" s="25" t="s">
        <v>8916</v>
      </c>
      <c r="O106" s="13"/>
      <c r="P106" s="13"/>
      <c r="Q106" s="13"/>
      <c r="R106" s="13"/>
      <c r="S106" s="13"/>
      <c r="T106" s="13"/>
      <c r="U106" s="13"/>
      <c r="V106" s="13"/>
      <c r="W106" s="13"/>
      <c r="X106" s="13"/>
      <c r="Y106" s="13"/>
      <c r="Z106" s="13"/>
      <c r="AA106" s="13"/>
      <c r="AB106" s="13"/>
    </row>
    <row r="107" ht="15.75" customHeight="1">
      <c r="A107" s="24" t="s">
        <v>8976</v>
      </c>
      <c r="B107" s="24" t="s">
        <v>1445</v>
      </c>
      <c r="C107" s="24" t="s">
        <v>8977</v>
      </c>
      <c r="D107" s="24" t="s">
        <v>8978</v>
      </c>
      <c r="E107" s="24" t="s">
        <v>8993</v>
      </c>
      <c r="F107" s="25">
        <v>2.0</v>
      </c>
      <c r="G107" s="25">
        <v>2.0</v>
      </c>
      <c r="H107" s="25" t="s">
        <v>8871</v>
      </c>
      <c r="I107" s="25">
        <v>2.0</v>
      </c>
      <c r="J107" s="25">
        <v>2.0</v>
      </c>
      <c r="K107" s="25" t="s">
        <v>8872</v>
      </c>
      <c r="L107" s="25">
        <v>2.0</v>
      </c>
      <c r="M107" s="25">
        <v>2.0</v>
      </c>
      <c r="N107" s="25" t="s">
        <v>8916</v>
      </c>
      <c r="O107" s="13"/>
      <c r="P107" s="13"/>
      <c r="Q107" s="13"/>
      <c r="R107" s="13"/>
      <c r="S107" s="13"/>
      <c r="T107" s="13"/>
      <c r="U107" s="13"/>
      <c r="V107" s="13"/>
      <c r="W107" s="13"/>
      <c r="X107" s="13"/>
      <c r="Y107" s="13"/>
      <c r="Z107" s="13"/>
      <c r="AA107" s="13"/>
      <c r="AB107" s="13"/>
    </row>
    <row r="108" ht="15.75" customHeight="1">
      <c r="A108" s="24" t="s">
        <v>8976</v>
      </c>
      <c r="B108" s="24" t="s">
        <v>1447</v>
      </c>
      <c r="C108" s="24" t="s">
        <v>8977</v>
      </c>
      <c r="D108" s="24" t="s">
        <v>8978</v>
      </c>
      <c r="E108" s="24" t="s">
        <v>8994</v>
      </c>
      <c r="F108" s="25">
        <v>1.0</v>
      </c>
      <c r="G108" s="25">
        <v>1.0</v>
      </c>
      <c r="H108" s="25" t="s">
        <v>8871</v>
      </c>
      <c r="I108" s="25">
        <v>3.0</v>
      </c>
      <c r="J108" s="25">
        <v>3.0</v>
      </c>
      <c r="K108" s="25" t="s">
        <v>8872</v>
      </c>
      <c r="L108" s="25">
        <v>3.0</v>
      </c>
      <c r="M108" s="25">
        <v>2.0</v>
      </c>
      <c r="N108" s="25" t="s">
        <v>8916</v>
      </c>
      <c r="O108" s="13"/>
      <c r="P108" s="13"/>
      <c r="Q108" s="13"/>
      <c r="R108" s="13"/>
      <c r="S108" s="13"/>
      <c r="T108" s="13"/>
      <c r="U108" s="13"/>
      <c r="V108" s="13"/>
      <c r="W108" s="13"/>
      <c r="X108" s="13"/>
      <c r="Y108" s="13"/>
      <c r="Z108" s="13"/>
      <c r="AA108" s="13"/>
      <c r="AB108" s="13"/>
    </row>
    <row r="109" ht="15.75" customHeight="1">
      <c r="A109" s="24" t="s">
        <v>8976</v>
      </c>
      <c r="B109" s="24" t="s">
        <v>1449</v>
      </c>
      <c r="C109" s="24" t="s">
        <v>8977</v>
      </c>
      <c r="D109" s="24" t="s">
        <v>8978</v>
      </c>
      <c r="E109" s="24" t="s">
        <v>8995</v>
      </c>
      <c r="F109" s="25">
        <v>3.0</v>
      </c>
      <c r="G109" s="25">
        <v>3.0</v>
      </c>
      <c r="H109" s="25" t="s">
        <v>8871</v>
      </c>
      <c r="I109" s="25">
        <v>3.0</v>
      </c>
      <c r="J109" s="25">
        <v>3.0</v>
      </c>
      <c r="K109" s="25" t="s">
        <v>8872</v>
      </c>
      <c r="L109" s="25">
        <v>3.0</v>
      </c>
      <c r="M109" s="25">
        <v>3.0</v>
      </c>
      <c r="N109" s="25" t="s">
        <v>8916</v>
      </c>
      <c r="O109" s="13"/>
      <c r="P109" s="13"/>
      <c r="Q109" s="13"/>
      <c r="R109" s="13"/>
      <c r="S109" s="13"/>
      <c r="T109" s="13"/>
      <c r="U109" s="13"/>
      <c r="V109" s="13"/>
      <c r="W109" s="13"/>
      <c r="X109" s="13"/>
      <c r="Y109" s="13"/>
      <c r="Z109" s="13"/>
      <c r="AA109" s="13"/>
      <c r="AB109" s="13"/>
    </row>
    <row r="110" ht="15.75" customHeight="1">
      <c r="A110" s="24" t="s">
        <v>8976</v>
      </c>
      <c r="B110" s="24" t="s">
        <v>1451</v>
      </c>
      <c r="C110" s="24" t="s">
        <v>8977</v>
      </c>
      <c r="D110" s="24" t="s">
        <v>8978</v>
      </c>
      <c r="E110" s="24" t="s">
        <v>8996</v>
      </c>
      <c r="F110" s="25">
        <v>2.0</v>
      </c>
      <c r="G110" s="25">
        <v>1.0</v>
      </c>
      <c r="H110" s="25" t="s">
        <v>8871</v>
      </c>
      <c r="I110" s="25">
        <v>2.0</v>
      </c>
      <c r="J110" s="25">
        <v>2.0</v>
      </c>
      <c r="K110" s="25" t="s">
        <v>8872</v>
      </c>
      <c r="L110" s="25">
        <v>2.0</v>
      </c>
      <c r="M110" s="25">
        <v>1.0</v>
      </c>
      <c r="N110" s="25" t="s">
        <v>8916</v>
      </c>
      <c r="O110" s="13"/>
      <c r="P110" s="13"/>
      <c r="Q110" s="13"/>
      <c r="R110" s="13"/>
      <c r="S110" s="13"/>
      <c r="T110" s="13"/>
      <c r="U110" s="13"/>
      <c r="V110" s="13"/>
      <c r="W110" s="13"/>
      <c r="X110" s="13"/>
      <c r="Y110" s="13"/>
      <c r="Z110" s="13"/>
      <c r="AA110" s="13"/>
      <c r="AB110" s="13"/>
    </row>
    <row r="111" ht="15.75" customHeight="1">
      <c r="A111" s="24" t="s">
        <v>8997</v>
      </c>
      <c r="B111" s="24" t="s">
        <v>1300</v>
      </c>
      <c r="C111" s="24" t="s">
        <v>8998</v>
      </c>
      <c r="D111" s="24" t="s">
        <v>8999</v>
      </c>
      <c r="E111" s="24" t="s">
        <v>9000</v>
      </c>
      <c r="F111" s="25">
        <v>2.0</v>
      </c>
      <c r="G111" s="25">
        <v>2.0</v>
      </c>
      <c r="H111" s="25" t="s">
        <v>8871</v>
      </c>
      <c r="I111" s="25">
        <v>2.0</v>
      </c>
      <c r="J111" s="25">
        <v>2.0</v>
      </c>
      <c r="K111" s="25" t="s">
        <v>8872</v>
      </c>
      <c r="L111" s="25">
        <v>2.0</v>
      </c>
      <c r="M111" s="25">
        <v>2.0</v>
      </c>
      <c r="N111" s="25" t="s">
        <v>8873</v>
      </c>
      <c r="O111" s="13"/>
      <c r="P111" s="13"/>
      <c r="Q111" s="13"/>
      <c r="R111" s="13"/>
      <c r="S111" s="13"/>
      <c r="T111" s="13"/>
      <c r="U111" s="13"/>
      <c r="V111" s="13"/>
      <c r="W111" s="13"/>
      <c r="X111" s="13"/>
      <c r="Y111" s="13"/>
      <c r="Z111" s="13"/>
      <c r="AA111" s="13"/>
      <c r="AB111" s="13"/>
    </row>
    <row r="112" ht="15.75" customHeight="1">
      <c r="A112" s="24" t="s">
        <v>8997</v>
      </c>
      <c r="B112" s="24" t="s">
        <v>1304</v>
      </c>
      <c r="C112" s="24" t="s">
        <v>8998</v>
      </c>
      <c r="D112" s="24" t="s">
        <v>8999</v>
      </c>
      <c r="E112" s="24" t="s">
        <v>9001</v>
      </c>
      <c r="F112" s="25">
        <v>1.0</v>
      </c>
      <c r="G112" s="25">
        <v>1.0</v>
      </c>
      <c r="H112" s="25" t="s">
        <v>8871</v>
      </c>
      <c r="I112" s="25">
        <v>3.0</v>
      </c>
      <c r="J112" s="25">
        <v>3.0</v>
      </c>
      <c r="K112" s="25" t="s">
        <v>8872</v>
      </c>
      <c r="L112" s="25">
        <v>1.0</v>
      </c>
      <c r="M112" s="25">
        <v>2.0</v>
      </c>
      <c r="N112" s="25" t="s">
        <v>8873</v>
      </c>
      <c r="O112" s="13"/>
      <c r="P112" s="13"/>
      <c r="Q112" s="13"/>
      <c r="R112" s="13"/>
      <c r="S112" s="13"/>
      <c r="T112" s="13"/>
      <c r="U112" s="13"/>
      <c r="V112" s="13"/>
      <c r="W112" s="13"/>
      <c r="X112" s="13"/>
      <c r="Y112" s="13"/>
      <c r="Z112" s="13"/>
      <c r="AA112" s="13"/>
      <c r="AB112" s="13"/>
    </row>
    <row r="113" ht="15.75" customHeight="1">
      <c r="A113" s="24" t="s">
        <v>8997</v>
      </c>
      <c r="B113" s="24" t="s">
        <v>1306</v>
      </c>
      <c r="C113" s="24" t="s">
        <v>8998</v>
      </c>
      <c r="D113" s="24" t="s">
        <v>8999</v>
      </c>
      <c r="E113" s="24" t="s">
        <v>9002</v>
      </c>
      <c r="F113" s="25">
        <v>3.0</v>
      </c>
      <c r="G113" s="25">
        <v>2.0</v>
      </c>
      <c r="H113" s="25" t="s">
        <v>8871</v>
      </c>
      <c r="I113" s="25">
        <v>3.0</v>
      </c>
      <c r="J113" s="25">
        <v>2.0</v>
      </c>
      <c r="K113" s="25" t="s">
        <v>8872</v>
      </c>
      <c r="L113" s="25">
        <v>3.0</v>
      </c>
      <c r="M113" s="25">
        <v>2.0</v>
      </c>
      <c r="N113" s="25" t="s">
        <v>8873</v>
      </c>
      <c r="O113" s="13"/>
      <c r="P113" s="13"/>
      <c r="Q113" s="13"/>
      <c r="R113" s="13"/>
      <c r="S113" s="13"/>
      <c r="T113" s="13"/>
      <c r="U113" s="13"/>
      <c r="V113" s="13"/>
      <c r="W113" s="13"/>
      <c r="X113" s="13"/>
      <c r="Y113" s="13"/>
      <c r="Z113" s="13"/>
      <c r="AA113" s="13"/>
      <c r="AB113" s="13"/>
    </row>
    <row r="114" ht="15.75" customHeight="1">
      <c r="A114" s="24" t="s">
        <v>8997</v>
      </c>
      <c r="B114" s="24" t="s">
        <v>1308</v>
      </c>
      <c r="C114" s="24" t="s">
        <v>8998</v>
      </c>
      <c r="D114" s="24" t="s">
        <v>8999</v>
      </c>
      <c r="E114" s="24" t="s">
        <v>9003</v>
      </c>
      <c r="F114" s="25">
        <v>3.0</v>
      </c>
      <c r="G114" s="25">
        <v>3.0</v>
      </c>
      <c r="H114" s="25" t="s">
        <v>8871</v>
      </c>
      <c r="I114" s="25">
        <v>1.0</v>
      </c>
      <c r="J114" s="25">
        <v>1.0</v>
      </c>
      <c r="K114" s="25" t="s">
        <v>8872</v>
      </c>
      <c r="L114" s="25">
        <v>2.0</v>
      </c>
      <c r="M114" s="25">
        <v>1.0</v>
      </c>
      <c r="N114" s="25" t="s">
        <v>8873</v>
      </c>
      <c r="O114" s="13"/>
      <c r="P114" s="13"/>
      <c r="Q114" s="13"/>
      <c r="R114" s="13"/>
      <c r="S114" s="13"/>
      <c r="T114" s="13"/>
      <c r="U114" s="13"/>
      <c r="V114" s="13"/>
      <c r="W114" s="13"/>
      <c r="X114" s="13"/>
      <c r="Y114" s="13"/>
      <c r="Z114" s="13"/>
      <c r="AA114" s="13"/>
      <c r="AB114" s="13"/>
    </row>
    <row r="115" ht="15.75" customHeight="1">
      <c r="A115" s="24" t="s">
        <v>8997</v>
      </c>
      <c r="B115" s="24" t="s">
        <v>1310</v>
      </c>
      <c r="C115" s="24" t="s">
        <v>8998</v>
      </c>
      <c r="D115" s="24" t="s">
        <v>8999</v>
      </c>
      <c r="E115" s="24" t="s">
        <v>9004</v>
      </c>
      <c r="F115" s="25">
        <v>1.0</v>
      </c>
      <c r="G115" s="25">
        <v>1.0</v>
      </c>
      <c r="H115" s="25" t="s">
        <v>8871</v>
      </c>
      <c r="I115" s="25">
        <v>1.0</v>
      </c>
      <c r="J115" s="25">
        <v>1.0</v>
      </c>
      <c r="K115" s="25" t="s">
        <v>8872</v>
      </c>
      <c r="L115" s="25">
        <v>1.0</v>
      </c>
      <c r="M115" s="25">
        <v>1.0</v>
      </c>
      <c r="N115" s="25" t="s">
        <v>8873</v>
      </c>
      <c r="O115" s="13"/>
      <c r="P115" s="13"/>
      <c r="Q115" s="13"/>
      <c r="R115" s="13"/>
      <c r="S115" s="13"/>
      <c r="T115" s="13"/>
      <c r="U115" s="13"/>
      <c r="V115" s="13"/>
      <c r="W115" s="13"/>
      <c r="X115" s="13"/>
      <c r="Y115" s="13"/>
      <c r="Z115" s="13"/>
      <c r="AA115" s="13"/>
      <c r="AB115" s="13"/>
    </row>
    <row r="116" ht="15.75" customHeight="1">
      <c r="A116" s="24" t="s">
        <v>8997</v>
      </c>
      <c r="B116" s="24" t="s">
        <v>1312</v>
      </c>
      <c r="C116" s="24" t="s">
        <v>8998</v>
      </c>
      <c r="D116" s="24" t="s">
        <v>8999</v>
      </c>
      <c r="E116" s="24" t="s">
        <v>9005</v>
      </c>
      <c r="F116" s="25">
        <v>2.0</v>
      </c>
      <c r="G116" s="25">
        <v>2.0</v>
      </c>
      <c r="H116" s="25" t="s">
        <v>8871</v>
      </c>
      <c r="I116" s="25">
        <v>2.0</v>
      </c>
      <c r="J116" s="25">
        <v>2.0</v>
      </c>
      <c r="K116" s="25" t="s">
        <v>8872</v>
      </c>
      <c r="L116" s="25">
        <v>2.0</v>
      </c>
      <c r="M116" s="25">
        <v>2.0</v>
      </c>
      <c r="N116" s="25" t="s">
        <v>8873</v>
      </c>
      <c r="O116" s="13"/>
      <c r="P116" s="13"/>
      <c r="Q116" s="13"/>
      <c r="R116" s="13"/>
      <c r="S116" s="13"/>
      <c r="T116" s="13"/>
      <c r="U116" s="13"/>
      <c r="V116" s="13"/>
      <c r="W116" s="13"/>
      <c r="X116" s="13"/>
      <c r="Y116" s="13"/>
      <c r="Z116" s="13"/>
      <c r="AA116" s="13"/>
      <c r="AB116" s="13"/>
    </row>
    <row r="117" ht="15.75" customHeight="1">
      <c r="A117" s="24" t="s">
        <v>8997</v>
      </c>
      <c r="B117" s="24" t="s">
        <v>1314</v>
      </c>
      <c r="C117" s="24" t="s">
        <v>8998</v>
      </c>
      <c r="D117" s="24" t="s">
        <v>8999</v>
      </c>
      <c r="E117" s="24" t="s">
        <v>9006</v>
      </c>
      <c r="F117" s="25">
        <v>2.0</v>
      </c>
      <c r="G117" s="25">
        <v>2.0</v>
      </c>
      <c r="H117" s="25" t="s">
        <v>8871</v>
      </c>
      <c r="I117" s="25">
        <v>2.0</v>
      </c>
      <c r="J117" s="25">
        <v>2.0</v>
      </c>
      <c r="K117" s="25" t="s">
        <v>8872</v>
      </c>
      <c r="L117" s="25">
        <v>2.0</v>
      </c>
      <c r="M117" s="25">
        <v>2.0</v>
      </c>
      <c r="N117" s="25" t="s">
        <v>8873</v>
      </c>
      <c r="O117" s="13"/>
      <c r="P117" s="13"/>
      <c r="Q117" s="13"/>
      <c r="R117" s="13"/>
      <c r="S117" s="13"/>
      <c r="T117" s="13"/>
      <c r="U117" s="13"/>
      <c r="V117" s="13"/>
      <c r="W117" s="13"/>
      <c r="X117" s="13"/>
      <c r="Y117" s="13"/>
      <c r="Z117" s="13"/>
      <c r="AA117" s="13"/>
      <c r="AB117" s="13"/>
    </row>
    <row r="118" ht="15.75" customHeight="1">
      <c r="A118" s="24" t="s">
        <v>8997</v>
      </c>
      <c r="B118" s="24" t="s">
        <v>1315</v>
      </c>
      <c r="C118" s="24" t="s">
        <v>8998</v>
      </c>
      <c r="D118" s="24" t="s">
        <v>8999</v>
      </c>
      <c r="E118" s="24" t="s">
        <v>9007</v>
      </c>
      <c r="F118" s="25">
        <v>2.0</v>
      </c>
      <c r="G118" s="25">
        <v>2.0</v>
      </c>
      <c r="H118" s="25" t="s">
        <v>8871</v>
      </c>
      <c r="I118" s="25">
        <v>2.0</v>
      </c>
      <c r="J118" s="25">
        <v>2.0</v>
      </c>
      <c r="K118" s="25" t="s">
        <v>8872</v>
      </c>
      <c r="L118" s="25">
        <v>2.0</v>
      </c>
      <c r="M118" s="25">
        <v>2.0</v>
      </c>
      <c r="N118" s="25" t="s">
        <v>8873</v>
      </c>
      <c r="O118" s="13"/>
      <c r="P118" s="13"/>
      <c r="Q118" s="13"/>
      <c r="R118" s="13"/>
      <c r="S118" s="13"/>
      <c r="T118" s="13"/>
      <c r="U118" s="13"/>
      <c r="V118" s="13"/>
      <c r="W118" s="13"/>
      <c r="X118" s="13"/>
      <c r="Y118" s="13"/>
      <c r="Z118" s="13"/>
      <c r="AA118" s="13"/>
      <c r="AB118" s="13"/>
    </row>
    <row r="119" ht="15.75" customHeight="1">
      <c r="A119" s="24" t="s">
        <v>8997</v>
      </c>
      <c r="B119" s="24" t="s">
        <v>1317</v>
      </c>
      <c r="C119" s="24" t="s">
        <v>8998</v>
      </c>
      <c r="D119" s="24" t="s">
        <v>8999</v>
      </c>
      <c r="E119" s="24" t="s">
        <v>9008</v>
      </c>
      <c r="F119" s="25">
        <v>3.0</v>
      </c>
      <c r="G119" s="25">
        <v>3.0</v>
      </c>
      <c r="H119" s="25" t="s">
        <v>8871</v>
      </c>
      <c r="I119" s="25">
        <v>3.0</v>
      </c>
      <c r="J119" s="25">
        <v>3.0</v>
      </c>
      <c r="K119" s="25" t="s">
        <v>8872</v>
      </c>
      <c r="L119" s="25">
        <v>3.0</v>
      </c>
      <c r="M119" s="25">
        <v>3.0</v>
      </c>
      <c r="N119" s="25" t="s">
        <v>8873</v>
      </c>
      <c r="O119" s="13"/>
      <c r="P119" s="13"/>
      <c r="Q119" s="13"/>
      <c r="R119" s="13"/>
      <c r="S119" s="13"/>
      <c r="T119" s="13"/>
      <c r="U119" s="13"/>
      <c r="V119" s="13"/>
      <c r="W119" s="13"/>
      <c r="X119" s="13"/>
      <c r="Y119" s="13"/>
      <c r="Z119" s="13"/>
      <c r="AA119" s="13"/>
      <c r="AB119" s="13"/>
    </row>
    <row r="120" ht="15.75" customHeight="1">
      <c r="A120" s="24" t="s">
        <v>8997</v>
      </c>
      <c r="B120" s="24" t="s">
        <v>1319</v>
      </c>
      <c r="C120" s="24" t="s">
        <v>8998</v>
      </c>
      <c r="D120" s="24" t="s">
        <v>8999</v>
      </c>
      <c r="E120" s="24" t="s">
        <v>9009</v>
      </c>
      <c r="F120" s="25">
        <v>1.0</v>
      </c>
      <c r="G120" s="25">
        <v>2.0</v>
      </c>
      <c r="H120" s="25" t="s">
        <v>8871</v>
      </c>
      <c r="I120" s="25">
        <v>1.0</v>
      </c>
      <c r="J120" s="25">
        <v>2.0</v>
      </c>
      <c r="K120" s="25" t="s">
        <v>8872</v>
      </c>
      <c r="L120" s="25">
        <v>1.0</v>
      </c>
      <c r="M120" s="25">
        <v>2.0</v>
      </c>
      <c r="N120" s="25" t="s">
        <v>8873</v>
      </c>
      <c r="O120" s="13"/>
      <c r="P120" s="13"/>
      <c r="Q120" s="13"/>
      <c r="R120" s="13"/>
      <c r="S120" s="13"/>
      <c r="T120" s="13"/>
      <c r="U120" s="13"/>
      <c r="V120" s="13"/>
      <c r="W120" s="13"/>
      <c r="X120" s="13"/>
      <c r="Y120" s="13"/>
      <c r="Z120" s="13"/>
      <c r="AA120" s="13"/>
      <c r="AB120" s="13"/>
    </row>
    <row r="121" ht="15.75" customHeight="1">
      <c r="A121" s="24" t="s">
        <v>8997</v>
      </c>
      <c r="B121" s="24" t="s">
        <v>1321</v>
      </c>
      <c r="C121" s="24" t="s">
        <v>8998</v>
      </c>
      <c r="D121" s="24" t="s">
        <v>8999</v>
      </c>
      <c r="E121" s="24" t="s">
        <v>9010</v>
      </c>
      <c r="F121" s="25">
        <v>2.0</v>
      </c>
      <c r="G121" s="25">
        <v>3.0</v>
      </c>
      <c r="H121" s="25" t="s">
        <v>8871</v>
      </c>
      <c r="I121" s="25">
        <v>2.0</v>
      </c>
      <c r="J121" s="25">
        <v>3.0</v>
      </c>
      <c r="K121" s="25" t="s">
        <v>8872</v>
      </c>
      <c r="L121" s="25">
        <v>2.0</v>
      </c>
      <c r="M121" s="25">
        <v>3.0</v>
      </c>
      <c r="N121" s="25" t="s">
        <v>8873</v>
      </c>
      <c r="O121" s="13"/>
      <c r="P121" s="13"/>
      <c r="Q121" s="13"/>
      <c r="R121" s="13"/>
      <c r="S121" s="13"/>
      <c r="T121" s="13"/>
      <c r="U121" s="13"/>
      <c r="V121" s="13"/>
      <c r="W121" s="13"/>
      <c r="X121" s="13"/>
      <c r="Y121" s="13"/>
      <c r="Z121" s="13"/>
      <c r="AA121" s="13"/>
      <c r="AB121" s="13"/>
    </row>
    <row r="122" ht="15.75" customHeight="1">
      <c r="A122" s="24" t="s">
        <v>8997</v>
      </c>
      <c r="B122" s="24" t="s">
        <v>1323</v>
      </c>
      <c r="C122" s="24" t="s">
        <v>8998</v>
      </c>
      <c r="D122" s="24" t="s">
        <v>8999</v>
      </c>
      <c r="E122" s="24" t="s">
        <v>9011</v>
      </c>
      <c r="F122" s="25">
        <v>1.0</v>
      </c>
      <c r="G122" s="25">
        <v>1.0</v>
      </c>
      <c r="H122" s="25" t="s">
        <v>8871</v>
      </c>
      <c r="I122" s="25">
        <v>1.0</v>
      </c>
      <c r="J122" s="25">
        <v>1.0</v>
      </c>
      <c r="K122" s="25" t="s">
        <v>8872</v>
      </c>
      <c r="L122" s="25">
        <v>1.0</v>
      </c>
      <c r="M122" s="25">
        <v>1.0</v>
      </c>
      <c r="N122" s="25" t="s">
        <v>8873</v>
      </c>
      <c r="O122" s="13"/>
      <c r="P122" s="13"/>
      <c r="Q122" s="13"/>
      <c r="R122" s="13"/>
      <c r="S122" s="13"/>
      <c r="T122" s="13"/>
      <c r="U122" s="13"/>
      <c r="V122" s="13"/>
      <c r="W122" s="13"/>
      <c r="X122" s="13"/>
      <c r="Y122" s="13"/>
      <c r="Z122" s="13"/>
      <c r="AA122" s="13"/>
      <c r="AB122" s="13"/>
    </row>
    <row r="123" ht="15.75" customHeight="1">
      <c r="A123" s="24" t="s">
        <v>8997</v>
      </c>
      <c r="B123" s="24" t="s">
        <v>1325</v>
      </c>
      <c r="C123" s="24" t="s">
        <v>8998</v>
      </c>
      <c r="D123" s="24" t="s">
        <v>8999</v>
      </c>
      <c r="E123" s="24" t="s">
        <v>9012</v>
      </c>
      <c r="F123" s="25">
        <v>3.0</v>
      </c>
      <c r="G123" s="25">
        <v>3.0</v>
      </c>
      <c r="H123" s="25" t="s">
        <v>8871</v>
      </c>
      <c r="I123" s="25">
        <v>3.0</v>
      </c>
      <c r="J123" s="25">
        <v>3.0</v>
      </c>
      <c r="K123" s="25" t="s">
        <v>8872</v>
      </c>
      <c r="L123" s="25">
        <v>3.0</v>
      </c>
      <c r="M123" s="25">
        <v>3.0</v>
      </c>
      <c r="N123" s="25" t="s">
        <v>8873</v>
      </c>
      <c r="O123" s="13"/>
      <c r="P123" s="13"/>
      <c r="Q123" s="13"/>
      <c r="R123" s="13"/>
      <c r="S123" s="13"/>
      <c r="T123" s="13"/>
      <c r="U123" s="13"/>
      <c r="V123" s="13"/>
      <c r="W123" s="13"/>
      <c r="X123" s="13"/>
      <c r="Y123" s="13"/>
      <c r="Z123" s="13"/>
      <c r="AA123" s="13"/>
      <c r="AB123" s="13"/>
    </row>
    <row r="124" ht="15.75" customHeight="1">
      <c r="A124" s="24" t="s">
        <v>8997</v>
      </c>
      <c r="B124" s="24" t="s">
        <v>1327</v>
      </c>
      <c r="C124" s="24" t="s">
        <v>8998</v>
      </c>
      <c r="D124" s="24" t="s">
        <v>8999</v>
      </c>
      <c r="E124" s="24" t="s">
        <v>9013</v>
      </c>
      <c r="F124" s="25">
        <v>3.0</v>
      </c>
      <c r="G124" s="25">
        <v>3.0</v>
      </c>
      <c r="H124" s="25" t="s">
        <v>8871</v>
      </c>
      <c r="I124" s="25">
        <v>3.0</v>
      </c>
      <c r="J124" s="25">
        <v>3.0</v>
      </c>
      <c r="K124" s="25" t="s">
        <v>8872</v>
      </c>
      <c r="L124" s="25">
        <v>3.0</v>
      </c>
      <c r="M124" s="25">
        <v>3.0</v>
      </c>
      <c r="N124" s="25" t="s">
        <v>8873</v>
      </c>
      <c r="O124" s="13"/>
      <c r="P124" s="13"/>
      <c r="Q124" s="13"/>
      <c r="R124" s="13"/>
      <c r="S124" s="13"/>
      <c r="T124" s="13"/>
      <c r="U124" s="13"/>
      <c r="V124" s="13"/>
      <c r="W124" s="13"/>
      <c r="X124" s="13"/>
      <c r="Y124" s="13"/>
      <c r="Z124" s="13"/>
      <c r="AA124" s="13"/>
      <c r="AB124" s="13"/>
    </row>
    <row r="125" ht="15.75" customHeight="1">
      <c r="A125" s="24" t="s">
        <v>8997</v>
      </c>
      <c r="B125" s="24" t="s">
        <v>1329</v>
      </c>
      <c r="C125" s="24" t="s">
        <v>8998</v>
      </c>
      <c r="D125" s="24" t="s">
        <v>8999</v>
      </c>
      <c r="E125" s="24" t="s">
        <v>9014</v>
      </c>
      <c r="F125" s="25">
        <v>2.0</v>
      </c>
      <c r="G125" s="25">
        <v>2.0</v>
      </c>
      <c r="H125" s="25" t="s">
        <v>8871</v>
      </c>
      <c r="I125" s="25">
        <v>2.0</v>
      </c>
      <c r="J125" s="25">
        <v>2.0</v>
      </c>
      <c r="K125" s="25" t="s">
        <v>8872</v>
      </c>
      <c r="L125" s="25">
        <v>2.0</v>
      </c>
      <c r="M125" s="25">
        <v>2.0</v>
      </c>
      <c r="N125" s="25" t="s">
        <v>8873</v>
      </c>
      <c r="O125" s="13"/>
      <c r="P125" s="13"/>
      <c r="Q125" s="13"/>
      <c r="R125" s="13"/>
      <c r="S125" s="13"/>
      <c r="T125" s="13"/>
      <c r="U125" s="13"/>
      <c r="V125" s="13"/>
      <c r="W125" s="13"/>
      <c r="X125" s="13"/>
      <c r="Y125" s="13"/>
      <c r="Z125" s="13"/>
      <c r="AA125" s="13"/>
      <c r="AB125" s="13"/>
    </row>
    <row r="126" ht="15.75" customHeight="1">
      <c r="A126" s="24" t="s">
        <v>8997</v>
      </c>
      <c r="B126" s="24" t="s">
        <v>1331</v>
      </c>
      <c r="C126" s="24" t="s">
        <v>8998</v>
      </c>
      <c r="D126" s="24" t="s">
        <v>8999</v>
      </c>
      <c r="E126" s="24" t="s">
        <v>9015</v>
      </c>
      <c r="F126" s="25">
        <v>3.0</v>
      </c>
      <c r="G126" s="25">
        <v>3.0</v>
      </c>
      <c r="H126" s="25" t="s">
        <v>8871</v>
      </c>
      <c r="I126" s="25">
        <v>3.0</v>
      </c>
      <c r="J126" s="25">
        <v>3.0</v>
      </c>
      <c r="K126" s="25" t="s">
        <v>8872</v>
      </c>
      <c r="L126" s="25">
        <v>3.0</v>
      </c>
      <c r="M126" s="25">
        <v>3.0</v>
      </c>
      <c r="N126" s="25" t="s">
        <v>8873</v>
      </c>
      <c r="O126" s="13"/>
      <c r="P126" s="13"/>
      <c r="Q126" s="13"/>
      <c r="R126" s="13"/>
      <c r="S126" s="13"/>
      <c r="T126" s="13"/>
      <c r="U126" s="13"/>
      <c r="V126" s="13"/>
      <c r="W126" s="13"/>
      <c r="X126" s="13"/>
      <c r="Y126" s="13"/>
      <c r="Z126" s="13"/>
      <c r="AA126" s="13"/>
      <c r="AB126" s="13"/>
    </row>
    <row r="127" ht="15.75" customHeight="1">
      <c r="A127" s="24" t="s">
        <v>8997</v>
      </c>
      <c r="B127" s="24" t="s">
        <v>1333</v>
      </c>
      <c r="C127" s="24" t="s">
        <v>8998</v>
      </c>
      <c r="D127" s="24" t="s">
        <v>8999</v>
      </c>
      <c r="E127" s="24" t="s">
        <v>9016</v>
      </c>
      <c r="F127" s="25">
        <v>2.0</v>
      </c>
      <c r="G127" s="25">
        <v>2.0</v>
      </c>
      <c r="H127" s="25" t="s">
        <v>8871</v>
      </c>
      <c r="I127" s="25">
        <v>2.0</v>
      </c>
      <c r="J127" s="25">
        <v>2.0</v>
      </c>
      <c r="K127" s="25" t="s">
        <v>8872</v>
      </c>
      <c r="L127" s="25">
        <v>2.0</v>
      </c>
      <c r="M127" s="25">
        <v>2.0</v>
      </c>
      <c r="N127" s="25" t="s">
        <v>8873</v>
      </c>
      <c r="O127" s="13"/>
      <c r="P127" s="13"/>
      <c r="Q127" s="13"/>
      <c r="R127" s="13"/>
      <c r="S127" s="13"/>
      <c r="T127" s="13"/>
      <c r="U127" s="13"/>
      <c r="V127" s="13"/>
      <c r="W127" s="13"/>
      <c r="X127" s="13"/>
      <c r="Y127" s="13"/>
      <c r="Z127" s="13"/>
      <c r="AA127" s="13"/>
      <c r="AB127" s="13"/>
    </row>
    <row r="128" ht="15.75" customHeight="1">
      <c r="A128" s="24" t="s">
        <v>8997</v>
      </c>
      <c r="B128" s="24" t="s">
        <v>1335</v>
      </c>
      <c r="C128" s="24" t="s">
        <v>8998</v>
      </c>
      <c r="D128" s="24" t="s">
        <v>8999</v>
      </c>
      <c r="E128" s="24" t="s">
        <v>9017</v>
      </c>
      <c r="F128" s="25">
        <v>2.0</v>
      </c>
      <c r="G128" s="25">
        <v>2.0</v>
      </c>
      <c r="H128" s="25" t="s">
        <v>8871</v>
      </c>
      <c r="I128" s="25">
        <v>1.0</v>
      </c>
      <c r="J128" s="25">
        <v>1.0</v>
      </c>
      <c r="K128" s="25" t="s">
        <v>8872</v>
      </c>
      <c r="L128" s="25">
        <v>2.0</v>
      </c>
      <c r="M128" s="25">
        <v>2.0</v>
      </c>
      <c r="N128" s="25" t="s">
        <v>8873</v>
      </c>
      <c r="O128" s="13"/>
      <c r="P128" s="13"/>
      <c r="Q128" s="13"/>
      <c r="R128" s="13"/>
      <c r="S128" s="13"/>
      <c r="T128" s="13"/>
      <c r="U128" s="13"/>
      <c r="V128" s="13"/>
      <c r="W128" s="13"/>
      <c r="X128" s="13"/>
      <c r="Y128" s="13"/>
      <c r="Z128" s="13"/>
      <c r="AA128" s="13"/>
      <c r="AB128" s="13"/>
    </row>
    <row r="129" ht="15.75" customHeight="1">
      <c r="A129" s="24" t="s">
        <v>9018</v>
      </c>
      <c r="B129" s="24" t="s">
        <v>2336</v>
      </c>
      <c r="C129" s="24" t="s">
        <v>9019</v>
      </c>
      <c r="D129" s="24" t="s">
        <v>9020</v>
      </c>
      <c r="E129" s="24" t="s">
        <v>9021</v>
      </c>
      <c r="F129" s="25">
        <v>3.0</v>
      </c>
      <c r="G129" s="25">
        <v>2.0</v>
      </c>
      <c r="H129" s="25" t="s">
        <v>8871</v>
      </c>
      <c r="I129" s="25">
        <v>3.0</v>
      </c>
      <c r="J129" s="25">
        <v>2.0</v>
      </c>
      <c r="K129" s="25" t="s">
        <v>8872</v>
      </c>
      <c r="L129" s="25">
        <v>3.0</v>
      </c>
      <c r="M129" s="25">
        <v>2.0</v>
      </c>
      <c r="N129" s="25" t="s">
        <v>8938</v>
      </c>
      <c r="O129" s="13"/>
      <c r="P129" s="13"/>
      <c r="Q129" s="13"/>
      <c r="R129" s="13"/>
      <c r="S129" s="13"/>
      <c r="T129" s="13"/>
      <c r="U129" s="13"/>
      <c r="V129" s="13"/>
      <c r="W129" s="13"/>
      <c r="X129" s="13"/>
      <c r="Y129" s="13"/>
      <c r="Z129" s="13"/>
      <c r="AA129" s="13"/>
      <c r="AB129" s="13"/>
    </row>
    <row r="130" ht="15.75" customHeight="1">
      <c r="A130" s="24" t="s">
        <v>9018</v>
      </c>
      <c r="B130" s="24" t="s">
        <v>2340</v>
      </c>
      <c r="C130" s="24" t="s">
        <v>9019</v>
      </c>
      <c r="D130" s="24" t="s">
        <v>9020</v>
      </c>
      <c r="E130" s="24" t="s">
        <v>9022</v>
      </c>
      <c r="F130" s="25">
        <v>3.0</v>
      </c>
      <c r="G130" s="25">
        <v>3.0</v>
      </c>
      <c r="H130" s="25" t="s">
        <v>8871</v>
      </c>
      <c r="I130" s="25">
        <v>3.0</v>
      </c>
      <c r="J130" s="25">
        <v>3.0</v>
      </c>
      <c r="K130" s="25" t="s">
        <v>8872</v>
      </c>
      <c r="L130" s="25">
        <v>3.0</v>
      </c>
      <c r="M130" s="25">
        <v>3.0</v>
      </c>
      <c r="N130" s="25" t="s">
        <v>8938</v>
      </c>
      <c r="O130" s="13"/>
      <c r="P130" s="13"/>
      <c r="Q130" s="13"/>
      <c r="R130" s="13"/>
      <c r="S130" s="13"/>
      <c r="T130" s="13"/>
      <c r="U130" s="13"/>
      <c r="V130" s="13"/>
      <c r="W130" s="13"/>
      <c r="X130" s="13"/>
      <c r="Y130" s="13"/>
      <c r="Z130" s="13"/>
      <c r="AA130" s="13"/>
      <c r="AB130" s="13"/>
    </row>
    <row r="131" ht="15.75" customHeight="1">
      <c r="A131" s="24" t="s">
        <v>9018</v>
      </c>
      <c r="B131" s="24" t="s">
        <v>2342</v>
      </c>
      <c r="C131" s="24" t="s">
        <v>9019</v>
      </c>
      <c r="D131" s="24" t="s">
        <v>9020</v>
      </c>
      <c r="E131" s="24" t="s">
        <v>9022</v>
      </c>
      <c r="F131" s="25">
        <v>3.0</v>
      </c>
      <c r="G131" s="25">
        <v>3.0</v>
      </c>
      <c r="H131" s="25" t="s">
        <v>8871</v>
      </c>
      <c r="I131" s="25">
        <v>3.0</v>
      </c>
      <c r="J131" s="25">
        <v>3.0</v>
      </c>
      <c r="K131" s="25" t="s">
        <v>8872</v>
      </c>
      <c r="L131" s="25">
        <v>3.0</v>
      </c>
      <c r="M131" s="25">
        <v>3.0</v>
      </c>
      <c r="N131" s="25" t="s">
        <v>8938</v>
      </c>
      <c r="O131" s="13"/>
      <c r="P131" s="13"/>
      <c r="Q131" s="13"/>
      <c r="R131" s="13"/>
      <c r="S131" s="13"/>
      <c r="T131" s="13"/>
      <c r="U131" s="13"/>
      <c r="V131" s="13"/>
      <c r="W131" s="13"/>
      <c r="X131" s="13"/>
      <c r="Y131" s="13"/>
      <c r="Z131" s="13"/>
      <c r="AA131" s="13"/>
      <c r="AB131" s="13"/>
    </row>
    <row r="132" ht="15.75" customHeight="1">
      <c r="A132" s="24" t="s">
        <v>9018</v>
      </c>
      <c r="B132" s="24" t="s">
        <v>2344</v>
      </c>
      <c r="C132" s="24" t="s">
        <v>9019</v>
      </c>
      <c r="D132" s="24" t="s">
        <v>9020</v>
      </c>
      <c r="E132" s="24" t="s">
        <v>9023</v>
      </c>
      <c r="F132" s="25">
        <v>1.0</v>
      </c>
      <c r="G132" s="25">
        <v>1.0</v>
      </c>
      <c r="H132" s="25" t="s">
        <v>8871</v>
      </c>
      <c r="I132" s="25">
        <v>1.0</v>
      </c>
      <c r="J132" s="25">
        <v>1.0</v>
      </c>
      <c r="K132" s="25" t="s">
        <v>8872</v>
      </c>
      <c r="L132" s="25">
        <v>1.0</v>
      </c>
      <c r="M132" s="25">
        <v>1.0</v>
      </c>
      <c r="N132" s="25" t="s">
        <v>8938</v>
      </c>
      <c r="O132" s="13"/>
      <c r="P132" s="13"/>
      <c r="Q132" s="13"/>
      <c r="R132" s="13"/>
      <c r="S132" s="13"/>
      <c r="T132" s="13"/>
      <c r="U132" s="13"/>
      <c r="V132" s="13"/>
      <c r="W132" s="13"/>
      <c r="X132" s="13"/>
      <c r="Y132" s="13"/>
      <c r="Z132" s="13"/>
      <c r="AA132" s="13"/>
      <c r="AB132" s="13"/>
    </row>
    <row r="133" ht="15.75" customHeight="1">
      <c r="A133" s="24" t="s">
        <v>9018</v>
      </c>
      <c r="B133" s="24" t="s">
        <v>2346</v>
      </c>
      <c r="C133" s="24" t="s">
        <v>9019</v>
      </c>
      <c r="D133" s="24" t="s">
        <v>9020</v>
      </c>
      <c r="E133" s="24" t="s">
        <v>9024</v>
      </c>
      <c r="F133" s="25">
        <v>2.0</v>
      </c>
      <c r="G133" s="25">
        <v>2.0</v>
      </c>
      <c r="H133" s="25" t="s">
        <v>8871</v>
      </c>
      <c r="I133" s="25">
        <v>2.0</v>
      </c>
      <c r="J133" s="25">
        <v>2.0</v>
      </c>
      <c r="K133" s="25" t="s">
        <v>8872</v>
      </c>
      <c r="L133" s="25">
        <v>2.0</v>
      </c>
      <c r="M133" s="25">
        <v>2.0</v>
      </c>
      <c r="N133" s="25" t="s">
        <v>8938</v>
      </c>
      <c r="O133" s="13"/>
      <c r="P133" s="13"/>
      <c r="Q133" s="13"/>
      <c r="R133" s="13"/>
      <c r="S133" s="13"/>
      <c r="T133" s="13"/>
      <c r="U133" s="13"/>
      <c r="V133" s="13"/>
      <c r="W133" s="13"/>
      <c r="X133" s="13"/>
      <c r="Y133" s="13"/>
      <c r="Z133" s="13"/>
      <c r="AA133" s="13"/>
      <c r="AB133" s="13"/>
    </row>
    <row r="134" ht="15.75" customHeight="1">
      <c r="A134" s="24" t="s">
        <v>9018</v>
      </c>
      <c r="B134" s="24" t="s">
        <v>2348</v>
      </c>
      <c r="C134" s="24" t="s">
        <v>9019</v>
      </c>
      <c r="D134" s="24" t="s">
        <v>9020</v>
      </c>
      <c r="E134" s="24" t="s">
        <v>9025</v>
      </c>
      <c r="F134" s="25">
        <v>3.0</v>
      </c>
      <c r="G134" s="25">
        <v>2.0</v>
      </c>
      <c r="H134" s="25" t="s">
        <v>8871</v>
      </c>
      <c r="I134" s="25">
        <v>3.0</v>
      </c>
      <c r="J134" s="25">
        <v>3.0</v>
      </c>
      <c r="K134" s="25" t="s">
        <v>8872</v>
      </c>
      <c r="L134" s="25">
        <v>1.0</v>
      </c>
      <c r="M134" s="25">
        <v>1.0</v>
      </c>
      <c r="N134" s="25" t="s">
        <v>8938</v>
      </c>
      <c r="O134" s="13"/>
      <c r="P134" s="13"/>
      <c r="Q134" s="13"/>
      <c r="R134" s="13"/>
      <c r="S134" s="13"/>
      <c r="T134" s="13"/>
      <c r="U134" s="13"/>
      <c r="V134" s="13"/>
      <c r="W134" s="13"/>
      <c r="X134" s="13"/>
      <c r="Y134" s="13"/>
      <c r="Z134" s="13"/>
      <c r="AA134" s="13"/>
      <c r="AB134" s="13"/>
    </row>
    <row r="135" ht="15.75" customHeight="1">
      <c r="A135" s="24" t="s">
        <v>9018</v>
      </c>
      <c r="B135" s="24" t="s">
        <v>2350</v>
      </c>
      <c r="C135" s="24" t="s">
        <v>9019</v>
      </c>
      <c r="D135" s="24" t="s">
        <v>9020</v>
      </c>
      <c r="E135" s="24" t="s">
        <v>9026</v>
      </c>
      <c r="F135" s="25">
        <v>3.0</v>
      </c>
      <c r="G135" s="25">
        <v>3.0</v>
      </c>
      <c r="H135" s="25" t="s">
        <v>8871</v>
      </c>
      <c r="I135" s="25">
        <v>3.0</v>
      </c>
      <c r="J135" s="25">
        <v>3.0</v>
      </c>
      <c r="K135" s="25" t="s">
        <v>8872</v>
      </c>
      <c r="L135" s="25">
        <v>3.0</v>
      </c>
      <c r="M135" s="25">
        <v>3.0</v>
      </c>
      <c r="N135" s="25" t="s">
        <v>8938</v>
      </c>
      <c r="O135" s="13"/>
      <c r="P135" s="13"/>
      <c r="Q135" s="13"/>
      <c r="R135" s="13"/>
      <c r="S135" s="13"/>
      <c r="T135" s="13"/>
      <c r="U135" s="13"/>
      <c r="V135" s="13"/>
      <c r="W135" s="13"/>
      <c r="X135" s="13"/>
      <c r="Y135" s="13"/>
      <c r="Z135" s="13"/>
      <c r="AA135" s="13"/>
      <c r="AB135" s="13"/>
    </row>
    <row r="136" ht="15.75" customHeight="1">
      <c r="A136" s="24" t="s">
        <v>9018</v>
      </c>
      <c r="B136" s="24" t="s">
        <v>2352</v>
      </c>
      <c r="C136" s="24" t="s">
        <v>9019</v>
      </c>
      <c r="D136" s="24" t="s">
        <v>9020</v>
      </c>
      <c r="E136" s="24" t="s">
        <v>9027</v>
      </c>
      <c r="F136" s="25">
        <v>3.0</v>
      </c>
      <c r="G136" s="25">
        <v>3.0</v>
      </c>
      <c r="H136" s="25" t="s">
        <v>8871</v>
      </c>
      <c r="I136" s="25">
        <v>3.0</v>
      </c>
      <c r="J136" s="25">
        <v>3.0</v>
      </c>
      <c r="K136" s="25" t="s">
        <v>8872</v>
      </c>
      <c r="L136" s="25">
        <v>3.0</v>
      </c>
      <c r="M136" s="25">
        <v>3.0</v>
      </c>
      <c r="N136" s="25" t="s">
        <v>8938</v>
      </c>
      <c r="O136" s="13"/>
      <c r="P136" s="13"/>
      <c r="Q136" s="13"/>
      <c r="R136" s="13"/>
      <c r="S136" s="13"/>
      <c r="T136" s="13"/>
      <c r="U136" s="13"/>
      <c r="V136" s="13"/>
      <c r="W136" s="13"/>
      <c r="X136" s="13"/>
      <c r="Y136" s="13"/>
      <c r="Z136" s="13"/>
      <c r="AA136" s="13"/>
      <c r="AB136" s="13"/>
    </row>
    <row r="137" ht="15.75" customHeight="1">
      <c r="A137" s="24" t="s">
        <v>9018</v>
      </c>
      <c r="B137" s="24" t="s">
        <v>2354</v>
      </c>
      <c r="C137" s="24" t="s">
        <v>9019</v>
      </c>
      <c r="D137" s="24" t="s">
        <v>9020</v>
      </c>
      <c r="E137" s="24" t="s">
        <v>9028</v>
      </c>
      <c r="F137" s="25">
        <v>3.0</v>
      </c>
      <c r="G137" s="25">
        <v>2.0</v>
      </c>
      <c r="H137" s="25" t="s">
        <v>8871</v>
      </c>
      <c r="I137" s="25">
        <v>3.0</v>
      </c>
      <c r="J137" s="25">
        <v>2.0</v>
      </c>
      <c r="K137" s="25" t="s">
        <v>8872</v>
      </c>
      <c r="L137" s="25">
        <v>3.0</v>
      </c>
      <c r="M137" s="25">
        <v>2.0</v>
      </c>
      <c r="N137" s="25" t="s">
        <v>8938</v>
      </c>
      <c r="O137" s="13"/>
      <c r="P137" s="13"/>
      <c r="Q137" s="13"/>
      <c r="R137" s="13"/>
      <c r="S137" s="13"/>
      <c r="T137" s="13"/>
      <c r="U137" s="13"/>
      <c r="V137" s="13"/>
      <c r="W137" s="13"/>
      <c r="X137" s="13"/>
      <c r="Y137" s="13"/>
      <c r="Z137" s="13"/>
      <c r="AA137" s="13"/>
      <c r="AB137" s="13"/>
    </row>
    <row r="138" ht="15.75" customHeight="1">
      <c r="A138" s="24" t="s">
        <v>9018</v>
      </c>
      <c r="B138" s="24" t="s">
        <v>2356</v>
      </c>
      <c r="C138" s="24" t="s">
        <v>9019</v>
      </c>
      <c r="D138" s="24" t="s">
        <v>9020</v>
      </c>
      <c r="E138" s="24" t="s">
        <v>9029</v>
      </c>
      <c r="F138" s="25">
        <v>1.0</v>
      </c>
      <c r="G138" s="25">
        <v>1.0</v>
      </c>
      <c r="H138" s="25" t="s">
        <v>8871</v>
      </c>
      <c r="I138" s="25">
        <v>1.0</v>
      </c>
      <c r="J138" s="25">
        <v>1.0</v>
      </c>
      <c r="K138" s="25" t="s">
        <v>8872</v>
      </c>
      <c r="L138" s="25">
        <v>1.0</v>
      </c>
      <c r="M138" s="25">
        <v>1.0</v>
      </c>
      <c r="N138" s="25" t="s">
        <v>8938</v>
      </c>
      <c r="O138" s="13"/>
      <c r="P138" s="13"/>
      <c r="Q138" s="13"/>
      <c r="R138" s="13"/>
      <c r="S138" s="13"/>
      <c r="T138" s="13"/>
      <c r="U138" s="13"/>
      <c r="V138" s="13"/>
      <c r="W138" s="13"/>
      <c r="X138" s="13"/>
      <c r="Y138" s="13"/>
      <c r="Z138" s="13"/>
      <c r="AA138" s="13"/>
      <c r="AB138" s="13"/>
    </row>
    <row r="139" ht="15.75" customHeight="1">
      <c r="A139" s="24" t="s">
        <v>9018</v>
      </c>
      <c r="B139" s="24" t="s">
        <v>2358</v>
      </c>
      <c r="C139" s="24" t="s">
        <v>9019</v>
      </c>
      <c r="D139" s="24" t="s">
        <v>9020</v>
      </c>
      <c r="E139" s="24" t="s">
        <v>9020</v>
      </c>
      <c r="F139" s="25">
        <v>3.0</v>
      </c>
      <c r="G139" s="25">
        <v>3.0</v>
      </c>
      <c r="H139" s="25" t="s">
        <v>8871</v>
      </c>
      <c r="I139" s="25">
        <v>3.0</v>
      </c>
      <c r="J139" s="25">
        <v>3.0</v>
      </c>
      <c r="K139" s="25" t="s">
        <v>8872</v>
      </c>
      <c r="L139" s="25">
        <v>3.0</v>
      </c>
      <c r="M139" s="25">
        <v>3.0</v>
      </c>
      <c r="N139" s="25" t="s">
        <v>8938</v>
      </c>
      <c r="O139" s="13"/>
      <c r="P139" s="13"/>
      <c r="Q139" s="13"/>
      <c r="R139" s="13"/>
      <c r="S139" s="13"/>
      <c r="T139" s="13"/>
      <c r="U139" s="13"/>
      <c r="V139" s="13"/>
      <c r="W139" s="13"/>
      <c r="X139" s="13"/>
      <c r="Y139" s="13"/>
      <c r="Z139" s="13"/>
      <c r="AA139" s="13"/>
      <c r="AB139" s="13"/>
    </row>
    <row r="140" ht="15.75" customHeight="1">
      <c r="A140" s="24" t="s">
        <v>9018</v>
      </c>
      <c r="B140" s="24" t="s">
        <v>2360</v>
      </c>
      <c r="C140" s="24" t="s">
        <v>9019</v>
      </c>
      <c r="D140" s="24" t="s">
        <v>9020</v>
      </c>
      <c r="E140" s="24" t="s">
        <v>9030</v>
      </c>
      <c r="F140" s="25">
        <v>1.0</v>
      </c>
      <c r="G140" s="25">
        <v>1.0</v>
      </c>
      <c r="H140" s="25" t="s">
        <v>8871</v>
      </c>
      <c r="I140" s="25">
        <v>1.0</v>
      </c>
      <c r="J140" s="25">
        <v>1.0</v>
      </c>
      <c r="K140" s="25" t="s">
        <v>8872</v>
      </c>
      <c r="L140" s="25">
        <v>1.0</v>
      </c>
      <c r="M140" s="25">
        <v>1.0</v>
      </c>
      <c r="N140" s="25" t="s">
        <v>8938</v>
      </c>
      <c r="O140" s="13"/>
      <c r="P140" s="13"/>
      <c r="Q140" s="13"/>
      <c r="R140" s="13"/>
      <c r="S140" s="13"/>
      <c r="T140" s="13"/>
      <c r="U140" s="13"/>
      <c r="V140" s="13"/>
      <c r="W140" s="13"/>
      <c r="X140" s="13"/>
      <c r="Y140" s="13"/>
      <c r="Z140" s="13"/>
      <c r="AA140" s="13"/>
      <c r="AB140" s="13"/>
    </row>
    <row r="141" ht="15.75" customHeight="1">
      <c r="A141" s="24" t="s">
        <v>9018</v>
      </c>
      <c r="B141" s="24" t="s">
        <v>2362</v>
      </c>
      <c r="C141" s="24" t="s">
        <v>9019</v>
      </c>
      <c r="D141" s="24" t="s">
        <v>9020</v>
      </c>
      <c r="E141" s="24" t="s">
        <v>9031</v>
      </c>
      <c r="F141" s="25">
        <v>2.0</v>
      </c>
      <c r="G141" s="25">
        <v>2.0</v>
      </c>
      <c r="H141" s="25" t="s">
        <v>8871</v>
      </c>
      <c r="I141" s="25">
        <v>2.0</v>
      </c>
      <c r="J141" s="25">
        <v>2.0</v>
      </c>
      <c r="K141" s="25" t="s">
        <v>8872</v>
      </c>
      <c r="L141" s="25">
        <v>2.0</v>
      </c>
      <c r="M141" s="25">
        <v>2.0</v>
      </c>
      <c r="N141" s="25" t="s">
        <v>8938</v>
      </c>
      <c r="O141" s="13"/>
      <c r="P141" s="13"/>
      <c r="Q141" s="13"/>
      <c r="R141" s="13"/>
      <c r="S141" s="13"/>
      <c r="T141" s="13"/>
      <c r="U141" s="13"/>
      <c r="V141" s="13"/>
      <c r="W141" s="13"/>
      <c r="X141" s="13"/>
      <c r="Y141" s="13"/>
      <c r="Z141" s="13"/>
      <c r="AA141" s="13"/>
      <c r="AB141" s="13"/>
    </row>
    <row r="142" ht="15.75" customHeight="1">
      <c r="A142" s="24" t="s">
        <v>9018</v>
      </c>
      <c r="B142" s="24" t="s">
        <v>2364</v>
      </c>
      <c r="C142" s="24" t="s">
        <v>9019</v>
      </c>
      <c r="D142" s="24" t="s">
        <v>9020</v>
      </c>
      <c r="E142" s="24" t="s">
        <v>9032</v>
      </c>
      <c r="F142" s="25">
        <v>1.0</v>
      </c>
      <c r="G142" s="25">
        <v>1.0</v>
      </c>
      <c r="H142" s="25" t="s">
        <v>8871</v>
      </c>
      <c r="I142" s="25">
        <v>1.0</v>
      </c>
      <c r="J142" s="25">
        <v>1.0</v>
      </c>
      <c r="K142" s="25" t="s">
        <v>8872</v>
      </c>
      <c r="L142" s="25">
        <v>1.0</v>
      </c>
      <c r="M142" s="25">
        <v>1.0</v>
      </c>
      <c r="N142" s="25" t="s">
        <v>8938</v>
      </c>
      <c r="O142" s="13"/>
      <c r="P142" s="13"/>
      <c r="Q142" s="13"/>
      <c r="R142" s="13"/>
      <c r="S142" s="13"/>
      <c r="T142" s="13"/>
      <c r="U142" s="13"/>
      <c r="V142" s="13"/>
      <c r="W142" s="13"/>
      <c r="X142" s="13"/>
      <c r="Y142" s="13"/>
      <c r="Z142" s="13"/>
      <c r="AA142" s="13"/>
      <c r="AB142" s="13"/>
    </row>
    <row r="143" ht="15.75" customHeight="1">
      <c r="A143" s="24" t="s">
        <v>9018</v>
      </c>
      <c r="B143" s="24" t="s">
        <v>2365</v>
      </c>
      <c r="C143" s="24" t="s">
        <v>9019</v>
      </c>
      <c r="D143" s="24" t="s">
        <v>9020</v>
      </c>
      <c r="E143" s="24" t="s">
        <v>9033</v>
      </c>
      <c r="F143" s="25">
        <v>1.0</v>
      </c>
      <c r="G143" s="25">
        <v>1.0</v>
      </c>
      <c r="H143" s="25" t="s">
        <v>8871</v>
      </c>
      <c r="I143" s="25">
        <v>1.0</v>
      </c>
      <c r="J143" s="25">
        <v>1.0</v>
      </c>
      <c r="K143" s="25" t="s">
        <v>8872</v>
      </c>
      <c r="L143" s="25">
        <v>1.0</v>
      </c>
      <c r="M143" s="25">
        <v>1.0</v>
      </c>
      <c r="N143" s="25" t="s">
        <v>8938</v>
      </c>
      <c r="O143" s="13"/>
      <c r="P143" s="13"/>
      <c r="Q143" s="13"/>
      <c r="R143" s="13"/>
      <c r="S143" s="13"/>
      <c r="T143" s="13"/>
      <c r="U143" s="13"/>
      <c r="V143" s="13"/>
      <c r="W143" s="13"/>
      <c r="X143" s="13"/>
      <c r="Y143" s="13"/>
      <c r="Z143" s="13"/>
      <c r="AA143" s="13"/>
      <c r="AB143" s="13"/>
    </row>
    <row r="144" ht="15.75" customHeight="1">
      <c r="A144" s="24" t="s">
        <v>9018</v>
      </c>
      <c r="B144" s="24" t="s">
        <v>2366</v>
      </c>
      <c r="C144" s="24" t="s">
        <v>9019</v>
      </c>
      <c r="D144" s="24" t="s">
        <v>9020</v>
      </c>
      <c r="E144" s="24" t="s">
        <v>9034</v>
      </c>
      <c r="F144" s="25">
        <v>2.0</v>
      </c>
      <c r="G144" s="25">
        <v>1.0</v>
      </c>
      <c r="H144" s="25" t="s">
        <v>8871</v>
      </c>
      <c r="I144" s="25">
        <v>2.0</v>
      </c>
      <c r="J144" s="25">
        <v>1.0</v>
      </c>
      <c r="K144" s="25" t="s">
        <v>8872</v>
      </c>
      <c r="L144" s="25">
        <v>2.0</v>
      </c>
      <c r="M144" s="25">
        <v>1.0</v>
      </c>
      <c r="N144" s="25" t="s">
        <v>8938</v>
      </c>
      <c r="O144" s="13"/>
      <c r="P144" s="13"/>
      <c r="Q144" s="13"/>
      <c r="R144" s="13"/>
      <c r="S144" s="13"/>
      <c r="T144" s="13"/>
      <c r="U144" s="13"/>
      <c r="V144" s="13"/>
      <c r="W144" s="13"/>
      <c r="X144" s="13"/>
      <c r="Y144" s="13"/>
      <c r="Z144" s="13"/>
      <c r="AA144" s="13"/>
      <c r="AB144" s="13"/>
    </row>
    <row r="145" ht="15.75" customHeight="1">
      <c r="A145" s="24" t="s">
        <v>9018</v>
      </c>
      <c r="B145" s="24" t="s">
        <v>2368</v>
      </c>
      <c r="C145" s="24" t="s">
        <v>9019</v>
      </c>
      <c r="D145" s="24" t="s">
        <v>9020</v>
      </c>
      <c r="E145" s="24" t="s">
        <v>9035</v>
      </c>
      <c r="F145" s="25">
        <v>3.0</v>
      </c>
      <c r="G145" s="25">
        <v>3.0</v>
      </c>
      <c r="H145" s="25" t="s">
        <v>8871</v>
      </c>
      <c r="I145" s="25">
        <v>3.0</v>
      </c>
      <c r="J145" s="25">
        <v>3.0</v>
      </c>
      <c r="K145" s="25" t="s">
        <v>8872</v>
      </c>
      <c r="L145" s="25">
        <v>3.0</v>
      </c>
      <c r="M145" s="25">
        <v>3.0</v>
      </c>
      <c r="N145" s="25" t="s">
        <v>8938</v>
      </c>
      <c r="O145" s="13"/>
      <c r="P145" s="13"/>
      <c r="Q145" s="13"/>
      <c r="R145" s="13"/>
      <c r="S145" s="13"/>
      <c r="T145" s="13"/>
      <c r="U145" s="13"/>
      <c r="V145" s="13"/>
      <c r="W145" s="13"/>
      <c r="X145" s="13"/>
      <c r="Y145" s="13"/>
      <c r="Z145" s="13"/>
      <c r="AA145" s="13"/>
      <c r="AB145" s="13"/>
    </row>
    <row r="146" ht="15.75" customHeight="1">
      <c r="A146" s="24" t="s">
        <v>9018</v>
      </c>
      <c r="B146" s="24" t="s">
        <v>2370</v>
      </c>
      <c r="C146" s="24" t="s">
        <v>9019</v>
      </c>
      <c r="D146" s="24" t="s">
        <v>9020</v>
      </c>
      <c r="E146" s="24" t="s">
        <v>9036</v>
      </c>
      <c r="F146" s="25">
        <v>2.0</v>
      </c>
      <c r="G146" s="25">
        <v>2.0</v>
      </c>
      <c r="H146" s="25" t="s">
        <v>8871</v>
      </c>
      <c r="I146" s="25">
        <v>2.0</v>
      </c>
      <c r="J146" s="25">
        <v>2.0</v>
      </c>
      <c r="K146" s="25" t="s">
        <v>8872</v>
      </c>
      <c r="L146" s="25">
        <v>2.0</v>
      </c>
      <c r="M146" s="25">
        <v>2.0</v>
      </c>
      <c r="N146" s="25" t="s">
        <v>8938</v>
      </c>
      <c r="O146" s="13"/>
      <c r="P146" s="13"/>
      <c r="Q146" s="13"/>
      <c r="R146" s="13"/>
      <c r="S146" s="13"/>
      <c r="T146" s="13"/>
      <c r="U146" s="13"/>
      <c r="V146" s="13"/>
      <c r="W146" s="13"/>
      <c r="X146" s="13"/>
      <c r="Y146" s="13"/>
      <c r="Z146" s="13"/>
      <c r="AA146" s="13"/>
      <c r="AB146" s="13"/>
    </row>
    <row r="147" ht="15.75" customHeight="1">
      <c r="A147" s="24" t="s">
        <v>9037</v>
      </c>
      <c r="B147" s="24" t="s">
        <v>4491</v>
      </c>
      <c r="C147" s="24" t="s">
        <v>9038</v>
      </c>
      <c r="D147" s="24" t="s">
        <v>9039</v>
      </c>
      <c r="E147" s="24" t="s">
        <v>9040</v>
      </c>
      <c r="F147" s="25">
        <v>3.0</v>
      </c>
      <c r="G147" s="25">
        <v>2.0</v>
      </c>
      <c r="H147" s="25" t="s">
        <v>8871</v>
      </c>
      <c r="I147" s="25">
        <v>3.0</v>
      </c>
      <c r="J147" s="25">
        <v>2.0</v>
      </c>
      <c r="K147" s="25" t="s">
        <v>8872</v>
      </c>
      <c r="L147" s="25">
        <v>3.0</v>
      </c>
      <c r="M147" s="25">
        <v>2.0</v>
      </c>
      <c r="N147" s="25" t="s">
        <v>8873</v>
      </c>
      <c r="O147" s="13"/>
      <c r="P147" s="13"/>
      <c r="Q147" s="13"/>
      <c r="R147" s="13"/>
      <c r="S147" s="13"/>
      <c r="T147" s="13"/>
      <c r="U147" s="13"/>
      <c r="V147" s="13"/>
      <c r="W147" s="13"/>
      <c r="X147" s="13"/>
      <c r="Y147" s="13"/>
      <c r="Z147" s="13"/>
      <c r="AA147" s="13"/>
      <c r="AB147" s="13"/>
    </row>
    <row r="148" ht="15.75" customHeight="1">
      <c r="A148" s="24" t="s">
        <v>9037</v>
      </c>
      <c r="B148" s="24" t="s">
        <v>4495</v>
      </c>
      <c r="C148" s="24" t="s">
        <v>9038</v>
      </c>
      <c r="D148" s="24" t="s">
        <v>9039</v>
      </c>
      <c r="E148" s="24" t="s">
        <v>9041</v>
      </c>
      <c r="F148" s="25">
        <v>2.0</v>
      </c>
      <c r="G148" s="25">
        <v>1.0</v>
      </c>
      <c r="H148" s="25" t="s">
        <v>8871</v>
      </c>
      <c r="I148" s="25">
        <v>2.0</v>
      </c>
      <c r="J148" s="25">
        <v>1.0</v>
      </c>
      <c r="K148" s="25" t="s">
        <v>8872</v>
      </c>
      <c r="L148" s="25">
        <v>2.0</v>
      </c>
      <c r="M148" s="25">
        <v>1.0</v>
      </c>
      <c r="N148" s="25" t="s">
        <v>8873</v>
      </c>
      <c r="O148" s="13"/>
      <c r="P148" s="13"/>
      <c r="Q148" s="13"/>
      <c r="R148" s="13"/>
      <c r="S148" s="13"/>
      <c r="T148" s="13"/>
      <c r="U148" s="13"/>
      <c r="V148" s="13"/>
      <c r="W148" s="13"/>
      <c r="X148" s="13"/>
      <c r="Y148" s="13"/>
      <c r="Z148" s="13"/>
      <c r="AA148" s="13"/>
      <c r="AB148" s="13"/>
    </row>
    <row r="149" ht="15.75" customHeight="1">
      <c r="A149" s="24" t="s">
        <v>9037</v>
      </c>
      <c r="B149" s="24" t="s">
        <v>4497</v>
      </c>
      <c r="C149" s="24" t="s">
        <v>9038</v>
      </c>
      <c r="D149" s="24" t="s">
        <v>9039</v>
      </c>
      <c r="E149" s="24" t="s">
        <v>9042</v>
      </c>
      <c r="F149" s="25">
        <v>3.0</v>
      </c>
      <c r="G149" s="25">
        <v>3.0</v>
      </c>
      <c r="H149" s="25" t="s">
        <v>8871</v>
      </c>
      <c r="I149" s="25">
        <v>3.0</v>
      </c>
      <c r="J149" s="25">
        <v>3.0</v>
      </c>
      <c r="K149" s="25" t="s">
        <v>8872</v>
      </c>
      <c r="L149" s="25">
        <v>3.0</v>
      </c>
      <c r="M149" s="25">
        <v>3.0</v>
      </c>
      <c r="N149" s="25" t="s">
        <v>8873</v>
      </c>
      <c r="O149" s="13"/>
      <c r="P149" s="13"/>
      <c r="Q149" s="13"/>
      <c r="R149" s="13"/>
      <c r="S149" s="13"/>
      <c r="T149" s="13"/>
      <c r="U149" s="13"/>
      <c r="V149" s="13"/>
      <c r="W149" s="13"/>
      <c r="X149" s="13"/>
      <c r="Y149" s="13"/>
      <c r="Z149" s="13"/>
      <c r="AA149" s="13"/>
      <c r="AB149" s="13"/>
    </row>
    <row r="150" ht="15.75" customHeight="1">
      <c r="A150" s="24" t="s">
        <v>9037</v>
      </c>
      <c r="B150" s="24" t="s">
        <v>4499</v>
      </c>
      <c r="C150" s="24" t="s">
        <v>9038</v>
      </c>
      <c r="D150" s="24" t="s">
        <v>9039</v>
      </c>
      <c r="E150" s="24" t="s">
        <v>9043</v>
      </c>
      <c r="F150" s="25">
        <v>3.0</v>
      </c>
      <c r="G150" s="25">
        <v>2.0</v>
      </c>
      <c r="H150" s="25" t="s">
        <v>8871</v>
      </c>
      <c r="I150" s="25">
        <v>3.0</v>
      </c>
      <c r="J150" s="25">
        <v>2.0</v>
      </c>
      <c r="K150" s="25" t="s">
        <v>8872</v>
      </c>
      <c r="L150" s="25">
        <v>3.0</v>
      </c>
      <c r="M150" s="25">
        <v>2.0</v>
      </c>
      <c r="N150" s="25" t="s">
        <v>8873</v>
      </c>
      <c r="O150" s="13"/>
      <c r="P150" s="13"/>
      <c r="Q150" s="13"/>
      <c r="R150" s="13"/>
      <c r="S150" s="13"/>
      <c r="T150" s="13"/>
      <c r="U150" s="13"/>
      <c r="V150" s="13"/>
      <c r="W150" s="13"/>
      <c r="X150" s="13"/>
      <c r="Y150" s="13"/>
      <c r="Z150" s="13"/>
      <c r="AA150" s="13"/>
      <c r="AB150" s="13"/>
    </row>
    <row r="151" ht="15.75" customHeight="1">
      <c r="A151" s="24" t="s">
        <v>9037</v>
      </c>
      <c r="B151" s="24" t="s">
        <v>4501</v>
      </c>
      <c r="C151" s="24" t="s">
        <v>9038</v>
      </c>
      <c r="D151" s="24" t="s">
        <v>9039</v>
      </c>
      <c r="E151" s="24" t="s">
        <v>9044</v>
      </c>
      <c r="F151" s="25">
        <v>1.0</v>
      </c>
      <c r="G151" s="25">
        <v>1.0</v>
      </c>
      <c r="H151" s="25" t="s">
        <v>8871</v>
      </c>
      <c r="I151" s="25">
        <v>1.0</v>
      </c>
      <c r="J151" s="25">
        <v>1.0</v>
      </c>
      <c r="K151" s="25" t="s">
        <v>8872</v>
      </c>
      <c r="L151" s="25">
        <v>1.0</v>
      </c>
      <c r="M151" s="25">
        <v>1.0</v>
      </c>
      <c r="N151" s="25" t="s">
        <v>8873</v>
      </c>
      <c r="O151" s="13"/>
      <c r="P151" s="13"/>
      <c r="Q151" s="13"/>
      <c r="R151" s="13"/>
      <c r="S151" s="13"/>
      <c r="T151" s="13"/>
      <c r="U151" s="13"/>
      <c r="V151" s="13"/>
      <c r="W151" s="13"/>
      <c r="X151" s="13"/>
      <c r="Y151" s="13"/>
      <c r="Z151" s="13"/>
      <c r="AA151" s="13"/>
      <c r="AB151" s="13"/>
    </row>
    <row r="152" ht="15.75" customHeight="1">
      <c r="A152" s="24" t="s">
        <v>9037</v>
      </c>
      <c r="B152" s="24" t="s">
        <v>4503</v>
      </c>
      <c r="C152" s="24" t="s">
        <v>9038</v>
      </c>
      <c r="D152" s="24" t="s">
        <v>9039</v>
      </c>
      <c r="E152" s="24" t="s">
        <v>9045</v>
      </c>
      <c r="F152" s="25">
        <v>1.0</v>
      </c>
      <c r="G152" s="25">
        <v>2.0</v>
      </c>
      <c r="H152" s="25" t="s">
        <v>8871</v>
      </c>
      <c r="I152" s="25">
        <v>1.0</v>
      </c>
      <c r="J152" s="25">
        <v>2.0</v>
      </c>
      <c r="K152" s="25" t="s">
        <v>8872</v>
      </c>
      <c r="L152" s="25">
        <v>1.0</v>
      </c>
      <c r="M152" s="25">
        <v>2.0</v>
      </c>
      <c r="N152" s="25" t="s">
        <v>8873</v>
      </c>
      <c r="O152" s="13"/>
      <c r="P152" s="13"/>
      <c r="Q152" s="13"/>
      <c r="R152" s="13"/>
      <c r="S152" s="13"/>
      <c r="T152" s="13"/>
      <c r="U152" s="13"/>
      <c r="V152" s="13"/>
      <c r="W152" s="13"/>
      <c r="X152" s="13"/>
      <c r="Y152" s="13"/>
      <c r="Z152" s="13"/>
      <c r="AA152" s="13"/>
      <c r="AB152" s="13"/>
    </row>
    <row r="153" ht="15.75" customHeight="1">
      <c r="A153" s="24" t="s">
        <v>9037</v>
      </c>
      <c r="B153" s="24" t="s">
        <v>4505</v>
      </c>
      <c r="C153" s="24" t="s">
        <v>9038</v>
      </c>
      <c r="D153" s="24" t="s">
        <v>9039</v>
      </c>
      <c r="E153" s="24" t="s">
        <v>9046</v>
      </c>
      <c r="F153" s="25">
        <v>2.0</v>
      </c>
      <c r="G153" s="25">
        <v>2.0</v>
      </c>
      <c r="H153" s="25" t="s">
        <v>8871</v>
      </c>
      <c r="I153" s="25">
        <v>2.0</v>
      </c>
      <c r="J153" s="25">
        <v>2.0</v>
      </c>
      <c r="K153" s="25" t="s">
        <v>8872</v>
      </c>
      <c r="L153" s="25">
        <v>2.0</v>
      </c>
      <c r="M153" s="25">
        <v>2.0</v>
      </c>
      <c r="N153" s="25" t="s">
        <v>8873</v>
      </c>
      <c r="O153" s="13"/>
      <c r="P153" s="13"/>
      <c r="Q153" s="13"/>
      <c r="R153" s="13"/>
      <c r="S153" s="13"/>
      <c r="T153" s="13"/>
      <c r="U153" s="13"/>
      <c r="V153" s="13"/>
      <c r="W153" s="13"/>
      <c r="X153" s="13"/>
      <c r="Y153" s="13"/>
      <c r="Z153" s="13"/>
      <c r="AA153" s="13"/>
      <c r="AB153" s="13"/>
    </row>
    <row r="154" ht="15.75" customHeight="1">
      <c r="A154" s="24" t="s">
        <v>9037</v>
      </c>
      <c r="B154" s="24" t="s">
        <v>4507</v>
      </c>
      <c r="C154" s="24" t="s">
        <v>9038</v>
      </c>
      <c r="D154" s="24" t="s">
        <v>9039</v>
      </c>
      <c r="E154" s="24" t="s">
        <v>9047</v>
      </c>
      <c r="F154" s="25">
        <v>3.0</v>
      </c>
      <c r="G154" s="25">
        <v>3.0</v>
      </c>
      <c r="H154" s="25" t="s">
        <v>8871</v>
      </c>
      <c r="I154" s="25">
        <v>3.0</v>
      </c>
      <c r="J154" s="25">
        <v>3.0</v>
      </c>
      <c r="K154" s="25" t="s">
        <v>8872</v>
      </c>
      <c r="L154" s="25">
        <v>3.0</v>
      </c>
      <c r="M154" s="25">
        <v>3.0</v>
      </c>
      <c r="N154" s="25" t="s">
        <v>8873</v>
      </c>
      <c r="O154" s="13"/>
      <c r="P154" s="13"/>
      <c r="Q154" s="13"/>
      <c r="R154" s="13"/>
      <c r="S154" s="13"/>
      <c r="T154" s="13"/>
      <c r="U154" s="13"/>
      <c r="V154" s="13"/>
      <c r="W154" s="13"/>
      <c r="X154" s="13"/>
      <c r="Y154" s="13"/>
      <c r="Z154" s="13"/>
      <c r="AA154" s="13"/>
      <c r="AB154" s="13"/>
    </row>
    <row r="155" ht="15.75" customHeight="1">
      <c r="A155" s="24" t="s">
        <v>9037</v>
      </c>
      <c r="B155" s="24" t="s">
        <v>4509</v>
      </c>
      <c r="C155" s="24" t="s">
        <v>9038</v>
      </c>
      <c r="D155" s="24" t="s">
        <v>9039</v>
      </c>
      <c r="E155" s="24" t="s">
        <v>9048</v>
      </c>
      <c r="F155" s="25">
        <v>3.0</v>
      </c>
      <c r="G155" s="25">
        <v>2.0</v>
      </c>
      <c r="H155" s="25" t="s">
        <v>8871</v>
      </c>
      <c r="I155" s="25">
        <v>3.0</v>
      </c>
      <c r="J155" s="25">
        <v>2.0</v>
      </c>
      <c r="K155" s="25" t="s">
        <v>8872</v>
      </c>
      <c r="L155" s="25">
        <v>3.0</v>
      </c>
      <c r="M155" s="25">
        <v>2.0</v>
      </c>
      <c r="N155" s="25" t="s">
        <v>8873</v>
      </c>
      <c r="O155" s="13"/>
      <c r="P155" s="13"/>
      <c r="Q155" s="13"/>
      <c r="R155" s="13"/>
      <c r="S155" s="13"/>
      <c r="T155" s="13"/>
      <c r="U155" s="13"/>
      <c r="V155" s="13"/>
      <c r="W155" s="13"/>
      <c r="X155" s="13"/>
      <c r="Y155" s="13"/>
      <c r="Z155" s="13"/>
      <c r="AA155" s="13"/>
      <c r="AB155" s="13"/>
    </row>
    <row r="156" ht="15.75" customHeight="1">
      <c r="A156" s="24" t="s">
        <v>9037</v>
      </c>
      <c r="B156" s="24" t="s">
        <v>4511</v>
      </c>
      <c r="C156" s="24" t="s">
        <v>9038</v>
      </c>
      <c r="D156" s="24" t="s">
        <v>9039</v>
      </c>
      <c r="E156" s="24" t="s">
        <v>9049</v>
      </c>
      <c r="F156" s="25">
        <v>2.0</v>
      </c>
      <c r="G156" s="25">
        <v>2.0</v>
      </c>
      <c r="H156" s="25" t="s">
        <v>8871</v>
      </c>
      <c r="I156" s="25">
        <v>2.0</v>
      </c>
      <c r="J156" s="25">
        <v>2.0</v>
      </c>
      <c r="K156" s="25" t="s">
        <v>8872</v>
      </c>
      <c r="L156" s="25">
        <v>2.0</v>
      </c>
      <c r="M156" s="25">
        <v>2.0</v>
      </c>
      <c r="N156" s="25" t="s">
        <v>8873</v>
      </c>
      <c r="O156" s="13"/>
      <c r="P156" s="13"/>
      <c r="Q156" s="13"/>
      <c r="R156" s="13"/>
      <c r="S156" s="13"/>
      <c r="T156" s="13"/>
      <c r="U156" s="13"/>
      <c r="V156" s="13"/>
      <c r="W156" s="13"/>
      <c r="X156" s="13"/>
      <c r="Y156" s="13"/>
      <c r="Z156" s="13"/>
      <c r="AA156" s="13"/>
      <c r="AB156" s="13"/>
    </row>
    <row r="157" ht="15.75" customHeight="1">
      <c r="A157" s="24" t="s">
        <v>9037</v>
      </c>
      <c r="B157" s="24" t="s">
        <v>4513</v>
      </c>
      <c r="C157" s="24" t="s">
        <v>9038</v>
      </c>
      <c r="D157" s="24" t="s">
        <v>9039</v>
      </c>
      <c r="E157" s="24" t="s">
        <v>9050</v>
      </c>
      <c r="F157" s="25">
        <v>2.0</v>
      </c>
      <c r="G157" s="25">
        <v>2.0</v>
      </c>
      <c r="H157" s="25" t="s">
        <v>8871</v>
      </c>
      <c r="I157" s="25">
        <v>2.0</v>
      </c>
      <c r="J157" s="25">
        <v>2.0</v>
      </c>
      <c r="K157" s="25" t="s">
        <v>8872</v>
      </c>
      <c r="L157" s="25">
        <v>2.0</v>
      </c>
      <c r="M157" s="25">
        <v>2.0</v>
      </c>
      <c r="N157" s="25" t="s">
        <v>8873</v>
      </c>
      <c r="O157" s="13"/>
      <c r="P157" s="13"/>
      <c r="Q157" s="13"/>
      <c r="R157" s="13"/>
      <c r="S157" s="13"/>
      <c r="T157" s="13"/>
      <c r="U157" s="13"/>
      <c r="V157" s="13"/>
      <c r="W157" s="13"/>
      <c r="X157" s="13"/>
      <c r="Y157" s="13"/>
      <c r="Z157" s="13"/>
      <c r="AA157" s="13"/>
      <c r="AB157" s="13"/>
    </row>
    <row r="158" ht="15.75" customHeight="1">
      <c r="A158" s="24" t="s">
        <v>9037</v>
      </c>
      <c r="B158" s="24" t="s">
        <v>4515</v>
      </c>
      <c r="C158" s="24" t="s">
        <v>9038</v>
      </c>
      <c r="D158" s="24" t="s">
        <v>9039</v>
      </c>
      <c r="E158" s="24" t="s">
        <v>9051</v>
      </c>
      <c r="F158" s="25">
        <v>3.0</v>
      </c>
      <c r="G158" s="25">
        <v>3.0</v>
      </c>
      <c r="H158" s="25" t="s">
        <v>8871</v>
      </c>
      <c r="I158" s="25">
        <v>3.0</v>
      </c>
      <c r="J158" s="25">
        <v>3.0</v>
      </c>
      <c r="K158" s="25" t="s">
        <v>8872</v>
      </c>
      <c r="L158" s="25">
        <v>3.0</v>
      </c>
      <c r="M158" s="25">
        <v>3.0</v>
      </c>
      <c r="N158" s="25" t="s">
        <v>8873</v>
      </c>
      <c r="O158" s="13"/>
      <c r="P158" s="13"/>
      <c r="Q158" s="13"/>
      <c r="R158" s="13"/>
      <c r="S158" s="13"/>
      <c r="T158" s="13"/>
      <c r="U158" s="13"/>
      <c r="V158" s="13"/>
      <c r="W158" s="13"/>
      <c r="X158" s="13"/>
      <c r="Y158" s="13"/>
      <c r="Z158" s="13"/>
      <c r="AA158" s="13"/>
      <c r="AB158" s="13"/>
    </row>
    <row r="159" ht="15.75" customHeight="1">
      <c r="A159" s="24" t="s">
        <v>9037</v>
      </c>
      <c r="B159" s="24" t="s">
        <v>4517</v>
      </c>
      <c r="C159" s="24" t="s">
        <v>9038</v>
      </c>
      <c r="D159" s="24" t="s">
        <v>9039</v>
      </c>
      <c r="E159" s="24" t="s">
        <v>9052</v>
      </c>
      <c r="F159" s="25">
        <v>2.0</v>
      </c>
      <c r="G159" s="25">
        <v>2.0</v>
      </c>
      <c r="H159" s="25" t="s">
        <v>8871</v>
      </c>
      <c r="I159" s="25">
        <v>2.0</v>
      </c>
      <c r="J159" s="25">
        <v>2.0</v>
      </c>
      <c r="K159" s="25" t="s">
        <v>8872</v>
      </c>
      <c r="L159" s="25">
        <v>2.0</v>
      </c>
      <c r="M159" s="25">
        <v>2.0</v>
      </c>
      <c r="N159" s="25" t="s">
        <v>8873</v>
      </c>
      <c r="O159" s="13"/>
      <c r="P159" s="13"/>
      <c r="Q159" s="13"/>
      <c r="R159" s="13"/>
      <c r="S159" s="13"/>
      <c r="T159" s="13"/>
      <c r="U159" s="13"/>
      <c r="V159" s="13"/>
      <c r="W159" s="13"/>
      <c r="X159" s="13"/>
      <c r="Y159" s="13"/>
      <c r="Z159" s="13"/>
      <c r="AA159" s="13"/>
      <c r="AB159" s="13"/>
    </row>
    <row r="160" ht="15.75" customHeight="1">
      <c r="A160" s="24" t="s">
        <v>9037</v>
      </c>
      <c r="B160" s="24" t="s">
        <v>4519</v>
      </c>
      <c r="C160" s="24" t="s">
        <v>9038</v>
      </c>
      <c r="D160" s="24" t="s">
        <v>9039</v>
      </c>
      <c r="E160" s="24" t="s">
        <v>9053</v>
      </c>
      <c r="F160" s="25">
        <v>2.0</v>
      </c>
      <c r="G160" s="25">
        <v>2.0</v>
      </c>
      <c r="H160" s="25" t="s">
        <v>8871</v>
      </c>
      <c r="I160" s="25">
        <v>2.0</v>
      </c>
      <c r="J160" s="25">
        <v>2.0</v>
      </c>
      <c r="K160" s="25" t="s">
        <v>8872</v>
      </c>
      <c r="L160" s="25">
        <v>2.0</v>
      </c>
      <c r="M160" s="25">
        <v>2.0</v>
      </c>
      <c r="N160" s="25" t="s">
        <v>8873</v>
      </c>
      <c r="O160" s="13"/>
      <c r="P160" s="13"/>
      <c r="Q160" s="13"/>
      <c r="R160" s="13"/>
      <c r="S160" s="13"/>
      <c r="T160" s="13"/>
      <c r="U160" s="13"/>
      <c r="V160" s="13"/>
      <c r="W160" s="13"/>
      <c r="X160" s="13"/>
      <c r="Y160" s="13"/>
      <c r="Z160" s="13"/>
      <c r="AA160" s="13"/>
      <c r="AB160" s="13"/>
    </row>
    <row r="161" ht="15.75" customHeight="1">
      <c r="A161" s="24" t="s">
        <v>9037</v>
      </c>
      <c r="B161" s="24" t="s">
        <v>4521</v>
      </c>
      <c r="C161" s="24" t="s">
        <v>9038</v>
      </c>
      <c r="D161" s="24" t="s">
        <v>9039</v>
      </c>
      <c r="E161" s="24" t="s">
        <v>9054</v>
      </c>
      <c r="F161" s="25">
        <v>2.0</v>
      </c>
      <c r="G161" s="25">
        <v>2.0</v>
      </c>
      <c r="H161" s="25" t="s">
        <v>8871</v>
      </c>
      <c r="I161" s="25">
        <v>2.0</v>
      </c>
      <c r="J161" s="25">
        <v>2.0</v>
      </c>
      <c r="K161" s="25" t="s">
        <v>8872</v>
      </c>
      <c r="L161" s="25">
        <v>2.0</v>
      </c>
      <c r="M161" s="25">
        <v>2.0</v>
      </c>
      <c r="N161" s="25" t="s">
        <v>8873</v>
      </c>
      <c r="O161" s="13"/>
      <c r="P161" s="13"/>
      <c r="Q161" s="13"/>
      <c r="R161" s="13"/>
      <c r="S161" s="13"/>
      <c r="T161" s="13"/>
      <c r="U161" s="13"/>
      <c r="V161" s="13"/>
      <c r="W161" s="13"/>
      <c r="X161" s="13"/>
      <c r="Y161" s="13"/>
      <c r="Z161" s="13"/>
      <c r="AA161" s="13"/>
      <c r="AB161" s="13"/>
    </row>
    <row r="162" ht="15.75" customHeight="1">
      <c r="A162" s="24" t="s">
        <v>9037</v>
      </c>
      <c r="B162" s="24" t="s">
        <v>4523</v>
      </c>
      <c r="C162" s="24" t="s">
        <v>9038</v>
      </c>
      <c r="D162" s="24" t="s">
        <v>9039</v>
      </c>
      <c r="E162" s="24" t="s">
        <v>9055</v>
      </c>
      <c r="F162" s="25">
        <v>3.0</v>
      </c>
      <c r="G162" s="25">
        <v>3.0</v>
      </c>
      <c r="H162" s="25" t="s">
        <v>8871</v>
      </c>
      <c r="I162" s="25">
        <v>3.0</v>
      </c>
      <c r="J162" s="25">
        <v>3.0</v>
      </c>
      <c r="K162" s="25" t="s">
        <v>8872</v>
      </c>
      <c r="L162" s="25">
        <v>3.0</v>
      </c>
      <c r="M162" s="25">
        <v>3.0</v>
      </c>
      <c r="N162" s="25" t="s">
        <v>8873</v>
      </c>
      <c r="O162" s="13"/>
      <c r="P162" s="13"/>
      <c r="Q162" s="13"/>
      <c r="R162" s="13"/>
      <c r="S162" s="13"/>
      <c r="T162" s="13"/>
      <c r="U162" s="13"/>
      <c r="V162" s="13"/>
      <c r="W162" s="13"/>
      <c r="X162" s="13"/>
      <c r="Y162" s="13"/>
      <c r="Z162" s="13"/>
      <c r="AA162" s="13"/>
      <c r="AB162" s="13"/>
    </row>
    <row r="163" ht="15.75" customHeight="1">
      <c r="A163" s="24" t="s">
        <v>9037</v>
      </c>
      <c r="B163" s="24" t="s">
        <v>4525</v>
      </c>
      <c r="C163" s="24" t="s">
        <v>9038</v>
      </c>
      <c r="D163" s="24" t="s">
        <v>9039</v>
      </c>
      <c r="E163" s="24" t="s">
        <v>9056</v>
      </c>
      <c r="F163" s="25">
        <v>3.0</v>
      </c>
      <c r="G163" s="25">
        <v>3.0</v>
      </c>
      <c r="H163" s="25" t="s">
        <v>8871</v>
      </c>
      <c r="I163" s="25">
        <v>3.0</v>
      </c>
      <c r="J163" s="25">
        <v>3.0</v>
      </c>
      <c r="K163" s="25" t="s">
        <v>8872</v>
      </c>
      <c r="L163" s="25">
        <v>3.0</v>
      </c>
      <c r="M163" s="25">
        <v>3.0</v>
      </c>
      <c r="N163" s="25" t="s">
        <v>8873</v>
      </c>
      <c r="O163" s="13"/>
      <c r="P163" s="13"/>
      <c r="Q163" s="13"/>
      <c r="R163" s="13"/>
      <c r="S163" s="13"/>
      <c r="T163" s="13"/>
      <c r="U163" s="13"/>
      <c r="V163" s="13"/>
      <c r="W163" s="13"/>
      <c r="X163" s="13"/>
      <c r="Y163" s="13"/>
      <c r="Z163" s="13"/>
      <c r="AA163" s="13"/>
      <c r="AB163" s="13"/>
    </row>
    <row r="164" ht="15.75" customHeight="1">
      <c r="A164" s="24" t="s">
        <v>9037</v>
      </c>
      <c r="B164" s="24" t="s">
        <v>4527</v>
      </c>
      <c r="C164" s="24" t="s">
        <v>9038</v>
      </c>
      <c r="D164" s="24" t="s">
        <v>9039</v>
      </c>
      <c r="E164" s="24" t="s">
        <v>9057</v>
      </c>
      <c r="F164" s="25">
        <v>2.0</v>
      </c>
      <c r="G164" s="25">
        <v>2.0</v>
      </c>
      <c r="H164" s="25" t="s">
        <v>8871</v>
      </c>
      <c r="I164" s="25">
        <v>2.0</v>
      </c>
      <c r="J164" s="25">
        <v>2.0</v>
      </c>
      <c r="K164" s="25" t="s">
        <v>8872</v>
      </c>
      <c r="L164" s="25">
        <v>2.0</v>
      </c>
      <c r="M164" s="25">
        <v>2.0</v>
      </c>
      <c r="N164" s="25" t="s">
        <v>8873</v>
      </c>
      <c r="O164" s="13"/>
      <c r="P164" s="13"/>
      <c r="Q164" s="13"/>
      <c r="R164" s="13"/>
      <c r="S164" s="13"/>
      <c r="T164" s="13"/>
      <c r="U164" s="13"/>
      <c r="V164" s="13"/>
      <c r="W164" s="13"/>
      <c r="X164" s="13"/>
      <c r="Y164" s="13"/>
      <c r="Z164" s="13"/>
      <c r="AA164" s="13"/>
      <c r="AB164" s="13"/>
    </row>
    <row r="165" ht="15.75" customHeight="1">
      <c r="A165" s="24" t="s">
        <v>9058</v>
      </c>
      <c r="B165" s="24" t="s">
        <v>4297</v>
      </c>
      <c r="C165" s="24" t="s">
        <v>9059</v>
      </c>
      <c r="D165" s="24" t="s">
        <v>9060</v>
      </c>
      <c r="E165" s="24" t="s">
        <v>9061</v>
      </c>
      <c r="F165" s="25">
        <v>2.0</v>
      </c>
      <c r="G165" s="25">
        <v>2.0</v>
      </c>
      <c r="H165" s="25" t="s">
        <v>8871</v>
      </c>
      <c r="I165" s="25">
        <v>2.0</v>
      </c>
      <c r="J165" s="25">
        <v>2.0</v>
      </c>
      <c r="K165" s="25" t="s">
        <v>8873</v>
      </c>
      <c r="L165" s="25">
        <v>2.0</v>
      </c>
      <c r="M165" s="25">
        <v>2.0</v>
      </c>
      <c r="N165" s="25" t="s">
        <v>8872</v>
      </c>
      <c r="O165" s="13"/>
      <c r="P165" s="13"/>
      <c r="Q165" s="13"/>
      <c r="R165" s="13"/>
      <c r="S165" s="13"/>
      <c r="T165" s="13"/>
      <c r="U165" s="13"/>
      <c r="V165" s="13"/>
      <c r="W165" s="13"/>
      <c r="X165" s="13"/>
      <c r="Y165" s="13"/>
      <c r="Z165" s="13"/>
      <c r="AA165" s="13"/>
      <c r="AB165" s="13"/>
    </row>
    <row r="166" ht="15.75" customHeight="1">
      <c r="A166" s="24" t="s">
        <v>9058</v>
      </c>
      <c r="B166" s="24" t="s">
        <v>4301</v>
      </c>
      <c r="C166" s="24" t="s">
        <v>9059</v>
      </c>
      <c r="D166" s="24" t="s">
        <v>9060</v>
      </c>
      <c r="E166" s="24" t="s">
        <v>9062</v>
      </c>
      <c r="F166" s="25">
        <v>3.0</v>
      </c>
      <c r="G166" s="25">
        <v>3.0</v>
      </c>
      <c r="H166" s="25" t="s">
        <v>8871</v>
      </c>
      <c r="I166" s="25">
        <v>3.0</v>
      </c>
      <c r="J166" s="25">
        <v>3.0</v>
      </c>
      <c r="K166" s="25" t="s">
        <v>8873</v>
      </c>
      <c r="L166" s="25">
        <v>3.0</v>
      </c>
      <c r="M166" s="25">
        <v>3.0</v>
      </c>
      <c r="N166" s="25" t="s">
        <v>8872</v>
      </c>
      <c r="O166" s="13"/>
      <c r="P166" s="13"/>
      <c r="Q166" s="13"/>
      <c r="R166" s="13"/>
      <c r="S166" s="13"/>
      <c r="T166" s="13"/>
      <c r="U166" s="13"/>
      <c r="V166" s="13"/>
      <c r="W166" s="13"/>
      <c r="X166" s="13"/>
      <c r="Y166" s="13"/>
      <c r="Z166" s="13"/>
      <c r="AA166" s="13"/>
      <c r="AB166" s="13"/>
    </row>
    <row r="167" ht="15.75" customHeight="1">
      <c r="A167" s="24" t="s">
        <v>9058</v>
      </c>
      <c r="B167" s="24" t="s">
        <v>4303</v>
      </c>
      <c r="C167" s="24" t="s">
        <v>9059</v>
      </c>
      <c r="D167" s="24" t="s">
        <v>9060</v>
      </c>
      <c r="E167" s="24" t="s">
        <v>9063</v>
      </c>
      <c r="F167" s="25">
        <v>2.0</v>
      </c>
      <c r="G167" s="25">
        <v>2.0</v>
      </c>
      <c r="H167" s="25" t="s">
        <v>8871</v>
      </c>
      <c r="I167" s="25">
        <v>2.0</v>
      </c>
      <c r="J167" s="25">
        <v>2.0</v>
      </c>
      <c r="K167" s="25" t="s">
        <v>8873</v>
      </c>
      <c r="L167" s="25">
        <v>2.0</v>
      </c>
      <c r="M167" s="25">
        <v>2.0</v>
      </c>
      <c r="N167" s="25" t="s">
        <v>8872</v>
      </c>
      <c r="O167" s="13"/>
      <c r="P167" s="13"/>
      <c r="Q167" s="13"/>
      <c r="R167" s="13"/>
      <c r="S167" s="13"/>
      <c r="T167" s="13"/>
      <c r="U167" s="13"/>
      <c r="V167" s="13"/>
      <c r="W167" s="13"/>
      <c r="X167" s="13"/>
      <c r="Y167" s="13"/>
      <c r="Z167" s="13"/>
      <c r="AA167" s="13"/>
      <c r="AB167" s="13"/>
    </row>
    <row r="168" ht="15.75" customHeight="1">
      <c r="A168" s="24" t="s">
        <v>9058</v>
      </c>
      <c r="B168" s="24" t="s">
        <v>4304</v>
      </c>
      <c r="C168" s="24" t="s">
        <v>9059</v>
      </c>
      <c r="D168" s="24" t="s">
        <v>9060</v>
      </c>
      <c r="E168" s="24" t="s">
        <v>9064</v>
      </c>
      <c r="F168" s="25">
        <v>2.0</v>
      </c>
      <c r="G168" s="25">
        <v>2.0</v>
      </c>
      <c r="H168" s="25" t="s">
        <v>8871</v>
      </c>
      <c r="I168" s="25">
        <v>3.0</v>
      </c>
      <c r="J168" s="25">
        <v>3.0</v>
      </c>
      <c r="K168" s="25" t="s">
        <v>8873</v>
      </c>
      <c r="L168" s="25">
        <v>1.0</v>
      </c>
      <c r="M168" s="25">
        <v>2.0</v>
      </c>
      <c r="N168" s="25" t="s">
        <v>8872</v>
      </c>
      <c r="O168" s="13"/>
      <c r="P168" s="13"/>
      <c r="Q168" s="13"/>
      <c r="R168" s="13"/>
      <c r="S168" s="13"/>
      <c r="T168" s="13"/>
      <c r="U168" s="13"/>
      <c r="V168" s="13"/>
      <c r="W168" s="13"/>
      <c r="X168" s="13"/>
      <c r="Y168" s="13"/>
      <c r="Z168" s="13"/>
      <c r="AA168" s="13"/>
      <c r="AB168" s="13"/>
    </row>
    <row r="169" ht="15.75" customHeight="1">
      <c r="A169" s="24" t="s">
        <v>9058</v>
      </c>
      <c r="B169" s="24" t="s">
        <v>4306</v>
      </c>
      <c r="C169" s="24" t="s">
        <v>9059</v>
      </c>
      <c r="D169" s="24" t="s">
        <v>9060</v>
      </c>
      <c r="E169" s="24" t="s">
        <v>9062</v>
      </c>
      <c r="F169" s="25">
        <v>3.0</v>
      </c>
      <c r="G169" s="25">
        <v>3.0</v>
      </c>
      <c r="H169" s="25" t="s">
        <v>8871</v>
      </c>
      <c r="I169" s="25">
        <v>3.0</v>
      </c>
      <c r="J169" s="25">
        <v>3.0</v>
      </c>
      <c r="K169" s="25" t="s">
        <v>8873</v>
      </c>
      <c r="L169" s="25">
        <v>3.0</v>
      </c>
      <c r="M169" s="25">
        <v>3.0</v>
      </c>
      <c r="N169" s="25" t="s">
        <v>8872</v>
      </c>
      <c r="O169" s="13"/>
      <c r="P169" s="13"/>
      <c r="Q169" s="13"/>
      <c r="R169" s="13"/>
      <c r="S169" s="13"/>
      <c r="T169" s="13"/>
      <c r="U169" s="13"/>
      <c r="V169" s="13"/>
      <c r="W169" s="13"/>
      <c r="X169" s="13"/>
      <c r="Y169" s="13"/>
      <c r="Z169" s="13"/>
      <c r="AA169" s="13"/>
      <c r="AB169" s="13"/>
    </row>
    <row r="170" ht="15.75" customHeight="1">
      <c r="A170" s="24" t="s">
        <v>9058</v>
      </c>
      <c r="B170" s="24" t="s">
        <v>4308</v>
      </c>
      <c r="C170" s="24" t="s">
        <v>9059</v>
      </c>
      <c r="D170" s="24" t="s">
        <v>9060</v>
      </c>
      <c r="E170" s="24" t="s">
        <v>9065</v>
      </c>
      <c r="F170" s="25">
        <v>3.0</v>
      </c>
      <c r="G170" s="25">
        <v>3.0</v>
      </c>
      <c r="H170" s="25" t="s">
        <v>8871</v>
      </c>
      <c r="I170" s="25">
        <v>3.0</v>
      </c>
      <c r="J170" s="25">
        <v>3.0</v>
      </c>
      <c r="K170" s="25" t="s">
        <v>8873</v>
      </c>
      <c r="L170" s="25">
        <v>3.0</v>
      </c>
      <c r="M170" s="25">
        <v>3.0</v>
      </c>
      <c r="N170" s="25" t="s">
        <v>8872</v>
      </c>
      <c r="O170" s="13"/>
      <c r="P170" s="13"/>
      <c r="Q170" s="13"/>
      <c r="R170" s="13"/>
      <c r="S170" s="13"/>
      <c r="T170" s="13"/>
      <c r="U170" s="13"/>
      <c r="V170" s="13"/>
      <c r="W170" s="13"/>
      <c r="X170" s="13"/>
      <c r="Y170" s="13"/>
      <c r="Z170" s="13"/>
      <c r="AA170" s="13"/>
      <c r="AB170" s="13"/>
    </row>
    <row r="171" ht="15.75" customHeight="1">
      <c r="A171" s="24" t="s">
        <v>9058</v>
      </c>
      <c r="B171" s="24" t="s">
        <v>4310</v>
      </c>
      <c r="C171" s="24" t="s">
        <v>9059</v>
      </c>
      <c r="D171" s="24" t="s">
        <v>9060</v>
      </c>
      <c r="E171" s="24" t="s">
        <v>9066</v>
      </c>
      <c r="F171" s="25">
        <v>3.0</v>
      </c>
      <c r="G171" s="25">
        <v>3.0</v>
      </c>
      <c r="H171" s="25" t="s">
        <v>8871</v>
      </c>
      <c r="I171" s="25">
        <v>2.0</v>
      </c>
      <c r="J171" s="25">
        <v>3.0</v>
      </c>
      <c r="K171" s="25" t="s">
        <v>8873</v>
      </c>
      <c r="L171" s="25">
        <v>1.0</v>
      </c>
      <c r="M171" s="25">
        <v>2.0</v>
      </c>
      <c r="N171" s="25" t="s">
        <v>8872</v>
      </c>
      <c r="O171" s="13"/>
      <c r="P171" s="13"/>
      <c r="Q171" s="13"/>
      <c r="R171" s="13"/>
      <c r="S171" s="13"/>
      <c r="T171" s="13"/>
      <c r="U171" s="13"/>
      <c r="V171" s="13"/>
      <c r="W171" s="13"/>
      <c r="X171" s="13"/>
      <c r="Y171" s="13"/>
      <c r="Z171" s="13"/>
      <c r="AA171" s="13"/>
      <c r="AB171" s="13"/>
    </row>
    <row r="172" ht="15.75" customHeight="1">
      <c r="A172" s="24" t="s">
        <v>9058</v>
      </c>
      <c r="B172" s="24" t="s">
        <v>4312</v>
      </c>
      <c r="C172" s="24" t="s">
        <v>9059</v>
      </c>
      <c r="D172" s="24" t="s">
        <v>9060</v>
      </c>
      <c r="E172" s="24" t="s">
        <v>9067</v>
      </c>
      <c r="F172" s="25">
        <v>1.0</v>
      </c>
      <c r="G172" s="25">
        <v>1.0</v>
      </c>
      <c r="H172" s="25" t="s">
        <v>8871</v>
      </c>
      <c r="I172" s="25">
        <v>1.0</v>
      </c>
      <c r="J172" s="25">
        <v>1.0</v>
      </c>
      <c r="K172" s="25" t="s">
        <v>8873</v>
      </c>
      <c r="L172" s="25">
        <v>1.0</v>
      </c>
      <c r="M172" s="25">
        <v>1.0</v>
      </c>
      <c r="N172" s="25" t="s">
        <v>8872</v>
      </c>
      <c r="O172" s="13"/>
      <c r="P172" s="13"/>
      <c r="Q172" s="13"/>
      <c r="R172" s="13"/>
      <c r="S172" s="13"/>
      <c r="T172" s="13"/>
      <c r="U172" s="13"/>
      <c r="V172" s="13"/>
      <c r="W172" s="13"/>
      <c r="X172" s="13"/>
      <c r="Y172" s="13"/>
      <c r="Z172" s="13"/>
      <c r="AA172" s="13"/>
      <c r="AB172" s="13"/>
    </row>
    <row r="173" ht="15.75" customHeight="1">
      <c r="A173" s="24" t="s">
        <v>9058</v>
      </c>
      <c r="B173" s="24" t="s">
        <v>4314</v>
      </c>
      <c r="C173" s="24" t="s">
        <v>9059</v>
      </c>
      <c r="D173" s="24" t="s">
        <v>9060</v>
      </c>
      <c r="E173" s="24" t="s">
        <v>9068</v>
      </c>
      <c r="F173" s="25">
        <v>2.0</v>
      </c>
      <c r="G173" s="25">
        <v>2.0</v>
      </c>
      <c r="H173" s="25" t="s">
        <v>8871</v>
      </c>
      <c r="I173" s="25">
        <v>2.0</v>
      </c>
      <c r="J173" s="25">
        <v>3.0</v>
      </c>
      <c r="K173" s="25" t="s">
        <v>8873</v>
      </c>
      <c r="L173" s="25">
        <v>1.0</v>
      </c>
      <c r="M173" s="25">
        <v>1.0</v>
      </c>
      <c r="N173" s="25" t="s">
        <v>8872</v>
      </c>
      <c r="O173" s="13"/>
      <c r="P173" s="13"/>
      <c r="Q173" s="13"/>
      <c r="R173" s="13"/>
      <c r="S173" s="13"/>
      <c r="T173" s="13"/>
      <c r="U173" s="13"/>
      <c r="V173" s="13"/>
      <c r="W173" s="13"/>
      <c r="X173" s="13"/>
      <c r="Y173" s="13"/>
      <c r="Z173" s="13"/>
      <c r="AA173" s="13"/>
      <c r="AB173" s="13"/>
    </row>
    <row r="174" ht="15.75" customHeight="1">
      <c r="A174" s="24" t="s">
        <v>9058</v>
      </c>
      <c r="B174" s="24" t="s">
        <v>4316</v>
      </c>
      <c r="C174" s="24" t="s">
        <v>9059</v>
      </c>
      <c r="D174" s="24" t="s">
        <v>9060</v>
      </c>
      <c r="E174" s="24" t="s">
        <v>9069</v>
      </c>
      <c r="F174" s="25">
        <v>2.0</v>
      </c>
      <c r="G174" s="25">
        <v>2.0</v>
      </c>
      <c r="H174" s="25" t="s">
        <v>8871</v>
      </c>
      <c r="I174" s="25">
        <v>2.0</v>
      </c>
      <c r="J174" s="25">
        <v>2.0</v>
      </c>
      <c r="K174" s="25" t="s">
        <v>8873</v>
      </c>
      <c r="L174" s="25">
        <v>2.0</v>
      </c>
      <c r="M174" s="25">
        <v>2.0</v>
      </c>
      <c r="N174" s="25" t="s">
        <v>8872</v>
      </c>
      <c r="O174" s="13"/>
      <c r="P174" s="13"/>
      <c r="Q174" s="13"/>
      <c r="R174" s="13"/>
      <c r="S174" s="13"/>
      <c r="T174" s="13"/>
      <c r="U174" s="13"/>
      <c r="V174" s="13"/>
      <c r="W174" s="13"/>
      <c r="X174" s="13"/>
      <c r="Y174" s="13"/>
      <c r="Z174" s="13"/>
      <c r="AA174" s="13"/>
      <c r="AB174" s="13"/>
    </row>
    <row r="175" ht="15.75" customHeight="1">
      <c r="A175" s="24" t="s">
        <v>9058</v>
      </c>
      <c r="B175" s="24" t="s">
        <v>4318</v>
      </c>
      <c r="C175" s="24" t="s">
        <v>9059</v>
      </c>
      <c r="D175" s="24" t="s">
        <v>9060</v>
      </c>
      <c r="E175" s="24" t="s">
        <v>9070</v>
      </c>
      <c r="F175" s="25">
        <v>2.0</v>
      </c>
      <c r="G175" s="25">
        <v>2.0</v>
      </c>
      <c r="H175" s="25" t="s">
        <v>8871</v>
      </c>
      <c r="I175" s="25">
        <v>2.0</v>
      </c>
      <c r="J175" s="25">
        <v>2.0</v>
      </c>
      <c r="K175" s="25" t="s">
        <v>8873</v>
      </c>
      <c r="L175" s="25">
        <v>2.0</v>
      </c>
      <c r="M175" s="25">
        <v>2.0</v>
      </c>
      <c r="N175" s="25" t="s">
        <v>8872</v>
      </c>
      <c r="O175" s="13"/>
      <c r="P175" s="13"/>
      <c r="Q175" s="13"/>
      <c r="R175" s="13"/>
      <c r="S175" s="13"/>
      <c r="T175" s="13"/>
      <c r="U175" s="13"/>
      <c r="V175" s="13"/>
      <c r="W175" s="13"/>
      <c r="X175" s="13"/>
      <c r="Y175" s="13"/>
      <c r="Z175" s="13"/>
      <c r="AA175" s="13"/>
      <c r="AB175" s="13"/>
    </row>
    <row r="176" ht="15.75" customHeight="1">
      <c r="A176" s="24" t="s">
        <v>9058</v>
      </c>
      <c r="B176" s="24" t="s">
        <v>4320</v>
      </c>
      <c r="C176" s="24" t="s">
        <v>9059</v>
      </c>
      <c r="D176" s="24" t="s">
        <v>9060</v>
      </c>
      <c r="E176" s="24" t="s">
        <v>9071</v>
      </c>
      <c r="F176" s="25">
        <v>2.0</v>
      </c>
      <c r="G176" s="25">
        <v>2.0</v>
      </c>
      <c r="H176" s="25" t="s">
        <v>8871</v>
      </c>
      <c r="I176" s="25">
        <v>2.0</v>
      </c>
      <c r="J176" s="25">
        <v>2.0</v>
      </c>
      <c r="K176" s="25" t="s">
        <v>8873</v>
      </c>
      <c r="L176" s="25">
        <v>2.0</v>
      </c>
      <c r="M176" s="25">
        <v>2.0</v>
      </c>
      <c r="N176" s="25" t="s">
        <v>8872</v>
      </c>
      <c r="O176" s="13"/>
      <c r="P176" s="13"/>
      <c r="Q176" s="13"/>
      <c r="R176" s="13"/>
      <c r="S176" s="13"/>
      <c r="T176" s="13"/>
      <c r="U176" s="13"/>
      <c r="V176" s="13"/>
      <c r="W176" s="13"/>
      <c r="X176" s="13"/>
      <c r="Y176" s="13"/>
      <c r="Z176" s="13"/>
      <c r="AA176" s="13"/>
      <c r="AB176" s="13"/>
    </row>
    <row r="177" ht="15.75" customHeight="1">
      <c r="A177" s="24" t="s">
        <v>9058</v>
      </c>
      <c r="B177" s="24" t="s">
        <v>4322</v>
      </c>
      <c r="C177" s="24" t="s">
        <v>9059</v>
      </c>
      <c r="D177" s="24" t="s">
        <v>9060</v>
      </c>
      <c r="E177" s="24" t="s">
        <v>9072</v>
      </c>
      <c r="F177" s="25">
        <v>1.0</v>
      </c>
      <c r="G177" s="25">
        <v>1.0</v>
      </c>
      <c r="H177" s="25" t="s">
        <v>8871</v>
      </c>
      <c r="I177" s="25">
        <v>3.0</v>
      </c>
      <c r="J177" s="25">
        <v>2.0</v>
      </c>
      <c r="K177" s="25" t="s">
        <v>8873</v>
      </c>
      <c r="L177" s="25">
        <v>1.0</v>
      </c>
      <c r="M177" s="25">
        <v>2.0</v>
      </c>
      <c r="N177" s="25" t="s">
        <v>8872</v>
      </c>
      <c r="O177" s="13"/>
      <c r="P177" s="13"/>
      <c r="Q177" s="13"/>
      <c r="R177" s="13"/>
      <c r="S177" s="13"/>
      <c r="T177" s="13"/>
      <c r="U177" s="13"/>
      <c r="V177" s="13"/>
      <c r="W177" s="13"/>
      <c r="X177" s="13"/>
      <c r="Y177" s="13"/>
      <c r="Z177" s="13"/>
      <c r="AA177" s="13"/>
      <c r="AB177" s="13"/>
    </row>
    <row r="178" ht="15.75" customHeight="1">
      <c r="A178" s="24" t="s">
        <v>9058</v>
      </c>
      <c r="B178" s="24" t="s">
        <v>4324</v>
      </c>
      <c r="C178" s="24" t="s">
        <v>9059</v>
      </c>
      <c r="D178" s="24" t="s">
        <v>9060</v>
      </c>
      <c r="E178" s="24" t="s">
        <v>9073</v>
      </c>
      <c r="F178" s="25">
        <v>2.0</v>
      </c>
      <c r="G178" s="25">
        <v>3.0</v>
      </c>
      <c r="H178" s="25" t="s">
        <v>8871</v>
      </c>
      <c r="I178" s="25">
        <v>2.0</v>
      </c>
      <c r="J178" s="25">
        <v>3.0</v>
      </c>
      <c r="K178" s="25" t="s">
        <v>8873</v>
      </c>
      <c r="L178" s="25">
        <v>2.0</v>
      </c>
      <c r="M178" s="25">
        <v>3.0</v>
      </c>
      <c r="N178" s="25" t="s">
        <v>8872</v>
      </c>
      <c r="O178" s="13"/>
      <c r="P178" s="13"/>
      <c r="Q178" s="13"/>
      <c r="R178" s="13"/>
      <c r="S178" s="13"/>
      <c r="T178" s="13"/>
      <c r="U178" s="13"/>
      <c r="V178" s="13"/>
      <c r="W178" s="13"/>
      <c r="X178" s="13"/>
      <c r="Y178" s="13"/>
      <c r="Z178" s="13"/>
      <c r="AA178" s="13"/>
      <c r="AB178" s="13"/>
    </row>
    <row r="179" ht="15.75" customHeight="1">
      <c r="A179" s="24" t="s">
        <v>9058</v>
      </c>
      <c r="B179" s="24" t="s">
        <v>4326</v>
      </c>
      <c r="C179" s="24" t="s">
        <v>9059</v>
      </c>
      <c r="D179" s="24" t="s">
        <v>9060</v>
      </c>
      <c r="E179" s="24" t="s">
        <v>9074</v>
      </c>
      <c r="F179" s="25">
        <v>3.0</v>
      </c>
      <c r="G179" s="25">
        <v>3.0</v>
      </c>
      <c r="H179" s="25" t="s">
        <v>8871</v>
      </c>
      <c r="I179" s="25">
        <v>3.0</v>
      </c>
      <c r="J179" s="25">
        <v>3.0</v>
      </c>
      <c r="K179" s="25" t="s">
        <v>8873</v>
      </c>
      <c r="L179" s="25">
        <v>3.0</v>
      </c>
      <c r="M179" s="25">
        <v>3.0</v>
      </c>
      <c r="N179" s="25" t="s">
        <v>8872</v>
      </c>
      <c r="O179" s="13"/>
      <c r="P179" s="13"/>
      <c r="Q179" s="13"/>
      <c r="R179" s="13"/>
      <c r="S179" s="13"/>
      <c r="T179" s="13"/>
      <c r="U179" s="13"/>
      <c r="V179" s="13"/>
      <c r="W179" s="13"/>
      <c r="X179" s="13"/>
      <c r="Y179" s="13"/>
      <c r="Z179" s="13"/>
      <c r="AA179" s="13"/>
      <c r="AB179" s="13"/>
    </row>
    <row r="180" ht="15.75" customHeight="1">
      <c r="A180" s="24" t="s">
        <v>9058</v>
      </c>
      <c r="B180" s="24" t="s">
        <v>4328</v>
      </c>
      <c r="C180" s="24" t="s">
        <v>9059</v>
      </c>
      <c r="D180" s="24" t="s">
        <v>9060</v>
      </c>
      <c r="E180" s="24" t="s">
        <v>9075</v>
      </c>
      <c r="F180" s="25">
        <v>2.0</v>
      </c>
      <c r="G180" s="25">
        <v>2.0</v>
      </c>
      <c r="H180" s="25" t="s">
        <v>8871</v>
      </c>
      <c r="I180" s="25">
        <v>2.0</v>
      </c>
      <c r="J180" s="25">
        <v>2.0</v>
      </c>
      <c r="K180" s="25" t="s">
        <v>8873</v>
      </c>
      <c r="L180" s="25">
        <v>2.0</v>
      </c>
      <c r="M180" s="25">
        <v>2.0</v>
      </c>
      <c r="N180" s="25" t="s">
        <v>8872</v>
      </c>
      <c r="O180" s="13"/>
      <c r="P180" s="13"/>
      <c r="Q180" s="13"/>
      <c r="R180" s="13"/>
      <c r="S180" s="13"/>
      <c r="T180" s="13"/>
      <c r="U180" s="13"/>
      <c r="V180" s="13"/>
      <c r="W180" s="13"/>
      <c r="X180" s="13"/>
      <c r="Y180" s="13"/>
      <c r="Z180" s="13"/>
      <c r="AA180" s="13"/>
      <c r="AB180" s="13"/>
    </row>
    <row r="181" ht="15.75" customHeight="1">
      <c r="A181" s="24" t="s">
        <v>9058</v>
      </c>
      <c r="B181" s="24" t="s">
        <v>4330</v>
      </c>
      <c r="C181" s="24" t="s">
        <v>9059</v>
      </c>
      <c r="D181" s="24" t="s">
        <v>9060</v>
      </c>
      <c r="E181" s="24" t="s">
        <v>9059</v>
      </c>
      <c r="F181" s="25">
        <v>3.0</v>
      </c>
      <c r="G181" s="25">
        <v>3.0</v>
      </c>
      <c r="H181" s="25" t="s">
        <v>8871</v>
      </c>
      <c r="I181" s="25">
        <v>3.0</v>
      </c>
      <c r="J181" s="25">
        <v>3.0</v>
      </c>
      <c r="K181" s="25" t="s">
        <v>8873</v>
      </c>
      <c r="L181" s="25">
        <v>3.0</v>
      </c>
      <c r="M181" s="25">
        <v>3.0</v>
      </c>
      <c r="N181" s="25" t="s">
        <v>8872</v>
      </c>
      <c r="O181" s="13"/>
      <c r="P181" s="13"/>
      <c r="Q181" s="13"/>
      <c r="R181" s="13"/>
      <c r="S181" s="13"/>
      <c r="T181" s="13"/>
      <c r="U181" s="13"/>
      <c r="V181" s="13"/>
      <c r="W181" s="13"/>
      <c r="X181" s="13"/>
      <c r="Y181" s="13"/>
      <c r="Z181" s="13"/>
      <c r="AA181" s="13"/>
      <c r="AB181" s="13"/>
    </row>
    <row r="182" ht="15.75" customHeight="1">
      <c r="A182" s="24" t="s">
        <v>9058</v>
      </c>
      <c r="B182" s="24" t="s">
        <v>4332</v>
      </c>
      <c r="C182" s="24" t="s">
        <v>9059</v>
      </c>
      <c r="D182" s="24" t="s">
        <v>9060</v>
      </c>
      <c r="E182" s="24" t="s">
        <v>9076</v>
      </c>
      <c r="F182" s="25">
        <v>2.0</v>
      </c>
      <c r="G182" s="25">
        <v>2.0</v>
      </c>
      <c r="H182" s="25" t="s">
        <v>8871</v>
      </c>
      <c r="I182" s="25">
        <v>2.0</v>
      </c>
      <c r="J182" s="25">
        <v>2.0</v>
      </c>
      <c r="K182" s="25" t="s">
        <v>8873</v>
      </c>
      <c r="L182" s="25">
        <v>2.0</v>
      </c>
      <c r="M182" s="25">
        <v>2.0</v>
      </c>
      <c r="N182" s="25" t="s">
        <v>8872</v>
      </c>
      <c r="O182" s="13"/>
      <c r="P182" s="13"/>
      <c r="Q182" s="13"/>
      <c r="R182" s="13"/>
      <c r="S182" s="13"/>
      <c r="T182" s="13"/>
      <c r="U182" s="13"/>
      <c r="V182" s="13"/>
      <c r="W182" s="13"/>
      <c r="X182" s="13"/>
      <c r="Y182" s="13"/>
      <c r="Z182" s="13"/>
      <c r="AA182" s="13"/>
      <c r="AB182" s="13"/>
    </row>
    <row r="183" ht="15.75" customHeight="1">
      <c r="A183" s="24" t="s">
        <v>9077</v>
      </c>
      <c r="B183" s="24" t="s">
        <v>2448</v>
      </c>
      <c r="C183" s="24" t="s">
        <v>9078</v>
      </c>
      <c r="D183" s="24" t="s">
        <v>9079</v>
      </c>
      <c r="E183" s="24" t="s">
        <v>9080</v>
      </c>
      <c r="F183" s="25">
        <v>2.0</v>
      </c>
      <c r="G183" s="25">
        <v>1.0</v>
      </c>
      <c r="H183" s="25" t="s">
        <v>8873</v>
      </c>
      <c r="I183" s="25">
        <v>2.0</v>
      </c>
      <c r="J183" s="25">
        <v>1.0</v>
      </c>
      <c r="K183" s="25" t="s">
        <v>8872</v>
      </c>
      <c r="L183" s="25">
        <v>2.0</v>
      </c>
      <c r="M183" s="25">
        <v>1.0</v>
      </c>
      <c r="N183" s="25" t="s">
        <v>9081</v>
      </c>
      <c r="O183" s="13"/>
      <c r="P183" s="13"/>
      <c r="Q183" s="13"/>
      <c r="R183" s="13"/>
      <c r="S183" s="13"/>
      <c r="T183" s="13"/>
      <c r="U183" s="13"/>
      <c r="V183" s="13"/>
      <c r="W183" s="13"/>
      <c r="X183" s="13"/>
      <c r="Y183" s="13"/>
      <c r="Z183" s="13"/>
      <c r="AA183" s="13"/>
      <c r="AB183" s="13"/>
    </row>
    <row r="184" ht="15.75" customHeight="1">
      <c r="A184" s="24" t="s">
        <v>9077</v>
      </c>
      <c r="B184" s="24" t="s">
        <v>2452</v>
      </c>
      <c r="C184" s="24" t="s">
        <v>9078</v>
      </c>
      <c r="D184" s="24" t="s">
        <v>9079</v>
      </c>
      <c r="E184" s="24" t="s">
        <v>9082</v>
      </c>
      <c r="F184" s="25">
        <v>1.0</v>
      </c>
      <c r="G184" s="25">
        <v>1.0</v>
      </c>
      <c r="H184" s="25" t="s">
        <v>8873</v>
      </c>
      <c r="I184" s="25">
        <v>1.0</v>
      </c>
      <c r="J184" s="25">
        <v>1.0</v>
      </c>
      <c r="K184" s="25" t="s">
        <v>8872</v>
      </c>
      <c r="L184" s="25">
        <v>1.0</v>
      </c>
      <c r="M184" s="25">
        <v>1.0</v>
      </c>
      <c r="N184" s="25" t="s">
        <v>9081</v>
      </c>
      <c r="O184" s="13"/>
      <c r="P184" s="13"/>
      <c r="Q184" s="13"/>
      <c r="R184" s="13"/>
      <c r="S184" s="13"/>
      <c r="T184" s="13"/>
      <c r="U184" s="13"/>
      <c r="V184" s="13"/>
      <c r="W184" s="13"/>
      <c r="X184" s="13"/>
      <c r="Y184" s="13"/>
      <c r="Z184" s="13"/>
      <c r="AA184" s="13"/>
      <c r="AB184" s="13"/>
    </row>
    <row r="185" ht="15.75" customHeight="1">
      <c r="A185" s="24" t="s">
        <v>9077</v>
      </c>
      <c r="B185" s="24" t="s">
        <v>2454</v>
      </c>
      <c r="C185" s="24" t="s">
        <v>9078</v>
      </c>
      <c r="D185" s="24" t="s">
        <v>9079</v>
      </c>
      <c r="E185" s="24" t="s">
        <v>9083</v>
      </c>
      <c r="F185" s="25">
        <v>2.0</v>
      </c>
      <c r="G185" s="25">
        <v>2.0</v>
      </c>
      <c r="H185" s="25" t="s">
        <v>8873</v>
      </c>
      <c r="I185" s="25">
        <v>2.0</v>
      </c>
      <c r="J185" s="25">
        <v>2.0</v>
      </c>
      <c r="K185" s="25" t="s">
        <v>8872</v>
      </c>
      <c r="L185" s="25">
        <v>2.0</v>
      </c>
      <c r="M185" s="25">
        <v>2.0</v>
      </c>
      <c r="N185" s="25" t="s">
        <v>9081</v>
      </c>
      <c r="O185" s="13"/>
      <c r="P185" s="13"/>
      <c r="Q185" s="13"/>
      <c r="R185" s="13"/>
      <c r="S185" s="13"/>
      <c r="T185" s="13"/>
      <c r="U185" s="13"/>
      <c r="V185" s="13"/>
      <c r="W185" s="13"/>
      <c r="X185" s="13"/>
      <c r="Y185" s="13"/>
      <c r="Z185" s="13"/>
      <c r="AA185" s="13"/>
      <c r="AB185" s="13"/>
    </row>
    <row r="186" ht="15.75" customHeight="1">
      <c r="A186" s="24" t="s">
        <v>9077</v>
      </c>
      <c r="B186" s="24" t="s">
        <v>2456</v>
      </c>
      <c r="C186" s="24" t="s">
        <v>9078</v>
      </c>
      <c r="D186" s="24" t="s">
        <v>9079</v>
      </c>
      <c r="E186" s="24" t="s">
        <v>9084</v>
      </c>
      <c r="F186" s="25">
        <v>3.0</v>
      </c>
      <c r="G186" s="25">
        <v>2.0</v>
      </c>
      <c r="H186" s="25" t="s">
        <v>8873</v>
      </c>
      <c r="I186" s="25">
        <v>3.0</v>
      </c>
      <c r="J186" s="25">
        <v>2.0</v>
      </c>
      <c r="K186" s="25" t="s">
        <v>8872</v>
      </c>
      <c r="L186" s="25">
        <v>3.0</v>
      </c>
      <c r="M186" s="25">
        <v>2.0</v>
      </c>
      <c r="N186" s="25" t="s">
        <v>9081</v>
      </c>
      <c r="O186" s="13"/>
      <c r="P186" s="13"/>
      <c r="Q186" s="13"/>
      <c r="R186" s="13"/>
      <c r="S186" s="13"/>
      <c r="T186" s="13"/>
      <c r="U186" s="13"/>
      <c r="V186" s="13"/>
      <c r="W186" s="13"/>
      <c r="X186" s="13"/>
      <c r="Y186" s="13"/>
      <c r="Z186" s="13"/>
      <c r="AA186" s="13"/>
      <c r="AB186" s="13"/>
    </row>
    <row r="187" ht="15.75" customHeight="1">
      <c r="A187" s="24" t="s">
        <v>9077</v>
      </c>
      <c r="B187" s="24" t="s">
        <v>2457</v>
      </c>
      <c r="C187" s="24" t="s">
        <v>9078</v>
      </c>
      <c r="D187" s="24" t="s">
        <v>9079</v>
      </c>
      <c r="E187" s="24" t="s">
        <v>9085</v>
      </c>
      <c r="F187" s="25">
        <v>2.0</v>
      </c>
      <c r="G187" s="25">
        <v>2.0</v>
      </c>
      <c r="H187" s="25" t="s">
        <v>8873</v>
      </c>
      <c r="I187" s="25">
        <v>2.0</v>
      </c>
      <c r="J187" s="25">
        <v>2.0</v>
      </c>
      <c r="K187" s="25" t="s">
        <v>8872</v>
      </c>
      <c r="L187" s="25">
        <v>2.0</v>
      </c>
      <c r="M187" s="25">
        <v>2.0</v>
      </c>
      <c r="N187" s="25" t="s">
        <v>9081</v>
      </c>
      <c r="O187" s="13"/>
      <c r="P187" s="13"/>
      <c r="Q187" s="13"/>
      <c r="R187" s="13"/>
      <c r="S187" s="13"/>
      <c r="T187" s="13"/>
      <c r="U187" s="13"/>
      <c r="V187" s="13"/>
      <c r="W187" s="13"/>
      <c r="X187" s="13"/>
      <c r="Y187" s="13"/>
      <c r="Z187" s="13"/>
      <c r="AA187" s="13"/>
      <c r="AB187" s="13"/>
    </row>
    <row r="188" ht="15.75" customHeight="1">
      <c r="A188" s="24" t="s">
        <v>9077</v>
      </c>
      <c r="B188" s="24" t="s">
        <v>2459</v>
      </c>
      <c r="C188" s="24" t="s">
        <v>9078</v>
      </c>
      <c r="D188" s="24" t="s">
        <v>9079</v>
      </c>
      <c r="E188" s="24" t="s">
        <v>9086</v>
      </c>
      <c r="F188" s="25">
        <v>3.0</v>
      </c>
      <c r="G188" s="25">
        <v>3.0</v>
      </c>
      <c r="H188" s="25" t="s">
        <v>8873</v>
      </c>
      <c r="I188" s="25">
        <v>3.0</v>
      </c>
      <c r="J188" s="25">
        <v>3.0</v>
      </c>
      <c r="K188" s="25" t="s">
        <v>8872</v>
      </c>
      <c r="L188" s="25">
        <v>3.0</v>
      </c>
      <c r="M188" s="25">
        <v>3.0</v>
      </c>
      <c r="N188" s="25" t="s">
        <v>9081</v>
      </c>
      <c r="O188" s="13"/>
      <c r="P188" s="13"/>
      <c r="Q188" s="13"/>
      <c r="R188" s="13"/>
      <c r="S188" s="13"/>
      <c r="T188" s="13"/>
      <c r="U188" s="13"/>
      <c r="V188" s="13"/>
      <c r="W188" s="13"/>
      <c r="X188" s="13"/>
      <c r="Y188" s="13"/>
      <c r="Z188" s="13"/>
      <c r="AA188" s="13"/>
      <c r="AB188" s="13"/>
    </row>
    <row r="189" ht="15.75" customHeight="1">
      <c r="A189" s="24" t="s">
        <v>9077</v>
      </c>
      <c r="B189" s="24" t="s">
        <v>2461</v>
      </c>
      <c r="C189" s="24" t="s">
        <v>9078</v>
      </c>
      <c r="D189" s="24" t="s">
        <v>9079</v>
      </c>
      <c r="E189" s="24" t="s">
        <v>9087</v>
      </c>
      <c r="F189" s="25">
        <v>1.0</v>
      </c>
      <c r="G189" s="25">
        <v>2.0</v>
      </c>
      <c r="H189" s="25" t="s">
        <v>8873</v>
      </c>
      <c r="I189" s="25">
        <v>1.0</v>
      </c>
      <c r="J189" s="25">
        <v>2.0</v>
      </c>
      <c r="K189" s="25" t="s">
        <v>8872</v>
      </c>
      <c r="L189" s="25">
        <v>1.0</v>
      </c>
      <c r="M189" s="25">
        <v>2.0</v>
      </c>
      <c r="N189" s="25" t="s">
        <v>9081</v>
      </c>
      <c r="O189" s="13"/>
      <c r="P189" s="13"/>
      <c r="Q189" s="13"/>
      <c r="R189" s="13"/>
      <c r="S189" s="13"/>
      <c r="T189" s="13"/>
      <c r="U189" s="13"/>
      <c r="V189" s="13"/>
      <c r="W189" s="13"/>
      <c r="X189" s="13"/>
      <c r="Y189" s="13"/>
      <c r="Z189" s="13"/>
      <c r="AA189" s="13"/>
      <c r="AB189" s="13"/>
    </row>
    <row r="190" ht="15.75" customHeight="1">
      <c r="A190" s="24" t="s">
        <v>9077</v>
      </c>
      <c r="B190" s="24" t="s">
        <v>2463</v>
      </c>
      <c r="C190" s="24" t="s">
        <v>9078</v>
      </c>
      <c r="D190" s="24" t="s">
        <v>9079</v>
      </c>
      <c r="E190" s="24" t="s">
        <v>9088</v>
      </c>
      <c r="F190" s="25">
        <v>1.0</v>
      </c>
      <c r="G190" s="25">
        <v>1.0</v>
      </c>
      <c r="H190" s="25" t="s">
        <v>8873</v>
      </c>
      <c r="I190" s="25">
        <v>1.0</v>
      </c>
      <c r="J190" s="25">
        <v>1.0</v>
      </c>
      <c r="K190" s="25" t="s">
        <v>8872</v>
      </c>
      <c r="L190" s="25">
        <v>1.0</v>
      </c>
      <c r="M190" s="25">
        <v>1.0</v>
      </c>
      <c r="N190" s="25" t="s">
        <v>9081</v>
      </c>
      <c r="O190" s="13"/>
      <c r="P190" s="13"/>
      <c r="Q190" s="13"/>
      <c r="R190" s="13"/>
      <c r="S190" s="13"/>
      <c r="T190" s="13"/>
      <c r="U190" s="13"/>
      <c r="V190" s="13"/>
      <c r="W190" s="13"/>
      <c r="X190" s="13"/>
      <c r="Y190" s="13"/>
      <c r="Z190" s="13"/>
      <c r="AA190" s="13"/>
      <c r="AB190" s="13"/>
    </row>
    <row r="191" ht="15.75" customHeight="1">
      <c r="A191" s="24" t="s">
        <v>9077</v>
      </c>
      <c r="B191" s="24" t="s">
        <v>2465</v>
      </c>
      <c r="C191" s="24" t="s">
        <v>9078</v>
      </c>
      <c r="D191" s="24" t="s">
        <v>9079</v>
      </c>
      <c r="E191" s="24" t="s">
        <v>9089</v>
      </c>
      <c r="F191" s="25">
        <v>2.0</v>
      </c>
      <c r="G191" s="25">
        <v>2.0</v>
      </c>
      <c r="H191" s="25" t="s">
        <v>8873</v>
      </c>
      <c r="I191" s="25">
        <v>2.0</v>
      </c>
      <c r="J191" s="25">
        <v>2.0</v>
      </c>
      <c r="K191" s="25" t="s">
        <v>8872</v>
      </c>
      <c r="L191" s="25">
        <v>2.0</v>
      </c>
      <c r="M191" s="25">
        <v>2.0</v>
      </c>
      <c r="N191" s="25" t="s">
        <v>9081</v>
      </c>
      <c r="O191" s="13"/>
      <c r="P191" s="13"/>
      <c r="Q191" s="13"/>
      <c r="R191" s="13"/>
      <c r="S191" s="13"/>
      <c r="T191" s="13"/>
      <c r="U191" s="13"/>
      <c r="V191" s="13"/>
      <c r="W191" s="13"/>
      <c r="X191" s="13"/>
      <c r="Y191" s="13"/>
      <c r="Z191" s="13"/>
      <c r="AA191" s="13"/>
      <c r="AB191" s="13"/>
    </row>
    <row r="192" ht="15.75" customHeight="1">
      <c r="A192" s="24" t="s">
        <v>9077</v>
      </c>
      <c r="B192" s="24" t="s">
        <v>2467</v>
      </c>
      <c r="C192" s="24" t="s">
        <v>9078</v>
      </c>
      <c r="D192" s="24" t="s">
        <v>9079</v>
      </c>
      <c r="E192" s="24" t="s">
        <v>9090</v>
      </c>
      <c r="F192" s="25">
        <v>3.0</v>
      </c>
      <c r="G192" s="25">
        <v>2.0</v>
      </c>
      <c r="H192" s="25" t="s">
        <v>8873</v>
      </c>
      <c r="I192" s="25">
        <v>1.0</v>
      </c>
      <c r="J192" s="25">
        <v>1.0</v>
      </c>
      <c r="K192" s="25" t="s">
        <v>8872</v>
      </c>
      <c r="L192" s="25">
        <v>1.0</v>
      </c>
      <c r="M192" s="25">
        <v>1.0</v>
      </c>
      <c r="N192" s="25" t="s">
        <v>9081</v>
      </c>
      <c r="O192" s="13"/>
      <c r="P192" s="13"/>
      <c r="Q192" s="13"/>
      <c r="R192" s="13"/>
      <c r="S192" s="13"/>
      <c r="T192" s="13"/>
      <c r="U192" s="13"/>
      <c r="V192" s="13"/>
      <c r="W192" s="13"/>
      <c r="X192" s="13"/>
      <c r="Y192" s="13"/>
      <c r="Z192" s="13"/>
      <c r="AA192" s="13"/>
      <c r="AB192" s="13"/>
    </row>
    <row r="193" ht="15.75" customHeight="1">
      <c r="A193" s="24" t="s">
        <v>9077</v>
      </c>
      <c r="B193" s="24" t="s">
        <v>2469</v>
      </c>
      <c r="C193" s="24" t="s">
        <v>9078</v>
      </c>
      <c r="D193" s="24" t="s">
        <v>9079</v>
      </c>
      <c r="E193" s="24" t="s">
        <v>9091</v>
      </c>
      <c r="F193" s="25">
        <v>2.0</v>
      </c>
      <c r="G193" s="25">
        <v>3.0</v>
      </c>
      <c r="H193" s="25" t="s">
        <v>8873</v>
      </c>
      <c r="I193" s="25">
        <v>2.0</v>
      </c>
      <c r="J193" s="25">
        <v>2.0</v>
      </c>
      <c r="K193" s="25" t="s">
        <v>8872</v>
      </c>
      <c r="L193" s="25">
        <v>1.0</v>
      </c>
      <c r="M193" s="25">
        <v>1.0</v>
      </c>
      <c r="N193" s="25" t="s">
        <v>9081</v>
      </c>
      <c r="O193" s="13"/>
      <c r="P193" s="13"/>
      <c r="Q193" s="13"/>
      <c r="R193" s="13"/>
      <c r="S193" s="13"/>
      <c r="T193" s="13"/>
      <c r="U193" s="13"/>
      <c r="V193" s="13"/>
      <c r="W193" s="13"/>
      <c r="X193" s="13"/>
      <c r="Y193" s="13"/>
      <c r="Z193" s="13"/>
      <c r="AA193" s="13"/>
      <c r="AB193" s="13"/>
    </row>
    <row r="194" ht="15.75" customHeight="1">
      <c r="A194" s="24" t="s">
        <v>9077</v>
      </c>
      <c r="B194" s="24" t="s">
        <v>2471</v>
      </c>
      <c r="C194" s="24" t="s">
        <v>9078</v>
      </c>
      <c r="D194" s="24" t="s">
        <v>9079</v>
      </c>
      <c r="E194" s="24" t="s">
        <v>9092</v>
      </c>
      <c r="F194" s="25">
        <v>3.0</v>
      </c>
      <c r="G194" s="25">
        <v>3.0</v>
      </c>
      <c r="H194" s="25" t="s">
        <v>8873</v>
      </c>
      <c r="I194" s="25">
        <v>3.0</v>
      </c>
      <c r="J194" s="25">
        <v>3.0</v>
      </c>
      <c r="K194" s="25" t="s">
        <v>8872</v>
      </c>
      <c r="L194" s="25">
        <v>3.0</v>
      </c>
      <c r="M194" s="25">
        <v>3.0</v>
      </c>
      <c r="N194" s="25" t="s">
        <v>9081</v>
      </c>
      <c r="O194" s="13"/>
      <c r="P194" s="13"/>
      <c r="Q194" s="13"/>
      <c r="R194" s="13"/>
      <c r="S194" s="13"/>
      <c r="T194" s="13"/>
      <c r="U194" s="13"/>
      <c r="V194" s="13"/>
      <c r="W194" s="13"/>
      <c r="X194" s="13"/>
      <c r="Y194" s="13"/>
      <c r="Z194" s="13"/>
      <c r="AA194" s="13"/>
      <c r="AB194" s="13"/>
    </row>
    <row r="195" ht="15.75" customHeight="1">
      <c r="A195" s="24" t="s">
        <v>9077</v>
      </c>
      <c r="B195" s="24" t="s">
        <v>2473</v>
      </c>
      <c r="C195" s="24" t="s">
        <v>9078</v>
      </c>
      <c r="D195" s="24" t="s">
        <v>9079</v>
      </c>
      <c r="E195" s="24" t="s">
        <v>9093</v>
      </c>
      <c r="F195" s="25">
        <v>1.0</v>
      </c>
      <c r="G195" s="25">
        <v>1.0</v>
      </c>
      <c r="H195" s="25" t="s">
        <v>8873</v>
      </c>
      <c r="I195" s="25">
        <v>1.0</v>
      </c>
      <c r="J195" s="25">
        <v>1.0</v>
      </c>
      <c r="K195" s="25" t="s">
        <v>8872</v>
      </c>
      <c r="L195" s="25">
        <v>1.0</v>
      </c>
      <c r="M195" s="25">
        <v>1.0</v>
      </c>
      <c r="N195" s="25" t="s">
        <v>9081</v>
      </c>
      <c r="O195" s="13"/>
      <c r="P195" s="13"/>
      <c r="Q195" s="13"/>
      <c r="R195" s="13"/>
      <c r="S195" s="13"/>
      <c r="T195" s="13"/>
      <c r="U195" s="13"/>
      <c r="V195" s="13"/>
      <c r="W195" s="13"/>
      <c r="X195" s="13"/>
      <c r="Y195" s="13"/>
      <c r="Z195" s="13"/>
      <c r="AA195" s="13"/>
      <c r="AB195" s="13"/>
    </row>
    <row r="196" ht="15.75" customHeight="1">
      <c r="A196" s="24" t="s">
        <v>9077</v>
      </c>
      <c r="B196" s="24" t="s">
        <v>2475</v>
      </c>
      <c r="C196" s="24" t="s">
        <v>9078</v>
      </c>
      <c r="D196" s="24" t="s">
        <v>9079</v>
      </c>
      <c r="E196" s="24" t="s">
        <v>9094</v>
      </c>
      <c r="F196" s="25">
        <v>2.0</v>
      </c>
      <c r="G196" s="25">
        <v>3.0</v>
      </c>
      <c r="H196" s="25" t="s">
        <v>8873</v>
      </c>
      <c r="I196" s="25">
        <v>2.0</v>
      </c>
      <c r="J196" s="25">
        <v>3.0</v>
      </c>
      <c r="K196" s="25" t="s">
        <v>8872</v>
      </c>
      <c r="L196" s="25">
        <v>2.0</v>
      </c>
      <c r="M196" s="25">
        <v>3.0</v>
      </c>
      <c r="N196" s="25" t="s">
        <v>9081</v>
      </c>
      <c r="O196" s="13"/>
      <c r="P196" s="13"/>
      <c r="Q196" s="13"/>
      <c r="R196" s="13"/>
      <c r="S196" s="13"/>
      <c r="T196" s="13"/>
      <c r="U196" s="13"/>
      <c r="V196" s="13"/>
      <c r="W196" s="13"/>
      <c r="X196" s="13"/>
      <c r="Y196" s="13"/>
      <c r="Z196" s="13"/>
      <c r="AA196" s="13"/>
      <c r="AB196" s="13"/>
    </row>
    <row r="197" ht="15.75" customHeight="1">
      <c r="A197" s="24" t="s">
        <v>9077</v>
      </c>
      <c r="B197" s="24" t="s">
        <v>2477</v>
      </c>
      <c r="C197" s="24" t="s">
        <v>9078</v>
      </c>
      <c r="D197" s="24" t="s">
        <v>9079</v>
      </c>
      <c r="E197" s="24" t="s">
        <v>9095</v>
      </c>
      <c r="F197" s="25">
        <v>3.0</v>
      </c>
      <c r="G197" s="25">
        <v>2.0</v>
      </c>
      <c r="H197" s="25" t="s">
        <v>8873</v>
      </c>
      <c r="I197" s="25">
        <v>3.0</v>
      </c>
      <c r="J197" s="25">
        <v>2.0</v>
      </c>
      <c r="K197" s="25" t="s">
        <v>8872</v>
      </c>
      <c r="L197" s="25">
        <v>3.0</v>
      </c>
      <c r="M197" s="25">
        <v>2.0</v>
      </c>
      <c r="N197" s="25" t="s">
        <v>9081</v>
      </c>
      <c r="O197" s="13"/>
      <c r="P197" s="13"/>
      <c r="Q197" s="13"/>
      <c r="R197" s="13"/>
      <c r="S197" s="13"/>
      <c r="T197" s="13"/>
      <c r="U197" s="13"/>
      <c r="V197" s="13"/>
      <c r="W197" s="13"/>
      <c r="X197" s="13"/>
      <c r="Y197" s="13"/>
      <c r="Z197" s="13"/>
      <c r="AA197" s="13"/>
      <c r="AB197" s="13"/>
    </row>
    <row r="198" ht="15.75" customHeight="1">
      <c r="A198" s="24" t="s">
        <v>9077</v>
      </c>
      <c r="B198" s="24" t="s">
        <v>2479</v>
      </c>
      <c r="C198" s="24" t="s">
        <v>9078</v>
      </c>
      <c r="D198" s="24" t="s">
        <v>9079</v>
      </c>
      <c r="E198" s="24" t="s">
        <v>9096</v>
      </c>
      <c r="F198" s="25">
        <v>3.0</v>
      </c>
      <c r="G198" s="25">
        <v>3.0</v>
      </c>
      <c r="H198" s="25" t="s">
        <v>8873</v>
      </c>
      <c r="I198" s="25">
        <v>3.0</v>
      </c>
      <c r="J198" s="25">
        <v>3.0</v>
      </c>
      <c r="K198" s="25" t="s">
        <v>8872</v>
      </c>
      <c r="L198" s="25">
        <v>3.0</v>
      </c>
      <c r="M198" s="25">
        <v>2.0</v>
      </c>
      <c r="N198" s="25" t="s">
        <v>9081</v>
      </c>
      <c r="O198" s="13"/>
      <c r="P198" s="13"/>
      <c r="Q198" s="13"/>
      <c r="R198" s="13"/>
      <c r="S198" s="13"/>
      <c r="T198" s="13"/>
      <c r="U198" s="13"/>
      <c r="V198" s="13"/>
      <c r="W198" s="13"/>
      <c r="X198" s="13"/>
      <c r="Y198" s="13"/>
      <c r="Z198" s="13"/>
      <c r="AA198" s="13"/>
      <c r="AB198" s="13"/>
    </row>
    <row r="199" ht="15.75" customHeight="1">
      <c r="A199" s="24" t="s">
        <v>9077</v>
      </c>
      <c r="B199" s="24" t="s">
        <v>2481</v>
      </c>
      <c r="C199" s="24" t="s">
        <v>9078</v>
      </c>
      <c r="D199" s="24" t="s">
        <v>9079</v>
      </c>
      <c r="E199" s="24" t="s">
        <v>9097</v>
      </c>
      <c r="F199" s="25">
        <v>3.0</v>
      </c>
      <c r="G199" s="25">
        <v>3.0</v>
      </c>
      <c r="H199" s="25" t="s">
        <v>8873</v>
      </c>
      <c r="I199" s="25">
        <v>3.0</v>
      </c>
      <c r="J199" s="25">
        <v>3.0</v>
      </c>
      <c r="K199" s="25" t="s">
        <v>8872</v>
      </c>
      <c r="L199" s="25">
        <v>3.0</v>
      </c>
      <c r="M199" s="25">
        <v>3.0</v>
      </c>
      <c r="N199" s="25" t="s">
        <v>9081</v>
      </c>
      <c r="O199" s="13"/>
      <c r="P199" s="13"/>
      <c r="Q199" s="13"/>
      <c r="R199" s="13"/>
      <c r="S199" s="13"/>
      <c r="T199" s="13"/>
      <c r="U199" s="13"/>
      <c r="V199" s="13"/>
      <c r="W199" s="13"/>
      <c r="X199" s="13"/>
      <c r="Y199" s="13"/>
      <c r="Z199" s="13"/>
      <c r="AA199" s="13"/>
      <c r="AB199" s="13"/>
    </row>
    <row r="200" ht="15.75" customHeight="1">
      <c r="A200" s="24" t="s">
        <v>9077</v>
      </c>
      <c r="B200" s="24" t="s">
        <v>2483</v>
      </c>
      <c r="C200" s="24" t="s">
        <v>9078</v>
      </c>
      <c r="D200" s="24" t="s">
        <v>9079</v>
      </c>
      <c r="E200" s="24" t="s">
        <v>9098</v>
      </c>
      <c r="F200" s="25">
        <v>3.0</v>
      </c>
      <c r="G200" s="25">
        <v>3.0</v>
      </c>
      <c r="H200" s="25" t="s">
        <v>8873</v>
      </c>
      <c r="I200" s="25">
        <v>2.0</v>
      </c>
      <c r="J200" s="25">
        <v>2.0</v>
      </c>
      <c r="K200" s="25" t="s">
        <v>8872</v>
      </c>
      <c r="L200" s="25">
        <v>2.0</v>
      </c>
      <c r="M200" s="25">
        <v>3.0</v>
      </c>
      <c r="N200" s="25" t="s">
        <v>9081</v>
      </c>
      <c r="O200" s="13"/>
      <c r="P200" s="13"/>
      <c r="Q200" s="13"/>
      <c r="R200" s="13"/>
      <c r="S200" s="13"/>
      <c r="T200" s="13"/>
      <c r="U200" s="13"/>
      <c r="V200" s="13"/>
      <c r="W200" s="13"/>
      <c r="X200" s="13"/>
      <c r="Y200" s="13"/>
      <c r="Z200" s="13"/>
      <c r="AA200" s="13"/>
      <c r="AB200" s="13"/>
    </row>
    <row r="201" ht="15.75" customHeight="1">
      <c r="A201" s="24" t="s">
        <v>9099</v>
      </c>
      <c r="B201" s="24" t="s">
        <v>722</v>
      </c>
      <c r="C201" s="24" t="s">
        <v>9100</v>
      </c>
      <c r="D201" s="24" t="s">
        <v>9101</v>
      </c>
      <c r="E201" s="24" t="s">
        <v>9102</v>
      </c>
      <c r="F201" s="25">
        <v>3.0</v>
      </c>
      <c r="G201" s="25">
        <v>3.0</v>
      </c>
      <c r="H201" s="25" t="s">
        <v>8873</v>
      </c>
      <c r="I201" s="25">
        <v>3.0</v>
      </c>
      <c r="J201" s="25">
        <v>3.0</v>
      </c>
      <c r="K201" s="25" t="s">
        <v>8872</v>
      </c>
      <c r="L201" s="25">
        <v>3.0</v>
      </c>
      <c r="M201" s="25">
        <v>3.0</v>
      </c>
      <c r="N201" s="25" t="s">
        <v>8938</v>
      </c>
      <c r="O201" s="13"/>
      <c r="P201" s="13"/>
      <c r="Q201" s="13"/>
      <c r="R201" s="13"/>
      <c r="S201" s="13"/>
      <c r="T201" s="13"/>
      <c r="U201" s="13"/>
      <c r="V201" s="13"/>
      <c r="W201" s="13"/>
      <c r="X201" s="13"/>
      <c r="Y201" s="13"/>
      <c r="Z201" s="13"/>
      <c r="AA201" s="13"/>
      <c r="AB201" s="13"/>
    </row>
    <row r="202" ht="15.75" customHeight="1">
      <c r="A202" s="24" t="s">
        <v>9099</v>
      </c>
      <c r="B202" s="24" t="s">
        <v>725</v>
      </c>
      <c r="C202" s="24" t="s">
        <v>9100</v>
      </c>
      <c r="D202" s="24" t="s">
        <v>9101</v>
      </c>
      <c r="E202" s="24" t="s">
        <v>9103</v>
      </c>
      <c r="F202" s="25">
        <v>2.0</v>
      </c>
      <c r="G202" s="25">
        <v>2.0</v>
      </c>
      <c r="H202" s="25" t="s">
        <v>8873</v>
      </c>
      <c r="I202" s="25">
        <v>2.0</v>
      </c>
      <c r="J202" s="25">
        <v>2.0</v>
      </c>
      <c r="K202" s="25" t="s">
        <v>8872</v>
      </c>
      <c r="L202" s="25">
        <v>2.0</v>
      </c>
      <c r="M202" s="25">
        <v>2.0</v>
      </c>
      <c r="N202" s="25" t="s">
        <v>8938</v>
      </c>
      <c r="O202" s="13"/>
      <c r="P202" s="13"/>
      <c r="Q202" s="13"/>
      <c r="R202" s="13"/>
      <c r="S202" s="13"/>
      <c r="T202" s="13"/>
      <c r="U202" s="13"/>
      <c r="V202" s="13"/>
      <c r="W202" s="13"/>
      <c r="X202" s="13"/>
      <c r="Y202" s="13"/>
      <c r="Z202" s="13"/>
      <c r="AA202" s="13"/>
      <c r="AB202" s="13"/>
    </row>
    <row r="203" ht="15.75" customHeight="1">
      <c r="A203" s="24" t="s">
        <v>9099</v>
      </c>
      <c r="B203" s="24" t="s">
        <v>727</v>
      </c>
      <c r="C203" s="24" t="s">
        <v>9100</v>
      </c>
      <c r="D203" s="24" t="s">
        <v>9101</v>
      </c>
      <c r="E203" s="24" t="s">
        <v>9104</v>
      </c>
      <c r="F203" s="25">
        <v>2.0</v>
      </c>
      <c r="G203" s="25">
        <v>3.0</v>
      </c>
      <c r="H203" s="25" t="s">
        <v>8873</v>
      </c>
      <c r="I203" s="25">
        <v>2.0</v>
      </c>
      <c r="J203" s="25">
        <v>2.0</v>
      </c>
      <c r="K203" s="25" t="s">
        <v>8872</v>
      </c>
      <c r="L203" s="25">
        <v>2.0</v>
      </c>
      <c r="M203" s="25">
        <v>2.0</v>
      </c>
      <c r="N203" s="25" t="s">
        <v>8938</v>
      </c>
      <c r="O203" s="13"/>
      <c r="P203" s="13"/>
      <c r="Q203" s="13"/>
      <c r="R203" s="13"/>
      <c r="S203" s="13"/>
      <c r="T203" s="13"/>
      <c r="U203" s="13"/>
      <c r="V203" s="13"/>
      <c r="W203" s="13"/>
      <c r="X203" s="13"/>
      <c r="Y203" s="13"/>
      <c r="Z203" s="13"/>
      <c r="AA203" s="13"/>
      <c r="AB203" s="13"/>
    </row>
    <row r="204" ht="15.75" customHeight="1">
      <c r="A204" s="24" t="s">
        <v>9099</v>
      </c>
      <c r="B204" s="24" t="s">
        <v>729</v>
      </c>
      <c r="C204" s="24" t="s">
        <v>9100</v>
      </c>
      <c r="D204" s="24" t="s">
        <v>9101</v>
      </c>
      <c r="E204" s="24" t="s">
        <v>9105</v>
      </c>
      <c r="F204" s="25">
        <v>3.0</v>
      </c>
      <c r="G204" s="25">
        <v>2.0</v>
      </c>
      <c r="H204" s="25" t="s">
        <v>8873</v>
      </c>
      <c r="I204" s="25">
        <v>3.0</v>
      </c>
      <c r="J204" s="25">
        <v>2.0</v>
      </c>
      <c r="K204" s="25" t="s">
        <v>8872</v>
      </c>
      <c r="L204" s="25">
        <v>3.0</v>
      </c>
      <c r="M204" s="25">
        <v>2.0</v>
      </c>
      <c r="N204" s="25" t="s">
        <v>8938</v>
      </c>
      <c r="O204" s="13"/>
      <c r="P204" s="13"/>
      <c r="Q204" s="13"/>
      <c r="R204" s="13"/>
      <c r="S204" s="13"/>
      <c r="T204" s="13"/>
      <c r="U204" s="13"/>
      <c r="V204" s="13"/>
      <c r="W204" s="13"/>
      <c r="X204" s="13"/>
      <c r="Y204" s="13"/>
      <c r="Z204" s="13"/>
      <c r="AA204" s="13"/>
      <c r="AB204" s="13"/>
    </row>
    <row r="205" ht="15.75" customHeight="1">
      <c r="A205" s="24" t="s">
        <v>9099</v>
      </c>
      <c r="B205" s="24" t="s">
        <v>731</v>
      </c>
      <c r="C205" s="24" t="s">
        <v>9100</v>
      </c>
      <c r="D205" s="24" t="s">
        <v>9101</v>
      </c>
      <c r="E205" s="24" t="s">
        <v>9106</v>
      </c>
      <c r="F205" s="25">
        <v>3.0</v>
      </c>
      <c r="G205" s="25">
        <v>3.0</v>
      </c>
      <c r="H205" s="25" t="s">
        <v>8873</v>
      </c>
      <c r="I205" s="25">
        <v>3.0</v>
      </c>
      <c r="J205" s="25">
        <v>3.0</v>
      </c>
      <c r="K205" s="25" t="s">
        <v>8872</v>
      </c>
      <c r="L205" s="25">
        <v>3.0</v>
      </c>
      <c r="M205" s="25">
        <v>3.0</v>
      </c>
      <c r="N205" s="25" t="s">
        <v>8938</v>
      </c>
      <c r="O205" s="13"/>
      <c r="P205" s="13"/>
      <c r="Q205" s="13"/>
      <c r="R205" s="13"/>
      <c r="S205" s="13"/>
      <c r="T205" s="13"/>
      <c r="U205" s="13"/>
      <c r="V205" s="13"/>
      <c r="W205" s="13"/>
      <c r="X205" s="13"/>
      <c r="Y205" s="13"/>
      <c r="Z205" s="13"/>
      <c r="AA205" s="13"/>
      <c r="AB205" s="13"/>
    </row>
    <row r="206" ht="15.75" customHeight="1">
      <c r="A206" s="24" t="s">
        <v>9099</v>
      </c>
      <c r="B206" s="24" t="s">
        <v>733</v>
      </c>
      <c r="C206" s="24" t="s">
        <v>9100</v>
      </c>
      <c r="D206" s="24" t="s">
        <v>9101</v>
      </c>
      <c r="E206" s="24" t="s">
        <v>9107</v>
      </c>
      <c r="F206" s="25">
        <v>2.0</v>
      </c>
      <c r="G206" s="25">
        <v>2.0</v>
      </c>
      <c r="H206" s="25" t="s">
        <v>8873</v>
      </c>
      <c r="I206" s="25">
        <v>2.0</v>
      </c>
      <c r="J206" s="25">
        <v>2.0</v>
      </c>
      <c r="K206" s="25" t="s">
        <v>8872</v>
      </c>
      <c r="L206" s="25">
        <v>2.0</v>
      </c>
      <c r="M206" s="25">
        <v>2.0</v>
      </c>
      <c r="N206" s="25" t="s">
        <v>8938</v>
      </c>
      <c r="O206" s="13"/>
      <c r="P206" s="13"/>
      <c r="Q206" s="13"/>
      <c r="R206" s="13"/>
      <c r="S206" s="13"/>
      <c r="T206" s="13"/>
      <c r="U206" s="13"/>
      <c r="V206" s="13"/>
      <c r="W206" s="13"/>
      <c r="X206" s="13"/>
      <c r="Y206" s="13"/>
      <c r="Z206" s="13"/>
      <c r="AA206" s="13"/>
      <c r="AB206" s="13"/>
    </row>
    <row r="207" ht="15.75" customHeight="1">
      <c r="A207" s="24" t="s">
        <v>9099</v>
      </c>
      <c r="B207" s="24" t="s">
        <v>735</v>
      </c>
      <c r="C207" s="24" t="s">
        <v>9100</v>
      </c>
      <c r="D207" s="24" t="s">
        <v>9101</v>
      </c>
      <c r="E207" s="24" t="s">
        <v>9108</v>
      </c>
      <c r="F207" s="25">
        <v>3.0</v>
      </c>
      <c r="G207" s="25">
        <v>2.0</v>
      </c>
      <c r="H207" s="25" t="s">
        <v>8873</v>
      </c>
      <c r="I207" s="25">
        <v>1.0</v>
      </c>
      <c r="J207" s="25">
        <v>1.0</v>
      </c>
      <c r="K207" s="25" t="s">
        <v>8872</v>
      </c>
      <c r="L207" s="25">
        <v>2.0</v>
      </c>
      <c r="M207" s="25">
        <v>2.0</v>
      </c>
      <c r="N207" s="25" t="s">
        <v>8938</v>
      </c>
      <c r="O207" s="13"/>
      <c r="P207" s="13"/>
      <c r="Q207" s="13"/>
      <c r="R207" s="13"/>
      <c r="S207" s="13"/>
      <c r="T207" s="13"/>
      <c r="U207" s="13"/>
      <c r="V207" s="13"/>
      <c r="W207" s="13"/>
      <c r="X207" s="13"/>
      <c r="Y207" s="13"/>
      <c r="Z207" s="13"/>
      <c r="AA207" s="13"/>
      <c r="AB207" s="13"/>
    </row>
    <row r="208" ht="15.75" customHeight="1">
      <c r="A208" s="24" t="s">
        <v>9099</v>
      </c>
      <c r="B208" s="24" t="s">
        <v>737</v>
      </c>
      <c r="C208" s="24" t="s">
        <v>9100</v>
      </c>
      <c r="D208" s="24" t="s">
        <v>9101</v>
      </c>
      <c r="E208" s="24" t="s">
        <v>9109</v>
      </c>
      <c r="F208" s="25">
        <v>2.0</v>
      </c>
      <c r="G208" s="25">
        <v>2.0</v>
      </c>
      <c r="H208" s="25" t="s">
        <v>8873</v>
      </c>
      <c r="I208" s="25">
        <v>2.0</v>
      </c>
      <c r="J208" s="25">
        <v>2.0</v>
      </c>
      <c r="K208" s="25" t="s">
        <v>8872</v>
      </c>
      <c r="L208" s="25">
        <v>2.0</v>
      </c>
      <c r="M208" s="25">
        <v>2.0</v>
      </c>
      <c r="N208" s="25" t="s">
        <v>8938</v>
      </c>
      <c r="O208" s="13"/>
      <c r="P208" s="13"/>
      <c r="Q208" s="13"/>
      <c r="R208" s="13"/>
      <c r="S208" s="13"/>
      <c r="T208" s="13"/>
      <c r="U208" s="13"/>
      <c r="V208" s="13"/>
      <c r="W208" s="13"/>
      <c r="X208" s="13"/>
      <c r="Y208" s="13"/>
      <c r="Z208" s="13"/>
      <c r="AA208" s="13"/>
      <c r="AB208" s="13"/>
    </row>
    <row r="209" ht="15.75" customHeight="1">
      <c r="A209" s="24" t="s">
        <v>9099</v>
      </c>
      <c r="B209" s="24" t="s">
        <v>739</v>
      </c>
      <c r="C209" s="24" t="s">
        <v>9100</v>
      </c>
      <c r="D209" s="24" t="s">
        <v>9101</v>
      </c>
      <c r="E209" s="24" t="s">
        <v>9110</v>
      </c>
      <c r="F209" s="25">
        <v>3.0</v>
      </c>
      <c r="G209" s="25">
        <v>2.0</v>
      </c>
      <c r="H209" s="25" t="s">
        <v>8873</v>
      </c>
      <c r="I209" s="25">
        <v>3.0</v>
      </c>
      <c r="J209" s="25">
        <v>2.0</v>
      </c>
      <c r="K209" s="25" t="s">
        <v>8872</v>
      </c>
      <c r="L209" s="25">
        <v>3.0</v>
      </c>
      <c r="M209" s="25">
        <v>2.0</v>
      </c>
      <c r="N209" s="25" t="s">
        <v>8938</v>
      </c>
      <c r="O209" s="13"/>
      <c r="P209" s="13"/>
      <c r="Q209" s="13"/>
      <c r="R209" s="13"/>
      <c r="S209" s="13"/>
      <c r="T209" s="13"/>
      <c r="U209" s="13"/>
      <c r="V209" s="13"/>
      <c r="W209" s="13"/>
      <c r="X209" s="13"/>
      <c r="Y209" s="13"/>
      <c r="Z209" s="13"/>
      <c r="AA209" s="13"/>
      <c r="AB209" s="13"/>
    </row>
    <row r="210" ht="15.75" customHeight="1">
      <c r="A210" s="24" t="s">
        <v>9099</v>
      </c>
      <c r="B210" s="24" t="s">
        <v>740</v>
      </c>
      <c r="C210" s="24" t="s">
        <v>9100</v>
      </c>
      <c r="D210" s="24" t="s">
        <v>9101</v>
      </c>
      <c r="E210" s="24" t="s">
        <v>9111</v>
      </c>
      <c r="F210" s="25">
        <v>2.0</v>
      </c>
      <c r="G210" s="25">
        <v>1.0</v>
      </c>
      <c r="H210" s="25" t="s">
        <v>8873</v>
      </c>
      <c r="I210" s="25">
        <v>2.0</v>
      </c>
      <c r="J210" s="25">
        <v>1.0</v>
      </c>
      <c r="K210" s="25" t="s">
        <v>8872</v>
      </c>
      <c r="L210" s="25">
        <v>2.0</v>
      </c>
      <c r="M210" s="25">
        <v>1.0</v>
      </c>
      <c r="N210" s="25" t="s">
        <v>8938</v>
      </c>
      <c r="O210" s="13"/>
      <c r="P210" s="13"/>
      <c r="Q210" s="13"/>
      <c r="R210" s="13"/>
      <c r="S210" s="13"/>
      <c r="T210" s="13"/>
      <c r="U210" s="13"/>
      <c r="V210" s="13"/>
      <c r="W210" s="13"/>
      <c r="X210" s="13"/>
      <c r="Y210" s="13"/>
      <c r="Z210" s="13"/>
      <c r="AA210" s="13"/>
      <c r="AB210" s="13"/>
    </row>
    <row r="211" ht="15.75" customHeight="1">
      <c r="A211" s="24" t="s">
        <v>9099</v>
      </c>
      <c r="B211" s="24" t="s">
        <v>741</v>
      </c>
      <c r="C211" s="24" t="s">
        <v>9100</v>
      </c>
      <c r="D211" s="24" t="s">
        <v>9101</v>
      </c>
      <c r="E211" s="24" t="s">
        <v>9112</v>
      </c>
      <c r="F211" s="25">
        <v>2.0</v>
      </c>
      <c r="G211" s="25">
        <v>2.0</v>
      </c>
      <c r="H211" s="25" t="s">
        <v>8873</v>
      </c>
      <c r="I211" s="25">
        <v>2.0</v>
      </c>
      <c r="J211" s="25">
        <v>2.0</v>
      </c>
      <c r="K211" s="25" t="s">
        <v>8872</v>
      </c>
      <c r="L211" s="25">
        <v>2.0</v>
      </c>
      <c r="M211" s="25">
        <v>2.0</v>
      </c>
      <c r="N211" s="25" t="s">
        <v>8938</v>
      </c>
      <c r="O211" s="13"/>
      <c r="P211" s="13"/>
      <c r="Q211" s="13"/>
      <c r="R211" s="13"/>
      <c r="S211" s="13"/>
      <c r="T211" s="13"/>
      <c r="U211" s="13"/>
      <c r="V211" s="13"/>
      <c r="W211" s="13"/>
      <c r="X211" s="13"/>
      <c r="Y211" s="13"/>
      <c r="Z211" s="13"/>
      <c r="AA211" s="13"/>
      <c r="AB211" s="13"/>
    </row>
    <row r="212" ht="15.75" customHeight="1">
      <c r="A212" s="24" t="s">
        <v>9099</v>
      </c>
      <c r="B212" s="24" t="s">
        <v>743</v>
      </c>
      <c r="C212" s="24" t="s">
        <v>9100</v>
      </c>
      <c r="D212" s="24" t="s">
        <v>9101</v>
      </c>
      <c r="E212" s="24" t="s">
        <v>9113</v>
      </c>
      <c r="F212" s="25">
        <v>3.0</v>
      </c>
      <c r="G212" s="25">
        <v>3.0</v>
      </c>
      <c r="H212" s="25" t="s">
        <v>8873</v>
      </c>
      <c r="I212" s="25">
        <v>3.0</v>
      </c>
      <c r="J212" s="25">
        <v>3.0</v>
      </c>
      <c r="K212" s="25" t="s">
        <v>8872</v>
      </c>
      <c r="L212" s="25">
        <v>3.0</v>
      </c>
      <c r="M212" s="25">
        <v>3.0</v>
      </c>
      <c r="N212" s="25" t="s">
        <v>8938</v>
      </c>
      <c r="O212" s="13"/>
      <c r="P212" s="13"/>
      <c r="Q212" s="13"/>
      <c r="R212" s="13"/>
      <c r="S212" s="13"/>
      <c r="T212" s="13"/>
      <c r="U212" s="13"/>
      <c r="V212" s="13"/>
      <c r="W212" s="13"/>
      <c r="X212" s="13"/>
      <c r="Y212" s="13"/>
      <c r="Z212" s="13"/>
      <c r="AA212" s="13"/>
      <c r="AB212" s="13"/>
    </row>
    <row r="213" ht="15.75" customHeight="1">
      <c r="A213" s="24" t="s">
        <v>9099</v>
      </c>
      <c r="B213" s="24" t="s">
        <v>745</v>
      </c>
      <c r="C213" s="24" t="s">
        <v>9100</v>
      </c>
      <c r="D213" s="24" t="s">
        <v>9101</v>
      </c>
      <c r="E213" s="24" t="s">
        <v>9114</v>
      </c>
      <c r="F213" s="25">
        <v>3.0</v>
      </c>
      <c r="G213" s="25">
        <v>3.0</v>
      </c>
      <c r="H213" s="25" t="s">
        <v>8873</v>
      </c>
      <c r="I213" s="25">
        <v>3.0</v>
      </c>
      <c r="J213" s="25">
        <v>2.0</v>
      </c>
      <c r="K213" s="25" t="s">
        <v>8872</v>
      </c>
      <c r="L213" s="25">
        <v>2.0</v>
      </c>
      <c r="M213" s="25">
        <v>2.0</v>
      </c>
      <c r="N213" s="25" t="s">
        <v>8938</v>
      </c>
      <c r="O213" s="13"/>
      <c r="P213" s="13"/>
      <c r="Q213" s="13"/>
      <c r="R213" s="13"/>
      <c r="S213" s="13"/>
      <c r="T213" s="13"/>
      <c r="U213" s="13"/>
      <c r="V213" s="13"/>
      <c r="W213" s="13"/>
      <c r="X213" s="13"/>
      <c r="Y213" s="13"/>
      <c r="Z213" s="13"/>
      <c r="AA213" s="13"/>
      <c r="AB213" s="13"/>
    </row>
    <row r="214" ht="15.75" customHeight="1">
      <c r="A214" s="24" t="s">
        <v>9099</v>
      </c>
      <c r="B214" s="24" t="s">
        <v>747</v>
      </c>
      <c r="C214" s="24" t="s">
        <v>9100</v>
      </c>
      <c r="D214" s="24" t="s">
        <v>9101</v>
      </c>
      <c r="E214" s="24" t="s">
        <v>9115</v>
      </c>
      <c r="F214" s="25">
        <v>2.0</v>
      </c>
      <c r="G214" s="25">
        <v>2.0</v>
      </c>
      <c r="H214" s="25" t="s">
        <v>8873</v>
      </c>
      <c r="I214" s="25">
        <v>2.0</v>
      </c>
      <c r="J214" s="25">
        <v>2.0</v>
      </c>
      <c r="K214" s="25" t="s">
        <v>8872</v>
      </c>
      <c r="L214" s="25">
        <v>2.0</v>
      </c>
      <c r="M214" s="25">
        <v>2.0</v>
      </c>
      <c r="N214" s="25" t="s">
        <v>8938</v>
      </c>
      <c r="O214" s="13"/>
      <c r="P214" s="13"/>
      <c r="Q214" s="13"/>
      <c r="R214" s="13"/>
      <c r="S214" s="13"/>
      <c r="T214" s="13"/>
      <c r="U214" s="13"/>
      <c r="V214" s="13"/>
      <c r="W214" s="13"/>
      <c r="X214" s="13"/>
      <c r="Y214" s="13"/>
      <c r="Z214" s="13"/>
      <c r="AA214" s="13"/>
      <c r="AB214" s="13"/>
    </row>
    <row r="215" ht="15.75" customHeight="1">
      <c r="A215" s="24" t="s">
        <v>9099</v>
      </c>
      <c r="B215" s="24" t="s">
        <v>749</v>
      </c>
      <c r="C215" s="24" t="s">
        <v>9100</v>
      </c>
      <c r="D215" s="24" t="s">
        <v>9101</v>
      </c>
      <c r="E215" s="24" t="s">
        <v>9116</v>
      </c>
      <c r="F215" s="25">
        <v>3.0</v>
      </c>
      <c r="G215" s="25">
        <v>2.0</v>
      </c>
      <c r="H215" s="25" t="s">
        <v>8873</v>
      </c>
      <c r="I215" s="25">
        <v>3.0</v>
      </c>
      <c r="J215" s="25">
        <v>2.0</v>
      </c>
      <c r="K215" s="25" t="s">
        <v>8872</v>
      </c>
      <c r="L215" s="25">
        <v>3.0</v>
      </c>
      <c r="M215" s="25">
        <v>2.0</v>
      </c>
      <c r="N215" s="25" t="s">
        <v>8938</v>
      </c>
      <c r="O215" s="13"/>
      <c r="P215" s="13"/>
      <c r="Q215" s="13"/>
      <c r="R215" s="13"/>
      <c r="S215" s="13"/>
      <c r="T215" s="13"/>
      <c r="U215" s="13"/>
      <c r="V215" s="13"/>
      <c r="W215" s="13"/>
      <c r="X215" s="13"/>
      <c r="Y215" s="13"/>
      <c r="Z215" s="13"/>
      <c r="AA215" s="13"/>
      <c r="AB215" s="13"/>
    </row>
    <row r="216" ht="15.75" customHeight="1">
      <c r="A216" s="24" t="s">
        <v>9099</v>
      </c>
      <c r="B216" s="24" t="s">
        <v>751</v>
      </c>
      <c r="C216" s="24" t="s">
        <v>9100</v>
      </c>
      <c r="D216" s="24" t="s">
        <v>9101</v>
      </c>
      <c r="E216" s="24" t="s">
        <v>9117</v>
      </c>
      <c r="F216" s="25">
        <v>3.0</v>
      </c>
      <c r="G216" s="25">
        <v>3.0</v>
      </c>
      <c r="H216" s="25" t="s">
        <v>8873</v>
      </c>
      <c r="I216" s="25">
        <v>1.0</v>
      </c>
      <c r="J216" s="25">
        <v>1.0</v>
      </c>
      <c r="K216" s="25" t="s">
        <v>8872</v>
      </c>
      <c r="L216" s="25">
        <v>3.0</v>
      </c>
      <c r="M216" s="25">
        <v>2.0</v>
      </c>
      <c r="N216" s="25" t="s">
        <v>8938</v>
      </c>
      <c r="O216" s="13"/>
      <c r="P216" s="13"/>
      <c r="Q216" s="13"/>
      <c r="R216" s="13"/>
      <c r="S216" s="13"/>
      <c r="T216" s="13"/>
      <c r="U216" s="13"/>
      <c r="V216" s="13"/>
      <c r="W216" s="13"/>
      <c r="X216" s="13"/>
      <c r="Y216" s="13"/>
      <c r="Z216" s="13"/>
      <c r="AA216" s="13"/>
      <c r="AB216" s="13"/>
    </row>
    <row r="217" ht="15.75" customHeight="1">
      <c r="A217" s="24" t="s">
        <v>9099</v>
      </c>
      <c r="B217" s="24" t="s">
        <v>753</v>
      </c>
      <c r="C217" s="24" t="s">
        <v>9100</v>
      </c>
      <c r="D217" s="24" t="s">
        <v>9101</v>
      </c>
      <c r="E217" s="24" t="s">
        <v>9118</v>
      </c>
      <c r="F217" s="25">
        <v>3.0</v>
      </c>
      <c r="G217" s="25">
        <v>3.0</v>
      </c>
      <c r="H217" s="25" t="s">
        <v>8873</v>
      </c>
      <c r="I217" s="25">
        <v>3.0</v>
      </c>
      <c r="J217" s="25">
        <v>3.0</v>
      </c>
      <c r="K217" s="25" t="s">
        <v>8872</v>
      </c>
      <c r="L217" s="25">
        <v>3.0</v>
      </c>
      <c r="M217" s="25">
        <v>3.0</v>
      </c>
      <c r="N217" s="25" t="s">
        <v>8938</v>
      </c>
      <c r="O217" s="13"/>
      <c r="P217" s="13"/>
      <c r="Q217" s="13"/>
      <c r="R217" s="13"/>
      <c r="S217" s="13"/>
      <c r="T217" s="13"/>
      <c r="U217" s="13"/>
      <c r="V217" s="13"/>
      <c r="W217" s="13"/>
      <c r="X217" s="13"/>
      <c r="Y217" s="13"/>
      <c r="Z217" s="13"/>
      <c r="AA217" s="13"/>
      <c r="AB217" s="13"/>
    </row>
    <row r="218" ht="15.75" customHeight="1">
      <c r="A218" s="24" t="s">
        <v>9099</v>
      </c>
      <c r="B218" s="24" t="s">
        <v>755</v>
      </c>
      <c r="C218" s="24" t="s">
        <v>9100</v>
      </c>
      <c r="D218" s="24" t="s">
        <v>9101</v>
      </c>
      <c r="E218" s="24" t="s">
        <v>9119</v>
      </c>
      <c r="F218" s="25">
        <v>3.0</v>
      </c>
      <c r="G218" s="25">
        <v>2.0</v>
      </c>
      <c r="H218" s="25" t="s">
        <v>8873</v>
      </c>
      <c r="I218" s="25">
        <v>3.0</v>
      </c>
      <c r="J218" s="25">
        <v>2.0</v>
      </c>
      <c r="K218" s="25" t="s">
        <v>8872</v>
      </c>
      <c r="L218" s="25">
        <v>3.0</v>
      </c>
      <c r="M218" s="25">
        <v>2.0</v>
      </c>
      <c r="N218" s="25" t="s">
        <v>8938</v>
      </c>
      <c r="O218" s="13"/>
      <c r="P218" s="13"/>
      <c r="Q218" s="13"/>
      <c r="R218" s="13"/>
      <c r="S218" s="13"/>
      <c r="T218" s="13"/>
      <c r="U218" s="13"/>
      <c r="V218" s="13"/>
      <c r="W218" s="13"/>
      <c r="X218" s="13"/>
      <c r="Y218" s="13"/>
      <c r="Z218" s="13"/>
      <c r="AA218" s="13"/>
      <c r="AB218" s="13"/>
    </row>
    <row r="219" ht="15.75" customHeight="1">
      <c r="A219" s="24" t="s">
        <v>9120</v>
      </c>
      <c r="B219" s="24" t="s">
        <v>2106</v>
      </c>
      <c r="C219" s="24" t="s">
        <v>9121</v>
      </c>
      <c r="D219" s="24" t="s">
        <v>9122</v>
      </c>
      <c r="E219" s="24" t="s">
        <v>9123</v>
      </c>
      <c r="F219" s="25">
        <v>1.0</v>
      </c>
      <c r="G219" s="25">
        <v>1.0</v>
      </c>
      <c r="H219" s="25" t="s">
        <v>8938</v>
      </c>
      <c r="I219" s="25">
        <v>1.0</v>
      </c>
      <c r="J219" s="25">
        <v>1.0</v>
      </c>
      <c r="K219" s="25" t="s">
        <v>8873</v>
      </c>
      <c r="L219" s="25">
        <v>1.0</v>
      </c>
      <c r="M219" s="25">
        <v>1.0</v>
      </c>
      <c r="N219" s="25" t="s">
        <v>8872</v>
      </c>
      <c r="O219" s="13"/>
      <c r="P219" s="13"/>
      <c r="Q219" s="13"/>
      <c r="R219" s="13"/>
      <c r="S219" s="13"/>
      <c r="T219" s="13"/>
      <c r="U219" s="13"/>
      <c r="V219" s="13"/>
      <c r="W219" s="13"/>
      <c r="X219" s="13"/>
      <c r="Y219" s="13"/>
      <c r="Z219" s="13"/>
      <c r="AA219" s="13"/>
      <c r="AB219" s="13"/>
    </row>
    <row r="220" ht="15.75" customHeight="1">
      <c r="A220" s="24" t="s">
        <v>9120</v>
      </c>
      <c r="B220" s="24" t="s">
        <v>2110</v>
      </c>
      <c r="C220" s="24" t="s">
        <v>9121</v>
      </c>
      <c r="D220" s="24" t="s">
        <v>9122</v>
      </c>
      <c r="E220" s="24" t="s">
        <v>9124</v>
      </c>
      <c r="F220" s="25">
        <v>2.0</v>
      </c>
      <c r="G220" s="25">
        <v>2.0</v>
      </c>
      <c r="H220" s="25" t="s">
        <v>8938</v>
      </c>
      <c r="I220" s="25">
        <v>2.0</v>
      </c>
      <c r="J220" s="25">
        <v>2.0</v>
      </c>
      <c r="K220" s="25" t="s">
        <v>8873</v>
      </c>
      <c r="L220" s="25">
        <v>2.0</v>
      </c>
      <c r="M220" s="25">
        <v>2.0</v>
      </c>
      <c r="N220" s="25" t="s">
        <v>8872</v>
      </c>
      <c r="O220" s="13"/>
      <c r="P220" s="13"/>
      <c r="Q220" s="13"/>
      <c r="R220" s="13"/>
      <c r="S220" s="13"/>
      <c r="T220" s="13"/>
      <c r="U220" s="13"/>
      <c r="V220" s="13"/>
      <c r="W220" s="13"/>
      <c r="X220" s="13"/>
      <c r="Y220" s="13"/>
      <c r="Z220" s="13"/>
      <c r="AA220" s="13"/>
      <c r="AB220" s="13"/>
    </row>
    <row r="221" ht="15.75" customHeight="1">
      <c r="A221" s="24" t="s">
        <v>9120</v>
      </c>
      <c r="B221" s="24" t="s">
        <v>2112</v>
      </c>
      <c r="C221" s="24" t="s">
        <v>9121</v>
      </c>
      <c r="D221" s="24" t="s">
        <v>9122</v>
      </c>
      <c r="E221" s="24" t="s">
        <v>9125</v>
      </c>
      <c r="F221" s="25">
        <v>2.0</v>
      </c>
      <c r="G221" s="25">
        <v>2.0</v>
      </c>
      <c r="H221" s="25" t="s">
        <v>8938</v>
      </c>
      <c r="I221" s="25">
        <v>2.0</v>
      </c>
      <c r="J221" s="25">
        <v>2.0</v>
      </c>
      <c r="K221" s="25" t="s">
        <v>8873</v>
      </c>
      <c r="L221" s="25">
        <v>2.0</v>
      </c>
      <c r="M221" s="25">
        <v>2.0</v>
      </c>
      <c r="N221" s="25" t="s">
        <v>8872</v>
      </c>
      <c r="O221" s="13"/>
      <c r="P221" s="13"/>
      <c r="Q221" s="13"/>
      <c r="R221" s="13"/>
      <c r="S221" s="13"/>
      <c r="T221" s="13"/>
      <c r="U221" s="13"/>
      <c r="V221" s="13"/>
      <c r="W221" s="13"/>
      <c r="X221" s="13"/>
      <c r="Y221" s="13"/>
      <c r="Z221" s="13"/>
      <c r="AA221" s="13"/>
      <c r="AB221" s="13"/>
    </row>
    <row r="222" ht="15.75" customHeight="1">
      <c r="A222" s="24" t="s">
        <v>9120</v>
      </c>
      <c r="B222" s="24" t="s">
        <v>2114</v>
      </c>
      <c r="C222" s="24" t="s">
        <v>9121</v>
      </c>
      <c r="D222" s="24" t="s">
        <v>9122</v>
      </c>
      <c r="E222" s="24" t="s">
        <v>9126</v>
      </c>
      <c r="F222" s="25">
        <v>1.0</v>
      </c>
      <c r="G222" s="25">
        <v>1.0</v>
      </c>
      <c r="H222" s="25" t="s">
        <v>8938</v>
      </c>
      <c r="I222" s="25">
        <v>2.0</v>
      </c>
      <c r="J222" s="25">
        <v>2.0</v>
      </c>
      <c r="K222" s="25" t="s">
        <v>8873</v>
      </c>
      <c r="L222" s="25">
        <v>2.0</v>
      </c>
      <c r="M222" s="25">
        <v>2.0</v>
      </c>
      <c r="N222" s="25" t="s">
        <v>8872</v>
      </c>
      <c r="O222" s="13"/>
      <c r="P222" s="13"/>
      <c r="Q222" s="13"/>
      <c r="R222" s="13"/>
      <c r="S222" s="13"/>
      <c r="T222" s="13"/>
      <c r="U222" s="13"/>
      <c r="V222" s="13"/>
      <c r="W222" s="13"/>
      <c r="X222" s="13"/>
      <c r="Y222" s="13"/>
      <c r="Z222" s="13"/>
      <c r="AA222" s="13"/>
      <c r="AB222" s="13"/>
    </row>
    <row r="223" ht="15.75" customHeight="1">
      <c r="A223" s="24" t="s">
        <v>9120</v>
      </c>
      <c r="B223" s="24" t="s">
        <v>2116</v>
      </c>
      <c r="C223" s="24" t="s">
        <v>9121</v>
      </c>
      <c r="D223" s="24" t="s">
        <v>9122</v>
      </c>
      <c r="E223" s="24" t="s">
        <v>9127</v>
      </c>
      <c r="F223" s="25">
        <v>1.0</v>
      </c>
      <c r="G223" s="25">
        <v>1.0</v>
      </c>
      <c r="H223" s="25" t="s">
        <v>8938</v>
      </c>
      <c r="I223" s="25">
        <v>3.0</v>
      </c>
      <c r="J223" s="25">
        <v>2.0</v>
      </c>
      <c r="K223" s="25" t="s">
        <v>8873</v>
      </c>
      <c r="L223" s="25">
        <v>2.0</v>
      </c>
      <c r="M223" s="25">
        <v>2.0</v>
      </c>
      <c r="N223" s="25" t="s">
        <v>8872</v>
      </c>
      <c r="O223" s="13"/>
      <c r="P223" s="13"/>
      <c r="Q223" s="13"/>
      <c r="R223" s="13"/>
      <c r="S223" s="13"/>
      <c r="T223" s="13"/>
      <c r="U223" s="13"/>
      <c r="V223" s="13"/>
      <c r="W223" s="13"/>
      <c r="X223" s="13"/>
      <c r="Y223" s="13"/>
      <c r="Z223" s="13"/>
      <c r="AA223" s="13"/>
      <c r="AB223" s="13"/>
    </row>
    <row r="224" ht="15.75" customHeight="1">
      <c r="A224" s="24" t="s">
        <v>9120</v>
      </c>
      <c r="B224" s="24" t="s">
        <v>2118</v>
      </c>
      <c r="C224" s="24" t="s">
        <v>9121</v>
      </c>
      <c r="D224" s="24" t="s">
        <v>9122</v>
      </c>
      <c r="E224" s="24" t="s">
        <v>9128</v>
      </c>
      <c r="F224" s="25">
        <v>2.0</v>
      </c>
      <c r="G224" s="25">
        <v>1.0</v>
      </c>
      <c r="H224" s="25" t="s">
        <v>8938</v>
      </c>
      <c r="I224" s="25">
        <v>2.0</v>
      </c>
      <c r="J224" s="25">
        <v>1.0</v>
      </c>
      <c r="K224" s="25" t="s">
        <v>8873</v>
      </c>
      <c r="L224" s="25">
        <v>2.0</v>
      </c>
      <c r="M224" s="25">
        <v>1.0</v>
      </c>
      <c r="N224" s="25" t="s">
        <v>8872</v>
      </c>
      <c r="O224" s="13"/>
      <c r="P224" s="13"/>
      <c r="Q224" s="13"/>
      <c r="R224" s="13"/>
      <c r="S224" s="13"/>
      <c r="T224" s="13"/>
      <c r="U224" s="13"/>
      <c r="V224" s="13"/>
      <c r="W224" s="13"/>
      <c r="X224" s="13"/>
      <c r="Y224" s="13"/>
      <c r="Z224" s="13"/>
      <c r="AA224" s="13"/>
      <c r="AB224" s="13"/>
    </row>
    <row r="225" ht="15.75" customHeight="1">
      <c r="A225" s="24" t="s">
        <v>9120</v>
      </c>
      <c r="B225" s="24" t="s">
        <v>2120</v>
      </c>
      <c r="C225" s="24" t="s">
        <v>9121</v>
      </c>
      <c r="D225" s="24" t="s">
        <v>9122</v>
      </c>
      <c r="E225" s="24" t="s">
        <v>9129</v>
      </c>
      <c r="F225" s="25">
        <v>2.0</v>
      </c>
      <c r="G225" s="25">
        <v>2.0</v>
      </c>
      <c r="H225" s="25" t="s">
        <v>8938</v>
      </c>
      <c r="I225" s="25">
        <v>2.0</v>
      </c>
      <c r="J225" s="25">
        <v>2.0</v>
      </c>
      <c r="K225" s="25" t="s">
        <v>8873</v>
      </c>
      <c r="L225" s="25">
        <v>2.0</v>
      </c>
      <c r="M225" s="25">
        <v>2.0</v>
      </c>
      <c r="N225" s="25" t="s">
        <v>8872</v>
      </c>
      <c r="O225" s="13"/>
      <c r="P225" s="13"/>
      <c r="Q225" s="13"/>
      <c r="R225" s="13"/>
      <c r="S225" s="13"/>
      <c r="T225" s="13"/>
      <c r="U225" s="13"/>
      <c r="V225" s="13"/>
      <c r="W225" s="13"/>
      <c r="X225" s="13"/>
      <c r="Y225" s="13"/>
      <c r="Z225" s="13"/>
      <c r="AA225" s="13"/>
      <c r="AB225" s="13"/>
    </row>
    <row r="226" ht="15.75" customHeight="1">
      <c r="A226" s="24" t="s">
        <v>9120</v>
      </c>
      <c r="B226" s="24" t="s">
        <v>2122</v>
      </c>
      <c r="C226" s="24" t="s">
        <v>9121</v>
      </c>
      <c r="D226" s="24" t="s">
        <v>9122</v>
      </c>
      <c r="E226" s="24" t="s">
        <v>9130</v>
      </c>
      <c r="F226" s="25">
        <v>1.0</v>
      </c>
      <c r="G226" s="25">
        <v>1.0</v>
      </c>
      <c r="H226" s="25" t="s">
        <v>8938</v>
      </c>
      <c r="I226" s="25">
        <v>1.0</v>
      </c>
      <c r="J226" s="25">
        <v>1.0</v>
      </c>
      <c r="K226" s="25" t="s">
        <v>8873</v>
      </c>
      <c r="L226" s="25">
        <v>1.0</v>
      </c>
      <c r="M226" s="25">
        <v>1.0</v>
      </c>
      <c r="N226" s="25" t="s">
        <v>8872</v>
      </c>
      <c r="O226" s="13"/>
      <c r="P226" s="13"/>
      <c r="Q226" s="13"/>
      <c r="R226" s="13"/>
      <c r="S226" s="13"/>
      <c r="T226" s="13"/>
      <c r="U226" s="13"/>
      <c r="V226" s="13"/>
      <c r="W226" s="13"/>
      <c r="X226" s="13"/>
      <c r="Y226" s="13"/>
      <c r="Z226" s="13"/>
      <c r="AA226" s="13"/>
      <c r="AB226" s="13"/>
    </row>
    <row r="227" ht="15.75" customHeight="1">
      <c r="A227" s="24" t="s">
        <v>9120</v>
      </c>
      <c r="B227" s="24" t="s">
        <v>2124</v>
      </c>
      <c r="C227" s="24" t="s">
        <v>9121</v>
      </c>
      <c r="D227" s="24" t="s">
        <v>9122</v>
      </c>
      <c r="E227" s="24" t="s">
        <v>9131</v>
      </c>
      <c r="F227" s="25">
        <v>2.0</v>
      </c>
      <c r="G227" s="25">
        <v>1.0</v>
      </c>
      <c r="H227" s="25" t="s">
        <v>8938</v>
      </c>
      <c r="I227" s="25">
        <v>2.0</v>
      </c>
      <c r="J227" s="25">
        <v>1.0</v>
      </c>
      <c r="K227" s="25" t="s">
        <v>8873</v>
      </c>
      <c r="L227" s="25">
        <v>2.0</v>
      </c>
      <c r="M227" s="25">
        <v>2.0</v>
      </c>
      <c r="N227" s="25" t="s">
        <v>8872</v>
      </c>
      <c r="O227" s="13"/>
      <c r="P227" s="13"/>
      <c r="Q227" s="13"/>
      <c r="R227" s="13"/>
      <c r="S227" s="13"/>
      <c r="T227" s="13"/>
      <c r="U227" s="13"/>
      <c r="V227" s="13"/>
      <c r="W227" s="13"/>
      <c r="X227" s="13"/>
      <c r="Y227" s="13"/>
      <c r="Z227" s="13"/>
      <c r="AA227" s="13"/>
      <c r="AB227" s="13"/>
    </row>
    <row r="228" ht="15.75" customHeight="1">
      <c r="A228" s="24" t="s">
        <v>9120</v>
      </c>
      <c r="B228" s="24" t="s">
        <v>2126</v>
      </c>
      <c r="C228" s="24" t="s">
        <v>9121</v>
      </c>
      <c r="D228" s="24" t="s">
        <v>9122</v>
      </c>
      <c r="E228" s="24" t="s">
        <v>9132</v>
      </c>
      <c r="F228" s="25">
        <v>2.0</v>
      </c>
      <c r="G228" s="25">
        <v>1.0</v>
      </c>
      <c r="H228" s="25" t="s">
        <v>8938</v>
      </c>
      <c r="I228" s="25">
        <v>2.0</v>
      </c>
      <c r="J228" s="25">
        <v>1.0</v>
      </c>
      <c r="K228" s="25" t="s">
        <v>8873</v>
      </c>
      <c r="L228" s="25">
        <v>2.0</v>
      </c>
      <c r="M228" s="25">
        <v>2.0</v>
      </c>
      <c r="N228" s="25" t="s">
        <v>8872</v>
      </c>
      <c r="O228" s="13"/>
      <c r="P228" s="13"/>
      <c r="Q228" s="13"/>
      <c r="R228" s="13"/>
      <c r="S228" s="13"/>
      <c r="T228" s="13"/>
      <c r="U228" s="13"/>
      <c r="V228" s="13"/>
      <c r="W228" s="13"/>
      <c r="X228" s="13"/>
      <c r="Y228" s="13"/>
      <c r="Z228" s="13"/>
      <c r="AA228" s="13"/>
      <c r="AB228" s="13"/>
    </row>
    <row r="229" ht="15.75" customHeight="1">
      <c r="A229" s="24" t="s">
        <v>9120</v>
      </c>
      <c r="B229" s="24" t="s">
        <v>2128</v>
      </c>
      <c r="C229" s="24" t="s">
        <v>9121</v>
      </c>
      <c r="D229" s="24" t="s">
        <v>9122</v>
      </c>
      <c r="E229" s="24" t="s">
        <v>9133</v>
      </c>
      <c r="F229" s="25">
        <v>2.0</v>
      </c>
      <c r="G229" s="25">
        <v>2.0</v>
      </c>
      <c r="H229" s="25" t="s">
        <v>8938</v>
      </c>
      <c r="I229" s="25">
        <v>2.0</v>
      </c>
      <c r="J229" s="25">
        <v>3.0</v>
      </c>
      <c r="K229" s="25" t="s">
        <v>8873</v>
      </c>
      <c r="L229" s="25">
        <v>2.0</v>
      </c>
      <c r="M229" s="25">
        <v>2.0</v>
      </c>
      <c r="N229" s="25" t="s">
        <v>8872</v>
      </c>
      <c r="O229" s="13"/>
      <c r="P229" s="13"/>
      <c r="Q229" s="13"/>
      <c r="R229" s="13"/>
      <c r="S229" s="13"/>
      <c r="T229" s="13"/>
      <c r="U229" s="13"/>
      <c r="V229" s="13"/>
      <c r="W229" s="13"/>
      <c r="X229" s="13"/>
      <c r="Y229" s="13"/>
      <c r="Z229" s="13"/>
      <c r="AA229" s="13"/>
      <c r="AB229" s="13"/>
    </row>
    <row r="230" ht="15.75" customHeight="1">
      <c r="A230" s="24" t="s">
        <v>9120</v>
      </c>
      <c r="B230" s="24" t="s">
        <v>2130</v>
      </c>
      <c r="C230" s="24" t="s">
        <v>9121</v>
      </c>
      <c r="D230" s="24" t="s">
        <v>9122</v>
      </c>
      <c r="E230" s="24" t="s">
        <v>9134</v>
      </c>
      <c r="F230" s="25">
        <v>2.0</v>
      </c>
      <c r="G230" s="25">
        <v>2.0</v>
      </c>
      <c r="H230" s="25" t="s">
        <v>8938</v>
      </c>
      <c r="I230" s="25">
        <v>2.0</v>
      </c>
      <c r="J230" s="25">
        <v>3.0</v>
      </c>
      <c r="K230" s="25" t="s">
        <v>8873</v>
      </c>
      <c r="L230" s="25">
        <v>2.0</v>
      </c>
      <c r="M230" s="25">
        <v>2.0</v>
      </c>
      <c r="N230" s="25" t="s">
        <v>8872</v>
      </c>
      <c r="O230" s="13"/>
      <c r="P230" s="13"/>
      <c r="Q230" s="13"/>
      <c r="R230" s="13"/>
      <c r="S230" s="13"/>
      <c r="T230" s="13"/>
      <c r="U230" s="13"/>
      <c r="V230" s="13"/>
      <c r="W230" s="13"/>
      <c r="X230" s="13"/>
      <c r="Y230" s="13"/>
      <c r="Z230" s="13"/>
      <c r="AA230" s="13"/>
      <c r="AB230" s="13"/>
    </row>
    <row r="231" ht="15.75" customHeight="1">
      <c r="A231" s="24" t="s">
        <v>9120</v>
      </c>
      <c r="B231" s="24" t="s">
        <v>2132</v>
      </c>
      <c r="C231" s="24" t="s">
        <v>9121</v>
      </c>
      <c r="D231" s="24" t="s">
        <v>9122</v>
      </c>
      <c r="E231" s="24" t="s">
        <v>9135</v>
      </c>
      <c r="F231" s="25">
        <v>2.0</v>
      </c>
      <c r="G231" s="25">
        <v>2.0</v>
      </c>
      <c r="H231" s="25" t="s">
        <v>8938</v>
      </c>
      <c r="I231" s="25">
        <v>2.0</v>
      </c>
      <c r="J231" s="25">
        <v>2.0</v>
      </c>
      <c r="K231" s="25" t="s">
        <v>8873</v>
      </c>
      <c r="L231" s="25">
        <v>2.0</v>
      </c>
      <c r="M231" s="25">
        <v>2.0</v>
      </c>
      <c r="N231" s="25" t="s">
        <v>8872</v>
      </c>
      <c r="O231" s="13"/>
      <c r="P231" s="13"/>
      <c r="Q231" s="13"/>
      <c r="R231" s="13"/>
      <c r="S231" s="13"/>
      <c r="T231" s="13"/>
      <c r="U231" s="13"/>
      <c r="V231" s="13"/>
      <c r="W231" s="13"/>
      <c r="X231" s="13"/>
      <c r="Y231" s="13"/>
      <c r="Z231" s="13"/>
      <c r="AA231" s="13"/>
      <c r="AB231" s="13"/>
    </row>
    <row r="232" ht="15.75" customHeight="1">
      <c r="A232" s="24" t="s">
        <v>9120</v>
      </c>
      <c r="B232" s="24" t="s">
        <v>2134</v>
      </c>
      <c r="C232" s="24" t="s">
        <v>9121</v>
      </c>
      <c r="D232" s="24" t="s">
        <v>9122</v>
      </c>
      <c r="E232" s="24" t="s">
        <v>9136</v>
      </c>
      <c r="F232" s="25">
        <v>2.0</v>
      </c>
      <c r="G232" s="25">
        <v>3.0</v>
      </c>
      <c r="H232" s="25" t="s">
        <v>8938</v>
      </c>
      <c r="I232" s="25">
        <v>2.0</v>
      </c>
      <c r="J232" s="25">
        <v>3.0</v>
      </c>
      <c r="K232" s="25" t="s">
        <v>8873</v>
      </c>
      <c r="L232" s="25">
        <v>2.0</v>
      </c>
      <c r="M232" s="25">
        <v>3.0</v>
      </c>
      <c r="N232" s="25" t="s">
        <v>8872</v>
      </c>
      <c r="O232" s="13"/>
      <c r="P232" s="13"/>
      <c r="Q232" s="13"/>
      <c r="R232" s="13"/>
      <c r="S232" s="13"/>
      <c r="T232" s="13"/>
      <c r="U232" s="13"/>
      <c r="V232" s="13"/>
      <c r="W232" s="13"/>
      <c r="X232" s="13"/>
      <c r="Y232" s="13"/>
      <c r="Z232" s="13"/>
      <c r="AA232" s="13"/>
      <c r="AB232" s="13"/>
    </row>
    <row r="233" ht="15.75" customHeight="1">
      <c r="A233" s="24" t="s">
        <v>9120</v>
      </c>
      <c r="B233" s="24" t="s">
        <v>2136</v>
      </c>
      <c r="C233" s="24" t="s">
        <v>9121</v>
      </c>
      <c r="D233" s="24" t="s">
        <v>9122</v>
      </c>
      <c r="E233" s="24" t="s">
        <v>9137</v>
      </c>
      <c r="F233" s="25">
        <v>2.0</v>
      </c>
      <c r="G233" s="25">
        <v>2.0</v>
      </c>
      <c r="H233" s="25" t="s">
        <v>8938</v>
      </c>
      <c r="I233" s="25">
        <v>2.0</v>
      </c>
      <c r="J233" s="25">
        <v>2.0</v>
      </c>
      <c r="K233" s="25" t="s">
        <v>8873</v>
      </c>
      <c r="L233" s="25">
        <v>2.0</v>
      </c>
      <c r="M233" s="25">
        <v>2.0</v>
      </c>
      <c r="N233" s="25" t="s">
        <v>8872</v>
      </c>
      <c r="O233" s="13"/>
      <c r="P233" s="13"/>
      <c r="Q233" s="13"/>
      <c r="R233" s="13"/>
      <c r="S233" s="13"/>
      <c r="T233" s="13"/>
      <c r="U233" s="13"/>
      <c r="V233" s="13"/>
      <c r="W233" s="13"/>
      <c r="X233" s="13"/>
      <c r="Y233" s="13"/>
      <c r="Z233" s="13"/>
      <c r="AA233" s="13"/>
      <c r="AB233" s="13"/>
    </row>
    <row r="234" ht="15.75" customHeight="1">
      <c r="A234" s="24" t="s">
        <v>9120</v>
      </c>
      <c r="B234" s="24" t="s">
        <v>2138</v>
      </c>
      <c r="C234" s="24" t="s">
        <v>9121</v>
      </c>
      <c r="D234" s="24" t="s">
        <v>9122</v>
      </c>
      <c r="E234" s="24" t="s">
        <v>9138</v>
      </c>
      <c r="F234" s="25">
        <v>2.0</v>
      </c>
      <c r="G234" s="25">
        <v>1.0</v>
      </c>
      <c r="H234" s="25" t="s">
        <v>8938</v>
      </c>
      <c r="I234" s="25">
        <v>2.0</v>
      </c>
      <c r="J234" s="25">
        <v>1.0</v>
      </c>
      <c r="K234" s="25" t="s">
        <v>8873</v>
      </c>
      <c r="L234" s="25">
        <v>2.0</v>
      </c>
      <c r="M234" s="25">
        <v>1.0</v>
      </c>
      <c r="N234" s="25" t="s">
        <v>8872</v>
      </c>
      <c r="O234" s="13"/>
      <c r="P234" s="13"/>
      <c r="Q234" s="13"/>
      <c r="R234" s="13"/>
      <c r="S234" s="13"/>
      <c r="T234" s="13"/>
      <c r="U234" s="13"/>
      <c r="V234" s="13"/>
      <c r="W234" s="13"/>
      <c r="X234" s="13"/>
      <c r="Y234" s="13"/>
      <c r="Z234" s="13"/>
      <c r="AA234" s="13"/>
      <c r="AB234" s="13"/>
    </row>
    <row r="235" ht="15.75" customHeight="1">
      <c r="A235" s="24" t="s">
        <v>9120</v>
      </c>
      <c r="B235" s="24" t="s">
        <v>2140</v>
      </c>
      <c r="C235" s="24" t="s">
        <v>9121</v>
      </c>
      <c r="D235" s="24" t="s">
        <v>9122</v>
      </c>
      <c r="E235" s="24" t="s">
        <v>9139</v>
      </c>
      <c r="F235" s="25">
        <v>1.0</v>
      </c>
      <c r="G235" s="25">
        <v>1.0</v>
      </c>
      <c r="H235" s="25" t="s">
        <v>8938</v>
      </c>
      <c r="I235" s="25">
        <v>2.0</v>
      </c>
      <c r="J235" s="25">
        <v>3.0</v>
      </c>
      <c r="K235" s="25" t="s">
        <v>8873</v>
      </c>
      <c r="L235" s="25">
        <v>3.0</v>
      </c>
      <c r="M235" s="25">
        <v>3.0</v>
      </c>
      <c r="N235" s="25" t="s">
        <v>8872</v>
      </c>
      <c r="O235" s="13"/>
      <c r="P235" s="13"/>
      <c r="Q235" s="13"/>
      <c r="R235" s="13"/>
      <c r="S235" s="13"/>
      <c r="T235" s="13"/>
      <c r="U235" s="13"/>
      <c r="V235" s="13"/>
      <c r="W235" s="13"/>
      <c r="X235" s="13"/>
      <c r="Y235" s="13"/>
      <c r="Z235" s="13"/>
      <c r="AA235" s="13"/>
      <c r="AB235" s="13"/>
    </row>
    <row r="236" ht="15.75" customHeight="1">
      <c r="A236" s="24" t="s">
        <v>9120</v>
      </c>
      <c r="B236" s="24" t="s">
        <v>2142</v>
      </c>
      <c r="C236" s="24" t="s">
        <v>9121</v>
      </c>
      <c r="D236" s="24" t="s">
        <v>9122</v>
      </c>
      <c r="E236" s="24" t="s">
        <v>9140</v>
      </c>
      <c r="F236" s="25">
        <v>1.0</v>
      </c>
      <c r="G236" s="25">
        <v>1.0</v>
      </c>
      <c r="H236" s="25" t="s">
        <v>8938</v>
      </c>
      <c r="I236" s="25">
        <v>1.0</v>
      </c>
      <c r="J236" s="25">
        <v>1.0</v>
      </c>
      <c r="K236" s="25" t="s">
        <v>8873</v>
      </c>
      <c r="L236" s="25">
        <v>1.0</v>
      </c>
      <c r="M236" s="25">
        <v>1.0</v>
      </c>
      <c r="N236" s="25" t="s">
        <v>8872</v>
      </c>
      <c r="O236" s="13"/>
      <c r="P236" s="13"/>
      <c r="Q236" s="13"/>
      <c r="R236" s="13"/>
      <c r="S236" s="13"/>
      <c r="T236" s="13"/>
      <c r="U236" s="13"/>
      <c r="V236" s="13"/>
      <c r="W236" s="13"/>
      <c r="X236" s="13"/>
      <c r="Y236" s="13"/>
      <c r="Z236" s="13"/>
      <c r="AA236" s="13"/>
      <c r="AB236" s="13"/>
    </row>
    <row r="237" ht="15.75" customHeight="1">
      <c r="A237" s="24" t="s">
        <v>9141</v>
      </c>
      <c r="B237" s="24" t="s">
        <v>2756</v>
      </c>
      <c r="C237" s="24" t="s">
        <v>9142</v>
      </c>
      <c r="D237" s="24" t="s">
        <v>9143</v>
      </c>
      <c r="E237" s="24" t="s">
        <v>9144</v>
      </c>
      <c r="F237" s="25">
        <v>1.0</v>
      </c>
      <c r="G237" s="25">
        <v>1.0</v>
      </c>
      <c r="H237" s="25" t="s">
        <v>8871</v>
      </c>
      <c r="I237" s="25">
        <v>1.0</v>
      </c>
      <c r="J237" s="25">
        <v>2.0</v>
      </c>
      <c r="K237" s="25" t="s">
        <v>8873</v>
      </c>
      <c r="L237" s="25">
        <v>1.0</v>
      </c>
      <c r="M237" s="25">
        <v>1.0</v>
      </c>
      <c r="N237" s="25" t="s">
        <v>8872</v>
      </c>
      <c r="O237" s="13"/>
      <c r="P237" s="13"/>
      <c r="Q237" s="13"/>
      <c r="R237" s="13"/>
      <c r="S237" s="13"/>
      <c r="T237" s="13"/>
      <c r="U237" s="13"/>
      <c r="V237" s="13"/>
      <c r="W237" s="13"/>
      <c r="X237" s="13"/>
      <c r="Y237" s="13"/>
      <c r="Z237" s="13"/>
      <c r="AA237" s="13"/>
      <c r="AB237" s="13"/>
    </row>
    <row r="238" ht="15.75" customHeight="1">
      <c r="A238" s="24" t="s">
        <v>9141</v>
      </c>
      <c r="B238" s="24" t="s">
        <v>2761</v>
      </c>
      <c r="C238" s="24" t="s">
        <v>9142</v>
      </c>
      <c r="D238" s="24" t="s">
        <v>9143</v>
      </c>
      <c r="E238" s="24" t="s">
        <v>9145</v>
      </c>
      <c r="F238" s="25">
        <v>2.0</v>
      </c>
      <c r="G238" s="25">
        <v>2.0</v>
      </c>
      <c r="H238" s="25" t="s">
        <v>8871</v>
      </c>
      <c r="I238" s="25">
        <v>2.0</v>
      </c>
      <c r="J238" s="25">
        <v>2.0</v>
      </c>
      <c r="K238" s="25" t="s">
        <v>8873</v>
      </c>
      <c r="L238" s="25">
        <v>2.0</v>
      </c>
      <c r="M238" s="25">
        <v>2.0</v>
      </c>
      <c r="N238" s="25" t="s">
        <v>8872</v>
      </c>
      <c r="O238" s="13"/>
      <c r="P238" s="13"/>
      <c r="Q238" s="13"/>
      <c r="R238" s="13"/>
      <c r="S238" s="13"/>
      <c r="T238" s="13"/>
      <c r="U238" s="13"/>
      <c r="V238" s="13"/>
      <c r="W238" s="13"/>
      <c r="X238" s="13"/>
      <c r="Y238" s="13"/>
      <c r="Z238" s="13"/>
      <c r="AA238" s="13"/>
      <c r="AB238" s="13"/>
    </row>
    <row r="239" ht="15.75" customHeight="1">
      <c r="A239" s="24" t="s">
        <v>9141</v>
      </c>
      <c r="B239" s="24" t="s">
        <v>2763</v>
      </c>
      <c r="C239" s="24" t="s">
        <v>9142</v>
      </c>
      <c r="D239" s="24" t="s">
        <v>9143</v>
      </c>
      <c r="E239" s="24" t="s">
        <v>9146</v>
      </c>
      <c r="F239" s="25">
        <v>1.0</v>
      </c>
      <c r="G239" s="25">
        <v>1.0</v>
      </c>
      <c r="H239" s="25" t="s">
        <v>8871</v>
      </c>
      <c r="I239" s="25">
        <v>3.0</v>
      </c>
      <c r="J239" s="25">
        <v>3.0</v>
      </c>
      <c r="K239" s="25" t="s">
        <v>8873</v>
      </c>
      <c r="L239" s="25">
        <v>2.0</v>
      </c>
      <c r="M239" s="25">
        <v>1.0</v>
      </c>
      <c r="N239" s="25" t="s">
        <v>8872</v>
      </c>
      <c r="O239" s="13"/>
      <c r="P239" s="13"/>
      <c r="Q239" s="13"/>
      <c r="R239" s="13"/>
      <c r="S239" s="13"/>
      <c r="T239" s="13"/>
      <c r="U239" s="13"/>
      <c r="V239" s="13"/>
      <c r="W239" s="13"/>
      <c r="X239" s="13"/>
      <c r="Y239" s="13"/>
      <c r="Z239" s="13"/>
      <c r="AA239" s="13"/>
      <c r="AB239" s="13"/>
    </row>
    <row r="240" ht="15.75" customHeight="1">
      <c r="A240" s="24" t="s">
        <v>9141</v>
      </c>
      <c r="B240" s="24" t="s">
        <v>2765</v>
      </c>
      <c r="C240" s="24" t="s">
        <v>9142</v>
      </c>
      <c r="D240" s="24" t="s">
        <v>9143</v>
      </c>
      <c r="E240" s="24" t="s">
        <v>9147</v>
      </c>
      <c r="F240" s="25">
        <v>3.0</v>
      </c>
      <c r="G240" s="25">
        <v>3.0</v>
      </c>
      <c r="H240" s="25" t="s">
        <v>8871</v>
      </c>
      <c r="I240" s="25">
        <v>3.0</v>
      </c>
      <c r="J240" s="25">
        <v>3.0</v>
      </c>
      <c r="K240" s="25" t="s">
        <v>8873</v>
      </c>
      <c r="L240" s="25">
        <v>3.0</v>
      </c>
      <c r="M240" s="25">
        <v>3.0</v>
      </c>
      <c r="N240" s="25" t="s">
        <v>8872</v>
      </c>
      <c r="O240" s="13"/>
      <c r="P240" s="13"/>
      <c r="Q240" s="13"/>
      <c r="R240" s="13"/>
      <c r="S240" s="13"/>
      <c r="T240" s="13"/>
      <c r="U240" s="13"/>
      <c r="V240" s="13"/>
      <c r="W240" s="13"/>
      <c r="X240" s="13"/>
      <c r="Y240" s="13"/>
      <c r="Z240" s="13"/>
      <c r="AA240" s="13"/>
      <c r="AB240" s="13"/>
    </row>
    <row r="241" ht="15.75" customHeight="1">
      <c r="A241" s="24" t="s">
        <v>9141</v>
      </c>
      <c r="B241" s="24" t="s">
        <v>2767</v>
      </c>
      <c r="C241" s="24" t="s">
        <v>9142</v>
      </c>
      <c r="D241" s="24" t="s">
        <v>9143</v>
      </c>
      <c r="E241" s="24" t="s">
        <v>9148</v>
      </c>
      <c r="F241" s="25">
        <v>3.0</v>
      </c>
      <c r="G241" s="25">
        <v>3.0</v>
      </c>
      <c r="H241" s="25" t="s">
        <v>8871</v>
      </c>
      <c r="I241" s="25">
        <v>3.0</v>
      </c>
      <c r="J241" s="25">
        <v>3.0</v>
      </c>
      <c r="K241" s="25" t="s">
        <v>8873</v>
      </c>
      <c r="L241" s="25">
        <v>3.0</v>
      </c>
      <c r="M241" s="25">
        <v>3.0</v>
      </c>
      <c r="N241" s="25" t="s">
        <v>8872</v>
      </c>
      <c r="O241" s="13"/>
      <c r="P241" s="13"/>
      <c r="Q241" s="13"/>
      <c r="R241" s="13"/>
      <c r="S241" s="13"/>
      <c r="T241" s="13"/>
      <c r="U241" s="13"/>
      <c r="V241" s="13"/>
      <c r="W241" s="13"/>
      <c r="X241" s="13"/>
      <c r="Y241" s="13"/>
      <c r="Z241" s="13"/>
      <c r="AA241" s="13"/>
      <c r="AB241" s="13"/>
    </row>
    <row r="242" ht="15.75" customHeight="1">
      <c r="A242" s="24" t="s">
        <v>9141</v>
      </c>
      <c r="B242" s="24" t="s">
        <v>2769</v>
      </c>
      <c r="C242" s="24" t="s">
        <v>9142</v>
      </c>
      <c r="D242" s="24" t="s">
        <v>9143</v>
      </c>
      <c r="E242" s="24" t="s">
        <v>9149</v>
      </c>
      <c r="F242" s="25">
        <v>3.0</v>
      </c>
      <c r="G242" s="25">
        <v>2.0</v>
      </c>
      <c r="H242" s="25" t="s">
        <v>8871</v>
      </c>
      <c r="I242" s="25">
        <v>3.0</v>
      </c>
      <c r="J242" s="25">
        <v>2.0</v>
      </c>
      <c r="K242" s="25" t="s">
        <v>8873</v>
      </c>
      <c r="L242" s="25">
        <v>3.0</v>
      </c>
      <c r="M242" s="25">
        <v>2.0</v>
      </c>
      <c r="N242" s="25" t="s">
        <v>8872</v>
      </c>
      <c r="O242" s="13"/>
      <c r="P242" s="13"/>
      <c r="Q242" s="13"/>
      <c r="R242" s="13"/>
      <c r="S242" s="13"/>
      <c r="T242" s="13"/>
      <c r="U242" s="13"/>
      <c r="V242" s="13"/>
      <c r="W242" s="13"/>
      <c r="X242" s="13"/>
      <c r="Y242" s="13"/>
      <c r="Z242" s="13"/>
      <c r="AA242" s="13"/>
      <c r="AB242" s="13"/>
    </row>
    <row r="243" ht="15.75" customHeight="1">
      <c r="A243" s="24" t="s">
        <v>9141</v>
      </c>
      <c r="B243" s="24" t="s">
        <v>2771</v>
      </c>
      <c r="C243" s="24" t="s">
        <v>9142</v>
      </c>
      <c r="D243" s="24" t="s">
        <v>9143</v>
      </c>
      <c r="E243" s="24" t="s">
        <v>9150</v>
      </c>
      <c r="F243" s="25">
        <v>1.0</v>
      </c>
      <c r="G243" s="25">
        <v>1.0</v>
      </c>
      <c r="H243" s="25" t="s">
        <v>8871</v>
      </c>
      <c r="I243" s="25">
        <v>3.0</v>
      </c>
      <c r="J243" s="25">
        <v>2.0</v>
      </c>
      <c r="K243" s="25" t="s">
        <v>8873</v>
      </c>
      <c r="L243" s="25">
        <v>2.0</v>
      </c>
      <c r="M243" s="25">
        <v>2.0</v>
      </c>
      <c r="N243" s="25" t="s">
        <v>8872</v>
      </c>
      <c r="O243" s="13"/>
      <c r="P243" s="13"/>
      <c r="Q243" s="13"/>
      <c r="R243" s="13"/>
      <c r="S243" s="13"/>
      <c r="T243" s="13"/>
      <c r="U243" s="13"/>
      <c r="V243" s="13"/>
      <c r="W243" s="13"/>
      <c r="X243" s="13"/>
      <c r="Y243" s="13"/>
      <c r="Z243" s="13"/>
      <c r="AA243" s="13"/>
      <c r="AB243" s="13"/>
    </row>
    <row r="244" ht="15.75" customHeight="1">
      <c r="A244" s="24" t="s">
        <v>9141</v>
      </c>
      <c r="B244" s="24" t="s">
        <v>2773</v>
      </c>
      <c r="C244" s="24" t="s">
        <v>9142</v>
      </c>
      <c r="D244" s="24" t="s">
        <v>9143</v>
      </c>
      <c r="E244" s="24" t="s">
        <v>9151</v>
      </c>
      <c r="F244" s="25">
        <v>2.0</v>
      </c>
      <c r="G244" s="25">
        <v>2.0</v>
      </c>
      <c r="H244" s="25" t="s">
        <v>8871</v>
      </c>
      <c r="I244" s="25">
        <v>2.0</v>
      </c>
      <c r="J244" s="25">
        <v>2.0</v>
      </c>
      <c r="K244" s="25" t="s">
        <v>8873</v>
      </c>
      <c r="L244" s="25">
        <v>2.0</v>
      </c>
      <c r="M244" s="25">
        <v>2.0</v>
      </c>
      <c r="N244" s="25" t="s">
        <v>8872</v>
      </c>
      <c r="O244" s="13"/>
      <c r="P244" s="13"/>
      <c r="Q244" s="13"/>
      <c r="R244" s="13"/>
      <c r="S244" s="13"/>
      <c r="T244" s="13"/>
      <c r="U244" s="13"/>
      <c r="V244" s="13"/>
      <c r="W244" s="13"/>
      <c r="X244" s="13"/>
      <c r="Y244" s="13"/>
      <c r="Z244" s="13"/>
      <c r="AA244" s="13"/>
      <c r="AB244" s="13"/>
    </row>
    <row r="245" ht="15.75" customHeight="1">
      <c r="A245" s="24" t="s">
        <v>9141</v>
      </c>
      <c r="B245" s="24" t="s">
        <v>2775</v>
      </c>
      <c r="C245" s="24" t="s">
        <v>9142</v>
      </c>
      <c r="D245" s="24" t="s">
        <v>9143</v>
      </c>
      <c r="E245" s="24" t="s">
        <v>9152</v>
      </c>
      <c r="F245" s="25">
        <v>2.0</v>
      </c>
      <c r="G245" s="25">
        <v>2.0</v>
      </c>
      <c r="H245" s="25" t="s">
        <v>8871</v>
      </c>
      <c r="I245" s="25">
        <v>2.0</v>
      </c>
      <c r="J245" s="25">
        <v>2.0</v>
      </c>
      <c r="K245" s="25" t="s">
        <v>8873</v>
      </c>
      <c r="L245" s="25">
        <v>2.0</v>
      </c>
      <c r="M245" s="25">
        <v>2.0</v>
      </c>
      <c r="N245" s="25" t="s">
        <v>8872</v>
      </c>
      <c r="O245" s="13"/>
      <c r="P245" s="13"/>
      <c r="Q245" s="13"/>
      <c r="R245" s="13"/>
      <c r="S245" s="13"/>
      <c r="T245" s="13"/>
      <c r="U245" s="13"/>
      <c r="V245" s="13"/>
      <c r="W245" s="13"/>
      <c r="X245" s="13"/>
      <c r="Y245" s="13"/>
      <c r="Z245" s="13"/>
      <c r="AA245" s="13"/>
      <c r="AB245" s="13"/>
    </row>
    <row r="246" ht="15.75" customHeight="1">
      <c r="A246" s="24" t="s">
        <v>9141</v>
      </c>
      <c r="B246" s="24" t="s">
        <v>2777</v>
      </c>
      <c r="C246" s="24" t="s">
        <v>9142</v>
      </c>
      <c r="D246" s="24" t="s">
        <v>9143</v>
      </c>
      <c r="E246" s="24" t="s">
        <v>9153</v>
      </c>
      <c r="F246" s="25">
        <v>3.0</v>
      </c>
      <c r="G246" s="25">
        <v>3.0</v>
      </c>
      <c r="H246" s="25" t="s">
        <v>8871</v>
      </c>
      <c r="I246" s="25">
        <v>3.0</v>
      </c>
      <c r="J246" s="25">
        <v>3.0</v>
      </c>
      <c r="K246" s="25" t="s">
        <v>8873</v>
      </c>
      <c r="L246" s="25">
        <v>3.0</v>
      </c>
      <c r="M246" s="25">
        <v>3.0</v>
      </c>
      <c r="N246" s="25" t="s">
        <v>8872</v>
      </c>
      <c r="O246" s="13"/>
      <c r="P246" s="13"/>
      <c r="Q246" s="13"/>
      <c r="R246" s="13"/>
      <c r="S246" s="13"/>
      <c r="T246" s="13"/>
      <c r="U246" s="13"/>
      <c r="V246" s="13"/>
      <c r="W246" s="13"/>
      <c r="X246" s="13"/>
      <c r="Y246" s="13"/>
      <c r="Z246" s="13"/>
      <c r="AA246" s="13"/>
      <c r="AB246" s="13"/>
    </row>
    <row r="247" ht="15.75" customHeight="1">
      <c r="A247" s="24" t="s">
        <v>9141</v>
      </c>
      <c r="B247" s="24" t="s">
        <v>2779</v>
      </c>
      <c r="C247" s="24" t="s">
        <v>9142</v>
      </c>
      <c r="D247" s="24" t="s">
        <v>9143</v>
      </c>
      <c r="E247" s="24" t="s">
        <v>9154</v>
      </c>
      <c r="F247" s="25">
        <v>1.0</v>
      </c>
      <c r="G247" s="25">
        <v>1.0</v>
      </c>
      <c r="H247" s="25" t="s">
        <v>8871</v>
      </c>
      <c r="I247" s="25">
        <v>2.0</v>
      </c>
      <c r="J247" s="25">
        <v>3.0</v>
      </c>
      <c r="K247" s="25" t="s">
        <v>8873</v>
      </c>
      <c r="L247" s="25">
        <v>2.0</v>
      </c>
      <c r="M247" s="25">
        <v>2.0</v>
      </c>
      <c r="N247" s="25" t="s">
        <v>8872</v>
      </c>
      <c r="O247" s="13"/>
      <c r="P247" s="13"/>
      <c r="Q247" s="13"/>
      <c r="R247" s="13"/>
      <c r="S247" s="13"/>
      <c r="T247" s="13"/>
      <c r="U247" s="13"/>
      <c r="V247" s="13"/>
      <c r="W247" s="13"/>
      <c r="X247" s="13"/>
      <c r="Y247" s="13"/>
      <c r="Z247" s="13"/>
      <c r="AA247" s="13"/>
      <c r="AB247" s="13"/>
    </row>
    <row r="248" ht="15.75" customHeight="1">
      <c r="A248" s="24" t="s">
        <v>9141</v>
      </c>
      <c r="B248" s="24" t="s">
        <v>2781</v>
      </c>
      <c r="C248" s="24" t="s">
        <v>9142</v>
      </c>
      <c r="D248" s="24" t="s">
        <v>9143</v>
      </c>
      <c r="E248" s="24" t="s">
        <v>9155</v>
      </c>
      <c r="F248" s="25">
        <v>2.0</v>
      </c>
      <c r="G248" s="25">
        <v>2.0</v>
      </c>
      <c r="H248" s="25" t="s">
        <v>8871</v>
      </c>
      <c r="I248" s="25">
        <v>2.0</v>
      </c>
      <c r="J248" s="25">
        <v>2.0</v>
      </c>
      <c r="K248" s="25" t="s">
        <v>8873</v>
      </c>
      <c r="L248" s="25">
        <v>2.0</v>
      </c>
      <c r="M248" s="25">
        <v>2.0</v>
      </c>
      <c r="N248" s="25" t="s">
        <v>8872</v>
      </c>
      <c r="O248" s="13"/>
      <c r="P248" s="13"/>
      <c r="Q248" s="13"/>
      <c r="R248" s="13"/>
      <c r="S248" s="13"/>
      <c r="T248" s="13"/>
      <c r="U248" s="13"/>
      <c r="V248" s="13"/>
      <c r="W248" s="13"/>
      <c r="X248" s="13"/>
      <c r="Y248" s="13"/>
      <c r="Z248" s="13"/>
      <c r="AA248" s="13"/>
      <c r="AB248" s="13"/>
    </row>
    <row r="249" ht="15.75" customHeight="1">
      <c r="A249" s="24" t="s">
        <v>9141</v>
      </c>
      <c r="B249" s="24" t="s">
        <v>2783</v>
      </c>
      <c r="C249" s="24" t="s">
        <v>9142</v>
      </c>
      <c r="D249" s="24" t="s">
        <v>9143</v>
      </c>
      <c r="E249" s="24" t="s">
        <v>9156</v>
      </c>
      <c r="F249" s="25">
        <v>3.0</v>
      </c>
      <c r="G249" s="25">
        <v>3.0</v>
      </c>
      <c r="H249" s="25" t="s">
        <v>8871</v>
      </c>
      <c r="I249" s="25">
        <v>3.0</v>
      </c>
      <c r="J249" s="25">
        <v>3.0</v>
      </c>
      <c r="K249" s="25" t="s">
        <v>8873</v>
      </c>
      <c r="L249" s="25">
        <v>3.0</v>
      </c>
      <c r="M249" s="25">
        <v>3.0</v>
      </c>
      <c r="N249" s="25" t="s">
        <v>8872</v>
      </c>
      <c r="O249" s="13"/>
      <c r="P249" s="13"/>
      <c r="Q249" s="13"/>
      <c r="R249" s="13"/>
      <c r="S249" s="13"/>
      <c r="T249" s="13"/>
      <c r="U249" s="13"/>
      <c r="V249" s="13"/>
      <c r="W249" s="13"/>
      <c r="X249" s="13"/>
      <c r="Y249" s="13"/>
      <c r="Z249" s="13"/>
      <c r="AA249" s="13"/>
      <c r="AB249" s="13"/>
    </row>
    <row r="250" ht="15.75" customHeight="1">
      <c r="A250" s="24" t="s">
        <v>9141</v>
      </c>
      <c r="B250" s="24" t="s">
        <v>2785</v>
      </c>
      <c r="C250" s="24" t="s">
        <v>9142</v>
      </c>
      <c r="D250" s="24" t="s">
        <v>9143</v>
      </c>
      <c r="E250" s="24" t="s">
        <v>9157</v>
      </c>
      <c r="F250" s="25">
        <v>2.0</v>
      </c>
      <c r="G250" s="25">
        <v>2.0</v>
      </c>
      <c r="H250" s="25" t="s">
        <v>8871</v>
      </c>
      <c r="I250" s="25">
        <v>2.0</v>
      </c>
      <c r="J250" s="25">
        <v>2.0</v>
      </c>
      <c r="K250" s="25" t="s">
        <v>8873</v>
      </c>
      <c r="L250" s="25">
        <v>2.0</v>
      </c>
      <c r="M250" s="25">
        <v>2.0</v>
      </c>
      <c r="N250" s="25" t="s">
        <v>8872</v>
      </c>
      <c r="O250" s="13"/>
      <c r="P250" s="13"/>
      <c r="Q250" s="13"/>
      <c r="R250" s="13"/>
      <c r="S250" s="13"/>
      <c r="T250" s="13"/>
      <c r="U250" s="13"/>
      <c r="V250" s="13"/>
      <c r="W250" s="13"/>
      <c r="X250" s="13"/>
      <c r="Y250" s="13"/>
      <c r="Z250" s="13"/>
      <c r="AA250" s="13"/>
      <c r="AB250" s="13"/>
    </row>
    <row r="251" ht="15.75" customHeight="1">
      <c r="A251" s="24" t="s">
        <v>9141</v>
      </c>
      <c r="B251" s="24" t="s">
        <v>2787</v>
      </c>
      <c r="C251" s="24" t="s">
        <v>9142</v>
      </c>
      <c r="D251" s="24" t="s">
        <v>9143</v>
      </c>
      <c r="E251" s="24" t="s">
        <v>9158</v>
      </c>
      <c r="F251" s="25">
        <v>1.0</v>
      </c>
      <c r="G251" s="25">
        <v>1.0</v>
      </c>
      <c r="H251" s="25" t="s">
        <v>8871</v>
      </c>
      <c r="I251" s="25">
        <v>2.0</v>
      </c>
      <c r="J251" s="25">
        <v>2.0</v>
      </c>
      <c r="K251" s="25" t="s">
        <v>8873</v>
      </c>
      <c r="L251" s="25">
        <v>1.0</v>
      </c>
      <c r="M251" s="25">
        <v>1.0</v>
      </c>
      <c r="N251" s="25" t="s">
        <v>8872</v>
      </c>
      <c r="O251" s="13"/>
      <c r="P251" s="13"/>
      <c r="Q251" s="13"/>
      <c r="R251" s="13"/>
      <c r="S251" s="13"/>
      <c r="T251" s="13"/>
      <c r="U251" s="13"/>
      <c r="V251" s="13"/>
      <c r="W251" s="13"/>
      <c r="X251" s="13"/>
      <c r="Y251" s="13"/>
      <c r="Z251" s="13"/>
      <c r="AA251" s="13"/>
      <c r="AB251" s="13"/>
    </row>
    <row r="252" ht="15.75" customHeight="1">
      <c r="A252" s="24" t="s">
        <v>9141</v>
      </c>
      <c r="B252" s="24" t="s">
        <v>2789</v>
      </c>
      <c r="C252" s="24" t="s">
        <v>9142</v>
      </c>
      <c r="D252" s="24" t="s">
        <v>9143</v>
      </c>
      <c r="E252" s="24" t="s">
        <v>9159</v>
      </c>
      <c r="F252" s="25">
        <v>3.0</v>
      </c>
      <c r="G252" s="25">
        <v>2.0</v>
      </c>
      <c r="H252" s="25" t="s">
        <v>8871</v>
      </c>
      <c r="I252" s="25">
        <v>3.0</v>
      </c>
      <c r="J252" s="25">
        <v>2.0</v>
      </c>
      <c r="K252" s="25" t="s">
        <v>8873</v>
      </c>
      <c r="L252" s="25">
        <v>3.0</v>
      </c>
      <c r="M252" s="25">
        <v>2.0</v>
      </c>
      <c r="N252" s="25" t="s">
        <v>8872</v>
      </c>
      <c r="O252" s="13"/>
      <c r="P252" s="13"/>
      <c r="Q252" s="13"/>
      <c r="R252" s="13"/>
      <c r="S252" s="13"/>
      <c r="T252" s="13"/>
      <c r="U252" s="13"/>
      <c r="V252" s="13"/>
      <c r="W252" s="13"/>
      <c r="X252" s="13"/>
      <c r="Y252" s="13"/>
      <c r="Z252" s="13"/>
      <c r="AA252" s="13"/>
      <c r="AB252" s="13"/>
    </row>
    <row r="253" ht="15.75" customHeight="1">
      <c r="A253" s="24" t="s">
        <v>9141</v>
      </c>
      <c r="B253" s="24" t="s">
        <v>2791</v>
      </c>
      <c r="C253" s="24" t="s">
        <v>9142</v>
      </c>
      <c r="D253" s="24" t="s">
        <v>9143</v>
      </c>
      <c r="E253" s="24" t="s">
        <v>9160</v>
      </c>
      <c r="F253" s="25">
        <v>1.0</v>
      </c>
      <c r="G253" s="25">
        <v>1.0</v>
      </c>
      <c r="H253" s="25" t="s">
        <v>8871</v>
      </c>
      <c r="I253" s="25">
        <v>3.0</v>
      </c>
      <c r="J253" s="25">
        <v>2.0</v>
      </c>
      <c r="K253" s="25" t="s">
        <v>8873</v>
      </c>
      <c r="L253" s="25">
        <v>2.0</v>
      </c>
      <c r="M253" s="25">
        <v>2.0</v>
      </c>
      <c r="N253" s="25" t="s">
        <v>8872</v>
      </c>
      <c r="O253" s="13"/>
      <c r="P253" s="13"/>
      <c r="Q253" s="13"/>
      <c r="R253" s="13"/>
      <c r="S253" s="13"/>
      <c r="T253" s="13"/>
      <c r="U253" s="13"/>
      <c r="V253" s="13"/>
      <c r="W253" s="13"/>
      <c r="X253" s="13"/>
      <c r="Y253" s="13"/>
      <c r="Z253" s="13"/>
      <c r="AA253" s="13"/>
      <c r="AB253" s="13"/>
    </row>
    <row r="254" ht="15.75" customHeight="1">
      <c r="A254" s="24" t="s">
        <v>9141</v>
      </c>
      <c r="B254" s="24" t="s">
        <v>2793</v>
      </c>
      <c r="C254" s="24" t="s">
        <v>9142</v>
      </c>
      <c r="D254" s="24" t="s">
        <v>9143</v>
      </c>
      <c r="E254" s="24" t="s">
        <v>9161</v>
      </c>
      <c r="F254" s="25">
        <v>3.0</v>
      </c>
      <c r="G254" s="25">
        <v>3.0</v>
      </c>
      <c r="H254" s="25" t="s">
        <v>8871</v>
      </c>
      <c r="I254" s="25">
        <v>3.0</v>
      </c>
      <c r="J254" s="25">
        <v>3.0</v>
      </c>
      <c r="K254" s="25" t="s">
        <v>8873</v>
      </c>
      <c r="L254" s="25">
        <v>3.0</v>
      </c>
      <c r="M254" s="25">
        <v>3.0</v>
      </c>
      <c r="N254" s="25" t="s">
        <v>8872</v>
      </c>
      <c r="O254" s="13"/>
      <c r="P254" s="13"/>
      <c r="Q254" s="13"/>
      <c r="R254" s="13"/>
      <c r="S254" s="13"/>
      <c r="T254" s="13"/>
      <c r="U254" s="13"/>
      <c r="V254" s="13"/>
      <c r="W254" s="13"/>
      <c r="X254" s="13"/>
      <c r="Y254" s="13"/>
      <c r="Z254" s="13"/>
      <c r="AA254" s="13"/>
      <c r="AB254" s="13"/>
    </row>
    <row r="255" ht="15.75" customHeight="1">
      <c r="A255" s="24" t="s">
        <v>9162</v>
      </c>
      <c r="B255" s="24" t="s">
        <v>375</v>
      </c>
      <c r="C255" s="24" t="s">
        <v>9163</v>
      </c>
      <c r="D255" s="24" t="s">
        <v>9164</v>
      </c>
      <c r="E255" s="24" t="s">
        <v>9165</v>
      </c>
      <c r="F255" s="25">
        <v>1.0</v>
      </c>
      <c r="G255" s="25">
        <v>1.0</v>
      </c>
      <c r="H255" s="25" t="s">
        <v>8938</v>
      </c>
      <c r="I255" s="25">
        <v>1.0</v>
      </c>
      <c r="J255" s="25">
        <v>1.0</v>
      </c>
      <c r="K255" s="25" t="s">
        <v>8872</v>
      </c>
      <c r="L255" s="25">
        <v>1.0</v>
      </c>
      <c r="M255" s="25">
        <v>2.0</v>
      </c>
      <c r="N255" s="25" t="s">
        <v>8873</v>
      </c>
      <c r="O255" s="13"/>
      <c r="P255" s="13"/>
      <c r="Q255" s="13"/>
      <c r="R255" s="13"/>
      <c r="S255" s="13"/>
      <c r="T255" s="13"/>
      <c r="U255" s="13"/>
      <c r="V255" s="13"/>
      <c r="W255" s="13"/>
      <c r="X255" s="13"/>
      <c r="Y255" s="13"/>
      <c r="Z255" s="13"/>
      <c r="AA255" s="13"/>
      <c r="AB255" s="13"/>
    </row>
    <row r="256" ht="15.75" customHeight="1">
      <c r="A256" s="24" t="s">
        <v>9162</v>
      </c>
      <c r="B256" s="24" t="s">
        <v>379</v>
      </c>
      <c r="C256" s="24" t="s">
        <v>9163</v>
      </c>
      <c r="D256" s="24" t="s">
        <v>9164</v>
      </c>
      <c r="E256" s="24" t="s">
        <v>9166</v>
      </c>
      <c r="F256" s="25">
        <v>3.0</v>
      </c>
      <c r="G256" s="25">
        <v>2.0</v>
      </c>
      <c r="H256" s="25" t="s">
        <v>8938</v>
      </c>
      <c r="I256" s="25">
        <v>3.0</v>
      </c>
      <c r="J256" s="25">
        <v>2.0</v>
      </c>
      <c r="K256" s="25" t="s">
        <v>8872</v>
      </c>
      <c r="L256" s="25">
        <v>3.0</v>
      </c>
      <c r="M256" s="25">
        <v>2.0</v>
      </c>
      <c r="N256" s="25" t="s">
        <v>8873</v>
      </c>
      <c r="O256" s="13"/>
      <c r="P256" s="13"/>
      <c r="Q256" s="13"/>
      <c r="R256" s="13"/>
      <c r="S256" s="13"/>
      <c r="T256" s="13"/>
      <c r="U256" s="13"/>
      <c r="V256" s="13"/>
      <c r="W256" s="13"/>
      <c r="X256" s="13"/>
      <c r="Y256" s="13"/>
      <c r="Z256" s="13"/>
      <c r="AA256" s="13"/>
      <c r="AB256" s="13"/>
    </row>
    <row r="257" ht="15.75" customHeight="1">
      <c r="A257" s="24" t="s">
        <v>9162</v>
      </c>
      <c r="B257" s="24" t="s">
        <v>381</v>
      </c>
      <c r="C257" s="24" t="s">
        <v>9163</v>
      </c>
      <c r="D257" s="24" t="s">
        <v>9164</v>
      </c>
      <c r="E257" s="24" t="s">
        <v>9167</v>
      </c>
      <c r="F257" s="25">
        <v>3.0</v>
      </c>
      <c r="G257" s="25">
        <v>2.0</v>
      </c>
      <c r="H257" s="25" t="s">
        <v>8938</v>
      </c>
      <c r="I257" s="25">
        <v>3.0</v>
      </c>
      <c r="J257" s="25">
        <v>2.0</v>
      </c>
      <c r="K257" s="25" t="s">
        <v>8872</v>
      </c>
      <c r="L257" s="25">
        <v>3.0</v>
      </c>
      <c r="M257" s="25">
        <v>2.0</v>
      </c>
      <c r="N257" s="25" t="s">
        <v>8873</v>
      </c>
      <c r="O257" s="13"/>
      <c r="P257" s="13"/>
      <c r="Q257" s="13"/>
      <c r="R257" s="13"/>
      <c r="S257" s="13"/>
      <c r="T257" s="13"/>
      <c r="U257" s="13"/>
      <c r="V257" s="13"/>
      <c r="W257" s="13"/>
      <c r="X257" s="13"/>
      <c r="Y257" s="13"/>
      <c r="Z257" s="13"/>
      <c r="AA257" s="13"/>
      <c r="AB257" s="13"/>
    </row>
    <row r="258" ht="15.75" customHeight="1">
      <c r="A258" s="24" t="s">
        <v>9162</v>
      </c>
      <c r="B258" s="24" t="s">
        <v>383</v>
      </c>
      <c r="C258" s="24" t="s">
        <v>9163</v>
      </c>
      <c r="D258" s="24" t="s">
        <v>9164</v>
      </c>
      <c r="E258" s="24" t="s">
        <v>9168</v>
      </c>
      <c r="F258" s="25">
        <v>2.0</v>
      </c>
      <c r="G258" s="25">
        <v>2.0</v>
      </c>
      <c r="H258" s="25" t="s">
        <v>8938</v>
      </c>
      <c r="I258" s="25">
        <v>2.0</v>
      </c>
      <c r="J258" s="25">
        <v>2.0</v>
      </c>
      <c r="K258" s="25" t="s">
        <v>8872</v>
      </c>
      <c r="L258" s="25">
        <v>2.0</v>
      </c>
      <c r="M258" s="25">
        <v>2.0</v>
      </c>
      <c r="N258" s="25" t="s">
        <v>8873</v>
      </c>
      <c r="O258" s="13"/>
      <c r="P258" s="13"/>
      <c r="Q258" s="13"/>
      <c r="R258" s="13"/>
      <c r="S258" s="13"/>
      <c r="T258" s="13"/>
      <c r="U258" s="13"/>
      <c r="V258" s="13"/>
      <c r="W258" s="13"/>
      <c r="X258" s="13"/>
      <c r="Y258" s="13"/>
      <c r="Z258" s="13"/>
      <c r="AA258" s="13"/>
      <c r="AB258" s="13"/>
    </row>
    <row r="259" ht="15.75" customHeight="1">
      <c r="A259" s="24" t="s">
        <v>9162</v>
      </c>
      <c r="B259" s="24" t="s">
        <v>385</v>
      </c>
      <c r="C259" s="24" t="s">
        <v>9163</v>
      </c>
      <c r="D259" s="24" t="s">
        <v>9164</v>
      </c>
      <c r="E259" s="24" t="s">
        <v>9169</v>
      </c>
      <c r="F259" s="25">
        <v>1.0</v>
      </c>
      <c r="G259" s="25">
        <v>1.0</v>
      </c>
      <c r="H259" s="25" t="s">
        <v>8938</v>
      </c>
      <c r="I259" s="25">
        <v>2.0</v>
      </c>
      <c r="J259" s="25">
        <v>3.0</v>
      </c>
      <c r="K259" s="25" t="s">
        <v>8872</v>
      </c>
      <c r="L259" s="25">
        <v>3.0</v>
      </c>
      <c r="M259" s="25">
        <v>3.0</v>
      </c>
      <c r="N259" s="25" t="s">
        <v>8873</v>
      </c>
      <c r="O259" s="13"/>
      <c r="P259" s="13"/>
      <c r="Q259" s="13"/>
      <c r="R259" s="13"/>
      <c r="S259" s="13"/>
      <c r="T259" s="13"/>
      <c r="U259" s="13"/>
      <c r="V259" s="13"/>
      <c r="W259" s="13"/>
      <c r="X259" s="13"/>
      <c r="Y259" s="13"/>
      <c r="Z259" s="13"/>
      <c r="AA259" s="13"/>
      <c r="AB259" s="13"/>
    </row>
    <row r="260" ht="15.75" customHeight="1">
      <c r="A260" s="24" t="s">
        <v>9162</v>
      </c>
      <c r="B260" s="24" t="s">
        <v>387</v>
      </c>
      <c r="C260" s="24" t="s">
        <v>9163</v>
      </c>
      <c r="D260" s="24" t="s">
        <v>9164</v>
      </c>
      <c r="E260" s="24" t="s">
        <v>9170</v>
      </c>
      <c r="F260" s="25">
        <v>1.0</v>
      </c>
      <c r="G260" s="25">
        <v>2.0</v>
      </c>
      <c r="H260" s="25" t="s">
        <v>8938</v>
      </c>
      <c r="I260" s="25">
        <v>3.0</v>
      </c>
      <c r="J260" s="25">
        <v>3.0</v>
      </c>
      <c r="K260" s="25" t="s">
        <v>8872</v>
      </c>
      <c r="L260" s="25">
        <v>2.0</v>
      </c>
      <c r="M260" s="25">
        <v>2.0</v>
      </c>
      <c r="N260" s="25" t="s">
        <v>8873</v>
      </c>
      <c r="O260" s="13"/>
      <c r="P260" s="13"/>
      <c r="Q260" s="13"/>
      <c r="R260" s="13"/>
      <c r="S260" s="13"/>
      <c r="T260" s="13"/>
      <c r="U260" s="13"/>
      <c r="V260" s="13"/>
      <c r="W260" s="13"/>
      <c r="X260" s="13"/>
      <c r="Y260" s="13"/>
      <c r="Z260" s="13"/>
      <c r="AA260" s="13"/>
      <c r="AB260" s="13"/>
    </row>
    <row r="261" ht="15.75" customHeight="1">
      <c r="A261" s="24" t="s">
        <v>9162</v>
      </c>
      <c r="B261" s="24" t="s">
        <v>389</v>
      </c>
      <c r="C261" s="24" t="s">
        <v>9163</v>
      </c>
      <c r="D261" s="24" t="s">
        <v>9164</v>
      </c>
      <c r="E261" s="24" t="s">
        <v>9171</v>
      </c>
      <c r="F261" s="25">
        <v>3.0</v>
      </c>
      <c r="G261" s="25">
        <v>3.0</v>
      </c>
      <c r="H261" s="25" t="s">
        <v>8938</v>
      </c>
      <c r="I261" s="25">
        <v>3.0</v>
      </c>
      <c r="J261" s="25">
        <v>3.0</v>
      </c>
      <c r="K261" s="25" t="s">
        <v>8872</v>
      </c>
      <c r="L261" s="25">
        <v>3.0</v>
      </c>
      <c r="M261" s="25">
        <v>3.0</v>
      </c>
      <c r="N261" s="25" t="s">
        <v>8873</v>
      </c>
      <c r="O261" s="13"/>
      <c r="P261" s="13"/>
      <c r="Q261" s="13"/>
      <c r="R261" s="13"/>
      <c r="S261" s="13"/>
      <c r="T261" s="13"/>
      <c r="U261" s="13"/>
      <c r="V261" s="13"/>
      <c r="W261" s="13"/>
      <c r="X261" s="13"/>
      <c r="Y261" s="13"/>
      <c r="Z261" s="13"/>
      <c r="AA261" s="13"/>
      <c r="AB261" s="13"/>
    </row>
    <row r="262" ht="15.75" customHeight="1">
      <c r="A262" s="24" t="s">
        <v>9162</v>
      </c>
      <c r="B262" s="24" t="s">
        <v>391</v>
      </c>
      <c r="C262" s="24" t="s">
        <v>9163</v>
      </c>
      <c r="D262" s="24" t="s">
        <v>9164</v>
      </c>
      <c r="E262" s="24" t="s">
        <v>9172</v>
      </c>
      <c r="F262" s="25">
        <v>3.0</v>
      </c>
      <c r="G262" s="25">
        <v>3.0</v>
      </c>
      <c r="H262" s="25" t="s">
        <v>8938</v>
      </c>
      <c r="I262" s="25">
        <v>3.0</v>
      </c>
      <c r="J262" s="25">
        <v>3.0</v>
      </c>
      <c r="K262" s="25" t="s">
        <v>8872</v>
      </c>
      <c r="L262" s="25">
        <v>3.0</v>
      </c>
      <c r="M262" s="25">
        <v>3.0</v>
      </c>
      <c r="N262" s="25" t="s">
        <v>8873</v>
      </c>
      <c r="O262" s="13"/>
      <c r="P262" s="13"/>
      <c r="Q262" s="13"/>
      <c r="R262" s="13"/>
      <c r="S262" s="13"/>
      <c r="T262" s="13"/>
      <c r="U262" s="13"/>
      <c r="V262" s="13"/>
      <c r="W262" s="13"/>
      <c r="X262" s="13"/>
      <c r="Y262" s="13"/>
      <c r="Z262" s="13"/>
      <c r="AA262" s="13"/>
      <c r="AB262" s="13"/>
    </row>
    <row r="263" ht="15.75" customHeight="1">
      <c r="A263" s="24" t="s">
        <v>9162</v>
      </c>
      <c r="B263" s="24" t="s">
        <v>393</v>
      </c>
      <c r="C263" s="24" t="s">
        <v>9163</v>
      </c>
      <c r="D263" s="24" t="s">
        <v>9164</v>
      </c>
      <c r="E263" s="24" t="s">
        <v>9173</v>
      </c>
      <c r="F263" s="25">
        <v>2.0</v>
      </c>
      <c r="G263" s="25">
        <v>2.0</v>
      </c>
      <c r="H263" s="25" t="s">
        <v>8938</v>
      </c>
      <c r="I263" s="25">
        <v>2.0</v>
      </c>
      <c r="J263" s="25">
        <v>2.0</v>
      </c>
      <c r="K263" s="25" t="s">
        <v>8872</v>
      </c>
      <c r="L263" s="25">
        <v>2.0</v>
      </c>
      <c r="M263" s="25">
        <v>2.0</v>
      </c>
      <c r="N263" s="25" t="s">
        <v>8873</v>
      </c>
      <c r="O263" s="13"/>
      <c r="P263" s="13"/>
      <c r="Q263" s="13"/>
      <c r="R263" s="13"/>
      <c r="S263" s="13"/>
      <c r="T263" s="13"/>
      <c r="U263" s="13"/>
      <c r="V263" s="13"/>
      <c r="W263" s="13"/>
      <c r="X263" s="13"/>
      <c r="Y263" s="13"/>
      <c r="Z263" s="13"/>
      <c r="AA263" s="13"/>
      <c r="AB263" s="13"/>
    </row>
    <row r="264" ht="15.75" customHeight="1">
      <c r="A264" s="24" t="s">
        <v>9162</v>
      </c>
      <c r="B264" s="24" t="s">
        <v>395</v>
      </c>
      <c r="C264" s="24" t="s">
        <v>9163</v>
      </c>
      <c r="D264" s="24" t="s">
        <v>9164</v>
      </c>
      <c r="E264" s="24" t="s">
        <v>9174</v>
      </c>
      <c r="F264" s="25">
        <v>1.0</v>
      </c>
      <c r="G264" s="25">
        <v>1.0</v>
      </c>
      <c r="H264" s="25" t="s">
        <v>8938</v>
      </c>
      <c r="I264" s="25">
        <v>2.0</v>
      </c>
      <c r="J264" s="25">
        <v>3.0</v>
      </c>
      <c r="K264" s="25" t="s">
        <v>8872</v>
      </c>
      <c r="L264" s="25">
        <v>3.0</v>
      </c>
      <c r="M264" s="25">
        <v>3.0</v>
      </c>
      <c r="N264" s="25" t="s">
        <v>8873</v>
      </c>
      <c r="O264" s="13"/>
      <c r="P264" s="13"/>
      <c r="Q264" s="13"/>
      <c r="R264" s="13"/>
      <c r="S264" s="13"/>
      <c r="T264" s="13"/>
      <c r="U264" s="13"/>
      <c r="V264" s="13"/>
      <c r="W264" s="13"/>
      <c r="X264" s="13"/>
      <c r="Y264" s="13"/>
      <c r="Z264" s="13"/>
      <c r="AA264" s="13"/>
      <c r="AB264" s="13"/>
    </row>
    <row r="265" ht="15.75" customHeight="1">
      <c r="A265" s="24" t="s">
        <v>9162</v>
      </c>
      <c r="B265" s="24" t="s">
        <v>397</v>
      </c>
      <c r="C265" s="24" t="s">
        <v>9163</v>
      </c>
      <c r="D265" s="24" t="s">
        <v>9164</v>
      </c>
      <c r="E265" s="24" t="s">
        <v>9175</v>
      </c>
      <c r="F265" s="25">
        <v>1.0</v>
      </c>
      <c r="G265" s="25">
        <v>2.0</v>
      </c>
      <c r="H265" s="25" t="s">
        <v>8938</v>
      </c>
      <c r="I265" s="25">
        <v>2.0</v>
      </c>
      <c r="J265" s="25">
        <v>2.0</v>
      </c>
      <c r="K265" s="25" t="s">
        <v>8872</v>
      </c>
      <c r="L265" s="25">
        <v>3.0</v>
      </c>
      <c r="M265" s="25">
        <v>3.0</v>
      </c>
      <c r="N265" s="25" t="s">
        <v>8873</v>
      </c>
      <c r="O265" s="13"/>
      <c r="P265" s="13"/>
      <c r="Q265" s="13"/>
      <c r="R265" s="13"/>
      <c r="S265" s="13"/>
      <c r="T265" s="13"/>
      <c r="U265" s="13"/>
      <c r="V265" s="13"/>
      <c r="W265" s="13"/>
      <c r="X265" s="13"/>
      <c r="Y265" s="13"/>
      <c r="Z265" s="13"/>
      <c r="AA265" s="13"/>
      <c r="AB265" s="13"/>
    </row>
    <row r="266" ht="15.75" customHeight="1">
      <c r="A266" s="24" t="s">
        <v>9162</v>
      </c>
      <c r="B266" s="24" t="s">
        <v>399</v>
      </c>
      <c r="C266" s="24" t="s">
        <v>9163</v>
      </c>
      <c r="D266" s="24" t="s">
        <v>9164</v>
      </c>
      <c r="E266" s="24" t="s">
        <v>9176</v>
      </c>
      <c r="F266" s="25">
        <v>3.0</v>
      </c>
      <c r="G266" s="25">
        <v>3.0</v>
      </c>
      <c r="H266" s="25" t="s">
        <v>8938</v>
      </c>
      <c r="I266" s="25">
        <v>3.0</v>
      </c>
      <c r="J266" s="25">
        <v>3.0</v>
      </c>
      <c r="K266" s="25" t="s">
        <v>8872</v>
      </c>
      <c r="L266" s="25">
        <v>3.0</v>
      </c>
      <c r="M266" s="25">
        <v>3.0</v>
      </c>
      <c r="N266" s="25" t="s">
        <v>8873</v>
      </c>
      <c r="O266" s="13"/>
      <c r="P266" s="13"/>
      <c r="Q266" s="13"/>
      <c r="R266" s="13"/>
      <c r="S266" s="13"/>
      <c r="T266" s="13"/>
      <c r="U266" s="13"/>
      <c r="V266" s="13"/>
      <c r="W266" s="13"/>
      <c r="X266" s="13"/>
      <c r="Y266" s="13"/>
      <c r="Z266" s="13"/>
      <c r="AA266" s="13"/>
      <c r="AB266" s="13"/>
    </row>
    <row r="267" ht="15.75" customHeight="1">
      <c r="A267" s="24" t="s">
        <v>9162</v>
      </c>
      <c r="B267" s="24" t="s">
        <v>401</v>
      </c>
      <c r="C267" s="24" t="s">
        <v>9163</v>
      </c>
      <c r="D267" s="24" t="s">
        <v>9164</v>
      </c>
      <c r="E267" s="24" t="s">
        <v>9177</v>
      </c>
      <c r="F267" s="25">
        <v>1.0</v>
      </c>
      <c r="G267" s="25">
        <v>2.0</v>
      </c>
      <c r="H267" s="25" t="s">
        <v>8938</v>
      </c>
      <c r="I267" s="25">
        <v>2.0</v>
      </c>
      <c r="J267" s="25">
        <v>2.0</v>
      </c>
      <c r="K267" s="25" t="s">
        <v>8872</v>
      </c>
      <c r="L267" s="25">
        <v>3.0</v>
      </c>
      <c r="M267" s="25">
        <v>3.0</v>
      </c>
      <c r="N267" s="25" t="s">
        <v>8873</v>
      </c>
      <c r="O267" s="13"/>
      <c r="P267" s="13"/>
      <c r="Q267" s="13"/>
      <c r="R267" s="13"/>
      <c r="S267" s="13"/>
      <c r="T267" s="13"/>
      <c r="U267" s="13"/>
      <c r="V267" s="13"/>
      <c r="W267" s="13"/>
      <c r="X267" s="13"/>
      <c r="Y267" s="13"/>
      <c r="Z267" s="13"/>
      <c r="AA267" s="13"/>
      <c r="AB267" s="13"/>
    </row>
    <row r="268" ht="15.75" customHeight="1">
      <c r="A268" s="24" t="s">
        <v>9162</v>
      </c>
      <c r="B268" s="24" t="s">
        <v>403</v>
      </c>
      <c r="C268" s="24" t="s">
        <v>9163</v>
      </c>
      <c r="D268" s="24" t="s">
        <v>9164</v>
      </c>
      <c r="E268" s="24" t="s">
        <v>9178</v>
      </c>
      <c r="F268" s="25">
        <v>3.0</v>
      </c>
      <c r="G268" s="25">
        <v>2.0</v>
      </c>
      <c r="H268" s="25" t="s">
        <v>8938</v>
      </c>
      <c r="I268" s="25">
        <v>3.0</v>
      </c>
      <c r="J268" s="25">
        <v>2.0</v>
      </c>
      <c r="K268" s="25" t="s">
        <v>8872</v>
      </c>
      <c r="L268" s="25">
        <v>3.0</v>
      </c>
      <c r="M268" s="25">
        <v>2.0</v>
      </c>
      <c r="N268" s="25" t="s">
        <v>8873</v>
      </c>
      <c r="O268" s="13"/>
      <c r="P268" s="13"/>
      <c r="Q268" s="13"/>
      <c r="R268" s="13"/>
      <c r="S268" s="13"/>
      <c r="T268" s="13"/>
      <c r="U268" s="13"/>
      <c r="V268" s="13"/>
      <c r="W268" s="13"/>
      <c r="X268" s="13"/>
      <c r="Y268" s="13"/>
      <c r="Z268" s="13"/>
      <c r="AA268" s="13"/>
      <c r="AB268" s="13"/>
    </row>
    <row r="269" ht="15.75" customHeight="1">
      <c r="A269" s="24" t="s">
        <v>9162</v>
      </c>
      <c r="B269" s="24" t="s">
        <v>405</v>
      </c>
      <c r="C269" s="24" t="s">
        <v>9163</v>
      </c>
      <c r="D269" s="24" t="s">
        <v>9164</v>
      </c>
      <c r="E269" s="24" t="s">
        <v>9179</v>
      </c>
      <c r="F269" s="25">
        <v>1.0</v>
      </c>
      <c r="G269" s="25">
        <v>2.0</v>
      </c>
      <c r="H269" s="25" t="s">
        <v>8938</v>
      </c>
      <c r="I269" s="25">
        <v>2.0</v>
      </c>
      <c r="J269" s="25">
        <v>2.0</v>
      </c>
      <c r="K269" s="25" t="s">
        <v>8872</v>
      </c>
      <c r="L269" s="25">
        <v>3.0</v>
      </c>
      <c r="M269" s="25">
        <v>3.0</v>
      </c>
      <c r="N269" s="25" t="s">
        <v>8873</v>
      </c>
      <c r="O269" s="13"/>
      <c r="P269" s="13"/>
      <c r="Q269" s="13"/>
      <c r="R269" s="13"/>
      <c r="S269" s="13"/>
      <c r="T269" s="13"/>
      <c r="U269" s="13"/>
      <c r="V269" s="13"/>
      <c r="W269" s="13"/>
      <c r="X269" s="13"/>
      <c r="Y269" s="13"/>
      <c r="Z269" s="13"/>
      <c r="AA269" s="13"/>
      <c r="AB269" s="13"/>
    </row>
    <row r="270" ht="15.75" customHeight="1">
      <c r="A270" s="24" t="s">
        <v>9162</v>
      </c>
      <c r="B270" s="24" t="s">
        <v>407</v>
      </c>
      <c r="C270" s="24" t="s">
        <v>9163</v>
      </c>
      <c r="D270" s="24" t="s">
        <v>9164</v>
      </c>
      <c r="E270" s="24" t="s">
        <v>9180</v>
      </c>
      <c r="F270" s="25">
        <v>2.0</v>
      </c>
      <c r="G270" s="25">
        <v>2.0</v>
      </c>
      <c r="H270" s="25" t="s">
        <v>8938</v>
      </c>
      <c r="I270" s="25">
        <v>2.0</v>
      </c>
      <c r="J270" s="25">
        <v>2.0</v>
      </c>
      <c r="K270" s="25" t="s">
        <v>8872</v>
      </c>
      <c r="L270" s="25">
        <v>2.0</v>
      </c>
      <c r="M270" s="25">
        <v>2.0</v>
      </c>
      <c r="N270" s="25" t="s">
        <v>8873</v>
      </c>
      <c r="O270" s="13"/>
      <c r="P270" s="13"/>
      <c r="Q270" s="13"/>
      <c r="R270" s="13"/>
      <c r="S270" s="13"/>
      <c r="T270" s="13"/>
      <c r="U270" s="13"/>
      <c r="V270" s="13"/>
      <c r="W270" s="13"/>
      <c r="X270" s="13"/>
      <c r="Y270" s="13"/>
      <c r="Z270" s="13"/>
      <c r="AA270" s="13"/>
      <c r="AB270" s="13"/>
    </row>
    <row r="271" ht="15.75" customHeight="1">
      <c r="A271" s="24" t="s">
        <v>9162</v>
      </c>
      <c r="B271" s="24" t="s">
        <v>409</v>
      </c>
      <c r="C271" s="24" t="s">
        <v>9163</v>
      </c>
      <c r="D271" s="24" t="s">
        <v>9164</v>
      </c>
      <c r="E271" s="24" t="s">
        <v>9181</v>
      </c>
      <c r="F271" s="25">
        <v>3.0</v>
      </c>
      <c r="G271" s="25">
        <v>2.0</v>
      </c>
      <c r="H271" s="25" t="s">
        <v>8938</v>
      </c>
      <c r="I271" s="25">
        <v>3.0</v>
      </c>
      <c r="J271" s="25">
        <v>2.0</v>
      </c>
      <c r="K271" s="25" t="s">
        <v>8872</v>
      </c>
      <c r="L271" s="25">
        <v>3.0</v>
      </c>
      <c r="M271" s="25">
        <v>2.0</v>
      </c>
      <c r="N271" s="25" t="s">
        <v>8873</v>
      </c>
      <c r="O271" s="13"/>
      <c r="P271" s="13"/>
      <c r="Q271" s="13"/>
      <c r="R271" s="13"/>
      <c r="S271" s="13"/>
      <c r="T271" s="13"/>
      <c r="U271" s="13"/>
      <c r="V271" s="13"/>
      <c r="W271" s="13"/>
      <c r="X271" s="13"/>
      <c r="Y271" s="13"/>
      <c r="Z271" s="13"/>
      <c r="AA271" s="13"/>
      <c r="AB271" s="13"/>
    </row>
    <row r="272" ht="15.75" customHeight="1">
      <c r="A272" s="24" t="s">
        <v>9162</v>
      </c>
      <c r="B272" s="24" t="s">
        <v>411</v>
      </c>
      <c r="C272" s="24" t="s">
        <v>9163</v>
      </c>
      <c r="D272" s="24" t="s">
        <v>9164</v>
      </c>
      <c r="E272" s="24" t="s">
        <v>9182</v>
      </c>
      <c r="F272" s="25">
        <v>1.0</v>
      </c>
      <c r="G272" s="25">
        <v>1.0</v>
      </c>
      <c r="H272" s="25" t="s">
        <v>8938</v>
      </c>
      <c r="I272" s="25">
        <v>3.0</v>
      </c>
      <c r="J272" s="25">
        <v>3.0</v>
      </c>
      <c r="K272" s="25" t="s">
        <v>8872</v>
      </c>
      <c r="L272" s="25">
        <v>3.0</v>
      </c>
      <c r="M272" s="25">
        <v>3.0</v>
      </c>
      <c r="N272" s="25" t="s">
        <v>8873</v>
      </c>
      <c r="O272" s="13"/>
      <c r="P272" s="13"/>
      <c r="Q272" s="13"/>
      <c r="R272" s="13"/>
      <c r="S272" s="13"/>
      <c r="T272" s="13"/>
      <c r="U272" s="13"/>
      <c r="V272" s="13"/>
      <c r="W272" s="13"/>
      <c r="X272" s="13"/>
      <c r="Y272" s="13"/>
      <c r="Z272" s="13"/>
      <c r="AA272" s="13"/>
      <c r="AB272" s="13"/>
    </row>
    <row r="273" ht="15.75" customHeight="1">
      <c r="A273" s="24" t="s">
        <v>9183</v>
      </c>
      <c r="B273" s="24" t="s">
        <v>4258</v>
      </c>
      <c r="C273" s="24" t="s">
        <v>9184</v>
      </c>
      <c r="D273" s="24" t="s">
        <v>9185</v>
      </c>
      <c r="E273" s="24" t="s">
        <v>9186</v>
      </c>
      <c r="F273" s="25">
        <v>1.0</v>
      </c>
      <c r="G273" s="25">
        <v>1.0</v>
      </c>
      <c r="H273" s="25" t="s">
        <v>8871</v>
      </c>
      <c r="I273" s="25">
        <v>1.0</v>
      </c>
      <c r="J273" s="25">
        <v>1.0</v>
      </c>
      <c r="K273" s="25" t="s">
        <v>8872</v>
      </c>
      <c r="L273" s="25">
        <v>1.0</v>
      </c>
      <c r="M273" s="25">
        <v>1.0</v>
      </c>
      <c r="N273" s="25" t="s">
        <v>8873</v>
      </c>
      <c r="O273" s="13"/>
      <c r="P273" s="13"/>
      <c r="Q273" s="13"/>
      <c r="R273" s="13"/>
      <c r="S273" s="13"/>
      <c r="T273" s="13"/>
      <c r="U273" s="13"/>
      <c r="V273" s="13"/>
      <c r="W273" s="13"/>
      <c r="X273" s="13"/>
      <c r="Y273" s="13"/>
      <c r="Z273" s="13"/>
      <c r="AA273" s="13"/>
      <c r="AB273" s="13"/>
    </row>
    <row r="274" ht="15.75" customHeight="1">
      <c r="A274" s="24" t="s">
        <v>9183</v>
      </c>
      <c r="B274" s="24" t="s">
        <v>4262</v>
      </c>
      <c r="C274" s="24" t="s">
        <v>9184</v>
      </c>
      <c r="D274" s="24" t="s">
        <v>9185</v>
      </c>
      <c r="E274" s="24" t="s">
        <v>9187</v>
      </c>
      <c r="F274" s="25">
        <v>1.0</v>
      </c>
      <c r="G274" s="25">
        <v>1.0</v>
      </c>
      <c r="H274" s="25" t="s">
        <v>8871</v>
      </c>
      <c r="I274" s="25">
        <v>1.0</v>
      </c>
      <c r="J274" s="25">
        <v>2.0</v>
      </c>
      <c r="K274" s="25" t="s">
        <v>8872</v>
      </c>
      <c r="L274" s="25">
        <v>1.0</v>
      </c>
      <c r="M274" s="25">
        <v>2.0</v>
      </c>
      <c r="N274" s="25" t="s">
        <v>8873</v>
      </c>
      <c r="O274" s="13"/>
      <c r="P274" s="13"/>
      <c r="Q274" s="13"/>
      <c r="R274" s="13"/>
      <c r="S274" s="13"/>
      <c r="T274" s="13"/>
      <c r="U274" s="13"/>
      <c r="V274" s="13"/>
      <c r="W274" s="13"/>
      <c r="X274" s="13"/>
      <c r="Y274" s="13"/>
      <c r="Z274" s="13"/>
      <c r="AA274" s="13"/>
      <c r="AB274" s="13"/>
    </row>
    <row r="275" ht="15.75" customHeight="1">
      <c r="A275" s="24" t="s">
        <v>9183</v>
      </c>
      <c r="B275" s="24" t="s">
        <v>4264</v>
      </c>
      <c r="C275" s="24" t="s">
        <v>9184</v>
      </c>
      <c r="D275" s="24" t="s">
        <v>9185</v>
      </c>
      <c r="E275" s="24" t="s">
        <v>9188</v>
      </c>
      <c r="F275" s="25">
        <v>2.0</v>
      </c>
      <c r="G275" s="25">
        <v>2.0</v>
      </c>
      <c r="H275" s="25" t="s">
        <v>8871</v>
      </c>
      <c r="I275" s="25">
        <v>2.0</v>
      </c>
      <c r="J275" s="25">
        <v>2.0</v>
      </c>
      <c r="K275" s="25" t="s">
        <v>8872</v>
      </c>
      <c r="L275" s="25">
        <v>2.0</v>
      </c>
      <c r="M275" s="25">
        <v>2.0</v>
      </c>
      <c r="N275" s="25" t="s">
        <v>8873</v>
      </c>
      <c r="O275" s="13"/>
      <c r="P275" s="13"/>
      <c r="Q275" s="13"/>
      <c r="R275" s="13"/>
      <c r="S275" s="13"/>
      <c r="T275" s="13"/>
      <c r="U275" s="13"/>
      <c r="V275" s="13"/>
      <c r="W275" s="13"/>
      <c r="X275" s="13"/>
      <c r="Y275" s="13"/>
      <c r="Z275" s="13"/>
      <c r="AA275" s="13"/>
      <c r="AB275" s="13"/>
    </row>
    <row r="276" ht="15.75" customHeight="1">
      <c r="A276" s="24" t="s">
        <v>9183</v>
      </c>
      <c r="B276" s="24" t="s">
        <v>4266</v>
      </c>
      <c r="C276" s="24" t="s">
        <v>9184</v>
      </c>
      <c r="D276" s="24" t="s">
        <v>9185</v>
      </c>
      <c r="E276" s="24" t="s">
        <v>9189</v>
      </c>
      <c r="F276" s="25">
        <v>2.0</v>
      </c>
      <c r="G276" s="25">
        <v>2.0</v>
      </c>
      <c r="H276" s="25" t="s">
        <v>8871</v>
      </c>
      <c r="I276" s="25">
        <v>2.0</v>
      </c>
      <c r="J276" s="25">
        <v>2.0</v>
      </c>
      <c r="K276" s="25" t="s">
        <v>8872</v>
      </c>
      <c r="L276" s="25">
        <v>2.0</v>
      </c>
      <c r="M276" s="25">
        <v>2.0</v>
      </c>
      <c r="N276" s="25" t="s">
        <v>8873</v>
      </c>
      <c r="O276" s="13"/>
      <c r="P276" s="13"/>
      <c r="Q276" s="13"/>
      <c r="R276" s="13"/>
      <c r="S276" s="13"/>
      <c r="T276" s="13"/>
      <c r="U276" s="13"/>
      <c r="V276" s="13"/>
      <c r="W276" s="13"/>
      <c r="X276" s="13"/>
      <c r="Y276" s="13"/>
      <c r="Z276" s="13"/>
      <c r="AA276" s="13"/>
      <c r="AB276" s="13"/>
    </row>
    <row r="277" ht="15.75" customHeight="1">
      <c r="A277" s="24" t="s">
        <v>9183</v>
      </c>
      <c r="B277" s="24" t="s">
        <v>4268</v>
      </c>
      <c r="C277" s="24" t="s">
        <v>9184</v>
      </c>
      <c r="D277" s="24" t="s">
        <v>9185</v>
      </c>
      <c r="E277" s="24" t="s">
        <v>9190</v>
      </c>
      <c r="F277" s="25">
        <v>3.0</v>
      </c>
      <c r="G277" s="25">
        <v>3.0</v>
      </c>
      <c r="H277" s="25" t="s">
        <v>8871</v>
      </c>
      <c r="I277" s="25">
        <v>3.0</v>
      </c>
      <c r="J277" s="25">
        <v>3.0</v>
      </c>
      <c r="K277" s="25" t="s">
        <v>8872</v>
      </c>
      <c r="L277" s="25">
        <v>3.0</v>
      </c>
      <c r="M277" s="25">
        <v>3.0</v>
      </c>
      <c r="N277" s="25" t="s">
        <v>8873</v>
      </c>
      <c r="O277" s="13"/>
      <c r="P277" s="13"/>
      <c r="Q277" s="13"/>
      <c r="R277" s="13"/>
      <c r="S277" s="13"/>
      <c r="T277" s="13"/>
      <c r="U277" s="13"/>
      <c r="V277" s="13"/>
      <c r="W277" s="13"/>
      <c r="X277" s="13"/>
      <c r="Y277" s="13"/>
      <c r="Z277" s="13"/>
      <c r="AA277" s="13"/>
      <c r="AB277" s="13"/>
    </row>
    <row r="278" ht="15.75" customHeight="1">
      <c r="A278" s="24" t="s">
        <v>9183</v>
      </c>
      <c r="B278" s="24" t="s">
        <v>4270</v>
      </c>
      <c r="C278" s="24" t="s">
        <v>9184</v>
      </c>
      <c r="D278" s="24" t="s">
        <v>9185</v>
      </c>
      <c r="E278" s="24" t="s">
        <v>9191</v>
      </c>
      <c r="F278" s="25">
        <v>1.0</v>
      </c>
      <c r="G278" s="25">
        <v>1.0</v>
      </c>
      <c r="H278" s="25" t="s">
        <v>8871</v>
      </c>
      <c r="I278" s="25">
        <v>1.0</v>
      </c>
      <c r="J278" s="25">
        <v>1.0</v>
      </c>
      <c r="K278" s="25" t="s">
        <v>8872</v>
      </c>
      <c r="L278" s="25">
        <v>1.0</v>
      </c>
      <c r="M278" s="25">
        <v>2.0</v>
      </c>
      <c r="N278" s="25" t="s">
        <v>8873</v>
      </c>
      <c r="O278" s="13"/>
      <c r="P278" s="13"/>
      <c r="Q278" s="13"/>
      <c r="R278" s="13"/>
      <c r="S278" s="13"/>
      <c r="T278" s="13"/>
      <c r="U278" s="13"/>
      <c r="V278" s="13"/>
      <c r="W278" s="13"/>
      <c r="X278" s="13"/>
      <c r="Y278" s="13"/>
      <c r="Z278" s="13"/>
      <c r="AA278" s="13"/>
      <c r="AB278" s="13"/>
    </row>
    <row r="279" ht="15.75" customHeight="1">
      <c r="A279" s="24" t="s">
        <v>9183</v>
      </c>
      <c r="B279" s="24" t="s">
        <v>4272</v>
      </c>
      <c r="C279" s="24" t="s">
        <v>9184</v>
      </c>
      <c r="D279" s="24" t="s">
        <v>9185</v>
      </c>
      <c r="E279" s="24" t="s">
        <v>9192</v>
      </c>
      <c r="F279" s="25">
        <v>1.0</v>
      </c>
      <c r="G279" s="25">
        <v>1.0</v>
      </c>
      <c r="H279" s="25" t="s">
        <v>8871</v>
      </c>
      <c r="I279" s="25">
        <v>1.0</v>
      </c>
      <c r="J279" s="25">
        <v>1.0</v>
      </c>
      <c r="K279" s="25" t="s">
        <v>8872</v>
      </c>
      <c r="L279" s="25">
        <v>1.0</v>
      </c>
      <c r="M279" s="25">
        <v>1.0</v>
      </c>
      <c r="N279" s="25" t="s">
        <v>8873</v>
      </c>
      <c r="O279" s="13"/>
      <c r="P279" s="13"/>
      <c r="Q279" s="13"/>
      <c r="R279" s="13"/>
      <c r="S279" s="13"/>
      <c r="T279" s="13"/>
      <c r="U279" s="13"/>
      <c r="V279" s="13"/>
      <c r="W279" s="13"/>
      <c r="X279" s="13"/>
      <c r="Y279" s="13"/>
      <c r="Z279" s="13"/>
      <c r="AA279" s="13"/>
      <c r="AB279" s="13"/>
    </row>
    <row r="280" ht="15.75" customHeight="1">
      <c r="A280" s="24" t="s">
        <v>9183</v>
      </c>
      <c r="B280" s="24" t="s">
        <v>4274</v>
      </c>
      <c r="C280" s="24" t="s">
        <v>9184</v>
      </c>
      <c r="D280" s="24" t="s">
        <v>9185</v>
      </c>
      <c r="E280" s="24" t="s">
        <v>9193</v>
      </c>
      <c r="F280" s="25">
        <v>1.0</v>
      </c>
      <c r="G280" s="25">
        <v>2.0</v>
      </c>
      <c r="H280" s="25" t="s">
        <v>8871</v>
      </c>
      <c r="I280" s="25">
        <v>1.0</v>
      </c>
      <c r="J280" s="25">
        <v>2.0</v>
      </c>
      <c r="K280" s="25" t="s">
        <v>8872</v>
      </c>
      <c r="L280" s="25">
        <v>1.0</v>
      </c>
      <c r="M280" s="25">
        <v>2.0</v>
      </c>
      <c r="N280" s="25" t="s">
        <v>8873</v>
      </c>
      <c r="O280" s="13"/>
      <c r="P280" s="13"/>
      <c r="Q280" s="13"/>
      <c r="R280" s="13"/>
      <c r="S280" s="13"/>
      <c r="T280" s="13"/>
      <c r="U280" s="13"/>
      <c r="V280" s="13"/>
      <c r="W280" s="13"/>
      <c r="X280" s="13"/>
      <c r="Y280" s="13"/>
      <c r="Z280" s="13"/>
      <c r="AA280" s="13"/>
      <c r="AB280" s="13"/>
    </row>
    <row r="281" ht="15.75" customHeight="1">
      <c r="A281" s="24" t="s">
        <v>9183</v>
      </c>
      <c r="B281" s="24" t="s">
        <v>4276</v>
      </c>
      <c r="C281" s="24" t="s">
        <v>9184</v>
      </c>
      <c r="D281" s="24" t="s">
        <v>9185</v>
      </c>
      <c r="E281" s="24" t="s">
        <v>9194</v>
      </c>
      <c r="F281" s="25">
        <v>1.0</v>
      </c>
      <c r="G281" s="25">
        <v>1.0</v>
      </c>
      <c r="H281" s="25" t="s">
        <v>8871</v>
      </c>
      <c r="I281" s="25">
        <v>1.0</v>
      </c>
      <c r="J281" s="25">
        <v>1.0</v>
      </c>
      <c r="K281" s="25" t="s">
        <v>8872</v>
      </c>
      <c r="L281" s="25">
        <v>1.0</v>
      </c>
      <c r="M281" s="25">
        <v>1.0</v>
      </c>
      <c r="N281" s="25" t="s">
        <v>8873</v>
      </c>
      <c r="O281" s="13"/>
      <c r="P281" s="13"/>
      <c r="Q281" s="13"/>
      <c r="R281" s="13"/>
      <c r="S281" s="13"/>
      <c r="T281" s="13"/>
      <c r="U281" s="13"/>
      <c r="V281" s="13"/>
      <c r="W281" s="13"/>
      <c r="X281" s="13"/>
      <c r="Y281" s="13"/>
      <c r="Z281" s="13"/>
      <c r="AA281" s="13"/>
      <c r="AB281" s="13"/>
    </row>
    <row r="282" ht="15.75" customHeight="1">
      <c r="A282" s="24" t="s">
        <v>9183</v>
      </c>
      <c r="B282" s="24" t="s">
        <v>4278</v>
      </c>
      <c r="C282" s="24" t="s">
        <v>9184</v>
      </c>
      <c r="D282" s="24" t="s">
        <v>9185</v>
      </c>
      <c r="E282" s="24" t="s">
        <v>9195</v>
      </c>
      <c r="F282" s="25">
        <v>3.0</v>
      </c>
      <c r="G282" s="25">
        <v>3.0</v>
      </c>
      <c r="H282" s="25" t="s">
        <v>8871</v>
      </c>
      <c r="I282" s="25">
        <v>3.0</v>
      </c>
      <c r="J282" s="25">
        <v>3.0</v>
      </c>
      <c r="K282" s="25" t="s">
        <v>8872</v>
      </c>
      <c r="L282" s="25">
        <v>3.0</v>
      </c>
      <c r="M282" s="25">
        <v>3.0</v>
      </c>
      <c r="N282" s="25" t="s">
        <v>8873</v>
      </c>
      <c r="O282" s="13"/>
      <c r="P282" s="13"/>
      <c r="Q282" s="13"/>
      <c r="R282" s="13"/>
      <c r="S282" s="13"/>
      <c r="T282" s="13"/>
      <c r="U282" s="13"/>
      <c r="V282" s="13"/>
      <c r="W282" s="13"/>
      <c r="X282" s="13"/>
      <c r="Y282" s="13"/>
      <c r="Z282" s="13"/>
      <c r="AA282" s="13"/>
      <c r="AB282" s="13"/>
    </row>
    <row r="283" ht="15.75" customHeight="1">
      <c r="A283" s="24" t="s">
        <v>9183</v>
      </c>
      <c r="B283" s="24" t="s">
        <v>4280</v>
      </c>
      <c r="C283" s="24" t="s">
        <v>9184</v>
      </c>
      <c r="D283" s="24" t="s">
        <v>9185</v>
      </c>
      <c r="E283" s="24" t="s">
        <v>9196</v>
      </c>
      <c r="F283" s="25">
        <v>1.0</v>
      </c>
      <c r="G283" s="25">
        <v>1.0</v>
      </c>
      <c r="H283" s="25" t="s">
        <v>8871</v>
      </c>
      <c r="I283" s="25">
        <v>2.0</v>
      </c>
      <c r="J283" s="25">
        <v>2.0</v>
      </c>
      <c r="K283" s="25" t="s">
        <v>8872</v>
      </c>
      <c r="L283" s="25">
        <v>3.0</v>
      </c>
      <c r="M283" s="25">
        <v>2.0</v>
      </c>
      <c r="N283" s="25" t="s">
        <v>8873</v>
      </c>
      <c r="O283" s="13"/>
      <c r="P283" s="13"/>
      <c r="Q283" s="13"/>
      <c r="R283" s="13"/>
      <c r="S283" s="13"/>
      <c r="T283" s="13"/>
      <c r="U283" s="13"/>
      <c r="V283" s="13"/>
      <c r="W283" s="13"/>
      <c r="X283" s="13"/>
      <c r="Y283" s="13"/>
      <c r="Z283" s="13"/>
      <c r="AA283" s="13"/>
      <c r="AB283" s="13"/>
    </row>
    <row r="284" ht="15.75" customHeight="1">
      <c r="A284" s="24" t="s">
        <v>9183</v>
      </c>
      <c r="B284" s="24" t="s">
        <v>4282</v>
      </c>
      <c r="C284" s="24" t="s">
        <v>9184</v>
      </c>
      <c r="D284" s="24" t="s">
        <v>9185</v>
      </c>
      <c r="E284" s="24" t="s">
        <v>9197</v>
      </c>
      <c r="F284" s="25">
        <v>2.0</v>
      </c>
      <c r="G284" s="25">
        <v>2.0</v>
      </c>
      <c r="H284" s="25" t="s">
        <v>8871</v>
      </c>
      <c r="I284" s="25">
        <v>2.0</v>
      </c>
      <c r="J284" s="25">
        <v>2.0</v>
      </c>
      <c r="K284" s="25" t="s">
        <v>8872</v>
      </c>
      <c r="L284" s="25">
        <v>2.0</v>
      </c>
      <c r="M284" s="25">
        <v>2.0</v>
      </c>
      <c r="N284" s="25" t="s">
        <v>8873</v>
      </c>
      <c r="O284" s="13"/>
      <c r="P284" s="13"/>
      <c r="Q284" s="13"/>
      <c r="R284" s="13"/>
      <c r="S284" s="13"/>
      <c r="T284" s="13"/>
      <c r="U284" s="13"/>
      <c r="V284" s="13"/>
      <c r="W284" s="13"/>
      <c r="X284" s="13"/>
      <c r="Y284" s="13"/>
      <c r="Z284" s="13"/>
      <c r="AA284" s="13"/>
      <c r="AB284" s="13"/>
    </row>
    <row r="285" ht="15.75" customHeight="1">
      <c r="A285" s="24" t="s">
        <v>9183</v>
      </c>
      <c r="B285" s="24" t="s">
        <v>4284</v>
      </c>
      <c r="C285" s="24" t="s">
        <v>9184</v>
      </c>
      <c r="D285" s="24" t="s">
        <v>9185</v>
      </c>
      <c r="E285" s="24" t="s">
        <v>9198</v>
      </c>
      <c r="F285" s="25">
        <v>3.0</v>
      </c>
      <c r="G285" s="25">
        <v>1.0</v>
      </c>
      <c r="H285" s="25" t="s">
        <v>8871</v>
      </c>
      <c r="I285" s="25">
        <v>3.0</v>
      </c>
      <c r="J285" s="25">
        <v>1.0</v>
      </c>
      <c r="K285" s="25" t="s">
        <v>8872</v>
      </c>
      <c r="L285" s="25">
        <v>3.0</v>
      </c>
      <c r="M285" s="25">
        <v>1.0</v>
      </c>
      <c r="N285" s="25" t="s">
        <v>8873</v>
      </c>
      <c r="O285" s="13"/>
      <c r="P285" s="13"/>
      <c r="Q285" s="13"/>
      <c r="R285" s="13"/>
      <c r="S285" s="13"/>
      <c r="T285" s="13"/>
      <c r="U285" s="13"/>
      <c r="V285" s="13"/>
      <c r="W285" s="13"/>
      <c r="X285" s="13"/>
      <c r="Y285" s="13"/>
      <c r="Z285" s="13"/>
      <c r="AA285" s="13"/>
      <c r="AB285" s="13"/>
    </row>
    <row r="286" ht="15.75" customHeight="1">
      <c r="A286" s="24" t="s">
        <v>9183</v>
      </c>
      <c r="B286" s="24" t="s">
        <v>4286</v>
      </c>
      <c r="C286" s="24" t="s">
        <v>9184</v>
      </c>
      <c r="D286" s="24" t="s">
        <v>9185</v>
      </c>
      <c r="E286" s="24" t="s">
        <v>9199</v>
      </c>
      <c r="F286" s="25">
        <v>1.0</v>
      </c>
      <c r="G286" s="25">
        <v>1.0</v>
      </c>
      <c r="H286" s="25" t="s">
        <v>8871</v>
      </c>
      <c r="I286" s="25">
        <v>1.0</v>
      </c>
      <c r="J286" s="25">
        <v>1.0</v>
      </c>
      <c r="K286" s="25" t="s">
        <v>8872</v>
      </c>
      <c r="L286" s="25">
        <v>1.0</v>
      </c>
      <c r="M286" s="25">
        <v>1.0</v>
      </c>
      <c r="N286" s="25" t="s">
        <v>8873</v>
      </c>
      <c r="O286" s="13"/>
      <c r="P286" s="13"/>
      <c r="Q286" s="13"/>
      <c r="R286" s="13"/>
      <c r="S286" s="13"/>
      <c r="T286" s="13"/>
      <c r="U286" s="13"/>
      <c r="V286" s="13"/>
      <c r="W286" s="13"/>
      <c r="X286" s="13"/>
      <c r="Y286" s="13"/>
      <c r="Z286" s="13"/>
      <c r="AA286" s="13"/>
      <c r="AB286" s="13"/>
    </row>
    <row r="287" ht="15.75" customHeight="1">
      <c r="A287" s="24" t="s">
        <v>9183</v>
      </c>
      <c r="B287" s="24" t="s">
        <v>4288</v>
      </c>
      <c r="C287" s="24" t="s">
        <v>9184</v>
      </c>
      <c r="D287" s="24" t="s">
        <v>9185</v>
      </c>
      <c r="E287" s="24" t="s">
        <v>9200</v>
      </c>
      <c r="F287" s="25">
        <v>3.0</v>
      </c>
      <c r="G287" s="25">
        <v>2.0</v>
      </c>
      <c r="H287" s="25" t="s">
        <v>8871</v>
      </c>
      <c r="I287" s="25">
        <v>3.0</v>
      </c>
      <c r="J287" s="25">
        <v>2.0</v>
      </c>
      <c r="K287" s="25" t="s">
        <v>8872</v>
      </c>
      <c r="L287" s="25">
        <v>3.0</v>
      </c>
      <c r="M287" s="25">
        <v>2.0</v>
      </c>
      <c r="N287" s="25" t="s">
        <v>8873</v>
      </c>
      <c r="O287" s="13"/>
      <c r="P287" s="13"/>
      <c r="Q287" s="13"/>
      <c r="R287" s="13"/>
      <c r="S287" s="13"/>
      <c r="T287" s="13"/>
      <c r="U287" s="13"/>
      <c r="V287" s="13"/>
      <c r="W287" s="13"/>
      <c r="X287" s="13"/>
      <c r="Y287" s="13"/>
      <c r="Z287" s="13"/>
      <c r="AA287" s="13"/>
      <c r="AB287" s="13"/>
    </row>
    <row r="288" ht="15.75" customHeight="1">
      <c r="A288" s="24" t="s">
        <v>9183</v>
      </c>
      <c r="B288" s="24" t="s">
        <v>4290</v>
      </c>
      <c r="C288" s="24" t="s">
        <v>9184</v>
      </c>
      <c r="D288" s="24" t="s">
        <v>9185</v>
      </c>
      <c r="E288" s="24" t="s">
        <v>9201</v>
      </c>
      <c r="F288" s="25">
        <v>2.0</v>
      </c>
      <c r="G288" s="25">
        <v>1.0</v>
      </c>
      <c r="H288" s="25" t="s">
        <v>8871</v>
      </c>
      <c r="I288" s="25">
        <v>2.0</v>
      </c>
      <c r="J288" s="25">
        <v>1.0</v>
      </c>
      <c r="K288" s="25" t="s">
        <v>8872</v>
      </c>
      <c r="L288" s="25">
        <v>2.0</v>
      </c>
      <c r="M288" s="25">
        <v>1.0</v>
      </c>
      <c r="N288" s="25" t="s">
        <v>8873</v>
      </c>
      <c r="O288" s="13"/>
      <c r="P288" s="13"/>
      <c r="Q288" s="13"/>
      <c r="R288" s="13"/>
      <c r="S288" s="13"/>
      <c r="T288" s="13"/>
      <c r="U288" s="13"/>
      <c r="V288" s="13"/>
      <c r="W288" s="13"/>
      <c r="X288" s="13"/>
      <c r="Y288" s="13"/>
      <c r="Z288" s="13"/>
      <c r="AA288" s="13"/>
      <c r="AB288" s="13"/>
    </row>
    <row r="289" ht="15.75" customHeight="1">
      <c r="A289" s="24" t="s">
        <v>9183</v>
      </c>
      <c r="B289" s="24" t="s">
        <v>4292</v>
      </c>
      <c r="C289" s="24" t="s">
        <v>9184</v>
      </c>
      <c r="D289" s="24" t="s">
        <v>9185</v>
      </c>
      <c r="E289" s="24" t="s">
        <v>9202</v>
      </c>
      <c r="F289" s="25">
        <v>1.0</v>
      </c>
      <c r="G289" s="25">
        <v>1.0</v>
      </c>
      <c r="H289" s="25" t="s">
        <v>8871</v>
      </c>
      <c r="I289" s="25">
        <v>1.0</v>
      </c>
      <c r="J289" s="25">
        <v>2.0</v>
      </c>
      <c r="K289" s="25" t="s">
        <v>8872</v>
      </c>
      <c r="L289" s="25">
        <v>2.0</v>
      </c>
      <c r="M289" s="25">
        <v>2.0</v>
      </c>
      <c r="N289" s="25" t="s">
        <v>8873</v>
      </c>
      <c r="O289" s="13"/>
      <c r="P289" s="13"/>
      <c r="Q289" s="13"/>
      <c r="R289" s="13"/>
      <c r="S289" s="13"/>
      <c r="T289" s="13"/>
      <c r="U289" s="13"/>
      <c r="V289" s="13"/>
      <c r="W289" s="13"/>
      <c r="X289" s="13"/>
      <c r="Y289" s="13"/>
      <c r="Z289" s="13"/>
      <c r="AA289" s="13"/>
      <c r="AB289" s="13"/>
    </row>
    <row r="290" ht="15.75" customHeight="1">
      <c r="A290" s="24" t="s">
        <v>9183</v>
      </c>
      <c r="B290" s="24" t="s">
        <v>4294</v>
      </c>
      <c r="C290" s="24" t="s">
        <v>9184</v>
      </c>
      <c r="D290" s="24" t="s">
        <v>9185</v>
      </c>
      <c r="E290" s="24" t="s">
        <v>9203</v>
      </c>
      <c r="F290" s="25">
        <v>1.0</v>
      </c>
      <c r="G290" s="25">
        <v>2.0</v>
      </c>
      <c r="H290" s="25" t="s">
        <v>8871</v>
      </c>
      <c r="I290" s="25">
        <v>1.0</v>
      </c>
      <c r="J290" s="25">
        <v>2.0</v>
      </c>
      <c r="K290" s="25" t="s">
        <v>8872</v>
      </c>
      <c r="L290" s="25">
        <v>1.0</v>
      </c>
      <c r="M290" s="25">
        <v>2.0</v>
      </c>
      <c r="N290" s="25" t="s">
        <v>8873</v>
      </c>
      <c r="O290" s="13"/>
      <c r="P290" s="13"/>
      <c r="Q290" s="13"/>
      <c r="R290" s="13"/>
      <c r="S290" s="13"/>
      <c r="T290" s="13"/>
      <c r="U290" s="13"/>
      <c r="V290" s="13"/>
      <c r="W290" s="13"/>
      <c r="X290" s="13"/>
      <c r="Y290" s="13"/>
      <c r="Z290" s="13"/>
      <c r="AA290" s="13"/>
      <c r="AB290" s="13"/>
    </row>
    <row r="291" ht="15.75" customHeight="1">
      <c r="A291" s="24" t="s">
        <v>9204</v>
      </c>
      <c r="B291" s="24" t="s">
        <v>758</v>
      </c>
      <c r="C291" s="24" t="s">
        <v>9205</v>
      </c>
      <c r="D291" s="24" t="s">
        <v>9206</v>
      </c>
      <c r="E291" s="24" t="s">
        <v>9207</v>
      </c>
      <c r="F291" s="25">
        <v>2.0</v>
      </c>
      <c r="G291" s="25">
        <v>1.0</v>
      </c>
      <c r="H291" s="25" t="s">
        <v>8871</v>
      </c>
      <c r="I291" s="25">
        <v>2.0</v>
      </c>
      <c r="J291" s="25">
        <v>1.0</v>
      </c>
      <c r="K291" s="25" t="s">
        <v>8872</v>
      </c>
      <c r="L291" s="25">
        <v>2.0</v>
      </c>
      <c r="M291" s="25">
        <v>1.0</v>
      </c>
      <c r="N291" s="25" t="s">
        <v>8873</v>
      </c>
      <c r="O291" s="13"/>
      <c r="P291" s="13"/>
      <c r="Q291" s="13"/>
      <c r="R291" s="13"/>
      <c r="S291" s="13"/>
      <c r="T291" s="13"/>
      <c r="U291" s="13"/>
      <c r="V291" s="13"/>
      <c r="W291" s="13"/>
      <c r="X291" s="13"/>
      <c r="Y291" s="13"/>
      <c r="Z291" s="13"/>
      <c r="AA291" s="13"/>
      <c r="AB291" s="13"/>
    </row>
    <row r="292" ht="15.75" customHeight="1">
      <c r="A292" s="24" t="s">
        <v>9204</v>
      </c>
      <c r="B292" s="24" t="s">
        <v>762</v>
      </c>
      <c r="C292" s="24" t="s">
        <v>9205</v>
      </c>
      <c r="D292" s="24" t="s">
        <v>9206</v>
      </c>
      <c r="E292" s="24" t="s">
        <v>9208</v>
      </c>
      <c r="F292" s="25">
        <v>2.0</v>
      </c>
      <c r="G292" s="25">
        <v>2.0</v>
      </c>
      <c r="H292" s="25" t="s">
        <v>8871</v>
      </c>
      <c r="I292" s="25">
        <v>2.0</v>
      </c>
      <c r="J292" s="25">
        <v>2.0</v>
      </c>
      <c r="K292" s="25" t="s">
        <v>8872</v>
      </c>
      <c r="L292" s="25">
        <v>2.0</v>
      </c>
      <c r="M292" s="25">
        <v>2.0</v>
      </c>
      <c r="N292" s="25" t="s">
        <v>8873</v>
      </c>
      <c r="O292" s="13"/>
      <c r="P292" s="13"/>
      <c r="Q292" s="13"/>
      <c r="R292" s="13"/>
      <c r="S292" s="13"/>
      <c r="T292" s="13"/>
      <c r="U292" s="13"/>
      <c r="V292" s="13"/>
      <c r="W292" s="13"/>
      <c r="X292" s="13"/>
      <c r="Y292" s="13"/>
      <c r="Z292" s="13"/>
      <c r="AA292" s="13"/>
      <c r="AB292" s="13"/>
    </row>
    <row r="293" ht="15.75" customHeight="1">
      <c r="A293" s="24" t="s">
        <v>9204</v>
      </c>
      <c r="B293" s="24" t="s">
        <v>764</v>
      </c>
      <c r="C293" s="24" t="s">
        <v>9205</v>
      </c>
      <c r="D293" s="24" t="s">
        <v>9206</v>
      </c>
      <c r="E293" s="24" t="s">
        <v>9209</v>
      </c>
      <c r="F293" s="25">
        <v>2.0</v>
      </c>
      <c r="G293" s="25">
        <v>3.0</v>
      </c>
      <c r="H293" s="25" t="s">
        <v>8871</v>
      </c>
      <c r="I293" s="25">
        <v>2.0</v>
      </c>
      <c r="J293" s="25">
        <v>3.0</v>
      </c>
      <c r="K293" s="25" t="s">
        <v>8872</v>
      </c>
      <c r="L293" s="25">
        <v>2.0</v>
      </c>
      <c r="M293" s="25">
        <v>3.0</v>
      </c>
      <c r="N293" s="25" t="s">
        <v>8873</v>
      </c>
      <c r="O293" s="13"/>
      <c r="P293" s="13"/>
      <c r="Q293" s="13"/>
      <c r="R293" s="13"/>
      <c r="S293" s="13"/>
      <c r="T293" s="13"/>
      <c r="U293" s="13"/>
      <c r="V293" s="13"/>
      <c r="W293" s="13"/>
      <c r="X293" s="13"/>
      <c r="Y293" s="13"/>
      <c r="Z293" s="13"/>
      <c r="AA293" s="13"/>
      <c r="AB293" s="13"/>
    </row>
    <row r="294" ht="15.75" customHeight="1">
      <c r="A294" s="24" t="s">
        <v>9204</v>
      </c>
      <c r="B294" s="24" t="s">
        <v>766</v>
      </c>
      <c r="C294" s="24" t="s">
        <v>9205</v>
      </c>
      <c r="D294" s="24" t="s">
        <v>9206</v>
      </c>
      <c r="E294" s="24" t="s">
        <v>9210</v>
      </c>
      <c r="F294" s="25">
        <v>1.0</v>
      </c>
      <c r="G294" s="25">
        <v>1.0</v>
      </c>
      <c r="H294" s="25" t="s">
        <v>8871</v>
      </c>
      <c r="I294" s="25">
        <v>1.0</v>
      </c>
      <c r="J294" s="25">
        <v>1.0</v>
      </c>
      <c r="K294" s="25" t="s">
        <v>8872</v>
      </c>
      <c r="L294" s="25">
        <v>1.0</v>
      </c>
      <c r="M294" s="25">
        <v>1.0</v>
      </c>
      <c r="N294" s="25" t="s">
        <v>8873</v>
      </c>
      <c r="O294" s="13"/>
      <c r="P294" s="13"/>
      <c r="Q294" s="13"/>
      <c r="R294" s="13"/>
      <c r="S294" s="13"/>
      <c r="T294" s="13"/>
      <c r="U294" s="13"/>
      <c r="V294" s="13"/>
      <c r="W294" s="13"/>
      <c r="X294" s="13"/>
      <c r="Y294" s="13"/>
      <c r="Z294" s="13"/>
      <c r="AA294" s="13"/>
      <c r="AB294" s="13"/>
    </row>
    <row r="295" ht="15.75" customHeight="1">
      <c r="A295" s="24" t="s">
        <v>9204</v>
      </c>
      <c r="B295" s="24" t="s">
        <v>768</v>
      </c>
      <c r="C295" s="24" t="s">
        <v>9205</v>
      </c>
      <c r="D295" s="24" t="s">
        <v>9206</v>
      </c>
      <c r="E295" s="24" t="s">
        <v>9211</v>
      </c>
      <c r="F295" s="25">
        <v>1.0</v>
      </c>
      <c r="G295" s="25">
        <v>1.0</v>
      </c>
      <c r="H295" s="25" t="s">
        <v>8871</v>
      </c>
      <c r="I295" s="25">
        <v>2.0</v>
      </c>
      <c r="J295" s="25">
        <v>2.0</v>
      </c>
      <c r="K295" s="25" t="s">
        <v>8872</v>
      </c>
      <c r="L295" s="25">
        <v>3.0</v>
      </c>
      <c r="M295" s="25">
        <v>2.0</v>
      </c>
      <c r="N295" s="25" t="s">
        <v>8873</v>
      </c>
      <c r="O295" s="13"/>
      <c r="P295" s="13"/>
      <c r="Q295" s="13"/>
      <c r="R295" s="13"/>
      <c r="S295" s="13"/>
      <c r="T295" s="13"/>
      <c r="U295" s="13"/>
      <c r="V295" s="13"/>
      <c r="W295" s="13"/>
      <c r="X295" s="13"/>
      <c r="Y295" s="13"/>
      <c r="Z295" s="13"/>
      <c r="AA295" s="13"/>
      <c r="AB295" s="13"/>
    </row>
    <row r="296" ht="15.75" customHeight="1">
      <c r="A296" s="24" t="s">
        <v>9204</v>
      </c>
      <c r="B296" s="24" t="s">
        <v>770</v>
      </c>
      <c r="C296" s="24" t="s">
        <v>9205</v>
      </c>
      <c r="D296" s="24" t="s">
        <v>9206</v>
      </c>
      <c r="E296" s="24" t="s">
        <v>9212</v>
      </c>
      <c r="F296" s="25">
        <v>2.0</v>
      </c>
      <c r="G296" s="25">
        <v>2.0</v>
      </c>
      <c r="H296" s="25" t="s">
        <v>8871</v>
      </c>
      <c r="I296" s="25">
        <v>2.0</v>
      </c>
      <c r="J296" s="25">
        <v>2.0</v>
      </c>
      <c r="K296" s="25" t="s">
        <v>8872</v>
      </c>
      <c r="L296" s="25">
        <v>2.0</v>
      </c>
      <c r="M296" s="25">
        <v>2.0</v>
      </c>
      <c r="N296" s="25" t="s">
        <v>8873</v>
      </c>
      <c r="O296" s="13"/>
      <c r="P296" s="13"/>
      <c r="Q296" s="13"/>
      <c r="R296" s="13"/>
      <c r="S296" s="13"/>
      <c r="T296" s="13"/>
      <c r="U296" s="13"/>
      <c r="V296" s="13"/>
      <c r="W296" s="13"/>
      <c r="X296" s="13"/>
      <c r="Y296" s="13"/>
      <c r="Z296" s="13"/>
      <c r="AA296" s="13"/>
      <c r="AB296" s="13"/>
    </row>
    <row r="297" ht="15.75" customHeight="1">
      <c r="A297" s="24" t="s">
        <v>9204</v>
      </c>
      <c r="B297" s="24" t="s">
        <v>772</v>
      </c>
      <c r="C297" s="24" t="s">
        <v>9205</v>
      </c>
      <c r="D297" s="24" t="s">
        <v>9206</v>
      </c>
      <c r="E297" s="24" t="s">
        <v>9213</v>
      </c>
      <c r="F297" s="25">
        <v>2.0</v>
      </c>
      <c r="G297" s="25">
        <v>3.0</v>
      </c>
      <c r="H297" s="25" t="s">
        <v>8871</v>
      </c>
      <c r="I297" s="25">
        <v>2.0</v>
      </c>
      <c r="J297" s="25">
        <v>2.0</v>
      </c>
      <c r="K297" s="25" t="s">
        <v>8872</v>
      </c>
      <c r="L297" s="25">
        <v>2.0</v>
      </c>
      <c r="M297" s="25">
        <v>2.0</v>
      </c>
      <c r="N297" s="25" t="s">
        <v>8873</v>
      </c>
      <c r="O297" s="13"/>
      <c r="P297" s="13"/>
      <c r="Q297" s="13"/>
      <c r="R297" s="13"/>
      <c r="S297" s="13"/>
      <c r="T297" s="13"/>
      <c r="U297" s="13"/>
      <c r="V297" s="13"/>
      <c r="W297" s="13"/>
      <c r="X297" s="13"/>
      <c r="Y297" s="13"/>
      <c r="Z297" s="13"/>
      <c r="AA297" s="13"/>
      <c r="AB297" s="13"/>
    </row>
    <row r="298" ht="15.75" customHeight="1">
      <c r="A298" s="24" t="s">
        <v>9204</v>
      </c>
      <c r="B298" s="24" t="s">
        <v>774</v>
      </c>
      <c r="C298" s="24" t="s">
        <v>9205</v>
      </c>
      <c r="D298" s="24" t="s">
        <v>9206</v>
      </c>
      <c r="E298" s="24" t="s">
        <v>9205</v>
      </c>
      <c r="F298" s="25">
        <v>3.0</v>
      </c>
      <c r="G298" s="25">
        <v>3.0</v>
      </c>
      <c r="H298" s="25" t="s">
        <v>8871</v>
      </c>
      <c r="I298" s="25">
        <v>3.0</v>
      </c>
      <c r="J298" s="25">
        <v>3.0</v>
      </c>
      <c r="K298" s="25" t="s">
        <v>8872</v>
      </c>
      <c r="L298" s="25">
        <v>3.0</v>
      </c>
      <c r="M298" s="25">
        <v>3.0</v>
      </c>
      <c r="N298" s="25" t="s">
        <v>8873</v>
      </c>
      <c r="O298" s="13"/>
      <c r="P298" s="13"/>
      <c r="Q298" s="13"/>
      <c r="R298" s="13"/>
      <c r="S298" s="13"/>
      <c r="T298" s="13"/>
      <c r="U298" s="13"/>
      <c r="V298" s="13"/>
      <c r="W298" s="13"/>
      <c r="X298" s="13"/>
      <c r="Y298" s="13"/>
      <c r="Z298" s="13"/>
      <c r="AA298" s="13"/>
      <c r="AB298" s="13"/>
    </row>
    <row r="299" ht="15.75" customHeight="1">
      <c r="A299" s="24" t="s">
        <v>9204</v>
      </c>
      <c r="B299" s="24" t="s">
        <v>776</v>
      </c>
      <c r="C299" s="24" t="s">
        <v>9205</v>
      </c>
      <c r="D299" s="24" t="s">
        <v>9206</v>
      </c>
      <c r="E299" s="24" t="s">
        <v>9214</v>
      </c>
      <c r="F299" s="25">
        <v>2.0</v>
      </c>
      <c r="G299" s="25">
        <v>2.0</v>
      </c>
      <c r="H299" s="25" t="s">
        <v>8871</v>
      </c>
      <c r="I299" s="25">
        <v>2.0</v>
      </c>
      <c r="J299" s="25">
        <v>2.0</v>
      </c>
      <c r="K299" s="25" t="s">
        <v>8872</v>
      </c>
      <c r="L299" s="25">
        <v>2.0</v>
      </c>
      <c r="M299" s="25">
        <v>2.0</v>
      </c>
      <c r="N299" s="25" t="s">
        <v>8873</v>
      </c>
      <c r="O299" s="13"/>
      <c r="P299" s="13"/>
      <c r="Q299" s="13"/>
      <c r="R299" s="13"/>
      <c r="S299" s="13"/>
      <c r="T299" s="13"/>
      <c r="U299" s="13"/>
      <c r="V299" s="13"/>
      <c r="W299" s="13"/>
      <c r="X299" s="13"/>
      <c r="Y299" s="13"/>
      <c r="Z299" s="13"/>
      <c r="AA299" s="13"/>
      <c r="AB299" s="13"/>
    </row>
    <row r="300" ht="15.75" customHeight="1">
      <c r="A300" s="24" t="s">
        <v>9204</v>
      </c>
      <c r="B300" s="24" t="s">
        <v>777</v>
      </c>
      <c r="C300" s="24" t="s">
        <v>9205</v>
      </c>
      <c r="D300" s="24" t="s">
        <v>9206</v>
      </c>
      <c r="E300" s="24" t="s">
        <v>9215</v>
      </c>
      <c r="F300" s="25">
        <v>1.0</v>
      </c>
      <c r="G300" s="25">
        <v>1.0</v>
      </c>
      <c r="H300" s="25" t="s">
        <v>8871</v>
      </c>
      <c r="I300" s="25">
        <v>1.0</v>
      </c>
      <c r="J300" s="25">
        <v>1.0</v>
      </c>
      <c r="K300" s="25" t="s">
        <v>8872</v>
      </c>
      <c r="L300" s="25">
        <v>1.0</v>
      </c>
      <c r="M300" s="25">
        <v>1.0</v>
      </c>
      <c r="N300" s="25" t="s">
        <v>8873</v>
      </c>
      <c r="O300" s="13"/>
      <c r="P300" s="13"/>
      <c r="Q300" s="13"/>
      <c r="R300" s="13"/>
      <c r="S300" s="13"/>
      <c r="T300" s="13"/>
      <c r="U300" s="13"/>
      <c r="V300" s="13"/>
      <c r="W300" s="13"/>
      <c r="X300" s="13"/>
      <c r="Y300" s="13"/>
      <c r="Z300" s="13"/>
      <c r="AA300" s="13"/>
      <c r="AB300" s="13"/>
    </row>
    <row r="301" ht="15.75" customHeight="1">
      <c r="A301" s="24" t="s">
        <v>9204</v>
      </c>
      <c r="B301" s="24" t="s">
        <v>779</v>
      </c>
      <c r="C301" s="24" t="s">
        <v>9205</v>
      </c>
      <c r="D301" s="24" t="s">
        <v>9206</v>
      </c>
      <c r="E301" s="24" t="s">
        <v>9216</v>
      </c>
      <c r="F301" s="25">
        <v>2.0</v>
      </c>
      <c r="G301" s="25">
        <v>2.0</v>
      </c>
      <c r="H301" s="25" t="s">
        <v>8871</v>
      </c>
      <c r="I301" s="25">
        <v>2.0</v>
      </c>
      <c r="J301" s="25">
        <v>2.0</v>
      </c>
      <c r="K301" s="25" t="s">
        <v>8872</v>
      </c>
      <c r="L301" s="25">
        <v>2.0</v>
      </c>
      <c r="M301" s="25">
        <v>2.0</v>
      </c>
      <c r="N301" s="25" t="s">
        <v>8873</v>
      </c>
      <c r="O301" s="13"/>
      <c r="P301" s="13"/>
      <c r="Q301" s="13"/>
      <c r="R301" s="13"/>
      <c r="S301" s="13"/>
      <c r="T301" s="13"/>
      <c r="U301" s="13"/>
      <c r="V301" s="13"/>
      <c r="W301" s="13"/>
      <c r="X301" s="13"/>
      <c r="Y301" s="13"/>
      <c r="Z301" s="13"/>
      <c r="AA301" s="13"/>
      <c r="AB301" s="13"/>
    </row>
    <row r="302" ht="15.75" customHeight="1">
      <c r="A302" s="24" t="s">
        <v>9204</v>
      </c>
      <c r="B302" s="24" t="s">
        <v>781</v>
      </c>
      <c r="C302" s="24" t="s">
        <v>9205</v>
      </c>
      <c r="D302" s="24" t="s">
        <v>9206</v>
      </c>
      <c r="E302" s="24" t="s">
        <v>9217</v>
      </c>
      <c r="F302" s="25">
        <v>2.0</v>
      </c>
      <c r="G302" s="25">
        <v>2.0</v>
      </c>
      <c r="H302" s="25" t="s">
        <v>8871</v>
      </c>
      <c r="I302" s="25">
        <v>2.0</v>
      </c>
      <c r="J302" s="25">
        <v>2.0</v>
      </c>
      <c r="K302" s="25" t="s">
        <v>8872</v>
      </c>
      <c r="L302" s="25">
        <v>2.0</v>
      </c>
      <c r="M302" s="25">
        <v>2.0</v>
      </c>
      <c r="N302" s="25" t="s">
        <v>8873</v>
      </c>
      <c r="O302" s="13"/>
      <c r="P302" s="13"/>
      <c r="Q302" s="13"/>
      <c r="R302" s="13"/>
      <c r="S302" s="13"/>
      <c r="T302" s="13"/>
      <c r="U302" s="13"/>
      <c r="V302" s="13"/>
      <c r="W302" s="13"/>
      <c r="X302" s="13"/>
      <c r="Y302" s="13"/>
      <c r="Z302" s="13"/>
      <c r="AA302" s="13"/>
      <c r="AB302" s="13"/>
    </row>
    <row r="303" ht="15.75" customHeight="1">
      <c r="A303" s="24" t="s">
        <v>9204</v>
      </c>
      <c r="B303" s="24" t="s">
        <v>783</v>
      </c>
      <c r="C303" s="24" t="s">
        <v>9205</v>
      </c>
      <c r="D303" s="24" t="s">
        <v>9206</v>
      </c>
      <c r="E303" s="24" t="s">
        <v>9218</v>
      </c>
      <c r="F303" s="25">
        <v>2.0</v>
      </c>
      <c r="G303" s="25">
        <v>2.0</v>
      </c>
      <c r="H303" s="25" t="s">
        <v>8871</v>
      </c>
      <c r="I303" s="25">
        <v>2.0</v>
      </c>
      <c r="J303" s="25">
        <v>2.0</v>
      </c>
      <c r="K303" s="25" t="s">
        <v>8872</v>
      </c>
      <c r="L303" s="25">
        <v>2.0</v>
      </c>
      <c r="M303" s="25">
        <v>1.0</v>
      </c>
      <c r="N303" s="25" t="s">
        <v>8873</v>
      </c>
      <c r="O303" s="13"/>
      <c r="P303" s="13"/>
      <c r="Q303" s="13"/>
      <c r="R303" s="13"/>
      <c r="S303" s="13"/>
      <c r="T303" s="13"/>
      <c r="U303" s="13"/>
      <c r="V303" s="13"/>
      <c r="W303" s="13"/>
      <c r="X303" s="13"/>
      <c r="Y303" s="13"/>
      <c r="Z303" s="13"/>
      <c r="AA303" s="13"/>
      <c r="AB303" s="13"/>
    </row>
    <row r="304" ht="15.75" customHeight="1">
      <c r="A304" s="24" t="s">
        <v>9204</v>
      </c>
      <c r="B304" s="24" t="s">
        <v>785</v>
      </c>
      <c r="C304" s="24" t="s">
        <v>9205</v>
      </c>
      <c r="D304" s="24" t="s">
        <v>9206</v>
      </c>
      <c r="E304" s="24" t="s">
        <v>9219</v>
      </c>
      <c r="F304" s="25">
        <v>2.0</v>
      </c>
      <c r="G304" s="25">
        <v>3.0</v>
      </c>
      <c r="H304" s="25" t="s">
        <v>8871</v>
      </c>
      <c r="I304" s="25">
        <v>2.0</v>
      </c>
      <c r="J304" s="25">
        <v>3.0</v>
      </c>
      <c r="K304" s="25" t="s">
        <v>8872</v>
      </c>
      <c r="L304" s="25">
        <v>2.0</v>
      </c>
      <c r="M304" s="25">
        <v>3.0</v>
      </c>
      <c r="N304" s="25" t="s">
        <v>8873</v>
      </c>
      <c r="O304" s="13"/>
      <c r="P304" s="13"/>
      <c r="Q304" s="13"/>
      <c r="R304" s="13"/>
      <c r="S304" s="13"/>
      <c r="T304" s="13"/>
      <c r="U304" s="13"/>
      <c r="V304" s="13"/>
      <c r="W304" s="13"/>
      <c r="X304" s="13"/>
      <c r="Y304" s="13"/>
      <c r="Z304" s="13"/>
      <c r="AA304" s="13"/>
      <c r="AB304" s="13"/>
    </row>
    <row r="305" ht="15.75" customHeight="1">
      <c r="A305" s="24" t="s">
        <v>9204</v>
      </c>
      <c r="B305" s="24" t="s">
        <v>787</v>
      </c>
      <c r="C305" s="24" t="s">
        <v>9205</v>
      </c>
      <c r="D305" s="24" t="s">
        <v>9206</v>
      </c>
      <c r="E305" s="24" t="s">
        <v>9220</v>
      </c>
      <c r="F305" s="25">
        <v>2.0</v>
      </c>
      <c r="G305" s="25">
        <v>2.0</v>
      </c>
      <c r="H305" s="25" t="s">
        <v>8871</v>
      </c>
      <c r="I305" s="25">
        <v>2.0</v>
      </c>
      <c r="J305" s="25">
        <v>2.0</v>
      </c>
      <c r="K305" s="25" t="s">
        <v>8872</v>
      </c>
      <c r="L305" s="25">
        <v>2.0</v>
      </c>
      <c r="M305" s="25">
        <v>2.0</v>
      </c>
      <c r="N305" s="25" t="s">
        <v>8873</v>
      </c>
      <c r="O305" s="13"/>
      <c r="P305" s="13"/>
      <c r="Q305" s="13"/>
      <c r="R305" s="13"/>
      <c r="S305" s="13"/>
      <c r="T305" s="13"/>
      <c r="U305" s="13"/>
      <c r="V305" s="13"/>
      <c r="W305" s="13"/>
      <c r="X305" s="13"/>
      <c r="Y305" s="13"/>
      <c r="Z305" s="13"/>
      <c r="AA305" s="13"/>
      <c r="AB305" s="13"/>
    </row>
    <row r="306" ht="15.75" customHeight="1">
      <c r="A306" s="24" t="s">
        <v>9204</v>
      </c>
      <c r="B306" s="24" t="s">
        <v>789</v>
      </c>
      <c r="C306" s="24" t="s">
        <v>9205</v>
      </c>
      <c r="D306" s="24" t="s">
        <v>9206</v>
      </c>
      <c r="E306" s="24" t="s">
        <v>9221</v>
      </c>
      <c r="F306" s="25">
        <v>2.0</v>
      </c>
      <c r="G306" s="25">
        <v>2.0</v>
      </c>
      <c r="H306" s="25" t="s">
        <v>8871</v>
      </c>
      <c r="I306" s="25">
        <v>2.0</v>
      </c>
      <c r="J306" s="25">
        <v>2.0</v>
      </c>
      <c r="K306" s="25" t="s">
        <v>8872</v>
      </c>
      <c r="L306" s="25">
        <v>2.0</v>
      </c>
      <c r="M306" s="25">
        <v>2.0</v>
      </c>
      <c r="N306" s="25" t="s">
        <v>8873</v>
      </c>
      <c r="O306" s="13"/>
      <c r="P306" s="13"/>
      <c r="Q306" s="13"/>
      <c r="R306" s="13"/>
      <c r="S306" s="13"/>
      <c r="T306" s="13"/>
      <c r="U306" s="13"/>
      <c r="V306" s="13"/>
      <c r="W306" s="13"/>
      <c r="X306" s="13"/>
      <c r="Y306" s="13"/>
      <c r="Z306" s="13"/>
      <c r="AA306" s="13"/>
      <c r="AB306" s="13"/>
    </row>
    <row r="307" ht="15.75" customHeight="1">
      <c r="A307" s="24" t="s">
        <v>9204</v>
      </c>
      <c r="B307" s="24" t="s">
        <v>791</v>
      </c>
      <c r="C307" s="24" t="s">
        <v>9205</v>
      </c>
      <c r="D307" s="24" t="s">
        <v>9206</v>
      </c>
      <c r="E307" s="24" t="s">
        <v>9222</v>
      </c>
      <c r="F307" s="25">
        <v>2.0</v>
      </c>
      <c r="G307" s="25">
        <v>2.0</v>
      </c>
      <c r="H307" s="25" t="s">
        <v>8871</v>
      </c>
      <c r="I307" s="25">
        <v>2.0</v>
      </c>
      <c r="J307" s="25">
        <v>2.0</v>
      </c>
      <c r="K307" s="25" t="s">
        <v>8872</v>
      </c>
      <c r="L307" s="25">
        <v>2.0</v>
      </c>
      <c r="M307" s="25">
        <v>2.0</v>
      </c>
      <c r="N307" s="25" t="s">
        <v>8873</v>
      </c>
      <c r="O307" s="13"/>
      <c r="P307" s="13"/>
      <c r="Q307" s="13"/>
      <c r="R307" s="13"/>
      <c r="S307" s="13"/>
      <c r="T307" s="13"/>
      <c r="U307" s="13"/>
      <c r="V307" s="13"/>
      <c r="W307" s="13"/>
      <c r="X307" s="13"/>
      <c r="Y307" s="13"/>
      <c r="Z307" s="13"/>
      <c r="AA307" s="13"/>
      <c r="AB307" s="13"/>
    </row>
    <row r="308" ht="15.75" customHeight="1">
      <c r="A308" s="24" t="s">
        <v>9204</v>
      </c>
      <c r="B308" s="24" t="s">
        <v>793</v>
      </c>
      <c r="C308" s="24" t="s">
        <v>9205</v>
      </c>
      <c r="D308" s="24" t="s">
        <v>9206</v>
      </c>
      <c r="E308" s="24" t="s">
        <v>9223</v>
      </c>
      <c r="F308" s="25">
        <v>1.0</v>
      </c>
      <c r="G308" s="25">
        <v>1.0</v>
      </c>
      <c r="H308" s="25" t="s">
        <v>8871</v>
      </c>
      <c r="I308" s="25">
        <v>1.0</v>
      </c>
      <c r="J308" s="25">
        <v>1.0</v>
      </c>
      <c r="K308" s="25" t="s">
        <v>8872</v>
      </c>
      <c r="L308" s="25">
        <v>3.0</v>
      </c>
      <c r="M308" s="25">
        <v>3.0</v>
      </c>
      <c r="N308" s="25" t="s">
        <v>8873</v>
      </c>
      <c r="O308" s="13"/>
      <c r="P308" s="13"/>
      <c r="Q308" s="13"/>
      <c r="R308" s="13"/>
      <c r="S308" s="13"/>
      <c r="T308" s="13"/>
      <c r="U308" s="13"/>
      <c r="V308" s="13"/>
      <c r="W308" s="13"/>
      <c r="X308" s="13"/>
      <c r="Y308" s="13"/>
      <c r="Z308" s="13"/>
      <c r="AA308" s="13"/>
      <c r="AB308" s="13"/>
    </row>
    <row r="309" ht="15.75" customHeight="1">
      <c r="A309" s="24" t="s">
        <v>9224</v>
      </c>
      <c r="B309" s="24" t="s">
        <v>453</v>
      </c>
      <c r="C309" s="24" t="s">
        <v>9225</v>
      </c>
      <c r="D309" s="24" t="s">
        <v>9226</v>
      </c>
      <c r="E309" s="24" t="s">
        <v>9227</v>
      </c>
      <c r="F309" s="25">
        <v>2.0</v>
      </c>
      <c r="G309" s="25">
        <v>2.0</v>
      </c>
      <c r="H309" s="25" t="s">
        <v>8938</v>
      </c>
      <c r="I309" s="25">
        <v>2.0</v>
      </c>
      <c r="J309" s="25">
        <v>2.0</v>
      </c>
      <c r="K309" s="25" t="s">
        <v>8872</v>
      </c>
      <c r="L309" s="25">
        <v>2.0</v>
      </c>
      <c r="M309" s="25">
        <v>2.0</v>
      </c>
      <c r="N309" s="25" t="s">
        <v>9228</v>
      </c>
      <c r="O309" s="13"/>
      <c r="P309" s="13"/>
      <c r="Q309" s="13"/>
      <c r="R309" s="13"/>
      <c r="S309" s="13"/>
      <c r="T309" s="13"/>
      <c r="U309" s="13"/>
      <c r="V309" s="13"/>
      <c r="W309" s="13"/>
      <c r="X309" s="13"/>
      <c r="Y309" s="13"/>
      <c r="Z309" s="13"/>
      <c r="AA309" s="13"/>
      <c r="AB309" s="13"/>
    </row>
    <row r="310" ht="15.75" customHeight="1">
      <c r="A310" s="24" t="s">
        <v>9224</v>
      </c>
      <c r="B310" s="24" t="s">
        <v>458</v>
      </c>
      <c r="C310" s="24" t="s">
        <v>9225</v>
      </c>
      <c r="D310" s="24" t="s">
        <v>9226</v>
      </c>
      <c r="E310" s="24" t="s">
        <v>9229</v>
      </c>
      <c r="F310" s="25">
        <v>2.0</v>
      </c>
      <c r="G310" s="25">
        <v>2.0</v>
      </c>
      <c r="H310" s="25" t="s">
        <v>8938</v>
      </c>
      <c r="I310" s="25">
        <v>2.0</v>
      </c>
      <c r="J310" s="25">
        <v>2.0</v>
      </c>
      <c r="K310" s="25" t="s">
        <v>8872</v>
      </c>
      <c r="L310" s="25">
        <v>2.0</v>
      </c>
      <c r="M310" s="25">
        <v>2.0</v>
      </c>
      <c r="N310" s="25" t="s">
        <v>9228</v>
      </c>
      <c r="O310" s="13"/>
      <c r="P310" s="13"/>
      <c r="Q310" s="13"/>
      <c r="R310" s="13"/>
      <c r="S310" s="13"/>
      <c r="T310" s="13"/>
      <c r="U310" s="13"/>
      <c r="V310" s="13"/>
      <c r="W310" s="13"/>
      <c r="X310" s="13"/>
      <c r="Y310" s="13"/>
      <c r="Z310" s="13"/>
      <c r="AA310" s="13"/>
      <c r="AB310" s="13"/>
    </row>
    <row r="311" ht="15.75" customHeight="1">
      <c r="A311" s="24" t="s">
        <v>9224</v>
      </c>
      <c r="B311" s="24" t="s">
        <v>460</v>
      </c>
      <c r="C311" s="24" t="s">
        <v>9225</v>
      </c>
      <c r="D311" s="24" t="s">
        <v>9226</v>
      </c>
      <c r="E311" s="24" t="s">
        <v>9230</v>
      </c>
      <c r="F311" s="25">
        <v>2.0</v>
      </c>
      <c r="G311" s="25">
        <v>2.0</v>
      </c>
      <c r="H311" s="25" t="s">
        <v>8938</v>
      </c>
      <c r="I311" s="25">
        <v>2.0</v>
      </c>
      <c r="J311" s="25">
        <v>2.0</v>
      </c>
      <c r="K311" s="25" t="s">
        <v>8872</v>
      </c>
      <c r="L311" s="25">
        <v>2.0</v>
      </c>
      <c r="M311" s="25">
        <v>2.0</v>
      </c>
      <c r="N311" s="25" t="s">
        <v>9228</v>
      </c>
      <c r="O311" s="13"/>
      <c r="P311" s="13"/>
      <c r="Q311" s="13"/>
      <c r="R311" s="13"/>
      <c r="S311" s="13"/>
      <c r="T311" s="13"/>
      <c r="U311" s="13"/>
      <c r="V311" s="13"/>
      <c r="W311" s="13"/>
      <c r="X311" s="13"/>
      <c r="Y311" s="13"/>
      <c r="Z311" s="13"/>
      <c r="AA311" s="13"/>
      <c r="AB311" s="13"/>
    </row>
    <row r="312" ht="15.75" customHeight="1">
      <c r="A312" s="24" t="s">
        <v>9224</v>
      </c>
      <c r="B312" s="24" t="s">
        <v>462</v>
      </c>
      <c r="C312" s="24" t="s">
        <v>9225</v>
      </c>
      <c r="D312" s="24" t="s">
        <v>9226</v>
      </c>
      <c r="E312" s="24" t="s">
        <v>9231</v>
      </c>
      <c r="F312" s="25">
        <v>3.0</v>
      </c>
      <c r="G312" s="25">
        <v>2.0</v>
      </c>
      <c r="H312" s="25" t="s">
        <v>8938</v>
      </c>
      <c r="I312" s="25">
        <v>3.0</v>
      </c>
      <c r="J312" s="25">
        <v>2.0</v>
      </c>
      <c r="K312" s="25" t="s">
        <v>8872</v>
      </c>
      <c r="L312" s="25">
        <v>3.0</v>
      </c>
      <c r="M312" s="25">
        <v>2.0</v>
      </c>
      <c r="N312" s="25" t="s">
        <v>9228</v>
      </c>
      <c r="O312" s="13"/>
      <c r="P312" s="13"/>
      <c r="Q312" s="13"/>
      <c r="R312" s="13"/>
      <c r="S312" s="13"/>
      <c r="T312" s="13"/>
      <c r="U312" s="13"/>
      <c r="V312" s="13"/>
      <c r="W312" s="13"/>
      <c r="X312" s="13"/>
      <c r="Y312" s="13"/>
      <c r="Z312" s="13"/>
      <c r="AA312" s="13"/>
      <c r="AB312" s="13"/>
    </row>
    <row r="313" ht="15.75" customHeight="1">
      <c r="A313" s="24" t="s">
        <v>9224</v>
      </c>
      <c r="B313" s="24" t="s">
        <v>464</v>
      </c>
      <c r="C313" s="24" t="s">
        <v>9225</v>
      </c>
      <c r="D313" s="24" t="s">
        <v>9226</v>
      </c>
      <c r="E313" s="24" t="s">
        <v>9232</v>
      </c>
      <c r="F313" s="25">
        <v>3.0</v>
      </c>
      <c r="G313" s="25">
        <v>2.0</v>
      </c>
      <c r="H313" s="25" t="s">
        <v>8938</v>
      </c>
      <c r="I313" s="25">
        <v>3.0</v>
      </c>
      <c r="J313" s="25">
        <v>2.0</v>
      </c>
      <c r="K313" s="25" t="s">
        <v>8872</v>
      </c>
      <c r="L313" s="25">
        <v>3.0</v>
      </c>
      <c r="M313" s="25">
        <v>2.0</v>
      </c>
      <c r="N313" s="25" t="s">
        <v>9228</v>
      </c>
      <c r="O313" s="13"/>
      <c r="P313" s="13"/>
      <c r="Q313" s="13"/>
      <c r="R313" s="13"/>
      <c r="S313" s="13"/>
      <c r="T313" s="13"/>
      <c r="U313" s="13"/>
      <c r="V313" s="13"/>
      <c r="W313" s="13"/>
      <c r="X313" s="13"/>
      <c r="Y313" s="13"/>
      <c r="Z313" s="13"/>
      <c r="AA313" s="13"/>
      <c r="AB313" s="13"/>
    </row>
    <row r="314" ht="15.75" customHeight="1">
      <c r="A314" s="24" t="s">
        <v>9224</v>
      </c>
      <c r="B314" s="24" t="s">
        <v>466</v>
      </c>
      <c r="C314" s="24" t="s">
        <v>9225</v>
      </c>
      <c r="D314" s="24" t="s">
        <v>9226</v>
      </c>
      <c r="E314" s="24" t="s">
        <v>9233</v>
      </c>
      <c r="F314" s="25">
        <v>2.0</v>
      </c>
      <c r="G314" s="25">
        <v>2.0</v>
      </c>
      <c r="H314" s="25" t="s">
        <v>8938</v>
      </c>
      <c r="I314" s="25">
        <v>2.0</v>
      </c>
      <c r="J314" s="25">
        <v>2.0</v>
      </c>
      <c r="K314" s="25" t="s">
        <v>8872</v>
      </c>
      <c r="L314" s="25">
        <v>2.0</v>
      </c>
      <c r="M314" s="25">
        <v>2.0</v>
      </c>
      <c r="N314" s="25" t="s">
        <v>9228</v>
      </c>
      <c r="O314" s="13"/>
      <c r="P314" s="13"/>
      <c r="Q314" s="13"/>
      <c r="R314" s="13"/>
      <c r="S314" s="13"/>
      <c r="T314" s="13"/>
      <c r="U314" s="13"/>
      <c r="V314" s="13"/>
      <c r="W314" s="13"/>
      <c r="X314" s="13"/>
      <c r="Y314" s="13"/>
      <c r="Z314" s="13"/>
      <c r="AA314" s="13"/>
      <c r="AB314" s="13"/>
    </row>
    <row r="315" ht="15.75" customHeight="1">
      <c r="A315" s="24" t="s">
        <v>9224</v>
      </c>
      <c r="B315" s="24" t="s">
        <v>468</v>
      </c>
      <c r="C315" s="24" t="s">
        <v>9225</v>
      </c>
      <c r="D315" s="24" t="s">
        <v>9226</v>
      </c>
      <c r="E315" s="24" t="s">
        <v>9234</v>
      </c>
      <c r="F315" s="25">
        <v>1.0</v>
      </c>
      <c r="G315" s="25">
        <v>2.0</v>
      </c>
      <c r="H315" s="25" t="s">
        <v>8938</v>
      </c>
      <c r="I315" s="25">
        <v>1.0</v>
      </c>
      <c r="J315" s="25">
        <v>2.0</v>
      </c>
      <c r="K315" s="25" t="s">
        <v>8872</v>
      </c>
      <c r="L315" s="25">
        <v>1.0</v>
      </c>
      <c r="M315" s="25">
        <v>2.0</v>
      </c>
      <c r="N315" s="25" t="s">
        <v>9228</v>
      </c>
      <c r="O315" s="13"/>
      <c r="P315" s="13"/>
      <c r="Q315" s="13"/>
      <c r="R315" s="13"/>
      <c r="S315" s="13"/>
      <c r="T315" s="13"/>
      <c r="U315" s="13"/>
      <c r="V315" s="13"/>
      <c r="W315" s="13"/>
      <c r="X315" s="13"/>
      <c r="Y315" s="13"/>
      <c r="Z315" s="13"/>
      <c r="AA315" s="13"/>
      <c r="AB315" s="13"/>
    </row>
    <row r="316" ht="15.75" customHeight="1">
      <c r="A316" s="24" t="s">
        <v>9224</v>
      </c>
      <c r="B316" s="24" t="s">
        <v>470</v>
      </c>
      <c r="C316" s="24" t="s">
        <v>9225</v>
      </c>
      <c r="D316" s="24" t="s">
        <v>9226</v>
      </c>
      <c r="E316" s="24" t="s">
        <v>9235</v>
      </c>
      <c r="F316" s="25">
        <v>2.0</v>
      </c>
      <c r="G316" s="25">
        <v>2.0</v>
      </c>
      <c r="H316" s="25" t="s">
        <v>8938</v>
      </c>
      <c r="I316" s="25">
        <v>2.0</v>
      </c>
      <c r="J316" s="25">
        <v>2.0</v>
      </c>
      <c r="K316" s="25" t="s">
        <v>8872</v>
      </c>
      <c r="L316" s="25">
        <v>2.0</v>
      </c>
      <c r="M316" s="25">
        <v>2.0</v>
      </c>
      <c r="N316" s="25" t="s">
        <v>9228</v>
      </c>
      <c r="O316" s="13"/>
      <c r="P316" s="13"/>
      <c r="Q316" s="13"/>
      <c r="R316" s="13"/>
      <c r="S316" s="13"/>
      <c r="T316" s="13"/>
      <c r="U316" s="13"/>
      <c r="V316" s="13"/>
      <c r="W316" s="13"/>
      <c r="X316" s="13"/>
      <c r="Y316" s="13"/>
      <c r="Z316" s="13"/>
      <c r="AA316" s="13"/>
      <c r="AB316" s="13"/>
    </row>
    <row r="317" ht="15.75" customHeight="1">
      <c r="A317" s="24" t="s">
        <v>9224</v>
      </c>
      <c r="B317" s="24" t="s">
        <v>472</v>
      </c>
      <c r="C317" s="24" t="s">
        <v>9225</v>
      </c>
      <c r="D317" s="24" t="s">
        <v>9226</v>
      </c>
      <c r="E317" s="24" t="s">
        <v>9236</v>
      </c>
      <c r="F317" s="25">
        <v>2.0</v>
      </c>
      <c r="G317" s="25">
        <v>2.0</v>
      </c>
      <c r="H317" s="25" t="s">
        <v>8938</v>
      </c>
      <c r="I317" s="25">
        <v>2.0</v>
      </c>
      <c r="J317" s="25">
        <v>2.0</v>
      </c>
      <c r="K317" s="25" t="s">
        <v>8872</v>
      </c>
      <c r="L317" s="25">
        <v>2.0</v>
      </c>
      <c r="M317" s="25">
        <v>2.0</v>
      </c>
      <c r="N317" s="25" t="s">
        <v>9228</v>
      </c>
      <c r="O317" s="13"/>
      <c r="P317" s="13"/>
      <c r="Q317" s="13"/>
      <c r="R317" s="13"/>
      <c r="S317" s="13"/>
      <c r="T317" s="13"/>
      <c r="U317" s="13"/>
      <c r="V317" s="13"/>
      <c r="W317" s="13"/>
      <c r="X317" s="13"/>
      <c r="Y317" s="13"/>
      <c r="Z317" s="13"/>
      <c r="AA317" s="13"/>
      <c r="AB317" s="13"/>
    </row>
    <row r="318" ht="15.75" customHeight="1">
      <c r="A318" s="24" t="s">
        <v>9224</v>
      </c>
      <c r="B318" s="24" t="s">
        <v>473</v>
      </c>
      <c r="C318" s="24" t="s">
        <v>9225</v>
      </c>
      <c r="D318" s="24" t="s">
        <v>9226</v>
      </c>
      <c r="E318" s="24" t="s">
        <v>9237</v>
      </c>
      <c r="F318" s="25">
        <v>1.0</v>
      </c>
      <c r="G318" s="25">
        <v>2.0</v>
      </c>
      <c r="H318" s="25" t="s">
        <v>8938</v>
      </c>
      <c r="I318" s="25">
        <v>1.0</v>
      </c>
      <c r="J318" s="25">
        <v>2.0</v>
      </c>
      <c r="K318" s="25" t="s">
        <v>8872</v>
      </c>
      <c r="L318" s="25">
        <v>1.0</v>
      </c>
      <c r="M318" s="25">
        <v>2.0</v>
      </c>
      <c r="N318" s="25" t="s">
        <v>9228</v>
      </c>
      <c r="O318" s="13"/>
      <c r="P318" s="13"/>
      <c r="Q318" s="13"/>
      <c r="R318" s="13"/>
      <c r="S318" s="13"/>
      <c r="T318" s="13"/>
      <c r="U318" s="13"/>
      <c r="V318" s="13"/>
      <c r="W318" s="13"/>
      <c r="X318" s="13"/>
      <c r="Y318" s="13"/>
      <c r="Z318" s="13"/>
      <c r="AA318" s="13"/>
      <c r="AB318" s="13"/>
    </row>
    <row r="319" ht="15.75" customHeight="1">
      <c r="A319" s="24" t="s">
        <v>9224</v>
      </c>
      <c r="B319" s="24" t="s">
        <v>475</v>
      </c>
      <c r="C319" s="24" t="s">
        <v>9225</v>
      </c>
      <c r="D319" s="24" t="s">
        <v>9226</v>
      </c>
      <c r="E319" s="24" t="s">
        <v>9238</v>
      </c>
      <c r="F319" s="25">
        <v>2.0</v>
      </c>
      <c r="G319" s="25">
        <v>2.0</v>
      </c>
      <c r="H319" s="25" t="s">
        <v>8938</v>
      </c>
      <c r="I319" s="25">
        <v>2.0</v>
      </c>
      <c r="J319" s="25">
        <v>2.0</v>
      </c>
      <c r="K319" s="25" t="s">
        <v>8872</v>
      </c>
      <c r="L319" s="25">
        <v>2.0</v>
      </c>
      <c r="M319" s="25">
        <v>2.0</v>
      </c>
      <c r="N319" s="25" t="s">
        <v>9228</v>
      </c>
      <c r="O319" s="13"/>
      <c r="P319" s="13"/>
      <c r="Q319" s="13"/>
      <c r="R319" s="13"/>
      <c r="S319" s="13"/>
      <c r="T319" s="13"/>
      <c r="U319" s="13"/>
      <c r="V319" s="13"/>
      <c r="W319" s="13"/>
      <c r="X319" s="13"/>
      <c r="Y319" s="13"/>
      <c r="Z319" s="13"/>
      <c r="AA319" s="13"/>
      <c r="AB319" s="13"/>
    </row>
    <row r="320" ht="15.75" customHeight="1">
      <c r="A320" s="24" t="s">
        <v>9224</v>
      </c>
      <c r="B320" s="24" t="s">
        <v>477</v>
      </c>
      <c r="C320" s="24" t="s">
        <v>9225</v>
      </c>
      <c r="D320" s="24" t="s">
        <v>9226</v>
      </c>
      <c r="E320" s="24" t="s">
        <v>9239</v>
      </c>
      <c r="F320" s="25">
        <v>2.0</v>
      </c>
      <c r="G320" s="25">
        <v>2.0</v>
      </c>
      <c r="H320" s="25" t="s">
        <v>8938</v>
      </c>
      <c r="I320" s="25">
        <v>2.0</v>
      </c>
      <c r="J320" s="25">
        <v>1.0</v>
      </c>
      <c r="K320" s="25" t="s">
        <v>8872</v>
      </c>
      <c r="L320" s="25">
        <v>2.0</v>
      </c>
      <c r="M320" s="25">
        <v>2.0</v>
      </c>
      <c r="N320" s="25" t="s">
        <v>9228</v>
      </c>
      <c r="O320" s="13"/>
      <c r="P320" s="13"/>
      <c r="Q320" s="13"/>
      <c r="R320" s="13"/>
      <c r="S320" s="13"/>
      <c r="T320" s="13"/>
      <c r="U320" s="13"/>
      <c r="V320" s="13"/>
      <c r="W320" s="13"/>
      <c r="X320" s="13"/>
      <c r="Y320" s="13"/>
      <c r="Z320" s="13"/>
      <c r="AA320" s="13"/>
      <c r="AB320" s="13"/>
    </row>
    <row r="321" ht="15.75" customHeight="1">
      <c r="A321" s="24" t="s">
        <v>9224</v>
      </c>
      <c r="B321" s="24" t="s">
        <v>478</v>
      </c>
      <c r="C321" s="24" t="s">
        <v>9225</v>
      </c>
      <c r="D321" s="24" t="s">
        <v>9226</v>
      </c>
      <c r="E321" s="24" t="s">
        <v>9240</v>
      </c>
      <c r="F321" s="25">
        <v>2.0</v>
      </c>
      <c r="G321" s="25">
        <v>2.0</v>
      </c>
      <c r="H321" s="25" t="s">
        <v>8938</v>
      </c>
      <c r="I321" s="25">
        <v>2.0</v>
      </c>
      <c r="J321" s="25">
        <v>2.0</v>
      </c>
      <c r="K321" s="25" t="s">
        <v>8872</v>
      </c>
      <c r="L321" s="25">
        <v>2.0</v>
      </c>
      <c r="M321" s="25">
        <v>2.0</v>
      </c>
      <c r="N321" s="25" t="s">
        <v>9228</v>
      </c>
      <c r="O321" s="13"/>
      <c r="P321" s="13"/>
      <c r="Q321" s="13"/>
      <c r="R321" s="13"/>
      <c r="S321" s="13"/>
      <c r="T321" s="13"/>
      <c r="U321" s="13"/>
      <c r="V321" s="13"/>
      <c r="W321" s="13"/>
      <c r="X321" s="13"/>
      <c r="Y321" s="13"/>
      <c r="Z321" s="13"/>
      <c r="AA321" s="13"/>
      <c r="AB321" s="13"/>
    </row>
    <row r="322" ht="15.75" customHeight="1">
      <c r="A322" s="24" t="s">
        <v>9224</v>
      </c>
      <c r="B322" s="24" t="s">
        <v>480</v>
      </c>
      <c r="C322" s="24" t="s">
        <v>9225</v>
      </c>
      <c r="D322" s="24" t="s">
        <v>9226</v>
      </c>
      <c r="E322" s="24" t="s">
        <v>9241</v>
      </c>
      <c r="F322" s="25">
        <v>3.0</v>
      </c>
      <c r="G322" s="25">
        <v>2.0</v>
      </c>
      <c r="H322" s="25" t="s">
        <v>8938</v>
      </c>
      <c r="I322" s="25">
        <v>3.0</v>
      </c>
      <c r="J322" s="25">
        <v>3.0</v>
      </c>
      <c r="K322" s="25" t="s">
        <v>8872</v>
      </c>
      <c r="L322" s="25">
        <v>3.0</v>
      </c>
      <c r="M322" s="25">
        <v>3.0</v>
      </c>
      <c r="N322" s="25" t="s">
        <v>9228</v>
      </c>
      <c r="O322" s="13"/>
      <c r="P322" s="13"/>
      <c r="Q322" s="13"/>
      <c r="R322" s="13"/>
      <c r="S322" s="13"/>
      <c r="T322" s="13"/>
      <c r="U322" s="13"/>
      <c r="V322" s="13"/>
      <c r="W322" s="13"/>
      <c r="X322" s="13"/>
      <c r="Y322" s="13"/>
      <c r="Z322" s="13"/>
      <c r="AA322" s="13"/>
      <c r="AB322" s="13"/>
    </row>
    <row r="323" ht="15.75" customHeight="1">
      <c r="A323" s="24" t="s">
        <v>9224</v>
      </c>
      <c r="B323" s="24" t="s">
        <v>482</v>
      </c>
      <c r="C323" s="24" t="s">
        <v>9225</v>
      </c>
      <c r="D323" s="24" t="s">
        <v>9226</v>
      </c>
      <c r="E323" s="24" t="s">
        <v>9242</v>
      </c>
      <c r="F323" s="25">
        <v>2.0</v>
      </c>
      <c r="G323" s="25">
        <v>2.0</v>
      </c>
      <c r="H323" s="25" t="s">
        <v>8938</v>
      </c>
      <c r="I323" s="25">
        <v>2.0</v>
      </c>
      <c r="J323" s="25">
        <v>2.0</v>
      </c>
      <c r="K323" s="25" t="s">
        <v>8872</v>
      </c>
      <c r="L323" s="25">
        <v>2.0</v>
      </c>
      <c r="M323" s="25">
        <v>2.0</v>
      </c>
      <c r="N323" s="25" t="s">
        <v>9228</v>
      </c>
      <c r="O323" s="13"/>
      <c r="P323" s="13"/>
      <c r="Q323" s="13"/>
      <c r="R323" s="13"/>
      <c r="S323" s="13"/>
      <c r="T323" s="13"/>
      <c r="U323" s="13"/>
      <c r="V323" s="13"/>
      <c r="W323" s="13"/>
      <c r="X323" s="13"/>
      <c r="Y323" s="13"/>
      <c r="Z323" s="13"/>
      <c r="AA323" s="13"/>
      <c r="AB323" s="13"/>
    </row>
    <row r="324" ht="15.75" customHeight="1">
      <c r="A324" s="24" t="s">
        <v>9224</v>
      </c>
      <c r="B324" s="24" t="s">
        <v>484</v>
      </c>
      <c r="C324" s="24" t="s">
        <v>9225</v>
      </c>
      <c r="D324" s="24" t="s">
        <v>9226</v>
      </c>
      <c r="E324" s="24" t="s">
        <v>9243</v>
      </c>
      <c r="F324" s="25">
        <v>2.0</v>
      </c>
      <c r="G324" s="25">
        <v>2.0</v>
      </c>
      <c r="H324" s="25" t="s">
        <v>8938</v>
      </c>
      <c r="I324" s="25">
        <v>2.0</v>
      </c>
      <c r="J324" s="25">
        <v>2.0</v>
      </c>
      <c r="K324" s="25" t="s">
        <v>8872</v>
      </c>
      <c r="L324" s="25">
        <v>2.0</v>
      </c>
      <c r="M324" s="25">
        <v>2.0</v>
      </c>
      <c r="N324" s="25" t="s">
        <v>9228</v>
      </c>
      <c r="O324" s="13"/>
      <c r="P324" s="13"/>
      <c r="Q324" s="13"/>
      <c r="R324" s="13"/>
      <c r="S324" s="13"/>
      <c r="T324" s="13"/>
      <c r="U324" s="13"/>
      <c r="V324" s="13"/>
      <c r="W324" s="13"/>
      <c r="X324" s="13"/>
      <c r="Y324" s="13"/>
      <c r="Z324" s="13"/>
      <c r="AA324" s="13"/>
      <c r="AB324" s="13"/>
    </row>
    <row r="325" ht="15.75" customHeight="1">
      <c r="A325" s="24" t="s">
        <v>9224</v>
      </c>
      <c r="B325" s="24" t="s">
        <v>486</v>
      </c>
      <c r="C325" s="24" t="s">
        <v>9225</v>
      </c>
      <c r="D325" s="24" t="s">
        <v>9226</v>
      </c>
      <c r="E325" s="24" t="s">
        <v>9244</v>
      </c>
      <c r="F325" s="25">
        <v>2.0</v>
      </c>
      <c r="G325" s="25">
        <v>2.0</v>
      </c>
      <c r="H325" s="25" t="s">
        <v>8938</v>
      </c>
      <c r="I325" s="25">
        <v>2.0</v>
      </c>
      <c r="J325" s="25">
        <v>2.0</v>
      </c>
      <c r="K325" s="25" t="s">
        <v>8872</v>
      </c>
      <c r="L325" s="25">
        <v>2.0</v>
      </c>
      <c r="M325" s="25">
        <v>2.0</v>
      </c>
      <c r="N325" s="25" t="s">
        <v>9228</v>
      </c>
      <c r="O325" s="13"/>
      <c r="P325" s="13"/>
      <c r="Q325" s="13"/>
      <c r="R325" s="13"/>
      <c r="S325" s="13"/>
      <c r="T325" s="13"/>
      <c r="U325" s="13"/>
      <c r="V325" s="13"/>
      <c r="W325" s="13"/>
      <c r="X325" s="13"/>
      <c r="Y325" s="13"/>
      <c r="Z325" s="13"/>
      <c r="AA325" s="13"/>
      <c r="AB325" s="13"/>
    </row>
    <row r="326" ht="15.75" customHeight="1">
      <c r="A326" s="24" t="s">
        <v>9224</v>
      </c>
      <c r="B326" s="24" t="s">
        <v>488</v>
      </c>
      <c r="C326" s="24" t="s">
        <v>9225</v>
      </c>
      <c r="D326" s="24" t="s">
        <v>9226</v>
      </c>
      <c r="E326" s="24" t="s">
        <v>9245</v>
      </c>
      <c r="F326" s="25">
        <v>2.0</v>
      </c>
      <c r="G326" s="25">
        <v>2.0</v>
      </c>
      <c r="H326" s="25" t="s">
        <v>8938</v>
      </c>
      <c r="I326" s="25">
        <v>2.0</v>
      </c>
      <c r="J326" s="25">
        <v>2.0</v>
      </c>
      <c r="K326" s="25" t="s">
        <v>8872</v>
      </c>
      <c r="L326" s="25">
        <v>2.0</v>
      </c>
      <c r="M326" s="25">
        <v>2.0</v>
      </c>
      <c r="N326" s="25" t="s">
        <v>9228</v>
      </c>
      <c r="O326" s="13"/>
      <c r="P326" s="13"/>
      <c r="Q326" s="13"/>
      <c r="R326" s="13"/>
      <c r="S326" s="13"/>
      <c r="T326" s="13"/>
      <c r="U326" s="13"/>
      <c r="V326" s="13"/>
      <c r="W326" s="13"/>
      <c r="X326" s="13"/>
      <c r="Y326" s="13"/>
      <c r="Z326" s="13"/>
      <c r="AA326" s="13"/>
      <c r="AB326" s="13"/>
    </row>
    <row r="327" ht="15.75" customHeight="1">
      <c r="A327" s="24" t="s">
        <v>9246</v>
      </c>
      <c r="B327" s="24" t="s">
        <v>3603</v>
      </c>
      <c r="C327" s="24" t="s">
        <v>9247</v>
      </c>
      <c r="D327" s="24" t="s">
        <v>9248</v>
      </c>
      <c r="E327" s="24" t="s">
        <v>9249</v>
      </c>
      <c r="F327" s="25">
        <v>1.0</v>
      </c>
      <c r="G327" s="25">
        <v>2.0</v>
      </c>
      <c r="H327" s="25" t="s">
        <v>8871</v>
      </c>
      <c r="I327" s="25">
        <v>1.0</v>
      </c>
      <c r="J327" s="25">
        <v>2.0</v>
      </c>
      <c r="K327" s="25" t="s">
        <v>8872</v>
      </c>
      <c r="L327" s="25">
        <v>1.0</v>
      </c>
      <c r="M327" s="25">
        <v>2.0</v>
      </c>
      <c r="N327" s="25" t="s">
        <v>9250</v>
      </c>
      <c r="O327" s="13"/>
      <c r="P327" s="13"/>
      <c r="Q327" s="13"/>
      <c r="R327" s="13"/>
      <c r="S327" s="13"/>
      <c r="T327" s="13"/>
      <c r="U327" s="13"/>
      <c r="V327" s="13"/>
      <c r="W327" s="13"/>
      <c r="X327" s="13"/>
      <c r="Y327" s="13"/>
      <c r="Z327" s="13"/>
      <c r="AA327" s="13"/>
      <c r="AB327" s="13"/>
    </row>
    <row r="328" ht="15.75" customHeight="1">
      <c r="A328" s="24" t="s">
        <v>9246</v>
      </c>
      <c r="B328" s="24" t="s">
        <v>3607</v>
      </c>
      <c r="C328" s="24" t="s">
        <v>9247</v>
      </c>
      <c r="D328" s="24" t="s">
        <v>9248</v>
      </c>
      <c r="E328" s="24" t="s">
        <v>9251</v>
      </c>
      <c r="F328" s="25">
        <v>2.0</v>
      </c>
      <c r="G328" s="25">
        <v>2.0</v>
      </c>
      <c r="H328" s="25" t="s">
        <v>8871</v>
      </c>
      <c r="I328" s="25">
        <v>2.0</v>
      </c>
      <c r="J328" s="25">
        <v>2.0</v>
      </c>
      <c r="K328" s="25" t="s">
        <v>8872</v>
      </c>
      <c r="L328" s="25">
        <v>2.0</v>
      </c>
      <c r="M328" s="25">
        <v>2.0</v>
      </c>
      <c r="N328" s="25" t="s">
        <v>9250</v>
      </c>
      <c r="O328" s="13"/>
      <c r="P328" s="13"/>
      <c r="Q328" s="13"/>
      <c r="R328" s="13"/>
      <c r="S328" s="13"/>
      <c r="T328" s="13"/>
      <c r="U328" s="13"/>
      <c r="V328" s="13"/>
      <c r="W328" s="13"/>
      <c r="X328" s="13"/>
      <c r="Y328" s="13"/>
      <c r="Z328" s="13"/>
      <c r="AA328" s="13"/>
      <c r="AB328" s="13"/>
    </row>
    <row r="329" ht="15.75" customHeight="1">
      <c r="A329" s="24" t="s">
        <v>9246</v>
      </c>
      <c r="B329" s="24" t="s">
        <v>3609</v>
      </c>
      <c r="C329" s="24" t="s">
        <v>9247</v>
      </c>
      <c r="D329" s="24" t="s">
        <v>9248</v>
      </c>
      <c r="E329" s="24" t="s">
        <v>9252</v>
      </c>
      <c r="F329" s="25">
        <v>1.0</v>
      </c>
      <c r="G329" s="25">
        <v>1.0</v>
      </c>
      <c r="H329" s="25" t="s">
        <v>8871</v>
      </c>
      <c r="I329" s="25">
        <v>2.0</v>
      </c>
      <c r="J329" s="25">
        <v>2.0</v>
      </c>
      <c r="K329" s="25" t="s">
        <v>8872</v>
      </c>
      <c r="L329" s="25">
        <v>3.0</v>
      </c>
      <c r="M329" s="25">
        <v>2.0</v>
      </c>
      <c r="N329" s="25" t="s">
        <v>9250</v>
      </c>
      <c r="O329" s="13"/>
      <c r="P329" s="13"/>
      <c r="Q329" s="13"/>
      <c r="R329" s="13"/>
      <c r="S329" s="13"/>
      <c r="T329" s="13"/>
      <c r="U329" s="13"/>
      <c r="V329" s="13"/>
      <c r="W329" s="13"/>
      <c r="X329" s="13"/>
      <c r="Y329" s="13"/>
      <c r="Z329" s="13"/>
      <c r="AA329" s="13"/>
      <c r="AB329" s="13"/>
    </row>
    <row r="330" ht="15.75" customHeight="1">
      <c r="A330" s="24" t="s">
        <v>9246</v>
      </c>
      <c r="B330" s="24" t="s">
        <v>3611</v>
      </c>
      <c r="C330" s="24" t="s">
        <v>9247</v>
      </c>
      <c r="D330" s="24" t="s">
        <v>9248</v>
      </c>
      <c r="E330" s="24" t="s">
        <v>9253</v>
      </c>
      <c r="F330" s="25">
        <v>1.0</v>
      </c>
      <c r="G330" s="25">
        <v>1.0</v>
      </c>
      <c r="H330" s="25" t="s">
        <v>8871</v>
      </c>
      <c r="I330" s="25">
        <v>1.0</v>
      </c>
      <c r="J330" s="25">
        <v>1.0</v>
      </c>
      <c r="K330" s="25" t="s">
        <v>8872</v>
      </c>
      <c r="L330" s="25">
        <v>1.0</v>
      </c>
      <c r="M330" s="25">
        <v>1.0</v>
      </c>
      <c r="N330" s="25" t="s">
        <v>9250</v>
      </c>
      <c r="O330" s="13"/>
      <c r="P330" s="13"/>
      <c r="Q330" s="13"/>
      <c r="R330" s="13"/>
      <c r="S330" s="13"/>
      <c r="T330" s="13"/>
      <c r="U330" s="13"/>
      <c r="V330" s="13"/>
      <c r="W330" s="13"/>
      <c r="X330" s="13"/>
      <c r="Y330" s="13"/>
      <c r="Z330" s="13"/>
      <c r="AA330" s="13"/>
      <c r="AB330" s="13"/>
    </row>
    <row r="331" ht="15.75" customHeight="1">
      <c r="A331" s="24" t="s">
        <v>9246</v>
      </c>
      <c r="B331" s="24" t="s">
        <v>3613</v>
      </c>
      <c r="C331" s="24" t="s">
        <v>9247</v>
      </c>
      <c r="D331" s="24" t="s">
        <v>9248</v>
      </c>
      <c r="E331" s="24" t="s">
        <v>9254</v>
      </c>
      <c r="F331" s="25">
        <v>3.0</v>
      </c>
      <c r="G331" s="25">
        <v>2.0</v>
      </c>
      <c r="H331" s="25" t="s">
        <v>8871</v>
      </c>
      <c r="I331" s="25">
        <v>3.0</v>
      </c>
      <c r="J331" s="25">
        <v>2.0</v>
      </c>
      <c r="K331" s="25" t="s">
        <v>8872</v>
      </c>
      <c r="L331" s="25">
        <v>3.0</v>
      </c>
      <c r="M331" s="25">
        <v>2.0</v>
      </c>
      <c r="N331" s="25" t="s">
        <v>9250</v>
      </c>
      <c r="O331" s="13"/>
      <c r="P331" s="13"/>
      <c r="Q331" s="13"/>
      <c r="R331" s="13"/>
      <c r="S331" s="13"/>
      <c r="T331" s="13"/>
      <c r="U331" s="13"/>
      <c r="V331" s="13"/>
      <c r="W331" s="13"/>
      <c r="X331" s="13"/>
      <c r="Y331" s="13"/>
      <c r="Z331" s="13"/>
      <c r="AA331" s="13"/>
      <c r="AB331" s="13"/>
    </row>
    <row r="332" ht="15.75" customHeight="1">
      <c r="A332" s="24" t="s">
        <v>9246</v>
      </c>
      <c r="B332" s="24" t="s">
        <v>3615</v>
      </c>
      <c r="C332" s="24" t="s">
        <v>9247</v>
      </c>
      <c r="D332" s="24" t="s">
        <v>9248</v>
      </c>
      <c r="E332" s="24" t="s">
        <v>9255</v>
      </c>
      <c r="F332" s="25">
        <v>1.0</v>
      </c>
      <c r="G332" s="25">
        <v>1.0</v>
      </c>
      <c r="H332" s="25" t="s">
        <v>8871</v>
      </c>
      <c r="I332" s="25">
        <v>1.0</v>
      </c>
      <c r="J332" s="25">
        <v>1.0</v>
      </c>
      <c r="K332" s="25" t="s">
        <v>8872</v>
      </c>
      <c r="L332" s="25">
        <v>1.0</v>
      </c>
      <c r="M332" s="25">
        <v>2.0</v>
      </c>
      <c r="N332" s="25" t="s">
        <v>9250</v>
      </c>
      <c r="O332" s="13"/>
      <c r="P332" s="13"/>
      <c r="Q332" s="13"/>
      <c r="R332" s="13"/>
      <c r="S332" s="13"/>
      <c r="T332" s="13"/>
      <c r="U332" s="13"/>
      <c r="V332" s="13"/>
      <c r="W332" s="13"/>
      <c r="X332" s="13"/>
      <c r="Y332" s="13"/>
      <c r="Z332" s="13"/>
      <c r="AA332" s="13"/>
      <c r="AB332" s="13"/>
    </row>
    <row r="333" ht="15.75" customHeight="1">
      <c r="A333" s="24" t="s">
        <v>9246</v>
      </c>
      <c r="B333" s="24" t="s">
        <v>3617</v>
      </c>
      <c r="C333" s="24" t="s">
        <v>9247</v>
      </c>
      <c r="D333" s="24" t="s">
        <v>9248</v>
      </c>
      <c r="E333" s="24" t="s">
        <v>9256</v>
      </c>
      <c r="F333" s="25">
        <v>1.0</v>
      </c>
      <c r="G333" s="25">
        <v>1.0</v>
      </c>
      <c r="H333" s="25" t="s">
        <v>8871</v>
      </c>
      <c r="I333" s="25">
        <v>2.0</v>
      </c>
      <c r="J333" s="25">
        <v>2.0</v>
      </c>
      <c r="K333" s="25" t="s">
        <v>8872</v>
      </c>
      <c r="L333" s="25">
        <v>3.0</v>
      </c>
      <c r="M333" s="25">
        <v>2.0</v>
      </c>
      <c r="N333" s="25" t="s">
        <v>9250</v>
      </c>
      <c r="O333" s="13"/>
      <c r="P333" s="13"/>
      <c r="Q333" s="13"/>
      <c r="R333" s="13"/>
      <c r="S333" s="13"/>
      <c r="T333" s="13"/>
      <c r="U333" s="13"/>
      <c r="V333" s="13"/>
      <c r="W333" s="13"/>
      <c r="X333" s="13"/>
      <c r="Y333" s="13"/>
      <c r="Z333" s="13"/>
      <c r="AA333" s="13"/>
      <c r="AB333" s="13"/>
    </row>
    <row r="334" ht="15.75" customHeight="1">
      <c r="A334" s="24" t="s">
        <v>9246</v>
      </c>
      <c r="B334" s="24" t="s">
        <v>3619</v>
      </c>
      <c r="C334" s="24" t="s">
        <v>9247</v>
      </c>
      <c r="D334" s="24" t="s">
        <v>9248</v>
      </c>
      <c r="E334" s="24" t="s">
        <v>9257</v>
      </c>
      <c r="F334" s="25">
        <v>3.0</v>
      </c>
      <c r="G334" s="25">
        <v>2.0</v>
      </c>
      <c r="H334" s="25" t="s">
        <v>8871</v>
      </c>
      <c r="I334" s="25">
        <v>3.0</v>
      </c>
      <c r="J334" s="25">
        <v>3.0</v>
      </c>
      <c r="K334" s="25" t="s">
        <v>8872</v>
      </c>
      <c r="L334" s="25">
        <v>3.0</v>
      </c>
      <c r="M334" s="25">
        <v>2.0</v>
      </c>
      <c r="N334" s="25" t="s">
        <v>9250</v>
      </c>
      <c r="O334" s="13"/>
      <c r="P334" s="13"/>
      <c r="Q334" s="13"/>
      <c r="R334" s="13"/>
      <c r="S334" s="13"/>
      <c r="T334" s="13"/>
      <c r="U334" s="13"/>
      <c r="V334" s="13"/>
      <c r="W334" s="13"/>
      <c r="X334" s="13"/>
      <c r="Y334" s="13"/>
      <c r="Z334" s="13"/>
      <c r="AA334" s="13"/>
      <c r="AB334" s="13"/>
    </row>
    <row r="335" ht="15.75" customHeight="1">
      <c r="A335" s="24" t="s">
        <v>9246</v>
      </c>
      <c r="B335" s="24" t="s">
        <v>3621</v>
      </c>
      <c r="C335" s="24" t="s">
        <v>9247</v>
      </c>
      <c r="D335" s="24" t="s">
        <v>9248</v>
      </c>
      <c r="E335" s="24" t="s">
        <v>9258</v>
      </c>
      <c r="F335" s="25">
        <v>3.0</v>
      </c>
      <c r="G335" s="25">
        <v>3.0</v>
      </c>
      <c r="H335" s="25" t="s">
        <v>8871</v>
      </c>
      <c r="I335" s="25">
        <v>3.0</v>
      </c>
      <c r="J335" s="25">
        <v>3.0</v>
      </c>
      <c r="K335" s="25" t="s">
        <v>8872</v>
      </c>
      <c r="L335" s="25">
        <v>3.0</v>
      </c>
      <c r="M335" s="25">
        <v>3.0</v>
      </c>
      <c r="N335" s="25" t="s">
        <v>9250</v>
      </c>
      <c r="O335" s="13"/>
      <c r="P335" s="13"/>
      <c r="Q335" s="13"/>
      <c r="R335" s="13"/>
      <c r="S335" s="13"/>
      <c r="T335" s="13"/>
      <c r="U335" s="13"/>
      <c r="V335" s="13"/>
      <c r="W335" s="13"/>
      <c r="X335" s="13"/>
      <c r="Y335" s="13"/>
      <c r="Z335" s="13"/>
      <c r="AA335" s="13"/>
      <c r="AB335" s="13"/>
    </row>
    <row r="336" ht="15.75" customHeight="1">
      <c r="A336" s="24" t="s">
        <v>9246</v>
      </c>
      <c r="B336" s="24" t="s">
        <v>3623</v>
      </c>
      <c r="C336" s="24" t="s">
        <v>9247</v>
      </c>
      <c r="D336" s="24" t="s">
        <v>9248</v>
      </c>
      <c r="E336" s="24" t="s">
        <v>9259</v>
      </c>
      <c r="F336" s="25">
        <v>1.0</v>
      </c>
      <c r="G336" s="25">
        <v>1.0</v>
      </c>
      <c r="H336" s="25" t="s">
        <v>8871</v>
      </c>
      <c r="I336" s="25">
        <v>2.0</v>
      </c>
      <c r="J336" s="25">
        <v>2.0</v>
      </c>
      <c r="K336" s="25" t="s">
        <v>8872</v>
      </c>
      <c r="L336" s="25">
        <v>2.0</v>
      </c>
      <c r="M336" s="25">
        <v>3.0</v>
      </c>
      <c r="N336" s="25" t="s">
        <v>9250</v>
      </c>
      <c r="O336" s="13"/>
      <c r="P336" s="13"/>
      <c r="Q336" s="13"/>
      <c r="R336" s="13"/>
      <c r="S336" s="13"/>
      <c r="T336" s="13"/>
      <c r="U336" s="13"/>
      <c r="V336" s="13"/>
      <c r="W336" s="13"/>
      <c r="X336" s="13"/>
      <c r="Y336" s="13"/>
      <c r="Z336" s="13"/>
      <c r="AA336" s="13"/>
      <c r="AB336" s="13"/>
    </row>
    <row r="337" ht="15.75" customHeight="1">
      <c r="A337" s="24" t="s">
        <v>9246</v>
      </c>
      <c r="B337" s="24" t="s">
        <v>3625</v>
      </c>
      <c r="C337" s="24" t="s">
        <v>9247</v>
      </c>
      <c r="D337" s="24" t="s">
        <v>9248</v>
      </c>
      <c r="E337" s="24" t="s">
        <v>9260</v>
      </c>
      <c r="F337" s="25">
        <v>1.0</v>
      </c>
      <c r="G337" s="25">
        <v>1.0</v>
      </c>
      <c r="H337" s="25" t="s">
        <v>8871</v>
      </c>
      <c r="I337" s="25">
        <v>1.0</v>
      </c>
      <c r="J337" s="25">
        <v>1.0</v>
      </c>
      <c r="K337" s="25" t="s">
        <v>8872</v>
      </c>
      <c r="L337" s="25">
        <v>1.0</v>
      </c>
      <c r="M337" s="25">
        <v>1.0</v>
      </c>
      <c r="N337" s="25" t="s">
        <v>9250</v>
      </c>
      <c r="O337" s="13"/>
      <c r="P337" s="13"/>
      <c r="Q337" s="13"/>
      <c r="R337" s="13"/>
      <c r="S337" s="13"/>
      <c r="T337" s="13"/>
      <c r="U337" s="13"/>
      <c r="V337" s="13"/>
      <c r="W337" s="13"/>
      <c r="X337" s="13"/>
      <c r="Y337" s="13"/>
      <c r="Z337" s="13"/>
      <c r="AA337" s="13"/>
      <c r="AB337" s="13"/>
    </row>
    <row r="338" ht="15.75" customHeight="1">
      <c r="A338" s="24" t="s">
        <v>9246</v>
      </c>
      <c r="B338" s="24" t="s">
        <v>3627</v>
      </c>
      <c r="C338" s="24" t="s">
        <v>9247</v>
      </c>
      <c r="D338" s="24" t="s">
        <v>9248</v>
      </c>
      <c r="E338" s="24" t="s">
        <v>9261</v>
      </c>
      <c r="F338" s="25">
        <v>3.0</v>
      </c>
      <c r="G338" s="25">
        <v>3.0</v>
      </c>
      <c r="H338" s="25" t="s">
        <v>8871</v>
      </c>
      <c r="I338" s="25">
        <v>3.0</v>
      </c>
      <c r="J338" s="25">
        <v>3.0</v>
      </c>
      <c r="K338" s="25" t="s">
        <v>8872</v>
      </c>
      <c r="L338" s="25">
        <v>3.0</v>
      </c>
      <c r="M338" s="25">
        <v>3.0</v>
      </c>
      <c r="N338" s="25" t="s">
        <v>9250</v>
      </c>
      <c r="O338" s="13"/>
      <c r="P338" s="13"/>
      <c r="Q338" s="13"/>
      <c r="R338" s="13"/>
      <c r="S338" s="13"/>
      <c r="T338" s="13"/>
      <c r="U338" s="13"/>
      <c r="V338" s="13"/>
      <c r="W338" s="13"/>
      <c r="X338" s="13"/>
      <c r="Y338" s="13"/>
      <c r="Z338" s="13"/>
      <c r="AA338" s="13"/>
      <c r="AB338" s="13"/>
    </row>
    <row r="339" ht="15.75" customHeight="1">
      <c r="A339" s="24" t="s">
        <v>9246</v>
      </c>
      <c r="B339" s="24" t="s">
        <v>3629</v>
      </c>
      <c r="C339" s="24" t="s">
        <v>9247</v>
      </c>
      <c r="D339" s="24" t="s">
        <v>9248</v>
      </c>
      <c r="E339" s="24" t="s">
        <v>9262</v>
      </c>
      <c r="F339" s="25">
        <v>1.0</v>
      </c>
      <c r="G339" s="25">
        <v>1.0</v>
      </c>
      <c r="H339" s="25" t="s">
        <v>8871</v>
      </c>
      <c r="I339" s="25">
        <v>3.0</v>
      </c>
      <c r="J339" s="25">
        <v>3.0</v>
      </c>
      <c r="K339" s="25" t="s">
        <v>8872</v>
      </c>
      <c r="L339" s="25">
        <v>3.0</v>
      </c>
      <c r="M339" s="25">
        <v>2.0</v>
      </c>
      <c r="N339" s="25" t="s">
        <v>9250</v>
      </c>
      <c r="O339" s="13"/>
      <c r="P339" s="13"/>
      <c r="Q339" s="13"/>
      <c r="R339" s="13"/>
      <c r="S339" s="13"/>
      <c r="T339" s="13"/>
      <c r="U339" s="13"/>
      <c r="V339" s="13"/>
      <c r="W339" s="13"/>
      <c r="X339" s="13"/>
      <c r="Y339" s="13"/>
      <c r="Z339" s="13"/>
      <c r="AA339" s="13"/>
      <c r="AB339" s="13"/>
    </row>
    <row r="340" ht="15.75" customHeight="1">
      <c r="A340" s="24" t="s">
        <v>9246</v>
      </c>
      <c r="B340" s="24" t="s">
        <v>3631</v>
      </c>
      <c r="C340" s="24" t="s">
        <v>9247</v>
      </c>
      <c r="D340" s="24" t="s">
        <v>9248</v>
      </c>
      <c r="E340" s="24" t="s">
        <v>9263</v>
      </c>
      <c r="F340" s="25">
        <v>3.0</v>
      </c>
      <c r="G340" s="25">
        <v>3.0</v>
      </c>
      <c r="H340" s="25" t="s">
        <v>8871</v>
      </c>
      <c r="I340" s="25">
        <v>3.0</v>
      </c>
      <c r="J340" s="25">
        <v>3.0</v>
      </c>
      <c r="K340" s="25" t="s">
        <v>8872</v>
      </c>
      <c r="L340" s="25">
        <v>3.0</v>
      </c>
      <c r="M340" s="25">
        <v>3.0</v>
      </c>
      <c r="N340" s="25" t="s">
        <v>9250</v>
      </c>
      <c r="O340" s="13"/>
      <c r="P340" s="13"/>
      <c r="Q340" s="13"/>
      <c r="R340" s="13"/>
      <c r="S340" s="13"/>
      <c r="T340" s="13"/>
      <c r="U340" s="13"/>
      <c r="V340" s="13"/>
      <c r="W340" s="13"/>
      <c r="X340" s="13"/>
      <c r="Y340" s="13"/>
      <c r="Z340" s="13"/>
      <c r="AA340" s="13"/>
      <c r="AB340" s="13"/>
    </row>
    <row r="341" ht="15.75" customHeight="1">
      <c r="A341" s="24" t="s">
        <v>9246</v>
      </c>
      <c r="B341" s="24" t="s">
        <v>3633</v>
      </c>
      <c r="C341" s="24" t="s">
        <v>9247</v>
      </c>
      <c r="D341" s="24" t="s">
        <v>9248</v>
      </c>
      <c r="E341" s="24" t="s">
        <v>9264</v>
      </c>
      <c r="F341" s="25">
        <v>3.0</v>
      </c>
      <c r="G341" s="25">
        <v>3.0</v>
      </c>
      <c r="H341" s="25" t="s">
        <v>8871</v>
      </c>
      <c r="I341" s="25">
        <v>3.0</v>
      </c>
      <c r="J341" s="25">
        <v>3.0</v>
      </c>
      <c r="K341" s="25" t="s">
        <v>8872</v>
      </c>
      <c r="L341" s="25">
        <v>3.0</v>
      </c>
      <c r="M341" s="25">
        <v>3.0</v>
      </c>
      <c r="N341" s="25" t="s">
        <v>9250</v>
      </c>
      <c r="O341" s="13"/>
      <c r="P341" s="13"/>
      <c r="Q341" s="13"/>
      <c r="R341" s="13"/>
      <c r="S341" s="13"/>
      <c r="T341" s="13"/>
      <c r="U341" s="13"/>
      <c r="V341" s="13"/>
      <c r="W341" s="13"/>
      <c r="X341" s="13"/>
      <c r="Y341" s="13"/>
      <c r="Z341" s="13"/>
      <c r="AA341" s="13"/>
      <c r="AB341" s="13"/>
    </row>
    <row r="342" ht="15.75" customHeight="1">
      <c r="A342" s="24" t="s">
        <v>9246</v>
      </c>
      <c r="B342" s="24" t="s">
        <v>3635</v>
      </c>
      <c r="C342" s="24" t="s">
        <v>9247</v>
      </c>
      <c r="D342" s="24" t="s">
        <v>9248</v>
      </c>
      <c r="E342" s="24" t="s">
        <v>9265</v>
      </c>
      <c r="F342" s="25">
        <v>1.0</v>
      </c>
      <c r="G342" s="25">
        <v>1.0</v>
      </c>
      <c r="H342" s="25" t="s">
        <v>8871</v>
      </c>
      <c r="I342" s="25">
        <v>1.0</v>
      </c>
      <c r="J342" s="25">
        <v>1.0</v>
      </c>
      <c r="K342" s="25" t="s">
        <v>8872</v>
      </c>
      <c r="L342" s="25">
        <v>1.0</v>
      </c>
      <c r="M342" s="25">
        <v>1.0</v>
      </c>
      <c r="N342" s="25" t="s">
        <v>9250</v>
      </c>
      <c r="O342" s="13"/>
      <c r="P342" s="13"/>
      <c r="Q342" s="13"/>
      <c r="R342" s="13"/>
      <c r="S342" s="13"/>
      <c r="T342" s="13"/>
      <c r="U342" s="13"/>
      <c r="V342" s="13"/>
      <c r="W342" s="13"/>
      <c r="X342" s="13"/>
      <c r="Y342" s="13"/>
      <c r="Z342" s="13"/>
      <c r="AA342" s="13"/>
      <c r="AB342" s="13"/>
    </row>
    <row r="343" ht="15.75" customHeight="1">
      <c r="A343" s="24" t="s">
        <v>9246</v>
      </c>
      <c r="B343" s="24" t="s">
        <v>3637</v>
      </c>
      <c r="C343" s="24" t="s">
        <v>9247</v>
      </c>
      <c r="D343" s="24" t="s">
        <v>9248</v>
      </c>
      <c r="E343" s="24" t="s">
        <v>9266</v>
      </c>
      <c r="F343" s="25">
        <v>3.0</v>
      </c>
      <c r="G343" s="25">
        <v>3.0</v>
      </c>
      <c r="H343" s="25" t="s">
        <v>8871</v>
      </c>
      <c r="I343" s="25">
        <v>3.0</v>
      </c>
      <c r="J343" s="25">
        <v>3.0</v>
      </c>
      <c r="K343" s="25" t="s">
        <v>8872</v>
      </c>
      <c r="L343" s="25">
        <v>3.0</v>
      </c>
      <c r="M343" s="25">
        <v>3.0</v>
      </c>
      <c r="N343" s="25" t="s">
        <v>9250</v>
      </c>
      <c r="O343" s="13"/>
      <c r="P343" s="13"/>
      <c r="Q343" s="13"/>
      <c r="R343" s="13"/>
      <c r="S343" s="13"/>
      <c r="T343" s="13"/>
      <c r="U343" s="13"/>
      <c r="V343" s="13"/>
      <c r="W343" s="13"/>
      <c r="X343" s="13"/>
      <c r="Y343" s="13"/>
      <c r="Z343" s="13"/>
      <c r="AA343" s="13"/>
      <c r="AB343" s="13"/>
    </row>
    <row r="344" ht="15.75" customHeight="1">
      <c r="A344" s="24" t="s">
        <v>9246</v>
      </c>
      <c r="B344" s="24" t="s">
        <v>3639</v>
      </c>
      <c r="C344" s="24" t="s">
        <v>9247</v>
      </c>
      <c r="D344" s="24" t="s">
        <v>9248</v>
      </c>
      <c r="E344" s="24" t="s">
        <v>9267</v>
      </c>
      <c r="F344" s="25">
        <v>2.0</v>
      </c>
      <c r="G344" s="25">
        <v>2.0</v>
      </c>
      <c r="H344" s="25" t="s">
        <v>8871</v>
      </c>
      <c r="I344" s="25">
        <v>2.0</v>
      </c>
      <c r="J344" s="25">
        <v>2.0</v>
      </c>
      <c r="K344" s="25" t="s">
        <v>8872</v>
      </c>
      <c r="L344" s="25">
        <v>2.0</v>
      </c>
      <c r="M344" s="25">
        <v>2.0</v>
      </c>
      <c r="N344" s="25" t="s">
        <v>9250</v>
      </c>
      <c r="O344" s="13"/>
      <c r="P344" s="13"/>
      <c r="Q344" s="13"/>
      <c r="R344" s="13"/>
      <c r="S344" s="13"/>
      <c r="T344" s="13"/>
      <c r="U344" s="13"/>
      <c r="V344" s="13"/>
      <c r="W344" s="13"/>
      <c r="X344" s="13"/>
      <c r="Y344" s="13"/>
      <c r="Z344" s="13"/>
      <c r="AA344" s="13"/>
      <c r="AB344" s="13"/>
    </row>
    <row r="345" ht="15.75" customHeight="1">
      <c r="A345" s="24" t="s">
        <v>9268</v>
      </c>
      <c r="B345" s="24" t="s">
        <v>1683</v>
      </c>
      <c r="C345" s="24" t="s">
        <v>9269</v>
      </c>
      <c r="D345" s="24" t="s">
        <v>9270</v>
      </c>
      <c r="E345" s="24" t="s">
        <v>9271</v>
      </c>
      <c r="F345" s="25">
        <v>3.0</v>
      </c>
      <c r="G345" s="25">
        <v>3.0</v>
      </c>
      <c r="H345" s="25" t="s">
        <v>8938</v>
      </c>
      <c r="I345" s="25">
        <v>3.0</v>
      </c>
      <c r="J345" s="25">
        <v>3.0</v>
      </c>
      <c r="K345" s="25" t="s">
        <v>8872</v>
      </c>
      <c r="L345" s="25">
        <v>3.0</v>
      </c>
      <c r="M345" s="25">
        <v>3.0</v>
      </c>
      <c r="N345" s="25" t="s">
        <v>8871</v>
      </c>
      <c r="O345" s="13"/>
      <c r="P345" s="13"/>
      <c r="Q345" s="13"/>
      <c r="R345" s="13"/>
      <c r="S345" s="13"/>
      <c r="T345" s="13"/>
      <c r="U345" s="13"/>
      <c r="V345" s="13"/>
      <c r="W345" s="13"/>
      <c r="X345" s="13"/>
      <c r="Y345" s="13"/>
      <c r="Z345" s="13"/>
      <c r="AA345" s="13"/>
      <c r="AB345" s="13"/>
    </row>
    <row r="346" ht="15.75" customHeight="1">
      <c r="A346" s="24" t="s">
        <v>9268</v>
      </c>
      <c r="B346" s="24" t="s">
        <v>1687</v>
      </c>
      <c r="C346" s="24" t="s">
        <v>9269</v>
      </c>
      <c r="D346" s="24" t="s">
        <v>9270</v>
      </c>
      <c r="E346" s="24" t="s">
        <v>9272</v>
      </c>
      <c r="F346" s="25">
        <v>1.0</v>
      </c>
      <c r="G346" s="25">
        <v>2.0</v>
      </c>
      <c r="H346" s="25" t="s">
        <v>8938</v>
      </c>
      <c r="I346" s="25">
        <v>1.0</v>
      </c>
      <c r="J346" s="25">
        <v>1.0</v>
      </c>
      <c r="K346" s="25" t="s">
        <v>8872</v>
      </c>
      <c r="L346" s="25">
        <v>1.0</v>
      </c>
      <c r="M346" s="25">
        <v>1.0</v>
      </c>
      <c r="N346" s="25" t="s">
        <v>8871</v>
      </c>
      <c r="O346" s="13"/>
      <c r="P346" s="13"/>
      <c r="Q346" s="13"/>
      <c r="R346" s="13"/>
      <c r="S346" s="13"/>
      <c r="T346" s="13"/>
      <c r="U346" s="13"/>
      <c r="V346" s="13"/>
      <c r="W346" s="13"/>
      <c r="X346" s="13"/>
      <c r="Y346" s="13"/>
      <c r="Z346" s="13"/>
      <c r="AA346" s="13"/>
      <c r="AB346" s="13"/>
    </row>
    <row r="347" ht="15.75" customHeight="1">
      <c r="A347" s="24" t="s">
        <v>9268</v>
      </c>
      <c r="B347" s="24" t="s">
        <v>1689</v>
      </c>
      <c r="C347" s="24" t="s">
        <v>9269</v>
      </c>
      <c r="D347" s="24" t="s">
        <v>9270</v>
      </c>
      <c r="E347" s="24" t="s">
        <v>9273</v>
      </c>
      <c r="F347" s="25">
        <v>3.0</v>
      </c>
      <c r="G347" s="25">
        <v>3.0</v>
      </c>
      <c r="H347" s="25" t="s">
        <v>8938</v>
      </c>
      <c r="I347" s="25">
        <v>3.0</v>
      </c>
      <c r="J347" s="25">
        <v>3.0</v>
      </c>
      <c r="K347" s="25" t="s">
        <v>8872</v>
      </c>
      <c r="L347" s="25">
        <v>3.0</v>
      </c>
      <c r="M347" s="25">
        <v>3.0</v>
      </c>
      <c r="N347" s="25" t="s">
        <v>8871</v>
      </c>
      <c r="O347" s="13"/>
      <c r="P347" s="13"/>
      <c r="Q347" s="13"/>
      <c r="R347" s="13"/>
      <c r="S347" s="13"/>
      <c r="T347" s="13"/>
      <c r="U347" s="13"/>
      <c r="V347" s="13"/>
      <c r="W347" s="13"/>
      <c r="X347" s="13"/>
      <c r="Y347" s="13"/>
      <c r="Z347" s="13"/>
      <c r="AA347" s="13"/>
      <c r="AB347" s="13"/>
    </row>
    <row r="348" ht="15.75" customHeight="1">
      <c r="A348" s="24" t="s">
        <v>9268</v>
      </c>
      <c r="B348" s="24" t="s">
        <v>1691</v>
      </c>
      <c r="C348" s="24" t="s">
        <v>9269</v>
      </c>
      <c r="D348" s="24" t="s">
        <v>9270</v>
      </c>
      <c r="E348" s="24" t="s">
        <v>9274</v>
      </c>
      <c r="F348" s="25">
        <v>1.0</v>
      </c>
      <c r="G348" s="25">
        <v>2.0</v>
      </c>
      <c r="H348" s="25" t="s">
        <v>8938</v>
      </c>
      <c r="I348" s="25">
        <v>1.0</v>
      </c>
      <c r="J348" s="25">
        <v>2.0</v>
      </c>
      <c r="K348" s="25" t="s">
        <v>8872</v>
      </c>
      <c r="L348" s="25">
        <v>1.0</v>
      </c>
      <c r="M348" s="25">
        <v>2.0</v>
      </c>
      <c r="N348" s="25" t="s">
        <v>8871</v>
      </c>
      <c r="O348" s="13"/>
      <c r="P348" s="13"/>
      <c r="Q348" s="13"/>
      <c r="R348" s="13"/>
      <c r="S348" s="13"/>
      <c r="T348" s="13"/>
      <c r="U348" s="13"/>
      <c r="V348" s="13"/>
      <c r="W348" s="13"/>
      <c r="X348" s="13"/>
      <c r="Y348" s="13"/>
      <c r="Z348" s="13"/>
      <c r="AA348" s="13"/>
      <c r="AB348" s="13"/>
    </row>
    <row r="349" ht="15.75" customHeight="1">
      <c r="A349" s="24" t="s">
        <v>9268</v>
      </c>
      <c r="B349" s="24" t="s">
        <v>1693</v>
      </c>
      <c r="C349" s="24" t="s">
        <v>9269</v>
      </c>
      <c r="D349" s="24" t="s">
        <v>9270</v>
      </c>
      <c r="E349" s="24" t="s">
        <v>9275</v>
      </c>
      <c r="F349" s="25">
        <v>1.0</v>
      </c>
      <c r="G349" s="25">
        <v>1.0</v>
      </c>
      <c r="H349" s="25" t="s">
        <v>8938</v>
      </c>
      <c r="I349" s="25">
        <v>1.0</v>
      </c>
      <c r="J349" s="25">
        <v>1.0</v>
      </c>
      <c r="K349" s="25" t="s">
        <v>8872</v>
      </c>
      <c r="L349" s="25">
        <v>1.0</v>
      </c>
      <c r="M349" s="25">
        <v>1.0</v>
      </c>
      <c r="N349" s="25" t="s">
        <v>8871</v>
      </c>
      <c r="O349" s="13"/>
      <c r="P349" s="13"/>
      <c r="Q349" s="13"/>
      <c r="R349" s="13"/>
      <c r="S349" s="13"/>
      <c r="T349" s="13"/>
      <c r="U349" s="13"/>
      <c r="V349" s="13"/>
      <c r="W349" s="13"/>
      <c r="X349" s="13"/>
      <c r="Y349" s="13"/>
      <c r="Z349" s="13"/>
      <c r="AA349" s="13"/>
      <c r="AB349" s="13"/>
    </row>
    <row r="350" ht="15.75" customHeight="1">
      <c r="A350" s="24" t="s">
        <v>9268</v>
      </c>
      <c r="B350" s="24" t="s">
        <v>1695</v>
      </c>
      <c r="C350" s="24" t="s">
        <v>9269</v>
      </c>
      <c r="D350" s="24" t="s">
        <v>9270</v>
      </c>
      <c r="E350" s="24" t="s">
        <v>9276</v>
      </c>
      <c r="F350" s="25">
        <v>1.0</v>
      </c>
      <c r="G350" s="25">
        <v>1.0</v>
      </c>
      <c r="H350" s="25" t="s">
        <v>8938</v>
      </c>
      <c r="I350" s="25">
        <v>1.0</v>
      </c>
      <c r="J350" s="25">
        <v>1.0</v>
      </c>
      <c r="K350" s="25" t="s">
        <v>8872</v>
      </c>
      <c r="L350" s="25">
        <v>1.0</v>
      </c>
      <c r="M350" s="25">
        <v>1.0</v>
      </c>
      <c r="N350" s="25" t="s">
        <v>8871</v>
      </c>
      <c r="O350" s="13"/>
      <c r="P350" s="13"/>
      <c r="Q350" s="13"/>
      <c r="R350" s="13"/>
      <c r="S350" s="13"/>
      <c r="T350" s="13"/>
      <c r="U350" s="13"/>
      <c r="V350" s="13"/>
      <c r="W350" s="13"/>
      <c r="X350" s="13"/>
      <c r="Y350" s="13"/>
      <c r="Z350" s="13"/>
      <c r="AA350" s="13"/>
      <c r="AB350" s="13"/>
    </row>
    <row r="351" ht="15.75" customHeight="1">
      <c r="A351" s="24" t="s">
        <v>9268</v>
      </c>
      <c r="B351" s="24" t="s">
        <v>1697</v>
      </c>
      <c r="C351" s="24" t="s">
        <v>9269</v>
      </c>
      <c r="D351" s="24" t="s">
        <v>9270</v>
      </c>
      <c r="E351" s="24" t="s">
        <v>9277</v>
      </c>
      <c r="F351" s="25">
        <v>3.0</v>
      </c>
      <c r="G351" s="25">
        <v>3.0</v>
      </c>
      <c r="H351" s="25" t="s">
        <v>8938</v>
      </c>
      <c r="I351" s="25">
        <v>3.0</v>
      </c>
      <c r="J351" s="25">
        <v>3.0</v>
      </c>
      <c r="K351" s="25" t="s">
        <v>8872</v>
      </c>
      <c r="L351" s="25">
        <v>3.0</v>
      </c>
      <c r="M351" s="25">
        <v>3.0</v>
      </c>
      <c r="N351" s="25" t="s">
        <v>8871</v>
      </c>
      <c r="O351" s="13"/>
      <c r="P351" s="13"/>
      <c r="Q351" s="13"/>
      <c r="R351" s="13"/>
      <c r="S351" s="13"/>
      <c r="T351" s="13"/>
      <c r="U351" s="13"/>
      <c r="V351" s="13"/>
      <c r="W351" s="13"/>
      <c r="X351" s="13"/>
      <c r="Y351" s="13"/>
      <c r="Z351" s="13"/>
      <c r="AA351" s="13"/>
      <c r="AB351" s="13"/>
    </row>
    <row r="352" ht="15.75" customHeight="1">
      <c r="A352" s="24" t="s">
        <v>9268</v>
      </c>
      <c r="B352" s="24" t="s">
        <v>1699</v>
      </c>
      <c r="C352" s="24" t="s">
        <v>9269</v>
      </c>
      <c r="D352" s="24" t="s">
        <v>9270</v>
      </c>
      <c r="E352" s="24" t="s">
        <v>9278</v>
      </c>
      <c r="F352" s="25">
        <v>3.0</v>
      </c>
      <c r="G352" s="25">
        <v>2.0</v>
      </c>
      <c r="H352" s="25" t="s">
        <v>8938</v>
      </c>
      <c r="I352" s="25">
        <v>3.0</v>
      </c>
      <c r="J352" s="25">
        <v>2.0</v>
      </c>
      <c r="K352" s="25" t="s">
        <v>8872</v>
      </c>
      <c r="L352" s="25">
        <v>3.0</v>
      </c>
      <c r="M352" s="25">
        <v>2.0</v>
      </c>
      <c r="N352" s="25" t="s">
        <v>8871</v>
      </c>
      <c r="O352" s="13"/>
      <c r="P352" s="13"/>
      <c r="Q352" s="13"/>
      <c r="R352" s="13"/>
      <c r="S352" s="13"/>
      <c r="T352" s="13"/>
      <c r="U352" s="13"/>
      <c r="V352" s="13"/>
      <c r="W352" s="13"/>
      <c r="X352" s="13"/>
      <c r="Y352" s="13"/>
      <c r="Z352" s="13"/>
      <c r="AA352" s="13"/>
      <c r="AB352" s="13"/>
    </row>
    <row r="353" ht="15.75" customHeight="1">
      <c r="A353" s="24" t="s">
        <v>9268</v>
      </c>
      <c r="B353" s="24" t="s">
        <v>1701</v>
      </c>
      <c r="C353" s="24" t="s">
        <v>9269</v>
      </c>
      <c r="D353" s="24" t="s">
        <v>9270</v>
      </c>
      <c r="E353" s="24" t="s">
        <v>9279</v>
      </c>
      <c r="F353" s="25">
        <v>3.0</v>
      </c>
      <c r="G353" s="25">
        <v>3.0</v>
      </c>
      <c r="H353" s="25" t="s">
        <v>8938</v>
      </c>
      <c r="I353" s="25">
        <v>3.0</v>
      </c>
      <c r="J353" s="25">
        <v>3.0</v>
      </c>
      <c r="K353" s="25" t="s">
        <v>8872</v>
      </c>
      <c r="L353" s="25">
        <v>3.0</v>
      </c>
      <c r="M353" s="25">
        <v>3.0</v>
      </c>
      <c r="N353" s="25" t="s">
        <v>8871</v>
      </c>
      <c r="O353" s="13"/>
      <c r="P353" s="13"/>
      <c r="Q353" s="13"/>
      <c r="R353" s="13"/>
      <c r="S353" s="13"/>
      <c r="T353" s="13"/>
      <c r="U353" s="13"/>
      <c r="V353" s="13"/>
      <c r="W353" s="13"/>
      <c r="X353" s="13"/>
      <c r="Y353" s="13"/>
      <c r="Z353" s="13"/>
      <c r="AA353" s="13"/>
      <c r="AB353" s="13"/>
    </row>
    <row r="354" ht="15.75" customHeight="1">
      <c r="A354" s="24" t="s">
        <v>9268</v>
      </c>
      <c r="B354" s="24" t="s">
        <v>1703</v>
      </c>
      <c r="C354" s="24" t="s">
        <v>9269</v>
      </c>
      <c r="D354" s="24" t="s">
        <v>9270</v>
      </c>
      <c r="E354" s="24" t="s">
        <v>9280</v>
      </c>
      <c r="F354" s="25">
        <v>3.0</v>
      </c>
      <c r="G354" s="25">
        <v>3.0</v>
      </c>
      <c r="H354" s="25" t="s">
        <v>8938</v>
      </c>
      <c r="I354" s="25">
        <v>3.0</v>
      </c>
      <c r="J354" s="25">
        <v>3.0</v>
      </c>
      <c r="K354" s="25" t="s">
        <v>8872</v>
      </c>
      <c r="L354" s="25">
        <v>3.0</v>
      </c>
      <c r="M354" s="25">
        <v>3.0</v>
      </c>
      <c r="N354" s="25" t="s">
        <v>8871</v>
      </c>
      <c r="O354" s="13"/>
      <c r="P354" s="13"/>
      <c r="Q354" s="13"/>
      <c r="R354" s="13"/>
      <c r="S354" s="13"/>
      <c r="T354" s="13"/>
      <c r="U354" s="13"/>
      <c r="V354" s="13"/>
      <c r="W354" s="13"/>
      <c r="X354" s="13"/>
      <c r="Y354" s="13"/>
      <c r="Z354" s="13"/>
      <c r="AA354" s="13"/>
      <c r="AB354" s="13"/>
    </row>
    <row r="355" ht="15.75" customHeight="1">
      <c r="A355" s="24" t="s">
        <v>9268</v>
      </c>
      <c r="B355" s="24" t="s">
        <v>1705</v>
      </c>
      <c r="C355" s="24" t="s">
        <v>9269</v>
      </c>
      <c r="D355" s="24" t="s">
        <v>9270</v>
      </c>
      <c r="E355" s="24" t="s">
        <v>9281</v>
      </c>
      <c r="F355" s="25">
        <v>3.0</v>
      </c>
      <c r="G355" s="25">
        <v>3.0</v>
      </c>
      <c r="H355" s="25" t="s">
        <v>8938</v>
      </c>
      <c r="I355" s="25">
        <v>3.0</v>
      </c>
      <c r="J355" s="25">
        <v>3.0</v>
      </c>
      <c r="K355" s="25" t="s">
        <v>8872</v>
      </c>
      <c r="L355" s="25">
        <v>3.0</v>
      </c>
      <c r="M355" s="25">
        <v>3.0</v>
      </c>
      <c r="N355" s="25" t="s">
        <v>8871</v>
      </c>
      <c r="O355" s="13"/>
      <c r="P355" s="13"/>
      <c r="Q355" s="13"/>
      <c r="R355" s="13"/>
      <c r="S355" s="13"/>
      <c r="T355" s="13"/>
      <c r="U355" s="13"/>
      <c r="V355" s="13"/>
      <c r="W355" s="13"/>
      <c r="X355" s="13"/>
      <c r="Y355" s="13"/>
      <c r="Z355" s="13"/>
      <c r="AA355" s="13"/>
      <c r="AB355" s="13"/>
    </row>
    <row r="356" ht="15.75" customHeight="1">
      <c r="A356" s="24" t="s">
        <v>9268</v>
      </c>
      <c r="B356" s="24" t="s">
        <v>1707</v>
      </c>
      <c r="C356" s="24" t="s">
        <v>9269</v>
      </c>
      <c r="D356" s="24" t="s">
        <v>9270</v>
      </c>
      <c r="E356" s="24" t="s">
        <v>9282</v>
      </c>
      <c r="F356" s="25">
        <v>2.0</v>
      </c>
      <c r="G356" s="25">
        <v>2.0</v>
      </c>
      <c r="H356" s="25" t="s">
        <v>8938</v>
      </c>
      <c r="I356" s="25">
        <v>2.0</v>
      </c>
      <c r="J356" s="25">
        <v>2.0</v>
      </c>
      <c r="K356" s="25" t="s">
        <v>8872</v>
      </c>
      <c r="L356" s="25">
        <v>2.0</v>
      </c>
      <c r="M356" s="25">
        <v>2.0</v>
      </c>
      <c r="N356" s="25" t="s">
        <v>8871</v>
      </c>
      <c r="O356" s="13"/>
      <c r="P356" s="13"/>
      <c r="Q356" s="13"/>
      <c r="R356" s="13"/>
      <c r="S356" s="13"/>
      <c r="T356" s="13"/>
      <c r="U356" s="13"/>
      <c r="V356" s="13"/>
      <c r="W356" s="13"/>
      <c r="X356" s="13"/>
      <c r="Y356" s="13"/>
      <c r="Z356" s="13"/>
      <c r="AA356" s="13"/>
      <c r="AB356" s="13"/>
    </row>
    <row r="357" ht="15.75" customHeight="1">
      <c r="A357" s="24" t="s">
        <v>9268</v>
      </c>
      <c r="B357" s="24" t="s">
        <v>1709</v>
      </c>
      <c r="C357" s="24" t="s">
        <v>9269</v>
      </c>
      <c r="D357" s="24" t="s">
        <v>9270</v>
      </c>
      <c r="E357" s="24" t="s">
        <v>9283</v>
      </c>
      <c r="F357" s="25">
        <v>3.0</v>
      </c>
      <c r="G357" s="25">
        <v>3.0</v>
      </c>
      <c r="H357" s="25" t="s">
        <v>8938</v>
      </c>
      <c r="I357" s="25">
        <v>3.0</v>
      </c>
      <c r="J357" s="25">
        <v>3.0</v>
      </c>
      <c r="K357" s="25" t="s">
        <v>8872</v>
      </c>
      <c r="L357" s="25">
        <v>3.0</v>
      </c>
      <c r="M357" s="25">
        <v>3.0</v>
      </c>
      <c r="N357" s="25" t="s">
        <v>8871</v>
      </c>
      <c r="O357" s="13"/>
      <c r="P357" s="13"/>
      <c r="Q357" s="13"/>
      <c r="R357" s="13"/>
      <c r="S357" s="13"/>
      <c r="T357" s="13"/>
      <c r="U357" s="13"/>
      <c r="V357" s="13"/>
      <c r="W357" s="13"/>
      <c r="X357" s="13"/>
      <c r="Y357" s="13"/>
      <c r="Z357" s="13"/>
      <c r="AA357" s="13"/>
      <c r="AB357" s="13"/>
    </row>
    <row r="358" ht="15.75" customHeight="1">
      <c r="A358" s="24" t="s">
        <v>9268</v>
      </c>
      <c r="B358" s="24" t="s">
        <v>1711</v>
      </c>
      <c r="C358" s="24" t="s">
        <v>9269</v>
      </c>
      <c r="D358" s="24" t="s">
        <v>9270</v>
      </c>
      <c r="E358" s="24" t="s">
        <v>9284</v>
      </c>
      <c r="F358" s="25">
        <v>3.0</v>
      </c>
      <c r="G358" s="25">
        <v>3.0</v>
      </c>
      <c r="H358" s="25" t="s">
        <v>8938</v>
      </c>
      <c r="I358" s="25">
        <v>3.0</v>
      </c>
      <c r="J358" s="25">
        <v>3.0</v>
      </c>
      <c r="K358" s="25" t="s">
        <v>8872</v>
      </c>
      <c r="L358" s="25">
        <v>3.0</v>
      </c>
      <c r="M358" s="25">
        <v>3.0</v>
      </c>
      <c r="N358" s="25" t="s">
        <v>8871</v>
      </c>
      <c r="O358" s="13"/>
      <c r="P358" s="13"/>
      <c r="Q358" s="13"/>
      <c r="R358" s="13"/>
      <c r="S358" s="13"/>
      <c r="T358" s="13"/>
      <c r="U358" s="13"/>
      <c r="V358" s="13"/>
      <c r="W358" s="13"/>
      <c r="X358" s="13"/>
      <c r="Y358" s="13"/>
      <c r="Z358" s="13"/>
      <c r="AA358" s="13"/>
      <c r="AB358" s="13"/>
    </row>
    <row r="359" ht="15.75" customHeight="1">
      <c r="A359" s="24" t="s">
        <v>9268</v>
      </c>
      <c r="B359" s="24" t="s">
        <v>1713</v>
      </c>
      <c r="C359" s="24" t="s">
        <v>9269</v>
      </c>
      <c r="D359" s="24" t="s">
        <v>9270</v>
      </c>
      <c r="E359" s="24" t="s">
        <v>9285</v>
      </c>
      <c r="F359" s="25">
        <v>3.0</v>
      </c>
      <c r="G359" s="25">
        <v>3.0</v>
      </c>
      <c r="H359" s="25" t="s">
        <v>8938</v>
      </c>
      <c r="I359" s="25">
        <v>3.0</v>
      </c>
      <c r="J359" s="25">
        <v>3.0</v>
      </c>
      <c r="K359" s="25" t="s">
        <v>8872</v>
      </c>
      <c r="L359" s="25">
        <v>3.0</v>
      </c>
      <c r="M359" s="25">
        <v>3.0</v>
      </c>
      <c r="N359" s="25" t="s">
        <v>8871</v>
      </c>
      <c r="O359" s="13"/>
      <c r="P359" s="13"/>
      <c r="Q359" s="13"/>
      <c r="R359" s="13"/>
      <c r="S359" s="13"/>
      <c r="T359" s="13"/>
      <c r="U359" s="13"/>
      <c r="V359" s="13"/>
      <c r="W359" s="13"/>
      <c r="X359" s="13"/>
      <c r="Y359" s="13"/>
      <c r="Z359" s="13"/>
      <c r="AA359" s="13"/>
      <c r="AB359" s="13"/>
    </row>
    <row r="360" ht="15.75" customHeight="1">
      <c r="A360" s="24" t="s">
        <v>9268</v>
      </c>
      <c r="B360" s="24" t="s">
        <v>1715</v>
      </c>
      <c r="C360" s="24" t="s">
        <v>9269</v>
      </c>
      <c r="D360" s="24" t="s">
        <v>9270</v>
      </c>
      <c r="E360" s="24" t="s">
        <v>9286</v>
      </c>
      <c r="F360" s="25">
        <v>3.0</v>
      </c>
      <c r="G360" s="25">
        <v>3.0</v>
      </c>
      <c r="H360" s="25" t="s">
        <v>8938</v>
      </c>
      <c r="I360" s="25">
        <v>3.0</v>
      </c>
      <c r="J360" s="25">
        <v>3.0</v>
      </c>
      <c r="K360" s="25" t="s">
        <v>8872</v>
      </c>
      <c r="L360" s="25">
        <v>3.0</v>
      </c>
      <c r="M360" s="25">
        <v>3.0</v>
      </c>
      <c r="N360" s="25" t="s">
        <v>8871</v>
      </c>
      <c r="O360" s="13"/>
      <c r="P360" s="13"/>
      <c r="Q360" s="13"/>
      <c r="R360" s="13"/>
      <c r="S360" s="13"/>
      <c r="T360" s="13"/>
      <c r="U360" s="13"/>
      <c r="V360" s="13"/>
      <c r="W360" s="13"/>
      <c r="X360" s="13"/>
      <c r="Y360" s="13"/>
      <c r="Z360" s="13"/>
      <c r="AA360" s="13"/>
      <c r="AB360" s="13"/>
    </row>
    <row r="361" ht="15.75" customHeight="1">
      <c r="A361" s="24" t="s">
        <v>9268</v>
      </c>
      <c r="B361" s="24" t="s">
        <v>1717</v>
      </c>
      <c r="C361" s="24" t="s">
        <v>9269</v>
      </c>
      <c r="D361" s="24" t="s">
        <v>9270</v>
      </c>
      <c r="E361" s="24" t="s">
        <v>9287</v>
      </c>
      <c r="F361" s="25">
        <v>1.0</v>
      </c>
      <c r="G361" s="25">
        <v>1.0</v>
      </c>
      <c r="H361" s="25" t="s">
        <v>8938</v>
      </c>
      <c r="I361" s="25">
        <v>1.0</v>
      </c>
      <c r="J361" s="25">
        <v>1.0</v>
      </c>
      <c r="K361" s="25" t="s">
        <v>8872</v>
      </c>
      <c r="L361" s="25">
        <v>1.0</v>
      </c>
      <c r="M361" s="25">
        <v>1.0</v>
      </c>
      <c r="N361" s="25" t="s">
        <v>8871</v>
      </c>
      <c r="O361" s="13"/>
      <c r="P361" s="13"/>
      <c r="Q361" s="13"/>
      <c r="R361" s="13"/>
      <c r="S361" s="13"/>
      <c r="T361" s="13"/>
      <c r="U361" s="13"/>
      <c r="V361" s="13"/>
      <c r="W361" s="13"/>
      <c r="X361" s="13"/>
      <c r="Y361" s="13"/>
      <c r="Z361" s="13"/>
      <c r="AA361" s="13"/>
      <c r="AB361" s="13"/>
    </row>
    <row r="362" ht="15.75" customHeight="1">
      <c r="A362" s="24" t="s">
        <v>9268</v>
      </c>
      <c r="B362" s="24" t="s">
        <v>1719</v>
      </c>
      <c r="C362" s="24" t="s">
        <v>9269</v>
      </c>
      <c r="D362" s="24" t="s">
        <v>9270</v>
      </c>
      <c r="E362" s="24" t="s">
        <v>9288</v>
      </c>
      <c r="F362" s="25">
        <v>3.0</v>
      </c>
      <c r="G362" s="25">
        <v>3.0</v>
      </c>
      <c r="H362" s="25" t="s">
        <v>8938</v>
      </c>
      <c r="I362" s="25">
        <v>3.0</v>
      </c>
      <c r="J362" s="25">
        <v>3.0</v>
      </c>
      <c r="K362" s="25" t="s">
        <v>8872</v>
      </c>
      <c r="L362" s="25">
        <v>3.0</v>
      </c>
      <c r="M362" s="25">
        <v>3.0</v>
      </c>
      <c r="N362" s="25" t="s">
        <v>8871</v>
      </c>
      <c r="O362" s="13"/>
      <c r="P362" s="13"/>
      <c r="Q362" s="13"/>
      <c r="R362" s="13"/>
      <c r="S362" s="13"/>
      <c r="T362" s="13"/>
      <c r="U362" s="13"/>
      <c r="V362" s="13"/>
      <c r="W362" s="13"/>
      <c r="X362" s="13"/>
      <c r="Y362" s="13"/>
      <c r="Z362" s="13"/>
      <c r="AA362" s="13"/>
      <c r="AB362" s="13"/>
    </row>
    <row r="363" ht="15.75" customHeight="1">
      <c r="A363" s="24" t="s">
        <v>9289</v>
      </c>
      <c r="B363" s="24" t="s">
        <v>1952</v>
      </c>
      <c r="C363" s="24" t="s">
        <v>9290</v>
      </c>
      <c r="D363" s="24" t="s">
        <v>9291</v>
      </c>
      <c r="E363" s="24" t="s">
        <v>9292</v>
      </c>
      <c r="F363" s="25">
        <v>2.0</v>
      </c>
      <c r="G363" s="25">
        <v>2.0</v>
      </c>
      <c r="H363" s="25" t="s">
        <v>8938</v>
      </c>
      <c r="I363" s="25">
        <v>2.0</v>
      </c>
      <c r="J363" s="25">
        <v>2.0</v>
      </c>
      <c r="K363" s="25" t="s">
        <v>8872</v>
      </c>
      <c r="L363" s="25">
        <v>2.0</v>
      </c>
      <c r="M363" s="25">
        <v>2.0</v>
      </c>
      <c r="N363" s="25" t="s">
        <v>8871</v>
      </c>
      <c r="O363" s="13"/>
      <c r="P363" s="13"/>
      <c r="Q363" s="13"/>
      <c r="R363" s="13"/>
      <c r="S363" s="13"/>
      <c r="T363" s="13"/>
      <c r="U363" s="13"/>
      <c r="V363" s="13"/>
      <c r="W363" s="13"/>
      <c r="X363" s="13"/>
      <c r="Y363" s="13"/>
      <c r="Z363" s="13"/>
      <c r="AA363" s="13"/>
      <c r="AB363" s="13"/>
    </row>
    <row r="364" ht="15.75" customHeight="1">
      <c r="A364" s="24" t="s">
        <v>9289</v>
      </c>
      <c r="B364" s="24" t="s">
        <v>1956</v>
      </c>
      <c r="C364" s="24" t="s">
        <v>9290</v>
      </c>
      <c r="D364" s="24" t="s">
        <v>9291</v>
      </c>
      <c r="E364" s="24" t="s">
        <v>9293</v>
      </c>
      <c r="F364" s="25">
        <v>1.0</v>
      </c>
      <c r="G364" s="25">
        <v>2.0</v>
      </c>
      <c r="H364" s="25" t="s">
        <v>8938</v>
      </c>
      <c r="I364" s="25">
        <v>2.0</v>
      </c>
      <c r="J364" s="25">
        <v>3.0</v>
      </c>
      <c r="K364" s="25" t="s">
        <v>8872</v>
      </c>
      <c r="L364" s="25">
        <v>1.0</v>
      </c>
      <c r="M364" s="25">
        <v>1.0</v>
      </c>
      <c r="N364" s="25" t="s">
        <v>8871</v>
      </c>
      <c r="O364" s="13"/>
      <c r="P364" s="13"/>
      <c r="Q364" s="13"/>
      <c r="R364" s="13"/>
      <c r="S364" s="13"/>
      <c r="T364" s="13"/>
      <c r="U364" s="13"/>
      <c r="V364" s="13"/>
      <c r="W364" s="13"/>
      <c r="X364" s="13"/>
      <c r="Y364" s="13"/>
      <c r="Z364" s="13"/>
      <c r="AA364" s="13"/>
      <c r="AB364" s="13"/>
    </row>
    <row r="365" ht="15.75" customHeight="1">
      <c r="A365" s="24" t="s">
        <v>9289</v>
      </c>
      <c r="B365" s="24" t="s">
        <v>1958</v>
      </c>
      <c r="C365" s="24" t="s">
        <v>9290</v>
      </c>
      <c r="D365" s="24" t="s">
        <v>9291</v>
      </c>
      <c r="E365" s="24" t="s">
        <v>9294</v>
      </c>
      <c r="F365" s="25">
        <v>2.0</v>
      </c>
      <c r="G365" s="25">
        <v>2.0</v>
      </c>
      <c r="H365" s="25" t="s">
        <v>8938</v>
      </c>
      <c r="I365" s="25">
        <v>2.0</v>
      </c>
      <c r="J365" s="25">
        <v>2.0</v>
      </c>
      <c r="K365" s="25" t="s">
        <v>8872</v>
      </c>
      <c r="L365" s="25">
        <v>2.0</v>
      </c>
      <c r="M365" s="25">
        <v>2.0</v>
      </c>
      <c r="N365" s="25" t="s">
        <v>8871</v>
      </c>
      <c r="O365" s="13"/>
      <c r="P365" s="13"/>
      <c r="Q365" s="13"/>
      <c r="R365" s="13"/>
      <c r="S365" s="13"/>
      <c r="T365" s="13"/>
      <c r="U365" s="13"/>
      <c r="V365" s="13"/>
      <c r="W365" s="13"/>
      <c r="X365" s="13"/>
      <c r="Y365" s="13"/>
      <c r="Z365" s="13"/>
      <c r="AA365" s="13"/>
      <c r="AB365" s="13"/>
    </row>
    <row r="366" ht="15.75" customHeight="1">
      <c r="A366" s="24" t="s">
        <v>9289</v>
      </c>
      <c r="B366" s="24" t="s">
        <v>1960</v>
      </c>
      <c r="C366" s="24" t="s">
        <v>9290</v>
      </c>
      <c r="D366" s="24" t="s">
        <v>9291</v>
      </c>
      <c r="E366" s="24" t="s">
        <v>9295</v>
      </c>
      <c r="F366" s="25">
        <v>3.0</v>
      </c>
      <c r="G366" s="25">
        <v>3.0</v>
      </c>
      <c r="H366" s="25" t="s">
        <v>8938</v>
      </c>
      <c r="I366" s="25">
        <v>3.0</v>
      </c>
      <c r="J366" s="25">
        <v>3.0</v>
      </c>
      <c r="K366" s="25" t="s">
        <v>8872</v>
      </c>
      <c r="L366" s="25">
        <v>3.0</v>
      </c>
      <c r="M366" s="25">
        <v>3.0</v>
      </c>
      <c r="N366" s="25" t="s">
        <v>8871</v>
      </c>
      <c r="O366" s="13"/>
      <c r="P366" s="13"/>
      <c r="Q366" s="13"/>
      <c r="R366" s="13"/>
      <c r="S366" s="13"/>
      <c r="T366" s="13"/>
      <c r="U366" s="13"/>
      <c r="V366" s="13"/>
      <c r="W366" s="13"/>
      <c r="X366" s="13"/>
      <c r="Y366" s="13"/>
      <c r="Z366" s="13"/>
      <c r="AA366" s="13"/>
      <c r="AB366" s="13"/>
    </row>
    <row r="367" ht="15.75" customHeight="1">
      <c r="A367" s="24" t="s">
        <v>9289</v>
      </c>
      <c r="B367" s="24" t="s">
        <v>1962</v>
      </c>
      <c r="C367" s="24" t="s">
        <v>9290</v>
      </c>
      <c r="D367" s="24" t="s">
        <v>9291</v>
      </c>
      <c r="E367" s="24" t="s">
        <v>9296</v>
      </c>
      <c r="F367" s="25">
        <v>3.0</v>
      </c>
      <c r="G367" s="25">
        <v>2.0</v>
      </c>
      <c r="H367" s="25" t="s">
        <v>8938</v>
      </c>
      <c r="I367" s="25">
        <v>3.0</v>
      </c>
      <c r="J367" s="25">
        <v>2.0</v>
      </c>
      <c r="K367" s="25" t="s">
        <v>8872</v>
      </c>
      <c r="L367" s="25">
        <v>3.0</v>
      </c>
      <c r="M367" s="25">
        <v>2.0</v>
      </c>
      <c r="N367" s="25" t="s">
        <v>8871</v>
      </c>
      <c r="O367" s="13"/>
      <c r="P367" s="13"/>
      <c r="Q367" s="13"/>
      <c r="R367" s="13"/>
      <c r="S367" s="13"/>
      <c r="T367" s="13"/>
      <c r="U367" s="13"/>
      <c r="V367" s="13"/>
      <c r="W367" s="13"/>
      <c r="X367" s="13"/>
      <c r="Y367" s="13"/>
      <c r="Z367" s="13"/>
      <c r="AA367" s="13"/>
      <c r="AB367" s="13"/>
    </row>
    <row r="368" ht="15.75" customHeight="1">
      <c r="A368" s="24" t="s">
        <v>9289</v>
      </c>
      <c r="B368" s="24" t="s">
        <v>1964</v>
      </c>
      <c r="C368" s="24" t="s">
        <v>9290</v>
      </c>
      <c r="D368" s="24" t="s">
        <v>9291</v>
      </c>
      <c r="E368" s="24" t="s">
        <v>9297</v>
      </c>
      <c r="F368" s="25">
        <v>1.0</v>
      </c>
      <c r="G368" s="25">
        <v>1.0</v>
      </c>
      <c r="H368" s="25" t="s">
        <v>8938</v>
      </c>
      <c r="I368" s="25">
        <v>1.0</v>
      </c>
      <c r="J368" s="25">
        <v>1.0</v>
      </c>
      <c r="K368" s="25" t="s">
        <v>8872</v>
      </c>
      <c r="L368" s="25">
        <v>1.0</v>
      </c>
      <c r="M368" s="25">
        <v>1.0</v>
      </c>
      <c r="N368" s="25" t="s">
        <v>8871</v>
      </c>
      <c r="O368" s="13"/>
      <c r="P368" s="13"/>
      <c r="Q368" s="13"/>
      <c r="R368" s="13"/>
      <c r="S368" s="13"/>
      <c r="T368" s="13"/>
      <c r="U368" s="13"/>
      <c r="V368" s="13"/>
      <c r="W368" s="13"/>
      <c r="X368" s="13"/>
      <c r="Y368" s="13"/>
      <c r="Z368" s="13"/>
      <c r="AA368" s="13"/>
      <c r="AB368" s="13"/>
    </row>
    <row r="369" ht="15.75" customHeight="1">
      <c r="A369" s="24" t="s">
        <v>9289</v>
      </c>
      <c r="B369" s="24" t="s">
        <v>1966</v>
      </c>
      <c r="C369" s="24" t="s">
        <v>9290</v>
      </c>
      <c r="D369" s="24" t="s">
        <v>9291</v>
      </c>
      <c r="E369" s="24" t="s">
        <v>9298</v>
      </c>
      <c r="F369" s="25">
        <v>1.0</v>
      </c>
      <c r="G369" s="25">
        <v>1.0</v>
      </c>
      <c r="H369" s="25" t="s">
        <v>8938</v>
      </c>
      <c r="I369" s="25">
        <v>1.0</v>
      </c>
      <c r="J369" s="25">
        <v>1.0</v>
      </c>
      <c r="K369" s="25" t="s">
        <v>8872</v>
      </c>
      <c r="L369" s="25">
        <v>1.0</v>
      </c>
      <c r="M369" s="25">
        <v>1.0</v>
      </c>
      <c r="N369" s="25" t="s">
        <v>8871</v>
      </c>
      <c r="O369" s="13"/>
      <c r="P369" s="13"/>
      <c r="Q369" s="13"/>
      <c r="R369" s="13"/>
      <c r="S369" s="13"/>
      <c r="T369" s="13"/>
      <c r="U369" s="13"/>
      <c r="V369" s="13"/>
      <c r="W369" s="13"/>
      <c r="X369" s="13"/>
      <c r="Y369" s="13"/>
      <c r="Z369" s="13"/>
      <c r="AA369" s="13"/>
      <c r="AB369" s="13"/>
    </row>
    <row r="370" ht="15.75" customHeight="1">
      <c r="A370" s="24" t="s">
        <v>9289</v>
      </c>
      <c r="B370" s="24" t="s">
        <v>1968</v>
      </c>
      <c r="C370" s="24" t="s">
        <v>9290</v>
      </c>
      <c r="D370" s="24" t="s">
        <v>9291</v>
      </c>
      <c r="E370" s="24" t="s">
        <v>9299</v>
      </c>
      <c r="F370" s="25">
        <v>3.0</v>
      </c>
      <c r="G370" s="25">
        <v>2.0</v>
      </c>
      <c r="H370" s="25" t="s">
        <v>8938</v>
      </c>
      <c r="I370" s="25">
        <v>3.0</v>
      </c>
      <c r="J370" s="25">
        <v>2.0</v>
      </c>
      <c r="K370" s="25" t="s">
        <v>8872</v>
      </c>
      <c r="L370" s="25">
        <v>3.0</v>
      </c>
      <c r="M370" s="25">
        <v>2.0</v>
      </c>
      <c r="N370" s="25" t="s">
        <v>8871</v>
      </c>
      <c r="O370" s="13"/>
      <c r="P370" s="13"/>
      <c r="Q370" s="13"/>
      <c r="R370" s="13"/>
      <c r="S370" s="13"/>
      <c r="T370" s="13"/>
      <c r="U370" s="13"/>
      <c r="V370" s="13"/>
      <c r="W370" s="13"/>
      <c r="X370" s="13"/>
      <c r="Y370" s="13"/>
      <c r="Z370" s="13"/>
      <c r="AA370" s="13"/>
      <c r="AB370" s="13"/>
    </row>
    <row r="371" ht="15.75" customHeight="1">
      <c r="A371" s="24" t="s">
        <v>9289</v>
      </c>
      <c r="B371" s="24" t="s">
        <v>1970</v>
      </c>
      <c r="C371" s="24" t="s">
        <v>9290</v>
      </c>
      <c r="D371" s="24" t="s">
        <v>9291</v>
      </c>
      <c r="E371" s="24" t="s">
        <v>9300</v>
      </c>
      <c r="F371" s="25">
        <v>3.0</v>
      </c>
      <c r="G371" s="25">
        <v>2.0</v>
      </c>
      <c r="H371" s="25" t="s">
        <v>8938</v>
      </c>
      <c r="I371" s="25">
        <v>3.0</v>
      </c>
      <c r="J371" s="25">
        <v>1.0</v>
      </c>
      <c r="K371" s="25" t="s">
        <v>8872</v>
      </c>
      <c r="L371" s="25">
        <v>3.0</v>
      </c>
      <c r="M371" s="25">
        <v>2.0</v>
      </c>
      <c r="N371" s="25" t="s">
        <v>8871</v>
      </c>
      <c r="O371" s="13"/>
      <c r="P371" s="13"/>
      <c r="Q371" s="13"/>
      <c r="R371" s="13"/>
      <c r="S371" s="13"/>
      <c r="T371" s="13"/>
      <c r="U371" s="13"/>
      <c r="V371" s="13"/>
      <c r="W371" s="13"/>
      <c r="X371" s="13"/>
      <c r="Y371" s="13"/>
      <c r="Z371" s="13"/>
      <c r="AA371" s="13"/>
      <c r="AB371" s="13"/>
    </row>
    <row r="372" ht="15.75" customHeight="1">
      <c r="A372" s="24" t="s">
        <v>9289</v>
      </c>
      <c r="B372" s="24" t="s">
        <v>1972</v>
      </c>
      <c r="C372" s="24" t="s">
        <v>9290</v>
      </c>
      <c r="D372" s="24" t="s">
        <v>9291</v>
      </c>
      <c r="E372" s="24" t="s">
        <v>9301</v>
      </c>
      <c r="F372" s="25">
        <v>3.0</v>
      </c>
      <c r="G372" s="25">
        <v>2.0</v>
      </c>
      <c r="H372" s="25" t="s">
        <v>8938</v>
      </c>
      <c r="I372" s="25">
        <v>3.0</v>
      </c>
      <c r="J372" s="25">
        <v>2.0</v>
      </c>
      <c r="K372" s="25" t="s">
        <v>8872</v>
      </c>
      <c r="L372" s="25">
        <v>3.0</v>
      </c>
      <c r="M372" s="25">
        <v>2.0</v>
      </c>
      <c r="N372" s="25" t="s">
        <v>8871</v>
      </c>
      <c r="O372" s="13"/>
      <c r="P372" s="13"/>
      <c r="Q372" s="13"/>
      <c r="R372" s="13"/>
      <c r="S372" s="13"/>
      <c r="T372" s="13"/>
      <c r="U372" s="13"/>
      <c r="V372" s="13"/>
      <c r="W372" s="13"/>
      <c r="X372" s="13"/>
      <c r="Y372" s="13"/>
      <c r="Z372" s="13"/>
      <c r="AA372" s="13"/>
      <c r="AB372" s="13"/>
    </row>
    <row r="373" ht="15.75" customHeight="1">
      <c r="A373" s="24" t="s">
        <v>9289</v>
      </c>
      <c r="B373" s="24" t="s">
        <v>1974</v>
      </c>
      <c r="C373" s="24" t="s">
        <v>9290</v>
      </c>
      <c r="D373" s="24" t="s">
        <v>9291</v>
      </c>
      <c r="E373" s="24" t="s">
        <v>9297</v>
      </c>
      <c r="F373" s="25">
        <v>1.0</v>
      </c>
      <c r="G373" s="25">
        <v>1.0</v>
      </c>
      <c r="H373" s="25" t="s">
        <v>8938</v>
      </c>
      <c r="I373" s="25">
        <v>1.0</v>
      </c>
      <c r="J373" s="25">
        <v>1.0</v>
      </c>
      <c r="K373" s="25" t="s">
        <v>8872</v>
      </c>
      <c r="L373" s="25">
        <v>1.0</v>
      </c>
      <c r="M373" s="25">
        <v>1.0</v>
      </c>
      <c r="N373" s="25" t="s">
        <v>8871</v>
      </c>
      <c r="O373" s="13"/>
      <c r="P373" s="13"/>
      <c r="Q373" s="13"/>
      <c r="R373" s="13"/>
      <c r="S373" s="13"/>
      <c r="T373" s="13"/>
      <c r="U373" s="13"/>
      <c r="V373" s="13"/>
      <c r="W373" s="13"/>
      <c r="X373" s="13"/>
      <c r="Y373" s="13"/>
      <c r="Z373" s="13"/>
      <c r="AA373" s="13"/>
      <c r="AB373" s="13"/>
    </row>
    <row r="374" ht="15.75" customHeight="1">
      <c r="A374" s="24" t="s">
        <v>9289</v>
      </c>
      <c r="B374" s="24" t="s">
        <v>1976</v>
      </c>
      <c r="C374" s="24" t="s">
        <v>9290</v>
      </c>
      <c r="D374" s="24" t="s">
        <v>9291</v>
      </c>
      <c r="E374" s="24" t="s">
        <v>9300</v>
      </c>
      <c r="F374" s="25">
        <v>3.0</v>
      </c>
      <c r="G374" s="25">
        <v>2.0</v>
      </c>
      <c r="H374" s="25" t="s">
        <v>8938</v>
      </c>
      <c r="I374" s="25">
        <v>3.0</v>
      </c>
      <c r="J374" s="25">
        <v>2.0</v>
      </c>
      <c r="K374" s="25" t="s">
        <v>8872</v>
      </c>
      <c r="L374" s="25">
        <v>3.0</v>
      </c>
      <c r="M374" s="25">
        <v>2.0</v>
      </c>
      <c r="N374" s="25" t="s">
        <v>8871</v>
      </c>
      <c r="O374" s="13"/>
      <c r="P374" s="13"/>
      <c r="Q374" s="13"/>
      <c r="R374" s="13"/>
      <c r="S374" s="13"/>
      <c r="T374" s="13"/>
      <c r="U374" s="13"/>
      <c r="V374" s="13"/>
      <c r="W374" s="13"/>
      <c r="X374" s="13"/>
      <c r="Y374" s="13"/>
      <c r="Z374" s="13"/>
      <c r="AA374" s="13"/>
      <c r="AB374" s="13"/>
    </row>
    <row r="375" ht="15.75" customHeight="1">
      <c r="A375" s="24" t="s">
        <v>9289</v>
      </c>
      <c r="B375" s="24" t="s">
        <v>1978</v>
      </c>
      <c r="C375" s="24" t="s">
        <v>9290</v>
      </c>
      <c r="D375" s="24" t="s">
        <v>9291</v>
      </c>
      <c r="E375" s="24" t="s">
        <v>9302</v>
      </c>
      <c r="F375" s="25">
        <v>2.0</v>
      </c>
      <c r="G375" s="25">
        <v>2.0</v>
      </c>
      <c r="H375" s="25" t="s">
        <v>8938</v>
      </c>
      <c r="I375" s="25">
        <v>2.0</v>
      </c>
      <c r="J375" s="25">
        <v>2.0</v>
      </c>
      <c r="K375" s="25" t="s">
        <v>8872</v>
      </c>
      <c r="L375" s="25">
        <v>1.0</v>
      </c>
      <c r="M375" s="25">
        <v>1.0</v>
      </c>
      <c r="N375" s="25" t="s">
        <v>8871</v>
      </c>
      <c r="O375" s="13"/>
      <c r="P375" s="13"/>
      <c r="Q375" s="13"/>
      <c r="R375" s="13"/>
      <c r="S375" s="13"/>
      <c r="T375" s="13"/>
      <c r="U375" s="13"/>
      <c r="V375" s="13"/>
      <c r="W375" s="13"/>
      <c r="X375" s="13"/>
      <c r="Y375" s="13"/>
      <c r="Z375" s="13"/>
      <c r="AA375" s="13"/>
      <c r="AB375" s="13"/>
    </row>
    <row r="376" ht="15.75" customHeight="1">
      <c r="A376" s="24" t="s">
        <v>9289</v>
      </c>
      <c r="B376" s="24" t="s">
        <v>1980</v>
      </c>
      <c r="C376" s="24" t="s">
        <v>9290</v>
      </c>
      <c r="D376" s="24" t="s">
        <v>9291</v>
      </c>
      <c r="E376" s="24" t="s">
        <v>9303</v>
      </c>
      <c r="F376" s="25">
        <v>3.0</v>
      </c>
      <c r="G376" s="25">
        <v>2.0</v>
      </c>
      <c r="H376" s="25" t="s">
        <v>8938</v>
      </c>
      <c r="I376" s="25">
        <v>3.0</v>
      </c>
      <c r="J376" s="25">
        <v>2.0</v>
      </c>
      <c r="K376" s="25" t="s">
        <v>8872</v>
      </c>
      <c r="L376" s="25">
        <v>3.0</v>
      </c>
      <c r="M376" s="25">
        <v>2.0</v>
      </c>
      <c r="N376" s="25" t="s">
        <v>8871</v>
      </c>
      <c r="O376" s="13"/>
      <c r="P376" s="13"/>
      <c r="Q376" s="13"/>
      <c r="R376" s="13"/>
      <c r="S376" s="13"/>
      <c r="T376" s="13"/>
      <c r="U376" s="13"/>
      <c r="V376" s="13"/>
      <c r="W376" s="13"/>
      <c r="X376" s="13"/>
      <c r="Y376" s="13"/>
      <c r="Z376" s="13"/>
      <c r="AA376" s="13"/>
      <c r="AB376" s="13"/>
    </row>
    <row r="377" ht="15.75" customHeight="1">
      <c r="A377" s="24" t="s">
        <v>9289</v>
      </c>
      <c r="B377" s="24" t="s">
        <v>1982</v>
      </c>
      <c r="C377" s="24" t="s">
        <v>9290</v>
      </c>
      <c r="D377" s="24" t="s">
        <v>9291</v>
      </c>
      <c r="E377" s="24" t="s">
        <v>9304</v>
      </c>
      <c r="F377" s="25">
        <v>3.0</v>
      </c>
      <c r="G377" s="25">
        <v>3.0</v>
      </c>
      <c r="H377" s="25" t="s">
        <v>8938</v>
      </c>
      <c r="I377" s="25">
        <v>3.0</v>
      </c>
      <c r="J377" s="25">
        <v>3.0</v>
      </c>
      <c r="K377" s="25" t="s">
        <v>8872</v>
      </c>
      <c r="L377" s="25">
        <v>3.0</v>
      </c>
      <c r="M377" s="25">
        <v>3.0</v>
      </c>
      <c r="N377" s="25" t="s">
        <v>8871</v>
      </c>
      <c r="O377" s="13"/>
      <c r="P377" s="13"/>
      <c r="Q377" s="13"/>
      <c r="R377" s="13"/>
      <c r="S377" s="13"/>
      <c r="T377" s="13"/>
      <c r="U377" s="13"/>
      <c r="V377" s="13"/>
      <c r="W377" s="13"/>
      <c r="X377" s="13"/>
      <c r="Y377" s="13"/>
      <c r="Z377" s="13"/>
      <c r="AA377" s="13"/>
      <c r="AB377" s="13"/>
    </row>
    <row r="378" ht="15.75" customHeight="1">
      <c r="A378" s="24" t="s">
        <v>9289</v>
      </c>
      <c r="B378" s="24" t="s">
        <v>1984</v>
      </c>
      <c r="C378" s="24" t="s">
        <v>9290</v>
      </c>
      <c r="D378" s="24" t="s">
        <v>9291</v>
      </c>
      <c r="E378" s="24" t="s">
        <v>9305</v>
      </c>
      <c r="F378" s="25">
        <v>3.0</v>
      </c>
      <c r="G378" s="25">
        <v>2.0</v>
      </c>
      <c r="H378" s="25" t="s">
        <v>8938</v>
      </c>
      <c r="I378" s="25">
        <v>3.0</v>
      </c>
      <c r="J378" s="25">
        <v>3.0</v>
      </c>
      <c r="K378" s="25" t="s">
        <v>8872</v>
      </c>
      <c r="L378" s="25">
        <v>3.0</v>
      </c>
      <c r="M378" s="25">
        <v>3.0</v>
      </c>
      <c r="N378" s="25" t="s">
        <v>8871</v>
      </c>
      <c r="O378" s="13"/>
      <c r="P378" s="13"/>
      <c r="Q378" s="13"/>
      <c r="R378" s="13"/>
      <c r="S378" s="13"/>
      <c r="T378" s="13"/>
      <c r="U378" s="13"/>
      <c r="V378" s="13"/>
      <c r="W378" s="13"/>
      <c r="X378" s="13"/>
      <c r="Y378" s="13"/>
      <c r="Z378" s="13"/>
      <c r="AA378" s="13"/>
      <c r="AB378" s="13"/>
    </row>
    <row r="379" ht="15.75" customHeight="1">
      <c r="A379" s="24" t="s">
        <v>9289</v>
      </c>
      <c r="B379" s="24" t="s">
        <v>1986</v>
      </c>
      <c r="C379" s="24" t="s">
        <v>9290</v>
      </c>
      <c r="D379" s="24" t="s">
        <v>9291</v>
      </c>
      <c r="E379" s="24" t="s">
        <v>9306</v>
      </c>
      <c r="F379" s="25">
        <v>2.0</v>
      </c>
      <c r="G379" s="25">
        <v>2.0</v>
      </c>
      <c r="H379" s="25" t="s">
        <v>8938</v>
      </c>
      <c r="I379" s="25">
        <v>2.0</v>
      </c>
      <c r="J379" s="25">
        <v>2.0</v>
      </c>
      <c r="K379" s="25" t="s">
        <v>8872</v>
      </c>
      <c r="L379" s="25">
        <v>2.0</v>
      </c>
      <c r="M379" s="25">
        <v>2.0</v>
      </c>
      <c r="N379" s="25" t="s">
        <v>8871</v>
      </c>
      <c r="O379" s="13"/>
      <c r="P379" s="13"/>
      <c r="Q379" s="13"/>
      <c r="R379" s="13"/>
      <c r="S379" s="13"/>
      <c r="T379" s="13"/>
      <c r="U379" s="13"/>
      <c r="V379" s="13"/>
      <c r="W379" s="13"/>
      <c r="X379" s="13"/>
      <c r="Y379" s="13"/>
      <c r="Z379" s="13"/>
      <c r="AA379" s="13"/>
      <c r="AB379" s="13"/>
    </row>
    <row r="380" ht="15.75" customHeight="1">
      <c r="A380" s="24" t="s">
        <v>9289</v>
      </c>
      <c r="B380" s="24" t="s">
        <v>1988</v>
      </c>
      <c r="C380" s="24" t="s">
        <v>9290</v>
      </c>
      <c r="D380" s="24" t="s">
        <v>9291</v>
      </c>
      <c r="E380" s="24" t="s">
        <v>9307</v>
      </c>
      <c r="F380" s="25">
        <v>3.0</v>
      </c>
      <c r="G380" s="25">
        <v>2.0</v>
      </c>
      <c r="H380" s="25" t="s">
        <v>8938</v>
      </c>
      <c r="I380" s="25">
        <v>2.0</v>
      </c>
      <c r="J380" s="25">
        <v>2.0</v>
      </c>
      <c r="K380" s="25" t="s">
        <v>8872</v>
      </c>
      <c r="L380" s="25">
        <v>1.0</v>
      </c>
      <c r="M380" s="25">
        <v>1.0</v>
      </c>
      <c r="N380" s="25" t="s">
        <v>8871</v>
      </c>
      <c r="O380" s="13"/>
      <c r="P380" s="13"/>
      <c r="Q380" s="13"/>
      <c r="R380" s="13"/>
      <c r="S380" s="13"/>
      <c r="T380" s="13"/>
      <c r="U380" s="13"/>
      <c r="V380" s="13"/>
      <c r="W380" s="13"/>
      <c r="X380" s="13"/>
      <c r="Y380" s="13"/>
      <c r="Z380" s="13"/>
      <c r="AA380" s="13"/>
      <c r="AB380" s="13"/>
    </row>
    <row r="381" ht="15.75" customHeight="1">
      <c r="A381" s="24" t="s">
        <v>9308</v>
      </c>
      <c r="B381" s="24" t="s">
        <v>1223</v>
      </c>
      <c r="C381" s="24" t="s">
        <v>9309</v>
      </c>
      <c r="D381" s="24" t="s">
        <v>9310</v>
      </c>
      <c r="E381" s="24" t="s">
        <v>9311</v>
      </c>
      <c r="F381" s="25">
        <v>3.0</v>
      </c>
      <c r="G381" s="25">
        <v>2.0</v>
      </c>
      <c r="H381" s="25" t="s">
        <v>8938</v>
      </c>
      <c r="I381" s="25">
        <v>3.0</v>
      </c>
      <c r="J381" s="25">
        <v>2.0</v>
      </c>
      <c r="K381" s="25" t="s">
        <v>8872</v>
      </c>
      <c r="L381" s="25">
        <v>3.0</v>
      </c>
      <c r="M381" s="25">
        <v>2.0</v>
      </c>
      <c r="N381" s="25" t="s">
        <v>8871</v>
      </c>
      <c r="O381" s="13"/>
      <c r="P381" s="13"/>
      <c r="Q381" s="13"/>
      <c r="R381" s="13"/>
      <c r="S381" s="13"/>
      <c r="T381" s="13"/>
      <c r="U381" s="13"/>
      <c r="V381" s="13"/>
      <c r="W381" s="13"/>
      <c r="X381" s="13"/>
      <c r="Y381" s="13"/>
      <c r="Z381" s="13"/>
      <c r="AA381" s="13"/>
      <c r="AB381" s="13"/>
    </row>
    <row r="382" ht="15.75" customHeight="1">
      <c r="A382" s="24" t="s">
        <v>9308</v>
      </c>
      <c r="B382" s="24" t="s">
        <v>1227</v>
      </c>
      <c r="C382" s="24" t="s">
        <v>9309</v>
      </c>
      <c r="D382" s="24" t="s">
        <v>9310</v>
      </c>
      <c r="E382" s="24" t="s">
        <v>9312</v>
      </c>
      <c r="F382" s="25">
        <v>1.0</v>
      </c>
      <c r="G382" s="25">
        <v>1.0</v>
      </c>
      <c r="H382" s="25" t="s">
        <v>8938</v>
      </c>
      <c r="I382" s="25">
        <v>1.0</v>
      </c>
      <c r="J382" s="25">
        <v>1.0</v>
      </c>
      <c r="K382" s="25" t="s">
        <v>8872</v>
      </c>
      <c r="L382" s="25">
        <v>1.0</v>
      </c>
      <c r="M382" s="25">
        <v>1.0</v>
      </c>
      <c r="N382" s="25" t="s">
        <v>8871</v>
      </c>
      <c r="O382" s="13"/>
      <c r="P382" s="13"/>
      <c r="Q382" s="13"/>
      <c r="R382" s="13"/>
      <c r="S382" s="13"/>
      <c r="T382" s="13"/>
      <c r="U382" s="13"/>
      <c r="V382" s="13"/>
      <c r="W382" s="13"/>
      <c r="X382" s="13"/>
      <c r="Y382" s="13"/>
      <c r="Z382" s="13"/>
      <c r="AA382" s="13"/>
      <c r="AB382" s="13"/>
    </row>
    <row r="383" ht="15.75" customHeight="1">
      <c r="A383" s="24" t="s">
        <v>9308</v>
      </c>
      <c r="B383" s="24" t="s">
        <v>1229</v>
      </c>
      <c r="C383" s="24" t="s">
        <v>9309</v>
      </c>
      <c r="D383" s="24" t="s">
        <v>9310</v>
      </c>
      <c r="E383" s="24" t="s">
        <v>9313</v>
      </c>
      <c r="F383" s="25">
        <v>1.0</v>
      </c>
      <c r="G383" s="25">
        <v>2.0</v>
      </c>
      <c r="H383" s="25" t="s">
        <v>8938</v>
      </c>
      <c r="I383" s="25">
        <v>1.0</v>
      </c>
      <c r="J383" s="25">
        <v>2.0</v>
      </c>
      <c r="K383" s="25" t="s">
        <v>8872</v>
      </c>
      <c r="L383" s="25">
        <v>1.0</v>
      </c>
      <c r="M383" s="25">
        <v>2.0</v>
      </c>
      <c r="N383" s="25" t="s">
        <v>8871</v>
      </c>
      <c r="O383" s="13"/>
      <c r="P383" s="13"/>
      <c r="Q383" s="13"/>
      <c r="R383" s="13"/>
      <c r="S383" s="13"/>
      <c r="T383" s="13"/>
      <c r="U383" s="13"/>
      <c r="V383" s="13"/>
      <c r="W383" s="13"/>
      <c r="X383" s="13"/>
      <c r="Y383" s="13"/>
      <c r="Z383" s="13"/>
      <c r="AA383" s="13"/>
      <c r="AB383" s="13"/>
    </row>
    <row r="384" ht="15.75" customHeight="1">
      <c r="A384" s="24" t="s">
        <v>9308</v>
      </c>
      <c r="B384" s="24" t="s">
        <v>1231</v>
      </c>
      <c r="C384" s="24" t="s">
        <v>9309</v>
      </c>
      <c r="D384" s="24" t="s">
        <v>9310</v>
      </c>
      <c r="E384" s="24" t="s">
        <v>9314</v>
      </c>
      <c r="F384" s="25">
        <v>2.0</v>
      </c>
      <c r="G384" s="25">
        <v>2.0</v>
      </c>
      <c r="H384" s="25" t="s">
        <v>8938</v>
      </c>
      <c r="I384" s="25">
        <v>2.0</v>
      </c>
      <c r="J384" s="25">
        <v>2.0</v>
      </c>
      <c r="K384" s="25" t="s">
        <v>8872</v>
      </c>
      <c r="L384" s="25">
        <v>2.0</v>
      </c>
      <c r="M384" s="25">
        <v>2.0</v>
      </c>
      <c r="N384" s="25" t="s">
        <v>8871</v>
      </c>
      <c r="O384" s="13"/>
      <c r="P384" s="13"/>
      <c r="Q384" s="13"/>
      <c r="R384" s="13"/>
      <c r="S384" s="13"/>
      <c r="T384" s="13"/>
      <c r="U384" s="13"/>
      <c r="V384" s="13"/>
      <c r="W384" s="13"/>
      <c r="X384" s="13"/>
      <c r="Y384" s="13"/>
      <c r="Z384" s="13"/>
      <c r="AA384" s="13"/>
      <c r="AB384" s="13"/>
    </row>
    <row r="385" ht="15.75" customHeight="1">
      <c r="A385" s="24" t="s">
        <v>9308</v>
      </c>
      <c r="B385" s="24" t="s">
        <v>1233</v>
      </c>
      <c r="C385" s="24" t="s">
        <v>9309</v>
      </c>
      <c r="D385" s="24" t="s">
        <v>9310</v>
      </c>
      <c r="E385" s="24" t="s">
        <v>9315</v>
      </c>
      <c r="F385" s="25">
        <v>3.0</v>
      </c>
      <c r="G385" s="25">
        <v>3.0</v>
      </c>
      <c r="H385" s="25" t="s">
        <v>8938</v>
      </c>
      <c r="I385" s="25">
        <v>3.0</v>
      </c>
      <c r="J385" s="25">
        <v>3.0</v>
      </c>
      <c r="K385" s="25" t="s">
        <v>8872</v>
      </c>
      <c r="L385" s="25">
        <v>3.0</v>
      </c>
      <c r="M385" s="25">
        <v>3.0</v>
      </c>
      <c r="N385" s="25" t="s">
        <v>8871</v>
      </c>
      <c r="O385" s="13"/>
      <c r="P385" s="13"/>
      <c r="Q385" s="13"/>
      <c r="R385" s="13"/>
      <c r="S385" s="13"/>
      <c r="T385" s="13"/>
      <c r="U385" s="13"/>
      <c r="V385" s="13"/>
      <c r="W385" s="13"/>
      <c r="X385" s="13"/>
      <c r="Y385" s="13"/>
      <c r="Z385" s="13"/>
      <c r="AA385" s="13"/>
      <c r="AB385" s="13"/>
    </row>
    <row r="386" ht="15.75" customHeight="1">
      <c r="A386" s="24" t="s">
        <v>9308</v>
      </c>
      <c r="B386" s="24" t="s">
        <v>1235</v>
      </c>
      <c r="C386" s="24" t="s">
        <v>9309</v>
      </c>
      <c r="D386" s="24" t="s">
        <v>9310</v>
      </c>
      <c r="E386" s="24" t="s">
        <v>9316</v>
      </c>
      <c r="F386" s="25">
        <v>3.0</v>
      </c>
      <c r="G386" s="25">
        <v>3.0</v>
      </c>
      <c r="H386" s="25" t="s">
        <v>8938</v>
      </c>
      <c r="I386" s="25">
        <v>3.0</v>
      </c>
      <c r="J386" s="25">
        <v>3.0</v>
      </c>
      <c r="K386" s="25" t="s">
        <v>8872</v>
      </c>
      <c r="L386" s="25">
        <v>3.0</v>
      </c>
      <c r="M386" s="25">
        <v>3.0</v>
      </c>
      <c r="N386" s="25" t="s">
        <v>8871</v>
      </c>
      <c r="O386" s="13"/>
      <c r="P386" s="13"/>
      <c r="Q386" s="13"/>
      <c r="R386" s="13"/>
      <c r="S386" s="13"/>
      <c r="T386" s="13"/>
      <c r="U386" s="13"/>
      <c r="V386" s="13"/>
      <c r="W386" s="13"/>
      <c r="X386" s="13"/>
      <c r="Y386" s="13"/>
      <c r="Z386" s="13"/>
      <c r="AA386" s="13"/>
      <c r="AB386" s="13"/>
    </row>
    <row r="387" ht="15.75" customHeight="1">
      <c r="A387" s="24" t="s">
        <v>9308</v>
      </c>
      <c r="B387" s="24" t="s">
        <v>1237</v>
      </c>
      <c r="C387" s="24" t="s">
        <v>9309</v>
      </c>
      <c r="D387" s="24" t="s">
        <v>9310</v>
      </c>
      <c r="E387" s="24" t="s">
        <v>9317</v>
      </c>
      <c r="F387" s="25">
        <v>3.0</v>
      </c>
      <c r="G387" s="25">
        <v>3.0</v>
      </c>
      <c r="H387" s="25" t="s">
        <v>8938</v>
      </c>
      <c r="I387" s="25">
        <v>3.0</v>
      </c>
      <c r="J387" s="25">
        <v>3.0</v>
      </c>
      <c r="K387" s="25" t="s">
        <v>8872</v>
      </c>
      <c r="L387" s="25">
        <v>3.0</v>
      </c>
      <c r="M387" s="25">
        <v>3.0</v>
      </c>
      <c r="N387" s="25" t="s">
        <v>8871</v>
      </c>
      <c r="O387" s="13"/>
      <c r="P387" s="13"/>
      <c r="Q387" s="13"/>
      <c r="R387" s="13"/>
      <c r="S387" s="13"/>
      <c r="T387" s="13"/>
      <c r="U387" s="13"/>
      <c r="V387" s="13"/>
      <c r="W387" s="13"/>
      <c r="X387" s="13"/>
      <c r="Y387" s="13"/>
      <c r="Z387" s="13"/>
      <c r="AA387" s="13"/>
      <c r="AB387" s="13"/>
    </row>
    <row r="388" ht="15.75" customHeight="1">
      <c r="A388" s="24" t="s">
        <v>9308</v>
      </c>
      <c r="B388" s="24" t="s">
        <v>1239</v>
      </c>
      <c r="C388" s="24" t="s">
        <v>9309</v>
      </c>
      <c r="D388" s="24" t="s">
        <v>9310</v>
      </c>
      <c r="E388" s="24" t="s">
        <v>9318</v>
      </c>
      <c r="F388" s="25">
        <v>3.0</v>
      </c>
      <c r="G388" s="25">
        <v>2.0</v>
      </c>
      <c r="H388" s="25" t="s">
        <v>8938</v>
      </c>
      <c r="I388" s="25">
        <v>3.0</v>
      </c>
      <c r="J388" s="25">
        <v>2.0</v>
      </c>
      <c r="K388" s="25" t="s">
        <v>8872</v>
      </c>
      <c r="L388" s="25">
        <v>3.0</v>
      </c>
      <c r="M388" s="25">
        <v>2.0</v>
      </c>
      <c r="N388" s="25" t="s">
        <v>8871</v>
      </c>
      <c r="O388" s="13"/>
      <c r="P388" s="13"/>
      <c r="Q388" s="13"/>
      <c r="R388" s="13"/>
      <c r="S388" s="13"/>
      <c r="T388" s="13"/>
      <c r="U388" s="13"/>
      <c r="V388" s="13"/>
      <c r="W388" s="13"/>
      <c r="X388" s="13"/>
      <c r="Y388" s="13"/>
      <c r="Z388" s="13"/>
      <c r="AA388" s="13"/>
      <c r="AB388" s="13"/>
    </row>
    <row r="389" ht="15.75" customHeight="1">
      <c r="A389" s="24" t="s">
        <v>9308</v>
      </c>
      <c r="B389" s="24" t="s">
        <v>1241</v>
      </c>
      <c r="C389" s="24" t="s">
        <v>9309</v>
      </c>
      <c r="D389" s="24" t="s">
        <v>9310</v>
      </c>
      <c r="E389" s="24" t="s">
        <v>9319</v>
      </c>
      <c r="F389" s="25">
        <v>3.0</v>
      </c>
      <c r="G389" s="25">
        <v>2.0</v>
      </c>
      <c r="H389" s="25" t="s">
        <v>8938</v>
      </c>
      <c r="I389" s="25">
        <v>3.0</v>
      </c>
      <c r="J389" s="25">
        <v>2.0</v>
      </c>
      <c r="K389" s="25" t="s">
        <v>8872</v>
      </c>
      <c r="L389" s="25">
        <v>3.0</v>
      </c>
      <c r="M389" s="25">
        <v>2.0</v>
      </c>
      <c r="N389" s="25" t="s">
        <v>8871</v>
      </c>
      <c r="O389" s="13"/>
      <c r="P389" s="13"/>
      <c r="Q389" s="13"/>
      <c r="R389" s="13"/>
      <c r="S389" s="13"/>
      <c r="T389" s="13"/>
      <c r="U389" s="13"/>
      <c r="V389" s="13"/>
      <c r="W389" s="13"/>
      <c r="X389" s="13"/>
      <c r="Y389" s="13"/>
      <c r="Z389" s="13"/>
      <c r="AA389" s="13"/>
      <c r="AB389" s="13"/>
    </row>
    <row r="390" ht="15.75" customHeight="1">
      <c r="A390" s="24" t="s">
        <v>9308</v>
      </c>
      <c r="B390" s="24" t="s">
        <v>1243</v>
      </c>
      <c r="C390" s="24" t="s">
        <v>9309</v>
      </c>
      <c r="D390" s="24" t="s">
        <v>9310</v>
      </c>
      <c r="E390" s="24" t="s">
        <v>9320</v>
      </c>
      <c r="F390" s="25">
        <v>1.0</v>
      </c>
      <c r="G390" s="25">
        <v>1.0</v>
      </c>
      <c r="H390" s="25" t="s">
        <v>8938</v>
      </c>
      <c r="I390" s="25">
        <v>1.0</v>
      </c>
      <c r="J390" s="25">
        <v>1.0</v>
      </c>
      <c r="K390" s="25" t="s">
        <v>8872</v>
      </c>
      <c r="L390" s="25">
        <v>1.0</v>
      </c>
      <c r="M390" s="25">
        <v>1.0</v>
      </c>
      <c r="N390" s="25" t="s">
        <v>8871</v>
      </c>
      <c r="O390" s="13"/>
      <c r="P390" s="13"/>
      <c r="Q390" s="13"/>
      <c r="R390" s="13"/>
      <c r="S390" s="13"/>
      <c r="T390" s="13"/>
      <c r="U390" s="13"/>
      <c r="V390" s="13"/>
      <c r="W390" s="13"/>
      <c r="X390" s="13"/>
      <c r="Y390" s="13"/>
      <c r="Z390" s="13"/>
      <c r="AA390" s="13"/>
      <c r="AB390" s="13"/>
    </row>
    <row r="391" ht="15.75" customHeight="1">
      <c r="A391" s="24" t="s">
        <v>9308</v>
      </c>
      <c r="B391" s="24" t="s">
        <v>1245</v>
      </c>
      <c r="C391" s="24" t="s">
        <v>9309</v>
      </c>
      <c r="D391" s="24" t="s">
        <v>9310</v>
      </c>
      <c r="E391" s="24" t="s">
        <v>9321</v>
      </c>
      <c r="F391" s="25">
        <v>3.0</v>
      </c>
      <c r="G391" s="25">
        <v>3.0</v>
      </c>
      <c r="H391" s="25" t="s">
        <v>8938</v>
      </c>
      <c r="I391" s="25">
        <v>3.0</v>
      </c>
      <c r="J391" s="25">
        <v>3.0</v>
      </c>
      <c r="K391" s="25" t="s">
        <v>8872</v>
      </c>
      <c r="L391" s="25">
        <v>3.0</v>
      </c>
      <c r="M391" s="25">
        <v>3.0</v>
      </c>
      <c r="N391" s="25" t="s">
        <v>8871</v>
      </c>
      <c r="O391" s="13"/>
      <c r="P391" s="13"/>
      <c r="Q391" s="13"/>
      <c r="R391" s="13"/>
      <c r="S391" s="13"/>
      <c r="T391" s="13"/>
      <c r="U391" s="13"/>
      <c r="V391" s="13"/>
      <c r="W391" s="13"/>
      <c r="X391" s="13"/>
      <c r="Y391" s="13"/>
      <c r="Z391" s="13"/>
      <c r="AA391" s="13"/>
      <c r="AB391" s="13"/>
    </row>
    <row r="392" ht="15.75" customHeight="1">
      <c r="A392" s="24" t="s">
        <v>9308</v>
      </c>
      <c r="B392" s="24" t="s">
        <v>1247</v>
      </c>
      <c r="C392" s="24" t="s">
        <v>9309</v>
      </c>
      <c r="D392" s="24" t="s">
        <v>9310</v>
      </c>
      <c r="E392" s="24" t="s">
        <v>9322</v>
      </c>
      <c r="F392" s="25">
        <v>2.0</v>
      </c>
      <c r="G392" s="25">
        <v>2.0</v>
      </c>
      <c r="H392" s="25" t="s">
        <v>8938</v>
      </c>
      <c r="I392" s="25">
        <v>2.0</v>
      </c>
      <c r="J392" s="25">
        <v>2.0</v>
      </c>
      <c r="K392" s="25" t="s">
        <v>8872</v>
      </c>
      <c r="L392" s="25">
        <v>2.0</v>
      </c>
      <c r="M392" s="25">
        <v>2.0</v>
      </c>
      <c r="N392" s="25" t="s">
        <v>8871</v>
      </c>
      <c r="O392" s="13"/>
      <c r="P392" s="13"/>
      <c r="Q392" s="13"/>
      <c r="R392" s="13"/>
      <c r="S392" s="13"/>
      <c r="T392" s="13"/>
      <c r="U392" s="13"/>
      <c r="V392" s="13"/>
      <c r="W392" s="13"/>
      <c r="X392" s="13"/>
      <c r="Y392" s="13"/>
      <c r="Z392" s="13"/>
      <c r="AA392" s="13"/>
      <c r="AB392" s="13"/>
    </row>
    <row r="393" ht="15.75" customHeight="1">
      <c r="A393" s="24" t="s">
        <v>9308</v>
      </c>
      <c r="B393" s="24" t="s">
        <v>1249</v>
      </c>
      <c r="C393" s="24" t="s">
        <v>9309</v>
      </c>
      <c r="D393" s="24" t="s">
        <v>9310</v>
      </c>
      <c r="E393" s="24" t="s">
        <v>9323</v>
      </c>
      <c r="F393" s="25">
        <v>2.0</v>
      </c>
      <c r="G393" s="25">
        <v>2.0</v>
      </c>
      <c r="H393" s="25" t="s">
        <v>8938</v>
      </c>
      <c r="I393" s="25">
        <v>2.0</v>
      </c>
      <c r="J393" s="25">
        <v>2.0</v>
      </c>
      <c r="K393" s="25" t="s">
        <v>8872</v>
      </c>
      <c r="L393" s="25">
        <v>2.0</v>
      </c>
      <c r="M393" s="25">
        <v>2.0</v>
      </c>
      <c r="N393" s="25" t="s">
        <v>8871</v>
      </c>
      <c r="O393" s="13"/>
      <c r="P393" s="13"/>
      <c r="Q393" s="13"/>
      <c r="R393" s="13"/>
      <c r="S393" s="13"/>
      <c r="T393" s="13"/>
      <c r="U393" s="13"/>
      <c r="V393" s="13"/>
      <c r="W393" s="13"/>
      <c r="X393" s="13"/>
      <c r="Y393" s="13"/>
      <c r="Z393" s="13"/>
      <c r="AA393" s="13"/>
      <c r="AB393" s="13"/>
    </row>
    <row r="394" ht="15.75" customHeight="1">
      <c r="A394" s="24" t="s">
        <v>9308</v>
      </c>
      <c r="B394" s="24" t="s">
        <v>1250</v>
      </c>
      <c r="C394" s="24" t="s">
        <v>9309</v>
      </c>
      <c r="D394" s="24" t="s">
        <v>9310</v>
      </c>
      <c r="E394" s="24" t="s">
        <v>9324</v>
      </c>
      <c r="F394" s="25">
        <v>3.0</v>
      </c>
      <c r="G394" s="25">
        <v>3.0</v>
      </c>
      <c r="H394" s="25" t="s">
        <v>8938</v>
      </c>
      <c r="I394" s="25">
        <v>3.0</v>
      </c>
      <c r="J394" s="25">
        <v>3.0</v>
      </c>
      <c r="K394" s="25" t="s">
        <v>8872</v>
      </c>
      <c r="L394" s="25">
        <v>3.0</v>
      </c>
      <c r="M394" s="25">
        <v>3.0</v>
      </c>
      <c r="N394" s="25" t="s">
        <v>8871</v>
      </c>
      <c r="O394" s="13"/>
      <c r="P394" s="13"/>
      <c r="Q394" s="13"/>
      <c r="R394" s="13"/>
      <c r="S394" s="13"/>
      <c r="T394" s="13"/>
      <c r="U394" s="13"/>
      <c r="V394" s="13"/>
      <c r="W394" s="13"/>
      <c r="X394" s="13"/>
      <c r="Y394" s="13"/>
      <c r="Z394" s="13"/>
      <c r="AA394" s="13"/>
      <c r="AB394" s="13"/>
    </row>
    <row r="395" ht="15.75" customHeight="1">
      <c r="A395" s="24" t="s">
        <v>9308</v>
      </c>
      <c r="B395" s="24" t="s">
        <v>1252</v>
      </c>
      <c r="C395" s="24" t="s">
        <v>9309</v>
      </c>
      <c r="D395" s="24" t="s">
        <v>9310</v>
      </c>
      <c r="E395" s="24" t="s">
        <v>9325</v>
      </c>
      <c r="F395" s="25">
        <v>3.0</v>
      </c>
      <c r="G395" s="25">
        <v>2.0</v>
      </c>
      <c r="H395" s="25" t="s">
        <v>8938</v>
      </c>
      <c r="I395" s="25">
        <v>3.0</v>
      </c>
      <c r="J395" s="25">
        <v>2.0</v>
      </c>
      <c r="K395" s="25" t="s">
        <v>8872</v>
      </c>
      <c r="L395" s="25">
        <v>3.0</v>
      </c>
      <c r="M395" s="25">
        <v>2.0</v>
      </c>
      <c r="N395" s="25" t="s">
        <v>8871</v>
      </c>
      <c r="O395" s="13"/>
      <c r="P395" s="13"/>
      <c r="Q395" s="13"/>
      <c r="R395" s="13"/>
      <c r="S395" s="13"/>
      <c r="T395" s="13"/>
      <c r="U395" s="13"/>
      <c r="V395" s="13"/>
      <c r="W395" s="13"/>
      <c r="X395" s="13"/>
      <c r="Y395" s="13"/>
      <c r="Z395" s="13"/>
      <c r="AA395" s="13"/>
      <c r="AB395" s="13"/>
    </row>
    <row r="396" ht="15.75" customHeight="1">
      <c r="A396" s="24" t="s">
        <v>9308</v>
      </c>
      <c r="B396" s="24" t="s">
        <v>1254</v>
      </c>
      <c r="C396" s="24" t="s">
        <v>9309</v>
      </c>
      <c r="D396" s="24" t="s">
        <v>9310</v>
      </c>
      <c r="E396" s="24" t="s">
        <v>9326</v>
      </c>
      <c r="F396" s="25">
        <v>2.0</v>
      </c>
      <c r="G396" s="25">
        <v>1.0</v>
      </c>
      <c r="H396" s="25" t="s">
        <v>8938</v>
      </c>
      <c r="I396" s="25">
        <v>2.0</v>
      </c>
      <c r="J396" s="25">
        <v>1.0</v>
      </c>
      <c r="K396" s="25" t="s">
        <v>8872</v>
      </c>
      <c r="L396" s="25">
        <v>2.0</v>
      </c>
      <c r="M396" s="25">
        <v>1.0</v>
      </c>
      <c r="N396" s="25" t="s">
        <v>8871</v>
      </c>
      <c r="O396" s="13"/>
      <c r="P396" s="13"/>
      <c r="Q396" s="13"/>
      <c r="R396" s="13"/>
      <c r="S396" s="13"/>
      <c r="T396" s="13"/>
      <c r="U396" s="13"/>
      <c r="V396" s="13"/>
      <c r="W396" s="13"/>
      <c r="X396" s="13"/>
      <c r="Y396" s="13"/>
      <c r="Z396" s="13"/>
      <c r="AA396" s="13"/>
      <c r="AB396" s="13"/>
    </row>
    <row r="397" ht="15.75" customHeight="1">
      <c r="A397" s="24" t="s">
        <v>9308</v>
      </c>
      <c r="B397" s="24" t="s">
        <v>1256</v>
      </c>
      <c r="C397" s="24" t="s">
        <v>9309</v>
      </c>
      <c r="D397" s="24" t="s">
        <v>9310</v>
      </c>
      <c r="E397" s="24" t="s">
        <v>9327</v>
      </c>
      <c r="F397" s="25">
        <v>1.0</v>
      </c>
      <c r="G397" s="25">
        <v>1.0</v>
      </c>
      <c r="H397" s="25" t="s">
        <v>8938</v>
      </c>
      <c r="I397" s="25">
        <v>1.0</v>
      </c>
      <c r="J397" s="25">
        <v>1.0</v>
      </c>
      <c r="K397" s="25" t="s">
        <v>8872</v>
      </c>
      <c r="L397" s="25">
        <v>1.0</v>
      </c>
      <c r="M397" s="25">
        <v>1.0</v>
      </c>
      <c r="N397" s="25" t="s">
        <v>8871</v>
      </c>
      <c r="O397" s="13"/>
      <c r="P397" s="13"/>
      <c r="Q397" s="13"/>
      <c r="R397" s="13"/>
      <c r="S397" s="13"/>
      <c r="T397" s="13"/>
      <c r="U397" s="13"/>
      <c r="V397" s="13"/>
      <c r="W397" s="13"/>
      <c r="X397" s="13"/>
      <c r="Y397" s="13"/>
      <c r="Z397" s="13"/>
      <c r="AA397" s="13"/>
      <c r="AB397" s="13"/>
    </row>
    <row r="398" ht="15.75" customHeight="1">
      <c r="A398" s="24" t="s">
        <v>9308</v>
      </c>
      <c r="B398" s="24" t="s">
        <v>1258</v>
      </c>
      <c r="C398" s="24" t="s">
        <v>9309</v>
      </c>
      <c r="D398" s="24" t="s">
        <v>9310</v>
      </c>
      <c r="E398" s="24" t="s">
        <v>9328</v>
      </c>
      <c r="F398" s="25">
        <v>3.0</v>
      </c>
      <c r="G398" s="25">
        <v>2.0</v>
      </c>
      <c r="H398" s="25" t="s">
        <v>8938</v>
      </c>
      <c r="I398" s="25">
        <v>3.0</v>
      </c>
      <c r="J398" s="25">
        <v>2.0</v>
      </c>
      <c r="K398" s="25" t="s">
        <v>8872</v>
      </c>
      <c r="L398" s="25">
        <v>3.0</v>
      </c>
      <c r="M398" s="25">
        <v>2.0</v>
      </c>
      <c r="N398" s="25" t="s">
        <v>8871</v>
      </c>
      <c r="O398" s="13"/>
      <c r="P398" s="13"/>
      <c r="Q398" s="13"/>
      <c r="R398" s="13"/>
      <c r="S398" s="13"/>
      <c r="T398" s="13"/>
      <c r="U398" s="13"/>
      <c r="V398" s="13"/>
      <c r="W398" s="13"/>
      <c r="X398" s="13"/>
      <c r="Y398" s="13"/>
      <c r="Z398" s="13"/>
      <c r="AA398" s="13"/>
      <c r="AB398" s="13"/>
    </row>
    <row r="399" ht="15.75" customHeight="1">
      <c r="A399" s="24" t="s">
        <v>9329</v>
      </c>
      <c r="B399" s="24" t="s">
        <v>3221</v>
      </c>
      <c r="C399" s="24" t="s">
        <v>9330</v>
      </c>
      <c r="D399" s="24" t="s">
        <v>9331</v>
      </c>
      <c r="E399" s="24" t="s">
        <v>9332</v>
      </c>
      <c r="F399" s="25">
        <v>1.0</v>
      </c>
      <c r="G399" s="25">
        <v>1.0</v>
      </c>
      <c r="H399" s="25" t="s">
        <v>8871</v>
      </c>
      <c r="I399" s="25">
        <v>1.0</v>
      </c>
      <c r="J399" s="25">
        <v>1.0</v>
      </c>
      <c r="K399" s="25" t="s">
        <v>8872</v>
      </c>
      <c r="L399" s="25">
        <v>1.0</v>
      </c>
      <c r="M399" s="25">
        <v>1.0</v>
      </c>
      <c r="N399" s="25" t="s">
        <v>8938</v>
      </c>
      <c r="O399" s="13"/>
      <c r="P399" s="13"/>
      <c r="Q399" s="13"/>
      <c r="R399" s="13"/>
      <c r="S399" s="13"/>
      <c r="T399" s="13"/>
      <c r="U399" s="13"/>
      <c r="V399" s="13"/>
      <c r="W399" s="13"/>
      <c r="X399" s="13"/>
      <c r="Y399" s="13"/>
      <c r="Z399" s="13"/>
      <c r="AA399" s="13"/>
      <c r="AB399" s="13"/>
    </row>
    <row r="400" ht="15.75" customHeight="1">
      <c r="A400" s="24" t="s">
        <v>9329</v>
      </c>
      <c r="B400" s="24" t="s">
        <v>3225</v>
      </c>
      <c r="C400" s="24" t="s">
        <v>9330</v>
      </c>
      <c r="D400" s="24" t="s">
        <v>9331</v>
      </c>
      <c r="E400" s="24" t="s">
        <v>9333</v>
      </c>
      <c r="F400" s="25">
        <v>1.0</v>
      </c>
      <c r="G400" s="25">
        <v>1.0</v>
      </c>
      <c r="H400" s="25" t="s">
        <v>8871</v>
      </c>
      <c r="I400" s="25">
        <v>3.0</v>
      </c>
      <c r="J400" s="25">
        <v>2.0</v>
      </c>
      <c r="K400" s="25" t="s">
        <v>8872</v>
      </c>
      <c r="L400" s="25">
        <v>2.0</v>
      </c>
      <c r="M400" s="25">
        <v>2.0</v>
      </c>
      <c r="N400" s="25" t="s">
        <v>8938</v>
      </c>
      <c r="O400" s="13"/>
      <c r="P400" s="13"/>
      <c r="Q400" s="13"/>
      <c r="R400" s="13"/>
      <c r="S400" s="13"/>
      <c r="T400" s="13"/>
      <c r="U400" s="13"/>
      <c r="V400" s="13"/>
      <c r="W400" s="13"/>
      <c r="X400" s="13"/>
      <c r="Y400" s="13"/>
      <c r="Z400" s="13"/>
      <c r="AA400" s="13"/>
      <c r="AB400" s="13"/>
    </row>
    <row r="401" ht="15.75" customHeight="1">
      <c r="A401" s="24" t="s">
        <v>9329</v>
      </c>
      <c r="B401" s="24" t="s">
        <v>3227</v>
      </c>
      <c r="C401" s="24" t="s">
        <v>9330</v>
      </c>
      <c r="D401" s="24" t="s">
        <v>9331</v>
      </c>
      <c r="E401" s="24" t="s">
        <v>9334</v>
      </c>
      <c r="F401" s="25">
        <v>3.0</v>
      </c>
      <c r="G401" s="25">
        <v>2.0</v>
      </c>
      <c r="H401" s="25" t="s">
        <v>8871</v>
      </c>
      <c r="I401" s="25">
        <v>3.0</v>
      </c>
      <c r="J401" s="25">
        <v>2.0</v>
      </c>
      <c r="K401" s="25" t="s">
        <v>8872</v>
      </c>
      <c r="L401" s="25">
        <v>3.0</v>
      </c>
      <c r="M401" s="25">
        <v>2.0</v>
      </c>
      <c r="N401" s="25" t="s">
        <v>8938</v>
      </c>
      <c r="O401" s="13"/>
      <c r="P401" s="13"/>
      <c r="Q401" s="13"/>
      <c r="R401" s="13"/>
      <c r="S401" s="13"/>
      <c r="T401" s="13"/>
      <c r="U401" s="13"/>
      <c r="V401" s="13"/>
      <c r="W401" s="13"/>
      <c r="X401" s="13"/>
      <c r="Y401" s="13"/>
      <c r="Z401" s="13"/>
      <c r="AA401" s="13"/>
      <c r="AB401" s="13"/>
    </row>
    <row r="402" ht="15.75" customHeight="1">
      <c r="A402" s="24" t="s">
        <v>9329</v>
      </c>
      <c r="B402" s="24" t="s">
        <v>3229</v>
      </c>
      <c r="C402" s="24" t="s">
        <v>9330</v>
      </c>
      <c r="D402" s="24" t="s">
        <v>9331</v>
      </c>
      <c r="E402" s="24" t="s">
        <v>9335</v>
      </c>
      <c r="F402" s="25">
        <v>3.0</v>
      </c>
      <c r="G402" s="25">
        <v>3.0</v>
      </c>
      <c r="H402" s="25" t="s">
        <v>8871</v>
      </c>
      <c r="I402" s="25">
        <v>3.0</v>
      </c>
      <c r="J402" s="25">
        <v>3.0</v>
      </c>
      <c r="K402" s="25" t="s">
        <v>8872</v>
      </c>
      <c r="L402" s="25">
        <v>3.0</v>
      </c>
      <c r="M402" s="25">
        <v>3.0</v>
      </c>
      <c r="N402" s="25" t="s">
        <v>8938</v>
      </c>
      <c r="O402" s="13"/>
      <c r="P402" s="13"/>
      <c r="Q402" s="13"/>
      <c r="R402" s="13"/>
      <c r="S402" s="13"/>
      <c r="T402" s="13"/>
      <c r="U402" s="13"/>
      <c r="V402" s="13"/>
      <c r="W402" s="13"/>
      <c r="X402" s="13"/>
      <c r="Y402" s="13"/>
      <c r="Z402" s="13"/>
      <c r="AA402" s="13"/>
      <c r="AB402" s="13"/>
    </row>
    <row r="403" ht="15.75" customHeight="1">
      <c r="A403" s="24" t="s">
        <v>9329</v>
      </c>
      <c r="B403" s="24" t="s">
        <v>3231</v>
      </c>
      <c r="C403" s="24" t="s">
        <v>9330</v>
      </c>
      <c r="D403" s="24" t="s">
        <v>9331</v>
      </c>
      <c r="E403" s="24" t="s">
        <v>9336</v>
      </c>
      <c r="F403" s="25">
        <v>1.0</v>
      </c>
      <c r="G403" s="25">
        <v>1.0</v>
      </c>
      <c r="H403" s="25" t="s">
        <v>8871</v>
      </c>
      <c r="I403" s="25">
        <v>1.0</v>
      </c>
      <c r="J403" s="25">
        <v>1.0</v>
      </c>
      <c r="K403" s="25" t="s">
        <v>8872</v>
      </c>
      <c r="L403" s="25">
        <v>1.0</v>
      </c>
      <c r="M403" s="25">
        <v>1.0</v>
      </c>
      <c r="N403" s="25" t="s">
        <v>8938</v>
      </c>
      <c r="O403" s="13"/>
      <c r="P403" s="13"/>
      <c r="Q403" s="13"/>
      <c r="R403" s="13"/>
      <c r="S403" s="13"/>
      <c r="T403" s="13"/>
      <c r="U403" s="13"/>
      <c r="V403" s="13"/>
      <c r="W403" s="13"/>
      <c r="X403" s="13"/>
      <c r="Y403" s="13"/>
      <c r="Z403" s="13"/>
      <c r="AA403" s="13"/>
      <c r="AB403" s="13"/>
    </row>
    <row r="404" ht="15.75" customHeight="1">
      <c r="A404" s="24" t="s">
        <v>9329</v>
      </c>
      <c r="B404" s="24" t="s">
        <v>3233</v>
      </c>
      <c r="C404" s="24" t="s">
        <v>9330</v>
      </c>
      <c r="D404" s="24" t="s">
        <v>9331</v>
      </c>
      <c r="E404" s="24" t="s">
        <v>9337</v>
      </c>
      <c r="F404" s="25">
        <v>1.0</v>
      </c>
      <c r="G404" s="25">
        <v>1.0</v>
      </c>
      <c r="H404" s="25" t="s">
        <v>8871</v>
      </c>
      <c r="I404" s="25">
        <v>1.0</v>
      </c>
      <c r="J404" s="25">
        <v>1.0</v>
      </c>
      <c r="K404" s="25" t="s">
        <v>8872</v>
      </c>
      <c r="L404" s="25">
        <v>1.0</v>
      </c>
      <c r="M404" s="25">
        <v>1.0</v>
      </c>
      <c r="N404" s="25" t="s">
        <v>8938</v>
      </c>
      <c r="O404" s="13"/>
      <c r="P404" s="13"/>
      <c r="Q404" s="13"/>
      <c r="R404" s="13"/>
      <c r="S404" s="13"/>
      <c r="T404" s="13"/>
      <c r="U404" s="13"/>
      <c r="V404" s="13"/>
      <c r="W404" s="13"/>
      <c r="X404" s="13"/>
      <c r="Y404" s="13"/>
      <c r="Z404" s="13"/>
      <c r="AA404" s="13"/>
      <c r="AB404" s="13"/>
    </row>
    <row r="405" ht="15.75" customHeight="1">
      <c r="A405" s="24" t="s">
        <v>9329</v>
      </c>
      <c r="B405" s="24" t="s">
        <v>3235</v>
      </c>
      <c r="C405" s="24" t="s">
        <v>9330</v>
      </c>
      <c r="D405" s="24" t="s">
        <v>9331</v>
      </c>
      <c r="E405" s="24" t="s">
        <v>9338</v>
      </c>
      <c r="F405" s="25">
        <v>1.0</v>
      </c>
      <c r="G405" s="25">
        <v>1.0</v>
      </c>
      <c r="H405" s="25" t="s">
        <v>8871</v>
      </c>
      <c r="I405" s="25">
        <v>1.0</v>
      </c>
      <c r="J405" s="25">
        <v>1.0</v>
      </c>
      <c r="K405" s="25" t="s">
        <v>8872</v>
      </c>
      <c r="L405" s="25">
        <v>1.0</v>
      </c>
      <c r="M405" s="25">
        <v>1.0</v>
      </c>
      <c r="N405" s="25" t="s">
        <v>8938</v>
      </c>
      <c r="O405" s="13"/>
      <c r="P405" s="13"/>
      <c r="Q405" s="13"/>
      <c r="R405" s="13"/>
      <c r="S405" s="13"/>
      <c r="T405" s="13"/>
      <c r="U405" s="13"/>
      <c r="V405" s="13"/>
      <c r="W405" s="13"/>
      <c r="X405" s="13"/>
      <c r="Y405" s="13"/>
      <c r="Z405" s="13"/>
      <c r="AA405" s="13"/>
      <c r="AB405" s="13"/>
    </row>
    <row r="406" ht="15.75" customHeight="1">
      <c r="A406" s="24" t="s">
        <v>9329</v>
      </c>
      <c r="B406" s="24" t="s">
        <v>3237</v>
      </c>
      <c r="C406" s="24" t="s">
        <v>9330</v>
      </c>
      <c r="D406" s="24" t="s">
        <v>9331</v>
      </c>
      <c r="E406" s="24" t="s">
        <v>9339</v>
      </c>
      <c r="F406" s="25">
        <v>3.0</v>
      </c>
      <c r="G406" s="25">
        <v>3.0</v>
      </c>
      <c r="H406" s="25" t="s">
        <v>8871</v>
      </c>
      <c r="I406" s="25">
        <v>3.0</v>
      </c>
      <c r="J406" s="25">
        <v>3.0</v>
      </c>
      <c r="K406" s="25" t="s">
        <v>8872</v>
      </c>
      <c r="L406" s="25">
        <v>3.0</v>
      </c>
      <c r="M406" s="25">
        <v>3.0</v>
      </c>
      <c r="N406" s="25" t="s">
        <v>8938</v>
      </c>
      <c r="O406" s="13"/>
      <c r="P406" s="13"/>
      <c r="Q406" s="13"/>
      <c r="R406" s="13"/>
      <c r="S406" s="13"/>
      <c r="T406" s="13"/>
      <c r="U406" s="13"/>
      <c r="V406" s="13"/>
      <c r="W406" s="13"/>
      <c r="X406" s="13"/>
      <c r="Y406" s="13"/>
      <c r="Z406" s="13"/>
      <c r="AA406" s="13"/>
      <c r="AB406" s="13"/>
    </row>
    <row r="407" ht="15.75" customHeight="1">
      <c r="A407" s="24" t="s">
        <v>9329</v>
      </c>
      <c r="B407" s="24" t="s">
        <v>3239</v>
      </c>
      <c r="C407" s="24" t="s">
        <v>9330</v>
      </c>
      <c r="D407" s="24" t="s">
        <v>9331</v>
      </c>
      <c r="E407" s="24" t="s">
        <v>9340</v>
      </c>
      <c r="F407" s="25">
        <v>1.0</v>
      </c>
      <c r="G407" s="25">
        <v>1.0</v>
      </c>
      <c r="H407" s="25" t="s">
        <v>8871</v>
      </c>
      <c r="I407" s="25">
        <v>1.0</v>
      </c>
      <c r="J407" s="25">
        <v>1.0</v>
      </c>
      <c r="K407" s="25" t="s">
        <v>8872</v>
      </c>
      <c r="L407" s="25">
        <v>1.0</v>
      </c>
      <c r="M407" s="25">
        <v>1.0</v>
      </c>
      <c r="N407" s="25" t="s">
        <v>8938</v>
      </c>
      <c r="O407" s="13"/>
      <c r="P407" s="13"/>
      <c r="Q407" s="13"/>
      <c r="R407" s="13"/>
      <c r="S407" s="13"/>
      <c r="T407" s="13"/>
      <c r="U407" s="13"/>
      <c r="V407" s="13"/>
      <c r="W407" s="13"/>
      <c r="X407" s="13"/>
      <c r="Y407" s="13"/>
      <c r="Z407" s="13"/>
      <c r="AA407" s="13"/>
      <c r="AB407" s="13"/>
    </row>
    <row r="408" ht="15.75" customHeight="1">
      <c r="A408" s="24" t="s">
        <v>9329</v>
      </c>
      <c r="B408" s="24" t="s">
        <v>3241</v>
      </c>
      <c r="C408" s="24" t="s">
        <v>9330</v>
      </c>
      <c r="D408" s="24" t="s">
        <v>9331</v>
      </c>
      <c r="E408" s="24" t="s">
        <v>9341</v>
      </c>
      <c r="F408" s="25">
        <v>1.0</v>
      </c>
      <c r="G408" s="25">
        <v>1.0</v>
      </c>
      <c r="H408" s="25" t="s">
        <v>8871</v>
      </c>
      <c r="I408" s="25">
        <v>1.0</v>
      </c>
      <c r="J408" s="25">
        <v>2.0</v>
      </c>
      <c r="K408" s="25" t="s">
        <v>8872</v>
      </c>
      <c r="L408" s="25">
        <v>1.0</v>
      </c>
      <c r="M408" s="25">
        <v>1.0</v>
      </c>
      <c r="N408" s="25" t="s">
        <v>8938</v>
      </c>
      <c r="O408" s="13"/>
      <c r="P408" s="13"/>
      <c r="Q408" s="13"/>
      <c r="R408" s="13"/>
      <c r="S408" s="13"/>
      <c r="T408" s="13"/>
      <c r="U408" s="13"/>
      <c r="V408" s="13"/>
      <c r="W408" s="13"/>
      <c r="X408" s="13"/>
      <c r="Y408" s="13"/>
      <c r="Z408" s="13"/>
      <c r="AA408" s="13"/>
      <c r="AB408" s="13"/>
    </row>
    <row r="409" ht="15.75" customHeight="1">
      <c r="A409" s="24" t="s">
        <v>9329</v>
      </c>
      <c r="B409" s="24" t="s">
        <v>3243</v>
      </c>
      <c r="C409" s="24" t="s">
        <v>9330</v>
      </c>
      <c r="D409" s="24" t="s">
        <v>9331</v>
      </c>
      <c r="E409" s="24" t="s">
        <v>9342</v>
      </c>
      <c r="F409" s="25">
        <v>2.0</v>
      </c>
      <c r="G409" s="25">
        <v>2.0</v>
      </c>
      <c r="H409" s="25" t="s">
        <v>8871</v>
      </c>
      <c r="I409" s="25">
        <v>2.0</v>
      </c>
      <c r="J409" s="25">
        <v>2.0</v>
      </c>
      <c r="K409" s="25" t="s">
        <v>8872</v>
      </c>
      <c r="L409" s="25">
        <v>2.0</v>
      </c>
      <c r="M409" s="25">
        <v>2.0</v>
      </c>
      <c r="N409" s="25" t="s">
        <v>8938</v>
      </c>
      <c r="O409" s="13"/>
      <c r="P409" s="13"/>
      <c r="Q409" s="13"/>
      <c r="R409" s="13"/>
      <c r="S409" s="13"/>
      <c r="T409" s="13"/>
      <c r="U409" s="13"/>
      <c r="V409" s="13"/>
      <c r="W409" s="13"/>
      <c r="X409" s="13"/>
      <c r="Y409" s="13"/>
      <c r="Z409" s="13"/>
      <c r="AA409" s="13"/>
      <c r="AB409" s="13"/>
    </row>
    <row r="410" ht="15.75" customHeight="1">
      <c r="A410" s="24" t="s">
        <v>9329</v>
      </c>
      <c r="B410" s="24" t="s">
        <v>3245</v>
      </c>
      <c r="C410" s="24" t="s">
        <v>9330</v>
      </c>
      <c r="D410" s="24" t="s">
        <v>9331</v>
      </c>
      <c r="E410" s="24" t="s">
        <v>9343</v>
      </c>
      <c r="F410" s="25">
        <v>1.0</v>
      </c>
      <c r="G410" s="25">
        <v>1.0</v>
      </c>
      <c r="H410" s="25" t="s">
        <v>8871</v>
      </c>
      <c r="I410" s="25">
        <v>1.0</v>
      </c>
      <c r="J410" s="25">
        <v>1.0</v>
      </c>
      <c r="K410" s="25" t="s">
        <v>8872</v>
      </c>
      <c r="L410" s="25">
        <v>1.0</v>
      </c>
      <c r="M410" s="25">
        <v>1.0</v>
      </c>
      <c r="N410" s="25" t="s">
        <v>8938</v>
      </c>
      <c r="O410" s="13"/>
      <c r="P410" s="13"/>
      <c r="Q410" s="13"/>
      <c r="R410" s="13"/>
      <c r="S410" s="13"/>
      <c r="T410" s="13"/>
      <c r="U410" s="13"/>
      <c r="V410" s="13"/>
      <c r="W410" s="13"/>
      <c r="X410" s="13"/>
      <c r="Y410" s="13"/>
      <c r="Z410" s="13"/>
      <c r="AA410" s="13"/>
      <c r="AB410" s="13"/>
    </row>
    <row r="411" ht="15.75" customHeight="1">
      <c r="A411" s="24" t="s">
        <v>9329</v>
      </c>
      <c r="B411" s="24" t="s">
        <v>3247</v>
      </c>
      <c r="C411" s="24" t="s">
        <v>9330</v>
      </c>
      <c r="D411" s="24" t="s">
        <v>9331</v>
      </c>
      <c r="E411" s="24" t="s">
        <v>9344</v>
      </c>
      <c r="F411" s="25">
        <v>1.0</v>
      </c>
      <c r="G411" s="25">
        <v>1.0</v>
      </c>
      <c r="H411" s="25" t="s">
        <v>8871</v>
      </c>
      <c r="I411" s="25">
        <v>1.0</v>
      </c>
      <c r="J411" s="25">
        <v>1.0</v>
      </c>
      <c r="K411" s="25" t="s">
        <v>8872</v>
      </c>
      <c r="L411" s="25">
        <v>1.0</v>
      </c>
      <c r="M411" s="25">
        <v>1.0</v>
      </c>
      <c r="N411" s="25" t="s">
        <v>8938</v>
      </c>
      <c r="O411" s="13"/>
      <c r="P411" s="13"/>
      <c r="Q411" s="13"/>
      <c r="R411" s="13"/>
      <c r="S411" s="13"/>
      <c r="T411" s="13"/>
      <c r="U411" s="13"/>
      <c r="V411" s="13"/>
      <c r="W411" s="13"/>
      <c r="X411" s="13"/>
      <c r="Y411" s="13"/>
      <c r="Z411" s="13"/>
      <c r="AA411" s="13"/>
      <c r="AB411" s="13"/>
    </row>
    <row r="412" ht="15.75" customHeight="1">
      <c r="A412" s="24" t="s">
        <v>9329</v>
      </c>
      <c r="B412" s="24" t="s">
        <v>3249</v>
      </c>
      <c r="C412" s="24" t="s">
        <v>9330</v>
      </c>
      <c r="D412" s="24" t="s">
        <v>9331</v>
      </c>
      <c r="E412" s="24" t="s">
        <v>9345</v>
      </c>
      <c r="F412" s="25">
        <v>1.0</v>
      </c>
      <c r="G412" s="25">
        <v>1.0</v>
      </c>
      <c r="H412" s="25" t="s">
        <v>8871</v>
      </c>
      <c r="I412" s="25">
        <v>1.0</v>
      </c>
      <c r="J412" s="25">
        <v>1.0</v>
      </c>
      <c r="K412" s="25" t="s">
        <v>8872</v>
      </c>
      <c r="L412" s="25">
        <v>1.0</v>
      </c>
      <c r="M412" s="25">
        <v>1.0</v>
      </c>
      <c r="N412" s="25" t="s">
        <v>8938</v>
      </c>
      <c r="O412" s="13"/>
      <c r="P412" s="13"/>
      <c r="Q412" s="13"/>
      <c r="R412" s="13"/>
      <c r="S412" s="13"/>
      <c r="T412" s="13"/>
      <c r="U412" s="13"/>
      <c r="V412" s="13"/>
      <c r="W412" s="13"/>
      <c r="X412" s="13"/>
      <c r="Y412" s="13"/>
      <c r="Z412" s="13"/>
      <c r="AA412" s="13"/>
      <c r="AB412" s="13"/>
    </row>
    <row r="413" ht="15.75" customHeight="1">
      <c r="A413" s="24" t="s">
        <v>9329</v>
      </c>
      <c r="B413" s="24" t="s">
        <v>3251</v>
      </c>
      <c r="C413" s="24" t="s">
        <v>9330</v>
      </c>
      <c r="D413" s="24" t="s">
        <v>9331</v>
      </c>
      <c r="E413" s="24" t="s">
        <v>9346</v>
      </c>
      <c r="F413" s="25">
        <v>1.0</v>
      </c>
      <c r="G413" s="25">
        <v>1.0</v>
      </c>
      <c r="H413" s="25" t="s">
        <v>8871</v>
      </c>
      <c r="I413" s="25">
        <v>1.0</v>
      </c>
      <c r="J413" s="25">
        <v>2.0</v>
      </c>
      <c r="K413" s="25" t="s">
        <v>8872</v>
      </c>
      <c r="L413" s="25">
        <v>1.0</v>
      </c>
      <c r="M413" s="25">
        <v>1.0</v>
      </c>
      <c r="N413" s="25" t="s">
        <v>8938</v>
      </c>
      <c r="O413" s="13"/>
      <c r="P413" s="13"/>
      <c r="Q413" s="13"/>
      <c r="R413" s="13"/>
      <c r="S413" s="13"/>
      <c r="T413" s="13"/>
      <c r="U413" s="13"/>
      <c r="V413" s="13"/>
      <c r="W413" s="13"/>
      <c r="X413" s="13"/>
      <c r="Y413" s="13"/>
      <c r="Z413" s="13"/>
      <c r="AA413" s="13"/>
      <c r="AB413" s="13"/>
    </row>
    <row r="414" ht="15.75" customHeight="1">
      <c r="A414" s="24" t="s">
        <v>9329</v>
      </c>
      <c r="B414" s="24" t="s">
        <v>3253</v>
      </c>
      <c r="C414" s="24" t="s">
        <v>9330</v>
      </c>
      <c r="D414" s="24" t="s">
        <v>9331</v>
      </c>
      <c r="E414" s="24" t="s">
        <v>9347</v>
      </c>
      <c r="F414" s="25">
        <v>1.0</v>
      </c>
      <c r="G414" s="25">
        <v>1.0</v>
      </c>
      <c r="H414" s="25" t="s">
        <v>8871</v>
      </c>
      <c r="I414" s="25">
        <v>1.0</v>
      </c>
      <c r="J414" s="25">
        <v>1.0</v>
      </c>
      <c r="K414" s="25" t="s">
        <v>8872</v>
      </c>
      <c r="L414" s="25">
        <v>1.0</v>
      </c>
      <c r="M414" s="25">
        <v>1.0</v>
      </c>
      <c r="N414" s="25" t="s">
        <v>8938</v>
      </c>
      <c r="O414" s="13"/>
      <c r="P414" s="13"/>
      <c r="Q414" s="13"/>
      <c r="R414" s="13"/>
      <c r="S414" s="13"/>
      <c r="T414" s="13"/>
      <c r="U414" s="13"/>
      <c r="V414" s="13"/>
      <c r="W414" s="13"/>
      <c r="X414" s="13"/>
      <c r="Y414" s="13"/>
      <c r="Z414" s="13"/>
      <c r="AA414" s="13"/>
      <c r="AB414" s="13"/>
    </row>
    <row r="415" ht="15.75" customHeight="1">
      <c r="A415" s="24" t="s">
        <v>9329</v>
      </c>
      <c r="B415" s="24" t="s">
        <v>3255</v>
      </c>
      <c r="C415" s="24" t="s">
        <v>9330</v>
      </c>
      <c r="D415" s="24" t="s">
        <v>9331</v>
      </c>
      <c r="E415" s="24" t="s">
        <v>9348</v>
      </c>
      <c r="F415" s="25">
        <v>3.0</v>
      </c>
      <c r="G415" s="25">
        <v>2.0</v>
      </c>
      <c r="H415" s="25" t="s">
        <v>8871</v>
      </c>
      <c r="I415" s="25">
        <v>3.0</v>
      </c>
      <c r="J415" s="25">
        <v>2.0</v>
      </c>
      <c r="K415" s="25" t="s">
        <v>8872</v>
      </c>
      <c r="L415" s="25">
        <v>3.0</v>
      </c>
      <c r="M415" s="25">
        <v>2.0</v>
      </c>
      <c r="N415" s="25" t="s">
        <v>8938</v>
      </c>
      <c r="O415" s="13"/>
      <c r="P415" s="13"/>
      <c r="Q415" s="13"/>
      <c r="R415" s="13"/>
      <c r="S415" s="13"/>
      <c r="T415" s="13"/>
      <c r="U415" s="13"/>
      <c r="V415" s="13"/>
      <c r="W415" s="13"/>
      <c r="X415" s="13"/>
      <c r="Y415" s="13"/>
      <c r="Z415" s="13"/>
      <c r="AA415" s="13"/>
      <c r="AB415" s="13"/>
    </row>
    <row r="416" ht="15.75" customHeight="1">
      <c r="A416" s="24" t="s">
        <v>9329</v>
      </c>
      <c r="B416" s="24" t="s">
        <v>3257</v>
      </c>
      <c r="C416" s="24" t="s">
        <v>9330</v>
      </c>
      <c r="D416" s="24" t="s">
        <v>9331</v>
      </c>
      <c r="E416" s="24" t="s">
        <v>9349</v>
      </c>
      <c r="F416" s="25">
        <v>2.0</v>
      </c>
      <c r="G416" s="25">
        <v>1.0</v>
      </c>
      <c r="H416" s="25" t="s">
        <v>8871</v>
      </c>
      <c r="I416" s="25">
        <v>2.0</v>
      </c>
      <c r="J416" s="25">
        <v>1.0</v>
      </c>
      <c r="K416" s="25" t="s">
        <v>8872</v>
      </c>
      <c r="L416" s="25">
        <v>2.0</v>
      </c>
      <c r="M416" s="25">
        <v>1.0</v>
      </c>
      <c r="N416" s="25" t="s">
        <v>8938</v>
      </c>
      <c r="O416" s="13"/>
      <c r="P416" s="13"/>
      <c r="Q416" s="13"/>
      <c r="R416" s="13"/>
      <c r="S416" s="13"/>
      <c r="T416" s="13"/>
      <c r="U416" s="13"/>
      <c r="V416" s="13"/>
      <c r="W416" s="13"/>
      <c r="X416" s="13"/>
      <c r="Y416" s="13"/>
      <c r="Z416" s="13"/>
      <c r="AA416" s="13"/>
      <c r="AB416" s="13"/>
    </row>
    <row r="417" ht="15.75" customHeight="1">
      <c r="A417" s="24" t="s">
        <v>9350</v>
      </c>
      <c r="B417" s="24" t="s">
        <v>3566</v>
      </c>
      <c r="C417" s="24" t="s">
        <v>9351</v>
      </c>
      <c r="D417" s="24" t="s">
        <v>9352</v>
      </c>
      <c r="E417" s="24" t="s">
        <v>9353</v>
      </c>
      <c r="F417" s="25">
        <v>1.0</v>
      </c>
      <c r="G417" s="25">
        <v>1.0</v>
      </c>
      <c r="H417" s="25" t="s">
        <v>8938</v>
      </c>
      <c r="I417" s="25">
        <v>1.0</v>
      </c>
      <c r="J417" s="25">
        <v>1.0</v>
      </c>
      <c r="K417" s="25" t="s">
        <v>8872</v>
      </c>
      <c r="L417" s="25">
        <v>1.0</v>
      </c>
      <c r="M417" s="25">
        <v>1.0</v>
      </c>
      <c r="N417" s="25" t="s">
        <v>9081</v>
      </c>
      <c r="O417" s="13"/>
      <c r="P417" s="13"/>
      <c r="Q417" s="13"/>
      <c r="R417" s="13"/>
      <c r="S417" s="13"/>
      <c r="T417" s="13"/>
      <c r="U417" s="13"/>
      <c r="V417" s="13"/>
      <c r="W417" s="13"/>
      <c r="X417" s="13"/>
      <c r="Y417" s="13"/>
      <c r="Z417" s="13"/>
      <c r="AA417" s="13"/>
      <c r="AB417" s="13"/>
    </row>
    <row r="418" ht="15.75" customHeight="1">
      <c r="A418" s="24" t="s">
        <v>9350</v>
      </c>
      <c r="B418" s="24" t="s">
        <v>3570</v>
      </c>
      <c r="C418" s="24" t="s">
        <v>9351</v>
      </c>
      <c r="D418" s="24" t="s">
        <v>9352</v>
      </c>
      <c r="E418" s="24" t="s">
        <v>9354</v>
      </c>
      <c r="F418" s="25">
        <v>1.0</v>
      </c>
      <c r="G418" s="25">
        <v>1.0</v>
      </c>
      <c r="H418" s="25" t="s">
        <v>8938</v>
      </c>
      <c r="I418" s="25">
        <v>1.0</v>
      </c>
      <c r="J418" s="25">
        <v>1.0</v>
      </c>
      <c r="K418" s="25" t="s">
        <v>8872</v>
      </c>
      <c r="L418" s="25">
        <v>1.0</v>
      </c>
      <c r="M418" s="25">
        <v>1.0</v>
      </c>
      <c r="N418" s="25" t="s">
        <v>9081</v>
      </c>
      <c r="O418" s="13"/>
      <c r="P418" s="13"/>
      <c r="Q418" s="13"/>
      <c r="R418" s="13"/>
      <c r="S418" s="13"/>
      <c r="T418" s="13"/>
      <c r="U418" s="13"/>
      <c r="V418" s="13"/>
      <c r="W418" s="13"/>
      <c r="X418" s="13"/>
      <c r="Y418" s="13"/>
      <c r="Z418" s="13"/>
      <c r="AA418" s="13"/>
      <c r="AB418" s="13"/>
    </row>
    <row r="419" ht="15.75" customHeight="1">
      <c r="A419" s="24" t="s">
        <v>9350</v>
      </c>
      <c r="B419" s="24" t="s">
        <v>3572</v>
      </c>
      <c r="C419" s="24" t="s">
        <v>9351</v>
      </c>
      <c r="D419" s="24" t="s">
        <v>9352</v>
      </c>
      <c r="E419" s="24" t="s">
        <v>9355</v>
      </c>
      <c r="F419" s="25">
        <v>1.0</v>
      </c>
      <c r="G419" s="25">
        <v>1.0</v>
      </c>
      <c r="H419" s="25" t="s">
        <v>8938</v>
      </c>
      <c r="I419" s="25">
        <v>1.0</v>
      </c>
      <c r="J419" s="25">
        <v>1.0</v>
      </c>
      <c r="K419" s="25" t="s">
        <v>8872</v>
      </c>
      <c r="L419" s="25">
        <v>1.0</v>
      </c>
      <c r="M419" s="25">
        <v>1.0</v>
      </c>
      <c r="N419" s="25" t="s">
        <v>9081</v>
      </c>
      <c r="O419" s="13"/>
      <c r="P419" s="13"/>
      <c r="Q419" s="13"/>
      <c r="R419" s="13"/>
      <c r="S419" s="13"/>
      <c r="T419" s="13"/>
      <c r="U419" s="13"/>
      <c r="V419" s="13"/>
      <c r="W419" s="13"/>
      <c r="X419" s="13"/>
      <c r="Y419" s="13"/>
      <c r="Z419" s="13"/>
      <c r="AA419" s="13"/>
      <c r="AB419" s="13"/>
    </row>
    <row r="420" ht="15.75" customHeight="1">
      <c r="A420" s="24" t="s">
        <v>9350</v>
      </c>
      <c r="B420" s="24" t="s">
        <v>3574</v>
      </c>
      <c r="C420" s="24" t="s">
        <v>9351</v>
      </c>
      <c r="D420" s="24" t="s">
        <v>9352</v>
      </c>
      <c r="E420" s="24" t="s">
        <v>9356</v>
      </c>
      <c r="F420" s="25">
        <v>2.0</v>
      </c>
      <c r="G420" s="25">
        <v>2.0</v>
      </c>
      <c r="H420" s="25" t="s">
        <v>8938</v>
      </c>
      <c r="I420" s="25">
        <v>2.0</v>
      </c>
      <c r="J420" s="25">
        <v>2.0</v>
      </c>
      <c r="K420" s="25" t="s">
        <v>8872</v>
      </c>
      <c r="L420" s="25">
        <v>2.0</v>
      </c>
      <c r="M420" s="25">
        <v>2.0</v>
      </c>
      <c r="N420" s="25" t="s">
        <v>9081</v>
      </c>
      <c r="O420" s="13"/>
      <c r="P420" s="13"/>
      <c r="Q420" s="13"/>
      <c r="R420" s="13"/>
      <c r="S420" s="13"/>
      <c r="T420" s="13"/>
      <c r="U420" s="13"/>
      <c r="V420" s="13"/>
      <c r="W420" s="13"/>
      <c r="X420" s="13"/>
      <c r="Y420" s="13"/>
      <c r="Z420" s="13"/>
      <c r="AA420" s="13"/>
      <c r="AB420" s="13"/>
    </row>
    <row r="421" ht="15.75" customHeight="1">
      <c r="A421" s="24" t="s">
        <v>9350</v>
      </c>
      <c r="B421" s="24" t="s">
        <v>3576</v>
      </c>
      <c r="C421" s="24" t="s">
        <v>9351</v>
      </c>
      <c r="D421" s="24" t="s">
        <v>9352</v>
      </c>
      <c r="E421" s="24" t="s">
        <v>9357</v>
      </c>
      <c r="F421" s="25">
        <v>1.0</v>
      </c>
      <c r="G421" s="25">
        <v>1.0</v>
      </c>
      <c r="H421" s="25" t="s">
        <v>8938</v>
      </c>
      <c r="I421" s="25">
        <v>3.0</v>
      </c>
      <c r="J421" s="25">
        <v>3.0</v>
      </c>
      <c r="K421" s="25" t="s">
        <v>8872</v>
      </c>
      <c r="L421" s="25">
        <v>2.0</v>
      </c>
      <c r="M421" s="25">
        <v>3.0</v>
      </c>
      <c r="N421" s="25" t="s">
        <v>9081</v>
      </c>
      <c r="O421" s="13"/>
      <c r="P421" s="13"/>
      <c r="Q421" s="13"/>
      <c r="R421" s="13"/>
      <c r="S421" s="13"/>
      <c r="T421" s="13"/>
      <c r="U421" s="13"/>
      <c r="V421" s="13"/>
      <c r="W421" s="13"/>
      <c r="X421" s="13"/>
      <c r="Y421" s="13"/>
      <c r="Z421" s="13"/>
      <c r="AA421" s="13"/>
      <c r="AB421" s="13"/>
    </row>
    <row r="422" ht="15.75" customHeight="1">
      <c r="A422" s="24" t="s">
        <v>9350</v>
      </c>
      <c r="B422" s="24" t="s">
        <v>3578</v>
      </c>
      <c r="C422" s="24" t="s">
        <v>9351</v>
      </c>
      <c r="D422" s="24" t="s">
        <v>9352</v>
      </c>
      <c r="E422" s="24" t="s">
        <v>9358</v>
      </c>
      <c r="F422" s="25">
        <v>1.0</v>
      </c>
      <c r="G422" s="25">
        <v>1.0</v>
      </c>
      <c r="H422" s="25" t="s">
        <v>8938</v>
      </c>
      <c r="I422" s="25">
        <v>1.0</v>
      </c>
      <c r="J422" s="25">
        <v>1.0</v>
      </c>
      <c r="K422" s="25" t="s">
        <v>8872</v>
      </c>
      <c r="L422" s="25">
        <v>1.0</v>
      </c>
      <c r="M422" s="25">
        <v>3.0</v>
      </c>
      <c r="N422" s="25" t="s">
        <v>9081</v>
      </c>
      <c r="O422" s="13"/>
      <c r="P422" s="13"/>
      <c r="Q422" s="13"/>
      <c r="R422" s="13"/>
      <c r="S422" s="13"/>
      <c r="T422" s="13"/>
      <c r="U422" s="13"/>
      <c r="V422" s="13"/>
      <c r="W422" s="13"/>
      <c r="X422" s="13"/>
      <c r="Y422" s="13"/>
      <c r="Z422" s="13"/>
      <c r="AA422" s="13"/>
      <c r="AB422" s="13"/>
    </row>
    <row r="423" ht="15.75" customHeight="1">
      <c r="A423" s="24" t="s">
        <v>9350</v>
      </c>
      <c r="B423" s="24" t="s">
        <v>3579</v>
      </c>
      <c r="C423" s="24" t="s">
        <v>9351</v>
      </c>
      <c r="D423" s="24" t="s">
        <v>9352</v>
      </c>
      <c r="E423" s="24" t="s">
        <v>9359</v>
      </c>
      <c r="F423" s="25">
        <v>1.0</v>
      </c>
      <c r="G423" s="25">
        <v>1.0</v>
      </c>
      <c r="H423" s="25" t="s">
        <v>8938</v>
      </c>
      <c r="I423" s="25">
        <v>1.0</v>
      </c>
      <c r="J423" s="25">
        <v>1.0</v>
      </c>
      <c r="K423" s="25" t="s">
        <v>8872</v>
      </c>
      <c r="L423" s="25">
        <v>1.0</v>
      </c>
      <c r="M423" s="25">
        <v>1.0</v>
      </c>
      <c r="N423" s="25" t="s">
        <v>9081</v>
      </c>
      <c r="O423" s="13"/>
      <c r="P423" s="13"/>
      <c r="Q423" s="13"/>
      <c r="R423" s="13"/>
      <c r="S423" s="13"/>
      <c r="T423" s="13"/>
      <c r="U423" s="13"/>
      <c r="V423" s="13"/>
      <c r="W423" s="13"/>
      <c r="X423" s="13"/>
      <c r="Y423" s="13"/>
      <c r="Z423" s="13"/>
      <c r="AA423" s="13"/>
      <c r="AB423" s="13"/>
    </row>
    <row r="424" ht="15.75" customHeight="1">
      <c r="A424" s="24" t="s">
        <v>9350</v>
      </c>
      <c r="B424" s="24" t="s">
        <v>3581</v>
      </c>
      <c r="C424" s="24" t="s">
        <v>9351</v>
      </c>
      <c r="D424" s="24" t="s">
        <v>9352</v>
      </c>
      <c r="E424" s="24" t="s">
        <v>9360</v>
      </c>
      <c r="F424" s="25">
        <v>1.0</v>
      </c>
      <c r="G424" s="25">
        <v>1.0</v>
      </c>
      <c r="H424" s="25" t="s">
        <v>8938</v>
      </c>
      <c r="I424" s="25">
        <v>1.0</v>
      </c>
      <c r="J424" s="25">
        <v>1.0</v>
      </c>
      <c r="K424" s="25" t="s">
        <v>8872</v>
      </c>
      <c r="L424" s="25">
        <v>1.0</v>
      </c>
      <c r="M424" s="25">
        <v>1.0</v>
      </c>
      <c r="N424" s="25" t="s">
        <v>9081</v>
      </c>
      <c r="O424" s="13"/>
      <c r="P424" s="13"/>
      <c r="Q424" s="13"/>
      <c r="R424" s="13"/>
      <c r="S424" s="13"/>
      <c r="T424" s="13"/>
      <c r="U424" s="13"/>
      <c r="V424" s="13"/>
      <c r="W424" s="13"/>
      <c r="X424" s="13"/>
      <c r="Y424" s="13"/>
      <c r="Z424" s="13"/>
      <c r="AA424" s="13"/>
      <c r="AB424" s="13"/>
    </row>
    <row r="425" ht="15.75" customHeight="1">
      <c r="A425" s="24" t="s">
        <v>9350</v>
      </c>
      <c r="B425" s="24" t="s">
        <v>3583</v>
      </c>
      <c r="C425" s="24" t="s">
        <v>9351</v>
      </c>
      <c r="D425" s="24" t="s">
        <v>9352</v>
      </c>
      <c r="E425" s="24" t="s">
        <v>9361</v>
      </c>
      <c r="F425" s="25">
        <v>3.0</v>
      </c>
      <c r="G425" s="25">
        <v>3.0</v>
      </c>
      <c r="H425" s="25" t="s">
        <v>8938</v>
      </c>
      <c r="I425" s="25">
        <v>3.0</v>
      </c>
      <c r="J425" s="25">
        <v>3.0</v>
      </c>
      <c r="K425" s="25" t="s">
        <v>8872</v>
      </c>
      <c r="L425" s="25">
        <v>3.0</v>
      </c>
      <c r="M425" s="25">
        <v>3.0</v>
      </c>
      <c r="N425" s="25" t="s">
        <v>9081</v>
      </c>
      <c r="O425" s="13"/>
      <c r="P425" s="13"/>
      <c r="Q425" s="13"/>
      <c r="R425" s="13"/>
      <c r="S425" s="13"/>
      <c r="T425" s="13"/>
      <c r="U425" s="13"/>
      <c r="V425" s="13"/>
      <c r="W425" s="13"/>
      <c r="X425" s="13"/>
      <c r="Y425" s="13"/>
      <c r="Z425" s="13"/>
      <c r="AA425" s="13"/>
      <c r="AB425" s="13"/>
    </row>
    <row r="426" ht="15.75" customHeight="1">
      <c r="A426" s="24" t="s">
        <v>9350</v>
      </c>
      <c r="B426" s="24" t="s">
        <v>3585</v>
      </c>
      <c r="C426" s="24" t="s">
        <v>9351</v>
      </c>
      <c r="D426" s="24" t="s">
        <v>9352</v>
      </c>
      <c r="E426" s="24" t="s">
        <v>9362</v>
      </c>
      <c r="F426" s="25">
        <v>3.0</v>
      </c>
      <c r="G426" s="25">
        <v>3.0</v>
      </c>
      <c r="H426" s="25" t="s">
        <v>8938</v>
      </c>
      <c r="I426" s="25">
        <v>3.0</v>
      </c>
      <c r="J426" s="25">
        <v>3.0</v>
      </c>
      <c r="K426" s="25" t="s">
        <v>8872</v>
      </c>
      <c r="L426" s="25">
        <v>3.0</v>
      </c>
      <c r="M426" s="25">
        <v>3.0</v>
      </c>
      <c r="N426" s="25" t="s">
        <v>9081</v>
      </c>
      <c r="O426" s="13"/>
      <c r="P426" s="13"/>
      <c r="Q426" s="13"/>
      <c r="R426" s="13"/>
      <c r="S426" s="13"/>
      <c r="T426" s="13"/>
      <c r="U426" s="13"/>
      <c r="V426" s="13"/>
      <c r="W426" s="13"/>
      <c r="X426" s="13"/>
      <c r="Y426" s="13"/>
      <c r="Z426" s="13"/>
      <c r="AA426" s="13"/>
      <c r="AB426" s="13"/>
    </row>
    <row r="427" ht="15.75" customHeight="1">
      <c r="A427" s="24" t="s">
        <v>9350</v>
      </c>
      <c r="B427" s="24" t="s">
        <v>3587</v>
      </c>
      <c r="C427" s="24" t="s">
        <v>9351</v>
      </c>
      <c r="D427" s="24" t="s">
        <v>9352</v>
      </c>
      <c r="E427" s="24" t="s">
        <v>9363</v>
      </c>
      <c r="F427" s="25">
        <v>1.0</v>
      </c>
      <c r="G427" s="25">
        <v>1.0</v>
      </c>
      <c r="H427" s="25" t="s">
        <v>8938</v>
      </c>
      <c r="I427" s="25">
        <v>1.0</v>
      </c>
      <c r="J427" s="25">
        <v>1.0</v>
      </c>
      <c r="K427" s="25" t="s">
        <v>8872</v>
      </c>
      <c r="L427" s="25">
        <v>1.0</v>
      </c>
      <c r="M427" s="25">
        <v>3.0</v>
      </c>
      <c r="N427" s="25" t="s">
        <v>9081</v>
      </c>
      <c r="O427" s="13"/>
      <c r="P427" s="13"/>
      <c r="Q427" s="13"/>
      <c r="R427" s="13"/>
      <c r="S427" s="13"/>
      <c r="T427" s="13"/>
      <c r="U427" s="13"/>
      <c r="V427" s="13"/>
      <c r="W427" s="13"/>
      <c r="X427" s="13"/>
      <c r="Y427" s="13"/>
      <c r="Z427" s="13"/>
      <c r="AA427" s="13"/>
      <c r="AB427" s="13"/>
    </row>
    <row r="428" ht="15.75" customHeight="1">
      <c r="A428" s="24" t="s">
        <v>9350</v>
      </c>
      <c r="B428" s="24" t="s">
        <v>3589</v>
      </c>
      <c r="C428" s="24" t="s">
        <v>9351</v>
      </c>
      <c r="D428" s="24" t="s">
        <v>9352</v>
      </c>
      <c r="E428" s="24" t="s">
        <v>9364</v>
      </c>
      <c r="F428" s="25">
        <v>1.0</v>
      </c>
      <c r="G428" s="25">
        <v>1.0</v>
      </c>
      <c r="H428" s="25" t="s">
        <v>8938</v>
      </c>
      <c r="I428" s="25">
        <v>1.0</v>
      </c>
      <c r="J428" s="25">
        <v>1.0</v>
      </c>
      <c r="K428" s="25" t="s">
        <v>8872</v>
      </c>
      <c r="L428" s="25">
        <v>1.0</v>
      </c>
      <c r="M428" s="25">
        <v>3.0</v>
      </c>
      <c r="N428" s="25" t="s">
        <v>9081</v>
      </c>
      <c r="O428" s="13"/>
      <c r="P428" s="13"/>
      <c r="Q428" s="13"/>
      <c r="R428" s="13"/>
      <c r="S428" s="13"/>
      <c r="T428" s="13"/>
      <c r="U428" s="13"/>
      <c r="V428" s="13"/>
      <c r="W428" s="13"/>
      <c r="X428" s="13"/>
      <c r="Y428" s="13"/>
      <c r="Z428" s="13"/>
      <c r="AA428" s="13"/>
      <c r="AB428" s="13"/>
    </row>
    <row r="429" ht="15.75" customHeight="1">
      <c r="A429" s="24" t="s">
        <v>9350</v>
      </c>
      <c r="B429" s="24" t="s">
        <v>3590</v>
      </c>
      <c r="C429" s="24" t="s">
        <v>9351</v>
      </c>
      <c r="D429" s="24" t="s">
        <v>9352</v>
      </c>
      <c r="E429" s="24" t="s">
        <v>9365</v>
      </c>
      <c r="F429" s="25">
        <v>1.0</v>
      </c>
      <c r="G429" s="25">
        <v>1.0</v>
      </c>
      <c r="H429" s="25" t="s">
        <v>8938</v>
      </c>
      <c r="I429" s="25">
        <v>1.0</v>
      </c>
      <c r="J429" s="25">
        <v>2.0</v>
      </c>
      <c r="K429" s="25" t="s">
        <v>8872</v>
      </c>
      <c r="L429" s="25">
        <v>2.0</v>
      </c>
      <c r="M429" s="25">
        <v>3.0</v>
      </c>
      <c r="N429" s="25" t="s">
        <v>9081</v>
      </c>
      <c r="O429" s="13"/>
      <c r="P429" s="13"/>
      <c r="Q429" s="13"/>
      <c r="R429" s="13"/>
      <c r="S429" s="13"/>
      <c r="T429" s="13"/>
      <c r="U429" s="13"/>
      <c r="V429" s="13"/>
      <c r="W429" s="13"/>
      <c r="X429" s="13"/>
      <c r="Y429" s="13"/>
      <c r="Z429" s="13"/>
      <c r="AA429" s="13"/>
      <c r="AB429" s="13"/>
    </row>
    <row r="430" ht="15.75" customHeight="1">
      <c r="A430" s="24" t="s">
        <v>9350</v>
      </c>
      <c r="B430" s="24" t="s">
        <v>3592</v>
      </c>
      <c r="C430" s="24" t="s">
        <v>9351</v>
      </c>
      <c r="D430" s="24" t="s">
        <v>9352</v>
      </c>
      <c r="E430" s="24" t="s">
        <v>9366</v>
      </c>
      <c r="F430" s="25">
        <v>1.0</v>
      </c>
      <c r="G430" s="25">
        <v>1.0</v>
      </c>
      <c r="H430" s="25" t="s">
        <v>8938</v>
      </c>
      <c r="I430" s="25">
        <v>1.0</v>
      </c>
      <c r="J430" s="25">
        <v>1.0</v>
      </c>
      <c r="K430" s="25" t="s">
        <v>8872</v>
      </c>
      <c r="L430" s="25">
        <v>1.0</v>
      </c>
      <c r="M430" s="25">
        <v>1.0</v>
      </c>
      <c r="N430" s="25" t="s">
        <v>9081</v>
      </c>
      <c r="O430" s="13"/>
      <c r="P430" s="13"/>
      <c r="Q430" s="13"/>
      <c r="R430" s="13"/>
      <c r="S430" s="13"/>
      <c r="T430" s="13"/>
      <c r="U430" s="13"/>
      <c r="V430" s="13"/>
      <c r="W430" s="13"/>
      <c r="X430" s="13"/>
      <c r="Y430" s="13"/>
      <c r="Z430" s="13"/>
      <c r="AA430" s="13"/>
      <c r="AB430" s="13"/>
    </row>
    <row r="431" ht="15.75" customHeight="1">
      <c r="A431" s="24" t="s">
        <v>9350</v>
      </c>
      <c r="B431" s="24" t="s">
        <v>3594</v>
      </c>
      <c r="C431" s="24" t="s">
        <v>9351</v>
      </c>
      <c r="D431" s="24" t="s">
        <v>9352</v>
      </c>
      <c r="E431" s="24" t="s">
        <v>9367</v>
      </c>
      <c r="F431" s="25">
        <v>1.0</v>
      </c>
      <c r="G431" s="25">
        <v>1.0</v>
      </c>
      <c r="H431" s="25" t="s">
        <v>8938</v>
      </c>
      <c r="I431" s="25">
        <v>1.0</v>
      </c>
      <c r="J431" s="25">
        <v>1.0</v>
      </c>
      <c r="K431" s="25" t="s">
        <v>8872</v>
      </c>
      <c r="L431" s="25">
        <v>1.0</v>
      </c>
      <c r="M431" s="25">
        <v>1.0</v>
      </c>
      <c r="N431" s="25" t="s">
        <v>9081</v>
      </c>
      <c r="O431" s="13"/>
      <c r="P431" s="13"/>
      <c r="Q431" s="13"/>
      <c r="R431" s="13"/>
      <c r="S431" s="13"/>
      <c r="T431" s="13"/>
      <c r="U431" s="13"/>
      <c r="V431" s="13"/>
      <c r="W431" s="13"/>
      <c r="X431" s="13"/>
      <c r="Y431" s="13"/>
      <c r="Z431" s="13"/>
      <c r="AA431" s="13"/>
      <c r="AB431" s="13"/>
    </row>
    <row r="432" ht="15.75" customHeight="1">
      <c r="A432" s="24" t="s">
        <v>9350</v>
      </c>
      <c r="B432" s="24" t="s">
        <v>3596</v>
      </c>
      <c r="C432" s="24" t="s">
        <v>9351</v>
      </c>
      <c r="D432" s="24" t="s">
        <v>9352</v>
      </c>
      <c r="E432" s="24" t="s">
        <v>9368</v>
      </c>
      <c r="F432" s="25">
        <v>3.0</v>
      </c>
      <c r="G432" s="25">
        <v>3.0</v>
      </c>
      <c r="H432" s="25" t="s">
        <v>8938</v>
      </c>
      <c r="I432" s="25">
        <v>3.0</v>
      </c>
      <c r="J432" s="25">
        <v>3.0</v>
      </c>
      <c r="K432" s="25" t="s">
        <v>8872</v>
      </c>
      <c r="L432" s="25">
        <v>3.0</v>
      </c>
      <c r="M432" s="25">
        <v>3.0</v>
      </c>
      <c r="N432" s="25" t="s">
        <v>9081</v>
      </c>
      <c r="O432" s="13"/>
      <c r="P432" s="13"/>
      <c r="Q432" s="13"/>
      <c r="R432" s="13"/>
      <c r="S432" s="13"/>
      <c r="T432" s="13"/>
      <c r="U432" s="13"/>
      <c r="V432" s="13"/>
      <c r="W432" s="13"/>
      <c r="X432" s="13"/>
      <c r="Y432" s="13"/>
      <c r="Z432" s="13"/>
      <c r="AA432" s="13"/>
      <c r="AB432" s="13"/>
    </row>
    <row r="433" ht="15.75" customHeight="1">
      <c r="A433" s="24" t="s">
        <v>9350</v>
      </c>
      <c r="B433" s="24" t="s">
        <v>3598</v>
      </c>
      <c r="C433" s="24" t="s">
        <v>9351</v>
      </c>
      <c r="D433" s="24" t="s">
        <v>9352</v>
      </c>
      <c r="E433" s="24" t="s">
        <v>9369</v>
      </c>
      <c r="F433" s="25">
        <v>1.0</v>
      </c>
      <c r="G433" s="25">
        <v>1.0</v>
      </c>
      <c r="H433" s="25" t="s">
        <v>8938</v>
      </c>
      <c r="I433" s="25">
        <v>3.0</v>
      </c>
      <c r="J433" s="25">
        <v>3.0</v>
      </c>
      <c r="K433" s="25" t="s">
        <v>8872</v>
      </c>
      <c r="L433" s="25">
        <v>3.0</v>
      </c>
      <c r="M433" s="25">
        <v>2.0</v>
      </c>
      <c r="N433" s="25" t="s">
        <v>9081</v>
      </c>
      <c r="O433" s="13"/>
      <c r="P433" s="13"/>
      <c r="Q433" s="13"/>
      <c r="R433" s="13"/>
      <c r="S433" s="13"/>
      <c r="T433" s="13"/>
      <c r="U433" s="13"/>
      <c r="V433" s="13"/>
      <c r="W433" s="13"/>
      <c r="X433" s="13"/>
      <c r="Y433" s="13"/>
      <c r="Z433" s="13"/>
      <c r="AA433" s="13"/>
      <c r="AB433" s="13"/>
    </row>
    <row r="434" ht="15.75" customHeight="1">
      <c r="A434" s="24" t="s">
        <v>9350</v>
      </c>
      <c r="B434" s="24" t="s">
        <v>3600</v>
      </c>
      <c r="C434" s="24" t="s">
        <v>9351</v>
      </c>
      <c r="D434" s="24" t="s">
        <v>9352</v>
      </c>
      <c r="E434" s="24" t="s">
        <v>9370</v>
      </c>
      <c r="F434" s="25">
        <v>1.0</v>
      </c>
      <c r="G434" s="25">
        <v>1.0</v>
      </c>
      <c r="H434" s="25" t="s">
        <v>8938</v>
      </c>
      <c r="I434" s="25">
        <v>1.0</v>
      </c>
      <c r="J434" s="25">
        <v>1.0</v>
      </c>
      <c r="K434" s="25" t="s">
        <v>8872</v>
      </c>
      <c r="L434" s="25">
        <v>2.0</v>
      </c>
      <c r="M434" s="25">
        <v>2.0</v>
      </c>
      <c r="N434" s="25" t="s">
        <v>9081</v>
      </c>
      <c r="O434" s="13"/>
      <c r="P434" s="13"/>
      <c r="Q434" s="13"/>
      <c r="R434" s="13"/>
      <c r="S434" s="13"/>
      <c r="T434" s="13"/>
      <c r="U434" s="13"/>
      <c r="V434" s="13"/>
      <c r="W434" s="13"/>
      <c r="X434" s="13"/>
      <c r="Y434" s="13"/>
      <c r="Z434" s="13"/>
      <c r="AA434" s="13"/>
      <c r="AB434" s="13"/>
    </row>
    <row r="435" ht="15.75" customHeight="1">
      <c r="A435" s="24" t="s">
        <v>9371</v>
      </c>
      <c r="B435" s="24" t="s">
        <v>3642</v>
      </c>
      <c r="C435" s="24" t="s">
        <v>9372</v>
      </c>
      <c r="D435" s="24" t="s">
        <v>9373</v>
      </c>
      <c r="E435" s="24" t="s">
        <v>9374</v>
      </c>
      <c r="F435" s="25">
        <v>1.0</v>
      </c>
      <c r="G435" s="25">
        <v>1.0</v>
      </c>
      <c r="H435" s="25" t="s">
        <v>8871</v>
      </c>
      <c r="I435" s="25">
        <v>1.0</v>
      </c>
      <c r="J435" s="25">
        <v>1.0</v>
      </c>
      <c r="K435" s="25" t="s">
        <v>8938</v>
      </c>
      <c r="L435" s="25">
        <v>1.0</v>
      </c>
      <c r="M435" s="25">
        <v>1.0</v>
      </c>
      <c r="N435" s="25" t="s">
        <v>8872</v>
      </c>
      <c r="O435" s="13"/>
      <c r="P435" s="13"/>
      <c r="Q435" s="13"/>
      <c r="R435" s="13"/>
      <c r="S435" s="13"/>
      <c r="T435" s="13"/>
      <c r="U435" s="13"/>
      <c r="V435" s="13"/>
      <c r="W435" s="13"/>
      <c r="X435" s="13"/>
      <c r="Y435" s="13"/>
      <c r="Z435" s="13"/>
      <c r="AA435" s="13"/>
      <c r="AB435" s="13"/>
    </row>
    <row r="436" ht="15.75" customHeight="1">
      <c r="A436" s="24" t="s">
        <v>9371</v>
      </c>
      <c r="B436" s="24" t="s">
        <v>3645</v>
      </c>
      <c r="C436" s="24" t="s">
        <v>9372</v>
      </c>
      <c r="D436" s="24" t="s">
        <v>9373</v>
      </c>
      <c r="E436" s="24" t="s">
        <v>9375</v>
      </c>
      <c r="F436" s="25">
        <v>2.0</v>
      </c>
      <c r="G436" s="25">
        <v>2.0</v>
      </c>
      <c r="H436" s="25" t="s">
        <v>8871</v>
      </c>
      <c r="I436" s="25">
        <v>2.0</v>
      </c>
      <c r="J436" s="25">
        <v>2.0</v>
      </c>
      <c r="K436" s="25" t="s">
        <v>8938</v>
      </c>
      <c r="L436" s="25">
        <v>2.0</v>
      </c>
      <c r="M436" s="25">
        <v>2.0</v>
      </c>
      <c r="N436" s="25" t="s">
        <v>8872</v>
      </c>
      <c r="O436" s="13"/>
      <c r="P436" s="13"/>
      <c r="Q436" s="13"/>
      <c r="R436" s="13"/>
      <c r="S436" s="13"/>
      <c r="T436" s="13"/>
      <c r="U436" s="13"/>
      <c r="V436" s="13"/>
      <c r="W436" s="13"/>
      <c r="X436" s="13"/>
      <c r="Y436" s="13"/>
      <c r="Z436" s="13"/>
      <c r="AA436" s="13"/>
      <c r="AB436" s="13"/>
    </row>
    <row r="437" ht="15.75" customHeight="1">
      <c r="A437" s="24" t="s">
        <v>9371</v>
      </c>
      <c r="B437" s="24" t="s">
        <v>3647</v>
      </c>
      <c r="C437" s="24" t="s">
        <v>9372</v>
      </c>
      <c r="D437" s="24" t="s">
        <v>9373</v>
      </c>
      <c r="E437" s="24" t="s">
        <v>9376</v>
      </c>
      <c r="F437" s="25">
        <v>1.0</v>
      </c>
      <c r="G437" s="25">
        <v>1.0</v>
      </c>
      <c r="H437" s="25" t="s">
        <v>8871</v>
      </c>
      <c r="I437" s="25">
        <v>1.0</v>
      </c>
      <c r="J437" s="25">
        <v>1.0</v>
      </c>
      <c r="K437" s="25" t="s">
        <v>8938</v>
      </c>
      <c r="L437" s="25">
        <v>1.0</v>
      </c>
      <c r="M437" s="25">
        <v>1.0</v>
      </c>
      <c r="N437" s="25" t="s">
        <v>8872</v>
      </c>
      <c r="O437" s="13"/>
      <c r="P437" s="13"/>
      <c r="Q437" s="13"/>
      <c r="R437" s="13"/>
      <c r="S437" s="13"/>
      <c r="T437" s="13"/>
      <c r="U437" s="13"/>
      <c r="V437" s="13"/>
      <c r="W437" s="13"/>
      <c r="X437" s="13"/>
      <c r="Y437" s="13"/>
      <c r="Z437" s="13"/>
      <c r="AA437" s="13"/>
      <c r="AB437" s="13"/>
    </row>
    <row r="438" ht="15.75" customHeight="1">
      <c r="A438" s="24" t="s">
        <v>9371</v>
      </c>
      <c r="B438" s="24" t="s">
        <v>3648</v>
      </c>
      <c r="C438" s="24" t="s">
        <v>9372</v>
      </c>
      <c r="D438" s="24" t="s">
        <v>9373</v>
      </c>
      <c r="E438" s="24" t="s">
        <v>9377</v>
      </c>
      <c r="F438" s="25">
        <v>2.0</v>
      </c>
      <c r="G438" s="25">
        <v>2.0</v>
      </c>
      <c r="H438" s="25" t="s">
        <v>8871</v>
      </c>
      <c r="I438" s="25">
        <v>2.0</v>
      </c>
      <c r="J438" s="25">
        <v>2.0</v>
      </c>
      <c r="K438" s="25" t="s">
        <v>8938</v>
      </c>
      <c r="L438" s="25">
        <v>2.0</v>
      </c>
      <c r="M438" s="25">
        <v>2.0</v>
      </c>
      <c r="N438" s="25" t="s">
        <v>8872</v>
      </c>
      <c r="O438" s="13"/>
      <c r="P438" s="13"/>
      <c r="Q438" s="13"/>
      <c r="R438" s="13"/>
      <c r="S438" s="13"/>
      <c r="T438" s="13"/>
      <c r="U438" s="13"/>
      <c r="V438" s="13"/>
      <c r="W438" s="13"/>
      <c r="X438" s="13"/>
      <c r="Y438" s="13"/>
      <c r="Z438" s="13"/>
      <c r="AA438" s="13"/>
      <c r="AB438" s="13"/>
    </row>
    <row r="439" ht="15.75" customHeight="1">
      <c r="A439" s="24" t="s">
        <v>9371</v>
      </c>
      <c r="B439" s="24" t="s">
        <v>3650</v>
      </c>
      <c r="C439" s="24" t="s">
        <v>9372</v>
      </c>
      <c r="D439" s="24" t="s">
        <v>9373</v>
      </c>
      <c r="E439" s="24" t="s">
        <v>9378</v>
      </c>
      <c r="F439" s="25">
        <v>2.0</v>
      </c>
      <c r="G439" s="25">
        <v>2.0</v>
      </c>
      <c r="H439" s="25" t="s">
        <v>8871</v>
      </c>
      <c r="I439" s="25">
        <v>2.0</v>
      </c>
      <c r="J439" s="25">
        <v>2.0</v>
      </c>
      <c r="K439" s="25" t="s">
        <v>8938</v>
      </c>
      <c r="L439" s="25">
        <v>2.0</v>
      </c>
      <c r="M439" s="25">
        <v>2.0</v>
      </c>
      <c r="N439" s="25" t="s">
        <v>8872</v>
      </c>
      <c r="O439" s="13"/>
      <c r="P439" s="13"/>
      <c r="Q439" s="13"/>
      <c r="R439" s="13"/>
      <c r="S439" s="13"/>
      <c r="T439" s="13"/>
      <c r="U439" s="13"/>
      <c r="V439" s="13"/>
      <c r="W439" s="13"/>
      <c r="X439" s="13"/>
      <c r="Y439" s="13"/>
      <c r="Z439" s="13"/>
      <c r="AA439" s="13"/>
      <c r="AB439" s="13"/>
    </row>
    <row r="440" ht="15.75" customHeight="1">
      <c r="A440" s="24" t="s">
        <v>9371</v>
      </c>
      <c r="B440" s="24" t="s">
        <v>3652</v>
      </c>
      <c r="C440" s="24" t="s">
        <v>9372</v>
      </c>
      <c r="D440" s="24" t="s">
        <v>9373</v>
      </c>
      <c r="E440" s="24" t="s">
        <v>9379</v>
      </c>
      <c r="F440" s="25">
        <v>2.0</v>
      </c>
      <c r="G440" s="25">
        <v>1.0</v>
      </c>
      <c r="H440" s="25" t="s">
        <v>8871</v>
      </c>
      <c r="I440" s="25">
        <v>2.0</v>
      </c>
      <c r="J440" s="25">
        <v>1.0</v>
      </c>
      <c r="K440" s="25" t="s">
        <v>8938</v>
      </c>
      <c r="L440" s="25">
        <v>2.0</v>
      </c>
      <c r="M440" s="25">
        <v>2.0</v>
      </c>
      <c r="N440" s="25" t="s">
        <v>8872</v>
      </c>
      <c r="O440" s="13"/>
      <c r="P440" s="13"/>
      <c r="Q440" s="13"/>
      <c r="R440" s="13"/>
      <c r="S440" s="13"/>
      <c r="T440" s="13"/>
      <c r="U440" s="13"/>
      <c r="V440" s="13"/>
      <c r="W440" s="13"/>
      <c r="X440" s="13"/>
      <c r="Y440" s="13"/>
      <c r="Z440" s="13"/>
      <c r="AA440" s="13"/>
      <c r="AB440" s="13"/>
    </row>
    <row r="441" ht="15.75" customHeight="1">
      <c r="A441" s="24" t="s">
        <v>9371</v>
      </c>
      <c r="B441" s="24" t="s">
        <v>3654</v>
      </c>
      <c r="C441" s="24" t="s">
        <v>9372</v>
      </c>
      <c r="D441" s="24" t="s">
        <v>9373</v>
      </c>
      <c r="E441" s="24" t="s">
        <v>9380</v>
      </c>
      <c r="F441" s="25">
        <v>2.0</v>
      </c>
      <c r="G441" s="25">
        <v>2.0</v>
      </c>
      <c r="H441" s="25" t="s">
        <v>8871</v>
      </c>
      <c r="I441" s="25">
        <v>2.0</v>
      </c>
      <c r="J441" s="25">
        <v>2.0</v>
      </c>
      <c r="K441" s="25" t="s">
        <v>8938</v>
      </c>
      <c r="L441" s="25">
        <v>2.0</v>
      </c>
      <c r="M441" s="25">
        <v>2.0</v>
      </c>
      <c r="N441" s="25" t="s">
        <v>8872</v>
      </c>
      <c r="O441" s="13"/>
      <c r="P441" s="13"/>
      <c r="Q441" s="13"/>
      <c r="R441" s="13"/>
      <c r="S441" s="13"/>
      <c r="T441" s="13"/>
      <c r="U441" s="13"/>
      <c r="V441" s="13"/>
      <c r="W441" s="13"/>
      <c r="X441" s="13"/>
      <c r="Y441" s="13"/>
      <c r="Z441" s="13"/>
      <c r="AA441" s="13"/>
      <c r="AB441" s="13"/>
    </row>
    <row r="442" ht="15.75" customHeight="1">
      <c r="A442" s="24" t="s">
        <v>9371</v>
      </c>
      <c r="B442" s="24" t="s">
        <v>3656</v>
      </c>
      <c r="C442" s="24" t="s">
        <v>9372</v>
      </c>
      <c r="D442" s="24" t="s">
        <v>9373</v>
      </c>
      <c r="E442" s="24" t="s">
        <v>9381</v>
      </c>
      <c r="F442" s="25">
        <v>2.0</v>
      </c>
      <c r="G442" s="25">
        <v>2.0</v>
      </c>
      <c r="H442" s="25" t="s">
        <v>8871</v>
      </c>
      <c r="I442" s="25">
        <v>3.0</v>
      </c>
      <c r="J442" s="25">
        <v>2.0</v>
      </c>
      <c r="K442" s="25" t="s">
        <v>8938</v>
      </c>
      <c r="L442" s="25">
        <v>3.0</v>
      </c>
      <c r="M442" s="25">
        <v>3.0</v>
      </c>
      <c r="N442" s="25" t="s">
        <v>8872</v>
      </c>
      <c r="O442" s="13"/>
      <c r="P442" s="13"/>
      <c r="Q442" s="13"/>
      <c r="R442" s="13"/>
      <c r="S442" s="13"/>
      <c r="T442" s="13"/>
      <c r="U442" s="13"/>
      <c r="V442" s="13"/>
      <c r="W442" s="13"/>
      <c r="X442" s="13"/>
      <c r="Y442" s="13"/>
      <c r="Z442" s="13"/>
      <c r="AA442" s="13"/>
      <c r="AB442" s="13"/>
    </row>
    <row r="443" ht="15.75" customHeight="1">
      <c r="A443" s="24" t="s">
        <v>9371</v>
      </c>
      <c r="B443" s="24" t="s">
        <v>3658</v>
      </c>
      <c r="C443" s="24" t="s">
        <v>9372</v>
      </c>
      <c r="D443" s="24" t="s">
        <v>9373</v>
      </c>
      <c r="E443" s="24" t="s">
        <v>9382</v>
      </c>
      <c r="F443" s="25">
        <v>1.0</v>
      </c>
      <c r="G443" s="25">
        <v>1.0</v>
      </c>
      <c r="H443" s="25" t="s">
        <v>8871</v>
      </c>
      <c r="I443" s="25">
        <v>1.0</v>
      </c>
      <c r="J443" s="25">
        <v>1.0</v>
      </c>
      <c r="K443" s="25" t="s">
        <v>8938</v>
      </c>
      <c r="L443" s="25">
        <v>1.0</v>
      </c>
      <c r="M443" s="25">
        <v>1.0</v>
      </c>
      <c r="N443" s="25" t="s">
        <v>8872</v>
      </c>
      <c r="O443" s="13"/>
      <c r="P443" s="13"/>
      <c r="Q443" s="13"/>
      <c r="R443" s="13"/>
      <c r="S443" s="13"/>
      <c r="T443" s="13"/>
      <c r="U443" s="13"/>
      <c r="V443" s="13"/>
      <c r="W443" s="13"/>
      <c r="X443" s="13"/>
      <c r="Y443" s="13"/>
      <c r="Z443" s="13"/>
      <c r="AA443" s="13"/>
      <c r="AB443" s="13"/>
    </row>
    <row r="444" ht="15.75" customHeight="1">
      <c r="A444" s="24" t="s">
        <v>9371</v>
      </c>
      <c r="B444" s="24" t="s">
        <v>3660</v>
      </c>
      <c r="C444" s="24" t="s">
        <v>9372</v>
      </c>
      <c r="D444" s="24" t="s">
        <v>9373</v>
      </c>
      <c r="E444" s="24" t="s">
        <v>9383</v>
      </c>
      <c r="F444" s="25">
        <v>3.0</v>
      </c>
      <c r="G444" s="25">
        <v>2.0</v>
      </c>
      <c r="H444" s="25" t="s">
        <v>8871</v>
      </c>
      <c r="I444" s="25">
        <v>3.0</v>
      </c>
      <c r="J444" s="25">
        <v>2.0</v>
      </c>
      <c r="K444" s="25" t="s">
        <v>8938</v>
      </c>
      <c r="L444" s="25">
        <v>3.0</v>
      </c>
      <c r="M444" s="25">
        <v>2.0</v>
      </c>
      <c r="N444" s="25" t="s">
        <v>8872</v>
      </c>
      <c r="O444" s="13"/>
      <c r="P444" s="13"/>
      <c r="Q444" s="13"/>
      <c r="R444" s="13"/>
      <c r="S444" s="13"/>
      <c r="T444" s="13"/>
      <c r="U444" s="13"/>
      <c r="V444" s="13"/>
      <c r="W444" s="13"/>
      <c r="X444" s="13"/>
      <c r="Y444" s="13"/>
      <c r="Z444" s="13"/>
      <c r="AA444" s="13"/>
      <c r="AB444" s="13"/>
    </row>
    <row r="445" ht="15.75" customHeight="1">
      <c r="A445" s="24" t="s">
        <v>9371</v>
      </c>
      <c r="B445" s="24" t="s">
        <v>3662</v>
      </c>
      <c r="C445" s="24" t="s">
        <v>9372</v>
      </c>
      <c r="D445" s="24" t="s">
        <v>9373</v>
      </c>
      <c r="E445" s="24" t="s">
        <v>9384</v>
      </c>
      <c r="F445" s="25">
        <v>1.0</v>
      </c>
      <c r="G445" s="25">
        <v>1.0</v>
      </c>
      <c r="H445" s="25" t="s">
        <v>8871</v>
      </c>
      <c r="I445" s="25">
        <v>1.0</v>
      </c>
      <c r="J445" s="25">
        <v>1.0</v>
      </c>
      <c r="K445" s="25" t="s">
        <v>8938</v>
      </c>
      <c r="L445" s="25">
        <v>1.0</v>
      </c>
      <c r="M445" s="25">
        <v>1.0</v>
      </c>
      <c r="N445" s="25" t="s">
        <v>8872</v>
      </c>
      <c r="O445" s="13"/>
      <c r="P445" s="13"/>
      <c r="Q445" s="13"/>
      <c r="R445" s="13"/>
      <c r="S445" s="13"/>
      <c r="T445" s="13"/>
      <c r="U445" s="13"/>
      <c r="V445" s="13"/>
      <c r="W445" s="13"/>
      <c r="X445" s="13"/>
      <c r="Y445" s="13"/>
      <c r="Z445" s="13"/>
      <c r="AA445" s="13"/>
      <c r="AB445" s="13"/>
    </row>
    <row r="446" ht="15.75" customHeight="1">
      <c r="A446" s="24" t="s">
        <v>9371</v>
      </c>
      <c r="B446" s="24" t="s">
        <v>3664</v>
      </c>
      <c r="C446" s="24" t="s">
        <v>9372</v>
      </c>
      <c r="D446" s="24" t="s">
        <v>9373</v>
      </c>
      <c r="E446" s="24" t="s">
        <v>9385</v>
      </c>
      <c r="F446" s="25">
        <v>3.0</v>
      </c>
      <c r="G446" s="25">
        <v>1.0</v>
      </c>
      <c r="H446" s="25" t="s">
        <v>8871</v>
      </c>
      <c r="I446" s="25">
        <v>3.0</v>
      </c>
      <c r="J446" s="25">
        <v>1.0</v>
      </c>
      <c r="K446" s="25" t="s">
        <v>8938</v>
      </c>
      <c r="L446" s="25">
        <v>3.0</v>
      </c>
      <c r="M446" s="25">
        <v>3.0</v>
      </c>
      <c r="N446" s="25" t="s">
        <v>8872</v>
      </c>
      <c r="O446" s="13"/>
      <c r="P446" s="13"/>
      <c r="Q446" s="13"/>
      <c r="R446" s="13"/>
      <c r="S446" s="13"/>
      <c r="T446" s="13"/>
      <c r="U446" s="13"/>
      <c r="V446" s="13"/>
      <c r="W446" s="13"/>
      <c r="X446" s="13"/>
      <c r="Y446" s="13"/>
      <c r="Z446" s="13"/>
      <c r="AA446" s="13"/>
      <c r="AB446" s="13"/>
    </row>
    <row r="447" ht="15.75" customHeight="1">
      <c r="A447" s="24" t="s">
        <v>9371</v>
      </c>
      <c r="B447" s="24" t="s">
        <v>3666</v>
      </c>
      <c r="C447" s="24" t="s">
        <v>9372</v>
      </c>
      <c r="D447" s="24" t="s">
        <v>9373</v>
      </c>
      <c r="E447" s="24" t="s">
        <v>9386</v>
      </c>
      <c r="F447" s="25">
        <v>2.0</v>
      </c>
      <c r="G447" s="25">
        <v>2.0</v>
      </c>
      <c r="H447" s="25" t="s">
        <v>8871</v>
      </c>
      <c r="I447" s="25">
        <v>2.0</v>
      </c>
      <c r="J447" s="25">
        <v>2.0</v>
      </c>
      <c r="K447" s="25" t="s">
        <v>8938</v>
      </c>
      <c r="L447" s="25">
        <v>2.0</v>
      </c>
      <c r="M447" s="25">
        <v>2.0</v>
      </c>
      <c r="N447" s="25" t="s">
        <v>8872</v>
      </c>
      <c r="O447" s="13"/>
      <c r="P447" s="13"/>
      <c r="Q447" s="13"/>
      <c r="R447" s="13"/>
      <c r="S447" s="13"/>
      <c r="T447" s="13"/>
      <c r="U447" s="13"/>
      <c r="V447" s="13"/>
      <c r="W447" s="13"/>
      <c r="X447" s="13"/>
      <c r="Y447" s="13"/>
      <c r="Z447" s="13"/>
      <c r="AA447" s="13"/>
      <c r="AB447" s="13"/>
    </row>
    <row r="448" ht="15.75" customHeight="1">
      <c r="A448" s="24" t="s">
        <v>9371</v>
      </c>
      <c r="B448" s="24" t="s">
        <v>3668</v>
      </c>
      <c r="C448" s="24" t="s">
        <v>9372</v>
      </c>
      <c r="D448" s="24" t="s">
        <v>9373</v>
      </c>
      <c r="E448" s="24" t="s">
        <v>9387</v>
      </c>
      <c r="F448" s="25">
        <v>3.0</v>
      </c>
      <c r="G448" s="25">
        <v>1.0</v>
      </c>
      <c r="H448" s="25" t="s">
        <v>8871</v>
      </c>
      <c r="I448" s="25">
        <v>3.0</v>
      </c>
      <c r="J448" s="25">
        <v>1.0</v>
      </c>
      <c r="K448" s="25" t="s">
        <v>8938</v>
      </c>
      <c r="L448" s="25">
        <v>3.0</v>
      </c>
      <c r="M448" s="25">
        <v>2.0</v>
      </c>
      <c r="N448" s="25" t="s">
        <v>8872</v>
      </c>
      <c r="O448" s="13"/>
      <c r="P448" s="13"/>
      <c r="Q448" s="13"/>
      <c r="R448" s="13"/>
      <c r="S448" s="13"/>
      <c r="T448" s="13"/>
      <c r="U448" s="13"/>
      <c r="V448" s="13"/>
      <c r="W448" s="13"/>
      <c r="X448" s="13"/>
      <c r="Y448" s="13"/>
      <c r="Z448" s="13"/>
      <c r="AA448" s="13"/>
      <c r="AB448" s="13"/>
    </row>
    <row r="449" ht="15.75" customHeight="1">
      <c r="A449" s="24" t="s">
        <v>9371</v>
      </c>
      <c r="B449" s="24" t="s">
        <v>3670</v>
      </c>
      <c r="C449" s="24" t="s">
        <v>9372</v>
      </c>
      <c r="D449" s="24" t="s">
        <v>9373</v>
      </c>
      <c r="E449" s="24" t="s">
        <v>9388</v>
      </c>
      <c r="F449" s="25">
        <v>3.0</v>
      </c>
      <c r="G449" s="25">
        <v>1.0</v>
      </c>
      <c r="H449" s="25" t="s">
        <v>8871</v>
      </c>
      <c r="I449" s="25">
        <v>3.0</v>
      </c>
      <c r="J449" s="25">
        <v>1.0</v>
      </c>
      <c r="K449" s="25" t="s">
        <v>8938</v>
      </c>
      <c r="L449" s="25">
        <v>3.0</v>
      </c>
      <c r="M449" s="25">
        <v>3.0</v>
      </c>
      <c r="N449" s="25" t="s">
        <v>8872</v>
      </c>
      <c r="O449" s="13"/>
      <c r="P449" s="13"/>
      <c r="Q449" s="13"/>
      <c r="R449" s="13"/>
      <c r="S449" s="13"/>
      <c r="T449" s="13"/>
      <c r="U449" s="13"/>
      <c r="V449" s="13"/>
      <c r="W449" s="13"/>
      <c r="X449" s="13"/>
      <c r="Y449" s="13"/>
      <c r="Z449" s="13"/>
      <c r="AA449" s="13"/>
      <c r="AB449" s="13"/>
    </row>
    <row r="450" ht="15.75" customHeight="1">
      <c r="A450" s="24" t="s">
        <v>9371</v>
      </c>
      <c r="B450" s="24" t="s">
        <v>3672</v>
      </c>
      <c r="C450" s="24" t="s">
        <v>9372</v>
      </c>
      <c r="D450" s="24" t="s">
        <v>9373</v>
      </c>
      <c r="E450" s="24" t="s">
        <v>9389</v>
      </c>
      <c r="F450" s="25">
        <v>3.0</v>
      </c>
      <c r="G450" s="25">
        <v>3.0</v>
      </c>
      <c r="H450" s="25" t="s">
        <v>8871</v>
      </c>
      <c r="I450" s="25">
        <v>3.0</v>
      </c>
      <c r="J450" s="25">
        <v>3.0</v>
      </c>
      <c r="K450" s="25" t="s">
        <v>8938</v>
      </c>
      <c r="L450" s="25">
        <v>3.0</v>
      </c>
      <c r="M450" s="25">
        <v>3.0</v>
      </c>
      <c r="N450" s="25" t="s">
        <v>8872</v>
      </c>
      <c r="O450" s="13"/>
      <c r="P450" s="13"/>
      <c r="Q450" s="13"/>
      <c r="R450" s="13"/>
      <c r="S450" s="13"/>
      <c r="T450" s="13"/>
      <c r="U450" s="13"/>
      <c r="V450" s="13"/>
      <c r="W450" s="13"/>
      <c r="X450" s="13"/>
      <c r="Y450" s="13"/>
      <c r="Z450" s="13"/>
      <c r="AA450" s="13"/>
      <c r="AB450" s="13"/>
    </row>
    <row r="451" ht="15.75" customHeight="1">
      <c r="A451" s="24" t="s">
        <v>9371</v>
      </c>
      <c r="B451" s="24" t="s">
        <v>3674</v>
      </c>
      <c r="C451" s="24" t="s">
        <v>9372</v>
      </c>
      <c r="D451" s="24" t="s">
        <v>9373</v>
      </c>
      <c r="E451" s="24" t="s">
        <v>9390</v>
      </c>
      <c r="F451" s="25">
        <v>1.0</v>
      </c>
      <c r="G451" s="25">
        <v>1.0</v>
      </c>
      <c r="H451" s="25" t="s">
        <v>8871</v>
      </c>
      <c r="I451" s="25">
        <v>1.0</v>
      </c>
      <c r="J451" s="25">
        <v>1.0</v>
      </c>
      <c r="K451" s="25" t="s">
        <v>8938</v>
      </c>
      <c r="L451" s="25">
        <v>1.0</v>
      </c>
      <c r="M451" s="25">
        <v>1.0</v>
      </c>
      <c r="N451" s="25" t="s">
        <v>8872</v>
      </c>
      <c r="O451" s="13"/>
      <c r="P451" s="13"/>
      <c r="Q451" s="13"/>
      <c r="R451" s="13"/>
      <c r="S451" s="13"/>
      <c r="T451" s="13"/>
      <c r="U451" s="13"/>
      <c r="V451" s="13"/>
      <c r="W451" s="13"/>
      <c r="X451" s="13"/>
      <c r="Y451" s="13"/>
      <c r="Z451" s="13"/>
      <c r="AA451" s="13"/>
      <c r="AB451" s="13"/>
    </row>
    <row r="452" ht="15.75" customHeight="1">
      <c r="A452" s="24" t="s">
        <v>9371</v>
      </c>
      <c r="B452" s="24" t="s">
        <v>3676</v>
      </c>
      <c r="C452" s="24" t="s">
        <v>9372</v>
      </c>
      <c r="D452" s="24" t="s">
        <v>9373</v>
      </c>
      <c r="E452" s="24" t="s">
        <v>9391</v>
      </c>
      <c r="F452" s="25">
        <v>2.0</v>
      </c>
      <c r="G452" s="25">
        <v>1.0</v>
      </c>
      <c r="H452" s="25" t="s">
        <v>8871</v>
      </c>
      <c r="I452" s="25">
        <v>2.0</v>
      </c>
      <c r="J452" s="25">
        <v>1.0</v>
      </c>
      <c r="K452" s="25" t="s">
        <v>8938</v>
      </c>
      <c r="L452" s="25">
        <v>2.0</v>
      </c>
      <c r="M452" s="25">
        <v>1.0</v>
      </c>
      <c r="N452" s="25" t="s">
        <v>8872</v>
      </c>
      <c r="O452" s="13"/>
      <c r="P452" s="13"/>
      <c r="Q452" s="13"/>
      <c r="R452" s="13"/>
      <c r="S452" s="13"/>
      <c r="T452" s="13"/>
      <c r="U452" s="13"/>
      <c r="V452" s="13"/>
      <c r="W452" s="13"/>
      <c r="X452" s="13"/>
      <c r="Y452" s="13"/>
      <c r="Z452" s="13"/>
      <c r="AA452" s="13"/>
      <c r="AB452" s="13"/>
    </row>
    <row r="453" ht="15.75" customHeight="1">
      <c r="A453" s="24" t="s">
        <v>9392</v>
      </c>
      <c r="B453" s="24" t="s">
        <v>1376</v>
      </c>
      <c r="C453" s="24" t="s">
        <v>9393</v>
      </c>
      <c r="D453" s="24" t="s">
        <v>9394</v>
      </c>
      <c r="E453" s="24" t="s">
        <v>9395</v>
      </c>
      <c r="F453" s="25">
        <v>1.0</v>
      </c>
      <c r="G453" s="25">
        <v>1.0</v>
      </c>
      <c r="H453" s="25" t="s">
        <v>8938</v>
      </c>
      <c r="I453" s="25">
        <v>1.0</v>
      </c>
      <c r="J453" s="25">
        <v>1.0</v>
      </c>
      <c r="K453" s="25" t="s">
        <v>8871</v>
      </c>
      <c r="L453" s="25">
        <v>1.0</v>
      </c>
      <c r="M453" s="25">
        <v>1.0</v>
      </c>
      <c r="N453" s="25" t="s">
        <v>9396</v>
      </c>
      <c r="O453" s="13"/>
      <c r="P453" s="13"/>
      <c r="Q453" s="13"/>
      <c r="R453" s="13"/>
      <c r="S453" s="13"/>
      <c r="T453" s="13"/>
      <c r="U453" s="13"/>
      <c r="V453" s="13"/>
      <c r="W453" s="13"/>
      <c r="X453" s="13"/>
      <c r="Y453" s="13"/>
      <c r="Z453" s="13"/>
      <c r="AA453" s="13"/>
      <c r="AB453" s="13"/>
    </row>
    <row r="454" ht="15.75" customHeight="1">
      <c r="A454" s="24" t="s">
        <v>9392</v>
      </c>
      <c r="B454" s="24" t="s">
        <v>1380</v>
      </c>
      <c r="C454" s="24" t="s">
        <v>9393</v>
      </c>
      <c r="D454" s="24" t="s">
        <v>9394</v>
      </c>
      <c r="E454" s="24" t="s">
        <v>9397</v>
      </c>
      <c r="F454" s="25">
        <v>3.0</v>
      </c>
      <c r="G454" s="25">
        <v>2.0</v>
      </c>
      <c r="H454" s="25" t="s">
        <v>8938</v>
      </c>
      <c r="I454" s="25">
        <v>3.0</v>
      </c>
      <c r="J454" s="25">
        <v>2.0</v>
      </c>
      <c r="K454" s="25" t="s">
        <v>8871</v>
      </c>
      <c r="L454" s="25">
        <v>3.0</v>
      </c>
      <c r="M454" s="25">
        <v>2.0</v>
      </c>
      <c r="N454" s="25" t="s">
        <v>9396</v>
      </c>
      <c r="O454" s="13"/>
      <c r="P454" s="13"/>
      <c r="Q454" s="13"/>
      <c r="R454" s="13"/>
      <c r="S454" s="13"/>
      <c r="T454" s="13"/>
      <c r="U454" s="13"/>
      <c r="V454" s="13"/>
      <c r="W454" s="13"/>
      <c r="X454" s="13"/>
      <c r="Y454" s="13"/>
      <c r="Z454" s="13"/>
      <c r="AA454" s="13"/>
      <c r="AB454" s="13"/>
    </row>
    <row r="455" ht="15.75" customHeight="1">
      <c r="A455" s="24" t="s">
        <v>9392</v>
      </c>
      <c r="B455" s="24" t="s">
        <v>1382</v>
      </c>
      <c r="C455" s="24" t="s">
        <v>9393</v>
      </c>
      <c r="D455" s="24" t="s">
        <v>9394</v>
      </c>
      <c r="E455" s="24" t="s">
        <v>9398</v>
      </c>
      <c r="F455" s="25">
        <v>2.0</v>
      </c>
      <c r="G455" s="25">
        <v>2.0</v>
      </c>
      <c r="H455" s="25" t="s">
        <v>8938</v>
      </c>
      <c r="I455" s="25">
        <v>2.0</v>
      </c>
      <c r="J455" s="25">
        <v>2.0</v>
      </c>
      <c r="K455" s="25" t="s">
        <v>8871</v>
      </c>
      <c r="L455" s="25">
        <v>2.0</v>
      </c>
      <c r="M455" s="25">
        <v>2.0</v>
      </c>
      <c r="N455" s="25" t="s">
        <v>9396</v>
      </c>
      <c r="O455" s="13"/>
      <c r="P455" s="13"/>
      <c r="Q455" s="13"/>
      <c r="R455" s="13"/>
      <c r="S455" s="13"/>
      <c r="T455" s="13"/>
      <c r="U455" s="13"/>
      <c r="V455" s="13"/>
      <c r="W455" s="13"/>
      <c r="X455" s="13"/>
      <c r="Y455" s="13"/>
      <c r="Z455" s="13"/>
      <c r="AA455" s="13"/>
      <c r="AB455" s="13"/>
    </row>
    <row r="456" ht="15.75" customHeight="1">
      <c r="A456" s="24" t="s">
        <v>9392</v>
      </c>
      <c r="B456" s="24" t="s">
        <v>1384</v>
      </c>
      <c r="C456" s="24" t="s">
        <v>9393</v>
      </c>
      <c r="D456" s="24" t="s">
        <v>9394</v>
      </c>
      <c r="E456" s="24" t="s">
        <v>9399</v>
      </c>
      <c r="F456" s="25">
        <v>3.0</v>
      </c>
      <c r="G456" s="25">
        <v>2.0</v>
      </c>
      <c r="H456" s="25" t="s">
        <v>8938</v>
      </c>
      <c r="I456" s="25">
        <v>3.0</v>
      </c>
      <c r="J456" s="25">
        <v>2.0</v>
      </c>
      <c r="K456" s="25" t="s">
        <v>8871</v>
      </c>
      <c r="L456" s="25">
        <v>3.0</v>
      </c>
      <c r="M456" s="25">
        <v>2.0</v>
      </c>
      <c r="N456" s="25" t="s">
        <v>9396</v>
      </c>
      <c r="O456" s="13"/>
      <c r="P456" s="13"/>
      <c r="Q456" s="13"/>
      <c r="R456" s="13"/>
      <c r="S456" s="13"/>
      <c r="T456" s="13"/>
      <c r="U456" s="13"/>
      <c r="V456" s="13"/>
      <c r="W456" s="13"/>
      <c r="X456" s="13"/>
      <c r="Y456" s="13"/>
      <c r="Z456" s="13"/>
      <c r="AA456" s="13"/>
      <c r="AB456" s="13"/>
    </row>
    <row r="457" ht="15.75" customHeight="1">
      <c r="A457" s="24" t="s">
        <v>9392</v>
      </c>
      <c r="B457" s="24" t="s">
        <v>1386</v>
      </c>
      <c r="C457" s="24" t="s">
        <v>9393</v>
      </c>
      <c r="D457" s="24" t="s">
        <v>9394</v>
      </c>
      <c r="E457" s="24" t="s">
        <v>9400</v>
      </c>
      <c r="F457" s="25">
        <v>2.0</v>
      </c>
      <c r="G457" s="25">
        <v>2.0</v>
      </c>
      <c r="H457" s="25" t="s">
        <v>8938</v>
      </c>
      <c r="I457" s="25">
        <v>1.0</v>
      </c>
      <c r="J457" s="25">
        <v>1.0</v>
      </c>
      <c r="K457" s="25" t="s">
        <v>8871</v>
      </c>
      <c r="L457" s="25">
        <v>2.0</v>
      </c>
      <c r="M457" s="25">
        <v>3.0</v>
      </c>
      <c r="N457" s="25" t="s">
        <v>9396</v>
      </c>
      <c r="O457" s="13"/>
      <c r="P457" s="13"/>
      <c r="Q457" s="13"/>
      <c r="R457" s="13"/>
      <c r="S457" s="13"/>
      <c r="T457" s="13"/>
      <c r="U457" s="13"/>
      <c r="V457" s="13"/>
      <c r="W457" s="13"/>
      <c r="X457" s="13"/>
      <c r="Y457" s="13"/>
      <c r="Z457" s="13"/>
      <c r="AA457" s="13"/>
      <c r="AB457" s="13"/>
    </row>
    <row r="458" ht="15.75" customHeight="1">
      <c r="A458" s="24" t="s">
        <v>9392</v>
      </c>
      <c r="B458" s="24" t="s">
        <v>1388</v>
      </c>
      <c r="C458" s="24" t="s">
        <v>9393</v>
      </c>
      <c r="D458" s="24" t="s">
        <v>9394</v>
      </c>
      <c r="E458" s="24" t="s">
        <v>9401</v>
      </c>
      <c r="F458" s="25">
        <v>1.0</v>
      </c>
      <c r="G458" s="25">
        <v>1.0</v>
      </c>
      <c r="H458" s="25" t="s">
        <v>8938</v>
      </c>
      <c r="I458" s="25">
        <v>1.0</v>
      </c>
      <c r="J458" s="25">
        <v>1.0</v>
      </c>
      <c r="K458" s="25" t="s">
        <v>8871</v>
      </c>
      <c r="L458" s="25">
        <v>1.0</v>
      </c>
      <c r="M458" s="25">
        <v>1.0</v>
      </c>
      <c r="N458" s="25" t="s">
        <v>9396</v>
      </c>
      <c r="O458" s="13"/>
      <c r="P458" s="13"/>
      <c r="Q458" s="13"/>
      <c r="R458" s="13"/>
      <c r="S458" s="13"/>
      <c r="T458" s="13"/>
      <c r="U458" s="13"/>
      <c r="V458" s="13"/>
      <c r="W458" s="13"/>
      <c r="X458" s="13"/>
      <c r="Y458" s="13"/>
      <c r="Z458" s="13"/>
      <c r="AA458" s="13"/>
      <c r="AB458" s="13"/>
    </row>
    <row r="459" ht="15.75" customHeight="1">
      <c r="A459" s="24" t="s">
        <v>9392</v>
      </c>
      <c r="B459" s="24" t="s">
        <v>1390</v>
      </c>
      <c r="C459" s="24" t="s">
        <v>9393</v>
      </c>
      <c r="D459" s="24" t="s">
        <v>9394</v>
      </c>
      <c r="E459" s="24" t="s">
        <v>9402</v>
      </c>
      <c r="F459" s="25">
        <v>3.0</v>
      </c>
      <c r="G459" s="25">
        <v>2.0</v>
      </c>
      <c r="H459" s="25" t="s">
        <v>8938</v>
      </c>
      <c r="I459" s="25">
        <v>3.0</v>
      </c>
      <c r="J459" s="25">
        <v>2.0</v>
      </c>
      <c r="K459" s="25" t="s">
        <v>8871</v>
      </c>
      <c r="L459" s="25">
        <v>3.0</v>
      </c>
      <c r="M459" s="25">
        <v>2.0</v>
      </c>
      <c r="N459" s="25" t="s">
        <v>9396</v>
      </c>
      <c r="O459" s="13"/>
      <c r="P459" s="13"/>
      <c r="Q459" s="13"/>
      <c r="R459" s="13"/>
      <c r="S459" s="13"/>
      <c r="T459" s="13"/>
      <c r="U459" s="13"/>
      <c r="V459" s="13"/>
      <c r="W459" s="13"/>
      <c r="X459" s="13"/>
      <c r="Y459" s="13"/>
      <c r="Z459" s="13"/>
      <c r="AA459" s="13"/>
      <c r="AB459" s="13"/>
    </row>
    <row r="460" ht="15.75" customHeight="1">
      <c r="A460" s="24" t="s">
        <v>9392</v>
      </c>
      <c r="B460" s="24" t="s">
        <v>1392</v>
      </c>
      <c r="C460" s="24" t="s">
        <v>9393</v>
      </c>
      <c r="D460" s="24" t="s">
        <v>9394</v>
      </c>
      <c r="E460" s="24" t="s">
        <v>9403</v>
      </c>
      <c r="F460" s="25">
        <v>2.0</v>
      </c>
      <c r="G460" s="25">
        <v>2.0</v>
      </c>
      <c r="H460" s="25" t="s">
        <v>8938</v>
      </c>
      <c r="I460" s="25">
        <v>1.0</v>
      </c>
      <c r="J460" s="25">
        <v>1.0</v>
      </c>
      <c r="K460" s="25" t="s">
        <v>8871</v>
      </c>
      <c r="L460" s="25">
        <v>3.0</v>
      </c>
      <c r="M460" s="25">
        <v>2.0</v>
      </c>
      <c r="N460" s="25" t="s">
        <v>9396</v>
      </c>
      <c r="O460" s="13"/>
      <c r="P460" s="13"/>
      <c r="Q460" s="13"/>
      <c r="R460" s="13"/>
      <c r="S460" s="13"/>
      <c r="T460" s="13"/>
      <c r="U460" s="13"/>
      <c r="V460" s="13"/>
      <c r="W460" s="13"/>
      <c r="X460" s="13"/>
      <c r="Y460" s="13"/>
      <c r="Z460" s="13"/>
      <c r="AA460" s="13"/>
      <c r="AB460" s="13"/>
    </row>
    <row r="461" ht="15.75" customHeight="1">
      <c r="A461" s="24" t="s">
        <v>9392</v>
      </c>
      <c r="B461" s="24" t="s">
        <v>1394</v>
      </c>
      <c r="C461" s="24" t="s">
        <v>9393</v>
      </c>
      <c r="D461" s="24" t="s">
        <v>9394</v>
      </c>
      <c r="E461" s="24" t="s">
        <v>9404</v>
      </c>
      <c r="F461" s="25">
        <v>2.0</v>
      </c>
      <c r="G461" s="25">
        <v>2.0</v>
      </c>
      <c r="H461" s="25" t="s">
        <v>8938</v>
      </c>
      <c r="I461" s="25">
        <v>1.0</v>
      </c>
      <c r="J461" s="25">
        <v>1.0</v>
      </c>
      <c r="K461" s="25" t="s">
        <v>8871</v>
      </c>
      <c r="L461" s="25">
        <v>2.0</v>
      </c>
      <c r="M461" s="25">
        <v>3.0</v>
      </c>
      <c r="N461" s="25" t="s">
        <v>9396</v>
      </c>
      <c r="O461" s="13"/>
      <c r="P461" s="13"/>
      <c r="Q461" s="13"/>
      <c r="R461" s="13"/>
      <c r="S461" s="13"/>
      <c r="T461" s="13"/>
      <c r="U461" s="13"/>
      <c r="V461" s="13"/>
      <c r="W461" s="13"/>
      <c r="X461" s="13"/>
      <c r="Y461" s="13"/>
      <c r="Z461" s="13"/>
      <c r="AA461" s="13"/>
      <c r="AB461" s="13"/>
    </row>
    <row r="462" ht="15.75" customHeight="1">
      <c r="A462" s="24" t="s">
        <v>9392</v>
      </c>
      <c r="B462" s="24" t="s">
        <v>1396</v>
      </c>
      <c r="C462" s="24" t="s">
        <v>9393</v>
      </c>
      <c r="D462" s="24" t="s">
        <v>9394</v>
      </c>
      <c r="E462" s="24" t="s">
        <v>9405</v>
      </c>
      <c r="F462" s="25">
        <v>2.0</v>
      </c>
      <c r="G462" s="25">
        <v>2.0</v>
      </c>
      <c r="H462" s="25" t="s">
        <v>8938</v>
      </c>
      <c r="I462" s="25">
        <v>1.0</v>
      </c>
      <c r="J462" s="25">
        <v>1.0</v>
      </c>
      <c r="K462" s="25" t="s">
        <v>8871</v>
      </c>
      <c r="L462" s="25">
        <v>3.0</v>
      </c>
      <c r="M462" s="25">
        <v>2.0</v>
      </c>
      <c r="N462" s="25" t="s">
        <v>9396</v>
      </c>
      <c r="O462" s="13"/>
      <c r="P462" s="13"/>
      <c r="Q462" s="13"/>
      <c r="R462" s="13"/>
      <c r="S462" s="13"/>
      <c r="T462" s="13"/>
      <c r="U462" s="13"/>
      <c r="V462" s="13"/>
      <c r="W462" s="13"/>
      <c r="X462" s="13"/>
      <c r="Y462" s="13"/>
      <c r="Z462" s="13"/>
      <c r="AA462" s="13"/>
      <c r="AB462" s="13"/>
    </row>
    <row r="463" ht="15.75" customHeight="1">
      <c r="A463" s="24" t="s">
        <v>9392</v>
      </c>
      <c r="B463" s="24" t="s">
        <v>1398</v>
      </c>
      <c r="C463" s="24" t="s">
        <v>9393</v>
      </c>
      <c r="D463" s="24" t="s">
        <v>9394</v>
      </c>
      <c r="E463" s="24" t="s">
        <v>9406</v>
      </c>
      <c r="F463" s="25">
        <v>1.0</v>
      </c>
      <c r="G463" s="25">
        <v>1.0</v>
      </c>
      <c r="H463" s="25" t="s">
        <v>8938</v>
      </c>
      <c r="I463" s="25">
        <v>1.0</v>
      </c>
      <c r="J463" s="25">
        <v>1.0</v>
      </c>
      <c r="K463" s="25" t="s">
        <v>8871</v>
      </c>
      <c r="L463" s="25">
        <v>1.0</v>
      </c>
      <c r="M463" s="25">
        <v>1.0</v>
      </c>
      <c r="N463" s="25" t="s">
        <v>9396</v>
      </c>
      <c r="O463" s="13"/>
      <c r="P463" s="13"/>
      <c r="Q463" s="13"/>
      <c r="R463" s="13"/>
      <c r="S463" s="13"/>
      <c r="T463" s="13"/>
      <c r="U463" s="13"/>
      <c r="V463" s="13"/>
      <c r="W463" s="13"/>
      <c r="X463" s="13"/>
      <c r="Y463" s="13"/>
      <c r="Z463" s="13"/>
      <c r="AA463" s="13"/>
      <c r="AB463" s="13"/>
    </row>
    <row r="464" ht="15.75" customHeight="1">
      <c r="A464" s="24" t="s">
        <v>9392</v>
      </c>
      <c r="B464" s="24" t="s">
        <v>1400</v>
      </c>
      <c r="C464" s="24" t="s">
        <v>9393</v>
      </c>
      <c r="D464" s="24" t="s">
        <v>9394</v>
      </c>
      <c r="E464" s="24" t="s">
        <v>9407</v>
      </c>
      <c r="F464" s="25">
        <v>2.0</v>
      </c>
      <c r="G464" s="25">
        <v>2.0</v>
      </c>
      <c r="H464" s="25" t="s">
        <v>8938</v>
      </c>
      <c r="I464" s="25">
        <v>2.0</v>
      </c>
      <c r="J464" s="25">
        <v>2.0</v>
      </c>
      <c r="K464" s="25" t="s">
        <v>8871</v>
      </c>
      <c r="L464" s="25">
        <v>2.0</v>
      </c>
      <c r="M464" s="25">
        <v>2.0</v>
      </c>
      <c r="N464" s="25" t="s">
        <v>9396</v>
      </c>
      <c r="O464" s="13"/>
      <c r="P464" s="13"/>
      <c r="Q464" s="13"/>
      <c r="R464" s="13"/>
      <c r="S464" s="13"/>
      <c r="T464" s="13"/>
      <c r="U464" s="13"/>
      <c r="V464" s="13"/>
      <c r="W464" s="13"/>
      <c r="X464" s="13"/>
      <c r="Y464" s="13"/>
      <c r="Z464" s="13"/>
      <c r="AA464" s="13"/>
      <c r="AB464" s="13"/>
    </row>
    <row r="465" ht="15.75" customHeight="1">
      <c r="A465" s="24" t="s">
        <v>9392</v>
      </c>
      <c r="B465" s="24" t="s">
        <v>1402</v>
      </c>
      <c r="C465" s="24" t="s">
        <v>9393</v>
      </c>
      <c r="D465" s="24" t="s">
        <v>9394</v>
      </c>
      <c r="E465" s="24" t="s">
        <v>9408</v>
      </c>
      <c r="F465" s="25">
        <v>2.0</v>
      </c>
      <c r="G465" s="25">
        <v>2.0</v>
      </c>
      <c r="H465" s="25" t="s">
        <v>8938</v>
      </c>
      <c r="I465" s="25">
        <v>2.0</v>
      </c>
      <c r="J465" s="25">
        <v>2.0</v>
      </c>
      <c r="K465" s="25" t="s">
        <v>8871</v>
      </c>
      <c r="L465" s="25">
        <v>2.0</v>
      </c>
      <c r="M465" s="25">
        <v>2.0</v>
      </c>
      <c r="N465" s="25" t="s">
        <v>9396</v>
      </c>
      <c r="O465" s="13"/>
      <c r="P465" s="13"/>
      <c r="Q465" s="13"/>
      <c r="R465" s="13"/>
      <c r="S465" s="13"/>
      <c r="T465" s="13"/>
      <c r="U465" s="13"/>
      <c r="V465" s="13"/>
      <c r="W465" s="13"/>
      <c r="X465" s="13"/>
      <c r="Y465" s="13"/>
      <c r="Z465" s="13"/>
      <c r="AA465" s="13"/>
      <c r="AB465" s="13"/>
    </row>
    <row r="466" ht="15.75" customHeight="1">
      <c r="A466" s="24" t="s">
        <v>9392</v>
      </c>
      <c r="B466" s="24" t="s">
        <v>1404</v>
      </c>
      <c r="C466" s="24" t="s">
        <v>9393</v>
      </c>
      <c r="D466" s="24" t="s">
        <v>9394</v>
      </c>
      <c r="E466" s="24" t="s">
        <v>9409</v>
      </c>
      <c r="F466" s="25">
        <v>3.0</v>
      </c>
      <c r="G466" s="25">
        <v>2.0</v>
      </c>
      <c r="H466" s="25" t="s">
        <v>8938</v>
      </c>
      <c r="I466" s="25">
        <v>3.0</v>
      </c>
      <c r="J466" s="25">
        <v>2.0</v>
      </c>
      <c r="K466" s="25" t="s">
        <v>8871</v>
      </c>
      <c r="L466" s="25">
        <v>3.0</v>
      </c>
      <c r="M466" s="25">
        <v>2.0</v>
      </c>
      <c r="N466" s="25" t="s">
        <v>9396</v>
      </c>
      <c r="O466" s="13"/>
      <c r="P466" s="13"/>
      <c r="Q466" s="13"/>
      <c r="R466" s="13"/>
      <c r="S466" s="13"/>
      <c r="T466" s="13"/>
      <c r="U466" s="13"/>
      <c r="V466" s="13"/>
      <c r="W466" s="13"/>
      <c r="X466" s="13"/>
      <c r="Y466" s="13"/>
      <c r="Z466" s="13"/>
      <c r="AA466" s="13"/>
      <c r="AB466" s="13"/>
    </row>
    <row r="467" ht="15.75" customHeight="1">
      <c r="A467" s="24" t="s">
        <v>9392</v>
      </c>
      <c r="B467" s="24" t="s">
        <v>1406</v>
      </c>
      <c r="C467" s="24" t="s">
        <v>9393</v>
      </c>
      <c r="D467" s="24" t="s">
        <v>9394</v>
      </c>
      <c r="E467" s="24" t="s">
        <v>9404</v>
      </c>
      <c r="F467" s="25">
        <v>2.0</v>
      </c>
      <c r="G467" s="25">
        <v>1.0</v>
      </c>
      <c r="H467" s="25" t="s">
        <v>8938</v>
      </c>
      <c r="I467" s="25">
        <v>1.0</v>
      </c>
      <c r="J467" s="25">
        <v>1.0</v>
      </c>
      <c r="K467" s="25" t="s">
        <v>8871</v>
      </c>
      <c r="L467" s="25">
        <v>3.0</v>
      </c>
      <c r="M467" s="25">
        <v>2.0</v>
      </c>
      <c r="N467" s="25" t="s">
        <v>9396</v>
      </c>
      <c r="O467" s="13"/>
      <c r="P467" s="13"/>
      <c r="Q467" s="13"/>
      <c r="R467" s="13"/>
      <c r="S467" s="13"/>
      <c r="T467" s="13"/>
      <c r="U467" s="13"/>
      <c r="V467" s="13"/>
      <c r="W467" s="13"/>
      <c r="X467" s="13"/>
      <c r="Y467" s="13"/>
      <c r="Z467" s="13"/>
      <c r="AA467" s="13"/>
      <c r="AB467" s="13"/>
    </row>
    <row r="468" ht="15.75" customHeight="1">
      <c r="A468" s="24" t="s">
        <v>9392</v>
      </c>
      <c r="B468" s="24" t="s">
        <v>1408</v>
      </c>
      <c r="C468" s="24" t="s">
        <v>9393</v>
      </c>
      <c r="D468" s="24" t="s">
        <v>9394</v>
      </c>
      <c r="E468" s="24" t="s">
        <v>9410</v>
      </c>
      <c r="F468" s="25">
        <v>3.0</v>
      </c>
      <c r="G468" s="25">
        <v>2.0</v>
      </c>
      <c r="H468" s="25" t="s">
        <v>8938</v>
      </c>
      <c r="I468" s="25">
        <v>3.0</v>
      </c>
      <c r="J468" s="25">
        <v>2.0</v>
      </c>
      <c r="K468" s="25" t="s">
        <v>8871</v>
      </c>
      <c r="L468" s="25">
        <v>3.0</v>
      </c>
      <c r="M468" s="25">
        <v>2.0</v>
      </c>
      <c r="N468" s="25" t="s">
        <v>9396</v>
      </c>
      <c r="O468" s="13"/>
      <c r="P468" s="13"/>
      <c r="Q468" s="13"/>
      <c r="R468" s="13"/>
      <c r="S468" s="13"/>
      <c r="T468" s="13"/>
      <c r="U468" s="13"/>
      <c r="V468" s="13"/>
      <c r="W468" s="13"/>
      <c r="X468" s="13"/>
      <c r="Y468" s="13"/>
      <c r="Z468" s="13"/>
      <c r="AA468" s="13"/>
      <c r="AB468" s="13"/>
    </row>
    <row r="469" ht="15.75" customHeight="1">
      <c r="A469" s="24" t="s">
        <v>9392</v>
      </c>
      <c r="B469" s="24" t="s">
        <v>1410</v>
      </c>
      <c r="C469" s="24" t="s">
        <v>9393</v>
      </c>
      <c r="D469" s="24" t="s">
        <v>9394</v>
      </c>
      <c r="E469" s="24" t="s">
        <v>9411</v>
      </c>
      <c r="F469" s="25">
        <v>2.0</v>
      </c>
      <c r="G469" s="25">
        <v>2.0</v>
      </c>
      <c r="H469" s="25" t="s">
        <v>8938</v>
      </c>
      <c r="I469" s="25">
        <v>1.0</v>
      </c>
      <c r="J469" s="25">
        <v>1.0</v>
      </c>
      <c r="K469" s="25" t="s">
        <v>8871</v>
      </c>
      <c r="L469" s="25">
        <v>2.0</v>
      </c>
      <c r="M469" s="25">
        <v>2.0</v>
      </c>
      <c r="N469" s="25" t="s">
        <v>9396</v>
      </c>
      <c r="O469" s="13"/>
      <c r="P469" s="13"/>
      <c r="Q469" s="13"/>
      <c r="R469" s="13"/>
      <c r="S469" s="13"/>
      <c r="T469" s="13"/>
      <c r="U469" s="13"/>
      <c r="V469" s="13"/>
      <c r="W469" s="13"/>
      <c r="X469" s="13"/>
      <c r="Y469" s="13"/>
      <c r="Z469" s="13"/>
      <c r="AA469" s="13"/>
      <c r="AB469" s="13"/>
    </row>
    <row r="470" ht="15.75" customHeight="1">
      <c r="A470" s="24" t="s">
        <v>9392</v>
      </c>
      <c r="B470" s="24" t="s">
        <v>1412</v>
      </c>
      <c r="C470" s="24" t="s">
        <v>9393</v>
      </c>
      <c r="D470" s="24" t="s">
        <v>9394</v>
      </c>
      <c r="E470" s="24" t="s">
        <v>9412</v>
      </c>
      <c r="F470" s="25">
        <v>1.0</v>
      </c>
      <c r="G470" s="25">
        <v>2.0</v>
      </c>
      <c r="H470" s="25" t="s">
        <v>8938</v>
      </c>
      <c r="I470" s="25">
        <v>1.0</v>
      </c>
      <c r="J470" s="25">
        <v>2.0</v>
      </c>
      <c r="K470" s="25" t="s">
        <v>8871</v>
      </c>
      <c r="L470" s="25">
        <v>1.0</v>
      </c>
      <c r="M470" s="25">
        <v>2.0</v>
      </c>
      <c r="N470" s="25" t="s">
        <v>9396</v>
      </c>
      <c r="O470" s="13"/>
      <c r="P470" s="13"/>
      <c r="Q470" s="13"/>
      <c r="R470" s="13"/>
      <c r="S470" s="13"/>
      <c r="T470" s="13"/>
      <c r="U470" s="13"/>
      <c r="V470" s="13"/>
      <c r="W470" s="13"/>
      <c r="X470" s="13"/>
      <c r="Y470" s="13"/>
      <c r="Z470" s="13"/>
      <c r="AA470" s="13"/>
      <c r="AB470" s="13"/>
    </row>
    <row r="471" ht="15.75" customHeight="1">
      <c r="A471" s="24" t="s">
        <v>9413</v>
      </c>
      <c r="B471" s="24" t="s">
        <v>1797</v>
      </c>
      <c r="C471" s="24" t="s">
        <v>9414</v>
      </c>
      <c r="D471" s="24" t="s">
        <v>9415</v>
      </c>
      <c r="E471" s="24" t="s">
        <v>9416</v>
      </c>
      <c r="F471" s="25">
        <v>1.0</v>
      </c>
      <c r="G471" s="25">
        <v>1.0</v>
      </c>
      <c r="H471" s="25" t="s">
        <v>8938</v>
      </c>
      <c r="I471" s="25">
        <v>1.0</v>
      </c>
      <c r="J471" s="25">
        <v>1.0</v>
      </c>
      <c r="K471" s="25" t="s">
        <v>8871</v>
      </c>
      <c r="L471" s="25">
        <v>1.0</v>
      </c>
      <c r="M471" s="25">
        <v>1.0</v>
      </c>
      <c r="N471" s="25" t="s">
        <v>9396</v>
      </c>
      <c r="O471" s="13"/>
      <c r="P471" s="13"/>
      <c r="Q471" s="13"/>
      <c r="R471" s="13"/>
      <c r="S471" s="13"/>
      <c r="T471" s="13"/>
      <c r="U471" s="13"/>
      <c r="V471" s="13"/>
      <c r="W471" s="13"/>
      <c r="X471" s="13"/>
      <c r="Y471" s="13"/>
      <c r="Z471" s="13"/>
      <c r="AA471" s="13"/>
      <c r="AB471" s="13"/>
    </row>
    <row r="472" ht="15.75" customHeight="1">
      <c r="A472" s="24" t="s">
        <v>9413</v>
      </c>
      <c r="B472" s="24" t="s">
        <v>1801</v>
      </c>
      <c r="C472" s="24" t="s">
        <v>9414</v>
      </c>
      <c r="D472" s="24" t="s">
        <v>9415</v>
      </c>
      <c r="E472" s="24" t="s">
        <v>9417</v>
      </c>
      <c r="F472" s="25">
        <v>3.0</v>
      </c>
      <c r="G472" s="25">
        <v>1.0</v>
      </c>
      <c r="H472" s="25" t="s">
        <v>8938</v>
      </c>
      <c r="I472" s="25">
        <v>3.0</v>
      </c>
      <c r="J472" s="25">
        <v>1.0</v>
      </c>
      <c r="K472" s="25" t="s">
        <v>8871</v>
      </c>
      <c r="L472" s="25">
        <v>3.0</v>
      </c>
      <c r="M472" s="25">
        <v>1.0</v>
      </c>
      <c r="N472" s="25" t="s">
        <v>9396</v>
      </c>
      <c r="O472" s="13"/>
      <c r="P472" s="13"/>
      <c r="Q472" s="13"/>
      <c r="R472" s="13"/>
      <c r="S472" s="13"/>
      <c r="T472" s="13"/>
      <c r="U472" s="13"/>
      <c r="V472" s="13"/>
      <c r="W472" s="13"/>
      <c r="X472" s="13"/>
      <c r="Y472" s="13"/>
      <c r="Z472" s="13"/>
      <c r="AA472" s="13"/>
      <c r="AB472" s="13"/>
    </row>
    <row r="473" ht="15.75" customHeight="1">
      <c r="A473" s="24" t="s">
        <v>9413</v>
      </c>
      <c r="B473" s="24" t="s">
        <v>1803</v>
      </c>
      <c r="C473" s="24" t="s">
        <v>9414</v>
      </c>
      <c r="D473" s="24" t="s">
        <v>9415</v>
      </c>
      <c r="E473" s="24" t="s">
        <v>9418</v>
      </c>
      <c r="F473" s="25">
        <v>1.0</v>
      </c>
      <c r="G473" s="25">
        <v>1.0</v>
      </c>
      <c r="H473" s="25" t="s">
        <v>8938</v>
      </c>
      <c r="I473" s="25">
        <v>1.0</v>
      </c>
      <c r="J473" s="25">
        <v>1.0</v>
      </c>
      <c r="K473" s="25" t="s">
        <v>8871</v>
      </c>
      <c r="L473" s="25">
        <v>1.0</v>
      </c>
      <c r="M473" s="25">
        <v>1.0</v>
      </c>
      <c r="N473" s="25" t="s">
        <v>9396</v>
      </c>
      <c r="O473" s="13"/>
      <c r="P473" s="13"/>
      <c r="Q473" s="13"/>
      <c r="R473" s="13"/>
      <c r="S473" s="13"/>
      <c r="T473" s="13"/>
      <c r="U473" s="13"/>
      <c r="V473" s="13"/>
      <c r="W473" s="13"/>
      <c r="X473" s="13"/>
      <c r="Y473" s="13"/>
      <c r="Z473" s="13"/>
      <c r="AA473" s="13"/>
      <c r="AB473" s="13"/>
    </row>
    <row r="474" ht="15.75" customHeight="1">
      <c r="A474" s="24" t="s">
        <v>9413</v>
      </c>
      <c r="B474" s="24" t="s">
        <v>1805</v>
      </c>
      <c r="C474" s="24" t="s">
        <v>9414</v>
      </c>
      <c r="D474" s="24" t="s">
        <v>9415</v>
      </c>
      <c r="E474" s="24" t="s">
        <v>9419</v>
      </c>
      <c r="F474" s="25">
        <v>1.0</v>
      </c>
      <c r="G474" s="25">
        <v>1.0</v>
      </c>
      <c r="H474" s="25" t="s">
        <v>8938</v>
      </c>
      <c r="I474" s="25">
        <v>1.0</v>
      </c>
      <c r="J474" s="25">
        <v>1.0</v>
      </c>
      <c r="K474" s="25" t="s">
        <v>8871</v>
      </c>
      <c r="L474" s="25">
        <v>1.0</v>
      </c>
      <c r="M474" s="25">
        <v>1.0</v>
      </c>
      <c r="N474" s="25" t="s">
        <v>9396</v>
      </c>
      <c r="O474" s="13"/>
      <c r="P474" s="13"/>
      <c r="Q474" s="13"/>
      <c r="R474" s="13"/>
      <c r="S474" s="13"/>
      <c r="T474" s="13"/>
      <c r="U474" s="13"/>
      <c r="V474" s="13"/>
      <c r="W474" s="13"/>
      <c r="X474" s="13"/>
      <c r="Y474" s="13"/>
      <c r="Z474" s="13"/>
      <c r="AA474" s="13"/>
      <c r="AB474" s="13"/>
    </row>
    <row r="475" ht="15.75" customHeight="1">
      <c r="A475" s="24" t="s">
        <v>9413</v>
      </c>
      <c r="B475" s="24" t="s">
        <v>1807</v>
      </c>
      <c r="C475" s="24" t="s">
        <v>9414</v>
      </c>
      <c r="D475" s="24" t="s">
        <v>9415</v>
      </c>
      <c r="E475" s="24" t="s">
        <v>9420</v>
      </c>
      <c r="F475" s="25">
        <v>2.0</v>
      </c>
      <c r="G475" s="25">
        <v>2.0</v>
      </c>
      <c r="H475" s="25" t="s">
        <v>8938</v>
      </c>
      <c r="I475" s="25">
        <v>2.0</v>
      </c>
      <c r="J475" s="25">
        <v>2.0</v>
      </c>
      <c r="K475" s="25" t="s">
        <v>8871</v>
      </c>
      <c r="L475" s="25">
        <v>2.0</v>
      </c>
      <c r="M475" s="25">
        <v>2.0</v>
      </c>
      <c r="N475" s="25" t="s">
        <v>9396</v>
      </c>
      <c r="O475" s="13"/>
      <c r="P475" s="13"/>
      <c r="Q475" s="13"/>
      <c r="R475" s="13"/>
      <c r="S475" s="13"/>
      <c r="T475" s="13"/>
      <c r="U475" s="13"/>
      <c r="V475" s="13"/>
      <c r="W475" s="13"/>
      <c r="X475" s="13"/>
      <c r="Y475" s="13"/>
      <c r="Z475" s="13"/>
      <c r="AA475" s="13"/>
      <c r="AB475" s="13"/>
    </row>
    <row r="476" ht="15.75" customHeight="1">
      <c r="A476" s="24" t="s">
        <v>9413</v>
      </c>
      <c r="B476" s="24" t="s">
        <v>1809</v>
      </c>
      <c r="C476" s="24" t="s">
        <v>9414</v>
      </c>
      <c r="D476" s="24" t="s">
        <v>9415</v>
      </c>
      <c r="E476" s="24" t="s">
        <v>9421</v>
      </c>
      <c r="F476" s="25">
        <v>2.0</v>
      </c>
      <c r="G476" s="25">
        <v>2.0</v>
      </c>
      <c r="H476" s="25" t="s">
        <v>8938</v>
      </c>
      <c r="I476" s="25">
        <v>2.0</v>
      </c>
      <c r="J476" s="25">
        <v>2.0</v>
      </c>
      <c r="K476" s="25" t="s">
        <v>8871</v>
      </c>
      <c r="L476" s="25">
        <v>2.0</v>
      </c>
      <c r="M476" s="25">
        <v>2.0</v>
      </c>
      <c r="N476" s="25" t="s">
        <v>9396</v>
      </c>
      <c r="O476" s="13"/>
      <c r="P476" s="13"/>
      <c r="Q476" s="13"/>
      <c r="R476" s="13"/>
      <c r="S476" s="13"/>
      <c r="T476" s="13"/>
      <c r="U476" s="13"/>
      <c r="V476" s="13"/>
      <c r="W476" s="13"/>
      <c r="X476" s="13"/>
      <c r="Y476" s="13"/>
      <c r="Z476" s="13"/>
      <c r="AA476" s="13"/>
      <c r="AB476" s="13"/>
    </row>
    <row r="477" ht="15.75" customHeight="1">
      <c r="A477" s="24" t="s">
        <v>9413</v>
      </c>
      <c r="B477" s="24" t="s">
        <v>1811</v>
      </c>
      <c r="C477" s="24" t="s">
        <v>9414</v>
      </c>
      <c r="D477" s="24" t="s">
        <v>9415</v>
      </c>
      <c r="E477" s="24" t="s">
        <v>9422</v>
      </c>
      <c r="F477" s="25">
        <v>1.0</v>
      </c>
      <c r="G477" s="25">
        <v>1.0</v>
      </c>
      <c r="H477" s="25" t="s">
        <v>8938</v>
      </c>
      <c r="I477" s="25">
        <v>1.0</v>
      </c>
      <c r="J477" s="25">
        <v>1.0</v>
      </c>
      <c r="K477" s="25" t="s">
        <v>8871</v>
      </c>
      <c r="L477" s="25">
        <v>1.0</v>
      </c>
      <c r="M477" s="25">
        <v>1.0</v>
      </c>
      <c r="N477" s="25" t="s">
        <v>9396</v>
      </c>
      <c r="O477" s="13"/>
      <c r="P477" s="13"/>
      <c r="Q477" s="13"/>
      <c r="R477" s="13"/>
      <c r="S477" s="13"/>
      <c r="T477" s="13"/>
      <c r="U477" s="13"/>
      <c r="V477" s="13"/>
      <c r="W477" s="13"/>
      <c r="X477" s="13"/>
      <c r="Y477" s="13"/>
      <c r="Z477" s="13"/>
      <c r="AA477" s="13"/>
      <c r="AB477" s="13"/>
    </row>
    <row r="478" ht="15.75" customHeight="1">
      <c r="A478" s="24" t="s">
        <v>9413</v>
      </c>
      <c r="B478" s="24" t="s">
        <v>1813</v>
      </c>
      <c r="C478" s="24" t="s">
        <v>9414</v>
      </c>
      <c r="D478" s="24" t="s">
        <v>9415</v>
      </c>
      <c r="E478" s="24" t="s">
        <v>9423</v>
      </c>
      <c r="F478" s="25">
        <v>1.0</v>
      </c>
      <c r="G478" s="25">
        <v>1.0</v>
      </c>
      <c r="H478" s="25" t="s">
        <v>8938</v>
      </c>
      <c r="I478" s="25">
        <v>1.0</v>
      </c>
      <c r="J478" s="25">
        <v>1.0</v>
      </c>
      <c r="K478" s="25" t="s">
        <v>8871</v>
      </c>
      <c r="L478" s="25">
        <v>1.0</v>
      </c>
      <c r="M478" s="25">
        <v>1.0</v>
      </c>
      <c r="N478" s="25" t="s">
        <v>9396</v>
      </c>
      <c r="O478" s="13"/>
      <c r="P478" s="13"/>
      <c r="Q478" s="13"/>
      <c r="R478" s="13"/>
      <c r="S478" s="13"/>
      <c r="T478" s="13"/>
      <c r="U478" s="13"/>
      <c r="V478" s="13"/>
      <c r="W478" s="13"/>
      <c r="X478" s="13"/>
      <c r="Y478" s="13"/>
      <c r="Z478" s="13"/>
      <c r="AA478" s="13"/>
      <c r="AB478" s="13"/>
    </row>
    <row r="479" ht="15.75" customHeight="1">
      <c r="A479" s="24" t="s">
        <v>9413</v>
      </c>
      <c r="B479" s="24" t="s">
        <v>1815</v>
      </c>
      <c r="C479" s="24" t="s">
        <v>9414</v>
      </c>
      <c r="D479" s="24" t="s">
        <v>9415</v>
      </c>
      <c r="E479" s="24" t="s">
        <v>9424</v>
      </c>
      <c r="F479" s="25">
        <v>2.0</v>
      </c>
      <c r="G479" s="25">
        <v>2.0</v>
      </c>
      <c r="H479" s="25" t="s">
        <v>8938</v>
      </c>
      <c r="I479" s="25">
        <v>2.0</v>
      </c>
      <c r="J479" s="25">
        <v>2.0</v>
      </c>
      <c r="K479" s="25" t="s">
        <v>8871</v>
      </c>
      <c r="L479" s="25">
        <v>2.0</v>
      </c>
      <c r="M479" s="25">
        <v>2.0</v>
      </c>
      <c r="N479" s="25" t="s">
        <v>9396</v>
      </c>
      <c r="O479" s="13"/>
      <c r="P479" s="13"/>
      <c r="Q479" s="13"/>
      <c r="R479" s="13"/>
      <c r="S479" s="13"/>
      <c r="T479" s="13"/>
      <c r="U479" s="13"/>
      <c r="V479" s="13"/>
      <c r="W479" s="13"/>
      <c r="X479" s="13"/>
      <c r="Y479" s="13"/>
      <c r="Z479" s="13"/>
      <c r="AA479" s="13"/>
      <c r="AB479" s="13"/>
    </row>
    <row r="480" ht="15.75" customHeight="1">
      <c r="A480" s="24" t="s">
        <v>9413</v>
      </c>
      <c r="B480" s="24" t="s">
        <v>1817</v>
      </c>
      <c r="C480" s="24" t="s">
        <v>9414</v>
      </c>
      <c r="D480" s="24" t="s">
        <v>9415</v>
      </c>
      <c r="E480" s="24" t="s">
        <v>9425</v>
      </c>
      <c r="F480" s="25">
        <v>1.0</v>
      </c>
      <c r="G480" s="25">
        <v>1.0</v>
      </c>
      <c r="H480" s="25" t="s">
        <v>8938</v>
      </c>
      <c r="I480" s="25">
        <v>1.0</v>
      </c>
      <c r="J480" s="25">
        <v>1.0</v>
      </c>
      <c r="K480" s="25" t="s">
        <v>8871</v>
      </c>
      <c r="L480" s="25">
        <v>1.0</v>
      </c>
      <c r="M480" s="25">
        <v>1.0</v>
      </c>
      <c r="N480" s="25" t="s">
        <v>9396</v>
      </c>
      <c r="O480" s="13"/>
      <c r="P480" s="13"/>
      <c r="Q480" s="13"/>
      <c r="R480" s="13"/>
      <c r="S480" s="13"/>
      <c r="T480" s="13"/>
      <c r="U480" s="13"/>
      <c r="V480" s="13"/>
      <c r="W480" s="13"/>
      <c r="X480" s="13"/>
      <c r="Y480" s="13"/>
      <c r="Z480" s="13"/>
      <c r="AA480" s="13"/>
      <c r="AB480" s="13"/>
    </row>
    <row r="481" ht="15.75" customHeight="1">
      <c r="A481" s="24" t="s">
        <v>9413</v>
      </c>
      <c r="B481" s="24" t="s">
        <v>1819</v>
      </c>
      <c r="C481" s="24" t="s">
        <v>9414</v>
      </c>
      <c r="D481" s="24" t="s">
        <v>9415</v>
      </c>
      <c r="E481" s="24" t="s">
        <v>9426</v>
      </c>
      <c r="F481" s="25">
        <v>2.0</v>
      </c>
      <c r="G481" s="25">
        <v>2.0</v>
      </c>
      <c r="H481" s="25" t="s">
        <v>8938</v>
      </c>
      <c r="I481" s="25">
        <v>1.0</v>
      </c>
      <c r="J481" s="25">
        <v>1.0</v>
      </c>
      <c r="K481" s="25" t="s">
        <v>8871</v>
      </c>
      <c r="L481" s="25">
        <v>2.0</v>
      </c>
      <c r="M481" s="25">
        <v>3.0</v>
      </c>
      <c r="N481" s="25" t="s">
        <v>9396</v>
      </c>
      <c r="O481" s="13"/>
      <c r="P481" s="13"/>
      <c r="Q481" s="13"/>
      <c r="R481" s="13"/>
      <c r="S481" s="13"/>
      <c r="T481" s="13"/>
      <c r="U481" s="13"/>
      <c r="V481" s="13"/>
      <c r="W481" s="13"/>
      <c r="X481" s="13"/>
      <c r="Y481" s="13"/>
      <c r="Z481" s="13"/>
      <c r="AA481" s="13"/>
      <c r="AB481" s="13"/>
    </row>
    <row r="482" ht="15.75" customHeight="1">
      <c r="A482" s="24" t="s">
        <v>9413</v>
      </c>
      <c r="B482" s="24" t="s">
        <v>1821</v>
      </c>
      <c r="C482" s="24" t="s">
        <v>9414</v>
      </c>
      <c r="D482" s="24" t="s">
        <v>9415</v>
      </c>
      <c r="E482" s="24" t="s">
        <v>9427</v>
      </c>
      <c r="F482" s="25">
        <v>2.0</v>
      </c>
      <c r="G482" s="25">
        <v>2.0</v>
      </c>
      <c r="H482" s="25" t="s">
        <v>8938</v>
      </c>
      <c r="I482" s="25">
        <v>2.0</v>
      </c>
      <c r="J482" s="25">
        <v>2.0</v>
      </c>
      <c r="K482" s="25" t="s">
        <v>8871</v>
      </c>
      <c r="L482" s="25">
        <v>2.0</v>
      </c>
      <c r="M482" s="25">
        <v>2.0</v>
      </c>
      <c r="N482" s="25" t="s">
        <v>9396</v>
      </c>
      <c r="O482" s="13"/>
      <c r="P482" s="13"/>
      <c r="Q482" s="13"/>
      <c r="R482" s="13"/>
      <c r="S482" s="13"/>
      <c r="T482" s="13"/>
      <c r="U482" s="13"/>
      <c r="V482" s="13"/>
      <c r="W482" s="13"/>
      <c r="X482" s="13"/>
      <c r="Y482" s="13"/>
      <c r="Z482" s="13"/>
      <c r="AA482" s="13"/>
      <c r="AB482" s="13"/>
    </row>
    <row r="483" ht="15.75" customHeight="1">
      <c r="A483" s="24" t="s">
        <v>9413</v>
      </c>
      <c r="B483" s="24" t="s">
        <v>1823</v>
      </c>
      <c r="C483" s="24" t="s">
        <v>9414</v>
      </c>
      <c r="D483" s="24" t="s">
        <v>9415</v>
      </c>
      <c r="E483" s="24" t="s">
        <v>9428</v>
      </c>
      <c r="F483" s="25">
        <v>1.0</v>
      </c>
      <c r="G483" s="25">
        <v>1.0</v>
      </c>
      <c r="H483" s="25" t="s">
        <v>8938</v>
      </c>
      <c r="I483" s="25">
        <v>1.0</v>
      </c>
      <c r="J483" s="25">
        <v>1.0</v>
      </c>
      <c r="K483" s="25" t="s">
        <v>8871</v>
      </c>
      <c r="L483" s="25">
        <v>1.0</v>
      </c>
      <c r="M483" s="25">
        <v>2.0</v>
      </c>
      <c r="N483" s="25" t="s">
        <v>9396</v>
      </c>
      <c r="O483" s="13"/>
      <c r="P483" s="13"/>
      <c r="Q483" s="13"/>
      <c r="R483" s="13"/>
      <c r="S483" s="13"/>
      <c r="T483" s="13"/>
      <c r="U483" s="13"/>
      <c r="V483" s="13"/>
      <c r="W483" s="13"/>
      <c r="X483" s="13"/>
      <c r="Y483" s="13"/>
      <c r="Z483" s="13"/>
      <c r="AA483" s="13"/>
      <c r="AB483" s="13"/>
    </row>
    <row r="484" ht="15.75" customHeight="1">
      <c r="A484" s="24" t="s">
        <v>9413</v>
      </c>
      <c r="B484" s="24" t="s">
        <v>1825</v>
      </c>
      <c r="C484" s="24" t="s">
        <v>9414</v>
      </c>
      <c r="D484" s="24" t="s">
        <v>9415</v>
      </c>
      <c r="E484" s="24" t="s">
        <v>9429</v>
      </c>
      <c r="F484" s="25">
        <v>1.0</v>
      </c>
      <c r="G484" s="25">
        <v>1.0</v>
      </c>
      <c r="H484" s="25" t="s">
        <v>8938</v>
      </c>
      <c r="I484" s="25">
        <v>1.0</v>
      </c>
      <c r="J484" s="25">
        <v>1.0</v>
      </c>
      <c r="K484" s="25" t="s">
        <v>8871</v>
      </c>
      <c r="L484" s="25">
        <v>1.0</v>
      </c>
      <c r="M484" s="25">
        <v>1.0</v>
      </c>
      <c r="N484" s="25" t="s">
        <v>9396</v>
      </c>
      <c r="O484" s="13"/>
      <c r="P484" s="13"/>
      <c r="Q484" s="13"/>
      <c r="R484" s="13"/>
      <c r="S484" s="13"/>
      <c r="T484" s="13"/>
      <c r="U484" s="13"/>
      <c r="V484" s="13"/>
      <c r="W484" s="13"/>
      <c r="X484" s="13"/>
      <c r="Y484" s="13"/>
      <c r="Z484" s="13"/>
      <c r="AA484" s="13"/>
      <c r="AB484" s="13"/>
    </row>
    <row r="485" ht="15.75" customHeight="1">
      <c r="A485" s="24" t="s">
        <v>9413</v>
      </c>
      <c r="B485" s="24" t="s">
        <v>1827</v>
      </c>
      <c r="C485" s="24" t="s">
        <v>9414</v>
      </c>
      <c r="D485" s="24" t="s">
        <v>9415</v>
      </c>
      <c r="E485" s="24" t="s">
        <v>9430</v>
      </c>
      <c r="F485" s="25">
        <v>1.0</v>
      </c>
      <c r="G485" s="25">
        <v>1.0</v>
      </c>
      <c r="H485" s="25" t="s">
        <v>8938</v>
      </c>
      <c r="I485" s="25">
        <v>1.0</v>
      </c>
      <c r="J485" s="25">
        <v>1.0</v>
      </c>
      <c r="K485" s="25" t="s">
        <v>8871</v>
      </c>
      <c r="L485" s="25">
        <v>2.0</v>
      </c>
      <c r="M485" s="25">
        <v>3.0</v>
      </c>
      <c r="N485" s="25" t="s">
        <v>9396</v>
      </c>
      <c r="O485" s="13"/>
      <c r="P485" s="13"/>
      <c r="Q485" s="13"/>
      <c r="R485" s="13"/>
      <c r="S485" s="13"/>
      <c r="T485" s="13"/>
      <c r="U485" s="13"/>
      <c r="V485" s="13"/>
      <c r="W485" s="13"/>
      <c r="X485" s="13"/>
      <c r="Y485" s="13"/>
      <c r="Z485" s="13"/>
      <c r="AA485" s="13"/>
      <c r="AB485" s="13"/>
    </row>
    <row r="486" ht="15.75" customHeight="1">
      <c r="A486" s="24" t="s">
        <v>9413</v>
      </c>
      <c r="B486" s="24" t="s">
        <v>1829</v>
      </c>
      <c r="C486" s="24" t="s">
        <v>9414</v>
      </c>
      <c r="D486" s="24" t="s">
        <v>9415</v>
      </c>
      <c r="E486" s="24" t="s">
        <v>9431</v>
      </c>
      <c r="F486" s="25">
        <v>1.0</v>
      </c>
      <c r="G486" s="25">
        <v>1.0</v>
      </c>
      <c r="H486" s="25" t="s">
        <v>8938</v>
      </c>
      <c r="I486" s="25">
        <v>1.0</v>
      </c>
      <c r="J486" s="25">
        <v>1.0</v>
      </c>
      <c r="K486" s="25" t="s">
        <v>8871</v>
      </c>
      <c r="L486" s="25">
        <v>1.0</v>
      </c>
      <c r="M486" s="25">
        <v>1.0</v>
      </c>
      <c r="N486" s="25" t="s">
        <v>9396</v>
      </c>
      <c r="O486" s="13"/>
      <c r="P486" s="13"/>
      <c r="Q486" s="13"/>
      <c r="R486" s="13"/>
      <c r="S486" s="13"/>
      <c r="T486" s="13"/>
      <c r="U486" s="13"/>
      <c r="V486" s="13"/>
      <c r="W486" s="13"/>
      <c r="X486" s="13"/>
      <c r="Y486" s="13"/>
      <c r="Z486" s="13"/>
      <c r="AA486" s="13"/>
      <c r="AB486" s="13"/>
    </row>
    <row r="487" ht="15.75" customHeight="1">
      <c r="A487" s="24" t="s">
        <v>9413</v>
      </c>
      <c r="B487" s="24" t="s">
        <v>1831</v>
      </c>
      <c r="C487" s="24" t="s">
        <v>9414</v>
      </c>
      <c r="D487" s="24" t="s">
        <v>9415</v>
      </c>
      <c r="E487" s="24" t="s">
        <v>9432</v>
      </c>
      <c r="F487" s="25">
        <v>1.0</v>
      </c>
      <c r="G487" s="25">
        <v>2.0</v>
      </c>
      <c r="H487" s="25" t="s">
        <v>8938</v>
      </c>
      <c r="I487" s="25">
        <v>1.0</v>
      </c>
      <c r="J487" s="25">
        <v>2.0</v>
      </c>
      <c r="K487" s="25" t="s">
        <v>8871</v>
      </c>
      <c r="L487" s="25">
        <v>1.0</v>
      </c>
      <c r="M487" s="25">
        <v>2.0</v>
      </c>
      <c r="N487" s="25" t="s">
        <v>9396</v>
      </c>
      <c r="O487" s="13"/>
      <c r="P487" s="13"/>
      <c r="Q487" s="13"/>
      <c r="R487" s="13"/>
      <c r="S487" s="13"/>
      <c r="T487" s="13"/>
      <c r="U487" s="13"/>
      <c r="V487" s="13"/>
      <c r="W487" s="13"/>
      <c r="X487" s="13"/>
      <c r="Y487" s="13"/>
      <c r="Z487" s="13"/>
      <c r="AA487" s="13"/>
      <c r="AB487" s="13"/>
    </row>
    <row r="488" ht="15.75" customHeight="1">
      <c r="A488" s="24" t="s">
        <v>9413</v>
      </c>
      <c r="B488" s="24" t="s">
        <v>1833</v>
      </c>
      <c r="C488" s="24" t="s">
        <v>9414</v>
      </c>
      <c r="D488" s="24" t="s">
        <v>9415</v>
      </c>
      <c r="E488" s="24" t="s">
        <v>9433</v>
      </c>
      <c r="F488" s="25">
        <v>3.0</v>
      </c>
      <c r="G488" s="25">
        <v>3.0</v>
      </c>
      <c r="H488" s="25" t="s">
        <v>8938</v>
      </c>
      <c r="I488" s="25">
        <v>3.0</v>
      </c>
      <c r="J488" s="25">
        <v>3.0</v>
      </c>
      <c r="K488" s="25" t="s">
        <v>8871</v>
      </c>
      <c r="L488" s="25">
        <v>3.0</v>
      </c>
      <c r="M488" s="25">
        <v>3.0</v>
      </c>
      <c r="N488" s="25" t="s">
        <v>9396</v>
      </c>
      <c r="O488" s="13"/>
      <c r="P488" s="13"/>
      <c r="Q488" s="13"/>
      <c r="R488" s="13"/>
      <c r="S488" s="13"/>
      <c r="T488" s="13"/>
      <c r="U488" s="13"/>
      <c r="V488" s="13"/>
      <c r="W488" s="13"/>
      <c r="X488" s="13"/>
      <c r="Y488" s="13"/>
      <c r="Z488" s="13"/>
      <c r="AA488" s="13"/>
      <c r="AB488" s="13"/>
    </row>
    <row r="489" ht="15.75" customHeight="1">
      <c r="A489" s="24" t="s">
        <v>9434</v>
      </c>
      <c r="B489" s="24" t="s">
        <v>3527</v>
      </c>
      <c r="C489" s="24" t="s">
        <v>9435</v>
      </c>
      <c r="D489" s="24" t="s">
        <v>9436</v>
      </c>
      <c r="E489" s="24" t="s">
        <v>9437</v>
      </c>
      <c r="F489" s="25">
        <v>2.0</v>
      </c>
      <c r="G489" s="25">
        <v>1.0</v>
      </c>
      <c r="H489" s="25" t="s">
        <v>8871</v>
      </c>
      <c r="I489" s="25">
        <v>2.0</v>
      </c>
      <c r="J489" s="25">
        <v>1.0</v>
      </c>
      <c r="K489" s="25" t="s">
        <v>8938</v>
      </c>
      <c r="L489" s="25">
        <v>2.0</v>
      </c>
      <c r="M489" s="25">
        <v>1.0</v>
      </c>
      <c r="N489" s="25" t="s">
        <v>8872</v>
      </c>
      <c r="O489" s="13"/>
      <c r="P489" s="13"/>
      <c r="Q489" s="13"/>
      <c r="R489" s="13"/>
      <c r="S489" s="13"/>
      <c r="T489" s="13"/>
      <c r="U489" s="13"/>
      <c r="V489" s="13"/>
      <c r="W489" s="13"/>
      <c r="X489" s="13"/>
      <c r="Y489" s="13"/>
      <c r="Z489" s="13"/>
      <c r="AA489" s="13"/>
      <c r="AB489" s="13"/>
    </row>
    <row r="490" ht="15.75" customHeight="1">
      <c r="A490" s="24" t="s">
        <v>9434</v>
      </c>
      <c r="B490" s="24" t="s">
        <v>3531</v>
      </c>
      <c r="C490" s="24" t="s">
        <v>9435</v>
      </c>
      <c r="D490" s="24" t="s">
        <v>9436</v>
      </c>
      <c r="E490" s="24" t="s">
        <v>9438</v>
      </c>
      <c r="F490" s="25">
        <v>1.0</v>
      </c>
      <c r="G490" s="25">
        <v>1.0</v>
      </c>
      <c r="H490" s="25" t="s">
        <v>8871</v>
      </c>
      <c r="I490" s="25">
        <v>1.0</v>
      </c>
      <c r="J490" s="25">
        <v>1.0</v>
      </c>
      <c r="K490" s="25" t="s">
        <v>8938</v>
      </c>
      <c r="L490" s="25">
        <v>1.0</v>
      </c>
      <c r="M490" s="25">
        <v>1.0</v>
      </c>
      <c r="N490" s="25" t="s">
        <v>8872</v>
      </c>
      <c r="O490" s="13"/>
      <c r="P490" s="13"/>
      <c r="Q490" s="13"/>
      <c r="R490" s="13"/>
      <c r="S490" s="13"/>
      <c r="T490" s="13"/>
      <c r="U490" s="13"/>
      <c r="V490" s="13"/>
      <c r="W490" s="13"/>
      <c r="X490" s="13"/>
      <c r="Y490" s="13"/>
      <c r="Z490" s="13"/>
      <c r="AA490" s="13"/>
      <c r="AB490" s="13"/>
    </row>
    <row r="491" ht="15.75" customHeight="1">
      <c r="A491" s="24" t="s">
        <v>9434</v>
      </c>
      <c r="B491" s="24" t="s">
        <v>3533</v>
      </c>
      <c r="C491" s="24" t="s">
        <v>9435</v>
      </c>
      <c r="D491" s="24" t="s">
        <v>9436</v>
      </c>
      <c r="E491" s="24" t="s">
        <v>9439</v>
      </c>
      <c r="F491" s="25">
        <v>1.0</v>
      </c>
      <c r="G491" s="25">
        <v>1.0</v>
      </c>
      <c r="H491" s="25" t="s">
        <v>8871</v>
      </c>
      <c r="I491" s="25">
        <v>1.0</v>
      </c>
      <c r="J491" s="25">
        <v>1.0</v>
      </c>
      <c r="K491" s="25" t="s">
        <v>8938</v>
      </c>
      <c r="L491" s="25">
        <v>1.0</v>
      </c>
      <c r="M491" s="25">
        <v>1.0</v>
      </c>
      <c r="N491" s="25" t="s">
        <v>8872</v>
      </c>
      <c r="O491" s="13"/>
      <c r="P491" s="13"/>
      <c r="Q491" s="13"/>
      <c r="R491" s="13"/>
      <c r="S491" s="13"/>
      <c r="T491" s="13"/>
      <c r="U491" s="13"/>
      <c r="V491" s="13"/>
      <c r="W491" s="13"/>
      <c r="X491" s="13"/>
      <c r="Y491" s="13"/>
      <c r="Z491" s="13"/>
      <c r="AA491" s="13"/>
      <c r="AB491" s="13"/>
    </row>
    <row r="492" ht="15.75" customHeight="1">
      <c r="A492" s="24" t="s">
        <v>9434</v>
      </c>
      <c r="B492" s="24" t="s">
        <v>3535</v>
      </c>
      <c r="C492" s="24" t="s">
        <v>9435</v>
      </c>
      <c r="D492" s="24" t="s">
        <v>9436</v>
      </c>
      <c r="E492" s="24" t="s">
        <v>9440</v>
      </c>
      <c r="F492" s="25">
        <v>1.0</v>
      </c>
      <c r="G492" s="25">
        <v>1.0</v>
      </c>
      <c r="H492" s="25" t="s">
        <v>8871</v>
      </c>
      <c r="I492" s="25">
        <v>1.0</v>
      </c>
      <c r="J492" s="25">
        <v>1.0</v>
      </c>
      <c r="K492" s="25" t="s">
        <v>8938</v>
      </c>
      <c r="L492" s="25">
        <v>1.0</v>
      </c>
      <c r="M492" s="25">
        <v>1.0</v>
      </c>
      <c r="N492" s="25" t="s">
        <v>8872</v>
      </c>
      <c r="O492" s="13"/>
      <c r="P492" s="13"/>
      <c r="Q492" s="13"/>
      <c r="R492" s="13"/>
      <c r="S492" s="13"/>
      <c r="T492" s="13"/>
      <c r="U492" s="13"/>
      <c r="V492" s="13"/>
      <c r="W492" s="13"/>
      <c r="X492" s="13"/>
      <c r="Y492" s="13"/>
      <c r="Z492" s="13"/>
      <c r="AA492" s="13"/>
      <c r="AB492" s="13"/>
    </row>
    <row r="493" ht="15.75" customHeight="1">
      <c r="A493" s="24" t="s">
        <v>9434</v>
      </c>
      <c r="B493" s="24" t="s">
        <v>3537</v>
      </c>
      <c r="C493" s="24" t="s">
        <v>9435</v>
      </c>
      <c r="D493" s="24" t="s">
        <v>9436</v>
      </c>
      <c r="E493" s="24" t="s">
        <v>9441</v>
      </c>
      <c r="F493" s="25">
        <v>1.0</v>
      </c>
      <c r="G493" s="25">
        <v>1.0</v>
      </c>
      <c r="H493" s="25" t="s">
        <v>8871</v>
      </c>
      <c r="I493" s="25">
        <v>1.0</v>
      </c>
      <c r="J493" s="25">
        <v>1.0</v>
      </c>
      <c r="K493" s="25" t="s">
        <v>8938</v>
      </c>
      <c r="L493" s="25">
        <v>1.0</v>
      </c>
      <c r="M493" s="25">
        <v>1.0</v>
      </c>
      <c r="N493" s="25" t="s">
        <v>8872</v>
      </c>
      <c r="O493" s="13"/>
      <c r="P493" s="13"/>
      <c r="Q493" s="13"/>
      <c r="R493" s="13"/>
      <c r="S493" s="13"/>
      <c r="T493" s="13"/>
      <c r="U493" s="13"/>
      <c r="V493" s="13"/>
      <c r="W493" s="13"/>
      <c r="X493" s="13"/>
      <c r="Y493" s="13"/>
      <c r="Z493" s="13"/>
      <c r="AA493" s="13"/>
      <c r="AB493" s="13"/>
    </row>
    <row r="494" ht="15.75" customHeight="1">
      <c r="A494" s="24" t="s">
        <v>9434</v>
      </c>
      <c r="B494" s="24" t="s">
        <v>3539</v>
      </c>
      <c r="C494" s="24" t="s">
        <v>9435</v>
      </c>
      <c r="D494" s="24" t="s">
        <v>9436</v>
      </c>
      <c r="E494" s="24" t="s">
        <v>9442</v>
      </c>
      <c r="F494" s="25">
        <v>1.0</v>
      </c>
      <c r="G494" s="25">
        <v>1.0</v>
      </c>
      <c r="H494" s="25" t="s">
        <v>8871</v>
      </c>
      <c r="I494" s="25">
        <v>1.0</v>
      </c>
      <c r="J494" s="25">
        <v>1.0</v>
      </c>
      <c r="K494" s="25" t="s">
        <v>8938</v>
      </c>
      <c r="L494" s="25">
        <v>1.0</v>
      </c>
      <c r="M494" s="25">
        <v>1.0</v>
      </c>
      <c r="N494" s="25" t="s">
        <v>8872</v>
      </c>
      <c r="O494" s="13"/>
      <c r="P494" s="13"/>
      <c r="Q494" s="13"/>
      <c r="R494" s="13"/>
      <c r="S494" s="13"/>
      <c r="T494" s="13"/>
      <c r="U494" s="13"/>
      <c r="V494" s="13"/>
      <c r="W494" s="13"/>
      <c r="X494" s="13"/>
      <c r="Y494" s="13"/>
      <c r="Z494" s="13"/>
      <c r="AA494" s="13"/>
      <c r="AB494" s="13"/>
    </row>
    <row r="495" ht="15.75" customHeight="1">
      <c r="A495" s="24" t="s">
        <v>9434</v>
      </c>
      <c r="B495" s="24" t="s">
        <v>3541</v>
      </c>
      <c r="C495" s="24" t="s">
        <v>9435</v>
      </c>
      <c r="D495" s="24" t="s">
        <v>9436</v>
      </c>
      <c r="E495" s="24" t="s">
        <v>9443</v>
      </c>
      <c r="F495" s="25">
        <v>2.0</v>
      </c>
      <c r="G495" s="25">
        <v>1.0</v>
      </c>
      <c r="H495" s="25" t="s">
        <v>8871</v>
      </c>
      <c r="I495" s="25">
        <v>2.0</v>
      </c>
      <c r="J495" s="25">
        <v>1.0</v>
      </c>
      <c r="K495" s="25" t="s">
        <v>8938</v>
      </c>
      <c r="L495" s="25">
        <v>2.0</v>
      </c>
      <c r="M495" s="25">
        <v>1.0</v>
      </c>
      <c r="N495" s="25" t="s">
        <v>8872</v>
      </c>
      <c r="O495" s="13"/>
      <c r="P495" s="13"/>
      <c r="Q495" s="13"/>
      <c r="R495" s="13"/>
      <c r="S495" s="13"/>
      <c r="T495" s="13"/>
      <c r="U495" s="13"/>
      <c r="V495" s="13"/>
      <c r="W495" s="13"/>
      <c r="X495" s="13"/>
      <c r="Y495" s="13"/>
      <c r="Z495" s="13"/>
      <c r="AA495" s="13"/>
      <c r="AB495" s="13"/>
    </row>
    <row r="496" ht="15.75" customHeight="1">
      <c r="A496" s="24" t="s">
        <v>9434</v>
      </c>
      <c r="B496" s="24" t="s">
        <v>3543</v>
      </c>
      <c r="C496" s="24" t="s">
        <v>9435</v>
      </c>
      <c r="D496" s="24" t="s">
        <v>9436</v>
      </c>
      <c r="E496" s="24" t="s">
        <v>9444</v>
      </c>
      <c r="F496" s="25">
        <v>2.0</v>
      </c>
      <c r="G496" s="25">
        <v>2.0</v>
      </c>
      <c r="H496" s="25" t="s">
        <v>8871</v>
      </c>
      <c r="I496" s="25">
        <v>2.0</v>
      </c>
      <c r="J496" s="25">
        <v>2.0</v>
      </c>
      <c r="K496" s="25" t="s">
        <v>8938</v>
      </c>
      <c r="L496" s="25">
        <v>2.0</v>
      </c>
      <c r="M496" s="25">
        <v>2.0</v>
      </c>
      <c r="N496" s="25" t="s">
        <v>8872</v>
      </c>
      <c r="O496" s="13"/>
      <c r="P496" s="13"/>
      <c r="Q496" s="13"/>
      <c r="R496" s="13"/>
      <c r="S496" s="13"/>
      <c r="T496" s="13"/>
      <c r="U496" s="13"/>
      <c r="V496" s="13"/>
      <c r="W496" s="13"/>
      <c r="X496" s="13"/>
      <c r="Y496" s="13"/>
      <c r="Z496" s="13"/>
      <c r="AA496" s="13"/>
      <c r="AB496" s="13"/>
    </row>
    <row r="497" ht="15.75" customHeight="1">
      <c r="A497" s="24" t="s">
        <v>9434</v>
      </c>
      <c r="B497" s="24" t="s">
        <v>3545</v>
      </c>
      <c r="C497" s="24" t="s">
        <v>9435</v>
      </c>
      <c r="D497" s="24" t="s">
        <v>9436</v>
      </c>
      <c r="E497" s="24" t="s">
        <v>9445</v>
      </c>
      <c r="F497" s="25">
        <v>1.0</v>
      </c>
      <c r="G497" s="25">
        <v>1.0</v>
      </c>
      <c r="H497" s="25" t="s">
        <v>8871</v>
      </c>
      <c r="I497" s="25">
        <v>1.0</v>
      </c>
      <c r="J497" s="25">
        <v>1.0</v>
      </c>
      <c r="K497" s="25" t="s">
        <v>8938</v>
      </c>
      <c r="L497" s="25">
        <v>1.0</v>
      </c>
      <c r="M497" s="25">
        <v>1.0</v>
      </c>
      <c r="N497" s="25" t="s">
        <v>8872</v>
      </c>
      <c r="O497" s="13"/>
      <c r="P497" s="13"/>
      <c r="Q497" s="13"/>
      <c r="R497" s="13"/>
      <c r="S497" s="13"/>
      <c r="T497" s="13"/>
      <c r="U497" s="13"/>
      <c r="V497" s="13"/>
      <c r="W497" s="13"/>
      <c r="X497" s="13"/>
      <c r="Y497" s="13"/>
      <c r="Z497" s="13"/>
      <c r="AA497" s="13"/>
      <c r="AB497" s="13"/>
    </row>
    <row r="498" ht="15.75" customHeight="1">
      <c r="A498" s="24" t="s">
        <v>9434</v>
      </c>
      <c r="B498" s="24" t="s">
        <v>3547</v>
      </c>
      <c r="C498" s="24" t="s">
        <v>9435</v>
      </c>
      <c r="D498" s="24" t="s">
        <v>9436</v>
      </c>
      <c r="E498" s="24" t="s">
        <v>9446</v>
      </c>
      <c r="F498" s="25">
        <v>3.0</v>
      </c>
      <c r="G498" s="25">
        <v>3.0</v>
      </c>
      <c r="H498" s="25" t="s">
        <v>8871</v>
      </c>
      <c r="I498" s="25">
        <v>3.0</v>
      </c>
      <c r="J498" s="25">
        <v>3.0</v>
      </c>
      <c r="K498" s="25" t="s">
        <v>8938</v>
      </c>
      <c r="L498" s="25">
        <v>3.0</v>
      </c>
      <c r="M498" s="25">
        <v>3.0</v>
      </c>
      <c r="N498" s="25" t="s">
        <v>8872</v>
      </c>
      <c r="O498" s="13"/>
      <c r="P498" s="13"/>
      <c r="Q498" s="13"/>
      <c r="R498" s="13"/>
      <c r="S498" s="13"/>
      <c r="T498" s="13"/>
      <c r="U498" s="13"/>
      <c r="V498" s="13"/>
      <c r="W498" s="13"/>
      <c r="X498" s="13"/>
      <c r="Y498" s="13"/>
      <c r="Z498" s="13"/>
      <c r="AA498" s="13"/>
      <c r="AB498" s="13"/>
    </row>
    <row r="499" ht="15.75" customHeight="1">
      <c r="A499" s="24" t="s">
        <v>9434</v>
      </c>
      <c r="B499" s="24" t="s">
        <v>3549</v>
      </c>
      <c r="C499" s="24" t="s">
        <v>9435</v>
      </c>
      <c r="D499" s="24" t="s">
        <v>9436</v>
      </c>
      <c r="E499" s="24" t="s">
        <v>9447</v>
      </c>
      <c r="F499" s="25">
        <v>1.0</v>
      </c>
      <c r="G499" s="25">
        <v>1.0</v>
      </c>
      <c r="H499" s="25" t="s">
        <v>8871</v>
      </c>
      <c r="I499" s="25">
        <v>1.0</v>
      </c>
      <c r="J499" s="25">
        <v>1.0</v>
      </c>
      <c r="K499" s="25" t="s">
        <v>8938</v>
      </c>
      <c r="L499" s="25">
        <v>1.0</v>
      </c>
      <c r="M499" s="25">
        <v>1.0</v>
      </c>
      <c r="N499" s="25" t="s">
        <v>8872</v>
      </c>
      <c r="O499" s="13"/>
      <c r="P499" s="13"/>
      <c r="Q499" s="13"/>
      <c r="R499" s="13"/>
      <c r="S499" s="13"/>
      <c r="T499" s="13"/>
      <c r="U499" s="13"/>
      <c r="V499" s="13"/>
      <c r="W499" s="13"/>
      <c r="X499" s="13"/>
      <c r="Y499" s="13"/>
      <c r="Z499" s="13"/>
      <c r="AA499" s="13"/>
      <c r="AB499" s="13"/>
    </row>
    <row r="500" ht="15.75" customHeight="1">
      <c r="A500" s="24" t="s">
        <v>9434</v>
      </c>
      <c r="B500" s="24" t="s">
        <v>3551</v>
      </c>
      <c r="C500" s="24" t="s">
        <v>9435</v>
      </c>
      <c r="D500" s="24" t="s">
        <v>9436</v>
      </c>
      <c r="E500" s="24" t="s">
        <v>9448</v>
      </c>
      <c r="F500" s="25">
        <v>2.0</v>
      </c>
      <c r="G500" s="25">
        <v>2.0</v>
      </c>
      <c r="H500" s="25" t="s">
        <v>8871</v>
      </c>
      <c r="I500" s="25">
        <v>2.0</v>
      </c>
      <c r="J500" s="25">
        <v>1.0</v>
      </c>
      <c r="K500" s="25" t="s">
        <v>8938</v>
      </c>
      <c r="L500" s="25">
        <v>2.0</v>
      </c>
      <c r="M500" s="25">
        <v>2.0</v>
      </c>
      <c r="N500" s="25" t="s">
        <v>8872</v>
      </c>
      <c r="O500" s="13"/>
      <c r="P500" s="13"/>
      <c r="Q500" s="13"/>
      <c r="R500" s="13"/>
      <c r="S500" s="13"/>
      <c r="T500" s="13"/>
      <c r="U500" s="13"/>
      <c r="V500" s="13"/>
      <c r="W500" s="13"/>
      <c r="X500" s="13"/>
      <c r="Y500" s="13"/>
      <c r="Z500" s="13"/>
      <c r="AA500" s="13"/>
      <c r="AB500" s="13"/>
    </row>
    <row r="501" ht="15.75" customHeight="1">
      <c r="A501" s="24" t="s">
        <v>9434</v>
      </c>
      <c r="B501" s="24" t="s">
        <v>3553</v>
      </c>
      <c r="C501" s="24" t="s">
        <v>9435</v>
      </c>
      <c r="D501" s="24" t="s">
        <v>9436</v>
      </c>
      <c r="E501" s="24" t="s">
        <v>9449</v>
      </c>
      <c r="F501" s="25">
        <v>1.0</v>
      </c>
      <c r="G501" s="25">
        <v>1.0</v>
      </c>
      <c r="H501" s="25" t="s">
        <v>8871</v>
      </c>
      <c r="I501" s="25">
        <v>1.0</v>
      </c>
      <c r="J501" s="25">
        <v>1.0</v>
      </c>
      <c r="K501" s="25" t="s">
        <v>8938</v>
      </c>
      <c r="L501" s="25">
        <v>1.0</v>
      </c>
      <c r="M501" s="25">
        <v>1.0</v>
      </c>
      <c r="N501" s="25" t="s">
        <v>8872</v>
      </c>
      <c r="O501" s="13"/>
      <c r="P501" s="13"/>
      <c r="Q501" s="13"/>
      <c r="R501" s="13"/>
      <c r="S501" s="13"/>
      <c r="T501" s="13"/>
      <c r="U501" s="13"/>
      <c r="V501" s="13"/>
      <c r="W501" s="13"/>
      <c r="X501" s="13"/>
      <c r="Y501" s="13"/>
      <c r="Z501" s="13"/>
      <c r="AA501" s="13"/>
      <c r="AB501" s="13"/>
    </row>
    <row r="502" ht="15.75" customHeight="1">
      <c r="A502" s="24" t="s">
        <v>9434</v>
      </c>
      <c r="B502" s="24" t="s">
        <v>3555</v>
      </c>
      <c r="C502" s="24" t="s">
        <v>9435</v>
      </c>
      <c r="D502" s="24" t="s">
        <v>9436</v>
      </c>
      <c r="E502" s="24" t="s">
        <v>9450</v>
      </c>
      <c r="F502" s="25">
        <v>1.0</v>
      </c>
      <c r="G502" s="25">
        <v>1.0</v>
      </c>
      <c r="H502" s="25" t="s">
        <v>8871</v>
      </c>
      <c r="I502" s="25">
        <v>1.0</v>
      </c>
      <c r="J502" s="25">
        <v>1.0</v>
      </c>
      <c r="K502" s="25" t="s">
        <v>8938</v>
      </c>
      <c r="L502" s="25">
        <v>1.0</v>
      </c>
      <c r="M502" s="25">
        <v>1.0</v>
      </c>
      <c r="N502" s="25" t="s">
        <v>8872</v>
      </c>
      <c r="O502" s="13"/>
      <c r="P502" s="13"/>
      <c r="Q502" s="13"/>
      <c r="R502" s="13"/>
      <c r="S502" s="13"/>
      <c r="T502" s="13"/>
      <c r="U502" s="13"/>
      <c r="V502" s="13"/>
      <c r="W502" s="13"/>
      <c r="X502" s="13"/>
      <c r="Y502" s="13"/>
      <c r="Z502" s="13"/>
      <c r="AA502" s="13"/>
      <c r="AB502" s="13"/>
    </row>
    <row r="503" ht="15.75" customHeight="1">
      <c r="A503" s="24" t="s">
        <v>9434</v>
      </c>
      <c r="B503" s="24" t="s">
        <v>3557</v>
      </c>
      <c r="C503" s="24" t="s">
        <v>9435</v>
      </c>
      <c r="D503" s="24" t="s">
        <v>9436</v>
      </c>
      <c r="E503" s="24" t="s">
        <v>9451</v>
      </c>
      <c r="F503" s="25">
        <v>3.0</v>
      </c>
      <c r="G503" s="25">
        <v>3.0</v>
      </c>
      <c r="H503" s="25" t="s">
        <v>8871</v>
      </c>
      <c r="I503" s="25">
        <v>3.0</v>
      </c>
      <c r="J503" s="25">
        <v>3.0</v>
      </c>
      <c r="K503" s="25" t="s">
        <v>8938</v>
      </c>
      <c r="L503" s="25">
        <v>3.0</v>
      </c>
      <c r="M503" s="25">
        <v>3.0</v>
      </c>
      <c r="N503" s="25" t="s">
        <v>8872</v>
      </c>
      <c r="O503" s="13"/>
      <c r="P503" s="13"/>
      <c r="Q503" s="13"/>
      <c r="R503" s="13"/>
      <c r="S503" s="13"/>
      <c r="T503" s="13"/>
      <c r="U503" s="13"/>
      <c r="V503" s="13"/>
      <c r="W503" s="13"/>
      <c r="X503" s="13"/>
      <c r="Y503" s="13"/>
      <c r="Z503" s="13"/>
      <c r="AA503" s="13"/>
      <c r="AB503" s="13"/>
    </row>
    <row r="504" ht="15.75" customHeight="1">
      <c r="A504" s="24" t="s">
        <v>9434</v>
      </c>
      <c r="B504" s="24" t="s">
        <v>3559</v>
      </c>
      <c r="C504" s="24" t="s">
        <v>9435</v>
      </c>
      <c r="D504" s="24" t="s">
        <v>9436</v>
      </c>
      <c r="E504" s="24" t="s">
        <v>9452</v>
      </c>
      <c r="F504" s="25">
        <v>1.0</v>
      </c>
      <c r="G504" s="25">
        <v>1.0</v>
      </c>
      <c r="H504" s="25" t="s">
        <v>8871</v>
      </c>
      <c r="I504" s="25">
        <v>1.0</v>
      </c>
      <c r="J504" s="25">
        <v>1.0</v>
      </c>
      <c r="K504" s="25" t="s">
        <v>8938</v>
      </c>
      <c r="L504" s="25">
        <v>1.0</v>
      </c>
      <c r="M504" s="25">
        <v>1.0</v>
      </c>
      <c r="N504" s="25" t="s">
        <v>8872</v>
      </c>
      <c r="O504" s="13"/>
      <c r="P504" s="13"/>
      <c r="Q504" s="13"/>
      <c r="R504" s="13"/>
      <c r="S504" s="13"/>
      <c r="T504" s="13"/>
      <c r="U504" s="13"/>
      <c r="V504" s="13"/>
      <c r="W504" s="13"/>
      <c r="X504" s="13"/>
      <c r="Y504" s="13"/>
      <c r="Z504" s="13"/>
      <c r="AA504" s="13"/>
      <c r="AB504" s="13"/>
    </row>
    <row r="505" ht="15.75" customHeight="1">
      <c r="A505" s="24" t="s">
        <v>9434</v>
      </c>
      <c r="B505" s="24" t="s">
        <v>3561</v>
      </c>
      <c r="C505" s="24" t="s">
        <v>9435</v>
      </c>
      <c r="D505" s="24" t="s">
        <v>9436</v>
      </c>
      <c r="E505" s="24" t="s">
        <v>9453</v>
      </c>
      <c r="F505" s="25">
        <v>3.0</v>
      </c>
      <c r="G505" s="25">
        <v>3.0</v>
      </c>
      <c r="H505" s="25" t="s">
        <v>8871</v>
      </c>
      <c r="I505" s="25">
        <v>3.0</v>
      </c>
      <c r="J505" s="25">
        <v>3.0</v>
      </c>
      <c r="K505" s="25" t="s">
        <v>8938</v>
      </c>
      <c r="L505" s="25">
        <v>3.0</v>
      </c>
      <c r="M505" s="25">
        <v>3.0</v>
      </c>
      <c r="N505" s="25" t="s">
        <v>8872</v>
      </c>
      <c r="O505" s="13"/>
      <c r="P505" s="13"/>
      <c r="Q505" s="13"/>
      <c r="R505" s="13"/>
      <c r="S505" s="13"/>
      <c r="T505" s="13"/>
      <c r="U505" s="13"/>
      <c r="V505" s="13"/>
      <c r="W505" s="13"/>
      <c r="X505" s="13"/>
      <c r="Y505" s="13"/>
      <c r="Z505" s="13"/>
      <c r="AA505" s="13"/>
      <c r="AB505" s="13"/>
    </row>
    <row r="506" ht="15.75" customHeight="1">
      <c r="A506" s="24" t="s">
        <v>9434</v>
      </c>
      <c r="B506" s="24" t="s">
        <v>3563</v>
      </c>
      <c r="C506" s="24" t="s">
        <v>9435</v>
      </c>
      <c r="D506" s="24" t="s">
        <v>9436</v>
      </c>
      <c r="E506" s="24" t="s">
        <v>9454</v>
      </c>
      <c r="F506" s="25">
        <v>1.0</v>
      </c>
      <c r="G506" s="25">
        <v>1.0</v>
      </c>
      <c r="H506" s="25" t="s">
        <v>8871</v>
      </c>
      <c r="I506" s="25">
        <v>1.0</v>
      </c>
      <c r="J506" s="25">
        <v>1.0</v>
      </c>
      <c r="K506" s="25" t="s">
        <v>8938</v>
      </c>
      <c r="L506" s="25">
        <v>1.0</v>
      </c>
      <c r="M506" s="25">
        <v>1.0</v>
      </c>
      <c r="N506" s="25" t="s">
        <v>8872</v>
      </c>
      <c r="O506" s="13"/>
      <c r="P506" s="13"/>
      <c r="Q506" s="13"/>
      <c r="R506" s="13"/>
      <c r="S506" s="13"/>
      <c r="T506" s="13"/>
      <c r="U506" s="13"/>
      <c r="V506" s="13"/>
      <c r="W506" s="13"/>
      <c r="X506" s="13"/>
      <c r="Y506" s="13"/>
      <c r="Z506" s="13"/>
      <c r="AA506" s="13"/>
      <c r="AB506" s="13"/>
    </row>
    <row r="507" ht="15.75" customHeight="1">
      <c r="A507" s="24" t="s">
        <v>9455</v>
      </c>
      <c r="B507" s="24" t="s">
        <v>4686</v>
      </c>
      <c r="C507" s="24" t="s">
        <v>9456</v>
      </c>
      <c r="D507" s="24" t="s">
        <v>9457</v>
      </c>
      <c r="E507" s="24" t="s">
        <v>9458</v>
      </c>
      <c r="F507" s="25">
        <v>2.0</v>
      </c>
      <c r="G507" s="25">
        <v>2.0</v>
      </c>
      <c r="H507" s="25" t="s">
        <v>8871</v>
      </c>
      <c r="I507" s="25">
        <v>2.0</v>
      </c>
      <c r="J507" s="25">
        <v>2.0</v>
      </c>
      <c r="K507" s="25" t="s">
        <v>8938</v>
      </c>
      <c r="L507" s="25">
        <v>2.0</v>
      </c>
      <c r="M507" s="25">
        <v>2.0</v>
      </c>
      <c r="N507" s="25" t="s">
        <v>8872</v>
      </c>
      <c r="O507" s="13"/>
      <c r="P507" s="13"/>
      <c r="Q507" s="13"/>
      <c r="R507" s="13"/>
      <c r="S507" s="13"/>
      <c r="T507" s="13"/>
      <c r="U507" s="13"/>
      <c r="V507" s="13"/>
      <c r="W507" s="13"/>
      <c r="X507" s="13"/>
      <c r="Y507" s="13"/>
      <c r="Z507" s="13"/>
      <c r="AA507" s="13"/>
      <c r="AB507" s="13"/>
    </row>
    <row r="508" ht="15.75" customHeight="1">
      <c r="A508" s="24" t="s">
        <v>9455</v>
      </c>
      <c r="B508" s="24" t="s">
        <v>4690</v>
      </c>
      <c r="C508" s="24" t="s">
        <v>9456</v>
      </c>
      <c r="D508" s="24" t="s">
        <v>9457</v>
      </c>
      <c r="E508" s="24" t="s">
        <v>9459</v>
      </c>
      <c r="F508" s="25">
        <v>3.0</v>
      </c>
      <c r="G508" s="25">
        <v>3.0</v>
      </c>
      <c r="H508" s="25" t="s">
        <v>8871</v>
      </c>
      <c r="I508" s="25">
        <v>3.0</v>
      </c>
      <c r="J508" s="25">
        <v>3.0</v>
      </c>
      <c r="K508" s="25" t="s">
        <v>8938</v>
      </c>
      <c r="L508" s="25">
        <v>3.0</v>
      </c>
      <c r="M508" s="25">
        <v>3.0</v>
      </c>
      <c r="N508" s="25" t="s">
        <v>8872</v>
      </c>
      <c r="O508" s="13"/>
      <c r="P508" s="13"/>
      <c r="Q508" s="13"/>
      <c r="R508" s="13"/>
      <c r="S508" s="13"/>
      <c r="T508" s="13"/>
      <c r="U508" s="13"/>
      <c r="V508" s="13"/>
      <c r="W508" s="13"/>
      <c r="X508" s="13"/>
      <c r="Y508" s="13"/>
      <c r="Z508" s="13"/>
      <c r="AA508" s="13"/>
      <c r="AB508" s="13"/>
    </row>
    <row r="509" ht="15.75" customHeight="1">
      <c r="A509" s="24" t="s">
        <v>9455</v>
      </c>
      <c r="B509" s="24" t="s">
        <v>4692</v>
      </c>
      <c r="C509" s="24" t="s">
        <v>9456</v>
      </c>
      <c r="D509" s="24" t="s">
        <v>9457</v>
      </c>
      <c r="E509" s="24" t="s">
        <v>9460</v>
      </c>
      <c r="F509" s="25">
        <v>3.0</v>
      </c>
      <c r="G509" s="25">
        <v>3.0</v>
      </c>
      <c r="H509" s="25" t="s">
        <v>8871</v>
      </c>
      <c r="I509" s="25">
        <v>3.0</v>
      </c>
      <c r="J509" s="25">
        <v>3.0</v>
      </c>
      <c r="K509" s="25" t="s">
        <v>8938</v>
      </c>
      <c r="L509" s="25">
        <v>3.0</v>
      </c>
      <c r="M509" s="25">
        <v>3.0</v>
      </c>
      <c r="N509" s="25" t="s">
        <v>8872</v>
      </c>
      <c r="O509" s="13"/>
      <c r="P509" s="13"/>
      <c r="Q509" s="13"/>
      <c r="R509" s="13"/>
      <c r="S509" s="13"/>
      <c r="T509" s="13"/>
      <c r="U509" s="13"/>
      <c r="V509" s="13"/>
      <c r="W509" s="13"/>
      <c r="X509" s="13"/>
      <c r="Y509" s="13"/>
      <c r="Z509" s="13"/>
      <c r="AA509" s="13"/>
      <c r="AB509" s="13"/>
    </row>
    <row r="510" ht="15.75" customHeight="1">
      <c r="A510" s="24" t="s">
        <v>9455</v>
      </c>
      <c r="B510" s="24" t="s">
        <v>4694</v>
      </c>
      <c r="C510" s="24" t="s">
        <v>9456</v>
      </c>
      <c r="D510" s="24" t="s">
        <v>9457</v>
      </c>
      <c r="E510" s="24" t="s">
        <v>9460</v>
      </c>
      <c r="F510" s="25">
        <v>3.0</v>
      </c>
      <c r="G510" s="25">
        <v>3.0</v>
      </c>
      <c r="H510" s="25" t="s">
        <v>8871</v>
      </c>
      <c r="I510" s="25">
        <v>3.0</v>
      </c>
      <c r="J510" s="25">
        <v>3.0</v>
      </c>
      <c r="K510" s="25" t="s">
        <v>8938</v>
      </c>
      <c r="L510" s="25">
        <v>3.0</v>
      </c>
      <c r="M510" s="25">
        <v>3.0</v>
      </c>
      <c r="N510" s="25" t="s">
        <v>8872</v>
      </c>
      <c r="O510" s="13"/>
      <c r="P510" s="13"/>
      <c r="Q510" s="13"/>
      <c r="R510" s="13"/>
      <c r="S510" s="13"/>
      <c r="T510" s="13"/>
      <c r="U510" s="13"/>
      <c r="V510" s="13"/>
      <c r="W510" s="13"/>
      <c r="X510" s="13"/>
      <c r="Y510" s="13"/>
      <c r="Z510" s="13"/>
      <c r="AA510" s="13"/>
      <c r="AB510" s="13"/>
    </row>
    <row r="511" ht="15.75" customHeight="1">
      <c r="A511" s="24" t="s">
        <v>9455</v>
      </c>
      <c r="B511" s="24" t="s">
        <v>4696</v>
      </c>
      <c r="C511" s="24" t="s">
        <v>9456</v>
      </c>
      <c r="D511" s="24" t="s">
        <v>9457</v>
      </c>
      <c r="E511" s="24" t="s">
        <v>9461</v>
      </c>
      <c r="F511" s="25">
        <v>1.0</v>
      </c>
      <c r="G511" s="25">
        <v>1.0</v>
      </c>
      <c r="H511" s="25" t="s">
        <v>8871</v>
      </c>
      <c r="I511" s="25">
        <v>1.0</v>
      </c>
      <c r="J511" s="25">
        <v>1.0</v>
      </c>
      <c r="K511" s="25" t="s">
        <v>8938</v>
      </c>
      <c r="L511" s="25">
        <v>1.0</v>
      </c>
      <c r="M511" s="25">
        <v>1.0</v>
      </c>
      <c r="N511" s="25" t="s">
        <v>8872</v>
      </c>
      <c r="O511" s="13"/>
      <c r="P511" s="13"/>
      <c r="Q511" s="13"/>
      <c r="R511" s="13"/>
      <c r="S511" s="13"/>
      <c r="T511" s="13"/>
      <c r="U511" s="13"/>
      <c r="V511" s="13"/>
      <c r="W511" s="13"/>
      <c r="X511" s="13"/>
      <c r="Y511" s="13"/>
      <c r="Z511" s="13"/>
      <c r="AA511" s="13"/>
      <c r="AB511" s="13"/>
    </row>
    <row r="512" ht="15.75" customHeight="1">
      <c r="A512" s="24" t="s">
        <v>9455</v>
      </c>
      <c r="B512" s="24" t="s">
        <v>4698</v>
      </c>
      <c r="C512" s="24" t="s">
        <v>9456</v>
      </c>
      <c r="D512" s="24" t="s">
        <v>9457</v>
      </c>
      <c r="E512" s="24" t="s">
        <v>9462</v>
      </c>
      <c r="F512" s="25">
        <v>3.0</v>
      </c>
      <c r="G512" s="25">
        <v>3.0</v>
      </c>
      <c r="H512" s="25" t="s">
        <v>8871</v>
      </c>
      <c r="I512" s="25">
        <v>3.0</v>
      </c>
      <c r="J512" s="25">
        <v>3.0</v>
      </c>
      <c r="K512" s="25" t="s">
        <v>8938</v>
      </c>
      <c r="L512" s="25">
        <v>3.0</v>
      </c>
      <c r="M512" s="25">
        <v>3.0</v>
      </c>
      <c r="N512" s="25" t="s">
        <v>8872</v>
      </c>
      <c r="O512" s="13"/>
      <c r="P512" s="13"/>
      <c r="Q512" s="13"/>
      <c r="R512" s="13"/>
      <c r="S512" s="13"/>
      <c r="T512" s="13"/>
      <c r="U512" s="13"/>
      <c r="V512" s="13"/>
      <c r="W512" s="13"/>
      <c r="X512" s="13"/>
      <c r="Y512" s="13"/>
      <c r="Z512" s="13"/>
      <c r="AA512" s="13"/>
      <c r="AB512" s="13"/>
    </row>
    <row r="513" ht="15.75" customHeight="1">
      <c r="A513" s="24" t="s">
        <v>9455</v>
      </c>
      <c r="B513" s="24" t="s">
        <v>4699</v>
      </c>
      <c r="C513" s="24" t="s">
        <v>9456</v>
      </c>
      <c r="D513" s="24" t="s">
        <v>9457</v>
      </c>
      <c r="E513" s="24" t="s">
        <v>9463</v>
      </c>
      <c r="F513" s="25">
        <v>1.0</v>
      </c>
      <c r="G513" s="25">
        <v>1.0</v>
      </c>
      <c r="H513" s="25" t="s">
        <v>8871</v>
      </c>
      <c r="I513" s="25">
        <v>1.0</v>
      </c>
      <c r="J513" s="25">
        <v>1.0</v>
      </c>
      <c r="K513" s="25" t="s">
        <v>8938</v>
      </c>
      <c r="L513" s="25">
        <v>1.0</v>
      </c>
      <c r="M513" s="25">
        <v>1.0</v>
      </c>
      <c r="N513" s="25" t="s">
        <v>8872</v>
      </c>
      <c r="O513" s="13"/>
      <c r="P513" s="13"/>
      <c r="Q513" s="13"/>
      <c r="R513" s="13"/>
      <c r="S513" s="13"/>
      <c r="T513" s="13"/>
      <c r="U513" s="13"/>
      <c r="V513" s="13"/>
      <c r="W513" s="13"/>
      <c r="X513" s="13"/>
      <c r="Y513" s="13"/>
      <c r="Z513" s="13"/>
      <c r="AA513" s="13"/>
      <c r="AB513" s="13"/>
    </row>
    <row r="514" ht="15.75" customHeight="1">
      <c r="A514" s="24" t="s">
        <v>9455</v>
      </c>
      <c r="B514" s="24" t="s">
        <v>4701</v>
      </c>
      <c r="C514" s="24" t="s">
        <v>9456</v>
      </c>
      <c r="D514" s="24" t="s">
        <v>9457</v>
      </c>
      <c r="E514" s="24" t="s">
        <v>9464</v>
      </c>
      <c r="F514" s="25">
        <v>3.0</v>
      </c>
      <c r="G514" s="25">
        <v>3.0</v>
      </c>
      <c r="H514" s="25" t="s">
        <v>8871</v>
      </c>
      <c r="I514" s="25">
        <v>3.0</v>
      </c>
      <c r="J514" s="25">
        <v>3.0</v>
      </c>
      <c r="K514" s="25" t="s">
        <v>8938</v>
      </c>
      <c r="L514" s="25">
        <v>3.0</v>
      </c>
      <c r="M514" s="25">
        <v>3.0</v>
      </c>
      <c r="N514" s="25" t="s">
        <v>8872</v>
      </c>
      <c r="O514" s="13"/>
      <c r="P514" s="13"/>
      <c r="Q514" s="13"/>
      <c r="R514" s="13"/>
      <c r="S514" s="13"/>
      <c r="T514" s="13"/>
      <c r="U514" s="13"/>
      <c r="V514" s="13"/>
      <c r="W514" s="13"/>
      <c r="X514" s="13"/>
      <c r="Y514" s="13"/>
      <c r="Z514" s="13"/>
      <c r="AA514" s="13"/>
      <c r="AB514" s="13"/>
    </row>
    <row r="515" ht="15.75" customHeight="1">
      <c r="A515" s="24" t="s">
        <v>9455</v>
      </c>
      <c r="B515" s="24" t="s">
        <v>4703</v>
      </c>
      <c r="C515" s="24" t="s">
        <v>9456</v>
      </c>
      <c r="D515" s="24" t="s">
        <v>9457</v>
      </c>
      <c r="E515" s="24" t="s">
        <v>9465</v>
      </c>
      <c r="F515" s="25">
        <v>3.0</v>
      </c>
      <c r="G515" s="25">
        <v>3.0</v>
      </c>
      <c r="H515" s="25" t="s">
        <v>8871</v>
      </c>
      <c r="I515" s="25">
        <v>3.0</v>
      </c>
      <c r="J515" s="25">
        <v>3.0</v>
      </c>
      <c r="K515" s="25" t="s">
        <v>8938</v>
      </c>
      <c r="L515" s="25">
        <v>3.0</v>
      </c>
      <c r="M515" s="25">
        <v>3.0</v>
      </c>
      <c r="N515" s="25" t="s">
        <v>8872</v>
      </c>
      <c r="O515" s="13"/>
      <c r="P515" s="13"/>
      <c r="Q515" s="13"/>
      <c r="R515" s="13"/>
      <c r="S515" s="13"/>
      <c r="T515" s="13"/>
      <c r="U515" s="13"/>
      <c r="V515" s="13"/>
      <c r="W515" s="13"/>
      <c r="X515" s="13"/>
      <c r="Y515" s="13"/>
      <c r="Z515" s="13"/>
      <c r="AA515" s="13"/>
      <c r="AB515" s="13"/>
    </row>
    <row r="516" ht="15.75" customHeight="1">
      <c r="A516" s="24" t="s">
        <v>9455</v>
      </c>
      <c r="B516" s="24" t="s">
        <v>4705</v>
      </c>
      <c r="C516" s="24" t="s">
        <v>9456</v>
      </c>
      <c r="D516" s="24" t="s">
        <v>9457</v>
      </c>
      <c r="E516" s="24" t="s">
        <v>9466</v>
      </c>
      <c r="F516" s="25">
        <v>3.0</v>
      </c>
      <c r="G516" s="25">
        <v>3.0</v>
      </c>
      <c r="H516" s="25" t="s">
        <v>8871</v>
      </c>
      <c r="I516" s="25">
        <v>3.0</v>
      </c>
      <c r="J516" s="25">
        <v>3.0</v>
      </c>
      <c r="K516" s="25" t="s">
        <v>8938</v>
      </c>
      <c r="L516" s="25">
        <v>3.0</v>
      </c>
      <c r="M516" s="25">
        <v>3.0</v>
      </c>
      <c r="N516" s="25" t="s">
        <v>8872</v>
      </c>
      <c r="O516" s="13"/>
      <c r="P516" s="13"/>
      <c r="Q516" s="13"/>
      <c r="R516" s="13"/>
      <c r="S516" s="13"/>
      <c r="T516" s="13"/>
      <c r="U516" s="13"/>
      <c r="V516" s="13"/>
      <c r="W516" s="13"/>
      <c r="X516" s="13"/>
      <c r="Y516" s="13"/>
      <c r="Z516" s="13"/>
      <c r="AA516" s="13"/>
      <c r="AB516" s="13"/>
    </row>
    <row r="517" ht="15.75" customHeight="1">
      <c r="A517" s="24" t="s">
        <v>9455</v>
      </c>
      <c r="B517" s="24" t="s">
        <v>4707</v>
      </c>
      <c r="C517" s="24" t="s">
        <v>9456</v>
      </c>
      <c r="D517" s="24" t="s">
        <v>9457</v>
      </c>
      <c r="E517" s="24" t="s">
        <v>9467</v>
      </c>
      <c r="F517" s="25">
        <v>1.0</v>
      </c>
      <c r="G517" s="25">
        <v>1.0</v>
      </c>
      <c r="H517" s="25" t="s">
        <v>8871</v>
      </c>
      <c r="I517" s="25">
        <v>1.0</v>
      </c>
      <c r="J517" s="25">
        <v>1.0</v>
      </c>
      <c r="K517" s="25" t="s">
        <v>8938</v>
      </c>
      <c r="L517" s="25">
        <v>1.0</v>
      </c>
      <c r="M517" s="25">
        <v>1.0</v>
      </c>
      <c r="N517" s="25" t="s">
        <v>8872</v>
      </c>
      <c r="O517" s="13"/>
      <c r="P517" s="13"/>
      <c r="Q517" s="13"/>
      <c r="R517" s="13"/>
      <c r="S517" s="13"/>
      <c r="T517" s="13"/>
      <c r="U517" s="13"/>
      <c r="V517" s="13"/>
      <c r="W517" s="13"/>
      <c r="X517" s="13"/>
      <c r="Y517" s="13"/>
      <c r="Z517" s="13"/>
      <c r="AA517" s="13"/>
      <c r="AB517" s="13"/>
    </row>
    <row r="518" ht="15.75" customHeight="1">
      <c r="A518" s="24" t="s">
        <v>9455</v>
      </c>
      <c r="B518" s="24" t="s">
        <v>4709</v>
      </c>
      <c r="C518" s="24" t="s">
        <v>9456</v>
      </c>
      <c r="D518" s="24" t="s">
        <v>9457</v>
      </c>
      <c r="E518" s="24" t="s">
        <v>9468</v>
      </c>
      <c r="F518" s="25">
        <v>1.0</v>
      </c>
      <c r="G518" s="25">
        <v>1.0</v>
      </c>
      <c r="H518" s="25" t="s">
        <v>8871</v>
      </c>
      <c r="I518" s="25">
        <v>1.0</v>
      </c>
      <c r="J518" s="25">
        <v>1.0</v>
      </c>
      <c r="K518" s="25" t="s">
        <v>8938</v>
      </c>
      <c r="L518" s="25">
        <v>1.0</v>
      </c>
      <c r="M518" s="25">
        <v>1.0</v>
      </c>
      <c r="N518" s="25" t="s">
        <v>8872</v>
      </c>
      <c r="O518" s="13"/>
      <c r="P518" s="13"/>
      <c r="Q518" s="13"/>
      <c r="R518" s="13"/>
      <c r="S518" s="13"/>
      <c r="T518" s="13"/>
      <c r="U518" s="13"/>
      <c r="V518" s="13"/>
      <c r="W518" s="13"/>
      <c r="X518" s="13"/>
      <c r="Y518" s="13"/>
      <c r="Z518" s="13"/>
      <c r="AA518" s="13"/>
      <c r="AB518" s="13"/>
    </row>
    <row r="519" ht="15.75" customHeight="1">
      <c r="A519" s="24" t="s">
        <v>9455</v>
      </c>
      <c r="B519" s="24" t="s">
        <v>4711</v>
      </c>
      <c r="C519" s="24" t="s">
        <v>9456</v>
      </c>
      <c r="D519" s="24" t="s">
        <v>9457</v>
      </c>
      <c r="E519" s="24" t="s">
        <v>9469</v>
      </c>
      <c r="F519" s="25">
        <v>1.0</v>
      </c>
      <c r="G519" s="25">
        <v>1.0</v>
      </c>
      <c r="H519" s="25" t="s">
        <v>8871</v>
      </c>
      <c r="I519" s="25">
        <v>1.0</v>
      </c>
      <c r="J519" s="25">
        <v>1.0</v>
      </c>
      <c r="K519" s="25" t="s">
        <v>8938</v>
      </c>
      <c r="L519" s="25">
        <v>1.0</v>
      </c>
      <c r="M519" s="25">
        <v>1.0</v>
      </c>
      <c r="N519" s="25" t="s">
        <v>8872</v>
      </c>
      <c r="O519" s="13"/>
      <c r="P519" s="13"/>
      <c r="Q519" s="13"/>
      <c r="R519" s="13"/>
      <c r="S519" s="13"/>
      <c r="T519" s="13"/>
      <c r="U519" s="13"/>
      <c r="V519" s="13"/>
      <c r="W519" s="13"/>
      <c r="X519" s="13"/>
      <c r="Y519" s="13"/>
      <c r="Z519" s="13"/>
      <c r="AA519" s="13"/>
      <c r="AB519" s="13"/>
    </row>
    <row r="520" ht="15.75" customHeight="1">
      <c r="A520" s="24" t="s">
        <v>9455</v>
      </c>
      <c r="B520" s="24" t="s">
        <v>4713</v>
      </c>
      <c r="C520" s="24" t="s">
        <v>9456</v>
      </c>
      <c r="D520" s="24" t="s">
        <v>9457</v>
      </c>
      <c r="E520" s="24" t="s">
        <v>9470</v>
      </c>
      <c r="F520" s="25">
        <v>1.0</v>
      </c>
      <c r="G520" s="25">
        <v>1.0</v>
      </c>
      <c r="H520" s="25" t="s">
        <v>8871</v>
      </c>
      <c r="I520" s="25">
        <v>1.0</v>
      </c>
      <c r="J520" s="25">
        <v>1.0</v>
      </c>
      <c r="K520" s="25" t="s">
        <v>8938</v>
      </c>
      <c r="L520" s="25">
        <v>1.0</v>
      </c>
      <c r="M520" s="25">
        <v>1.0</v>
      </c>
      <c r="N520" s="25" t="s">
        <v>8872</v>
      </c>
      <c r="O520" s="13"/>
      <c r="P520" s="13"/>
      <c r="Q520" s="13"/>
      <c r="R520" s="13"/>
      <c r="S520" s="13"/>
      <c r="T520" s="13"/>
      <c r="U520" s="13"/>
      <c r="V520" s="13"/>
      <c r="W520" s="13"/>
      <c r="X520" s="13"/>
      <c r="Y520" s="13"/>
      <c r="Z520" s="13"/>
      <c r="AA520" s="13"/>
      <c r="AB520" s="13"/>
    </row>
    <row r="521" ht="15.75" customHeight="1">
      <c r="A521" s="24" t="s">
        <v>9455</v>
      </c>
      <c r="B521" s="24" t="s">
        <v>4715</v>
      </c>
      <c r="C521" s="24" t="s">
        <v>9456</v>
      </c>
      <c r="D521" s="24" t="s">
        <v>9457</v>
      </c>
      <c r="E521" s="24" t="s">
        <v>9471</v>
      </c>
      <c r="F521" s="25">
        <v>1.0</v>
      </c>
      <c r="G521" s="25">
        <v>1.0</v>
      </c>
      <c r="H521" s="25" t="s">
        <v>8871</v>
      </c>
      <c r="I521" s="25">
        <v>1.0</v>
      </c>
      <c r="J521" s="25">
        <v>1.0</v>
      </c>
      <c r="K521" s="25" t="s">
        <v>8938</v>
      </c>
      <c r="L521" s="25">
        <v>1.0</v>
      </c>
      <c r="M521" s="25">
        <v>1.0</v>
      </c>
      <c r="N521" s="25" t="s">
        <v>8872</v>
      </c>
      <c r="O521" s="13"/>
      <c r="P521" s="13"/>
      <c r="Q521" s="13"/>
      <c r="R521" s="13"/>
      <c r="S521" s="13"/>
      <c r="T521" s="13"/>
      <c r="U521" s="13"/>
      <c r="V521" s="13"/>
      <c r="W521" s="13"/>
      <c r="X521" s="13"/>
      <c r="Y521" s="13"/>
      <c r="Z521" s="13"/>
      <c r="AA521" s="13"/>
      <c r="AB521" s="13"/>
    </row>
    <row r="522" ht="15.75" customHeight="1">
      <c r="A522" s="24" t="s">
        <v>9455</v>
      </c>
      <c r="B522" s="24" t="s">
        <v>4717</v>
      </c>
      <c r="C522" s="24" t="s">
        <v>9456</v>
      </c>
      <c r="D522" s="24" t="s">
        <v>9457</v>
      </c>
      <c r="E522" s="24" t="s">
        <v>9472</v>
      </c>
      <c r="F522" s="25">
        <v>2.0</v>
      </c>
      <c r="G522" s="25">
        <v>2.0</v>
      </c>
      <c r="H522" s="25" t="s">
        <v>8871</v>
      </c>
      <c r="I522" s="25">
        <v>2.0</v>
      </c>
      <c r="J522" s="25">
        <v>2.0</v>
      </c>
      <c r="K522" s="25" t="s">
        <v>8938</v>
      </c>
      <c r="L522" s="25">
        <v>2.0</v>
      </c>
      <c r="M522" s="25">
        <v>2.0</v>
      </c>
      <c r="N522" s="25" t="s">
        <v>8872</v>
      </c>
      <c r="O522" s="13"/>
      <c r="P522" s="13"/>
      <c r="Q522" s="13"/>
      <c r="R522" s="13"/>
      <c r="S522" s="13"/>
      <c r="T522" s="13"/>
      <c r="U522" s="13"/>
      <c r="V522" s="13"/>
      <c r="W522" s="13"/>
      <c r="X522" s="13"/>
      <c r="Y522" s="13"/>
      <c r="Z522" s="13"/>
      <c r="AA522" s="13"/>
      <c r="AB522" s="13"/>
    </row>
    <row r="523" ht="15.75" customHeight="1">
      <c r="A523" s="24" t="s">
        <v>9455</v>
      </c>
      <c r="B523" s="24" t="s">
        <v>4719</v>
      </c>
      <c r="C523" s="24" t="s">
        <v>9456</v>
      </c>
      <c r="D523" s="24" t="s">
        <v>9457</v>
      </c>
      <c r="E523" s="24" t="s">
        <v>9473</v>
      </c>
      <c r="F523" s="25">
        <v>3.0</v>
      </c>
      <c r="G523" s="25">
        <v>3.0</v>
      </c>
      <c r="H523" s="25" t="s">
        <v>8871</v>
      </c>
      <c r="I523" s="25">
        <v>3.0</v>
      </c>
      <c r="J523" s="25">
        <v>3.0</v>
      </c>
      <c r="K523" s="25" t="s">
        <v>8938</v>
      </c>
      <c r="L523" s="25">
        <v>3.0</v>
      </c>
      <c r="M523" s="25">
        <v>3.0</v>
      </c>
      <c r="N523" s="25" t="s">
        <v>8872</v>
      </c>
      <c r="O523" s="13"/>
      <c r="P523" s="13"/>
      <c r="Q523" s="13"/>
      <c r="R523" s="13"/>
      <c r="S523" s="13"/>
      <c r="T523" s="13"/>
      <c r="U523" s="13"/>
      <c r="V523" s="13"/>
      <c r="W523" s="13"/>
      <c r="X523" s="13"/>
      <c r="Y523" s="13"/>
      <c r="Z523" s="13"/>
      <c r="AA523" s="13"/>
      <c r="AB523" s="13"/>
    </row>
    <row r="524" ht="15.75" customHeight="1">
      <c r="A524" s="24" t="s">
        <v>9455</v>
      </c>
      <c r="B524" s="24" t="s">
        <v>4721</v>
      </c>
      <c r="C524" s="24" t="s">
        <v>9456</v>
      </c>
      <c r="D524" s="24" t="s">
        <v>9457</v>
      </c>
      <c r="E524" s="24" t="s">
        <v>9474</v>
      </c>
      <c r="F524" s="25">
        <v>1.0</v>
      </c>
      <c r="G524" s="25">
        <v>1.0</v>
      </c>
      <c r="H524" s="25" t="s">
        <v>8871</v>
      </c>
      <c r="I524" s="25">
        <v>1.0</v>
      </c>
      <c r="J524" s="25">
        <v>1.0</v>
      </c>
      <c r="K524" s="25" t="s">
        <v>8938</v>
      </c>
      <c r="L524" s="25">
        <v>1.0</v>
      </c>
      <c r="M524" s="25">
        <v>1.0</v>
      </c>
      <c r="N524" s="25" t="s">
        <v>8872</v>
      </c>
      <c r="O524" s="13"/>
      <c r="P524" s="13"/>
      <c r="Q524" s="13"/>
      <c r="R524" s="13"/>
      <c r="S524" s="13"/>
      <c r="T524" s="13"/>
      <c r="U524" s="13"/>
      <c r="V524" s="13"/>
      <c r="W524" s="13"/>
      <c r="X524" s="13"/>
      <c r="Y524" s="13"/>
      <c r="Z524" s="13"/>
      <c r="AA524" s="13"/>
      <c r="AB524" s="13"/>
    </row>
    <row r="525" ht="15.75" customHeight="1">
      <c r="A525" s="24" t="s">
        <v>9475</v>
      </c>
      <c r="B525" s="24" t="s">
        <v>5380</v>
      </c>
      <c r="C525" s="24" t="s">
        <v>9476</v>
      </c>
      <c r="D525" s="24" t="s">
        <v>9477</v>
      </c>
      <c r="E525" s="24" t="s">
        <v>9478</v>
      </c>
      <c r="F525" s="25">
        <v>2.0</v>
      </c>
      <c r="G525" s="25">
        <v>2.0</v>
      </c>
      <c r="H525" s="25" t="s">
        <v>8938</v>
      </c>
      <c r="I525" s="25">
        <v>2.0</v>
      </c>
      <c r="J525" s="25">
        <v>2.0</v>
      </c>
      <c r="K525" s="25" t="s">
        <v>8871</v>
      </c>
      <c r="L525" s="25">
        <v>2.0</v>
      </c>
      <c r="M525" s="25">
        <v>2.0</v>
      </c>
      <c r="N525" s="25" t="s">
        <v>8872</v>
      </c>
      <c r="O525" s="13"/>
      <c r="P525" s="13"/>
      <c r="Q525" s="13"/>
      <c r="R525" s="13"/>
      <c r="S525" s="13"/>
      <c r="T525" s="13"/>
      <c r="U525" s="13"/>
      <c r="V525" s="13"/>
      <c r="W525" s="13"/>
      <c r="X525" s="13"/>
      <c r="Y525" s="13"/>
      <c r="Z525" s="13"/>
      <c r="AA525" s="13"/>
      <c r="AB525" s="13"/>
    </row>
    <row r="526" ht="15.75" customHeight="1">
      <c r="A526" s="24" t="s">
        <v>9475</v>
      </c>
      <c r="B526" s="24" t="s">
        <v>5384</v>
      </c>
      <c r="C526" s="24" t="s">
        <v>9476</v>
      </c>
      <c r="D526" s="24" t="s">
        <v>9477</v>
      </c>
      <c r="E526" s="24" t="s">
        <v>9479</v>
      </c>
      <c r="F526" s="25">
        <v>1.0</v>
      </c>
      <c r="G526" s="25">
        <v>1.0</v>
      </c>
      <c r="H526" s="25" t="s">
        <v>8938</v>
      </c>
      <c r="I526" s="25">
        <v>1.0</v>
      </c>
      <c r="J526" s="25">
        <v>1.0</v>
      </c>
      <c r="K526" s="25" t="s">
        <v>8871</v>
      </c>
      <c r="L526" s="25">
        <v>1.0</v>
      </c>
      <c r="M526" s="25">
        <v>1.0</v>
      </c>
      <c r="N526" s="25" t="s">
        <v>8872</v>
      </c>
      <c r="O526" s="13"/>
      <c r="P526" s="13"/>
      <c r="Q526" s="13"/>
      <c r="R526" s="13"/>
      <c r="S526" s="13"/>
      <c r="T526" s="13"/>
      <c r="U526" s="13"/>
      <c r="V526" s="13"/>
      <c r="W526" s="13"/>
      <c r="X526" s="13"/>
      <c r="Y526" s="13"/>
      <c r="Z526" s="13"/>
      <c r="AA526" s="13"/>
      <c r="AB526" s="13"/>
    </row>
    <row r="527" ht="15.75" customHeight="1">
      <c r="A527" s="24" t="s">
        <v>9475</v>
      </c>
      <c r="B527" s="24" t="s">
        <v>5386</v>
      </c>
      <c r="C527" s="24" t="s">
        <v>9476</v>
      </c>
      <c r="D527" s="24" t="s">
        <v>9477</v>
      </c>
      <c r="E527" s="24" t="s">
        <v>9480</v>
      </c>
      <c r="F527" s="25">
        <v>2.0</v>
      </c>
      <c r="G527" s="25">
        <v>2.0</v>
      </c>
      <c r="H527" s="25" t="s">
        <v>8938</v>
      </c>
      <c r="I527" s="25">
        <v>2.0</v>
      </c>
      <c r="J527" s="25">
        <v>2.0</v>
      </c>
      <c r="K527" s="25" t="s">
        <v>8871</v>
      </c>
      <c r="L527" s="25">
        <v>2.0</v>
      </c>
      <c r="M527" s="25">
        <v>2.0</v>
      </c>
      <c r="N527" s="25" t="s">
        <v>8872</v>
      </c>
      <c r="O527" s="13"/>
      <c r="P527" s="13"/>
      <c r="Q527" s="13"/>
      <c r="R527" s="13"/>
      <c r="S527" s="13"/>
      <c r="T527" s="13"/>
      <c r="U527" s="13"/>
      <c r="V527" s="13"/>
      <c r="W527" s="13"/>
      <c r="X527" s="13"/>
      <c r="Y527" s="13"/>
      <c r="Z527" s="13"/>
      <c r="AA527" s="13"/>
      <c r="AB527" s="13"/>
    </row>
    <row r="528" ht="15.75" customHeight="1">
      <c r="A528" s="24" t="s">
        <v>9475</v>
      </c>
      <c r="B528" s="24" t="s">
        <v>5388</v>
      </c>
      <c r="C528" s="24" t="s">
        <v>9476</v>
      </c>
      <c r="D528" s="24" t="s">
        <v>9477</v>
      </c>
      <c r="E528" s="24" t="s">
        <v>9481</v>
      </c>
      <c r="F528" s="25">
        <v>2.0</v>
      </c>
      <c r="G528" s="25">
        <v>1.0</v>
      </c>
      <c r="H528" s="25" t="s">
        <v>8938</v>
      </c>
      <c r="I528" s="25">
        <v>2.0</v>
      </c>
      <c r="J528" s="25">
        <v>1.0</v>
      </c>
      <c r="K528" s="25" t="s">
        <v>8871</v>
      </c>
      <c r="L528" s="25">
        <v>2.0</v>
      </c>
      <c r="M528" s="25">
        <v>1.0</v>
      </c>
      <c r="N528" s="25" t="s">
        <v>8872</v>
      </c>
      <c r="O528" s="13"/>
      <c r="P528" s="13"/>
      <c r="Q528" s="13"/>
      <c r="R528" s="13"/>
      <c r="S528" s="13"/>
      <c r="T528" s="13"/>
      <c r="U528" s="13"/>
      <c r="V528" s="13"/>
      <c r="W528" s="13"/>
      <c r="X528" s="13"/>
      <c r="Y528" s="13"/>
      <c r="Z528" s="13"/>
      <c r="AA528" s="13"/>
      <c r="AB528" s="13"/>
    </row>
    <row r="529" ht="15.75" customHeight="1">
      <c r="A529" s="24" t="s">
        <v>9475</v>
      </c>
      <c r="B529" s="24" t="s">
        <v>5390</v>
      </c>
      <c r="C529" s="24" t="s">
        <v>9476</v>
      </c>
      <c r="D529" s="24" t="s">
        <v>9477</v>
      </c>
      <c r="E529" s="24" t="s">
        <v>9482</v>
      </c>
      <c r="F529" s="25">
        <v>2.0</v>
      </c>
      <c r="G529" s="25">
        <v>2.0</v>
      </c>
      <c r="H529" s="25" t="s">
        <v>8938</v>
      </c>
      <c r="I529" s="25">
        <v>2.0</v>
      </c>
      <c r="J529" s="25">
        <v>2.0</v>
      </c>
      <c r="K529" s="25" t="s">
        <v>8871</v>
      </c>
      <c r="L529" s="25">
        <v>2.0</v>
      </c>
      <c r="M529" s="25">
        <v>2.0</v>
      </c>
      <c r="N529" s="25" t="s">
        <v>8872</v>
      </c>
      <c r="O529" s="13"/>
      <c r="P529" s="13"/>
      <c r="Q529" s="13"/>
      <c r="R529" s="13"/>
      <c r="S529" s="13"/>
      <c r="T529" s="13"/>
      <c r="U529" s="13"/>
      <c r="V529" s="13"/>
      <c r="W529" s="13"/>
      <c r="X529" s="13"/>
      <c r="Y529" s="13"/>
      <c r="Z529" s="13"/>
      <c r="AA529" s="13"/>
      <c r="AB529" s="13"/>
    </row>
    <row r="530" ht="15.75" customHeight="1">
      <c r="A530" s="24" t="s">
        <v>9475</v>
      </c>
      <c r="B530" s="24" t="s">
        <v>5392</v>
      </c>
      <c r="C530" s="24" t="s">
        <v>9476</v>
      </c>
      <c r="D530" s="24" t="s">
        <v>9477</v>
      </c>
      <c r="E530" s="24" t="s">
        <v>9483</v>
      </c>
      <c r="F530" s="25">
        <v>2.0</v>
      </c>
      <c r="G530" s="25">
        <v>1.0</v>
      </c>
      <c r="H530" s="25" t="s">
        <v>8938</v>
      </c>
      <c r="I530" s="25">
        <v>2.0</v>
      </c>
      <c r="J530" s="25">
        <v>1.0</v>
      </c>
      <c r="K530" s="25" t="s">
        <v>8871</v>
      </c>
      <c r="L530" s="25">
        <v>2.0</v>
      </c>
      <c r="M530" s="25">
        <v>1.0</v>
      </c>
      <c r="N530" s="25" t="s">
        <v>8872</v>
      </c>
      <c r="O530" s="13"/>
      <c r="P530" s="13"/>
      <c r="Q530" s="13"/>
      <c r="R530" s="13"/>
      <c r="S530" s="13"/>
      <c r="T530" s="13"/>
      <c r="U530" s="13"/>
      <c r="V530" s="13"/>
      <c r="W530" s="13"/>
      <c r="X530" s="13"/>
      <c r="Y530" s="13"/>
      <c r="Z530" s="13"/>
      <c r="AA530" s="13"/>
      <c r="AB530" s="13"/>
    </row>
    <row r="531" ht="15.75" customHeight="1">
      <c r="A531" s="24" t="s">
        <v>9475</v>
      </c>
      <c r="B531" s="24" t="s">
        <v>5394</v>
      </c>
      <c r="C531" s="24" t="s">
        <v>9476</v>
      </c>
      <c r="D531" s="24" t="s">
        <v>9477</v>
      </c>
      <c r="E531" s="24" t="s">
        <v>9484</v>
      </c>
      <c r="F531" s="25">
        <v>2.0</v>
      </c>
      <c r="G531" s="25">
        <v>1.0</v>
      </c>
      <c r="H531" s="25" t="s">
        <v>8938</v>
      </c>
      <c r="I531" s="25">
        <v>2.0</v>
      </c>
      <c r="J531" s="25">
        <v>1.0</v>
      </c>
      <c r="K531" s="25" t="s">
        <v>8871</v>
      </c>
      <c r="L531" s="25">
        <v>2.0</v>
      </c>
      <c r="M531" s="25">
        <v>1.0</v>
      </c>
      <c r="N531" s="25" t="s">
        <v>8872</v>
      </c>
      <c r="O531" s="13"/>
      <c r="P531" s="13"/>
      <c r="Q531" s="13"/>
      <c r="R531" s="13"/>
      <c r="S531" s="13"/>
      <c r="T531" s="13"/>
      <c r="U531" s="13"/>
      <c r="V531" s="13"/>
      <c r="W531" s="13"/>
      <c r="X531" s="13"/>
      <c r="Y531" s="13"/>
      <c r="Z531" s="13"/>
      <c r="AA531" s="13"/>
      <c r="AB531" s="13"/>
    </row>
    <row r="532" ht="15.75" customHeight="1">
      <c r="A532" s="24" t="s">
        <v>9475</v>
      </c>
      <c r="B532" s="24" t="s">
        <v>5396</v>
      </c>
      <c r="C532" s="24" t="s">
        <v>9476</v>
      </c>
      <c r="D532" s="24" t="s">
        <v>9477</v>
      </c>
      <c r="E532" s="24" t="s">
        <v>9485</v>
      </c>
      <c r="F532" s="25">
        <v>2.0</v>
      </c>
      <c r="G532" s="25">
        <v>1.0</v>
      </c>
      <c r="H532" s="25" t="s">
        <v>8938</v>
      </c>
      <c r="I532" s="25">
        <v>2.0</v>
      </c>
      <c r="J532" s="25">
        <v>1.0</v>
      </c>
      <c r="K532" s="25" t="s">
        <v>8871</v>
      </c>
      <c r="L532" s="25">
        <v>2.0</v>
      </c>
      <c r="M532" s="25">
        <v>1.0</v>
      </c>
      <c r="N532" s="25" t="s">
        <v>8872</v>
      </c>
      <c r="O532" s="13"/>
      <c r="P532" s="13"/>
      <c r="Q532" s="13"/>
      <c r="R532" s="13"/>
      <c r="S532" s="13"/>
      <c r="T532" s="13"/>
      <c r="U532" s="13"/>
      <c r="V532" s="13"/>
      <c r="W532" s="13"/>
      <c r="X532" s="13"/>
      <c r="Y532" s="13"/>
      <c r="Z532" s="13"/>
      <c r="AA532" s="13"/>
      <c r="AB532" s="13"/>
    </row>
    <row r="533" ht="15.75" customHeight="1">
      <c r="A533" s="24" t="s">
        <v>9475</v>
      </c>
      <c r="B533" s="24" t="s">
        <v>5398</v>
      </c>
      <c r="C533" s="24" t="s">
        <v>9476</v>
      </c>
      <c r="D533" s="24" t="s">
        <v>9477</v>
      </c>
      <c r="E533" s="24" t="s">
        <v>9486</v>
      </c>
      <c r="F533" s="25">
        <v>3.0</v>
      </c>
      <c r="G533" s="25">
        <v>3.0</v>
      </c>
      <c r="H533" s="25" t="s">
        <v>8938</v>
      </c>
      <c r="I533" s="25">
        <v>3.0</v>
      </c>
      <c r="J533" s="25">
        <v>3.0</v>
      </c>
      <c r="K533" s="25" t="s">
        <v>8871</v>
      </c>
      <c r="L533" s="25">
        <v>3.0</v>
      </c>
      <c r="M533" s="25">
        <v>3.0</v>
      </c>
      <c r="N533" s="25" t="s">
        <v>8872</v>
      </c>
      <c r="O533" s="13"/>
      <c r="P533" s="13"/>
      <c r="Q533" s="13"/>
      <c r="R533" s="13"/>
      <c r="S533" s="13"/>
      <c r="T533" s="13"/>
      <c r="U533" s="13"/>
      <c r="V533" s="13"/>
      <c r="W533" s="13"/>
      <c r="X533" s="13"/>
      <c r="Y533" s="13"/>
      <c r="Z533" s="13"/>
      <c r="AA533" s="13"/>
      <c r="AB533" s="13"/>
    </row>
    <row r="534" ht="15.75" customHeight="1">
      <c r="A534" s="24" t="s">
        <v>9475</v>
      </c>
      <c r="B534" s="24" t="s">
        <v>5400</v>
      </c>
      <c r="C534" s="24" t="s">
        <v>9476</v>
      </c>
      <c r="D534" s="24" t="s">
        <v>9477</v>
      </c>
      <c r="E534" s="24" t="s">
        <v>9487</v>
      </c>
      <c r="F534" s="25">
        <v>2.0</v>
      </c>
      <c r="G534" s="25">
        <v>3.0</v>
      </c>
      <c r="H534" s="25" t="s">
        <v>8938</v>
      </c>
      <c r="I534" s="25">
        <v>2.0</v>
      </c>
      <c r="J534" s="25">
        <v>3.0</v>
      </c>
      <c r="K534" s="25" t="s">
        <v>8871</v>
      </c>
      <c r="L534" s="25">
        <v>2.0</v>
      </c>
      <c r="M534" s="25">
        <v>3.0</v>
      </c>
      <c r="N534" s="25" t="s">
        <v>8872</v>
      </c>
      <c r="O534" s="13"/>
      <c r="P534" s="13"/>
      <c r="Q534" s="13"/>
      <c r="R534" s="13"/>
      <c r="S534" s="13"/>
      <c r="T534" s="13"/>
      <c r="U534" s="13"/>
      <c r="V534" s="13"/>
      <c r="W534" s="13"/>
      <c r="X534" s="13"/>
      <c r="Y534" s="13"/>
      <c r="Z534" s="13"/>
      <c r="AA534" s="13"/>
      <c r="AB534" s="13"/>
    </row>
    <row r="535" ht="15.75" customHeight="1">
      <c r="A535" s="24" t="s">
        <v>9475</v>
      </c>
      <c r="B535" s="24" t="s">
        <v>5402</v>
      </c>
      <c r="C535" s="24" t="s">
        <v>9476</v>
      </c>
      <c r="D535" s="24" t="s">
        <v>9477</v>
      </c>
      <c r="E535" s="24" t="s">
        <v>9488</v>
      </c>
      <c r="F535" s="25">
        <v>2.0</v>
      </c>
      <c r="G535" s="25">
        <v>1.0</v>
      </c>
      <c r="H535" s="25" t="s">
        <v>8938</v>
      </c>
      <c r="I535" s="25">
        <v>2.0</v>
      </c>
      <c r="J535" s="25">
        <v>1.0</v>
      </c>
      <c r="K535" s="25" t="s">
        <v>8871</v>
      </c>
      <c r="L535" s="25">
        <v>2.0</v>
      </c>
      <c r="M535" s="25">
        <v>1.0</v>
      </c>
      <c r="N535" s="25" t="s">
        <v>8872</v>
      </c>
      <c r="O535" s="13"/>
      <c r="P535" s="13"/>
      <c r="Q535" s="13"/>
      <c r="R535" s="13"/>
      <c r="S535" s="13"/>
      <c r="T535" s="13"/>
      <c r="U535" s="13"/>
      <c r="V535" s="13"/>
      <c r="W535" s="13"/>
      <c r="X535" s="13"/>
      <c r="Y535" s="13"/>
      <c r="Z535" s="13"/>
      <c r="AA535" s="13"/>
      <c r="AB535" s="13"/>
    </row>
    <row r="536" ht="15.75" customHeight="1">
      <c r="A536" s="24" t="s">
        <v>9475</v>
      </c>
      <c r="B536" s="24" t="s">
        <v>5404</v>
      </c>
      <c r="C536" s="24" t="s">
        <v>9476</v>
      </c>
      <c r="D536" s="24" t="s">
        <v>9477</v>
      </c>
      <c r="E536" s="24" t="s">
        <v>9489</v>
      </c>
      <c r="F536" s="25">
        <v>1.0</v>
      </c>
      <c r="G536" s="25">
        <v>1.0</v>
      </c>
      <c r="H536" s="25" t="s">
        <v>8938</v>
      </c>
      <c r="I536" s="25">
        <v>1.0</v>
      </c>
      <c r="J536" s="25">
        <v>1.0</v>
      </c>
      <c r="K536" s="25" t="s">
        <v>8871</v>
      </c>
      <c r="L536" s="25">
        <v>1.0</v>
      </c>
      <c r="M536" s="25">
        <v>1.0</v>
      </c>
      <c r="N536" s="25" t="s">
        <v>8872</v>
      </c>
      <c r="O536" s="13"/>
      <c r="P536" s="13"/>
      <c r="Q536" s="13"/>
      <c r="R536" s="13"/>
      <c r="S536" s="13"/>
      <c r="T536" s="13"/>
      <c r="U536" s="13"/>
      <c r="V536" s="13"/>
      <c r="W536" s="13"/>
      <c r="X536" s="13"/>
      <c r="Y536" s="13"/>
      <c r="Z536" s="13"/>
      <c r="AA536" s="13"/>
      <c r="AB536" s="13"/>
    </row>
    <row r="537" ht="15.75" customHeight="1">
      <c r="A537" s="24" t="s">
        <v>9475</v>
      </c>
      <c r="B537" s="24" t="s">
        <v>5406</v>
      </c>
      <c r="C537" s="24" t="s">
        <v>9476</v>
      </c>
      <c r="D537" s="24" t="s">
        <v>9477</v>
      </c>
      <c r="E537" s="24" t="s">
        <v>9490</v>
      </c>
      <c r="F537" s="25">
        <v>2.0</v>
      </c>
      <c r="G537" s="25">
        <v>2.0</v>
      </c>
      <c r="H537" s="25" t="s">
        <v>8938</v>
      </c>
      <c r="I537" s="25">
        <v>2.0</v>
      </c>
      <c r="J537" s="25">
        <v>2.0</v>
      </c>
      <c r="K537" s="25" t="s">
        <v>8871</v>
      </c>
      <c r="L537" s="25">
        <v>2.0</v>
      </c>
      <c r="M537" s="25">
        <v>2.0</v>
      </c>
      <c r="N537" s="25" t="s">
        <v>8872</v>
      </c>
      <c r="O537" s="13"/>
      <c r="P537" s="13"/>
      <c r="Q537" s="13"/>
      <c r="R537" s="13"/>
      <c r="S537" s="13"/>
      <c r="T537" s="13"/>
      <c r="U537" s="13"/>
      <c r="V537" s="13"/>
      <c r="W537" s="13"/>
      <c r="X537" s="13"/>
      <c r="Y537" s="13"/>
      <c r="Z537" s="13"/>
      <c r="AA537" s="13"/>
      <c r="AB537" s="13"/>
    </row>
    <row r="538" ht="15.75" customHeight="1">
      <c r="A538" s="24" t="s">
        <v>9475</v>
      </c>
      <c r="B538" s="24" t="s">
        <v>5408</v>
      </c>
      <c r="C538" s="24" t="s">
        <v>9476</v>
      </c>
      <c r="D538" s="24" t="s">
        <v>9477</v>
      </c>
      <c r="E538" s="24" t="s">
        <v>9491</v>
      </c>
      <c r="F538" s="25">
        <v>3.0</v>
      </c>
      <c r="G538" s="25">
        <v>3.0</v>
      </c>
      <c r="H538" s="25" t="s">
        <v>8938</v>
      </c>
      <c r="I538" s="25">
        <v>3.0</v>
      </c>
      <c r="J538" s="25">
        <v>3.0</v>
      </c>
      <c r="K538" s="25" t="s">
        <v>8871</v>
      </c>
      <c r="L538" s="25">
        <v>3.0</v>
      </c>
      <c r="M538" s="25">
        <v>3.0</v>
      </c>
      <c r="N538" s="25" t="s">
        <v>8872</v>
      </c>
      <c r="O538" s="13"/>
      <c r="P538" s="13"/>
      <c r="Q538" s="13"/>
      <c r="R538" s="13"/>
      <c r="S538" s="13"/>
      <c r="T538" s="13"/>
      <c r="U538" s="13"/>
      <c r="V538" s="13"/>
      <c r="W538" s="13"/>
      <c r="X538" s="13"/>
      <c r="Y538" s="13"/>
      <c r="Z538" s="13"/>
      <c r="AA538" s="13"/>
      <c r="AB538" s="13"/>
    </row>
    <row r="539" ht="15.75" customHeight="1">
      <c r="A539" s="24" t="s">
        <v>9475</v>
      </c>
      <c r="B539" s="24" t="s">
        <v>5410</v>
      </c>
      <c r="C539" s="24" t="s">
        <v>9476</v>
      </c>
      <c r="D539" s="24" t="s">
        <v>9477</v>
      </c>
      <c r="E539" s="24" t="s">
        <v>9492</v>
      </c>
      <c r="F539" s="25">
        <v>2.0</v>
      </c>
      <c r="G539" s="25">
        <v>1.0</v>
      </c>
      <c r="H539" s="25" t="s">
        <v>8938</v>
      </c>
      <c r="I539" s="25">
        <v>2.0</v>
      </c>
      <c r="J539" s="25">
        <v>1.0</v>
      </c>
      <c r="K539" s="25" t="s">
        <v>8871</v>
      </c>
      <c r="L539" s="25">
        <v>2.0</v>
      </c>
      <c r="M539" s="25">
        <v>1.0</v>
      </c>
      <c r="N539" s="25" t="s">
        <v>8872</v>
      </c>
      <c r="O539" s="13"/>
      <c r="P539" s="13"/>
      <c r="Q539" s="13"/>
      <c r="R539" s="13"/>
      <c r="S539" s="13"/>
      <c r="T539" s="13"/>
      <c r="U539" s="13"/>
      <c r="V539" s="13"/>
      <c r="W539" s="13"/>
      <c r="X539" s="13"/>
      <c r="Y539" s="13"/>
      <c r="Z539" s="13"/>
      <c r="AA539" s="13"/>
      <c r="AB539" s="13"/>
    </row>
    <row r="540" ht="15.75" customHeight="1">
      <c r="A540" s="24" t="s">
        <v>9475</v>
      </c>
      <c r="B540" s="24" t="s">
        <v>5412</v>
      </c>
      <c r="C540" s="24" t="s">
        <v>9476</v>
      </c>
      <c r="D540" s="24" t="s">
        <v>9477</v>
      </c>
      <c r="E540" s="24" t="s">
        <v>9493</v>
      </c>
      <c r="F540" s="25">
        <v>1.0</v>
      </c>
      <c r="G540" s="25">
        <v>1.0</v>
      </c>
      <c r="H540" s="25" t="s">
        <v>8938</v>
      </c>
      <c r="I540" s="25">
        <v>1.0</v>
      </c>
      <c r="J540" s="25">
        <v>1.0</v>
      </c>
      <c r="K540" s="25" t="s">
        <v>8871</v>
      </c>
      <c r="L540" s="25">
        <v>2.0</v>
      </c>
      <c r="M540" s="25">
        <v>2.0</v>
      </c>
      <c r="N540" s="25" t="s">
        <v>8872</v>
      </c>
      <c r="O540" s="13"/>
      <c r="P540" s="13"/>
      <c r="Q540" s="13"/>
      <c r="R540" s="13"/>
      <c r="S540" s="13"/>
      <c r="T540" s="13"/>
      <c r="U540" s="13"/>
      <c r="V540" s="13"/>
      <c r="W540" s="13"/>
      <c r="X540" s="13"/>
      <c r="Y540" s="13"/>
      <c r="Z540" s="13"/>
      <c r="AA540" s="13"/>
      <c r="AB540" s="13"/>
    </row>
    <row r="541" ht="15.75" customHeight="1">
      <c r="A541" s="24" t="s">
        <v>9475</v>
      </c>
      <c r="B541" s="24" t="s">
        <v>5414</v>
      </c>
      <c r="C541" s="24" t="s">
        <v>9476</v>
      </c>
      <c r="D541" s="24" t="s">
        <v>9477</v>
      </c>
      <c r="E541" s="24" t="s">
        <v>9478</v>
      </c>
      <c r="F541" s="25">
        <v>2.0</v>
      </c>
      <c r="G541" s="25">
        <v>3.0</v>
      </c>
      <c r="H541" s="25" t="s">
        <v>8938</v>
      </c>
      <c r="I541" s="25">
        <v>2.0</v>
      </c>
      <c r="J541" s="25">
        <v>3.0</v>
      </c>
      <c r="K541" s="25" t="s">
        <v>8871</v>
      </c>
      <c r="L541" s="25">
        <v>2.0</v>
      </c>
      <c r="M541" s="25">
        <v>3.0</v>
      </c>
      <c r="N541" s="25" t="s">
        <v>8872</v>
      </c>
      <c r="O541" s="13"/>
      <c r="P541" s="13"/>
      <c r="Q541" s="13"/>
      <c r="R541" s="13"/>
      <c r="S541" s="13"/>
      <c r="T541" s="13"/>
      <c r="U541" s="13"/>
      <c r="V541" s="13"/>
      <c r="W541" s="13"/>
      <c r="X541" s="13"/>
      <c r="Y541" s="13"/>
      <c r="Z541" s="13"/>
      <c r="AA541" s="13"/>
      <c r="AB541" s="13"/>
    </row>
    <row r="542" ht="15.75" customHeight="1">
      <c r="A542" s="24" t="s">
        <v>9475</v>
      </c>
      <c r="B542" s="24" t="s">
        <v>5416</v>
      </c>
      <c r="C542" s="24" t="s">
        <v>9476</v>
      </c>
      <c r="D542" s="24" t="s">
        <v>9477</v>
      </c>
      <c r="E542" s="24" t="s">
        <v>9494</v>
      </c>
      <c r="F542" s="25">
        <v>2.0</v>
      </c>
      <c r="G542" s="25">
        <v>2.0</v>
      </c>
      <c r="H542" s="25" t="s">
        <v>8938</v>
      </c>
      <c r="I542" s="25">
        <v>2.0</v>
      </c>
      <c r="J542" s="25">
        <v>2.0</v>
      </c>
      <c r="K542" s="25" t="s">
        <v>8871</v>
      </c>
      <c r="L542" s="25">
        <v>2.0</v>
      </c>
      <c r="M542" s="25">
        <v>2.0</v>
      </c>
      <c r="N542" s="25" t="s">
        <v>8872</v>
      </c>
      <c r="O542" s="13"/>
      <c r="P542" s="13"/>
      <c r="Q542" s="13"/>
      <c r="R542" s="13"/>
      <c r="S542" s="13"/>
      <c r="T542" s="13"/>
      <c r="U542" s="13"/>
      <c r="V542" s="13"/>
      <c r="W542" s="13"/>
      <c r="X542" s="13"/>
      <c r="Y542" s="13"/>
      <c r="Z542" s="13"/>
      <c r="AA542" s="13"/>
      <c r="AB542" s="13"/>
    </row>
    <row r="543" ht="15.75" customHeight="1">
      <c r="A543" s="24" t="s">
        <v>9495</v>
      </c>
      <c r="B543" s="24" t="s">
        <v>3874</v>
      </c>
      <c r="C543" s="24" t="s">
        <v>9496</v>
      </c>
      <c r="D543" s="24" t="s">
        <v>9497</v>
      </c>
      <c r="E543" s="24" t="s">
        <v>9498</v>
      </c>
      <c r="F543" s="25">
        <v>2.0</v>
      </c>
      <c r="G543" s="25">
        <v>2.0</v>
      </c>
      <c r="H543" s="25" t="s">
        <v>8871</v>
      </c>
      <c r="I543" s="25">
        <v>2.0</v>
      </c>
      <c r="J543" s="25">
        <v>2.0</v>
      </c>
      <c r="K543" s="25" t="s">
        <v>8938</v>
      </c>
      <c r="L543" s="25">
        <v>2.0</v>
      </c>
      <c r="M543" s="25">
        <v>2.0</v>
      </c>
      <c r="N543" s="25" t="s">
        <v>8872</v>
      </c>
      <c r="O543" s="13"/>
      <c r="P543" s="13"/>
      <c r="Q543" s="13"/>
      <c r="R543" s="13"/>
      <c r="S543" s="13"/>
      <c r="T543" s="13"/>
      <c r="U543" s="13"/>
      <c r="V543" s="13"/>
      <c r="W543" s="13"/>
      <c r="X543" s="13"/>
      <c r="Y543" s="13"/>
      <c r="Z543" s="13"/>
      <c r="AA543" s="13"/>
      <c r="AB543" s="13"/>
    </row>
    <row r="544" ht="15.75" customHeight="1">
      <c r="A544" s="24" t="s">
        <v>9495</v>
      </c>
      <c r="B544" s="24" t="s">
        <v>3878</v>
      </c>
      <c r="C544" s="24" t="s">
        <v>9496</v>
      </c>
      <c r="D544" s="24" t="s">
        <v>9497</v>
      </c>
      <c r="E544" s="24" t="s">
        <v>9499</v>
      </c>
      <c r="F544" s="25">
        <v>1.0</v>
      </c>
      <c r="G544" s="25">
        <v>1.0</v>
      </c>
      <c r="H544" s="25" t="s">
        <v>8871</v>
      </c>
      <c r="I544" s="25">
        <v>1.0</v>
      </c>
      <c r="J544" s="25">
        <v>1.0</v>
      </c>
      <c r="K544" s="25" t="s">
        <v>8938</v>
      </c>
      <c r="L544" s="25">
        <v>1.0</v>
      </c>
      <c r="M544" s="25">
        <v>1.0</v>
      </c>
      <c r="N544" s="25" t="s">
        <v>8872</v>
      </c>
      <c r="O544" s="13"/>
      <c r="P544" s="13"/>
      <c r="Q544" s="13"/>
      <c r="R544" s="13"/>
      <c r="S544" s="13"/>
      <c r="T544" s="13"/>
      <c r="U544" s="13"/>
      <c r="V544" s="13"/>
      <c r="W544" s="13"/>
      <c r="X544" s="13"/>
      <c r="Y544" s="13"/>
      <c r="Z544" s="13"/>
      <c r="AA544" s="13"/>
      <c r="AB544" s="13"/>
    </row>
    <row r="545" ht="15.75" customHeight="1">
      <c r="A545" s="24" t="s">
        <v>9495</v>
      </c>
      <c r="B545" s="24" t="s">
        <v>3880</v>
      </c>
      <c r="C545" s="24" t="s">
        <v>9496</v>
      </c>
      <c r="D545" s="24" t="s">
        <v>9497</v>
      </c>
      <c r="E545" s="24" t="s">
        <v>9500</v>
      </c>
      <c r="F545" s="25">
        <v>3.0</v>
      </c>
      <c r="G545" s="25">
        <v>3.0</v>
      </c>
      <c r="H545" s="25" t="s">
        <v>8871</v>
      </c>
      <c r="I545" s="25">
        <v>3.0</v>
      </c>
      <c r="J545" s="25">
        <v>3.0</v>
      </c>
      <c r="K545" s="25" t="s">
        <v>8938</v>
      </c>
      <c r="L545" s="25">
        <v>3.0</v>
      </c>
      <c r="M545" s="25">
        <v>3.0</v>
      </c>
      <c r="N545" s="25" t="s">
        <v>8872</v>
      </c>
      <c r="O545" s="13"/>
      <c r="P545" s="13"/>
      <c r="Q545" s="13"/>
      <c r="R545" s="13"/>
      <c r="S545" s="13"/>
      <c r="T545" s="13"/>
      <c r="U545" s="13"/>
      <c r="V545" s="13"/>
      <c r="W545" s="13"/>
      <c r="X545" s="13"/>
      <c r="Y545" s="13"/>
      <c r="Z545" s="13"/>
      <c r="AA545" s="13"/>
      <c r="AB545" s="13"/>
    </row>
    <row r="546" ht="15.75" customHeight="1">
      <c r="A546" s="24" t="s">
        <v>9495</v>
      </c>
      <c r="B546" s="24" t="s">
        <v>3882</v>
      </c>
      <c r="C546" s="24" t="s">
        <v>9496</v>
      </c>
      <c r="D546" s="24" t="s">
        <v>9497</v>
      </c>
      <c r="E546" s="24" t="s">
        <v>9501</v>
      </c>
      <c r="F546" s="25">
        <v>1.0</v>
      </c>
      <c r="G546" s="25">
        <v>1.0</v>
      </c>
      <c r="H546" s="25" t="s">
        <v>8871</v>
      </c>
      <c r="I546" s="25">
        <v>1.0</v>
      </c>
      <c r="J546" s="25">
        <v>1.0</v>
      </c>
      <c r="K546" s="25" t="s">
        <v>8938</v>
      </c>
      <c r="L546" s="25">
        <v>1.0</v>
      </c>
      <c r="M546" s="25">
        <v>1.0</v>
      </c>
      <c r="N546" s="25" t="s">
        <v>8872</v>
      </c>
      <c r="O546" s="13"/>
      <c r="P546" s="13"/>
      <c r="Q546" s="13"/>
      <c r="R546" s="13"/>
      <c r="S546" s="13"/>
      <c r="T546" s="13"/>
      <c r="U546" s="13"/>
      <c r="V546" s="13"/>
      <c r="W546" s="13"/>
      <c r="X546" s="13"/>
      <c r="Y546" s="13"/>
      <c r="Z546" s="13"/>
      <c r="AA546" s="13"/>
      <c r="AB546" s="13"/>
    </row>
    <row r="547" ht="15.75" customHeight="1">
      <c r="A547" s="24" t="s">
        <v>9495</v>
      </c>
      <c r="B547" s="24" t="s">
        <v>3884</v>
      </c>
      <c r="C547" s="24" t="s">
        <v>9496</v>
      </c>
      <c r="D547" s="24" t="s">
        <v>9497</v>
      </c>
      <c r="E547" s="24" t="s">
        <v>9502</v>
      </c>
      <c r="F547" s="25">
        <v>2.0</v>
      </c>
      <c r="G547" s="25">
        <v>2.0</v>
      </c>
      <c r="H547" s="25" t="s">
        <v>8871</v>
      </c>
      <c r="I547" s="25">
        <v>2.0</v>
      </c>
      <c r="J547" s="25">
        <v>2.0</v>
      </c>
      <c r="K547" s="25" t="s">
        <v>8938</v>
      </c>
      <c r="L547" s="25">
        <v>2.0</v>
      </c>
      <c r="M547" s="25">
        <v>2.0</v>
      </c>
      <c r="N547" s="25" t="s">
        <v>8872</v>
      </c>
      <c r="O547" s="13"/>
      <c r="P547" s="13"/>
      <c r="Q547" s="13"/>
      <c r="R547" s="13"/>
      <c r="S547" s="13"/>
      <c r="T547" s="13"/>
      <c r="U547" s="13"/>
      <c r="V547" s="13"/>
      <c r="W547" s="13"/>
      <c r="X547" s="13"/>
      <c r="Y547" s="13"/>
      <c r="Z547" s="13"/>
      <c r="AA547" s="13"/>
      <c r="AB547" s="13"/>
    </row>
    <row r="548" ht="15.75" customHeight="1">
      <c r="A548" s="24" t="s">
        <v>9495</v>
      </c>
      <c r="B548" s="24" t="s">
        <v>3886</v>
      </c>
      <c r="C548" s="24" t="s">
        <v>9496</v>
      </c>
      <c r="D548" s="24" t="s">
        <v>9497</v>
      </c>
      <c r="E548" s="24" t="s">
        <v>9503</v>
      </c>
      <c r="F548" s="25">
        <v>2.0</v>
      </c>
      <c r="G548" s="25">
        <v>2.0</v>
      </c>
      <c r="H548" s="25" t="s">
        <v>8871</v>
      </c>
      <c r="I548" s="25">
        <v>2.0</v>
      </c>
      <c r="J548" s="25">
        <v>2.0</v>
      </c>
      <c r="K548" s="25" t="s">
        <v>8938</v>
      </c>
      <c r="L548" s="25">
        <v>2.0</v>
      </c>
      <c r="M548" s="25">
        <v>2.0</v>
      </c>
      <c r="N548" s="25" t="s">
        <v>8872</v>
      </c>
      <c r="O548" s="13"/>
      <c r="P548" s="13"/>
      <c r="Q548" s="13"/>
      <c r="R548" s="13"/>
      <c r="S548" s="13"/>
      <c r="T548" s="13"/>
      <c r="U548" s="13"/>
      <c r="V548" s="13"/>
      <c r="W548" s="13"/>
      <c r="X548" s="13"/>
      <c r="Y548" s="13"/>
      <c r="Z548" s="13"/>
      <c r="AA548" s="13"/>
      <c r="AB548" s="13"/>
    </row>
    <row r="549" ht="15.75" customHeight="1">
      <c r="A549" s="24" t="s">
        <v>9495</v>
      </c>
      <c r="B549" s="24" t="s">
        <v>3888</v>
      </c>
      <c r="C549" s="24" t="s">
        <v>9496</v>
      </c>
      <c r="D549" s="24" t="s">
        <v>9497</v>
      </c>
      <c r="E549" s="24" t="s">
        <v>9504</v>
      </c>
      <c r="F549" s="25">
        <v>1.0</v>
      </c>
      <c r="G549" s="25">
        <v>1.0</v>
      </c>
      <c r="H549" s="25" t="s">
        <v>8871</v>
      </c>
      <c r="I549" s="25">
        <v>1.0</v>
      </c>
      <c r="J549" s="25">
        <v>1.0</v>
      </c>
      <c r="K549" s="25" t="s">
        <v>8938</v>
      </c>
      <c r="L549" s="25">
        <v>1.0</v>
      </c>
      <c r="M549" s="25">
        <v>1.0</v>
      </c>
      <c r="N549" s="25" t="s">
        <v>8872</v>
      </c>
      <c r="O549" s="13"/>
      <c r="P549" s="13"/>
      <c r="Q549" s="13"/>
      <c r="R549" s="13"/>
      <c r="S549" s="13"/>
      <c r="T549" s="13"/>
      <c r="U549" s="13"/>
      <c r="V549" s="13"/>
      <c r="W549" s="13"/>
      <c r="X549" s="13"/>
      <c r="Y549" s="13"/>
      <c r="Z549" s="13"/>
      <c r="AA549" s="13"/>
      <c r="AB549" s="13"/>
    </row>
    <row r="550" ht="15.75" customHeight="1">
      <c r="A550" s="24" t="s">
        <v>9495</v>
      </c>
      <c r="B550" s="24" t="s">
        <v>3890</v>
      </c>
      <c r="C550" s="24" t="s">
        <v>9496</v>
      </c>
      <c r="D550" s="24" t="s">
        <v>9497</v>
      </c>
      <c r="E550" s="24" t="s">
        <v>9505</v>
      </c>
      <c r="F550" s="25">
        <v>1.0</v>
      </c>
      <c r="G550" s="25">
        <v>1.0</v>
      </c>
      <c r="H550" s="25" t="s">
        <v>8871</v>
      </c>
      <c r="I550" s="25">
        <v>1.0</v>
      </c>
      <c r="J550" s="25">
        <v>1.0</v>
      </c>
      <c r="K550" s="25" t="s">
        <v>8938</v>
      </c>
      <c r="L550" s="25">
        <v>1.0</v>
      </c>
      <c r="M550" s="25">
        <v>1.0</v>
      </c>
      <c r="N550" s="25" t="s">
        <v>8872</v>
      </c>
      <c r="O550" s="13"/>
      <c r="P550" s="13"/>
      <c r="Q550" s="13"/>
      <c r="R550" s="13"/>
      <c r="S550" s="13"/>
      <c r="T550" s="13"/>
      <c r="U550" s="13"/>
      <c r="V550" s="13"/>
      <c r="W550" s="13"/>
      <c r="X550" s="13"/>
      <c r="Y550" s="13"/>
      <c r="Z550" s="13"/>
      <c r="AA550" s="13"/>
      <c r="AB550" s="13"/>
    </row>
    <row r="551" ht="15.75" customHeight="1">
      <c r="A551" s="24" t="s">
        <v>9495</v>
      </c>
      <c r="B551" s="24" t="s">
        <v>3892</v>
      </c>
      <c r="C551" s="24" t="s">
        <v>9496</v>
      </c>
      <c r="D551" s="24" t="s">
        <v>9497</v>
      </c>
      <c r="E551" s="24" t="s">
        <v>9506</v>
      </c>
      <c r="F551" s="25">
        <v>1.0</v>
      </c>
      <c r="G551" s="25">
        <v>1.0</v>
      </c>
      <c r="H551" s="25" t="s">
        <v>8871</v>
      </c>
      <c r="I551" s="25">
        <v>3.0</v>
      </c>
      <c r="J551" s="25">
        <v>2.0</v>
      </c>
      <c r="K551" s="25" t="s">
        <v>8938</v>
      </c>
      <c r="L551" s="25">
        <v>2.0</v>
      </c>
      <c r="M551" s="25">
        <v>2.0</v>
      </c>
      <c r="N551" s="25" t="s">
        <v>8872</v>
      </c>
      <c r="O551" s="13"/>
      <c r="P551" s="13"/>
      <c r="Q551" s="13"/>
      <c r="R551" s="13"/>
      <c r="S551" s="13"/>
      <c r="T551" s="13"/>
      <c r="U551" s="13"/>
      <c r="V551" s="13"/>
      <c r="W551" s="13"/>
      <c r="X551" s="13"/>
      <c r="Y551" s="13"/>
      <c r="Z551" s="13"/>
      <c r="AA551" s="13"/>
      <c r="AB551" s="13"/>
    </row>
    <row r="552" ht="15.75" customHeight="1">
      <c r="A552" s="24" t="s">
        <v>9495</v>
      </c>
      <c r="B552" s="24" t="s">
        <v>3894</v>
      </c>
      <c r="C552" s="24" t="s">
        <v>9496</v>
      </c>
      <c r="D552" s="24" t="s">
        <v>9497</v>
      </c>
      <c r="E552" s="24" t="s">
        <v>9507</v>
      </c>
      <c r="F552" s="25">
        <v>3.0</v>
      </c>
      <c r="G552" s="25">
        <v>3.0</v>
      </c>
      <c r="H552" s="25" t="s">
        <v>8871</v>
      </c>
      <c r="I552" s="25">
        <v>3.0</v>
      </c>
      <c r="J552" s="25">
        <v>3.0</v>
      </c>
      <c r="K552" s="25" t="s">
        <v>8938</v>
      </c>
      <c r="L552" s="25">
        <v>3.0</v>
      </c>
      <c r="M552" s="25">
        <v>3.0</v>
      </c>
      <c r="N552" s="25" t="s">
        <v>8872</v>
      </c>
      <c r="O552" s="13"/>
      <c r="P552" s="13"/>
      <c r="Q552" s="13"/>
      <c r="R552" s="13"/>
      <c r="S552" s="13"/>
      <c r="T552" s="13"/>
      <c r="U552" s="13"/>
      <c r="V552" s="13"/>
      <c r="W552" s="13"/>
      <c r="X552" s="13"/>
      <c r="Y552" s="13"/>
      <c r="Z552" s="13"/>
      <c r="AA552" s="13"/>
      <c r="AB552" s="13"/>
    </row>
    <row r="553" ht="15.75" customHeight="1">
      <c r="A553" s="24" t="s">
        <v>9495</v>
      </c>
      <c r="B553" s="24" t="s">
        <v>3896</v>
      </c>
      <c r="C553" s="24" t="s">
        <v>9496</v>
      </c>
      <c r="D553" s="24" t="s">
        <v>9497</v>
      </c>
      <c r="E553" s="24" t="s">
        <v>9497</v>
      </c>
      <c r="F553" s="25">
        <v>1.0</v>
      </c>
      <c r="G553" s="25">
        <v>1.0</v>
      </c>
      <c r="H553" s="25" t="s">
        <v>8871</v>
      </c>
      <c r="I553" s="25">
        <v>1.0</v>
      </c>
      <c r="J553" s="25">
        <v>1.0</v>
      </c>
      <c r="K553" s="25" t="s">
        <v>8938</v>
      </c>
      <c r="L553" s="25">
        <v>1.0</v>
      </c>
      <c r="M553" s="25">
        <v>1.0</v>
      </c>
      <c r="N553" s="25" t="s">
        <v>8872</v>
      </c>
      <c r="O553" s="13"/>
      <c r="P553" s="13"/>
      <c r="Q553" s="13"/>
      <c r="R553" s="13"/>
      <c r="S553" s="13"/>
      <c r="T553" s="13"/>
      <c r="U553" s="13"/>
      <c r="V553" s="13"/>
      <c r="W553" s="13"/>
      <c r="X553" s="13"/>
      <c r="Y553" s="13"/>
      <c r="Z553" s="13"/>
      <c r="AA553" s="13"/>
      <c r="AB553" s="13"/>
    </row>
    <row r="554" ht="15.75" customHeight="1">
      <c r="A554" s="24" t="s">
        <v>9495</v>
      </c>
      <c r="B554" s="24" t="s">
        <v>3898</v>
      </c>
      <c r="C554" s="24" t="s">
        <v>9496</v>
      </c>
      <c r="D554" s="24" t="s">
        <v>9497</v>
      </c>
      <c r="E554" s="24" t="s">
        <v>9508</v>
      </c>
      <c r="F554" s="25">
        <v>1.0</v>
      </c>
      <c r="G554" s="25">
        <v>1.0</v>
      </c>
      <c r="H554" s="25" t="s">
        <v>8871</v>
      </c>
      <c r="I554" s="25">
        <v>1.0</v>
      </c>
      <c r="J554" s="25">
        <v>1.0</v>
      </c>
      <c r="K554" s="25" t="s">
        <v>8938</v>
      </c>
      <c r="L554" s="25">
        <v>1.0</v>
      </c>
      <c r="M554" s="25">
        <v>1.0</v>
      </c>
      <c r="N554" s="25" t="s">
        <v>8872</v>
      </c>
      <c r="O554" s="13"/>
      <c r="P554" s="13"/>
      <c r="Q554" s="13"/>
      <c r="R554" s="13"/>
      <c r="S554" s="13"/>
      <c r="T554" s="13"/>
      <c r="U554" s="13"/>
      <c r="V554" s="13"/>
      <c r="W554" s="13"/>
      <c r="X554" s="13"/>
      <c r="Y554" s="13"/>
      <c r="Z554" s="13"/>
      <c r="AA554" s="13"/>
      <c r="AB554" s="13"/>
    </row>
    <row r="555" ht="15.75" customHeight="1">
      <c r="A555" s="24" t="s">
        <v>9495</v>
      </c>
      <c r="B555" s="24" t="s">
        <v>3900</v>
      </c>
      <c r="C555" s="24" t="s">
        <v>9496</v>
      </c>
      <c r="D555" s="24" t="s">
        <v>9497</v>
      </c>
      <c r="E555" s="24" t="s">
        <v>9509</v>
      </c>
      <c r="F555" s="25">
        <v>1.0</v>
      </c>
      <c r="G555" s="25">
        <v>1.0</v>
      </c>
      <c r="H555" s="25" t="s">
        <v>8871</v>
      </c>
      <c r="I555" s="25">
        <v>1.0</v>
      </c>
      <c r="J555" s="25">
        <v>1.0</v>
      </c>
      <c r="K555" s="25" t="s">
        <v>8938</v>
      </c>
      <c r="L555" s="25">
        <v>1.0</v>
      </c>
      <c r="M555" s="25">
        <v>1.0</v>
      </c>
      <c r="N555" s="25" t="s">
        <v>8872</v>
      </c>
      <c r="O555" s="13"/>
      <c r="P555" s="13"/>
      <c r="Q555" s="13"/>
      <c r="R555" s="13"/>
      <c r="S555" s="13"/>
      <c r="T555" s="13"/>
      <c r="U555" s="13"/>
      <c r="V555" s="13"/>
      <c r="W555" s="13"/>
      <c r="X555" s="13"/>
      <c r="Y555" s="13"/>
      <c r="Z555" s="13"/>
      <c r="AA555" s="13"/>
      <c r="AB555" s="13"/>
    </row>
    <row r="556" ht="15.75" customHeight="1">
      <c r="A556" s="24" t="s">
        <v>9495</v>
      </c>
      <c r="B556" s="24" t="s">
        <v>3902</v>
      </c>
      <c r="C556" s="24" t="s">
        <v>9496</v>
      </c>
      <c r="D556" s="24" t="s">
        <v>9497</v>
      </c>
      <c r="E556" s="24" t="s">
        <v>9510</v>
      </c>
      <c r="F556" s="25">
        <v>2.0</v>
      </c>
      <c r="G556" s="25">
        <v>2.0</v>
      </c>
      <c r="H556" s="25" t="s">
        <v>8871</v>
      </c>
      <c r="I556" s="25">
        <v>2.0</v>
      </c>
      <c r="J556" s="25">
        <v>2.0</v>
      </c>
      <c r="K556" s="25" t="s">
        <v>8938</v>
      </c>
      <c r="L556" s="25">
        <v>2.0</v>
      </c>
      <c r="M556" s="25">
        <v>2.0</v>
      </c>
      <c r="N556" s="25" t="s">
        <v>8872</v>
      </c>
      <c r="O556" s="13"/>
      <c r="P556" s="13"/>
      <c r="Q556" s="13"/>
      <c r="R556" s="13"/>
      <c r="S556" s="13"/>
      <c r="T556" s="13"/>
      <c r="U556" s="13"/>
      <c r="V556" s="13"/>
      <c r="W556" s="13"/>
      <c r="X556" s="13"/>
      <c r="Y556" s="13"/>
      <c r="Z556" s="13"/>
      <c r="AA556" s="13"/>
      <c r="AB556" s="13"/>
    </row>
    <row r="557" ht="15.75" customHeight="1">
      <c r="A557" s="24" t="s">
        <v>9495</v>
      </c>
      <c r="B557" s="24" t="s">
        <v>3904</v>
      </c>
      <c r="C557" s="24" t="s">
        <v>9496</v>
      </c>
      <c r="D557" s="24" t="s">
        <v>9497</v>
      </c>
      <c r="E557" s="24" t="s">
        <v>9511</v>
      </c>
      <c r="F557" s="25">
        <v>1.0</v>
      </c>
      <c r="G557" s="25">
        <v>1.0</v>
      </c>
      <c r="H557" s="25" t="s">
        <v>8871</v>
      </c>
      <c r="I557" s="25">
        <v>1.0</v>
      </c>
      <c r="J557" s="25">
        <v>1.0</v>
      </c>
      <c r="K557" s="25" t="s">
        <v>8938</v>
      </c>
      <c r="L557" s="25">
        <v>1.0</v>
      </c>
      <c r="M557" s="25">
        <v>1.0</v>
      </c>
      <c r="N557" s="25" t="s">
        <v>8872</v>
      </c>
      <c r="O557" s="13"/>
      <c r="P557" s="13"/>
      <c r="Q557" s="13"/>
      <c r="R557" s="13"/>
      <c r="S557" s="13"/>
      <c r="T557" s="13"/>
      <c r="U557" s="13"/>
      <c r="V557" s="13"/>
      <c r="W557" s="13"/>
      <c r="X557" s="13"/>
      <c r="Y557" s="13"/>
      <c r="Z557" s="13"/>
      <c r="AA557" s="13"/>
      <c r="AB557" s="13"/>
    </row>
    <row r="558" ht="15.75" customHeight="1">
      <c r="A558" s="24" t="s">
        <v>9495</v>
      </c>
      <c r="B558" s="24" t="s">
        <v>3906</v>
      </c>
      <c r="C558" s="24" t="s">
        <v>9496</v>
      </c>
      <c r="D558" s="24" t="s">
        <v>9497</v>
      </c>
      <c r="E558" s="24" t="s">
        <v>9512</v>
      </c>
      <c r="F558" s="25">
        <v>2.0</v>
      </c>
      <c r="G558" s="25">
        <v>2.0</v>
      </c>
      <c r="H558" s="25" t="s">
        <v>8871</v>
      </c>
      <c r="I558" s="25">
        <v>2.0</v>
      </c>
      <c r="J558" s="25">
        <v>2.0</v>
      </c>
      <c r="K558" s="25" t="s">
        <v>8938</v>
      </c>
      <c r="L558" s="25">
        <v>2.0</v>
      </c>
      <c r="M558" s="25">
        <v>2.0</v>
      </c>
      <c r="N558" s="25" t="s">
        <v>8872</v>
      </c>
      <c r="O558" s="13"/>
      <c r="P558" s="13"/>
      <c r="Q558" s="13"/>
      <c r="R558" s="13"/>
      <c r="S558" s="13"/>
      <c r="T558" s="13"/>
      <c r="U558" s="13"/>
      <c r="V558" s="13"/>
      <c r="W558" s="13"/>
      <c r="X558" s="13"/>
      <c r="Y558" s="13"/>
      <c r="Z558" s="13"/>
      <c r="AA558" s="13"/>
      <c r="AB558" s="13"/>
    </row>
    <row r="559" ht="15.75" customHeight="1">
      <c r="A559" s="24" t="s">
        <v>9495</v>
      </c>
      <c r="B559" s="24" t="s">
        <v>3908</v>
      </c>
      <c r="C559" s="24" t="s">
        <v>9496</v>
      </c>
      <c r="D559" s="24" t="s">
        <v>9497</v>
      </c>
      <c r="E559" s="24" t="s">
        <v>9513</v>
      </c>
      <c r="F559" s="25">
        <v>1.0</v>
      </c>
      <c r="G559" s="25">
        <v>1.0</v>
      </c>
      <c r="H559" s="25" t="s">
        <v>8871</v>
      </c>
      <c r="I559" s="25">
        <v>2.0</v>
      </c>
      <c r="J559" s="25">
        <v>2.0</v>
      </c>
      <c r="K559" s="25" t="s">
        <v>8938</v>
      </c>
      <c r="L559" s="25">
        <v>2.0</v>
      </c>
      <c r="M559" s="25">
        <v>2.0</v>
      </c>
      <c r="N559" s="25" t="s">
        <v>8872</v>
      </c>
      <c r="O559" s="13"/>
      <c r="P559" s="13"/>
      <c r="Q559" s="13"/>
      <c r="R559" s="13"/>
      <c r="S559" s="13"/>
      <c r="T559" s="13"/>
      <c r="U559" s="13"/>
      <c r="V559" s="13"/>
      <c r="W559" s="13"/>
      <c r="X559" s="13"/>
      <c r="Y559" s="13"/>
      <c r="Z559" s="13"/>
      <c r="AA559" s="13"/>
      <c r="AB559" s="13"/>
    </row>
    <row r="560" ht="15.75" customHeight="1">
      <c r="A560" s="24" t="s">
        <v>9495</v>
      </c>
      <c r="B560" s="24" t="s">
        <v>3910</v>
      </c>
      <c r="C560" s="24" t="s">
        <v>9496</v>
      </c>
      <c r="D560" s="24" t="s">
        <v>9497</v>
      </c>
      <c r="E560" s="24" t="s">
        <v>9514</v>
      </c>
      <c r="F560" s="25">
        <v>3.0</v>
      </c>
      <c r="G560" s="25">
        <v>3.0</v>
      </c>
      <c r="H560" s="25" t="s">
        <v>8871</v>
      </c>
      <c r="I560" s="25">
        <v>3.0</v>
      </c>
      <c r="J560" s="25">
        <v>3.0</v>
      </c>
      <c r="K560" s="25" t="s">
        <v>8938</v>
      </c>
      <c r="L560" s="25">
        <v>3.0</v>
      </c>
      <c r="M560" s="25">
        <v>3.0</v>
      </c>
      <c r="N560" s="25" t="s">
        <v>8872</v>
      </c>
      <c r="O560" s="13"/>
      <c r="P560" s="13"/>
      <c r="Q560" s="13"/>
      <c r="R560" s="13"/>
      <c r="S560" s="13"/>
      <c r="T560" s="13"/>
      <c r="U560" s="13"/>
      <c r="V560" s="13"/>
      <c r="W560" s="13"/>
      <c r="X560" s="13"/>
      <c r="Y560" s="13"/>
      <c r="Z560" s="13"/>
      <c r="AA560" s="13"/>
      <c r="AB560" s="13"/>
    </row>
    <row r="561" ht="15.75" customHeight="1">
      <c r="A561" s="24" t="s">
        <v>9515</v>
      </c>
      <c r="B561" s="24" t="s">
        <v>4569</v>
      </c>
      <c r="C561" s="24" t="s">
        <v>9516</v>
      </c>
      <c r="D561" s="24" t="s">
        <v>9517</v>
      </c>
      <c r="E561" s="24" t="s">
        <v>9518</v>
      </c>
      <c r="F561" s="25">
        <v>3.0</v>
      </c>
      <c r="G561" s="25">
        <v>3.0</v>
      </c>
      <c r="H561" s="25" t="s">
        <v>8871</v>
      </c>
      <c r="I561" s="25">
        <v>3.0</v>
      </c>
      <c r="J561" s="25">
        <v>3.0</v>
      </c>
      <c r="K561" s="25" t="s">
        <v>8938</v>
      </c>
      <c r="L561" s="25">
        <v>3.0</v>
      </c>
      <c r="M561" s="25">
        <v>3.0</v>
      </c>
      <c r="N561" s="25" t="s">
        <v>8872</v>
      </c>
      <c r="O561" s="13"/>
      <c r="P561" s="13"/>
      <c r="Q561" s="13"/>
      <c r="R561" s="13"/>
      <c r="S561" s="13"/>
      <c r="T561" s="13"/>
      <c r="U561" s="13"/>
      <c r="V561" s="13"/>
      <c r="W561" s="13"/>
      <c r="X561" s="13"/>
      <c r="Y561" s="13"/>
      <c r="Z561" s="13"/>
      <c r="AA561" s="13"/>
      <c r="AB561" s="13"/>
    </row>
    <row r="562" ht="15.75" customHeight="1">
      <c r="A562" s="24" t="s">
        <v>9515</v>
      </c>
      <c r="B562" s="24" t="s">
        <v>4573</v>
      </c>
      <c r="C562" s="24" t="s">
        <v>9516</v>
      </c>
      <c r="D562" s="24" t="s">
        <v>9517</v>
      </c>
      <c r="E562" s="24" t="s">
        <v>9519</v>
      </c>
      <c r="F562" s="25">
        <v>3.0</v>
      </c>
      <c r="G562" s="25">
        <v>2.0</v>
      </c>
      <c r="H562" s="25" t="s">
        <v>8871</v>
      </c>
      <c r="I562" s="25">
        <v>3.0</v>
      </c>
      <c r="J562" s="25">
        <v>2.0</v>
      </c>
      <c r="K562" s="25" t="s">
        <v>8938</v>
      </c>
      <c r="L562" s="25">
        <v>3.0</v>
      </c>
      <c r="M562" s="25">
        <v>2.0</v>
      </c>
      <c r="N562" s="25" t="s">
        <v>8872</v>
      </c>
      <c r="O562" s="13"/>
      <c r="P562" s="13"/>
      <c r="Q562" s="13"/>
      <c r="R562" s="13"/>
      <c r="S562" s="13"/>
      <c r="T562" s="13"/>
      <c r="U562" s="13"/>
      <c r="V562" s="13"/>
      <c r="W562" s="13"/>
      <c r="X562" s="13"/>
      <c r="Y562" s="13"/>
      <c r="Z562" s="13"/>
      <c r="AA562" s="13"/>
      <c r="AB562" s="13"/>
    </row>
    <row r="563" ht="15.75" customHeight="1">
      <c r="A563" s="24" t="s">
        <v>9515</v>
      </c>
      <c r="B563" s="24" t="s">
        <v>4575</v>
      </c>
      <c r="C563" s="24" t="s">
        <v>9516</v>
      </c>
      <c r="D563" s="24" t="s">
        <v>9517</v>
      </c>
      <c r="E563" s="24" t="s">
        <v>9520</v>
      </c>
      <c r="F563" s="25">
        <v>3.0</v>
      </c>
      <c r="G563" s="25">
        <v>3.0</v>
      </c>
      <c r="H563" s="25" t="s">
        <v>8871</v>
      </c>
      <c r="I563" s="25">
        <v>3.0</v>
      </c>
      <c r="J563" s="25">
        <v>3.0</v>
      </c>
      <c r="K563" s="25" t="s">
        <v>8938</v>
      </c>
      <c r="L563" s="25">
        <v>3.0</v>
      </c>
      <c r="M563" s="25">
        <v>3.0</v>
      </c>
      <c r="N563" s="25" t="s">
        <v>8872</v>
      </c>
      <c r="O563" s="13"/>
      <c r="P563" s="13"/>
      <c r="Q563" s="13"/>
      <c r="R563" s="13"/>
      <c r="S563" s="13"/>
      <c r="T563" s="13"/>
      <c r="U563" s="13"/>
      <c r="V563" s="13"/>
      <c r="W563" s="13"/>
      <c r="X563" s="13"/>
      <c r="Y563" s="13"/>
      <c r="Z563" s="13"/>
      <c r="AA563" s="13"/>
      <c r="AB563" s="13"/>
    </row>
    <row r="564" ht="15.75" customHeight="1">
      <c r="A564" s="24" t="s">
        <v>9515</v>
      </c>
      <c r="B564" s="24" t="s">
        <v>4577</v>
      </c>
      <c r="C564" s="24" t="s">
        <v>9516</v>
      </c>
      <c r="D564" s="24" t="s">
        <v>9517</v>
      </c>
      <c r="E564" s="24" t="s">
        <v>9521</v>
      </c>
      <c r="F564" s="25">
        <v>3.0</v>
      </c>
      <c r="G564" s="25">
        <v>2.0</v>
      </c>
      <c r="H564" s="25" t="s">
        <v>8871</v>
      </c>
      <c r="I564" s="25">
        <v>3.0</v>
      </c>
      <c r="J564" s="25">
        <v>2.0</v>
      </c>
      <c r="K564" s="25" t="s">
        <v>8938</v>
      </c>
      <c r="L564" s="25">
        <v>3.0</v>
      </c>
      <c r="M564" s="25">
        <v>2.0</v>
      </c>
      <c r="N564" s="25" t="s">
        <v>8872</v>
      </c>
      <c r="O564" s="13"/>
      <c r="P564" s="13"/>
      <c r="Q564" s="13"/>
      <c r="R564" s="13"/>
      <c r="S564" s="13"/>
      <c r="T564" s="13"/>
      <c r="U564" s="13"/>
      <c r="V564" s="13"/>
      <c r="W564" s="13"/>
      <c r="X564" s="13"/>
      <c r="Y564" s="13"/>
      <c r="Z564" s="13"/>
      <c r="AA564" s="13"/>
      <c r="AB564" s="13"/>
    </row>
    <row r="565" ht="15.75" customHeight="1">
      <c r="A565" s="24" t="s">
        <v>9515</v>
      </c>
      <c r="B565" s="24" t="s">
        <v>4579</v>
      </c>
      <c r="C565" s="24" t="s">
        <v>9516</v>
      </c>
      <c r="D565" s="24" t="s">
        <v>9517</v>
      </c>
      <c r="E565" s="24" t="s">
        <v>9522</v>
      </c>
      <c r="F565" s="25">
        <v>2.0</v>
      </c>
      <c r="G565" s="25">
        <v>2.0</v>
      </c>
      <c r="H565" s="25" t="s">
        <v>8871</v>
      </c>
      <c r="I565" s="25">
        <v>2.0</v>
      </c>
      <c r="J565" s="25">
        <v>2.0</v>
      </c>
      <c r="K565" s="25" t="s">
        <v>8938</v>
      </c>
      <c r="L565" s="25">
        <v>2.0</v>
      </c>
      <c r="M565" s="25">
        <v>2.0</v>
      </c>
      <c r="N565" s="25" t="s">
        <v>8872</v>
      </c>
      <c r="O565" s="13"/>
      <c r="P565" s="13"/>
      <c r="Q565" s="13"/>
      <c r="R565" s="13"/>
      <c r="S565" s="13"/>
      <c r="T565" s="13"/>
      <c r="U565" s="13"/>
      <c r="V565" s="13"/>
      <c r="W565" s="13"/>
      <c r="X565" s="13"/>
      <c r="Y565" s="13"/>
      <c r="Z565" s="13"/>
      <c r="AA565" s="13"/>
      <c r="AB565" s="13"/>
    </row>
    <row r="566" ht="15.75" customHeight="1">
      <c r="A566" s="24" t="s">
        <v>9515</v>
      </c>
      <c r="B566" s="24" t="s">
        <v>4581</v>
      </c>
      <c r="C566" s="24" t="s">
        <v>9516</v>
      </c>
      <c r="D566" s="24" t="s">
        <v>9517</v>
      </c>
      <c r="E566" s="24" t="s">
        <v>9523</v>
      </c>
      <c r="F566" s="25">
        <v>2.0</v>
      </c>
      <c r="G566" s="25">
        <v>2.0</v>
      </c>
      <c r="H566" s="25" t="s">
        <v>8871</v>
      </c>
      <c r="I566" s="25">
        <v>2.0</v>
      </c>
      <c r="J566" s="25">
        <v>2.0</v>
      </c>
      <c r="K566" s="25" t="s">
        <v>8938</v>
      </c>
      <c r="L566" s="25">
        <v>2.0</v>
      </c>
      <c r="M566" s="25">
        <v>2.0</v>
      </c>
      <c r="N566" s="25" t="s">
        <v>8872</v>
      </c>
      <c r="O566" s="13"/>
      <c r="P566" s="13"/>
      <c r="Q566" s="13"/>
      <c r="R566" s="13"/>
      <c r="S566" s="13"/>
      <c r="T566" s="13"/>
      <c r="U566" s="13"/>
      <c r="V566" s="13"/>
      <c r="W566" s="13"/>
      <c r="X566" s="13"/>
      <c r="Y566" s="13"/>
      <c r="Z566" s="13"/>
      <c r="AA566" s="13"/>
      <c r="AB566" s="13"/>
    </row>
    <row r="567" ht="15.75" customHeight="1">
      <c r="A567" s="24" t="s">
        <v>9515</v>
      </c>
      <c r="B567" s="24" t="s">
        <v>4583</v>
      </c>
      <c r="C567" s="24" t="s">
        <v>9516</v>
      </c>
      <c r="D567" s="24" t="s">
        <v>9517</v>
      </c>
      <c r="E567" s="24" t="s">
        <v>9524</v>
      </c>
      <c r="F567" s="25">
        <v>1.0</v>
      </c>
      <c r="G567" s="25">
        <v>1.0</v>
      </c>
      <c r="H567" s="25" t="s">
        <v>8871</v>
      </c>
      <c r="I567" s="25">
        <v>3.0</v>
      </c>
      <c r="J567" s="25">
        <v>2.0</v>
      </c>
      <c r="K567" s="25" t="s">
        <v>8938</v>
      </c>
      <c r="L567" s="25">
        <v>3.0</v>
      </c>
      <c r="M567" s="25">
        <v>3.0</v>
      </c>
      <c r="N567" s="25" t="s">
        <v>8872</v>
      </c>
      <c r="O567" s="13"/>
      <c r="P567" s="13"/>
      <c r="Q567" s="13"/>
      <c r="R567" s="13"/>
      <c r="S567" s="13"/>
      <c r="T567" s="13"/>
      <c r="U567" s="13"/>
      <c r="V567" s="13"/>
      <c r="W567" s="13"/>
      <c r="X567" s="13"/>
      <c r="Y567" s="13"/>
      <c r="Z567" s="13"/>
      <c r="AA567" s="13"/>
      <c r="AB567" s="13"/>
    </row>
    <row r="568" ht="15.75" customHeight="1">
      <c r="A568" s="24" t="s">
        <v>9515</v>
      </c>
      <c r="B568" s="24" t="s">
        <v>4585</v>
      </c>
      <c r="C568" s="24" t="s">
        <v>9516</v>
      </c>
      <c r="D568" s="24" t="s">
        <v>9517</v>
      </c>
      <c r="E568" s="24" t="s">
        <v>9525</v>
      </c>
      <c r="F568" s="25">
        <v>1.0</v>
      </c>
      <c r="G568" s="25">
        <v>1.0</v>
      </c>
      <c r="H568" s="25" t="s">
        <v>8871</v>
      </c>
      <c r="I568" s="25">
        <v>2.0</v>
      </c>
      <c r="J568" s="25">
        <v>2.0</v>
      </c>
      <c r="K568" s="25" t="s">
        <v>8938</v>
      </c>
      <c r="L568" s="25">
        <v>2.0</v>
      </c>
      <c r="M568" s="25">
        <v>2.0</v>
      </c>
      <c r="N568" s="25" t="s">
        <v>8872</v>
      </c>
      <c r="O568" s="13"/>
      <c r="P568" s="13"/>
      <c r="Q568" s="13"/>
      <c r="R568" s="13"/>
      <c r="S568" s="13"/>
      <c r="T568" s="13"/>
      <c r="U568" s="13"/>
      <c r="V568" s="13"/>
      <c r="W568" s="13"/>
      <c r="X568" s="13"/>
      <c r="Y568" s="13"/>
      <c r="Z568" s="13"/>
      <c r="AA568" s="13"/>
      <c r="AB568" s="13"/>
    </row>
    <row r="569" ht="15.75" customHeight="1">
      <c r="A569" s="24" t="s">
        <v>9515</v>
      </c>
      <c r="B569" s="24" t="s">
        <v>4587</v>
      </c>
      <c r="C569" s="24" t="s">
        <v>9516</v>
      </c>
      <c r="D569" s="24" t="s">
        <v>9517</v>
      </c>
      <c r="E569" s="24" t="s">
        <v>9526</v>
      </c>
      <c r="F569" s="25">
        <v>1.0</v>
      </c>
      <c r="G569" s="25">
        <v>1.0</v>
      </c>
      <c r="H569" s="25" t="s">
        <v>8871</v>
      </c>
      <c r="I569" s="25">
        <v>1.0</v>
      </c>
      <c r="J569" s="25">
        <v>1.0</v>
      </c>
      <c r="K569" s="25" t="s">
        <v>8938</v>
      </c>
      <c r="L569" s="25">
        <v>1.0</v>
      </c>
      <c r="M569" s="25">
        <v>1.0</v>
      </c>
      <c r="N569" s="25" t="s">
        <v>8872</v>
      </c>
      <c r="O569" s="13"/>
      <c r="P569" s="13"/>
      <c r="Q569" s="13"/>
      <c r="R569" s="13"/>
      <c r="S569" s="13"/>
      <c r="T569" s="13"/>
      <c r="U569" s="13"/>
      <c r="V569" s="13"/>
      <c r="W569" s="13"/>
      <c r="X569" s="13"/>
      <c r="Y569" s="13"/>
      <c r="Z569" s="13"/>
      <c r="AA569" s="13"/>
      <c r="AB569" s="13"/>
    </row>
    <row r="570" ht="15.75" customHeight="1">
      <c r="A570" s="24" t="s">
        <v>9515</v>
      </c>
      <c r="B570" s="24" t="s">
        <v>4589</v>
      </c>
      <c r="C570" s="24" t="s">
        <v>9516</v>
      </c>
      <c r="D570" s="24" t="s">
        <v>9517</v>
      </c>
      <c r="E570" s="24" t="s">
        <v>9527</v>
      </c>
      <c r="F570" s="25">
        <v>3.0</v>
      </c>
      <c r="G570" s="25">
        <v>2.0</v>
      </c>
      <c r="H570" s="25" t="s">
        <v>8871</v>
      </c>
      <c r="I570" s="25">
        <v>3.0</v>
      </c>
      <c r="J570" s="25">
        <v>2.0</v>
      </c>
      <c r="K570" s="25" t="s">
        <v>8938</v>
      </c>
      <c r="L570" s="25">
        <v>3.0</v>
      </c>
      <c r="M570" s="25">
        <v>2.0</v>
      </c>
      <c r="N570" s="25" t="s">
        <v>8872</v>
      </c>
      <c r="O570" s="13"/>
      <c r="P570" s="13"/>
      <c r="Q570" s="13"/>
      <c r="R570" s="13"/>
      <c r="S570" s="13"/>
      <c r="T570" s="13"/>
      <c r="U570" s="13"/>
      <c r="V570" s="13"/>
      <c r="W570" s="13"/>
      <c r="X570" s="13"/>
      <c r="Y570" s="13"/>
      <c r="Z570" s="13"/>
      <c r="AA570" s="13"/>
      <c r="AB570" s="13"/>
    </row>
    <row r="571" ht="15.75" customHeight="1">
      <c r="A571" s="24" t="s">
        <v>9515</v>
      </c>
      <c r="B571" s="24" t="s">
        <v>4591</v>
      </c>
      <c r="C571" s="24" t="s">
        <v>9516</v>
      </c>
      <c r="D571" s="24" t="s">
        <v>9517</v>
      </c>
      <c r="E571" s="24" t="s">
        <v>9528</v>
      </c>
      <c r="F571" s="25">
        <v>2.0</v>
      </c>
      <c r="G571" s="25">
        <v>2.0</v>
      </c>
      <c r="H571" s="25" t="s">
        <v>8871</v>
      </c>
      <c r="I571" s="25">
        <v>2.0</v>
      </c>
      <c r="J571" s="25">
        <v>2.0</v>
      </c>
      <c r="K571" s="25" t="s">
        <v>8938</v>
      </c>
      <c r="L571" s="25">
        <v>2.0</v>
      </c>
      <c r="M571" s="25">
        <v>2.0</v>
      </c>
      <c r="N571" s="25" t="s">
        <v>8872</v>
      </c>
      <c r="O571" s="13"/>
      <c r="P571" s="13"/>
      <c r="Q571" s="13"/>
      <c r="R571" s="13"/>
      <c r="S571" s="13"/>
      <c r="T571" s="13"/>
      <c r="U571" s="13"/>
      <c r="V571" s="13"/>
      <c r="W571" s="13"/>
      <c r="X571" s="13"/>
      <c r="Y571" s="13"/>
      <c r="Z571" s="13"/>
      <c r="AA571" s="13"/>
      <c r="AB571" s="13"/>
    </row>
    <row r="572" ht="15.75" customHeight="1">
      <c r="A572" s="24" t="s">
        <v>9515</v>
      </c>
      <c r="B572" s="24" t="s">
        <v>4593</v>
      </c>
      <c r="C572" s="24" t="s">
        <v>9516</v>
      </c>
      <c r="D572" s="24" t="s">
        <v>9517</v>
      </c>
      <c r="E572" s="24" t="s">
        <v>9529</v>
      </c>
      <c r="F572" s="25">
        <v>2.0</v>
      </c>
      <c r="G572" s="25">
        <v>2.0</v>
      </c>
      <c r="H572" s="25" t="s">
        <v>8871</v>
      </c>
      <c r="I572" s="25">
        <v>2.0</v>
      </c>
      <c r="J572" s="25">
        <v>2.0</v>
      </c>
      <c r="K572" s="25" t="s">
        <v>8938</v>
      </c>
      <c r="L572" s="25">
        <v>2.0</v>
      </c>
      <c r="M572" s="25">
        <v>2.0</v>
      </c>
      <c r="N572" s="25" t="s">
        <v>8872</v>
      </c>
      <c r="O572" s="13"/>
      <c r="P572" s="13"/>
      <c r="Q572" s="13"/>
      <c r="R572" s="13"/>
      <c r="S572" s="13"/>
      <c r="T572" s="13"/>
      <c r="U572" s="13"/>
      <c r="V572" s="13"/>
      <c r="W572" s="13"/>
      <c r="X572" s="13"/>
      <c r="Y572" s="13"/>
      <c r="Z572" s="13"/>
      <c r="AA572" s="13"/>
      <c r="AB572" s="13"/>
    </row>
    <row r="573" ht="15.75" customHeight="1">
      <c r="A573" s="24" t="s">
        <v>9515</v>
      </c>
      <c r="B573" s="24" t="s">
        <v>4595</v>
      </c>
      <c r="C573" s="24" t="s">
        <v>9516</v>
      </c>
      <c r="D573" s="24" t="s">
        <v>9517</v>
      </c>
      <c r="E573" s="24" t="s">
        <v>9530</v>
      </c>
      <c r="F573" s="25">
        <v>3.0</v>
      </c>
      <c r="G573" s="25">
        <v>3.0</v>
      </c>
      <c r="H573" s="25" t="s">
        <v>8871</v>
      </c>
      <c r="I573" s="25">
        <v>3.0</v>
      </c>
      <c r="J573" s="25">
        <v>3.0</v>
      </c>
      <c r="K573" s="25" t="s">
        <v>8938</v>
      </c>
      <c r="L573" s="25">
        <v>3.0</v>
      </c>
      <c r="M573" s="25">
        <v>3.0</v>
      </c>
      <c r="N573" s="25" t="s">
        <v>8872</v>
      </c>
      <c r="O573" s="13"/>
      <c r="P573" s="13"/>
      <c r="Q573" s="13"/>
      <c r="R573" s="13"/>
      <c r="S573" s="13"/>
      <c r="T573" s="13"/>
      <c r="U573" s="13"/>
      <c r="V573" s="13"/>
      <c r="W573" s="13"/>
      <c r="X573" s="13"/>
      <c r="Y573" s="13"/>
      <c r="Z573" s="13"/>
      <c r="AA573" s="13"/>
      <c r="AB573" s="13"/>
    </row>
    <row r="574" ht="15.75" customHeight="1">
      <c r="A574" s="24" t="s">
        <v>9515</v>
      </c>
      <c r="B574" s="24" t="s">
        <v>4597</v>
      </c>
      <c r="C574" s="24" t="s">
        <v>9516</v>
      </c>
      <c r="D574" s="24" t="s">
        <v>9517</v>
      </c>
      <c r="E574" s="24" t="s">
        <v>9531</v>
      </c>
      <c r="F574" s="25">
        <v>2.0</v>
      </c>
      <c r="G574" s="25">
        <v>2.0</v>
      </c>
      <c r="H574" s="25" t="s">
        <v>8871</v>
      </c>
      <c r="I574" s="25">
        <v>2.0</v>
      </c>
      <c r="J574" s="25">
        <v>2.0</v>
      </c>
      <c r="K574" s="25" t="s">
        <v>8938</v>
      </c>
      <c r="L574" s="25">
        <v>2.0</v>
      </c>
      <c r="M574" s="25">
        <v>2.0</v>
      </c>
      <c r="N574" s="25" t="s">
        <v>8872</v>
      </c>
      <c r="O574" s="13"/>
      <c r="P574" s="13"/>
      <c r="Q574" s="13"/>
      <c r="R574" s="13"/>
      <c r="S574" s="13"/>
      <c r="T574" s="13"/>
      <c r="U574" s="13"/>
      <c r="V574" s="13"/>
      <c r="W574" s="13"/>
      <c r="X574" s="13"/>
      <c r="Y574" s="13"/>
      <c r="Z574" s="13"/>
      <c r="AA574" s="13"/>
      <c r="AB574" s="13"/>
    </row>
    <row r="575" ht="15.75" customHeight="1">
      <c r="A575" s="24" t="s">
        <v>9515</v>
      </c>
      <c r="B575" s="24" t="s">
        <v>4599</v>
      </c>
      <c r="C575" s="24" t="s">
        <v>9516</v>
      </c>
      <c r="D575" s="24" t="s">
        <v>9517</v>
      </c>
      <c r="E575" s="24" t="s">
        <v>9532</v>
      </c>
      <c r="F575" s="25">
        <v>2.0</v>
      </c>
      <c r="G575" s="25">
        <v>3.0</v>
      </c>
      <c r="H575" s="25" t="s">
        <v>8871</v>
      </c>
      <c r="I575" s="25">
        <v>2.0</v>
      </c>
      <c r="J575" s="25">
        <v>3.0</v>
      </c>
      <c r="K575" s="25" t="s">
        <v>8938</v>
      </c>
      <c r="L575" s="25">
        <v>2.0</v>
      </c>
      <c r="M575" s="25">
        <v>3.0</v>
      </c>
      <c r="N575" s="25" t="s">
        <v>8872</v>
      </c>
      <c r="O575" s="13"/>
      <c r="P575" s="13"/>
      <c r="Q575" s="13"/>
      <c r="R575" s="13"/>
      <c r="S575" s="13"/>
      <c r="T575" s="13"/>
      <c r="U575" s="13"/>
      <c r="V575" s="13"/>
      <c r="W575" s="13"/>
      <c r="X575" s="13"/>
      <c r="Y575" s="13"/>
      <c r="Z575" s="13"/>
      <c r="AA575" s="13"/>
      <c r="AB575" s="13"/>
    </row>
    <row r="576" ht="15.75" customHeight="1">
      <c r="A576" s="24" t="s">
        <v>9515</v>
      </c>
      <c r="B576" s="24" t="s">
        <v>4601</v>
      </c>
      <c r="C576" s="24" t="s">
        <v>9516</v>
      </c>
      <c r="D576" s="24" t="s">
        <v>9517</v>
      </c>
      <c r="E576" s="24" t="s">
        <v>9533</v>
      </c>
      <c r="F576" s="25">
        <v>3.0</v>
      </c>
      <c r="G576" s="25">
        <v>3.0</v>
      </c>
      <c r="H576" s="25" t="s">
        <v>8871</v>
      </c>
      <c r="I576" s="25">
        <v>3.0</v>
      </c>
      <c r="J576" s="25">
        <v>3.0</v>
      </c>
      <c r="K576" s="25" t="s">
        <v>8938</v>
      </c>
      <c r="L576" s="25">
        <v>3.0</v>
      </c>
      <c r="M576" s="25">
        <v>3.0</v>
      </c>
      <c r="N576" s="25" t="s">
        <v>8872</v>
      </c>
      <c r="O576" s="13"/>
      <c r="P576" s="13"/>
      <c r="Q576" s="13"/>
      <c r="R576" s="13"/>
      <c r="S576" s="13"/>
      <c r="T576" s="13"/>
      <c r="U576" s="13"/>
      <c r="V576" s="13"/>
      <c r="W576" s="13"/>
      <c r="X576" s="13"/>
      <c r="Y576" s="13"/>
      <c r="Z576" s="13"/>
      <c r="AA576" s="13"/>
      <c r="AB576" s="13"/>
    </row>
    <row r="577" ht="15.75" customHeight="1">
      <c r="A577" s="24" t="s">
        <v>9515</v>
      </c>
      <c r="B577" s="24" t="s">
        <v>4603</v>
      </c>
      <c r="C577" s="24" t="s">
        <v>9516</v>
      </c>
      <c r="D577" s="24" t="s">
        <v>9517</v>
      </c>
      <c r="E577" s="24" t="s">
        <v>9534</v>
      </c>
      <c r="F577" s="25">
        <v>1.0</v>
      </c>
      <c r="G577" s="25">
        <v>1.0</v>
      </c>
      <c r="H577" s="25" t="s">
        <v>8871</v>
      </c>
      <c r="I577" s="25">
        <v>1.0</v>
      </c>
      <c r="J577" s="25">
        <v>1.0</v>
      </c>
      <c r="K577" s="25" t="s">
        <v>8938</v>
      </c>
      <c r="L577" s="25">
        <v>1.0</v>
      </c>
      <c r="M577" s="25">
        <v>1.0</v>
      </c>
      <c r="N577" s="25" t="s">
        <v>8872</v>
      </c>
      <c r="O577" s="13"/>
      <c r="P577" s="13"/>
      <c r="Q577" s="13"/>
      <c r="R577" s="13"/>
      <c r="S577" s="13"/>
      <c r="T577" s="13"/>
      <c r="U577" s="13"/>
      <c r="V577" s="13"/>
      <c r="W577" s="13"/>
      <c r="X577" s="13"/>
      <c r="Y577" s="13"/>
      <c r="Z577" s="13"/>
      <c r="AA577" s="13"/>
      <c r="AB577" s="13"/>
    </row>
    <row r="578" ht="15.75" customHeight="1">
      <c r="A578" s="24" t="s">
        <v>9515</v>
      </c>
      <c r="B578" s="24" t="s">
        <v>4605</v>
      </c>
      <c r="C578" s="24" t="s">
        <v>9516</v>
      </c>
      <c r="D578" s="24" t="s">
        <v>9517</v>
      </c>
      <c r="E578" s="24" t="s">
        <v>9535</v>
      </c>
      <c r="F578" s="25">
        <v>3.0</v>
      </c>
      <c r="G578" s="25">
        <v>2.0</v>
      </c>
      <c r="H578" s="25" t="s">
        <v>8871</v>
      </c>
      <c r="I578" s="25">
        <v>3.0</v>
      </c>
      <c r="J578" s="25">
        <v>2.0</v>
      </c>
      <c r="K578" s="25" t="s">
        <v>8938</v>
      </c>
      <c r="L578" s="25">
        <v>3.0</v>
      </c>
      <c r="M578" s="25">
        <v>2.0</v>
      </c>
      <c r="N578" s="25" t="s">
        <v>8872</v>
      </c>
      <c r="O578" s="13"/>
      <c r="P578" s="13"/>
      <c r="Q578" s="13"/>
      <c r="R578" s="13"/>
      <c r="S578" s="13"/>
      <c r="T578" s="13"/>
      <c r="U578" s="13"/>
      <c r="V578" s="13"/>
      <c r="W578" s="13"/>
      <c r="X578" s="13"/>
      <c r="Y578" s="13"/>
      <c r="Z578" s="13"/>
      <c r="AA578" s="13"/>
      <c r="AB578" s="13"/>
    </row>
    <row r="579" ht="15.75" customHeight="1">
      <c r="A579" s="24" t="s">
        <v>9536</v>
      </c>
      <c r="B579" s="24" t="s">
        <v>913</v>
      </c>
      <c r="C579" s="24" t="s">
        <v>9537</v>
      </c>
      <c r="D579" s="24" t="s">
        <v>9538</v>
      </c>
      <c r="E579" s="24" t="s">
        <v>9539</v>
      </c>
      <c r="F579" s="25">
        <v>1.0</v>
      </c>
      <c r="G579" s="25">
        <v>1.0</v>
      </c>
      <c r="H579" s="25" t="s">
        <v>8871</v>
      </c>
      <c r="I579" s="25">
        <v>1.0</v>
      </c>
      <c r="J579" s="25">
        <v>1.0</v>
      </c>
      <c r="K579" s="25" t="s">
        <v>8938</v>
      </c>
      <c r="L579" s="25">
        <v>1.0</v>
      </c>
      <c r="M579" s="25">
        <v>1.0</v>
      </c>
      <c r="N579" s="25" t="s">
        <v>8872</v>
      </c>
      <c r="O579" s="13"/>
      <c r="P579" s="13"/>
      <c r="Q579" s="13"/>
      <c r="R579" s="13"/>
      <c r="S579" s="13"/>
      <c r="T579" s="13"/>
      <c r="U579" s="13"/>
      <c r="V579" s="13"/>
      <c r="W579" s="13"/>
      <c r="X579" s="13"/>
      <c r="Y579" s="13"/>
      <c r="Z579" s="13"/>
      <c r="AA579" s="13"/>
      <c r="AB579" s="13"/>
    </row>
    <row r="580" ht="15.75" customHeight="1">
      <c r="A580" s="24" t="s">
        <v>9536</v>
      </c>
      <c r="B580" s="24" t="s">
        <v>917</v>
      </c>
      <c r="C580" s="24" t="s">
        <v>9537</v>
      </c>
      <c r="D580" s="24" t="s">
        <v>9538</v>
      </c>
      <c r="E580" s="24" t="s">
        <v>9540</v>
      </c>
      <c r="F580" s="25">
        <v>3.0</v>
      </c>
      <c r="G580" s="25">
        <v>2.0</v>
      </c>
      <c r="H580" s="25" t="s">
        <v>8871</v>
      </c>
      <c r="I580" s="25">
        <v>3.0</v>
      </c>
      <c r="J580" s="25">
        <v>2.0</v>
      </c>
      <c r="K580" s="25" t="s">
        <v>8938</v>
      </c>
      <c r="L580" s="25">
        <v>3.0</v>
      </c>
      <c r="M580" s="25">
        <v>2.0</v>
      </c>
      <c r="N580" s="25" t="s">
        <v>8872</v>
      </c>
      <c r="O580" s="13"/>
      <c r="P580" s="13"/>
      <c r="Q580" s="13"/>
      <c r="R580" s="13"/>
      <c r="S580" s="13"/>
      <c r="T580" s="13"/>
      <c r="U580" s="13"/>
      <c r="V580" s="13"/>
      <c r="W580" s="13"/>
      <c r="X580" s="13"/>
      <c r="Y580" s="13"/>
      <c r="Z580" s="13"/>
      <c r="AA580" s="13"/>
      <c r="AB580" s="13"/>
    </row>
    <row r="581" ht="15.75" customHeight="1">
      <c r="A581" s="24" t="s">
        <v>9536</v>
      </c>
      <c r="B581" s="24" t="s">
        <v>919</v>
      </c>
      <c r="C581" s="24" t="s">
        <v>9537</v>
      </c>
      <c r="D581" s="24" t="s">
        <v>9538</v>
      </c>
      <c r="E581" s="24" t="s">
        <v>9541</v>
      </c>
      <c r="F581" s="25">
        <v>1.0</v>
      </c>
      <c r="G581" s="25">
        <v>2.0</v>
      </c>
      <c r="H581" s="25" t="s">
        <v>8871</v>
      </c>
      <c r="I581" s="25">
        <v>3.0</v>
      </c>
      <c r="J581" s="25">
        <v>3.0</v>
      </c>
      <c r="K581" s="25" t="s">
        <v>8938</v>
      </c>
      <c r="L581" s="25">
        <v>1.0</v>
      </c>
      <c r="M581" s="25">
        <v>1.0</v>
      </c>
      <c r="N581" s="25" t="s">
        <v>8872</v>
      </c>
      <c r="O581" s="13"/>
      <c r="P581" s="13"/>
      <c r="Q581" s="13"/>
      <c r="R581" s="13"/>
      <c r="S581" s="13"/>
      <c r="T581" s="13"/>
      <c r="U581" s="13"/>
      <c r="V581" s="13"/>
      <c r="W581" s="13"/>
      <c r="X581" s="13"/>
      <c r="Y581" s="13"/>
      <c r="Z581" s="13"/>
      <c r="AA581" s="13"/>
      <c r="AB581" s="13"/>
    </row>
    <row r="582" ht="15.75" customHeight="1">
      <c r="A582" s="24" t="s">
        <v>9536</v>
      </c>
      <c r="B582" s="24" t="s">
        <v>921</v>
      </c>
      <c r="C582" s="24" t="s">
        <v>9537</v>
      </c>
      <c r="D582" s="24" t="s">
        <v>9538</v>
      </c>
      <c r="E582" s="24" t="s">
        <v>9542</v>
      </c>
      <c r="F582" s="25">
        <v>1.0</v>
      </c>
      <c r="G582" s="25">
        <v>1.0</v>
      </c>
      <c r="H582" s="25" t="s">
        <v>8871</v>
      </c>
      <c r="I582" s="25">
        <v>3.0</v>
      </c>
      <c r="J582" s="25">
        <v>2.0</v>
      </c>
      <c r="K582" s="25" t="s">
        <v>8938</v>
      </c>
      <c r="L582" s="25">
        <v>2.0</v>
      </c>
      <c r="M582" s="25">
        <v>2.0</v>
      </c>
      <c r="N582" s="25" t="s">
        <v>8872</v>
      </c>
      <c r="O582" s="13"/>
      <c r="P582" s="13"/>
      <c r="Q582" s="13"/>
      <c r="R582" s="13"/>
      <c r="S582" s="13"/>
      <c r="T582" s="13"/>
      <c r="U582" s="13"/>
      <c r="V582" s="13"/>
      <c r="W582" s="13"/>
      <c r="X582" s="13"/>
      <c r="Y582" s="13"/>
      <c r="Z582" s="13"/>
      <c r="AA582" s="13"/>
      <c r="AB582" s="13"/>
    </row>
    <row r="583" ht="15.75" customHeight="1">
      <c r="A583" s="24" t="s">
        <v>9536</v>
      </c>
      <c r="B583" s="24" t="s">
        <v>923</v>
      </c>
      <c r="C583" s="24" t="s">
        <v>9537</v>
      </c>
      <c r="D583" s="24" t="s">
        <v>9538</v>
      </c>
      <c r="E583" s="24" t="s">
        <v>9543</v>
      </c>
      <c r="F583" s="25">
        <v>2.0</v>
      </c>
      <c r="G583" s="25">
        <v>2.0</v>
      </c>
      <c r="H583" s="25" t="s">
        <v>8871</v>
      </c>
      <c r="I583" s="25">
        <v>2.0</v>
      </c>
      <c r="J583" s="25">
        <v>2.0</v>
      </c>
      <c r="K583" s="25" t="s">
        <v>8938</v>
      </c>
      <c r="L583" s="25">
        <v>2.0</v>
      </c>
      <c r="M583" s="25">
        <v>2.0</v>
      </c>
      <c r="N583" s="25" t="s">
        <v>8872</v>
      </c>
      <c r="O583" s="13"/>
      <c r="P583" s="13"/>
      <c r="Q583" s="13"/>
      <c r="R583" s="13"/>
      <c r="S583" s="13"/>
      <c r="T583" s="13"/>
      <c r="U583" s="13"/>
      <c r="V583" s="13"/>
      <c r="W583" s="13"/>
      <c r="X583" s="13"/>
      <c r="Y583" s="13"/>
      <c r="Z583" s="13"/>
      <c r="AA583" s="13"/>
      <c r="AB583" s="13"/>
    </row>
    <row r="584" ht="15.75" customHeight="1">
      <c r="A584" s="24" t="s">
        <v>9536</v>
      </c>
      <c r="B584" s="24" t="s">
        <v>925</v>
      </c>
      <c r="C584" s="24" t="s">
        <v>9537</v>
      </c>
      <c r="D584" s="24" t="s">
        <v>9538</v>
      </c>
      <c r="E584" s="24" t="s">
        <v>9544</v>
      </c>
      <c r="F584" s="25">
        <v>2.0</v>
      </c>
      <c r="G584" s="25">
        <v>2.0</v>
      </c>
      <c r="H584" s="25" t="s">
        <v>8871</v>
      </c>
      <c r="I584" s="25">
        <v>2.0</v>
      </c>
      <c r="J584" s="25">
        <v>2.0</v>
      </c>
      <c r="K584" s="25" t="s">
        <v>8938</v>
      </c>
      <c r="L584" s="25">
        <v>2.0</v>
      </c>
      <c r="M584" s="25">
        <v>2.0</v>
      </c>
      <c r="N584" s="25" t="s">
        <v>8872</v>
      </c>
      <c r="O584" s="13"/>
      <c r="P584" s="13"/>
      <c r="Q584" s="13"/>
      <c r="R584" s="13"/>
      <c r="S584" s="13"/>
      <c r="T584" s="13"/>
      <c r="U584" s="13"/>
      <c r="V584" s="13"/>
      <c r="W584" s="13"/>
      <c r="X584" s="13"/>
      <c r="Y584" s="13"/>
      <c r="Z584" s="13"/>
      <c r="AA584" s="13"/>
      <c r="AB584" s="13"/>
    </row>
    <row r="585" ht="15.75" customHeight="1">
      <c r="A585" s="24" t="s">
        <v>9536</v>
      </c>
      <c r="B585" s="24" t="s">
        <v>927</v>
      </c>
      <c r="C585" s="24" t="s">
        <v>9537</v>
      </c>
      <c r="D585" s="24" t="s">
        <v>9538</v>
      </c>
      <c r="E585" s="24" t="s">
        <v>9545</v>
      </c>
      <c r="F585" s="25">
        <v>1.0</v>
      </c>
      <c r="G585" s="25">
        <v>1.0</v>
      </c>
      <c r="H585" s="25" t="s">
        <v>8871</v>
      </c>
      <c r="I585" s="25">
        <v>1.0</v>
      </c>
      <c r="J585" s="25">
        <v>2.0</v>
      </c>
      <c r="K585" s="25" t="s">
        <v>8938</v>
      </c>
      <c r="L585" s="25">
        <v>3.0</v>
      </c>
      <c r="M585" s="25">
        <v>3.0</v>
      </c>
      <c r="N585" s="25" t="s">
        <v>8872</v>
      </c>
      <c r="O585" s="13"/>
      <c r="P585" s="13"/>
      <c r="Q585" s="13"/>
      <c r="R585" s="13"/>
      <c r="S585" s="13"/>
      <c r="T585" s="13"/>
      <c r="U585" s="13"/>
      <c r="V585" s="13"/>
      <c r="W585" s="13"/>
      <c r="X585" s="13"/>
      <c r="Y585" s="13"/>
      <c r="Z585" s="13"/>
      <c r="AA585" s="13"/>
      <c r="AB585" s="13"/>
    </row>
    <row r="586" ht="15.75" customHeight="1">
      <c r="A586" s="24" t="s">
        <v>9536</v>
      </c>
      <c r="B586" s="24" t="s">
        <v>929</v>
      </c>
      <c r="C586" s="24" t="s">
        <v>9537</v>
      </c>
      <c r="D586" s="24" t="s">
        <v>9538</v>
      </c>
      <c r="E586" s="24" t="s">
        <v>9546</v>
      </c>
      <c r="F586" s="25">
        <v>3.0</v>
      </c>
      <c r="G586" s="25">
        <v>2.0</v>
      </c>
      <c r="H586" s="25" t="s">
        <v>8871</v>
      </c>
      <c r="I586" s="25">
        <v>3.0</v>
      </c>
      <c r="J586" s="25">
        <v>2.0</v>
      </c>
      <c r="K586" s="25" t="s">
        <v>8938</v>
      </c>
      <c r="L586" s="25">
        <v>3.0</v>
      </c>
      <c r="M586" s="25">
        <v>2.0</v>
      </c>
      <c r="N586" s="25" t="s">
        <v>8872</v>
      </c>
      <c r="O586" s="13"/>
      <c r="P586" s="13"/>
      <c r="Q586" s="13"/>
      <c r="R586" s="13"/>
      <c r="S586" s="13"/>
      <c r="T586" s="13"/>
      <c r="U586" s="13"/>
      <c r="V586" s="13"/>
      <c r="W586" s="13"/>
      <c r="X586" s="13"/>
      <c r="Y586" s="13"/>
      <c r="Z586" s="13"/>
      <c r="AA586" s="13"/>
      <c r="AB586" s="13"/>
    </row>
    <row r="587" ht="15.75" customHeight="1">
      <c r="A587" s="24" t="s">
        <v>9536</v>
      </c>
      <c r="B587" s="24" t="s">
        <v>931</v>
      </c>
      <c r="C587" s="24" t="s">
        <v>9537</v>
      </c>
      <c r="D587" s="24" t="s">
        <v>9538</v>
      </c>
      <c r="E587" s="24" t="s">
        <v>9547</v>
      </c>
      <c r="F587" s="25">
        <v>1.0</v>
      </c>
      <c r="G587" s="25">
        <v>2.0</v>
      </c>
      <c r="H587" s="25" t="s">
        <v>8871</v>
      </c>
      <c r="I587" s="25">
        <v>1.0</v>
      </c>
      <c r="J587" s="25">
        <v>2.0</v>
      </c>
      <c r="K587" s="25" t="s">
        <v>8938</v>
      </c>
      <c r="L587" s="25">
        <v>1.0</v>
      </c>
      <c r="M587" s="25">
        <v>2.0</v>
      </c>
      <c r="N587" s="25" t="s">
        <v>8872</v>
      </c>
      <c r="O587" s="13"/>
      <c r="P587" s="13"/>
      <c r="Q587" s="13"/>
      <c r="R587" s="13"/>
      <c r="S587" s="13"/>
      <c r="T587" s="13"/>
      <c r="U587" s="13"/>
      <c r="V587" s="13"/>
      <c r="W587" s="13"/>
      <c r="X587" s="13"/>
      <c r="Y587" s="13"/>
      <c r="Z587" s="13"/>
      <c r="AA587" s="13"/>
      <c r="AB587" s="13"/>
    </row>
    <row r="588" ht="15.75" customHeight="1">
      <c r="A588" s="24" t="s">
        <v>9536</v>
      </c>
      <c r="B588" s="24" t="s">
        <v>933</v>
      </c>
      <c r="C588" s="24" t="s">
        <v>9537</v>
      </c>
      <c r="D588" s="24" t="s">
        <v>9538</v>
      </c>
      <c r="E588" s="24" t="s">
        <v>9548</v>
      </c>
      <c r="F588" s="25">
        <v>1.0</v>
      </c>
      <c r="G588" s="25">
        <v>1.0</v>
      </c>
      <c r="H588" s="25" t="s">
        <v>8871</v>
      </c>
      <c r="I588" s="25">
        <v>1.0</v>
      </c>
      <c r="J588" s="25">
        <v>1.0</v>
      </c>
      <c r="K588" s="25" t="s">
        <v>8938</v>
      </c>
      <c r="L588" s="25">
        <v>1.0</v>
      </c>
      <c r="M588" s="25">
        <v>1.0</v>
      </c>
      <c r="N588" s="25" t="s">
        <v>8872</v>
      </c>
      <c r="O588" s="13"/>
      <c r="P588" s="13"/>
      <c r="Q588" s="13"/>
      <c r="R588" s="13"/>
      <c r="S588" s="13"/>
      <c r="T588" s="13"/>
      <c r="U588" s="13"/>
      <c r="V588" s="13"/>
      <c r="W588" s="13"/>
      <c r="X588" s="13"/>
      <c r="Y588" s="13"/>
      <c r="Z588" s="13"/>
      <c r="AA588" s="13"/>
      <c r="AB588" s="13"/>
    </row>
    <row r="589" ht="15.75" customHeight="1">
      <c r="A589" s="24" t="s">
        <v>9536</v>
      </c>
      <c r="B589" s="24" t="s">
        <v>935</v>
      </c>
      <c r="C589" s="24" t="s">
        <v>9537</v>
      </c>
      <c r="D589" s="24" t="s">
        <v>9538</v>
      </c>
      <c r="E589" s="24" t="s">
        <v>9549</v>
      </c>
      <c r="F589" s="25">
        <v>3.0</v>
      </c>
      <c r="G589" s="25">
        <v>3.0</v>
      </c>
      <c r="H589" s="25" t="s">
        <v>8871</v>
      </c>
      <c r="I589" s="25">
        <v>3.0</v>
      </c>
      <c r="J589" s="25">
        <v>3.0</v>
      </c>
      <c r="K589" s="25" t="s">
        <v>8938</v>
      </c>
      <c r="L589" s="25">
        <v>3.0</v>
      </c>
      <c r="M589" s="25">
        <v>3.0</v>
      </c>
      <c r="N589" s="25" t="s">
        <v>8872</v>
      </c>
      <c r="O589" s="13"/>
      <c r="P589" s="13"/>
      <c r="Q589" s="13"/>
      <c r="R589" s="13"/>
      <c r="S589" s="13"/>
      <c r="T589" s="13"/>
      <c r="U589" s="13"/>
      <c r="V589" s="13"/>
      <c r="W589" s="13"/>
      <c r="X589" s="13"/>
      <c r="Y589" s="13"/>
      <c r="Z589" s="13"/>
      <c r="AA589" s="13"/>
      <c r="AB589" s="13"/>
    </row>
    <row r="590" ht="15.75" customHeight="1">
      <c r="A590" s="24" t="s">
        <v>9536</v>
      </c>
      <c r="B590" s="24" t="s">
        <v>937</v>
      </c>
      <c r="C590" s="24" t="s">
        <v>9537</v>
      </c>
      <c r="D590" s="24" t="s">
        <v>9538</v>
      </c>
      <c r="E590" s="24" t="s">
        <v>9550</v>
      </c>
      <c r="F590" s="25">
        <v>1.0</v>
      </c>
      <c r="G590" s="25">
        <v>2.0</v>
      </c>
      <c r="H590" s="25" t="s">
        <v>8871</v>
      </c>
      <c r="I590" s="25">
        <v>1.0</v>
      </c>
      <c r="J590" s="25">
        <v>2.0</v>
      </c>
      <c r="K590" s="25" t="s">
        <v>8938</v>
      </c>
      <c r="L590" s="25">
        <v>1.0</v>
      </c>
      <c r="M590" s="25">
        <v>2.0</v>
      </c>
      <c r="N590" s="25" t="s">
        <v>8872</v>
      </c>
      <c r="O590" s="13"/>
      <c r="P590" s="13"/>
      <c r="Q590" s="13"/>
      <c r="R590" s="13"/>
      <c r="S590" s="13"/>
      <c r="T590" s="13"/>
      <c r="U590" s="13"/>
      <c r="V590" s="13"/>
      <c r="W590" s="13"/>
      <c r="X590" s="13"/>
      <c r="Y590" s="13"/>
      <c r="Z590" s="13"/>
      <c r="AA590" s="13"/>
      <c r="AB590" s="13"/>
    </row>
    <row r="591" ht="15.75" customHeight="1">
      <c r="A591" s="24" t="s">
        <v>9536</v>
      </c>
      <c r="B591" s="24" t="s">
        <v>939</v>
      </c>
      <c r="C591" s="24" t="s">
        <v>9537</v>
      </c>
      <c r="D591" s="24" t="s">
        <v>9538</v>
      </c>
      <c r="E591" s="24" t="s">
        <v>9551</v>
      </c>
      <c r="F591" s="25">
        <v>1.0</v>
      </c>
      <c r="G591" s="25">
        <v>1.0</v>
      </c>
      <c r="H591" s="25" t="s">
        <v>8871</v>
      </c>
      <c r="I591" s="25">
        <v>1.0</v>
      </c>
      <c r="J591" s="25">
        <v>1.0</v>
      </c>
      <c r="K591" s="25" t="s">
        <v>8938</v>
      </c>
      <c r="L591" s="25">
        <v>1.0</v>
      </c>
      <c r="M591" s="25">
        <v>1.0</v>
      </c>
      <c r="N591" s="25" t="s">
        <v>8872</v>
      </c>
      <c r="O591" s="13"/>
      <c r="P591" s="13"/>
      <c r="Q591" s="13"/>
      <c r="R591" s="13"/>
      <c r="S591" s="13"/>
      <c r="T591" s="13"/>
      <c r="U591" s="13"/>
      <c r="V591" s="13"/>
      <c r="W591" s="13"/>
      <c r="X591" s="13"/>
      <c r="Y591" s="13"/>
      <c r="Z591" s="13"/>
      <c r="AA591" s="13"/>
      <c r="AB591" s="13"/>
    </row>
    <row r="592" ht="15.75" customHeight="1">
      <c r="A592" s="24" t="s">
        <v>9536</v>
      </c>
      <c r="B592" s="24" t="s">
        <v>941</v>
      </c>
      <c r="C592" s="24" t="s">
        <v>9537</v>
      </c>
      <c r="D592" s="24" t="s">
        <v>9538</v>
      </c>
      <c r="E592" s="24" t="s">
        <v>9552</v>
      </c>
      <c r="F592" s="25">
        <v>1.0</v>
      </c>
      <c r="G592" s="25">
        <v>1.0</v>
      </c>
      <c r="H592" s="25" t="s">
        <v>8871</v>
      </c>
      <c r="I592" s="25">
        <v>1.0</v>
      </c>
      <c r="J592" s="25">
        <v>1.0</v>
      </c>
      <c r="K592" s="25" t="s">
        <v>8938</v>
      </c>
      <c r="L592" s="25">
        <v>1.0</v>
      </c>
      <c r="M592" s="25">
        <v>1.0</v>
      </c>
      <c r="N592" s="25" t="s">
        <v>8872</v>
      </c>
      <c r="O592" s="13"/>
      <c r="P592" s="13"/>
      <c r="Q592" s="13"/>
      <c r="R592" s="13"/>
      <c r="S592" s="13"/>
      <c r="T592" s="13"/>
      <c r="U592" s="13"/>
      <c r="V592" s="13"/>
      <c r="W592" s="13"/>
      <c r="X592" s="13"/>
      <c r="Y592" s="13"/>
      <c r="Z592" s="13"/>
      <c r="AA592" s="13"/>
      <c r="AB592" s="13"/>
    </row>
    <row r="593" ht="15.75" customHeight="1">
      <c r="A593" s="24" t="s">
        <v>9536</v>
      </c>
      <c r="B593" s="24" t="s">
        <v>943</v>
      </c>
      <c r="C593" s="24" t="s">
        <v>9537</v>
      </c>
      <c r="D593" s="24" t="s">
        <v>9538</v>
      </c>
      <c r="E593" s="24" t="s">
        <v>9553</v>
      </c>
      <c r="F593" s="25">
        <v>2.0</v>
      </c>
      <c r="G593" s="25">
        <v>2.0</v>
      </c>
      <c r="H593" s="25" t="s">
        <v>8871</v>
      </c>
      <c r="I593" s="25">
        <v>2.0</v>
      </c>
      <c r="J593" s="25">
        <v>2.0</v>
      </c>
      <c r="K593" s="25" t="s">
        <v>8938</v>
      </c>
      <c r="L593" s="25">
        <v>2.0</v>
      </c>
      <c r="M593" s="25">
        <v>2.0</v>
      </c>
      <c r="N593" s="25" t="s">
        <v>8872</v>
      </c>
      <c r="O593" s="13"/>
      <c r="P593" s="13"/>
      <c r="Q593" s="13"/>
      <c r="R593" s="13"/>
      <c r="S593" s="13"/>
      <c r="T593" s="13"/>
      <c r="U593" s="13"/>
      <c r="V593" s="13"/>
      <c r="W593" s="13"/>
      <c r="X593" s="13"/>
      <c r="Y593" s="13"/>
      <c r="Z593" s="13"/>
      <c r="AA593" s="13"/>
      <c r="AB593" s="13"/>
    </row>
    <row r="594" ht="15.75" customHeight="1">
      <c r="A594" s="24" t="s">
        <v>9536</v>
      </c>
      <c r="B594" s="24" t="s">
        <v>945</v>
      </c>
      <c r="C594" s="24" t="s">
        <v>9537</v>
      </c>
      <c r="D594" s="24" t="s">
        <v>9538</v>
      </c>
      <c r="E594" s="24" t="s">
        <v>9554</v>
      </c>
      <c r="F594" s="25">
        <v>1.0</v>
      </c>
      <c r="G594" s="25">
        <v>2.0</v>
      </c>
      <c r="H594" s="25" t="s">
        <v>8871</v>
      </c>
      <c r="I594" s="25">
        <v>1.0</v>
      </c>
      <c r="J594" s="25">
        <v>2.0</v>
      </c>
      <c r="K594" s="25" t="s">
        <v>8938</v>
      </c>
      <c r="L594" s="25">
        <v>1.0</v>
      </c>
      <c r="M594" s="25">
        <v>2.0</v>
      </c>
      <c r="N594" s="25" t="s">
        <v>8872</v>
      </c>
      <c r="O594" s="13"/>
      <c r="P594" s="13"/>
      <c r="Q594" s="13"/>
      <c r="R594" s="13"/>
      <c r="S594" s="13"/>
      <c r="T594" s="13"/>
      <c r="U594" s="13"/>
      <c r="V594" s="13"/>
      <c r="W594" s="13"/>
      <c r="X594" s="13"/>
      <c r="Y594" s="13"/>
      <c r="Z594" s="13"/>
      <c r="AA594" s="13"/>
      <c r="AB594" s="13"/>
    </row>
    <row r="595" ht="15.75" customHeight="1">
      <c r="A595" s="24" t="s">
        <v>9536</v>
      </c>
      <c r="B595" s="24" t="s">
        <v>947</v>
      </c>
      <c r="C595" s="24" t="s">
        <v>9537</v>
      </c>
      <c r="D595" s="24" t="s">
        <v>9538</v>
      </c>
      <c r="E595" s="24" t="s">
        <v>9555</v>
      </c>
      <c r="F595" s="25">
        <v>3.0</v>
      </c>
      <c r="G595" s="25">
        <v>3.0</v>
      </c>
      <c r="H595" s="25" t="s">
        <v>8871</v>
      </c>
      <c r="I595" s="25">
        <v>3.0</v>
      </c>
      <c r="J595" s="25">
        <v>3.0</v>
      </c>
      <c r="K595" s="25" t="s">
        <v>8938</v>
      </c>
      <c r="L595" s="25">
        <v>3.0</v>
      </c>
      <c r="M595" s="25">
        <v>3.0</v>
      </c>
      <c r="N595" s="25" t="s">
        <v>8872</v>
      </c>
      <c r="O595" s="13"/>
      <c r="P595" s="13"/>
      <c r="Q595" s="13"/>
      <c r="R595" s="13"/>
      <c r="S595" s="13"/>
      <c r="T595" s="13"/>
      <c r="U595" s="13"/>
      <c r="V595" s="13"/>
      <c r="W595" s="13"/>
      <c r="X595" s="13"/>
      <c r="Y595" s="13"/>
      <c r="Z595" s="13"/>
      <c r="AA595" s="13"/>
      <c r="AB595" s="13"/>
    </row>
    <row r="596" ht="15.75" customHeight="1">
      <c r="A596" s="24" t="s">
        <v>9536</v>
      </c>
      <c r="B596" s="24" t="s">
        <v>949</v>
      </c>
      <c r="C596" s="24" t="s">
        <v>9537</v>
      </c>
      <c r="D596" s="24" t="s">
        <v>9538</v>
      </c>
      <c r="E596" s="24" t="s">
        <v>9556</v>
      </c>
      <c r="F596" s="25">
        <v>3.0</v>
      </c>
      <c r="G596" s="25">
        <v>3.0</v>
      </c>
      <c r="H596" s="25" t="s">
        <v>8871</v>
      </c>
      <c r="I596" s="25">
        <v>3.0</v>
      </c>
      <c r="J596" s="25">
        <v>3.0</v>
      </c>
      <c r="K596" s="25" t="s">
        <v>8938</v>
      </c>
      <c r="L596" s="25">
        <v>3.0</v>
      </c>
      <c r="M596" s="25">
        <v>3.0</v>
      </c>
      <c r="N596" s="25" t="s">
        <v>8872</v>
      </c>
      <c r="O596" s="13"/>
      <c r="P596" s="13"/>
      <c r="Q596" s="13"/>
      <c r="R596" s="13"/>
      <c r="S596" s="13"/>
      <c r="T596" s="13"/>
      <c r="U596" s="13"/>
      <c r="V596" s="13"/>
      <c r="W596" s="13"/>
      <c r="X596" s="13"/>
      <c r="Y596" s="13"/>
      <c r="Z596" s="13"/>
      <c r="AA596" s="13"/>
      <c r="AB596" s="13"/>
    </row>
    <row r="597" ht="15.75" customHeight="1">
      <c r="A597" s="24" t="s">
        <v>9557</v>
      </c>
      <c r="B597" s="24" t="s">
        <v>258</v>
      </c>
      <c r="C597" s="24" t="s">
        <v>9558</v>
      </c>
      <c r="D597" s="24" t="s">
        <v>9559</v>
      </c>
      <c r="E597" s="24" t="s">
        <v>9560</v>
      </c>
      <c r="F597" s="25">
        <v>2.0</v>
      </c>
      <c r="G597" s="25">
        <v>2.0</v>
      </c>
      <c r="H597" s="25" t="s">
        <v>8871</v>
      </c>
      <c r="I597" s="25">
        <v>2.0</v>
      </c>
      <c r="J597" s="25">
        <v>2.0</v>
      </c>
      <c r="K597" s="25" t="s">
        <v>8938</v>
      </c>
      <c r="L597" s="25">
        <v>2.0</v>
      </c>
      <c r="M597" s="25">
        <v>2.0</v>
      </c>
      <c r="N597" s="25" t="s">
        <v>8916</v>
      </c>
      <c r="O597" s="13"/>
      <c r="P597" s="13"/>
      <c r="Q597" s="13"/>
      <c r="R597" s="13"/>
      <c r="S597" s="13"/>
      <c r="T597" s="13"/>
      <c r="U597" s="13"/>
      <c r="V597" s="13"/>
      <c r="W597" s="13"/>
      <c r="X597" s="13"/>
      <c r="Y597" s="13"/>
      <c r="Z597" s="13"/>
      <c r="AA597" s="13"/>
      <c r="AB597" s="13"/>
    </row>
    <row r="598" ht="15.75" customHeight="1">
      <c r="A598" s="24" t="s">
        <v>9557</v>
      </c>
      <c r="B598" s="24" t="s">
        <v>262</v>
      </c>
      <c r="C598" s="24" t="s">
        <v>9558</v>
      </c>
      <c r="D598" s="24" t="s">
        <v>9559</v>
      </c>
      <c r="E598" s="24" t="s">
        <v>9561</v>
      </c>
      <c r="F598" s="25">
        <v>3.0</v>
      </c>
      <c r="G598" s="25">
        <v>2.0</v>
      </c>
      <c r="H598" s="25" t="s">
        <v>8871</v>
      </c>
      <c r="I598" s="25">
        <v>3.0</v>
      </c>
      <c r="J598" s="25">
        <v>2.0</v>
      </c>
      <c r="K598" s="25" t="s">
        <v>8938</v>
      </c>
      <c r="L598" s="25">
        <v>3.0</v>
      </c>
      <c r="M598" s="25">
        <v>2.0</v>
      </c>
      <c r="N598" s="25" t="s">
        <v>8916</v>
      </c>
      <c r="O598" s="13"/>
      <c r="P598" s="13"/>
      <c r="Q598" s="13"/>
      <c r="R598" s="13"/>
      <c r="S598" s="13"/>
      <c r="T598" s="13"/>
      <c r="U598" s="13"/>
      <c r="V598" s="13"/>
      <c r="W598" s="13"/>
      <c r="X598" s="13"/>
      <c r="Y598" s="13"/>
      <c r="Z598" s="13"/>
      <c r="AA598" s="13"/>
      <c r="AB598" s="13"/>
    </row>
    <row r="599" ht="15.75" customHeight="1">
      <c r="A599" s="24" t="s">
        <v>9557</v>
      </c>
      <c r="B599" s="24" t="s">
        <v>264</v>
      </c>
      <c r="C599" s="24" t="s">
        <v>9558</v>
      </c>
      <c r="D599" s="24" t="s">
        <v>9559</v>
      </c>
      <c r="E599" s="24" t="s">
        <v>9562</v>
      </c>
      <c r="F599" s="25">
        <v>2.0</v>
      </c>
      <c r="G599" s="25">
        <v>2.0</v>
      </c>
      <c r="H599" s="25" t="s">
        <v>8871</v>
      </c>
      <c r="I599" s="25">
        <v>2.0</v>
      </c>
      <c r="J599" s="25">
        <v>2.0</v>
      </c>
      <c r="K599" s="25" t="s">
        <v>8938</v>
      </c>
      <c r="L599" s="25">
        <v>2.0</v>
      </c>
      <c r="M599" s="25">
        <v>2.0</v>
      </c>
      <c r="N599" s="25" t="s">
        <v>8916</v>
      </c>
      <c r="O599" s="13"/>
      <c r="P599" s="13"/>
      <c r="Q599" s="13"/>
      <c r="R599" s="13"/>
      <c r="S599" s="13"/>
      <c r="T599" s="13"/>
      <c r="U599" s="13"/>
      <c r="V599" s="13"/>
      <c r="W599" s="13"/>
      <c r="X599" s="13"/>
      <c r="Y599" s="13"/>
      <c r="Z599" s="13"/>
      <c r="AA599" s="13"/>
      <c r="AB599" s="13"/>
    </row>
    <row r="600" ht="15.75" customHeight="1">
      <c r="A600" s="24" t="s">
        <v>9557</v>
      </c>
      <c r="B600" s="24" t="s">
        <v>266</v>
      </c>
      <c r="C600" s="24" t="s">
        <v>9558</v>
      </c>
      <c r="D600" s="24" t="s">
        <v>9559</v>
      </c>
      <c r="E600" s="24" t="s">
        <v>9563</v>
      </c>
      <c r="F600" s="25">
        <v>3.0</v>
      </c>
      <c r="G600" s="25">
        <v>3.0</v>
      </c>
      <c r="H600" s="25" t="s">
        <v>8871</v>
      </c>
      <c r="I600" s="25">
        <v>3.0</v>
      </c>
      <c r="J600" s="25">
        <v>3.0</v>
      </c>
      <c r="K600" s="25" t="s">
        <v>8938</v>
      </c>
      <c r="L600" s="25">
        <v>3.0</v>
      </c>
      <c r="M600" s="25">
        <v>3.0</v>
      </c>
      <c r="N600" s="25" t="s">
        <v>8916</v>
      </c>
      <c r="O600" s="13"/>
      <c r="P600" s="13"/>
      <c r="Q600" s="13"/>
      <c r="R600" s="13"/>
      <c r="S600" s="13"/>
      <c r="T600" s="13"/>
      <c r="U600" s="13"/>
      <c r="V600" s="13"/>
      <c r="W600" s="13"/>
      <c r="X600" s="13"/>
      <c r="Y600" s="13"/>
      <c r="Z600" s="13"/>
      <c r="AA600" s="13"/>
      <c r="AB600" s="13"/>
    </row>
    <row r="601" ht="15.75" customHeight="1">
      <c r="A601" s="24" t="s">
        <v>9557</v>
      </c>
      <c r="B601" s="24" t="s">
        <v>268</v>
      </c>
      <c r="C601" s="24" t="s">
        <v>9558</v>
      </c>
      <c r="D601" s="24" t="s">
        <v>9559</v>
      </c>
      <c r="E601" s="24" t="s">
        <v>9564</v>
      </c>
      <c r="F601" s="25">
        <v>1.0</v>
      </c>
      <c r="G601" s="25">
        <v>1.0</v>
      </c>
      <c r="H601" s="25" t="s">
        <v>8871</v>
      </c>
      <c r="I601" s="25">
        <v>1.0</v>
      </c>
      <c r="J601" s="25">
        <v>1.0</v>
      </c>
      <c r="K601" s="25" t="s">
        <v>8938</v>
      </c>
      <c r="L601" s="25">
        <v>1.0</v>
      </c>
      <c r="M601" s="25">
        <v>1.0</v>
      </c>
      <c r="N601" s="25" t="s">
        <v>8916</v>
      </c>
      <c r="O601" s="13"/>
      <c r="P601" s="13"/>
      <c r="Q601" s="13"/>
      <c r="R601" s="13"/>
      <c r="S601" s="13"/>
      <c r="T601" s="13"/>
      <c r="U601" s="13"/>
      <c r="V601" s="13"/>
      <c r="W601" s="13"/>
      <c r="X601" s="13"/>
      <c r="Y601" s="13"/>
      <c r="Z601" s="13"/>
      <c r="AA601" s="13"/>
      <c r="AB601" s="13"/>
    </row>
    <row r="602" ht="15.75" customHeight="1">
      <c r="A602" s="24" t="s">
        <v>9557</v>
      </c>
      <c r="B602" s="24" t="s">
        <v>270</v>
      </c>
      <c r="C602" s="24" t="s">
        <v>9558</v>
      </c>
      <c r="D602" s="24" t="s">
        <v>9559</v>
      </c>
      <c r="E602" s="24" t="s">
        <v>9565</v>
      </c>
      <c r="F602" s="25">
        <v>3.0</v>
      </c>
      <c r="G602" s="25">
        <v>3.0</v>
      </c>
      <c r="H602" s="25" t="s">
        <v>8871</v>
      </c>
      <c r="I602" s="25">
        <v>3.0</v>
      </c>
      <c r="J602" s="25">
        <v>3.0</v>
      </c>
      <c r="K602" s="25" t="s">
        <v>8938</v>
      </c>
      <c r="L602" s="25">
        <v>3.0</v>
      </c>
      <c r="M602" s="25">
        <v>3.0</v>
      </c>
      <c r="N602" s="25" t="s">
        <v>8916</v>
      </c>
      <c r="O602" s="13"/>
      <c r="P602" s="13"/>
      <c r="Q602" s="13"/>
      <c r="R602" s="13"/>
      <c r="S602" s="13"/>
      <c r="T602" s="13"/>
      <c r="U602" s="13"/>
      <c r="V602" s="13"/>
      <c r="W602" s="13"/>
      <c r="X602" s="13"/>
      <c r="Y602" s="13"/>
      <c r="Z602" s="13"/>
      <c r="AA602" s="13"/>
      <c r="AB602" s="13"/>
    </row>
    <row r="603" ht="15.75" customHeight="1">
      <c r="A603" s="24" t="s">
        <v>9557</v>
      </c>
      <c r="B603" s="24" t="s">
        <v>272</v>
      </c>
      <c r="C603" s="24" t="s">
        <v>9558</v>
      </c>
      <c r="D603" s="24" t="s">
        <v>9559</v>
      </c>
      <c r="E603" s="24" t="s">
        <v>9566</v>
      </c>
      <c r="F603" s="25">
        <v>1.0</v>
      </c>
      <c r="G603" s="25">
        <v>1.0</v>
      </c>
      <c r="H603" s="25" t="s">
        <v>8871</v>
      </c>
      <c r="I603" s="25">
        <v>1.0</v>
      </c>
      <c r="J603" s="25">
        <v>1.0</v>
      </c>
      <c r="K603" s="25" t="s">
        <v>8938</v>
      </c>
      <c r="L603" s="25">
        <v>1.0</v>
      </c>
      <c r="M603" s="25">
        <v>1.0</v>
      </c>
      <c r="N603" s="25" t="s">
        <v>8916</v>
      </c>
      <c r="O603" s="13"/>
      <c r="P603" s="13"/>
      <c r="Q603" s="13"/>
      <c r="R603" s="13"/>
      <c r="S603" s="13"/>
      <c r="T603" s="13"/>
      <c r="U603" s="13"/>
      <c r="V603" s="13"/>
      <c r="W603" s="13"/>
      <c r="X603" s="13"/>
      <c r="Y603" s="13"/>
      <c r="Z603" s="13"/>
      <c r="AA603" s="13"/>
      <c r="AB603" s="13"/>
    </row>
    <row r="604" ht="15.75" customHeight="1">
      <c r="A604" s="24" t="s">
        <v>9557</v>
      </c>
      <c r="B604" s="24" t="s">
        <v>274</v>
      </c>
      <c r="C604" s="24" t="s">
        <v>9558</v>
      </c>
      <c r="D604" s="24" t="s">
        <v>9559</v>
      </c>
      <c r="E604" s="24" t="s">
        <v>9567</v>
      </c>
      <c r="F604" s="25">
        <v>1.0</v>
      </c>
      <c r="G604" s="25">
        <v>1.0</v>
      </c>
      <c r="H604" s="25" t="s">
        <v>8871</v>
      </c>
      <c r="I604" s="25">
        <v>1.0</v>
      </c>
      <c r="J604" s="25">
        <v>1.0</v>
      </c>
      <c r="K604" s="25" t="s">
        <v>8938</v>
      </c>
      <c r="L604" s="25">
        <v>1.0</v>
      </c>
      <c r="M604" s="25">
        <v>1.0</v>
      </c>
      <c r="N604" s="25" t="s">
        <v>8916</v>
      </c>
      <c r="O604" s="13"/>
      <c r="P604" s="13"/>
      <c r="Q604" s="13"/>
      <c r="R604" s="13"/>
      <c r="S604" s="13"/>
      <c r="T604" s="13"/>
      <c r="U604" s="13"/>
      <c r="V604" s="13"/>
      <c r="W604" s="13"/>
      <c r="X604" s="13"/>
      <c r="Y604" s="13"/>
      <c r="Z604" s="13"/>
      <c r="AA604" s="13"/>
      <c r="AB604" s="13"/>
    </row>
    <row r="605" ht="15.75" customHeight="1">
      <c r="A605" s="24" t="s">
        <v>9557</v>
      </c>
      <c r="B605" s="24" t="s">
        <v>276</v>
      </c>
      <c r="C605" s="24" t="s">
        <v>9558</v>
      </c>
      <c r="D605" s="24" t="s">
        <v>9559</v>
      </c>
      <c r="E605" s="24" t="s">
        <v>9568</v>
      </c>
      <c r="F605" s="25">
        <v>2.0</v>
      </c>
      <c r="G605" s="25">
        <v>2.0</v>
      </c>
      <c r="H605" s="25" t="s">
        <v>8871</v>
      </c>
      <c r="I605" s="25">
        <v>2.0</v>
      </c>
      <c r="J605" s="25">
        <v>2.0</v>
      </c>
      <c r="K605" s="25" t="s">
        <v>8938</v>
      </c>
      <c r="L605" s="25">
        <v>2.0</v>
      </c>
      <c r="M605" s="25">
        <v>2.0</v>
      </c>
      <c r="N605" s="25" t="s">
        <v>8916</v>
      </c>
      <c r="O605" s="13"/>
      <c r="P605" s="13"/>
      <c r="Q605" s="13"/>
      <c r="R605" s="13"/>
      <c r="S605" s="13"/>
      <c r="T605" s="13"/>
      <c r="U605" s="13"/>
      <c r="V605" s="13"/>
      <c r="W605" s="13"/>
      <c r="X605" s="13"/>
      <c r="Y605" s="13"/>
      <c r="Z605" s="13"/>
      <c r="AA605" s="13"/>
      <c r="AB605" s="13"/>
    </row>
    <row r="606" ht="15.75" customHeight="1">
      <c r="A606" s="24" t="s">
        <v>9557</v>
      </c>
      <c r="B606" s="24" t="s">
        <v>278</v>
      </c>
      <c r="C606" s="24" t="s">
        <v>9558</v>
      </c>
      <c r="D606" s="24" t="s">
        <v>9559</v>
      </c>
      <c r="E606" s="24" t="s">
        <v>9569</v>
      </c>
      <c r="F606" s="25">
        <v>1.0</v>
      </c>
      <c r="G606" s="25">
        <v>1.0</v>
      </c>
      <c r="H606" s="25" t="s">
        <v>8871</v>
      </c>
      <c r="I606" s="25">
        <v>1.0</v>
      </c>
      <c r="J606" s="25">
        <v>1.0</v>
      </c>
      <c r="K606" s="25" t="s">
        <v>8938</v>
      </c>
      <c r="L606" s="25">
        <v>1.0</v>
      </c>
      <c r="M606" s="25">
        <v>1.0</v>
      </c>
      <c r="N606" s="25" t="s">
        <v>8916</v>
      </c>
      <c r="O606" s="13"/>
      <c r="P606" s="13"/>
      <c r="Q606" s="13"/>
      <c r="R606" s="13"/>
      <c r="S606" s="13"/>
      <c r="T606" s="13"/>
      <c r="U606" s="13"/>
      <c r="V606" s="13"/>
      <c r="W606" s="13"/>
      <c r="X606" s="13"/>
      <c r="Y606" s="13"/>
      <c r="Z606" s="13"/>
      <c r="AA606" s="13"/>
      <c r="AB606" s="13"/>
    </row>
    <row r="607" ht="15.75" customHeight="1">
      <c r="A607" s="24" t="s">
        <v>9557</v>
      </c>
      <c r="B607" s="24" t="s">
        <v>280</v>
      </c>
      <c r="C607" s="24" t="s">
        <v>9558</v>
      </c>
      <c r="D607" s="24" t="s">
        <v>9559</v>
      </c>
      <c r="E607" s="24" t="s">
        <v>9570</v>
      </c>
      <c r="F607" s="25">
        <v>3.0</v>
      </c>
      <c r="G607" s="25">
        <v>3.0</v>
      </c>
      <c r="H607" s="25" t="s">
        <v>8871</v>
      </c>
      <c r="I607" s="25">
        <v>3.0</v>
      </c>
      <c r="J607" s="25">
        <v>3.0</v>
      </c>
      <c r="K607" s="25" t="s">
        <v>8938</v>
      </c>
      <c r="L607" s="25">
        <v>3.0</v>
      </c>
      <c r="M607" s="25">
        <v>3.0</v>
      </c>
      <c r="N607" s="25" t="s">
        <v>8916</v>
      </c>
      <c r="O607" s="13"/>
      <c r="P607" s="13"/>
      <c r="Q607" s="13"/>
      <c r="R607" s="13"/>
      <c r="S607" s="13"/>
      <c r="T607" s="13"/>
      <c r="U607" s="13"/>
      <c r="V607" s="13"/>
      <c r="W607" s="13"/>
      <c r="X607" s="13"/>
      <c r="Y607" s="13"/>
      <c r="Z607" s="13"/>
      <c r="AA607" s="13"/>
      <c r="AB607" s="13"/>
    </row>
    <row r="608" ht="15.75" customHeight="1">
      <c r="A608" s="24" t="s">
        <v>9557</v>
      </c>
      <c r="B608" s="24" t="s">
        <v>282</v>
      </c>
      <c r="C608" s="24" t="s">
        <v>9558</v>
      </c>
      <c r="D608" s="24" t="s">
        <v>9559</v>
      </c>
      <c r="E608" s="24" t="s">
        <v>9571</v>
      </c>
      <c r="F608" s="25">
        <v>3.0</v>
      </c>
      <c r="G608" s="25">
        <v>3.0</v>
      </c>
      <c r="H608" s="25" t="s">
        <v>8871</v>
      </c>
      <c r="I608" s="25">
        <v>3.0</v>
      </c>
      <c r="J608" s="25">
        <v>3.0</v>
      </c>
      <c r="K608" s="25" t="s">
        <v>8938</v>
      </c>
      <c r="L608" s="25">
        <v>3.0</v>
      </c>
      <c r="M608" s="25">
        <v>3.0</v>
      </c>
      <c r="N608" s="25" t="s">
        <v>8916</v>
      </c>
      <c r="O608" s="13"/>
      <c r="P608" s="13"/>
      <c r="Q608" s="13"/>
      <c r="R608" s="13"/>
      <c r="S608" s="13"/>
      <c r="T608" s="13"/>
      <c r="U608" s="13"/>
      <c r="V608" s="13"/>
      <c r="W608" s="13"/>
      <c r="X608" s="13"/>
      <c r="Y608" s="13"/>
      <c r="Z608" s="13"/>
      <c r="AA608" s="13"/>
      <c r="AB608" s="13"/>
    </row>
    <row r="609" ht="15.75" customHeight="1">
      <c r="A609" s="24" t="s">
        <v>9557</v>
      </c>
      <c r="B609" s="24" t="s">
        <v>284</v>
      </c>
      <c r="C609" s="24" t="s">
        <v>9558</v>
      </c>
      <c r="D609" s="24" t="s">
        <v>9559</v>
      </c>
      <c r="E609" s="24" t="s">
        <v>9572</v>
      </c>
      <c r="F609" s="25">
        <v>2.0</v>
      </c>
      <c r="G609" s="25">
        <v>2.0</v>
      </c>
      <c r="H609" s="25" t="s">
        <v>8871</v>
      </c>
      <c r="I609" s="25">
        <v>2.0</v>
      </c>
      <c r="J609" s="25">
        <v>2.0</v>
      </c>
      <c r="K609" s="25" t="s">
        <v>8938</v>
      </c>
      <c r="L609" s="25">
        <v>2.0</v>
      </c>
      <c r="M609" s="25">
        <v>2.0</v>
      </c>
      <c r="N609" s="25" t="s">
        <v>8916</v>
      </c>
      <c r="O609" s="13"/>
      <c r="P609" s="13"/>
      <c r="Q609" s="13"/>
      <c r="R609" s="13"/>
      <c r="S609" s="13"/>
      <c r="T609" s="13"/>
      <c r="U609" s="13"/>
      <c r="V609" s="13"/>
      <c r="W609" s="13"/>
      <c r="X609" s="13"/>
      <c r="Y609" s="13"/>
      <c r="Z609" s="13"/>
      <c r="AA609" s="13"/>
      <c r="AB609" s="13"/>
    </row>
    <row r="610" ht="15.75" customHeight="1">
      <c r="A610" s="24" t="s">
        <v>9557</v>
      </c>
      <c r="B610" s="24" t="s">
        <v>286</v>
      </c>
      <c r="C610" s="24" t="s">
        <v>9558</v>
      </c>
      <c r="D610" s="24" t="s">
        <v>9559</v>
      </c>
      <c r="E610" s="24" t="s">
        <v>9573</v>
      </c>
      <c r="F610" s="25">
        <v>3.0</v>
      </c>
      <c r="G610" s="25">
        <v>3.0</v>
      </c>
      <c r="H610" s="25" t="s">
        <v>8871</v>
      </c>
      <c r="I610" s="25">
        <v>3.0</v>
      </c>
      <c r="J610" s="25">
        <v>3.0</v>
      </c>
      <c r="K610" s="25" t="s">
        <v>8938</v>
      </c>
      <c r="L610" s="25">
        <v>3.0</v>
      </c>
      <c r="M610" s="25">
        <v>3.0</v>
      </c>
      <c r="N610" s="25" t="s">
        <v>8916</v>
      </c>
      <c r="O610" s="13"/>
      <c r="P610" s="13"/>
      <c r="Q610" s="13"/>
      <c r="R610" s="13"/>
      <c r="S610" s="13"/>
      <c r="T610" s="13"/>
      <c r="U610" s="13"/>
      <c r="V610" s="13"/>
      <c r="W610" s="13"/>
      <c r="X610" s="13"/>
      <c r="Y610" s="13"/>
      <c r="Z610" s="13"/>
      <c r="AA610" s="13"/>
      <c r="AB610" s="13"/>
    </row>
    <row r="611" ht="15.75" customHeight="1">
      <c r="A611" s="24" t="s">
        <v>9557</v>
      </c>
      <c r="B611" s="24" t="s">
        <v>288</v>
      </c>
      <c r="C611" s="24" t="s">
        <v>9558</v>
      </c>
      <c r="D611" s="24" t="s">
        <v>9559</v>
      </c>
      <c r="E611" s="24" t="s">
        <v>9574</v>
      </c>
      <c r="F611" s="25">
        <v>2.0</v>
      </c>
      <c r="G611" s="25">
        <v>2.0</v>
      </c>
      <c r="H611" s="25" t="s">
        <v>8871</v>
      </c>
      <c r="I611" s="25">
        <v>2.0</v>
      </c>
      <c r="J611" s="25">
        <v>2.0</v>
      </c>
      <c r="K611" s="25" t="s">
        <v>8938</v>
      </c>
      <c r="L611" s="25">
        <v>2.0</v>
      </c>
      <c r="M611" s="25">
        <v>2.0</v>
      </c>
      <c r="N611" s="25" t="s">
        <v>8916</v>
      </c>
      <c r="O611" s="13"/>
      <c r="P611" s="13"/>
      <c r="Q611" s="13"/>
      <c r="R611" s="13"/>
      <c r="S611" s="13"/>
      <c r="T611" s="13"/>
      <c r="U611" s="13"/>
      <c r="V611" s="13"/>
      <c r="W611" s="13"/>
      <c r="X611" s="13"/>
      <c r="Y611" s="13"/>
      <c r="Z611" s="13"/>
      <c r="AA611" s="13"/>
      <c r="AB611" s="13"/>
    </row>
    <row r="612" ht="15.75" customHeight="1">
      <c r="A612" s="24" t="s">
        <v>9557</v>
      </c>
      <c r="B612" s="24" t="s">
        <v>290</v>
      </c>
      <c r="C612" s="24" t="s">
        <v>9558</v>
      </c>
      <c r="D612" s="24" t="s">
        <v>9559</v>
      </c>
      <c r="E612" s="24" t="s">
        <v>9575</v>
      </c>
      <c r="F612" s="25">
        <v>2.0</v>
      </c>
      <c r="G612" s="25">
        <v>2.0</v>
      </c>
      <c r="H612" s="25" t="s">
        <v>8871</v>
      </c>
      <c r="I612" s="25">
        <v>2.0</v>
      </c>
      <c r="J612" s="25">
        <v>2.0</v>
      </c>
      <c r="K612" s="25" t="s">
        <v>8938</v>
      </c>
      <c r="L612" s="25">
        <v>2.0</v>
      </c>
      <c r="M612" s="25">
        <v>2.0</v>
      </c>
      <c r="N612" s="25" t="s">
        <v>8916</v>
      </c>
      <c r="O612" s="13"/>
      <c r="P612" s="13"/>
      <c r="Q612" s="13"/>
      <c r="R612" s="13"/>
      <c r="S612" s="13"/>
      <c r="T612" s="13"/>
      <c r="U612" s="13"/>
      <c r="V612" s="13"/>
      <c r="W612" s="13"/>
      <c r="X612" s="13"/>
      <c r="Y612" s="13"/>
      <c r="Z612" s="13"/>
      <c r="AA612" s="13"/>
      <c r="AB612" s="13"/>
    </row>
    <row r="613" ht="15.75" customHeight="1">
      <c r="A613" s="24" t="s">
        <v>9557</v>
      </c>
      <c r="B613" s="24" t="s">
        <v>292</v>
      </c>
      <c r="C613" s="24" t="s">
        <v>9558</v>
      </c>
      <c r="D613" s="24" t="s">
        <v>9559</v>
      </c>
      <c r="E613" s="24" t="s">
        <v>9576</v>
      </c>
      <c r="F613" s="25">
        <v>2.0</v>
      </c>
      <c r="G613" s="25">
        <v>2.0</v>
      </c>
      <c r="H613" s="25" t="s">
        <v>8871</v>
      </c>
      <c r="I613" s="25">
        <v>2.0</v>
      </c>
      <c r="J613" s="25">
        <v>2.0</v>
      </c>
      <c r="K613" s="25" t="s">
        <v>8938</v>
      </c>
      <c r="L613" s="25">
        <v>2.0</v>
      </c>
      <c r="M613" s="25">
        <v>2.0</v>
      </c>
      <c r="N613" s="25" t="s">
        <v>8916</v>
      </c>
      <c r="O613" s="13"/>
      <c r="P613" s="13"/>
      <c r="Q613" s="13"/>
      <c r="R613" s="13"/>
      <c r="S613" s="13"/>
      <c r="T613" s="13"/>
      <c r="U613" s="13"/>
      <c r="V613" s="13"/>
      <c r="W613" s="13"/>
      <c r="X613" s="13"/>
      <c r="Y613" s="13"/>
      <c r="Z613" s="13"/>
      <c r="AA613" s="13"/>
      <c r="AB613" s="13"/>
    </row>
    <row r="614" ht="15.75" customHeight="1">
      <c r="A614" s="24" t="s">
        <v>9557</v>
      </c>
      <c r="B614" s="24" t="s">
        <v>294</v>
      </c>
      <c r="C614" s="24" t="s">
        <v>9558</v>
      </c>
      <c r="D614" s="24" t="s">
        <v>9559</v>
      </c>
      <c r="E614" s="24" t="s">
        <v>9577</v>
      </c>
      <c r="F614" s="25">
        <v>2.0</v>
      </c>
      <c r="G614" s="25">
        <v>2.0</v>
      </c>
      <c r="H614" s="25" t="s">
        <v>8871</v>
      </c>
      <c r="I614" s="25">
        <v>2.0</v>
      </c>
      <c r="J614" s="25">
        <v>2.0</v>
      </c>
      <c r="K614" s="25" t="s">
        <v>8938</v>
      </c>
      <c r="L614" s="25">
        <v>2.0</v>
      </c>
      <c r="M614" s="25">
        <v>2.0</v>
      </c>
      <c r="N614" s="25" t="s">
        <v>8916</v>
      </c>
      <c r="O614" s="13"/>
      <c r="P614" s="13"/>
      <c r="Q614" s="13"/>
      <c r="R614" s="13"/>
      <c r="S614" s="13"/>
      <c r="T614" s="13"/>
      <c r="U614" s="13"/>
      <c r="V614" s="13"/>
      <c r="W614" s="13"/>
      <c r="X614" s="13"/>
      <c r="Y614" s="13"/>
      <c r="Z614" s="13"/>
      <c r="AA614" s="13"/>
      <c r="AB614" s="13"/>
    </row>
    <row r="615" ht="15.75" customHeight="1">
      <c r="A615" s="24" t="s">
        <v>9578</v>
      </c>
      <c r="B615" s="24" t="s">
        <v>2912</v>
      </c>
      <c r="C615" s="24" t="s">
        <v>9579</v>
      </c>
      <c r="D615" s="24" t="s">
        <v>9580</v>
      </c>
      <c r="E615" s="24" t="s">
        <v>9581</v>
      </c>
      <c r="F615" s="25">
        <v>1.0</v>
      </c>
      <c r="G615" s="25">
        <v>1.0</v>
      </c>
      <c r="H615" s="25" t="s">
        <v>8871</v>
      </c>
      <c r="I615" s="25">
        <v>2.0</v>
      </c>
      <c r="J615" s="25">
        <v>3.0</v>
      </c>
      <c r="K615" s="25" t="s">
        <v>8938</v>
      </c>
      <c r="L615" s="25">
        <v>2.0</v>
      </c>
      <c r="M615" s="25">
        <v>2.0</v>
      </c>
      <c r="N615" s="25" t="s">
        <v>8872</v>
      </c>
      <c r="O615" s="13"/>
      <c r="P615" s="13"/>
      <c r="Q615" s="13"/>
      <c r="R615" s="13"/>
      <c r="S615" s="13"/>
      <c r="T615" s="13"/>
      <c r="U615" s="13"/>
      <c r="V615" s="13"/>
      <c r="W615" s="13"/>
      <c r="X615" s="13"/>
      <c r="Y615" s="13"/>
      <c r="Z615" s="13"/>
      <c r="AA615" s="13"/>
      <c r="AB615" s="13"/>
    </row>
    <row r="616" ht="15.75" customHeight="1">
      <c r="A616" s="24" t="s">
        <v>9578</v>
      </c>
      <c r="B616" s="24" t="s">
        <v>2916</v>
      </c>
      <c r="C616" s="24" t="s">
        <v>9579</v>
      </c>
      <c r="D616" s="24" t="s">
        <v>9580</v>
      </c>
      <c r="E616" s="24" t="s">
        <v>9582</v>
      </c>
      <c r="F616" s="25">
        <v>1.0</v>
      </c>
      <c r="G616" s="25">
        <v>1.0</v>
      </c>
      <c r="H616" s="25" t="s">
        <v>8871</v>
      </c>
      <c r="I616" s="25">
        <v>1.0</v>
      </c>
      <c r="J616" s="25">
        <v>1.0</v>
      </c>
      <c r="K616" s="25" t="s">
        <v>8938</v>
      </c>
      <c r="L616" s="25">
        <v>1.0</v>
      </c>
      <c r="M616" s="25">
        <v>1.0</v>
      </c>
      <c r="N616" s="25" t="s">
        <v>8872</v>
      </c>
      <c r="O616" s="13"/>
      <c r="P616" s="13"/>
      <c r="Q616" s="13"/>
      <c r="R616" s="13"/>
      <c r="S616" s="13"/>
      <c r="T616" s="13"/>
      <c r="U616" s="13"/>
      <c r="V616" s="13"/>
      <c r="W616" s="13"/>
      <c r="X616" s="13"/>
      <c r="Y616" s="13"/>
      <c r="Z616" s="13"/>
      <c r="AA616" s="13"/>
      <c r="AB616" s="13"/>
    </row>
    <row r="617" ht="15.75" customHeight="1">
      <c r="A617" s="24" t="s">
        <v>9578</v>
      </c>
      <c r="B617" s="24" t="s">
        <v>2918</v>
      </c>
      <c r="C617" s="24" t="s">
        <v>9579</v>
      </c>
      <c r="D617" s="24" t="s">
        <v>9580</v>
      </c>
      <c r="E617" s="24" t="s">
        <v>9583</v>
      </c>
      <c r="F617" s="25">
        <v>2.0</v>
      </c>
      <c r="G617" s="25">
        <v>2.0</v>
      </c>
      <c r="H617" s="25" t="s">
        <v>8871</v>
      </c>
      <c r="I617" s="25">
        <v>2.0</v>
      </c>
      <c r="J617" s="25">
        <v>2.0</v>
      </c>
      <c r="K617" s="25" t="s">
        <v>8938</v>
      </c>
      <c r="L617" s="25">
        <v>2.0</v>
      </c>
      <c r="M617" s="25">
        <v>2.0</v>
      </c>
      <c r="N617" s="25" t="s">
        <v>8872</v>
      </c>
      <c r="O617" s="13"/>
      <c r="P617" s="13"/>
      <c r="Q617" s="13"/>
      <c r="R617" s="13"/>
      <c r="S617" s="13"/>
      <c r="T617" s="13"/>
      <c r="U617" s="13"/>
      <c r="V617" s="13"/>
      <c r="W617" s="13"/>
      <c r="X617" s="13"/>
      <c r="Y617" s="13"/>
      <c r="Z617" s="13"/>
      <c r="AA617" s="13"/>
      <c r="AB617" s="13"/>
    </row>
    <row r="618" ht="15.75" customHeight="1">
      <c r="A618" s="24" t="s">
        <v>9578</v>
      </c>
      <c r="B618" s="24" t="s">
        <v>2920</v>
      </c>
      <c r="C618" s="24" t="s">
        <v>9579</v>
      </c>
      <c r="D618" s="24" t="s">
        <v>9580</v>
      </c>
      <c r="E618" s="24" t="s">
        <v>9584</v>
      </c>
      <c r="F618" s="25">
        <v>1.0</v>
      </c>
      <c r="G618" s="25">
        <v>1.0</v>
      </c>
      <c r="H618" s="25" t="s">
        <v>8871</v>
      </c>
      <c r="I618" s="25">
        <v>3.0</v>
      </c>
      <c r="J618" s="25">
        <v>3.0</v>
      </c>
      <c r="K618" s="25" t="s">
        <v>8938</v>
      </c>
      <c r="L618" s="25">
        <v>3.0</v>
      </c>
      <c r="M618" s="25">
        <v>3.0</v>
      </c>
      <c r="N618" s="25" t="s">
        <v>8872</v>
      </c>
      <c r="O618" s="13"/>
      <c r="P618" s="13"/>
      <c r="Q618" s="13"/>
      <c r="R618" s="13"/>
      <c r="S618" s="13"/>
      <c r="T618" s="13"/>
      <c r="U618" s="13"/>
      <c r="V618" s="13"/>
      <c r="W618" s="13"/>
      <c r="X618" s="13"/>
      <c r="Y618" s="13"/>
      <c r="Z618" s="13"/>
      <c r="AA618" s="13"/>
      <c r="AB618" s="13"/>
    </row>
    <row r="619" ht="15.75" customHeight="1">
      <c r="A619" s="24" t="s">
        <v>9578</v>
      </c>
      <c r="B619" s="24" t="s">
        <v>2922</v>
      </c>
      <c r="C619" s="24" t="s">
        <v>9579</v>
      </c>
      <c r="D619" s="24" t="s">
        <v>9580</v>
      </c>
      <c r="E619" s="24" t="s">
        <v>9585</v>
      </c>
      <c r="F619" s="25">
        <v>3.0</v>
      </c>
      <c r="G619" s="25">
        <v>3.0</v>
      </c>
      <c r="H619" s="25" t="s">
        <v>8871</v>
      </c>
      <c r="I619" s="25">
        <v>2.0</v>
      </c>
      <c r="J619" s="25">
        <v>2.0</v>
      </c>
      <c r="K619" s="25" t="s">
        <v>8938</v>
      </c>
      <c r="L619" s="25">
        <v>2.0</v>
      </c>
      <c r="M619" s="25">
        <v>2.0</v>
      </c>
      <c r="N619" s="25" t="s">
        <v>8872</v>
      </c>
      <c r="O619" s="13"/>
      <c r="P619" s="13"/>
      <c r="Q619" s="13"/>
      <c r="R619" s="13"/>
      <c r="S619" s="13"/>
      <c r="T619" s="13"/>
      <c r="U619" s="13"/>
      <c r="V619" s="13"/>
      <c r="W619" s="13"/>
      <c r="X619" s="13"/>
      <c r="Y619" s="13"/>
      <c r="Z619" s="13"/>
      <c r="AA619" s="13"/>
      <c r="AB619" s="13"/>
    </row>
    <row r="620" ht="15.75" customHeight="1">
      <c r="A620" s="24" t="s">
        <v>9578</v>
      </c>
      <c r="B620" s="24" t="s">
        <v>2924</v>
      </c>
      <c r="C620" s="24" t="s">
        <v>9579</v>
      </c>
      <c r="D620" s="24" t="s">
        <v>9580</v>
      </c>
      <c r="E620" s="24" t="s">
        <v>9586</v>
      </c>
      <c r="F620" s="25">
        <v>2.0</v>
      </c>
      <c r="G620" s="25">
        <v>2.0</v>
      </c>
      <c r="H620" s="25" t="s">
        <v>8871</v>
      </c>
      <c r="I620" s="25">
        <v>2.0</v>
      </c>
      <c r="J620" s="25">
        <v>2.0</v>
      </c>
      <c r="K620" s="25" t="s">
        <v>8938</v>
      </c>
      <c r="L620" s="25">
        <v>2.0</v>
      </c>
      <c r="M620" s="25">
        <v>2.0</v>
      </c>
      <c r="N620" s="25" t="s">
        <v>8872</v>
      </c>
      <c r="O620" s="13"/>
      <c r="P620" s="13"/>
      <c r="Q620" s="13"/>
      <c r="R620" s="13"/>
      <c r="S620" s="13"/>
      <c r="T620" s="13"/>
      <c r="U620" s="13"/>
      <c r="V620" s="13"/>
      <c r="W620" s="13"/>
      <c r="X620" s="13"/>
      <c r="Y620" s="13"/>
      <c r="Z620" s="13"/>
      <c r="AA620" s="13"/>
      <c r="AB620" s="13"/>
    </row>
    <row r="621" ht="15.75" customHeight="1">
      <c r="A621" s="24" t="s">
        <v>9578</v>
      </c>
      <c r="B621" s="24" t="s">
        <v>2926</v>
      </c>
      <c r="C621" s="24" t="s">
        <v>9579</v>
      </c>
      <c r="D621" s="24" t="s">
        <v>9580</v>
      </c>
      <c r="E621" s="24" t="s">
        <v>9587</v>
      </c>
      <c r="F621" s="25">
        <v>2.0</v>
      </c>
      <c r="G621" s="25">
        <v>2.0</v>
      </c>
      <c r="H621" s="25" t="s">
        <v>8871</v>
      </c>
      <c r="I621" s="25">
        <v>2.0</v>
      </c>
      <c r="J621" s="25">
        <v>2.0</v>
      </c>
      <c r="K621" s="25" t="s">
        <v>8938</v>
      </c>
      <c r="L621" s="25">
        <v>2.0</v>
      </c>
      <c r="M621" s="25">
        <v>2.0</v>
      </c>
      <c r="N621" s="25" t="s">
        <v>8872</v>
      </c>
      <c r="O621" s="13"/>
      <c r="P621" s="13"/>
      <c r="Q621" s="13"/>
      <c r="R621" s="13"/>
      <c r="S621" s="13"/>
      <c r="T621" s="13"/>
      <c r="U621" s="13"/>
      <c r="V621" s="13"/>
      <c r="W621" s="13"/>
      <c r="X621" s="13"/>
      <c r="Y621" s="13"/>
      <c r="Z621" s="13"/>
      <c r="AA621" s="13"/>
      <c r="AB621" s="13"/>
    </row>
    <row r="622" ht="15.75" customHeight="1">
      <c r="A622" s="24" t="s">
        <v>9578</v>
      </c>
      <c r="B622" s="24" t="s">
        <v>2928</v>
      </c>
      <c r="C622" s="24" t="s">
        <v>9579</v>
      </c>
      <c r="D622" s="24" t="s">
        <v>9580</v>
      </c>
      <c r="E622" s="24" t="s">
        <v>9588</v>
      </c>
      <c r="F622" s="25">
        <v>2.0</v>
      </c>
      <c r="G622" s="25">
        <v>2.0</v>
      </c>
      <c r="H622" s="25" t="s">
        <v>8871</v>
      </c>
      <c r="I622" s="25">
        <v>2.0</v>
      </c>
      <c r="J622" s="25">
        <v>2.0</v>
      </c>
      <c r="K622" s="25" t="s">
        <v>8938</v>
      </c>
      <c r="L622" s="25">
        <v>2.0</v>
      </c>
      <c r="M622" s="25">
        <v>2.0</v>
      </c>
      <c r="N622" s="25" t="s">
        <v>8872</v>
      </c>
      <c r="O622" s="13"/>
      <c r="P622" s="13"/>
      <c r="Q622" s="13"/>
      <c r="R622" s="13"/>
      <c r="S622" s="13"/>
      <c r="T622" s="13"/>
      <c r="U622" s="13"/>
      <c r="V622" s="13"/>
      <c r="W622" s="13"/>
      <c r="X622" s="13"/>
      <c r="Y622" s="13"/>
      <c r="Z622" s="13"/>
      <c r="AA622" s="13"/>
      <c r="AB622" s="13"/>
    </row>
    <row r="623" ht="15.75" customHeight="1">
      <c r="A623" s="24" t="s">
        <v>9578</v>
      </c>
      <c r="B623" s="24" t="s">
        <v>2930</v>
      </c>
      <c r="C623" s="24" t="s">
        <v>9579</v>
      </c>
      <c r="D623" s="24" t="s">
        <v>9580</v>
      </c>
      <c r="E623" s="24" t="s">
        <v>9589</v>
      </c>
      <c r="F623" s="25">
        <v>2.0</v>
      </c>
      <c r="G623" s="25">
        <v>2.0</v>
      </c>
      <c r="H623" s="25" t="s">
        <v>8871</v>
      </c>
      <c r="I623" s="25">
        <v>2.0</v>
      </c>
      <c r="J623" s="25">
        <v>2.0</v>
      </c>
      <c r="K623" s="25" t="s">
        <v>8938</v>
      </c>
      <c r="L623" s="25">
        <v>2.0</v>
      </c>
      <c r="M623" s="25">
        <v>2.0</v>
      </c>
      <c r="N623" s="25" t="s">
        <v>8872</v>
      </c>
      <c r="O623" s="13"/>
      <c r="P623" s="13"/>
      <c r="Q623" s="13"/>
      <c r="R623" s="13"/>
      <c r="S623" s="13"/>
      <c r="T623" s="13"/>
      <c r="U623" s="13"/>
      <c r="V623" s="13"/>
      <c r="W623" s="13"/>
      <c r="X623" s="13"/>
      <c r="Y623" s="13"/>
      <c r="Z623" s="13"/>
      <c r="AA623" s="13"/>
      <c r="AB623" s="13"/>
    </row>
    <row r="624" ht="15.75" customHeight="1">
      <c r="A624" s="24" t="s">
        <v>9578</v>
      </c>
      <c r="B624" s="24" t="s">
        <v>2932</v>
      </c>
      <c r="C624" s="24" t="s">
        <v>9579</v>
      </c>
      <c r="D624" s="24" t="s">
        <v>9580</v>
      </c>
      <c r="E624" s="24" t="s">
        <v>9590</v>
      </c>
      <c r="F624" s="25">
        <v>3.0</v>
      </c>
      <c r="G624" s="25">
        <v>3.0</v>
      </c>
      <c r="H624" s="25" t="s">
        <v>8871</v>
      </c>
      <c r="I624" s="25">
        <v>3.0</v>
      </c>
      <c r="J624" s="25">
        <v>3.0</v>
      </c>
      <c r="K624" s="25" t="s">
        <v>8938</v>
      </c>
      <c r="L624" s="25">
        <v>3.0</v>
      </c>
      <c r="M624" s="25">
        <v>3.0</v>
      </c>
      <c r="N624" s="25" t="s">
        <v>8872</v>
      </c>
      <c r="O624" s="13"/>
      <c r="P624" s="13"/>
      <c r="Q624" s="13"/>
      <c r="R624" s="13"/>
      <c r="S624" s="13"/>
      <c r="T624" s="13"/>
      <c r="U624" s="13"/>
      <c r="V624" s="13"/>
      <c r="W624" s="13"/>
      <c r="X624" s="13"/>
      <c r="Y624" s="13"/>
      <c r="Z624" s="13"/>
      <c r="AA624" s="13"/>
      <c r="AB624" s="13"/>
    </row>
    <row r="625" ht="15.75" customHeight="1">
      <c r="A625" s="24" t="s">
        <v>9578</v>
      </c>
      <c r="B625" s="24" t="s">
        <v>2934</v>
      </c>
      <c r="C625" s="24" t="s">
        <v>9579</v>
      </c>
      <c r="D625" s="24" t="s">
        <v>9580</v>
      </c>
      <c r="E625" s="24" t="s">
        <v>9591</v>
      </c>
      <c r="F625" s="25">
        <v>1.0</v>
      </c>
      <c r="G625" s="25">
        <v>1.0</v>
      </c>
      <c r="H625" s="25" t="s">
        <v>8871</v>
      </c>
      <c r="I625" s="25">
        <v>1.0</v>
      </c>
      <c r="J625" s="25">
        <v>1.0</v>
      </c>
      <c r="K625" s="25" t="s">
        <v>8938</v>
      </c>
      <c r="L625" s="25">
        <v>1.0</v>
      </c>
      <c r="M625" s="25">
        <v>1.0</v>
      </c>
      <c r="N625" s="25" t="s">
        <v>8872</v>
      </c>
      <c r="O625" s="13"/>
      <c r="P625" s="13"/>
      <c r="Q625" s="13"/>
      <c r="R625" s="13"/>
      <c r="S625" s="13"/>
      <c r="T625" s="13"/>
      <c r="U625" s="13"/>
      <c r="V625" s="13"/>
      <c r="W625" s="13"/>
      <c r="X625" s="13"/>
      <c r="Y625" s="13"/>
      <c r="Z625" s="13"/>
      <c r="AA625" s="13"/>
      <c r="AB625" s="13"/>
    </row>
    <row r="626" ht="15.75" customHeight="1">
      <c r="A626" s="24" t="s">
        <v>9578</v>
      </c>
      <c r="B626" s="24" t="s">
        <v>2936</v>
      </c>
      <c r="C626" s="24" t="s">
        <v>9579</v>
      </c>
      <c r="D626" s="24" t="s">
        <v>9580</v>
      </c>
      <c r="E626" s="24" t="s">
        <v>9592</v>
      </c>
      <c r="F626" s="25">
        <v>1.0</v>
      </c>
      <c r="G626" s="25">
        <v>1.0</v>
      </c>
      <c r="H626" s="25" t="s">
        <v>8871</v>
      </c>
      <c r="I626" s="25">
        <v>1.0</v>
      </c>
      <c r="J626" s="25">
        <v>1.0</v>
      </c>
      <c r="K626" s="25" t="s">
        <v>8938</v>
      </c>
      <c r="L626" s="25">
        <v>1.0</v>
      </c>
      <c r="M626" s="25">
        <v>1.0</v>
      </c>
      <c r="N626" s="25" t="s">
        <v>8872</v>
      </c>
      <c r="O626" s="13"/>
      <c r="P626" s="13"/>
      <c r="Q626" s="13"/>
      <c r="R626" s="13"/>
      <c r="S626" s="13"/>
      <c r="T626" s="13"/>
      <c r="U626" s="13"/>
      <c r="V626" s="13"/>
      <c r="W626" s="13"/>
      <c r="X626" s="13"/>
      <c r="Y626" s="13"/>
      <c r="Z626" s="13"/>
      <c r="AA626" s="13"/>
      <c r="AB626" s="13"/>
    </row>
    <row r="627" ht="15.75" customHeight="1">
      <c r="A627" s="24" t="s">
        <v>9578</v>
      </c>
      <c r="B627" s="24" t="s">
        <v>2938</v>
      </c>
      <c r="C627" s="24" t="s">
        <v>9579</v>
      </c>
      <c r="D627" s="24" t="s">
        <v>9580</v>
      </c>
      <c r="E627" s="24" t="s">
        <v>9593</v>
      </c>
      <c r="F627" s="25">
        <v>2.0</v>
      </c>
      <c r="G627" s="25">
        <v>2.0</v>
      </c>
      <c r="H627" s="25" t="s">
        <v>8871</v>
      </c>
      <c r="I627" s="25">
        <v>2.0</v>
      </c>
      <c r="J627" s="25">
        <v>2.0</v>
      </c>
      <c r="K627" s="25" t="s">
        <v>8938</v>
      </c>
      <c r="L627" s="25">
        <v>2.0</v>
      </c>
      <c r="M627" s="25">
        <v>2.0</v>
      </c>
      <c r="N627" s="25" t="s">
        <v>8872</v>
      </c>
      <c r="O627" s="13"/>
      <c r="P627" s="13"/>
      <c r="Q627" s="13"/>
      <c r="R627" s="13"/>
      <c r="S627" s="13"/>
      <c r="T627" s="13"/>
      <c r="U627" s="13"/>
      <c r="V627" s="13"/>
      <c r="W627" s="13"/>
      <c r="X627" s="13"/>
      <c r="Y627" s="13"/>
      <c r="Z627" s="13"/>
      <c r="AA627" s="13"/>
      <c r="AB627" s="13"/>
    </row>
    <row r="628" ht="15.75" customHeight="1">
      <c r="A628" s="24" t="s">
        <v>9578</v>
      </c>
      <c r="B628" s="24" t="s">
        <v>2940</v>
      </c>
      <c r="C628" s="24" t="s">
        <v>9579</v>
      </c>
      <c r="D628" s="24" t="s">
        <v>9580</v>
      </c>
      <c r="E628" s="24" t="s">
        <v>9594</v>
      </c>
      <c r="F628" s="25">
        <v>3.0</v>
      </c>
      <c r="G628" s="25">
        <v>3.0</v>
      </c>
      <c r="H628" s="25" t="s">
        <v>8871</v>
      </c>
      <c r="I628" s="25">
        <v>3.0</v>
      </c>
      <c r="J628" s="25">
        <v>3.0</v>
      </c>
      <c r="K628" s="25" t="s">
        <v>8938</v>
      </c>
      <c r="L628" s="25">
        <v>3.0</v>
      </c>
      <c r="M628" s="25">
        <v>3.0</v>
      </c>
      <c r="N628" s="25" t="s">
        <v>8872</v>
      </c>
      <c r="O628" s="13"/>
      <c r="P628" s="13"/>
      <c r="Q628" s="13"/>
      <c r="R628" s="13"/>
      <c r="S628" s="13"/>
      <c r="T628" s="13"/>
      <c r="U628" s="13"/>
      <c r="V628" s="13"/>
      <c r="W628" s="13"/>
      <c r="X628" s="13"/>
      <c r="Y628" s="13"/>
      <c r="Z628" s="13"/>
      <c r="AA628" s="13"/>
      <c r="AB628" s="13"/>
    </row>
    <row r="629" ht="15.75" customHeight="1">
      <c r="A629" s="24" t="s">
        <v>9578</v>
      </c>
      <c r="B629" s="24" t="s">
        <v>2942</v>
      </c>
      <c r="C629" s="24" t="s">
        <v>9579</v>
      </c>
      <c r="D629" s="24" t="s">
        <v>9580</v>
      </c>
      <c r="E629" s="24" t="s">
        <v>9595</v>
      </c>
      <c r="F629" s="25">
        <v>2.0</v>
      </c>
      <c r="G629" s="25">
        <v>2.0</v>
      </c>
      <c r="H629" s="25" t="s">
        <v>8871</v>
      </c>
      <c r="I629" s="25">
        <v>2.0</v>
      </c>
      <c r="J629" s="25">
        <v>2.0</v>
      </c>
      <c r="K629" s="25" t="s">
        <v>8938</v>
      </c>
      <c r="L629" s="25">
        <v>2.0</v>
      </c>
      <c r="M629" s="25">
        <v>2.0</v>
      </c>
      <c r="N629" s="25" t="s">
        <v>8872</v>
      </c>
      <c r="O629" s="13"/>
      <c r="P629" s="13"/>
      <c r="Q629" s="13"/>
      <c r="R629" s="13"/>
      <c r="S629" s="13"/>
      <c r="T629" s="13"/>
      <c r="U629" s="13"/>
      <c r="V629" s="13"/>
      <c r="W629" s="13"/>
      <c r="X629" s="13"/>
      <c r="Y629" s="13"/>
      <c r="Z629" s="13"/>
      <c r="AA629" s="13"/>
      <c r="AB629" s="13"/>
    </row>
    <row r="630" ht="15.75" customHeight="1">
      <c r="A630" s="24" t="s">
        <v>9578</v>
      </c>
      <c r="B630" s="24" t="s">
        <v>2944</v>
      </c>
      <c r="C630" s="24" t="s">
        <v>9579</v>
      </c>
      <c r="D630" s="24" t="s">
        <v>9580</v>
      </c>
      <c r="E630" s="24" t="s">
        <v>9596</v>
      </c>
      <c r="F630" s="25">
        <v>2.0</v>
      </c>
      <c r="G630" s="25">
        <v>2.0</v>
      </c>
      <c r="H630" s="25" t="s">
        <v>8871</v>
      </c>
      <c r="I630" s="25">
        <v>2.0</v>
      </c>
      <c r="J630" s="25">
        <v>3.0</v>
      </c>
      <c r="K630" s="25" t="s">
        <v>8938</v>
      </c>
      <c r="L630" s="25">
        <v>2.0</v>
      </c>
      <c r="M630" s="25">
        <v>2.0</v>
      </c>
      <c r="N630" s="25" t="s">
        <v>8872</v>
      </c>
      <c r="O630" s="13"/>
      <c r="P630" s="13"/>
      <c r="Q630" s="13"/>
      <c r="R630" s="13"/>
      <c r="S630" s="13"/>
      <c r="T630" s="13"/>
      <c r="U630" s="13"/>
      <c r="V630" s="13"/>
      <c r="W630" s="13"/>
      <c r="X630" s="13"/>
      <c r="Y630" s="13"/>
      <c r="Z630" s="13"/>
      <c r="AA630" s="13"/>
      <c r="AB630" s="13"/>
    </row>
    <row r="631" ht="15.75" customHeight="1">
      <c r="A631" s="24" t="s">
        <v>9578</v>
      </c>
      <c r="B631" s="24" t="s">
        <v>2946</v>
      </c>
      <c r="C631" s="24" t="s">
        <v>9579</v>
      </c>
      <c r="D631" s="24" t="s">
        <v>9580</v>
      </c>
      <c r="E631" s="24" t="s">
        <v>9597</v>
      </c>
      <c r="F631" s="25">
        <v>1.0</v>
      </c>
      <c r="G631" s="25">
        <v>1.0</v>
      </c>
      <c r="H631" s="25" t="s">
        <v>8871</v>
      </c>
      <c r="I631" s="25">
        <v>1.0</v>
      </c>
      <c r="J631" s="25">
        <v>1.0</v>
      </c>
      <c r="K631" s="25" t="s">
        <v>8938</v>
      </c>
      <c r="L631" s="25">
        <v>2.0</v>
      </c>
      <c r="M631" s="25">
        <v>2.0</v>
      </c>
      <c r="N631" s="25" t="s">
        <v>8872</v>
      </c>
      <c r="O631" s="13"/>
      <c r="P631" s="13"/>
      <c r="Q631" s="13"/>
      <c r="R631" s="13"/>
      <c r="S631" s="13"/>
      <c r="T631" s="13"/>
      <c r="U631" s="13"/>
      <c r="V631" s="13"/>
      <c r="W631" s="13"/>
      <c r="X631" s="13"/>
      <c r="Y631" s="13"/>
      <c r="Z631" s="13"/>
      <c r="AA631" s="13"/>
      <c r="AB631" s="13"/>
    </row>
    <row r="632" ht="15.75" customHeight="1">
      <c r="A632" s="24" t="s">
        <v>9578</v>
      </c>
      <c r="B632" s="24" t="s">
        <v>2948</v>
      </c>
      <c r="C632" s="24" t="s">
        <v>9579</v>
      </c>
      <c r="D632" s="24" t="s">
        <v>9580</v>
      </c>
      <c r="E632" s="24" t="s">
        <v>9598</v>
      </c>
      <c r="F632" s="25">
        <v>1.0</v>
      </c>
      <c r="G632" s="25">
        <v>1.0</v>
      </c>
      <c r="H632" s="25" t="s">
        <v>8871</v>
      </c>
      <c r="I632" s="25">
        <v>1.0</v>
      </c>
      <c r="J632" s="25">
        <v>1.0</v>
      </c>
      <c r="K632" s="25" t="s">
        <v>8938</v>
      </c>
      <c r="L632" s="25">
        <v>1.0</v>
      </c>
      <c r="M632" s="25">
        <v>1.0</v>
      </c>
      <c r="N632" s="25" t="s">
        <v>8872</v>
      </c>
      <c r="O632" s="13"/>
      <c r="P632" s="13"/>
      <c r="Q632" s="13"/>
      <c r="R632" s="13"/>
      <c r="S632" s="13"/>
      <c r="T632" s="13"/>
      <c r="U632" s="13"/>
      <c r="V632" s="13"/>
      <c r="W632" s="13"/>
      <c r="X632" s="13"/>
      <c r="Y632" s="13"/>
      <c r="Z632" s="13"/>
      <c r="AA632" s="13"/>
      <c r="AB632" s="13"/>
    </row>
    <row r="633" ht="15.75" customHeight="1">
      <c r="A633" s="24" t="s">
        <v>9599</v>
      </c>
      <c r="B633" s="24" t="s">
        <v>952</v>
      </c>
      <c r="C633" s="24" t="s">
        <v>9600</v>
      </c>
      <c r="D633" s="24" t="s">
        <v>9601</v>
      </c>
      <c r="E633" s="24" t="s">
        <v>9602</v>
      </c>
      <c r="F633" s="25">
        <v>3.0</v>
      </c>
      <c r="G633" s="25">
        <v>2.0</v>
      </c>
      <c r="H633" s="25" t="s">
        <v>8871</v>
      </c>
      <c r="I633" s="25">
        <v>3.0</v>
      </c>
      <c r="J633" s="25">
        <v>2.0</v>
      </c>
      <c r="K633" s="25" t="s">
        <v>8938</v>
      </c>
      <c r="L633" s="25">
        <v>3.0</v>
      </c>
      <c r="M633" s="25">
        <v>2.0</v>
      </c>
      <c r="N633" s="25" t="s">
        <v>8872</v>
      </c>
      <c r="O633" s="13"/>
      <c r="P633" s="13"/>
      <c r="Q633" s="13"/>
      <c r="R633" s="13"/>
      <c r="S633" s="13"/>
      <c r="T633" s="13"/>
      <c r="U633" s="13"/>
      <c r="V633" s="13"/>
      <c r="W633" s="13"/>
      <c r="X633" s="13"/>
      <c r="Y633" s="13"/>
      <c r="Z633" s="13"/>
      <c r="AA633" s="13"/>
      <c r="AB633" s="13"/>
    </row>
    <row r="634" ht="15.75" customHeight="1">
      <c r="A634" s="24" t="s">
        <v>9599</v>
      </c>
      <c r="B634" s="24" t="s">
        <v>956</v>
      </c>
      <c r="C634" s="24" t="s">
        <v>9600</v>
      </c>
      <c r="D634" s="24" t="s">
        <v>9601</v>
      </c>
      <c r="E634" s="24" t="s">
        <v>9603</v>
      </c>
      <c r="F634" s="25">
        <v>1.0</v>
      </c>
      <c r="G634" s="25">
        <v>1.0</v>
      </c>
      <c r="H634" s="25" t="s">
        <v>8871</v>
      </c>
      <c r="I634" s="25">
        <v>3.0</v>
      </c>
      <c r="J634" s="25">
        <v>2.0</v>
      </c>
      <c r="K634" s="25" t="s">
        <v>8938</v>
      </c>
      <c r="L634" s="25">
        <v>2.0</v>
      </c>
      <c r="M634" s="25">
        <v>2.0</v>
      </c>
      <c r="N634" s="25" t="s">
        <v>8872</v>
      </c>
      <c r="O634" s="13"/>
      <c r="P634" s="13"/>
      <c r="Q634" s="13"/>
      <c r="R634" s="13"/>
      <c r="S634" s="13"/>
      <c r="T634" s="13"/>
      <c r="U634" s="13"/>
      <c r="V634" s="13"/>
      <c r="W634" s="13"/>
      <c r="X634" s="13"/>
      <c r="Y634" s="13"/>
      <c r="Z634" s="13"/>
      <c r="AA634" s="13"/>
      <c r="AB634" s="13"/>
    </row>
    <row r="635" ht="15.75" customHeight="1">
      <c r="A635" s="24" t="s">
        <v>9599</v>
      </c>
      <c r="B635" s="24" t="s">
        <v>958</v>
      </c>
      <c r="C635" s="24" t="s">
        <v>9600</v>
      </c>
      <c r="D635" s="24" t="s">
        <v>9601</v>
      </c>
      <c r="E635" s="24" t="s">
        <v>9604</v>
      </c>
      <c r="F635" s="25">
        <v>1.0</v>
      </c>
      <c r="G635" s="25">
        <v>1.0</v>
      </c>
      <c r="H635" s="25" t="s">
        <v>8871</v>
      </c>
      <c r="I635" s="25">
        <v>1.0</v>
      </c>
      <c r="J635" s="25">
        <v>1.0</v>
      </c>
      <c r="K635" s="25" t="s">
        <v>8938</v>
      </c>
      <c r="L635" s="25">
        <v>1.0</v>
      </c>
      <c r="M635" s="25">
        <v>1.0</v>
      </c>
      <c r="N635" s="25" t="s">
        <v>8872</v>
      </c>
      <c r="O635" s="13"/>
      <c r="P635" s="13"/>
      <c r="Q635" s="13"/>
      <c r="R635" s="13"/>
      <c r="S635" s="13"/>
      <c r="T635" s="13"/>
      <c r="U635" s="13"/>
      <c r="V635" s="13"/>
      <c r="W635" s="13"/>
      <c r="X635" s="13"/>
      <c r="Y635" s="13"/>
      <c r="Z635" s="13"/>
      <c r="AA635" s="13"/>
      <c r="AB635" s="13"/>
    </row>
    <row r="636" ht="15.75" customHeight="1">
      <c r="A636" s="24" t="s">
        <v>9599</v>
      </c>
      <c r="B636" s="24" t="s">
        <v>960</v>
      </c>
      <c r="C636" s="24" t="s">
        <v>9600</v>
      </c>
      <c r="D636" s="24" t="s">
        <v>9601</v>
      </c>
      <c r="E636" s="24" t="s">
        <v>9605</v>
      </c>
      <c r="F636" s="25">
        <v>1.0</v>
      </c>
      <c r="G636" s="25">
        <v>1.0</v>
      </c>
      <c r="H636" s="25" t="s">
        <v>8871</v>
      </c>
      <c r="I636" s="25">
        <v>3.0</v>
      </c>
      <c r="J636" s="25">
        <v>2.0</v>
      </c>
      <c r="K636" s="25" t="s">
        <v>8938</v>
      </c>
      <c r="L636" s="25">
        <v>2.0</v>
      </c>
      <c r="M636" s="25">
        <v>2.0</v>
      </c>
      <c r="N636" s="25" t="s">
        <v>8872</v>
      </c>
      <c r="O636" s="13"/>
      <c r="P636" s="13"/>
      <c r="Q636" s="13"/>
      <c r="R636" s="13"/>
      <c r="S636" s="13"/>
      <c r="T636" s="13"/>
      <c r="U636" s="13"/>
      <c r="V636" s="13"/>
      <c r="W636" s="13"/>
      <c r="X636" s="13"/>
      <c r="Y636" s="13"/>
      <c r="Z636" s="13"/>
      <c r="AA636" s="13"/>
      <c r="AB636" s="13"/>
    </row>
    <row r="637" ht="15.75" customHeight="1">
      <c r="A637" s="24" t="s">
        <v>9599</v>
      </c>
      <c r="B637" s="24" t="s">
        <v>962</v>
      </c>
      <c r="C637" s="24" t="s">
        <v>9600</v>
      </c>
      <c r="D637" s="24" t="s">
        <v>9601</v>
      </c>
      <c r="E637" s="24" t="s">
        <v>9606</v>
      </c>
      <c r="F637" s="25">
        <v>3.0</v>
      </c>
      <c r="G637" s="25">
        <v>3.0</v>
      </c>
      <c r="H637" s="25" t="s">
        <v>8871</v>
      </c>
      <c r="I637" s="25">
        <v>3.0</v>
      </c>
      <c r="J637" s="25">
        <v>3.0</v>
      </c>
      <c r="K637" s="25" t="s">
        <v>8938</v>
      </c>
      <c r="L637" s="25">
        <v>3.0</v>
      </c>
      <c r="M637" s="25">
        <v>3.0</v>
      </c>
      <c r="N637" s="25" t="s">
        <v>8872</v>
      </c>
      <c r="O637" s="13"/>
      <c r="P637" s="13"/>
      <c r="Q637" s="13"/>
      <c r="R637" s="13"/>
      <c r="S637" s="13"/>
      <c r="T637" s="13"/>
      <c r="U637" s="13"/>
      <c r="V637" s="13"/>
      <c r="W637" s="13"/>
      <c r="X637" s="13"/>
      <c r="Y637" s="13"/>
      <c r="Z637" s="13"/>
      <c r="AA637" s="13"/>
      <c r="AB637" s="13"/>
    </row>
    <row r="638" ht="15.75" customHeight="1">
      <c r="A638" s="24" t="s">
        <v>9599</v>
      </c>
      <c r="B638" s="24" t="s">
        <v>964</v>
      </c>
      <c r="C638" s="24" t="s">
        <v>9600</v>
      </c>
      <c r="D638" s="24" t="s">
        <v>9601</v>
      </c>
      <c r="E638" s="24" t="s">
        <v>9607</v>
      </c>
      <c r="F638" s="25">
        <v>1.0</v>
      </c>
      <c r="G638" s="25">
        <v>1.0</v>
      </c>
      <c r="H638" s="25" t="s">
        <v>8871</v>
      </c>
      <c r="I638" s="25">
        <v>1.0</v>
      </c>
      <c r="J638" s="25">
        <v>1.0</v>
      </c>
      <c r="K638" s="25" t="s">
        <v>8938</v>
      </c>
      <c r="L638" s="25">
        <v>1.0</v>
      </c>
      <c r="M638" s="25">
        <v>1.0</v>
      </c>
      <c r="N638" s="25" t="s">
        <v>8872</v>
      </c>
      <c r="O638" s="13"/>
      <c r="P638" s="13"/>
      <c r="Q638" s="13"/>
      <c r="R638" s="13"/>
      <c r="S638" s="13"/>
      <c r="T638" s="13"/>
      <c r="U638" s="13"/>
      <c r="V638" s="13"/>
      <c r="W638" s="13"/>
      <c r="X638" s="13"/>
      <c r="Y638" s="13"/>
      <c r="Z638" s="13"/>
      <c r="AA638" s="13"/>
      <c r="AB638" s="13"/>
    </row>
    <row r="639" ht="15.75" customHeight="1">
      <c r="A639" s="24" t="s">
        <v>9599</v>
      </c>
      <c r="B639" s="24" t="s">
        <v>966</v>
      </c>
      <c r="C639" s="24" t="s">
        <v>9600</v>
      </c>
      <c r="D639" s="24" t="s">
        <v>9601</v>
      </c>
      <c r="E639" s="24" t="s">
        <v>9608</v>
      </c>
      <c r="F639" s="25">
        <v>1.0</v>
      </c>
      <c r="G639" s="25">
        <v>1.0</v>
      </c>
      <c r="H639" s="25" t="s">
        <v>8871</v>
      </c>
      <c r="I639" s="25">
        <v>1.0</v>
      </c>
      <c r="J639" s="25">
        <v>1.0</v>
      </c>
      <c r="K639" s="25" t="s">
        <v>8938</v>
      </c>
      <c r="L639" s="25">
        <v>1.0</v>
      </c>
      <c r="M639" s="25">
        <v>1.0</v>
      </c>
      <c r="N639" s="25" t="s">
        <v>8872</v>
      </c>
      <c r="O639" s="13"/>
      <c r="P639" s="13"/>
      <c r="Q639" s="13"/>
      <c r="R639" s="13"/>
      <c r="S639" s="13"/>
      <c r="T639" s="13"/>
      <c r="U639" s="13"/>
      <c r="V639" s="13"/>
      <c r="W639" s="13"/>
      <c r="X639" s="13"/>
      <c r="Y639" s="13"/>
      <c r="Z639" s="13"/>
      <c r="AA639" s="13"/>
      <c r="AB639" s="13"/>
    </row>
    <row r="640" ht="15.75" customHeight="1">
      <c r="A640" s="24" t="s">
        <v>9599</v>
      </c>
      <c r="B640" s="24" t="s">
        <v>968</v>
      </c>
      <c r="C640" s="24" t="s">
        <v>9600</v>
      </c>
      <c r="D640" s="24" t="s">
        <v>9601</v>
      </c>
      <c r="E640" s="24" t="s">
        <v>9609</v>
      </c>
      <c r="F640" s="25">
        <v>1.0</v>
      </c>
      <c r="G640" s="25">
        <v>1.0</v>
      </c>
      <c r="H640" s="25" t="s">
        <v>8871</v>
      </c>
      <c r="I640" s="25">
        <v>1.0</v>
      </c>
      <c r="J640" s="25">
        <v>1.0</v>
      </c>
      <c r="K640" s="25" t="s">
        <v>8938</v>
      </c>
      <c r="L640" s="25">
        <v>1.0</v>
      </c>
      <c r="M640" s="25">
        <v>1.0</v>
      </c>
      <c r="N640" s="25" t="s">
        <v>8872</v>
      </c>
      <c r="O640" s="13"/>
      <c r="P640" s="13"/>
      <c r="Q640" s="13"/>
      <c r="R640" s="13"/>
      <c r="S640" s="13"/>
      <c r="T640" s="13"/>
      <c r="U640" s="13"/>
      <c r="V640" s="13"/>
      <c r="W640" s="13"/>
      <c r="X640" s="13"/>
      <c r="Y640" s="13"/>
      <c r="Z640" s="13"/>
      <c r="AA640" s="13"/>
      <c r="AB640" s="13"/>
    </row>
    <row r="641" ht="15.75" customHeight="1">
      <c r="A641" s="24" t="s">
        <v>9599</v>
      </c>
      <c r="B641" s="24" t="s">
        <v>970</v>
      </c>
      <c r="C641" s="24" t="s">
        <v>9600</v>
      </c>
      <c r="D641" s="24" t="s">
        <v>9601</v>
      </c>
      <c r="E641" s="24" t="s">
        <v>9610</v>
      </c>
      <c r="F641" s="25">
        <v>3.0</v>
      </c>
      <c r="G641" s="25">
        <v>3.0</v>
      </c>
      <c r="H641" s="25" t="s">
        <v>8871</v>
      </c>
      <c r="I641" s="25">
        <v>3.0</v>
      </c>
      <c r="J641" s="25">
        <v>3.0</v>
      </c>
      <c r="K641" s="25" t="s">
        <v>8938</v>
      </c>
      <c r="L641" s="25">
        <v>3.0</v>
      </c>
      <c r="M641" s="25">
        <v>3.0</v>
      </c>
      <c r="N641" s="25" t="s">
        <v>8872</v>
      </c>
      <c r="O641" s="13"/>
      <c r="P641" s="13"/>
      <c r="Q641" s="13"/>
      <c r="R641" s="13"/>
      <c r="S641" s="13"/>
      <c r="T641" s="13"/>
      <c r="U641" s="13"/>
      <c r="V641" s="13"/>
      <c r="W641" s="13"/>
      <c r="X641" s="13"/>
      <c r="Y641" s="13"/>
      <c r="Z641" s="13"/>
      <c r="AA641" s="13"/>
      <c r="AB641" s="13"/>
    </row>
    <row r="642" ht="15.75" customHeight="1">
      <c r="A642" s="24" t="s">
        <v>9599</v>
      </c>
      <c r="B642" s="24" t="s">
        <v>972</v>
      </c>
      <c r="C642" s="24" t="s">
        <v>9600</v>
      </c>
      <c r="D642" s="24" t="s">
        <v>9601</v>
      </c>
      <c r="E642" s="24" t="s">
        <v>9611</v>
      </c>
      <c r="F642" s="25">
        <v>3.0</v>
      </c>
      <c r="G642" s="25">
        <v>3.0</v>
      </c>
      <c r="H642" s="25" t="s">
        <v>8871</v>
      </c>
      <c r="I642" s="25">
        <v>3.0</v>
      </c>
      <c r="J642" s="25">
        <v>3.0</v>
      </c>
      <c r="K642" s="25" t="s">
        <v>8938</v>
      </c>
      <c r="L642" s="25">
        <v>3.0</v>
      </c>
      <c r="M642" s="25">
        <v>3.0</v>
      </c>
      <c r="N642" s="25" t="s">
        <v>8872</v>
      </c>
      <c r="O642" s="13"/>
      <c r="P642" s="13"/>
      <c r="Q642" s="13"/>
      <c r="R642" s="13"/>
      <c r="S642" s="13"/>
      <c r="T642" s="13"/>
      <c r="U642" s="13"/>
      <c r="V642" s="13"/>
      <c r="W642" s="13"/>
      <c r="X642" s="13"/>
      <c r="Y642" s="13"/>
      <c r="Z642" s="13"/>
      <c r="AA642" s="13"/>
      <c r="AB642" s="13"/>
    </row>
    <row r="643" ht="15.75" customHeight="1">
      <c r="A643" s="24" t="s">
        <v>9599</v>
      </c>
      <c r="B643" s="24" t="s">
        <v>974</v>
      </c>
      <c r="C643" s="24" t="s">
        <v>9600</v>
      </c>
      <c r="D643" s="24" t="s">
        <v>9601</v>
      </c>
      <c r="E643" s="24" t="s">
        <v>9612</v>
      </c>
      <c r="F643" s="25">
        <v>3.0</v>
      </c>
      <c r="G643" s="25">
        <v>3.0</v>
      </c>
      <c r="H643" s="25" t="s">
        <v>8871</v>
      </c>
      <c r="I643" s="25">
        <v>3.0</v>
      </c>
      <c r="J643" s="25">
        <v>3.0</v>
      </c>
      <c r="K643" s="25" t="s">
        <v>8938</v>
      </c>
      <c r="L643" s="25">
        <v>3.0</v>
      </c>
      <c r="M643" s="25">
        <v>3.0</v>
      </c>
      <c r="N643" s="25" t="s">
        <v>8872</v>
      </c>
      <c r="O643" s="13"/>
      <c r="P643" s="13"/>
      <c r="Q643" s="13"/>
      <c r="R643" s="13"/>
      <c r="S643" s="13"/>
      <c r="T643" s="13"/>
      <c r="U643" s="13"/>
      <c r="V643" s="13"/>
      <c r="W643" s="13"/>
      <c r="X643" s="13"/>
      <c r="Y643" s="13"/>
      <c r="Z643" s="13"/>
      <c r="AA643" s="13"/>
      <c r="AB643" s="13"/>
    </row>
    <row r="644" ht="15.75" customHeight="1">
      <c r="A644" s="24" t="s">
        <v>9599</v>
      </c>
      <c r="B644" s="24" t="s">
        <v>976</v>
      </c>
      <c r="C644" s="24" t="s">
        <v>9600</v>
      </c>
      <c r="D644" s="24" t="s">
        <v>9601</v>
      </c>
      <c r="E644" s="24" t="s">
        <v>9613</v>
      </c>
      <c r="F644" s="25">
        <v>1.0</v>
      </c>
      <c r="G644" s="25">
        <v>2.0</v>
      </c>
      <c r="H644" s="25" t="s">
        <v>8871</v>
      </c>
      <c r="I644" s="25">
        <v>1.0</v>
      </c>
      <c r="J644" s="25">
        <v>2.0</v>
      </c>
      <c r="K644" s="25" t="s">
        <v>8938</v>
      </c>
      <c r="L644" s="25">
        <v>1.0</v>
      </c>
      <c r="M644" s="25">
        <v>2.0</v>
      </c>
      <c r="N644" s="25" t="s">
        <v>8872</v>
      </c>
      <c r="O644" s="13"/>
      <c r="P644" s="13"/>
      <c r="Q644" s="13"/>
      <c r="R644" s="13"/>
      <c r="S644" s="13"/>
      <c r="T644" s="13"/>
      <c r="U644" s="13"/>
      <c r="V644" s="13"/>
      <c r="W644" s="13"/>
      <c r="X644" s="13"/>
      <c r="Y644" s="13"/>
      <c r="Z644" s="13"/>
      <c r="AA644" s="13"/>
      <c r="AB644" s="13"/>
    </row>
    <row r="645" ht="15.75" customHeight="1">
      <c r="A645" s="24" t="s">
        <v>9599</v>
      </c>
      <c r="B645" s="24" t="s">
        <v>978</v>
      </c>
      <c r="C645" s="24" t="s">
        <v>9600</v>
      </c>
      <c r="D645" s="24" t="s">
        <v>9601</v>
      </c>
      <c r="E645" s="24" t="s">
        <v>9614</v>
      </c>
      <c r="F645" s="25">
        <v>3.0</v>
      </c>
      <c r="G645" s="25">
        <v>3.0</v>
      </c>
      <c r="H645" s="25" t="s">
        <v>8871</v>
      </c>
      <c r="I645" s="25">
        <v>3.0</v>
      </c>
      <c r="J645" s="25">
        <v>3.0</v>
      </c>
      <c r="K645" s="25" t="s">
        <v>8938</v>
      </c>
      <c r="L645" s="25">
        <v>3.0</v>
      </c>
      <c r="M645" s="25">
        <v>3.0</v>
      </c>
      <c r="N645" s="25" t="s">
        <v>8872</v>
      </c>
      <c r="O645" s="13"/>
      <c r="P645" s="13"/>
      <c r="Q645" s="13"/>
      <c r="R645" s="13"/>
      <c r="S645" s="13"/>
      <c r="T645" s="13"/>
      <c r="U645" s="13"/>
      <c r="V645" s="13"/>
      <c r="W645" s="13"/>
      <c r="X645" s="13"/>
      <c r="Y645" s="13"/>
      <c r="Z645" s="13"/>
      <c r="AA645" s="13"/>
      <c r="AB645" s="13"/>
    </row>
    <row r="646" ht="15.75" customHeight="1">
      <c r="A646" s="24" t="s">
        <v>9599</v>
      </c>
      <c r="B646" s="24" t="s">
        <v>980</v>
      </c>
      <c r="C646" s="24" t="s">
        <v>9600</v>
      </c>
      <c r="D646" s="24" t="s">
        <v>9601</v>
      </c>
      <c r="E646" s="24" t="s">
        <v>9615</v>
      </c>
      <c r="F646" s="25">
        <v>3.0</v>
      </c>
      <c r="G646" s="25">
        <v>2.0</v>
      </c>
      <c r="H646" s="25" t="s">
        <v>8871</v>
      </c>
      <c r="I646" s="25">
        <v>3.0</v>
      </c>
      <c r="J646" s="25">
        <v>2.0</v>
      </c>
      <c r="K646" s="25" t="s">
        <v>8938</v>
      </c>
      <c r="L646" s="25">
        <v>3.0</v>
      </c>
      <c r="M646" s="25">
        <v>2.0</v>
      </c>
      <c r="N646" s="25" t="s">
        <v>8872</v>
      </c>
      <c r="O646" s="13"/>
      <c r="P646" s="13"/>
      <c r="Q646" s="13"/>
      <c r="R646" s="13"/>
      <c r="S646" s="13"/>
      <c r="T646" s="13"/>
      <c r="U646" s="13"/>
      <c r="V646" s="13"/>
      <c r="W646" s="13"/>
      <c r="X646" s="13"/>
      <c r="Y646" s="13"/>
      <c r="Z646" s="13"/>
      <c r="AA646" s="13"/>
      <c r="AB646" s="13"/>
    </row>
    <row r="647" ht="15.75" customHeight="1">
      <c r="A647" s="24" t="s">
        <v>9599</v>
      </c>
      <c r="B647" s="24" t="s">
        <v>982</v>
      </c>
      <c r="C647" s="24" t="s">
        <v>9600</v>
      </c>
      <c r="D647" s="24" t="s">
        <v>9601</v>
      </c>
      <c r="E647" s="24" t="s">
        <v>9616</v>
      </c>
      <c r="F647" s="25">
        <v>3.0</v>
      </c>
      <c r="G647" s="25">
        <v>3.0</v>
      </c>
      <c r="H647" s="25" t="s">
        <v>8871</v>
      </c>
      <c r="I647" s="25">
        <v>3.0</v>
      </c>
      <c r="J647" s="25">
        <v>3.0</v>
      </c>
      <c r="K647" s="25" t="s">
        <v>8938</v>
      </c>
      <c r="L647" s="25">
        <v>3.0</v>
      </c>
      <c r="M647" s="25">
        <v>3.0</v>
      </c>
      <c r="N647" s="25" t="s">
        <v>8872</v>
      </c>
      <c r="O647" s="13"/>
      <c r="P647" s="13"/>
      <c r="Q647" s="13"/>
      <c r="R647" s="13"/>
      <c r="S647" s="13"/>
      <c r="T647" s="13"/>
      <c r="U647" s="13"/>
      <c r="V647" s="13"/>
      <c r="W647" s="13"/>
      <c r="X647" s="13"/>
      <c r="Y647" s="13"/>
      <c r="Z647" s="13"/>
      <c r="AA647" s="13"/>
      <c r="AB647" s="13"/>
    </row>
    <row r="648" ht="15.75" customHeight="1">
      <c r="A648" s="24" t="s">
        <v>9599</v>
      </c>
      <c r="B648" s="24" t="s">
        <v>984</v>
      </c>
      <c r="C648" s="24" t="s">
        <v>9600</v>
      </c>
      <c r="D648" s="24" t="s">
        <v>9601</v>
      </c>
      <c r="E648" s="24" t="s">
        <v>9617</v>
      </c>
      <c r="F648" s="25">
        <v>1.0</v>
      </c>
      <c r="G648" s="25">
        <v>1.0</v>
      </c>
      <c r="H648" s="25" t="s">
        <v>8871</v>
      </c>
      <c r="I648" s="25">
        <v>1.0</v>
      </c>
      <c r="J648" s="25">
        <v>1.0</v>
      </c>
      <c r="K648" s="25" t="s">
        <v>8938</v>
      </c>
      <c r="L648" s="25">
        <v>1.0</v>
      </c>
      <c r="M648" s="25">
        <v>1.0</v>
      </c>
      <c r="N648" s="25" t="s">
        <v>8872</v>
      </c>
      <c r="O648" s="13"/>
      <c r="P648" s="13"/>
      <c r="Q648" s="13"/>
      <c r="R648" s="13"/>
      <c r="S648" s="13"/>
      <c r="T648" s="13"/>
      <c r="U648" s="13"/>
      <c r="V648" s="13"/>
      <c r="W648" s="13"/>
      <c r="X648" s="13"/>
      <c r="Y648" s="13"/>
      <c r="Z648" s="13"/>
      <c r="AA648" s="13"/>
      <c r="AB648" s="13"/>
    </row>
    <row r="649" ht="15.75" customHeight="1">
      <c r="A649" s="24" t="s">
        <v>9599</v>
      </c>
      <c r="B649" s="24" t="s">
        <v>986</v>
      </c>
      <c r="C649" s="24" t="s">
        <v>9600</v>
      </c>
      <c r="D649" s="24" t="s">
        <v>9601</v>
      </c>
      <c r="E649" s="24" t="s">
        <v>9618</v>
      </c>
      <c r="F649" s="25">
        <v>1.0</v>
      </c>
      <c r="G649" s="25">
        <v>1.0</v>
      </c>
      <c r="H649" s="25" t="s">
        <v>8871</v>
      </c>
      <c r="I649" s="25">
        <v>1.0</v>
      </c>
      <c r="J649" s="25">
        <v>1.0</v>
      </c>
      <c r="K649" s="25" t="s">
        <v>8938</v>
      </c>
      <c r="L649" s="25">
        <v>1.0</v>
      </c>
      <c r="M649" s="25">
        <v>1.0</v>
      </c>
      <c r="N649" s="25" t="s">
        <v>8872</v>
      </c>
      <c r="O649" s="13"/>
      <c r="P649" s="13"/>
      <c r="Q649" s="13"/>
      <c r="R649" s="13"/>
      <c r="S649" s="13"/>
      <c r="T649" s="13"/>
      <c r="U649" s="13"/>
      <c r="V649" s="13"/>
      <c r="W649" s="13"/>
      <c r="X649" s="13"/>
      <c r="Y649" s="13"/>
      <c r="Z649" s="13"/>
      <c r="AA649" s="13"/>
      <c r="AB649" s="13"/>
    </row>
    <row r="650" ht="15.75" customHeight="1">
      <c r="A650" s="24" t="s">
        <v>9599</v>
      </c>
      <c r="B650" s="24" t="s">
        <v>988</v>
      </c>
      <c r="C650" s="24" t="s">
        <v>9600</v>
      </c>
      <c r="D650" s="24" t="s">
        <v>9601</v>
      </c>
      <c r="E650" s="24" t="s">
        <v>9619</v>
      </c>
      <c r="F650" s="25">
        <v>1.0</v>
      </c>
      <c r="G650" s="25">
        <v>1.0</v>
      </c>
      <c r="H650" s="25" t="s">
        <v>8871</v>
      </c>
      <c r="I650" s="25">
        <v>1.0</v>
      </c>
      <c r="J650" s="25">
        <v>1.0</v>
      </c>
      <c r="K650" s="25" t="s">
        <v>8938</v>
      </c>
      <c r="L650" s="25">
        <v>1.0</v>
      </c>
      <c r="M650" s="25">
        <v>1.0</v>
      </c>
      <c r="N650" s="25" t="s">
        <v>8872</v>
      </c>
      <c r="O650" s="13"/>
      <c r="P650" s="13"/>
      <c r="Q650" s="13"/>
      <c r="R650" s="13"/>
      <c r="S650" s="13"/>
      <c r="T650" s="13"/>
      <c r="U650" s="13"/>
      <c r="V650" s="13"/>
      <c r="W650" s="13"/>
      <c r="X650" s="13"/>
      <c r="Y650" s="13"/>
      <c r="Z650" s="13"/>
      <c r="AA650" s="13"/>
      <c r="AB650" s="13"/>
    </row>
    <row r="651" ht="15.75" customHeight="1">
      <c r="A651" s="24" t="s">
        <v>9620</v>
      </c>
      <c r="B651" s="24" t="s">
        <v>2717</v>
      </c>
      <c r="C651" s="24" t="s">
        <v>9621</v>
      </c>
      <c r="D651" s="24" t="s">
        <v>9622</v>
      </c>
      <c r="E651" s="24" t="s">
        <v>9623</v>
      </c>
      <c r="F651" s="25">
        <v>3.0</v>
      </c>
      <c r="G651" s="25">
        <v>3.0</v>
      </c>
      <c r="H651" s="25" t="s">
        <v>8871</v>
      </c>
      <c r="I651" s="25">
        <v>3.0</v>
      </c>
      <c r="J651" s="25">
        <v>3.0</v>
      </c>
      <c r="K651" s="25" t="s">
        <v>8938</v>
      </c>
      <c r="L651" s="25">
        <v>3.0</v>
      </c>
      <c r="M651" s="25">
        <v>3.0</v>
      </c>
      <c r="N651" s="25" t="s">
        <v>8916</v>
      </c>
      <c r="O651" s="13"/>
      <c r="P651" s="13"/>
      <c r="Q651" s="13"/>
      <c r="R651" s="13"/>
      <c r="S651" s="13"/>
      <c r="T651" s="13"/>
      <c r="U651" s="13"/>
      <c r="V651" s="13"/>
      <c r="W651" s="13"/>
      <c r="X651" s="13"/>
      <c r="Y651" s="13"/>
      <c r="Z651" s="13"/>
      <c r="AA651" s="13"/>
      <c r="AB651" s="13"/>
    </row>
    <row r="652" ht="15.75" customHeight="1">
      <c r="A652" s="24" t="s">
        <v>9620</v>
      </c>
      <c r="B652" s="24" t="s">
        <v>2721</v>
      </c>
      <c r="C652" s="24" t="s">
        <v>9621</v>
      </c>
      <c r="D652" s="24" t="s">
        <v>9622</v>
      </c>
      <c r="E652" s="24" t="s">
        <v>9624</v>
      </c>
      <c r="F652" s="25">
        <v>2.0</v>
      </c>
      <c r="G652" s="25">
        <v>2.0</v>
      </c>
      <c r="H652" s="25" t="s">
        <v>8871</v>
      </c>
      <c r="I652" s="25">
        <v>2.0</v>
      </c>
      <c r="J652" s="25">
        <v>2.0</v>
      </c>
      <c r="K652" s="25" t="s">
        <v>8938</v>
      </c>
      <c r="L652" s="25">
        <v>2.0</v>
      </c>
      <c r="M652" s="25">
        <v>2.0</v>
      </c>
      <c r="N652" s="25" t="s">
        <v>8916</v>
      </c>
      <c r="O652" s="13"/>
      <c r="P652" s="13"/>
      <c r="Q652" s="13"/>
      <c r="R652" s="13"/>
      <c r="S652" s="13"/>
      <c r="T652" s="13"/>
      <c r="U652" s="13"/>
      <c r="V652" s="13"/>
      <c r="W652" s="13"/>
      <c r="X652" s="13"/>
      <c r="Y652" s="13"/>
      <c r="Z652" s="13"/>
      <c r="AA652" s="13"/>
      <c r="AB652" s="13"/>
    </row>
    <row r="653" ht="15.75" customHeight="1">
      <c r="A653" s="24" t="s">
        <v>9620</v>
      </c>
      <c r="B653" s="24" t="s">
        <v>2723</v>
      </c>
      <c r="C653" s="24" t="s">
        <v>9621</v>
      </c>
      <c r="D653" s="24" t="s">
        <v>9622</v>
      </c>
      <c r="E653" s="24" t="s">
        <v>9625</v>
      </c>
      <c r="F653" s="25">
        <v>1.0</v>
      </c>
      <c r="G653" s="25">
        <v>1.0</v>
      </c>
      <c r="H653" s="25" t="s">
        <v>8871</v>
      </c>
      <c r="I653" s="25">
        <v>1.0</v>
      </c>
      <c r="J653" s="25">
        <v>1.0</v>
      </c>
      <c r="K653" s="25" t="s">
        <v>8938</v>
      </c>
      <c r="L653" s="25">
        <v>1.0</v>
      </c>
      <c r="M653" s="25">
        <v>1.0</v>
      </c>
      <c r="N653" s="25" t="s">
        <v>8916</v>
      </c>
      <c r="O653" s="13"/>
      <c r="P653" s="13"/>
      <c r="Q653" s="13"/>
      <c r="R653" s="13"/>
      <c r="S653" s="13"/>
      <c r="T653" s="13"/>
      <c r="U653" s="13"/>
      <c r="V653" s="13"/>
      <c r="W653" s="13"/>
      <c r="X653" s="13"/>
      <c r="Y653" s="13"/>
      <c r="Z653" s="13"/>
      <c r="AA653" s="13"/>
      <c r="AB653" s="13"/>
    </row>
    <row r="654" ht="15.75" customHeight="1">
      <c r="A654" s="24" t="s">
        <v>9620</v>
      </c>
      <c r="B654" s="24" t="s">
        <v>2725</v>
      </c>
      <c r="C654" s="24" t="s">
        <v>9621</v>
      </c>
      <c r="D654" s="24" t="s">
        <v>9622</v>
      </c>
      <c r="E654" s="24" t="s">
        <v>9626</v>
      </c>
      <c r="F654" s="25">
        <v>2.0</v>
      </c>
      <c r="G654" s="25">
        <v>2.0</v>
      </c>
      <c r="H654" s="25" t="s">
        <v>8871</v>
      </c>
      <c r="I654" s="25">
        <v>2.0</v>
      </c>
      <c r="J654" s="25">
        <v>2.0</v>
      </c>
      <c r="K654" s="25" t="s">
        <v>8938</v>
      </c>
      <c r="L654" s="25">
        <v>2.0</v>
      </c>
      <c r="M654" s="25">
        <v>2.0</v>
      </c>
      <c r="N654" s="25" t="s">
        <v>8916</v>
      </c>
      <c r="O654" s="13"/>
      <c r="P654" s="13"/>
      <c r="Q654" s="13"/>
      <c r="R654" s="13"/>
      <c r="S654" s="13"/>
      <c r="T654" s="13"/>
      <c r="U654" s="13"/>
      <c r="V654" s="13"/>
      <c r="W654" s="13"/>
      <c r="X654" s="13"/>
      <c r="Y654" s="13"/>
      <c r="Z654" s="13"/>
      <c r="AA654" s="13"/>
      <c r="AB654" s="13"/>
    </row>
    <row r="655" ht="15.75" customHeight="1">
      <c r="A655" s="24" t="s">
        <v>9620</v>
      </c>
      <c r="B655" s="24" t="s">
        <v>2727</v>
      </c>
      <c r="C655" s="24" t="s">
        <v>9621</v>
      </c>
      <c r="D655" s="24" t="s">
        <v>9622</v>
      </c>
      <c r="E655" s="24" t="s">
        <v>9627</v>
      </c>
      <c r="F655" s="25">
        <v>2.0</v>
      </c>
      <c r="G655" s="25">
        <v>2.0</v>
      </c>
      <c r="H655" s="25" t="s">
        <v>8871</v>
      </c>
      <c r="I655" s="25">
        <v>2.0</v>
      </c>
      <c r="J655" s="25">
        <v>2.0</v>
      </c>
      <c r="K655" s="25" t="s">
        <v>8938</v>
      </c>
      <c r="L655" s="25">
        <v>2.0</v>
      </c>
      <c r="M655" s="25">
        <v>2.0</v>
      </c>
      <c r="N655" s="25" t="s">
        <v>8916</v>
      </c>
      <c r="O655" s="13"/>
      <c r="P655" s="13"/>
      <c r="Q655" s="13"/>
      <c r="R655" s="13"/>
      <c r="S655" s="13"/>
      <c r="T655" s="13"/>
      <c r="U655" s="13"/>
      <c r="V655" s="13"/>
      <c r="W655" s="13"/>
      <c r="X655" s="13"/>
      <c r="Y655" s="13"/>
      <c r="Z655" s="13"/>
      <c r="AA655" s="13"/>
      <c r="AB655" s="13"/>
    </row>
    <row r="656" ht="15.75" customHeight="1">
      <c r="A656" s="24" t="s">
        <v>9620</v>
      </c>
      <c r="B656" s="24" t="s">
        <v>2729</v>
      </c>
      <c r="C656" s="24" t="s">
        <v>9621</v>
      </c>
      <c r="D656" s="24" t="s">
        <v>9622</v>
      </c>
      <c r="E656" s="24" t="s">
        <v>9628</v>
      </c>
      <c r="F656" s="25">
        <v>2.0</v>
      </c>
      <c r="G656" s="25">
        <v>1.0</v>
      </c>
      <c r="H656" s="25" t="s">
        <v>8871</v>
      </c>
      <c r="I656" s="25">
        <v>2.0</v>
      </c>
      <c r="J656" s="25">
        <v>1.0</v>
      </c>
      <c r="K656" s="25" t="s">
        <v>8938</v>
      </c>
      <c r="L656" s="25">
        <v>2.0</v>
      </c>
      <c r="M656" s="25">
        <v>1.0</v>
      </c>
      <c r="N656" s="25" t="s">
        <v>8916</v>
      </c>
      <c r="O656" s="13"/>
      <c r="P656" s="13"/>
      <c r="Q656" s="13"/>
      <c r="R656" s="13"/>
      <c r="S656" s="13"/>
      <c r="T656" s="13"/>
      <c r="U656" s="13"/>
      <c r="V656" s="13"/>
      <c r="W656" s="13"/>
      <c r="X656" s="13"/>
      <c r="Y656" s="13"/>
      <c r="Z656" s="13"/>
      <c r="AA656" s="13"/>
      <c r="AB656" s="13"/>
    </row>
    <row r="657" ht="15.75" customHeight="1">
      <c r="A657" s="24" t="s">
        <v>9620</v>
      </c>
      <c r="B657" s="24" t="s">
        <v>2731</v>
      </c>
      <c r="C657" s="24" t="s">
        <v>9621</v>
      </c>
      <c r="D657" s="24" t="s">
        <v>9622</v>
      </c>
      <c r="E657" s="24" t="s">
        <v>9629</v>
      </c>
      <c r="F657" s="25">
        <v>2.0</v>
      </c>
      <c r="G657" s="25">
        <v>2.0</v>
      </c>
      <c r="H657" s="25" t="s">
        <v>8871</v>
      </c>
      <c r="I657" s="25">
        <v>2.0</v>
      </c>
      <c r="J657" s="25">
        <v>2.0</v>
      </c>
      <c r="K657" s="25" t="s">
        <v>8938</v>
      </c>
      <c r="L657" s="25">
        <v>2.0</v>
      </c>
      <c r="M657" s="25">
        <v>2.0</v>
      </c>
      <c r="N657" s="25" t="s">
        <v>8916</v>
      </c>
      <c r="O657" s="13"/>
      <c r="P657" s="13"/>
      <c r="Q657" s="13"/>
      <c r="R657" s="13"/>
      <c r="S657" s="13"/>
      <c r="T657" s="13"/>
      <c r="U657" s="13"/>
      <c r="V657" s="13"/>
      <c r="W657" s="13"/>
      <c r="X657" s="13"/>
      <c r="Y657" s="13"/>
      <c r="Z657" s="13"/>
      <c r="AA657" s="13"/>
      <c r="AB657" s="13"/>
    </row>
    <row r="658" ht="15.75" customHeight="1">
      <c r="A658" s="24" t="s">
        <v>9620</v>
      </c>
      <c r="B658" s="24" t="s">
        <v>2733</v>
      </c>
      <c r="C658" s="24" t="s">
        <v>9621</v>
      </c>
      <c r="D658" s="24" t="s">
        <v>9622</v>
      </c>
      <c r="E658" s="24" t="s">
        <v>9630</v>
      </c>
      <c r="F658" s="25">
        <v>2.0</v>
      </c>
      <c r="G658" s="25">
        <v>1.0</v>
      </c>
      <c r="H658" s="25" t="s">
        <v>8871</v>
      </c>
      <c r="I658" s="25">
        <v>2.0</v>
      </c>
      <c r="J658" s="25">
        <v>1.0</v>
      </c>
      <c r="K658" s="25" t="s">
        <v>8938</v>
      </c>
      <c r="L658" s="25">
        <v>2.0</v>
      </c>
      <c r="M658" s="25">
        <v>1.0</v>
      </c>
      <c r="N658" s="25" t="s">
        <v>8916</v>
      </c>
      <c r="O658" s="13"/>
      <c r="P658" s="13"/>
      <c r="Q658" s="13"/>
      <c r="R658" s="13"/>
      <c r="S658" s="13"/>
      <c r="T658" s="13"/>
      <c r="U658" s="13"/>
      <c r="V658" s="13"/>
      <c r="W658" s="13"/>
      <c r="X658" s="13"/>
      <c r="Y658" s="13"/>
      <c r="Z658" s="13"/>
      <c r="AA658" s="13"/>
      <c r="AB658" s="13"/>
    </row>
    <row r="659" ht="15.75" customHeight="1">
      <c r="A659" s="24" t="s">
        <v>9620</v>
      </c>
      <c r="B659" s="24" t="s">
        <v>2735</v>
      </c>
      <c r="C659" s="24" t="s">
        <v>9621</v>
      </c>
      <c r="D659" s="24" t="s">
        <v>9622</v>
      </c>
      <c r="E659" s="24" t="s">
        <v>9631</v>
      </c>
      <c r="F659" s="25">
        <v>1.0</v>
      </c>
      <c r="G659" s="25">
        <v>1.0</v>
      </c>
      <c r="H659" s="25" t="s">
        <v>8871</v>
      </c>
      <c r="I659" s="25">
        <v>1.0</v>
      </c>
      <c r="J659" s="25">
        <v>1.0</v>
      </c>
      <c r="K659" s="25" t="s">
        <v>8938</v>
      </c>
      <c r="L659" s="25">
        <v>1.0</v>
      </c>
      <c r="M659" s="25">
        <v>1.0</v>
      </c>
      <c r="N659" s="25" t="s">
        <v>8916</v>
      </c>
      <c r="O659" s="13"/>
      <c r="P659" s="13"/>
      <c r="Q659" s="13"/>
      <c r="R659" s="13"/>
      <c r="S659" s="13"/>
      <c r="T659" s="13"/>
      <c r="U659" s="13"/>
      <c r="V659" s="13"/>
      <c r="W659" s="13"/>
      <c r="X659" s="13"/>
      <c r="Y659" s="13"/>
      <c r="Z659" s="13"/>
      <c r="AA659" s="13"/>
      <c r="AB659" s="13"/>
    </row>
    <row r="660" ht="15.75" customHeight="1">
      <c r="A660" s="24" t="s">
        <v>9620</v>
      </c>
      <c r="B660" s="24" t="s">
        <v>2737</v>
      </c>
      <c r="C660" s="24" t="s">
        <v>9621</v>
      </c>
      <c r="D660" s="24" t="s">
        <v>9622</v>
      </c>
      <c r="E660" s="24" t="s">
        <v>9632</v>
      </c>
      <c r="F660" s="25">
        <v>3.0</v>
      </c>
      <c r="G660" s="25">
        <v>3.0</v>
      </c>
      <c r="H660" s="25" t="s">
        <v>8871</v>
      </c>
      <c r="I660" s="25">
        <v>3.0</v>
      </c>
      <c r="J660" s="25">
        <v>3.0</v>
      </c>
      <c r="K660" s="25" t="s">
        <v>8938</v>
      </c>
      <c r="L660" s="25">
        <v>3.0</v>
      </c>
      <c r="M660" s="25">
        <v>3.0</v>
      </c>
      <c r="N660" s="25" t="s">
        <v>8916</v>
      </c>
      <c r="O660" s="13"/>
      <c r="P660" s="13"/>
      <c r="Q660" s="13"/>
      <c r="R660" s="13"/>
      <c r="S660" s="13"/>
      <c r="T660" s="13"/>
      <c r="U660" s="13"/>
      <c r="V660" s="13"/>
      <c r="W660" s="13"/>
      <c r="X660" s="13"/>
      <c r="Y660" s="13"/>
      <c r="Z660" s="13"/>
      <c r="AA660" s="13"/>
      <c r="AB660" s="13"/>
    </row>
    <row r="661" ht="15.75" customHeight="1">
      <c r="A661" s="24" t="s">
        <v>9620</v>
      </c>
      <c r="B661" s="24" t="s">
        <v>2739</v>
      </c>
      <c r="C661" s="24" t="s">
        <v>9621</v>
      </c>
      <c r="D661" s="24" t="s">
        <v>9622</v>
      </c>
      <c r="E661" s="24" t="s">
        <v>9633</v>
      </c>
      <c r="F661" s="25">
        <v>2.0</v>
      </c>
      <c r="G661" s="25">
        <v>2.0</v>
      </c>
      <c r="H661" s="25" t="s">
        <v>8871</v>
      </c>
      <c r="I661" s="25">
        <v>2.0</v>
      </c>
      <c r="J661" s="25">
        <v>2.0</v>
      </c>
      <c r="K661" s="25" t="s">
        <v>8938</v>
      </c>
      <c r="L661" s="25">
        <v>2.0</v>
      </c>
      <c r="M661" s="25">
        <v>2.0</v>
      </c>
      <c r="N661" s="25" t="s">
        <v>8916</v>
      </c>
      <c r="O661" s="13"/>
      <c r="P661" s="13"/>
      <c r="Q661" s="13"/>
      <c r="R661" s="13"/>
      <c r="S661" s="13"/>
      <c r="T661" s="13"/>
      <c r="U661" s="13"/>
      <c r="V661" s="13"/>
      <c r="W661" s="13"/>
      <c r="X661" s="13"/>
      <c r="Y661" s="13"/>
      <c r="Z661" s="13"/>
      <c r="AA661" s="13"/>
      <c r="AB661" s="13"/>
    </row>
    <row r="662" ht="15.75" customHeight="1">
      <c r="A662" s="24" t="s">
        <v>9620</v>
      </c>
      <c r="B662" s="24" t="s">
        <v>2741</v>
      </c>
      <c r="C662" s="24" t="s">
        <v>9621</v>
      </c>
      <c r="D662" s="24" t="s">
        <v>9622</v>
      </c>
      <c r="E662" s="24" t="s">
        <v>9634</v>
      </c>
      <c r="F662" s="25">
        <v>3.0</v>
      </c>
      <c r="G662" s="25">
        <v>2.0</v>
      </c>
      <c r="H662" s="25" t="s">
        <v>8871</v>
      </c>
      <c r="I662" s="25">
        <v>3.0</v>
      </c>
      <c r="J662" s="25">
        <v>2.0</v>
      </c>
      <c r="K662" s="25" t="s">
        <v>8938</v>
      </c>
      <c r="L662" s="25">
        <v>3.0</v>
      </c>
      <c r="M662" s="25">
        <v>2.0</v>
      </c>
      <c r="N662" s="25" t="s">
        <v>8916</v>
      </c>
      <c r="O662" s="13"/>
      <c r="P662" s="13"/>
      <c r="Q662" s="13"/>
      <c r="R662" s="13"/>
      <c r="S662" s="13"/>
      <c r="T662" s="13"/>
      <c r="U662" s="13"/>
      <c r="V662" s="13"/>
      <c r="W662" s="13"/>
      <c r="X662" s="13"/>
      <c r="Y662" s="13"/>
      <c r="Z662" s="13"/>
      <c r="AA662" s="13"/>
      <c r="AB662" s="13"/>
    </row>
    <row r="663" ht="15.75" customHeight="1">
      <c r="A663" s="24" t="s">
        <v>9620</v>
      </c>
      <c r="B663" s="24" t="s">
        <v>2743</v>
      </c>
      <c r="C663" s="24" t="s">
        <v>9621</v>
      </c>
      <c r="D663" s="24" t="s">
        <v>9622</v>
      </c>
      <c r="E663" s="24" t="s">
        <v>9635</v>
      </c>
      <c r="F663" s="25">
        <v>1.0</v>
      </c>
      <c r="G663" s="25">
        <v>1.0</v>
      </c>
      <c r="H663" s="25" t="s">
        <v>8871</v>
      </c>
      <c r="I663" s="25">
        <v>2.0</v>
      </c>
      <c r="J663" s="25">
        <v>1.0</v>
      </c>
      <c r="K663" s="25" t="s">
        <v>8938</v>
      </c>
      <c r="L663" s="25">
        <v>3.0</v>
      </c>
      <c r="M663" s="25">
        <v>3.0</v>
      </c>
      <c r="N663" s="25" t="s">
        <v>8916</v>
      </c>
      <c r="O663" s="13"/>
      <c r="P663" s="13"/>
      <c r="Q663" s="13"/>
      <c r="R663" s="13"/>
      <c r="S663" s="13"/>
      <c r="T663" s="13"/>
      <c r="U663" s="13"/>
      <c r="V663" s="13"/>
      <c r="W663" s="13"/>
      <c r="X663" s="13"/>
      <c r="Y663" s="13"/>
      <c r="Z663" s="13"/>
      <c r="AA663" s="13"/>
      <c r="AB663" s="13"/>
    </row>
    <row r="664" ht="15.75" customHeight="1">
      <c r="A664" s="24" t="s">
        <v>9620</v>
      </c>
      <c r="B664" s="24" t="s">
        <v>2745</v>
      </c>
      <c r="C664" s="24" t="s">
        <v>9621</v>
      </c>
      <c r="D664" s="24" t="s">
        <v>9622</v>
      </c>
      <c r="E664" s="24" t="s">
        <v>9636</v>
      </c>
      <c r="F664" s="25">
        <v>2.0</v>
      </c>
      <c r="G664" s="25">
        <v>2.0</v>
      </c>
      <c r="H664" s="25" t="s">
        <v>8871</v>
      </c>
      <c r="I664" s="25">
        <v>2.0</v>
      </c>
      <c r="J664" s="25">
        <v>2.0</v>
      </c>
      <c r="K664" s="25" t="s">
        <v>8938</v>
      </c>
      <c r="L664" s="25">
        <v>2.0</v>
      </c>
      <c r="M664" s="25">
        <v>2.0</v>
      </c>
      <c r="N664" s="25" t="s">
        <v>8916</v>
      </c>
      <c r="O664" s="13"/>
      <c r="P664" s="13"/>
      <c r="Q664" s="13"/>
      <c r="R664" s="13"/>
      <c r="S664" s="13"/>
      <c r="T664" s="13"/>
      <c r="U664" s="13"/>
      <c r="V664" s="13"/>
      <c r="W664" s="13"/>
      <c r="X664" s="13"/>
      <c r="Y664" s="13"/>
      <c r="Z664" s="13"/>
      <c r="AA664" s="13"/>
      <c r="AB664" s="13"/>
    </row>
    <row r="665" ht="15.75" customHeight="1">
      <c r="A665" s="24" t="s">
        <v>9620</v>
      </c>
      <c r="B665" s="24" t="s">
        <v>2747</v>
      </c>
      <c r="C665" s="24" t="s">
        <v>9621</v>
      </c>
      <c r="D665" s="24" t="s">
        <v>9622</v>
      </c>
      <c r="E665" s="24" t="s">
        <v>9637</v>
      </c>
      <c r="F665" s="25">
        <v>3.0</v>
      </c>
      <c r="G665" s="25">
        <v>1.0</v>
      </c>
      <c r="H665" s="25" t="s">
        <v>8871</v>
      </c>
      <c r="I665" s="25">
        <v>3.0</v>
      </c>
      <c r="J665" s="25">
        <v>1.0</v>
      </c>
      <c r="K665" s="25" t="s">
        <v>8938</v>
      </c>
      <c r="L665" s="25">
        <v>3.0</v>
      </c>
      <c r="M665" s="25">
        <v>1.0</v>
      </c>
      <c r="N665" s="25" t="s">
        <v>8916</v>
      </c>
      <c r="O665" s="13"/>
      <c r="P665" s="13"/>
      <c r="Q665" s="13"/>
      <c r="R665" s="13"/>
      <c r="S665" s="13"/>
      <c r="T665" s="13"/>
      <c r="U665" s="13"/>
      <c r="V665" s="13"/>
      <c r="W665" s="13"/>
      <c r="X665" s="13"/>
      <c r="Y665" s="13"/>
      <c r="Z665" s="13"/>
      <c r="AA665" s="13"/>
      <c r="AB665" s="13"/>
    </row>
    <row r="666" ht="15.75" customHeight="1">
      <c r="A666" s="24" t="s">
        <v>9620</v>
      </c>
      <c r="B666" s="24" t="s">
        <v>2749</v>
      </c>
      <c r="C666" s="24" t="s">
        <v>9621</v>
      </c>
      <c r="D666" s="24" t="s">
        <v>9622</v>
      </c>
      <c r="E666" s="24" t="s">
        <v>9638</v>
      </c>
      <c r="F666" s="25">
        <v>2.0</v>
      </c>
      <c r="G666" s="25">
        <v>2.0</v>
      </c>
      <c r="H666" s="25" t="s">
        <v>8871</v>
      </c>
      <c r="I666" s="25">
        <v>2.0</v>
      </c>
      <c r="J666" s="25">
        <v>2.0</v>
      </c>
      <c r="K666" s="25" t="s">
        <v>8938</v>
      </c>
      <c r="L666" s="25">
        <v>2.0</v>
      </c>
      <c r="M666" s="25">
        <v>2.0</v>
      </c>
      <c r="N666" s="25" t="s">
        <v>8916</v>
      </c>
      <c r="O666" s="13"/>
      <c r="P666" s="13"/>
      <c r="Q666" s="13"/>
      <c r="R666" s="13"/>
      <c r="S666" s="13"/>
      <c r="T666" s="13"/>
      <c r="U666" s="13"/>
      <c r="V666" s="13"/>
      <c r="W666" s="13"/>
      <c r="X666" s="13"/>
      <c r="Y666" s="13"/>
      <c r="Z666" s="13"/>
      <c r="AA666" s="13"/>
      <c r="AB666" s="13"/>
    </row>
    <row r="667" ht="15.75" customHeight="1">
      <c r="A667" s="24" t="s">
        <v>9620</v>
      </c>
      <c r="B667" s="24" t="s">
        <v>2751</v>
      </c>
      <c r="C667" s="24" t="s">
        <v>9621</v>
      </c>
      <c r="D667" s="24" t="s">
        <v>9622</v>
      </c>
      <c r="E667" s="24" t="s">
        <v>9639</v>
      </c>
      <c r="F667" s="25">
        <v>1.0</v>
      </c>
      <c r="G667" s="25">
        <v>1.0</v>
      </c>
      <c r="H667" s="25" t="s">
        <v>8871</v>
      </c>
      <c r="I667" s="25">
        <v>1.0</v>
      </c>
      <c r="J667" s="25">
        <v>1.0</v>
      </c>
      <c r="K667" s="25" t="s">
        <v>8938</v>
      </c>
      <c r="L667" s="25">
        <v>1.0</v>
      </c>
      <c r="M667" s="25">
        <v>1.0</v>
      </c>
      <c r="N667" s="25" t="s">
        <v>8916</v>
      </c>
      <c r="O667" s="13"/>
      <c r="P667" s="13"/>
      <c r="Q667" s="13"/>
      <c r="R667" s="13"/>
      <c r="S667" s="13"/>
      <c r="T667" s="13"/>
      <c r="U667" s="13"/>
      <c r="V667" s="13"/>
      <c r="W667" s="13"/>
      <c r="X667" s="13"/>
      <c r="Y667" s="13"/>
      <c r="Z667" s="13"/>
      <c r="AA667" s="13"/>
      <c r="AB667" s="13"/>
    </row>
    <row r="668" ht="15.75" customHeight="1">
      <c r="A668" s="24" t="s">
        <v>9620</v>
      </c>
      <c r="B668" s="24" t="s">
        <v>2753</v>
      </c>
      <c r="C668" s="24" t="s">
        <v>9621</v>
      </c>
      <c r="D668" s="24" t="s">
        <v>9622</v>
      </c>
      <c r="E668" s="24" t="s">
        <v>9640</v>
      </c>
      <c r="F668" s="25">
        <v>2.0</v>
      </c>
      <c r="G668" s="25">
        <v>1.0</v>
      </c>
      <c r="H668" s="25" t="s">
        <v>8871</v>
      </c>
      <c r="I668" s="25">
        <v>2.0</v>
      </c>
      <c r="J668" s="25">
        <v>1.0</v>
      </c>
      <c r="K668" s="25" t="s">
        <v>8938</v>
      </c>
      <c r="L668" s="25">
        <v>2.0</v>
      </c>
      <c r="M668" s="25">
        <v>1.0</v>
      </c>
      <c r="N668" s="25" t="s">
        <v>8916</v>
      </c>
      <c r="O668" s="13"/>
      <c r="P668" s="13"/>
      <c r="Q668" s="13"/>
      <c r="R668" s="13"/>
      <c r="S668" s="13"/>
      <c r="T668" s="13"/>
      <c r="U668" s="13"/>
      <c r="V668" s="13"/>
      <c r="W668" s="13"/>
      <c r="X668" s="13"/>
      <c r="Y668" s="13"/>
      <c r="Z668" s="13"/>
      <c r="AA668" s="13"/>
      <c r="AB668" s="13"/>
    </row>
    <row r="669" ht="15.75" customHeight="1">
      <c r="A669" s="24" t="s">
        <v>9641</v>
      </c>
      <c r="B669" s="24" t="s">
        <v>4801</v>
      </c>
      <c r="C669" s="24" t="s">
        <v>9642</v>
      </c>
      <c r="D669" s="24" t="s">
        <v>9643</v>
      </c>
      <c r="E669" s="24" t="s">
        <v>9644</v>
      </c>
      <c r="F669" s="25">
        <v>2.0</v>
      </c>
      <c r="G669" s="25">
        <v>2.0</v>
      </c>
      <c r="H669" s="25" t="s">
        <v>8872</v>
      </c>
      <c r="I669" s="25">
        <v>2.0</v>
      </c>
      <c r="J669" s="25">
        <v>2.0</v>
      </c>
      <c r="K669" s="25" t="s">
        <v>8938</v>
      </c>
      <c r="L669" s="25">
        <v>2.0</v>
      </c>
      <c r="M669" s="25">
        <v>2.0</v>
      </c>
      <c r="N669" s="25" t="s">
        <v>8871</v>
      </c>
      <c r="O669" s="13"/>
      <c r="P669" s="13"/>
      <c r="Q669" s="13"/>
      <c r="R669" s="13"/>
      <c r="S669" s="13"/>
      <c r="T669" s="13"/>
      <c r="U669" s="13"/>
      <c r="V669" s="13"/>
      <c r="W669" s="13"/>
      <c r="X669" s="13"/>
      <c r="Y669" s="13"/>
      <c r="Z669" s="13"/>
      <c r="AA669" s="13"/>
      <c r="AB669" s="13"/>
    </row>
    <row r="670" ht="15.75" customHeight="1">
      <c r="A670" s="24" t="s">
        <v>9641</v>
      </c>
      <c r="B670" s="24" t="s">
        <v>4805</v>
      </c>
      <c r="C670" s="24" t="s">
        <v>9642</v>
      </c>
      <c r="D670" s="24" t="s">
        <v>9643</v>
      </c>
      <c r="E670" s="24" t="s">
        <v>9645</v>
      </c>
      <c r="F670" s="25">
        <v>3.0</v>
      </c>
      <c r="G670" s="25">
        <v>3.0</v>
      </c>
      <c r="H670" s="25" t="s">
        <v>8872</v>
      </c>
      <c r="I670" s="25">
        <v>3.0</v>
      </c>
      <c r="J670" s="25">
        <v>3.0</v>
      </c>
      <c r="K670" s="25" t="s">
        <v>8938</v>
      </c>
      <c r="L670" s="25">
        <v>3.0</v>
      </c>
      <c r="M670" s="25">
        <v>3.0</v>
      </c>
      <c r="N670" s="25" t="s">
        <v>8871</v>
      </c>
      <c r="O670" s="13"/>
      <c r="P670" s="13"/>
      <c r="Q670" s="13"/>
      <c r="R670" s="13"/>
      <c r="S670" s="13"/>
      <c r="T670" s="13"/>
      <c r="U670" s="13"/>
      <c r="V670" s="13"/>
      <c r="W670" s="13"/>
      <c r="X670" s="13"/>
      <c r="Y670" s="13"/>
      <c r="Z670" s="13"/>
      <c r="AA670" s="13"/>
      <c r="AB670" s="13"/>
    </row>
    <row r="671" ht="15.75" customHeight="1">
      <c r="A671" s="24" t="s">
        <v>9641</v>
      </c>
      <c r="B671" s="24" t="s">
        <v>4807</v>
      </c>
      <c r="C671" s="24" t="s">
        <v>9642</v>
      </c>
      <c r="D671" s="24" t="s">
        <v>9643</v>
      </c>
      <c r="E671" s="24" t="s">
        <v>9646</v>
      </c>
      <c r="F671" s="25">
        <v>2.0</v>
      </c>
      <c r="G671" s="25">
        <v>2.0</v>
      </c>
      <c r="H671" s="25" t="s">
        <v>8872</v>
      </c>
      <c r="I671" s="25">
        <v>2.0</v>
      </c>
      <c r="J671" s="25">
        <v>2.0</v>
      </c>
      <c r="K671" s="25" t="s">
        <v>8938</v>
      </c>
      <c r="L671" s="25">
        <v>2.0</v>
      </c>
      <c r="M671" s="25">
        <v>2.0</v>
      </c>
      <c r="N671" s="25" t="s">
        <v>8871</v>
      </c>
      <c r="O671" s="13"/>
      <c r="P671" s="13"/>
      <c r="Q671" s="13"/>
      <c r="R671" s="13"/>
      <c r="S671" s="13"/>
      <c r="T671" s="13"/>
      <c r="U671" s="13"/>
      <c r="V671" s="13"/>
      <c r="W671" s="13"/>
      <c r="X671" s="13"/>
      <c r="Y671" s="13"/>
      <c r="Z671" s="13"/>
      <c r="AA671" s="13"/>
      <c r="AB671" s="13"/>
    </row>
    <row r="672" ht="15.75" customHeight="1">
      <c r="A672" s="24" t="s">
        <v>9641</v>
      </c>
      <c r="B672" s="24" t="s">
        <v>4809</v>
      </c>
      <c r="C672" s="24" t="s">
        <v>9642</v>
      </c>
      <c r="D672" s="24" t="s">
        <v>9643</v>
      </c>
      <c r="E672" s="24" t="s">
        <v>9647</v>
      </c>
      <c r="F672" s="25">
        <v>1.0</v>
      </c>
      <c r="G672" s="25">
        <v>1.0</v>
      </c>
      <c r="H672" s="25" t="s">
        <v>8872</v>
      </c>
      <c r="I672" s="25">
        <v>1.0</v>
      </c>
      <c r="J672" s="25">
        <v>1.0</v>
      </c>
      <c r="K672" s="25" t="s">
        <v>8938</v>
      </c>
      <c r="L672" s="25">
        <v>1.0</v>
      </c>
      <c r="M672" s="25">
        <v>1.0</v>
      </c>
      <c r="N672" s="25" t="s">
        <v>8871</v>
      </c>
      <c r="O672" s="13"/>
      <c r="P672" s="13"/>
      <c r="Q672" s="13"/>
      <c r="R672" s="13"/>
      <c r="S672" s="13"/>
      <c r="T672" s="13"/>
      <c r="U672" s="13"/>
      <c r="V672" s="13"/>
      <c r="W672" s="13"/>
      <c r="X672" s="13"/>
      <c r="Y672" s="13"/>
      <c r="Z672" s="13"/>
      <c r="AA672" s="13"/>
      <c r="AB672" s="13"/>
    </row>
    <row r="673" ht="15.75" customHeight="1">
      <c r="A673" s="24" t="s">
        <v>9641</v>
      </c>
      <c r="B673" s="24" t="s">
        <v>4811</v>
      </c>
      <c r="C673" s="24" t="s">
        <v>9642</v>
      </c>
      <c r="D673" s="24" t="s">
        <v>9643</v>
      </c>
      <c r="E673" s="24" t="s">
        <v>9648</v>
      </c>
      <c r="F673" s="25">
        <v>3.0</v>
      </c>
      <c r="G673" s="25">
        <v>3.0</v>
      </c>
      <c r="H673" s="25" t="s">
        <v>8872</v>
      </c>
      <c r="I673" s="25">
        <v>3.0</v>
      </c>
      <c r="J673" s="25">
        <v>3.0</v>
      </c>
      <c r="K673" s="25" t="s">
        <v>8938</v>
      </c>
      <c r="L673" s="25">
        <v>3.0</v>
      </c>
      <c r="M673" s="25">
        <v>3.0</v>
      </c>
      <c r="N673" s="25" t="s">
        <v>8871</v>
      </c>
      <c r="O673" s="13"/>
      <c r="P673" s="13"/>
      <c r="Q673" s="13"/>
      <c r="R673" s="13"/>
      <c r="S673" s="13"/>
      <c r="T673" s="13"/>
      <c r="U673" s="13"/>
      <c r="V673" s="13"/>
      <c r="W673" s="13"/>
      <c r="X673" s="13"/>
      <c r="Y673" s="13"/>
      <c r="Z673" s="13"/>
      <c r="AA673" s="13"/>
      <c r="AB673" s="13"/>
    </row>
    <row r="674" ht="15.75" customHeight="1">
      <c r="A674" s="24" t="s">
        <v>9641</v>
      </c>
      <c r="B674" s="24" t="s">
        <v>4813</v>
      </c>
      <c r="C674" s="24" t="s">
        <v>9642</v>
      </c>
      <c r="D674" s="24" t="s">
        <v>9643</v>
      </c>
      <c r="E674" s="24" t="s">
        <v>9649</v>
      </c>
      <c r="F674" s="25">
        <v>3.0</v>
      </c>
      <c r="G674" s="25">
        <v>2.0</v>
      </c>
      <c r="H674" s="25" t="s">
        <v>8872</v>
      </c>
      <c r="I674" s="25">
        <v>3.0</v>
      </c>
      <c r="J674" s="25">
        <v>3.0</v>
      </c>
      <c r="K674" s="25" t="s">
        <v>8938</v>
      </c>
      <c r="L674" s="25">
        <v>1.0</v>
      </c>
      <c r="M674" s="25">
        <v>1.0</v>
      </c>
      <c r="N674" s="25" t="s">
        <v>8871</v>
      </c>
      <c r="O674" s="13"/>
      <c r="P674" s="13"/>
      <c r="Q674" s="13"/>
      <c r="R674" s="13"/>
      <c r="S674" s="13"/>
      <c r="T674" s="13"/>
      <c r="U674" s="13"/>
      <c r="V674" s="13"/>
      <c r="W674" s="13"/>
      <c r="X674" s="13"/>
      <c r="Y674" s="13"/>
      <c r="Z674" s="13"/>
      <c r="AA674" s="13"/>
      <c r="AB674" s="13"/>
    </row>
    <row r="675" ht="15.75" customHeight="1">
      <c r="A675" s="24" t="s">
        <v>9641</v>
      </c>
      <c r="B675" s="24" t="s">
        <v>4815</v>
      </c>
      <c r="C675" s="24" t="s">
        <v>9642</v>
      </c>
      <c r="D675" s="24" t="s">
        <v>9643</v>
      </c>
      <c r="E675" s="24" t="s">
        <v>9650</v>
      </c>
      <c r="F675" s="25">
        <v>2.0</v>
      </c>
      <c r="G675" s="25">
        <v>2.0</v>
      </c>
      <c r="H675" s="25" t="s">
        <v>8872</v>
      </c>
      <c r="I675" s="25">
        <v>3.0</v>
      </c>
      <c r="J675" s="25">
        <v>2.0</v>
      </c>
      <c r="K675" s="25" t="s">
        <v>8938</v>
      </c>
      <c r="L675" s="25">
        <v>1.0</v>
      </c>
      <c r="M675" s="25">
        <v>1.0</v>
      </c>
      <c r="N675" s="25" t="s">
        <v>8871</v>
      </c>
      <c r="O675" s="13"/>
      <c r="P675" s="13"/>
      <c r="Q675" s="13"/>
      <c r="R675" s="13"/>
      <c r="S675" s="13"/>
      <c r="T675" s="13"/>
      <c r="U675" s="13"/>
      <c r="V675" s="13"/>
      <c r="W675" s="13"/>
      <c r="X675" s="13"/>
      <c r="Y675" s="13"/>
      <c r="Z675" s="13"/>
      <c r="AA675" s="13"/>
      <c r="AB675" s="13"/>
    </row>
    <row r="676" ht="15.75" customHeight="1">
      <c r="A676" s="24" t="s">
        <v>9641</v>
      </c>
      <c r="B676" s="24" t="s">
        <v>4817</v>
      </c>
      <c r="C676" s="24" t="s">
        <v>9642</v>
      </c>
      <c r="D676" s="24" t="s">
        <v>9643</v>
      </c>
      <c r="E676" s="24" t="s">
        <v>9651</v>
      </c>
      <c r="F676" s="25">
        <v>2.0</v>
      </c>
      <c r="G676" s="25">
        <v>2.0</v>
      </c>
      <c r="H676" s="25" t="s">
        <v>8872</v>
      </c>
      <c r="I676" s="25">
        <v>2.0</v>
      </c>
      <c r="J676" s="25">
        <v>2.0</v>
      </c>
      <c r="K676" s="25" t="s">
        <v>8938</v>
      </c>
      <c r="L676" s="25">
        <v>2.0</v>
      </c>
      <c r="M676" s="25">
        <v>2.0</v>
      </c>
      <c r="N676" s="25" t="s">
        <v>8871</v>
      </c>
      <c r="O676" s="13"/>
      <c r="P676" s="13"/>
      <c r="Q676" s="13"/>
      <c r="R676" s="13"/>
      <c r="S676" s="13"/>
      <c r="T676" s="13"/>
      <c r="U676" s="13"/>
      <c r="V676" s="13"/>
      <c r="W676" s="13"/>
      <c r="X676" s="13"/>
      <c r="Y676" s="13"/>
      <c r="Z676" s="13"/>
      <c r="AA676" s="13"/>
      <c r="AB676" s="13"/>
    </row>
    <row r="677" ht="15.75" customHeight="1">
      <c r="A677" s="24" t="s">
        <v>9641</v>
      </c>
      <c r="B677" s="24" t="s">
        <v>4819</v>
      </c>
      <c r="C677" s="24" t="s">
        <v>9642</v>
      </c>
      <c r="D677" s="24" t="s">
        <v>9643</v>
      </c>
      <c r="E677" s="24" t="s">
        <v>9652</v>
      </c>
      <c r="F677" s="25">
        <v>2.0</v>
      </c>
      <c r="G677" s="25">
        <v>3.0</v>
      </c>
      <c r="H677" s="25" t="s">
        <v>8872</v>
      </c>
      <c r="I677" s="25">
        <v>2.0</v>
      </c>
      <c r="J677" s="25">
        <v>2.0</v>
      </c>
      <c r="K677" s="25" t="s">
        <v>8938</v>
      </c>
      <c r="L677" s="25">
        <v>1.0</v>
      </c>
      <c r="M677" s="25">
        <v>1.0</v>
      </c>
      <c r="N677" s="25" t="s">
        <v>8871</v>
      </c>
      <c r="O677" s="13"/>
      <c r="P677" s="13"/>
      <c r="Q677" s="13"/>
      <c r="R677" s="13"/>
      <c r="S677" s="13"/>
      <c r="T677" s="13"/>
      <c r="U677" s="13"/>
      <c r="V677" s="13"/>
      <c r="W677" s="13"/>
      <c r="X677" s="13"/>
      <c r="Y677" s="13"/>
      <c r="Z677" s="13"/>
      <c r="AA677" s="13"/>
      <c r="AB677" s="13"/>
    </row>
    <row r="678" ht="15.75" customHeight="1">
      <c r="A678" s="24" t="s">
        <v>9641</v>
      </c>
      <c r="B678" s="24" t="s">
        <v>4820</v>
      </c>
      <c r="C678" s="24" t="s">
        <v>9642</v>
      </c>
      <c r="D678" s="24" t="s">
        <v>9643</v>
      </c>
      <c r="E678" s="24" t="s">
        <v>9653</v>
      </c>
      <c r="F678" s="25">
        <v>2.0</v>
      </c>
      <c r="G678" s="25">
        <v>2.0</v>
      </c>
      <c r="H678" s="25" t="s">
        <v>8872</v>
      </c>
      <c r="I678" s="25">
        <v>2.0</v>
      </c>
      <c r="J678" s="25">
        <v>2.0</v>
      </c>
      <c r="K678" s="25" t="s">
        <v>8938</v>
      </c>
      <c r="L678" s="25">
        <v>2.0</v>
      </c>
      <c r="M678" s="25">
        <v>2.0</v>
      </c>
      <c r="N678" s="25" t="s">
        <v>8871</v>
      </c>
      <c r="O678" s="13"/>
      <c r="P678" s="13"/>
      <c r="Q678" s="13"/>
      <c r="R678" s="13"/>
      <c r="S678" s="13"/>
      <c r="T678" s="13"/>
      <c r="U678" s="13"/>
      <c r="V678" s="13"/>
      <c r="W678" s="13"/>
      <c r="X678" s="13"/>
      <c r="Y678" s="13"/>
      <c r="Z678" s="13"/>
      <c r="AA678" s="13"/>
      <c r="AB678" s="13"/>
    </row>
    <row r="679" ht="15.75" customHeight="1">
      <c r="A679" s="24" t="s">
        <v>9641</v>
      </c>
      <c r="B679" s="24" t="s">
        <v>4822</v>
      </c>
      <c r="C679" s="24" t="s">
        <v>9642</v>
      </c>
      <c r="D679" s="24" t="s">
        <v>9643</v>
      </c>
      <c r="E679" s="24" t="s">
        <v>9654</v>
      </c>
      <c r="F679" s="25">
        <v>2.0</v>
      </c>
      <c r="G679" s="25">
        <v>2.0</v>
      </c>
      <c r="H679" s="25" t="s">
        <v>8872</v>
      </c>
      <c r="I679" s="25">
        <v>2.0</v>
      </c>
      <c r="J679" s="25">
        <v>2.0</v>
      </c>
      <c r="K679" s="25" t="s">
        <v>8938</v>
      </c>
      <c r="L679" s="25">
        <v>2.0</v>
      </c>
      <c r="M679" s="25">
        <v>2.0</v>
      </c>
      <c r="N679" s="25" t="s">
        <v>8871</v>
      </c>
      <c r="O679" s="13"/>
      <c r="P679" s="13"/>
      <c r="Q679" s="13"/>
      <c r="R679" s="13"/>
      <c r="S679" s="13"/>
      <c r="T679" s="13"/>
      <c r="U679" s="13"/>
      <c r="V679" s="13"/>
      <c r="W679" s="13"/>
      <c r="X679" s="13"/>
      <c r="Y679" s="13"/>
      <c r="Z679" s="13"/>
      <c r="AA679" s="13"/>
      <c r="AB679" s="13"/>
    </row>
    <row r="680" ht="15.75" customHeight="1">
      <c r="A680" s="24" t="s">
        <v>9641</v>
      </c>
      <c r="B680" s="24" t="s">
        <v>4824</v>
      </c>
      <c r="C680" s="24" t="s">
        <v>9642</v>
      </c>
      <c r="D680" s="24" t="s">
        <v>9643</v>
      </c>
      <c r="E680" s="24" t="s">
        <v>9655</v>
      </c>
      <c r="F680" s="25">
        <v>3.0</v>
      </c>
      <c r="G680" s="25">
        <v>3.0</v>
      </c>
      <c r="H680" s="25" t="s">
        <v>8872</v>
      </c>
      <c r="I680" s="25">
        <v>3.0</v>
      </c>
      <c r="J680" s="25">
        <v>3.0</v>
      </c>
      <c r="K680" s="25" t="s">
        <v>8938</v>
      </c>
      <c r="L680" s="25">
        <v>3.0</v>
      </c>
      <c r="M680" s="25">
        <v>3.0</v>
      </c>
      <c r="N680" s="25" t="s">
        <v>8871</v>
      </c>
      <c r="O680" s="13"/>
      <c r="P680" s="13"/>
      <c r="Q680" s="13"/>
      <c r="R680" s="13"/>
      <c r="S680" s="13"/>
      <c r="T680" s="13"/>
      <c r="U680" s="13"/>
      <c r="V680" s="13"/>
      <c r="W680" s="13"/>
      <c r="X680" s="13"/>
      <c r="Y680" s="13"/>
      <c r="Z680" s="13"/>
      <c r="AA680" s="13"/>
      <c r="AB680" s="13"/>
    </row>
    <row r="681" ht="15.75" customHeight="1">
      <c r="A681" s="24" t="s">
        <v>9641</v>
      </c>
      <c r="B681" s="24" t="s">
        <v>4826</v>
      </c>
      <c r="C681" s="24" t="s">
        <v>9642</v>
      </c>
      <c r="D681" s="24" t="s">
        <v>9643</v>
      </c>
      <c r="E681" s="24" t="s">
        <v>9656</v>
      </c>
      <c r="F681" s="25">
        <v>2.0</v>
      </c>
      <c r="G681" s="25">
        <v>2.0</v>
      </c>
      <c r="H681" s="25" t="s">
        <v>8872</v>
      </c>
      <c r="I681" s="25">
        <v>2.0</v>
      </c>
      <c r="J681" s="25">
        <v>2.0</v>
      </c>
      <c r="K681" s="25" t="s">
        <v>8938</v>
      </c>
      <c r="L681" s="25">
        <v>2.0</v>
      </c>
      <c r="M681" s="25">
        <v>2.0</v>
      </c>
      <c r="N681" s="25" t="s">
        <v>8871</v>
      </c>
      <c r="O681" s="13"/>
      <c r="P681" s="13"/>
      <c r="Q681" s="13"/>
      <c r="R681" s="13"/>
      <c r="S681" s="13"/>
      <c r="T681" s="13"/>
      <c r="U681" s="13"/>
      <c r="V681" s="13"/>
      <c r="W681" s="13"/>
      <c r="X681" s="13"/>
      <c r="Y681" s="13"/>
      <c r="Z681" s="13"/>
      <c r="AA681" s="13"/>
      <c r="AB681" s="13"/>
    </row>
    <row r="682" ht="15.75" customHeight="1">
      <c r="A682" s="24" t="s">
        <v>9641</v>
      </c>
      <c r="B682" s="24" t="s">
        <v>4828</v>
      </c>
      <c r="C682" s="24" t="s">
        <v>9642</v>
      </c>
      <c r="D682" s="24" t="s">
        <v>9643</v>
      </c>
      <c r="E682" s="24" t="s">
        <v>9657</v>
      </c>
      <c r="F682" s="25">
        <v>2.0</v>
      </c>
      <c r="G682" s="25">
        <v>2.0</v>
      </c>
      <c r="H682" s="25" t="s">
        <v>8872</v>
      </c>
      <c r="I682" s="25">
        <v>2.0</v>
      </c>
      <c r="J682" s="25">
        <v>2.0</v>
      </c>
      <c r="K682" s="25" t="s">
        <v>8938</v>
      </c>
      <c r="L682" s="25">
        <v>2.0</v>
      </c>
      <c r="M682" s="25">
        <v>2.0</v>
      </c>
      <c r="N682" s="25" t="s">
        <v>8871</v>
      </c>
      <c r="O682" s="13"/>
      <c r="P682" s="13"/>
      <c r="Q682" s="13"/>
      <c r="R682" s="13"/>
      <c r="S682" s="13"/>
      <c r="T682" s="13"/>
      <c r="U682" s="13"/>
      <c r="V682" s="13"/>
      <c r="W682" s="13"/>
      <c r="X682" s="13"/>
      <c r="Y682" s="13"/>
      <c r="Z682" s="13"/>
      <c r="AA682" s="13"/>
      <c r="AB682" s="13"/>
    </row>
    <row r="683" ht="15.75" customHeight="1">
      <c r="A683" s="24" t="s">
        <v>9641</v>
      </c>
      <c r="B683" s="24" t="s">
        <v>4830</v>
      </c>
      <c r="C683" s="24" t="s">
        <v>9642</v>
      </c>
      <c r="D683" s="24" t="s">
        <v>9643</v>
      </c>
      <c r="E683" s="24" t="s">
        <v>9658</v>
      </c>
      <c r="F683" s="25">
        <v>2.0</v>
      </c>
      <c r="G683" s="25">
        <v>3.0</v>
      </c>
      <c r="H683" s="25" t="s">
        <v>8872</v>
      </c>
      <c r="I683" s="25">
        <v>2.0</v>
      </c>
      <c r="J683" s="25">
        <v>3.0</v>
      </c>
      <c r="K683" s="25" t="s">
        <v>8938</v>
      </c>
      <c r="L683" s="25">
        <v>2.0</v>
      </c>
      <c r="M683" s="25">
        <v>3.0</v>
      </c>
      <c r="N683" s="25" t="s">
        <v>8871</v>
      </c>
      <c r="O683" s="13"/>
      <c r="P683" s="13"/>
      <c r="Q683" s="13"/>
      <c r="R683" s="13"/>
      <c r="S683" s="13"/>
      <c r="T683" s="13"/>
      <c r="U683" s="13"/>
      <c r="V683" s="13"/>
      <c r="W683" s="13"/>
      <c r="X683" s="13"/>
      <c r="Y683" s="13"/>
      <c r="Z683" s="13"/>
      <c r="AA683" s="13"/>
      <c r="AB683" s="13"/>
    </row>
    <row r="684" ht="15.75" customHeight="1">
      <c r="A684" s="24" t="s">
        <v>9641</v>
      </c>
      <c r="B684" s="24" t="s">
        <v>4832</v>
      </c>
      <c r="C684" s="24" t="s">
        <v>9642</v>
      </c>
      <c r="D684" s="24" t="s">
        <v>9643</v>
      </c>
      <c r="E684" s="24" t="s">
        <v>9659</v>
      </c>
      <c r="F684" s="25">
        <v>2.0</v>
      </c>
      <c r="G684" s="25">
        <v>2.0</v>
      </c>
      <c r="H684" s="25" t="s">
        <v>8872</v>
      </c>
      <c r="I684" s="25">
        <v>2.0</v>
      </c>
      <c r="J684" s="25">
        <v>2.0</v>
      </c>
      <c r="K684" s="25" t="s">
        <v>8938</v>
      </c>
      <c r="L684" s="25">
        <v>2.0</v>
      </c>
      <c r="M684" s="25">
        <v>2.0</v>
      </c>
      <c r="N684" s="25" t="s">
        <v>8871</v>
      </c>
      <c r="O684" s="13"/>
      <c r="P684" s="13"/>
      <c r="Q684" s="13"/>
      <c r="R684" s="13"/>
      <c r="S684" s="13"/>
      <c r="T684" s="13"/>
      <c r="U684" s="13"/>
      <c r="V684" s="13"/>
      <c r="W684" s="13"/>
      <c r="X684" s="13"/>
      <c r="Y684" s="13"/>
      <c r="Z684" s="13"/>
      <c r="AA684" s="13"/>
      <c r="AB684" s="13"/>
    </row>
    <row r="685" ht="15.75" customHeight="1">
      <c r="A685" s="24" t="s">
        <v>9641</v>
      </c>
      <c r="B685" s="24" t="s">
        <v>4833</v>
      </c>
      <c r="C685" s="24" t="s">
        <v>9642</v>
      </c>
      <c r="D685" s="24" t="s">
        <v>9643</v>
      </c>
      <c r="E685" s="24" t="s">
        <v>9660</v>
      </c>
      <c r="F685" s="25">
        <v>1.0</v>
      </c>
      <c r="G685" s="25">
        <v>1.0</v>
      </c>
      <c r="H685" s="25" t="s">
        <v>8872</v>
      </c>
      <c r="I685" s="25">
        <v>2.0</v>
      </c>
      <c r="J685" s="25">
        <v>2.0</v>
      </c>
      <c r="K685" s="25" t="s">
        <v>8938</v>
      </c>
      <c r="L685" s="25">
        <v>1.0</v>
      </c>
      <c r="M685" s="25">
        <v>1.0</v>
      </c>
      <c r="N685" s="25" t="s">
        <v>8871</v>
      </c>
      <c r="O685" s="13"/>
      <c r="P685" s="13"/>
      <c r="Q685" s="13"/>
      <c r="R685" s="13"/>
      <c r="S685" s="13"/>
      <c r="T685" s="13"/>
      <c r="U685" s="13"/>
      <c r="V685" s="13"/>
      <c r="W685" s="13"/>
      <c r="X685" s="13"/>
      <c r="Y685" s="13"/>
      <c r="Z685" s="13"/>
      <c r="AA685" s="13"/>
      <c r="AB685" s="13"/>
    </row>
    <row r="686" ht="15.75" customHeight="1">
      <c r="A686" s="24" t="s">
        <v>9641</v>
      </c>
      <c r="B686" s="24" t="s">
        <v>4835</v>
      </c>
      <c r="C686" s="24" t="s">
        <v>9642</v>
      </c>
      <c r="D686" s="24" t="s">
        <v>9643</v>
      </c>
      <c r="E686" s="24" t="s">
        <v>9661</v>
      </c>
      <c r="F686" s="25">
        <v>3.0</v>
      </c>
      <c r="G686" s="25">
        <v>3.0</v>
      </c>
      <c r="H686" s="25" t="s">
        <v>8872</v>
      </c>
      <c r="I686" s="25">
        <v>2.0</v>
      </c>
      <c r="J686" s="25">
        <v>2.0</v>
      </c>
      <c r="K686" s="25" t="s">
        <v>8938</v>
      </c>
      <c r="L686" s="25">
        <v>3.0</v>
      </c>
      <c r="M686" s="25">
        <v>3.0</v>
      </c>
      <c r="N686" s="25" t="s">
        <v>8871</v>
      </c>
      <c r="O686" s="13"/>
      <c r="P686" s="13"/>
      <c r="Q686" s="13"/>
      <c r="R686" s="13"/>
      <c r="S686" s="13"/>
      <c r="T686" s="13"/>
      <c r="U686" s="13"/>
      <c r="V686" s="13"/>
      <c r="W686" s="13"/>
      <c r="X686" s="13"/>
      <c r="Y686" s="13"/>
      <c r="Z686" s="13"/>
      <c r="AA686" s="13"/>
      <c r="AB686" s="13"/>
    </row>
    <row r="687" ht="15.75" customHeight="1">
      <c r="A687" s="24" t="s">
        <v>9662</v>
      </c>
      <c r="B687" s="24" t="s">
        <v>874</v>
      </c>
      <c r="C687" s="24" t="s">
        <v>9663</v>
      </c>
      <c r="D687" s="24" t="s">
        <v>9664</v>
      </c>
      <c r="E687" s="24" t="s">
        <v>9665</v>
      </c>
      <c r="F687" s="25">
        <v>1.0</v>
      </c>
      <c r="G687" s="25">
        <v>1.0</v>
      </c>
      <c r="H687" s="25" t="s">
        <v>8871</v>
      </c>
      <c r="I687" s="25">
        <v>1.0</v>
      </c>
      <c r="J687" s="25">
        <v>1.0</v>
      </c>
      <c r="K687" s="25" t="s">
        <v>8938</v>
      </c>
      <c r="L687" s="25">
        <v>1.0</v>
      </c>
      <c r="M687" s="25">
        <v>1.0</v>
      </c>
      <c r="N687" s="25" t="s">
        <v>8872</v>
      </c>
      <c r="O687" s="13"/>
      <c r="P687" s="13"/>
      <c r="Q687" s="13"/>
      <c r="R687" s="13"/>
      <c r="S687" s="13"/>
      <c r="T687" s="13"/>
      <c r="U687" s="13"/>
      <c r="V687" s="13"/>
      <c r="W687" s="13"/>
      <c r="X687" s="13"/>
      <c r="Y687" s="13"/>
      <c r="Z687" s="13"/>
      <c r="AA687" s="13"/>
      <c r="AB687" s="13"/>
    </row>
    <row r="688" ht="15.75" customHeight="1">
      <c r="A688" s="24" t="s">
        <v>9662</v>
      </c>
      <c r="B688" s="24" t="s">
        <v>878</v>
      </c>
      <c r="C688" s="24" t="s">
        <v>9663</v>
      </c>
      <c r="D688" s="24" t="s">
        <v>9664</v>
      </c>
      <c r="E688" s="24" t="s">
        <v>9666</v>
      </c>
      <c r="F688" s="25">
        <v>2.0</v>
      </c>
      <c r="G688" s="25">
        <v>2.0</v>
      </c>
      <c r="H688" s="25" t="s">
        <v>8871</v>
      </c>
      <c r="I688" s="25">
        <v>2.0</v>
      </c>
      <c r="J688" s="25">
        <v>2.0</v>
      </c>
      <c r="K688" s="25" t="s">
        <v>8938</v>
      </c>
      <c r="L688" s="25">
        <v>2.0</v>
      </c>
      <c r="M688" s="25">
        <v>2.0</v>
      </c>
      <c r="N688" s="25" t="s">
        <v>8872</v>
      </c>
      <c r="O688" s="13"/>
      <c r="P688" s="13"/>
      <c r="Q688" s="13"/>
      <c r="R688" s="13"/>
      <c r="S688" s="13"/>
      <c r="T688" s="13"/>
      <c r="U688" s="13"/>
      <c r="V688" s="13"/>
      <c r="W688" s="13"/>
      <c r="X688" s="13"/>
      <c r="Y688" s="13"/>
      <c r="Z688" s="13"/>
      <c r="AA688" s="13"/>
      <c r="AB688" s="13"/>
    </row>
    <row r="689" ht="15.75" customHeight="1">
      <c r="A689" s="24" t="s">
        <v>9662</v>
      </c>
      <c r="B689" s="24" t="s">
        <v>880</v>
      </c>
      <c r="C689" s="24" t="s">
        <v>9663</v>
      </c>
      <c r="D689" s="24" t="s">
        <v>9664</v>
      </c>
      <c r="E689" s="24" t="s">
        <v>9667</v>
      </c>
      <c r="F689" s="25">
        <v>1.0</v>
      </c>
      <c r="G689" s="25">
        <v>1.0</v>
      </c>
      <c r="H689" s="25" t="s">
        <v>8871</v>
      </c>
      <c r="I689" s="25">
        <v>1.0</v>
      </c>
      <c r="J689" s="25">
        <v>1.0</v>
      </c>
      <c r="K689" s="25" t="s">
        <v>8938</v>
      </c>
      <c r="L689" s="25">
        <v>1.0</v>
      </c>
      <c r="M689" s="25">
        <v>1.0</v>
      </c>
      <c r="N689" s="25" t="s">
        <v>8872</v>
      </c>
      <c r="O689" s="13"/>
      <c r="P689" s="13"/>
      <c r="Q689" s="13"/>
      <c r="R689" s="13"/>
      <c r="S689" s="13"/>
      <c r="T689" s="13"/>
      <c r="U689" s="13"/>
      <c r="V689" s="13"/>
      <c r="W689" s="13"/>
      <c r="X689" s="13"/>
      <c r="Y689" s="13"/>
      <c r="Z689" s="13"/>
      <c r="AA689" s="13"/>
      <c r="AB689" s="13"/>
    </row>
    <row r="690" ht="15.75" customHeight="1">
      <c r="A690" s="24" t="s">
        <v>9662</v>
      </c>
      <c r="B690" s="24" t="s">
        <v>882</v>
      </c>
      <c r="C690" s="24" t="s">
        <v>9663</v>
      </c>
      <c r="D690" s="24" t="s">
        <v>9664</v>
      </c>
      <c r="E690" s="24" t="s">
        <v>9668</v>
      </c>
      <c r="F690" s="25">
        <v>1.0</v>
      </c>
      <c r="G690" s="25">
        <v>1.0</v>
      </c>
      <c r="H690" s="25" t="s">
        <v>8871</v>
      </c>
      <c r="I690" s="25">
        <v>1.0</v>
      </c>
      <c r="J690" s="25">
        <v>1.0</v>
      </c>
      <c r="K690" s="25" t="s">
        <v>8938</v>
      </c>
      <c r="L690" s="25">
        <v>2.0</v>
      </c>
      <c r="M690" s="25">
        <v>2.0</v>
      </c>
      <c r="N690" s="25" t="s">
        <v>8872</v>
      </c>
      <c r="O690" s="13"/>
      <c r="P690" s="13"/>
      <c r="Q690" s="13"/>
      <c r="R690" s="13"/>
      <c r="S690" s="13"/>
      <c r="T690" s="13"/>
      <c r="U690" s="13"/>
      <c r="V690" s="13"/>
      <c r="W690" s="13"/>
      <c r="X690" s="13"/>
      <c r="Y690" s="13"/>
      <c r="Z690" s="13"/>
      <c r="AA690" s="13"/>
      <c r="AB690" s="13"/>
    </row>
    <row r="691" ht="15.75" customHeight="1">
      <c r="A691" s="24" t="s">
        <v>9662</v>
      </c>
      <c r="B691" s="24" t="s">
        <v>884</v>
      </c>
      <c r="C691" s="24" t="s">
        <v>9663</v>
      </c>
      <c r="D691" s="24" t="s">
        <v>9664</v>
      </c>
      <c r="E691" s="24" t="s">
        <v>9669</v>
      </c>
      <c r="F691" s="25">
        <v>1.0</v>
      </c>
      <c r="G691" s="25">
        <v>1.0</v>
      </c>
      <c r="H691" s="25" t="s">
        <v>8871</v>
      </c>
      <c r="I691" s="25">
        <v>1.0</v>
      </c>
      <c r="J691" s="25">
        <v>1.0</v>
      </c>
      <c r="K691" s="25" t="s">
        <v>8938</v>
      </c>
      <c r="L691" s="25">
        <v>1.0</v>
      </c>
      <c r="M691" s="25">
        <v>1.0</v>
      </c>
      <c r="N691" s="25" t="s">
        <v>8872</v>
      </c>
      <c r="O691" s="13"/>
      <c r="P691" s="13"/>
      <c r="Q691" s="13"/>
      <c r="R691" s="13"/>
      <c r="S691" s="13"/>
      <c r="T691" s="13"/>
      <c r="U691" s="13"/>
      <c r="V691" s="13"/>
      <c r="W691" s="13"/>
      <c r="X691" s="13"/>
      <c r="Y691" s="13"/>
      <c r="Z691" s="13"/>
      <c r="AA691" s="13"/>
      <c r="AB691" s="13"/>
    </row>
    <row r="692" ht="15.75" customHeight="1">
      <c r="A692" s="24" t="s">
        <v>9662</v>
      </c>
      <c r="B692" s="24" t="s">
        <v>886</v>
      </c>
      <c r="C692" s="24" t="s">
        <v>9663</v>
      </c>
      <c r="D692" s="24" t="s">
        <v>9664</v>
      </c>
      <c r="E692" s="24" t="s">
        <v>9670</v>
      </c>
      <c r="F692" s="25">
        <v>1.0</v>
      </c>
      <c r="G692" s="25">
        <v>1.0</v>
      </c>
      <c r="H692" s="25" t="s">
        <v>8871</v>
      </c>
      <c r="I692" s="25">
        <v>1.0</v>
      </c>
      <c r="J692" s="25">
        <v>1.0</v>
      </c>
      <c r="K692" s="25" t="s">
        <v>8938</v>
      </c>
      <c r="L692" s="25">
        <v>1.0</v>
      </c>
      <c r="M692" s="25">
        <v>1.0</v>
      </c>
      <c r="N692" s="25" t="s">
        <v>8872</v>
      </c>
      <c r="O692" s="13"/>
      <c r="P692" s="13"/>
      <c r="Q692" s="13"/>
      <c r="R692" s="13"/>
      <c r="S692" s="13"/>
      <c r="T692" s="13"/>
      <c r="U692" s="13"/>
      <c r="V692" s="13"/>
      <c r="W692" s="13"/>
      <c r="X692" s="13"/>
      <c r="Y692" s="13"/>
      <c r="Z692" s="13"/>
      <c r="AA692" s="13"/>
      <c r="AB692" s="13"/>
    </row>
    <row r="693" ht="15.75" customHeight="1">
      <c r="A693" s="24" t="s">
        <v>9662</v>
      </c>
      <c r="B693" s="24" t="s">
        <v>888</v>
      </c>
      <c r="C693" s="24" t="s">
        <v>9663</v>
      </c>
      <c r="D693" s="24" t="s">
        <v>9664</v>
      </c>
      <c r="E693" s="24" t="s">
        <v>9671</v>
      </c>
      <c r="F693" s="25">
        <v>1.0</v>
      </c>
      <c r="G693" s="25">
        <v>1.0</v>
      </c>
      <c r="H693" s="25" t="s">
        <v>8871</v>
      </c>
      <c r="I693" s="25">
        <v>1.0</v>
      </c>
      <c r="J693" s="25">
        <v>1.0</v>
      </c>
      <c r="K693" s="25" t="s">
        <v>8938</v>
      </c>
      <c r="L693" s="25">
        <v>1.0</v>
      </c>
      <c r="M693" s="25">
        <v>1.0</v>
      </c>
      <c r="N693" s="25" t="s">
        <v>8872</v>
      </c>
      <c r="O693" s="13"/>
      <c r="P693" s="13"/>
      <c r="Q693" s="13"/>
      <c r="R693" s="13"/>
      <c r="S693" s="13"/>
      <c r="T693" s="13"/>
      <c r="U693" s="13"/>
      <c r="V693" s="13"/>
      <c r="W693" s="13"/>
      <c r="X693" s="13"/>
      <c r="Y693" s="13"/>
      <c r="Z693" s="13"/>
      <c r="AA693" s="13"/>
      <c r="AB693" s="13"/>
    </row>
    <row r="694" ht="15.75" customHeight="1">
      <c r="A694" s="24" t="s">
        <v>9662</v>
      </c>
      <c r="B694" s="24" t="s">
        <v>890</v>
      </c>
      <c r="C694" s="24" t="s">
        <v>9663</v>
      </c>
      <c r="D694" s="24" t="s">
        <v>9664</v>
      </c>
      <c r="E694" s="24" t="s">
        <v>9672</v>
      </c>
      <c r="F694" s="25">
        <v>2.0</v>
      </c>
      <c r="G694" s="25">
        <v>2.0</v>
      </c>
      <c r="H694" s="25" t="s">
        <v>8871</v>
      </c>
      <c r="I694" s="25">
        <v>2.0</v>
      </c>
      <c r="J694" s="25">
        <v>2.0</v>
      </c>
      <c r="K694" s="25" t="s">
        <v>8938</v>
      </c>
      <c r="L694" s="25">
        <v>2.0</v>
      </c>
      <c r="M694" s="25">
        <v>2.0</v>
      </c>
      <c r="N694" s="25" t="s">
        <v>8872</v>
      </c>
      <c r="O694" s="13"/>
      <c r="P694" s="13"/>
      <c r="Q694" s="13"/>
      <c r="R694" s="13"/>
      <c r="S694" s="13"/>
      <c r="T694" s="13"/>
      <c r="U694" s="13"/>
      <c r="V694" s="13"/>
      <c r="W694" s="13"/>
      <c r="X694" s="13"/>
      <c r="Y694" s="13"/>
      <c r="Z694" s="13"/>
      <c r="AA694" s="13"/>
      <c r="AB694" s="13"/>
    </row>
    <row r="695" ht="15.75" customHeight="1">
      <c r="A695" s="24" t="s">
        <v>9662</v>
      </c>
      <c r="B695" s="24" t="s">
        <v>892</v>
      </c>
      <c r="C695" s="24" t="s">
        <v>9663</v>
      </c>
      <c r="D695" s="24" t="s">
        <v>9664</v>
      </c>
      <c r="E695" s="24" t="s">
        <v>9673</v>
      </c>
      <c r="F695" s="25">
        <v>1.0</v>
      </c>
      <c r="G695" s="25">
        <v>1.0</v>
      </c>
      <c r="H695" s="25" t="s">
        <v>8871</v>
      </c>
      <c r="I695" s="25">
        <v>1.0</v>
      </c>
      <c r="J695" s="25">
        <v>1.0</v>
      </c>
      <c r="K695" s="25" t="s">
        <v>8938</v>
      </c>
      <c r="L695" s="25">
        <v>2.0</v>
      </c>
      <c r="M695" s="25">
        <v>2.0</v>
      </c>
      <c r="N695" s="25" t="s">
        <v>8872</v>
      </c>
      <c r="O695" s="13"/>
      <c r="P695" s="13"/>
      <c r="Q695" s="13"/>
      <c r="R695" s="13"/>
      <c r="S695" s="13"/>
      <c r="T695" s="13"/>
      <c r="U695" s="13"/>
      <c r="V695" s="13"/>
      <c r="W695" s="13"/>
      <c r="X695" s="13"/>
      <c r="Y695" s="13"/>
      <c r="Z695" s="13"/>
      <c r="AA695" s="13"/>
      <c r="AB695" s="13"/>
    </row>
    <row r="696" ht="15.75" customHeight="1">
      <c r="A696" s="24" t="s">
        <v>9662</v>
      </c>
      <c r="B696" s="24" t="s">
        <v>894</v>
      </c>
      <c r="C696" s="24" t="s">
        <v>9663</v>
      </c>
      <c r="D696" s="24" t="s">
        <v>9664</v>
      </c>
      <c r="E696" s="24" t="s">
        <v>9674</v>
      </c>
      <c r="F696" s="25">
        <v>2.0</v>
      </c>
      <c r="G696" s="25">
        <v>2.0</v>
      </c>
      <c r="H696" s="25" t="s">
        <v>8871</v>
      </c>
      <c r="I696" s="25">
        <v>2.0</v>
      </c>
      <c r="J696" s="25">
        <v>2.0</v>
      </c>
      <c r="K696" s="25" t="s">
        <v>8938</v>
      </c>
      <c r="L696" s="25">
        <v>2.0</v>
      </c>
      <c r="M696" s="25">
        <v>2.0</v>
      </c>
      <c r="N696" s="25" t="s">
        <v>8872</v>
      </c>
      <c r="O696" s="13"/>
      <c r="P696" s="13"/>
      <c r="Q696" s="13"/>
      <c r="R696" s="13"/>
      <c r="S696" s="13"/>
      <c r="T696" s="13"/>
      <c r="U696" s="13"/>
      <c r="V696" s="13"/>
      <c r="W696" s="13"/>
      <c r="X696" s="13"/>
      <c r="Y696" s="13"/>
      <c r="Z696" s="13"/>
      <c r="AA696" s="13"/>
      <c r="AB696" s="13"/>
    </row>
    <row r="697" ht="15.75" customHeight="1">
      <c r="A697" s="24" t="s">
        <v>9662</v>
      </c>
      <c r="B697" s="24" t="s">
        <v>896</v>
      </c>
      <c r="C697" s="24" t="s">
        <v>9663</v>
      </c>
      <c r="D697" s="24" t="s">
        <v>9664</v>
      </c>
      <c r="E697" s="24" t="s">
        <v>9675</v>
      </c>
      <c r="F697" s="25">
        <v>1.0</v>
      </c>
      <c r="G697" s="25">
        <v>1.0</v>
      </c>
      <c r="H697" s="25" t="s">
        <v>8871</v>
      </c>
      <c r="I697" s="25">
        <v>1.0</v>
      </c>
      <c r="J697" s="25">
        <v>1.0</v>
      </c>
      <c r="K697" s="25" t="s">
        <v>8938</v>
      </c>
      <c r="L697" s="25">
        <v>1.0</v>
      </c>
      <c r="M697" s="25">
        <v>1.0</v>
      </c>
      <c r="N697" s="25" t="s">
        <v>8872</v>
      </c>
      <c r="O697" s="13"/>
      <c r="P697" s="13"/>
      <c r="Q697" s="13"/>
      <c r="R697" s="13"/>
      <c r="S697" s="13"/>
      <c r="T697" s="13"/>
      <c r="U697" s="13"/>
      <c r="V697" s="13"/>
      <c r="W697" s="13"/>
      <c r="X697" s="13"/>
      <c r="Y697" s="13"/>
      <c r="Z697" s="13"/>
      <c r="AA697" s="13"/>
      <c r="AB697" s="13"/>
    </row>
    <row r="698" ht="15.75" customHeight="1">
      <c r="A698" s="24" t="s">
        <v>9662</v>
      </c>
      <c r="B698" s="24" t="s">
        <v>898</v>
      </c>
      <c r="C698" s="24" t="s">
        <v>9663</v>
      </c>
      <c r="D698" s="24" t="s">
        <v>9664</v>
      </c>
      <c r="E698" s="24" t="s">
        <v>9676</v>
      </c>
      <c r="F698" s="25">
        <v>2.0</v>
      </c>
      <c r="G698" s="25">
        <v>2.0</v>
      </c>
      <c r="H698" s="25" t="s">
        <v>8871</v>
      </c>
      <c r="I698" s="25">
        <v>3.0</v>
      </c>
      <c r="J698" s="25">
        <v>2.0</v>
      </c>
      <c r="K698" s="25" t="s">
        <v>8938</v>
      </c>
      <c r="L698" s="25">
        <v>1.0</v>
      </c>
      <c r="M698" s="25">
        <v>1.0</v>
      </c>
      <c r="N698" s="25" t="s">
        <v>8872</v>
      </c>
      <c r="O698" s="13"/>
      <c r="P698" s="13"/>
      <c r="Q698" s="13"/>
      <c r="R698" s="13"/>
      <c r="S698" s="13"/>
      <c r="T698" s="13"/>
      <c r="U698" s="13"/>
      <c r="V698" s="13"/>
      <c r="W698" s="13"/>
      <c r="X698" s="13"/>
      <c r="Y698" s="13"/>
      <c r="Z698" s="13"/>
      <c r="AA698" s="13"/>
      <c r="AB698" s="13"/>
    </row>
    <row r="699" ht="15.75" customHeight="1">
      <c r="A699" s="24" t="s">
        <v>9662</v>
      </c>
      <c r="B699" s="24" t="s">
        <v>900</v>
      </c>
      <c r="C699" s="24" t="s">
        <v>9663</v>
      </c>
      <c r="D699" s="24" t="s">
        <v>9664</v>
      </c>
      <c r="E699" s="24" t="s">
        <v>9677</v>
      </c>
      <c r="F699" s="25">
        <v>1.0</v>
      </c>
      <c r="G699" s="25">
        <v>1.0</v>
      </c>
      <c r="H699" s="25" t="s">
        <v>8871</v>
      </c>
      <c r="I699" s="25">
        <v>1.0</v>
      </c>
      <c r="J699" s="25">
        <v>1.0</v>
      </c>
      <c r="K699" s="25" t="s">
        <v>8938</v>
      </c>
      <c r="L699" s="25">
        <v>1.0</v>
      </c>
      <c r="M699" s="25">
        <v>1.0</v>
      </c>
      <c r="N699" s="25" t="s">
        <v>8872</v>
      </c>
      <c r="O699" s="13"/>
      <c r="P699" s="13"/>
      <c r="Q699" s="13"/>
      <c r="R699" s="13"/>
      <c r="S699" s="13"/>
      <c r="T699" s="13"/>
      <c r="U699" s="13"/>
      <c r="V699" s="13"/>
      <c r="W699" s="13"/>
      <c r="X699" s="13"/>
      <c r="Y699" s="13"/>
      <c r="Z699" s="13"/>
      <c r="AA699" s="13"/>
      <c r="AB699" s="13"/>
    </row>
    <row r="700" ht="15.75" customHeight="1">
      <c r="A700" s="24" t="s">
        <v>9662</v>
      </c>
      <c r="B700" s="24" t="s">
        <v>902</v>
      </c>
      <c r="C700" s="24" t="s">
        <v>9663</v>
      </c>
      <c r="D700" s="24" t="s">
        <v>9664</v>
      </c>
      <c r="E700" s="24" t="s">
        <v>9678</v>
      </c>
      <c r="F700" s="25">
        <v>3.0</v>
      </c>
      <c r="G700" s="25">
        <v>3.0</v>
      </c>
      <c r="H700" s="25" t="s">
        <v>8871</v>
      </c>
      <c r="I700" s="25">
        <v>3.0</v>
      </c>
      <c r="J700" s="25">
        <v>3.0</v>
      </c>
      <c r="K700" s="25" t="s">
        <v>8938</v>
      </c>
      <c r="L700" s="25">
        <v>3.0</v>
      </c>
      <c r="M700" s="25">
        <v>3.0</v>
      </c>
      <c r="N700" s="25" t="s">
        <v>8872</v>
      </c>
      <c r="O700" s="13"/>
      <c r="P700" s="13"/>
      <c r="Q700" s="13"/>
      <c r="R700" s="13"/>
      <c r="S700" s="13"/>
      <c r="T700" s="13"/>
      <c r="U700" s="13"/>
      <c r="V700" s="13"/>
      <c r="W700" s="13"/>
      <c r="X700" s="13"/>
      <c r="Y700" s="13"/>
      <c r="Z700" s="13"/>
      <c r="AA700" s="13"/>
      <c r="AB700" s="13"/>
    </row>
    <row r="701" ht="15.75" customHeight="1">
      <c r="A701" s="24" t="s">
        <v>9662</v>
      </c>
      <c r="B701" s="24" t="s">
        <v>904</v>
      </c>
      <c r="C701" s="24" t="s">
        <v>9663</v>
      </c>
      <c r="D701" s="24" t="s">
        <v>9664</v>
      </c>
      <c r="E701" s="24" t="s">
        <v>9679</v>
      </c>
      <c r="F701" s="25">
        <v>1.0</v>
      </c>
      <c r="G701" s="25">
        <v>1.0</v>
      </c>
      <c r="H701" s="25" t="s">
        <v>8871</v>
      </c>
      <c r="I701" s="25">
        <v>1.0</v>
      </c>
      <c r="J701" s="25">
        <v>1.0</v>
      </c>
      <c r="K701" s="25" t="s">
        <v>8938</v>
      </c>
      <c r="L701" s="25">
        <v>1.0</v>
      </c>
      <c r="M701" s="25">
        <v>1.0</v>
      </c>
      <c r="N701" s="25" t="s">
        <v>8872</v>
      </c>
      <c r="O701" s="13"/>
      <c r="P701" s="13"/>
      <c r="Q701" s="13"/>
      <c r="R701" s="13"/>
      <c r="S701" s="13"/>
      <c r="T701" s="13"/>
      <c r="U701" s="13"/>
      <c r="V701" s="13"/>
      <c r="W701" s="13"/>
      <c r="X701" s="13"/>
      <c r="Y701" s="13"/>
      <c r="Z701" s="13"/>
      <c r="AA701" s="13"/>
      <c r="AB701" s="13"/>
    </row>
    <row r="702" ht="15.75" customHeight="1">
      <c r="A702" s="24" t="s">
        <v>9662</v>
      </c>
      <c r="B702" s="24" t="s">
        <v>906</v>
      </c>
      <c r="C702" s="24" t="s">
        <v>9663</v>
      </c>
      <c r="D702" s="24" t="s">
        <v>9664</v>
      </c>
      <c r="E702" s="24" t="s">
        <v>9680</v>
      </c>
      <c r="F702" s="25">
        <v>1.0</v>
      </c>
      <c r="G702" s="25">
        <v>1.0</v>
      </c>
      <c r="H702" s="25" t="s">
        <v>8871</v>
      </c>
      <c r="I702" s="25">
        <v>1.0</v>
      </c>
      <c r="J702" s="25">
        <v>1.0</v>
      </c>
      <c r="K702" s="25" t="s">
        <v>8938</v>
      </c>
      <c r="L702" s="25">
        <v>1.0</v>
      </c>
      <c r="M702" s="25">
        <v>1.0</v>
      </c>
      <c r="N702" s="25" t="s">
        <v>8872</v>
      </c>
      <c r="O702" s="13"/>
      <c r="P702" s="13"/>
      <c r="Q702" s="13"/>
      <c r="R702" s="13"/>
      <c r="S702" s="13"/>
      <c r="T702" s="13"/>
      <c r="U702" s="13"/>
      <c r="V702" s="13"/>
      <c r="W702" s="13"/>
      <c r="X702" s="13"/>
      <c r="Y702" s="13"/>
      <c r="Z702" s="13"/>
      <c r="AA702" s="13"/>
      <c r="AB702" s="13"/>
    </row>
    <row r="703" ht="15.75" customHeight="1">
      <c r="A703" s="24" t="s">
        <v>9662</v>
      </c>
      <c r="B703" s="24" t="s">
        <v>908</v>
      </c>
      <c r="C703" s="24" t="s">
        <v>9663</v>
      </c>
      <c r="D703" s="24" t="s">
        <v>9664</v>
      </c>
      <c r="E703" s="24" t="s">
        <v>9681</v>
      </c>
      <c r="F703" s="25">
        <v>1.0</v>
      </c>
      <c r="G703" s="25">
        <v>1.0</v>
      </c>
      <c r="H703" s="25" t="s">
        <v>8871</v>
      </c>
      <c r="I703" s="25">
        <v>2.0</v>
      </c>
      <c r="J703" s="25">
        <v>1.0</v>
      </c>
      <c r="K703" s="25" t="s">
        <v>8938</v>
      </c>
      <c r="L703" s="25">
        <v>2.0</v>
      </c>
      <c r="M703" s="25">
        <v>2.0</v>
      </c>
      <c r="N703" s="25" t="s">
        <v>8872</v>
      </c>
      <c r="O703" s="13"/>
      <c r="P703" s="13"/>
      <c r="Q703" s="13"/>
      <c r="R703" s="13"/>
      <c r="S703" s="13"/>
      <c r="T703" s="13"/>
      <c r="U703" s="13"/>
      <c r="V703" s="13"/>
      <c r="W703" s="13"/>
      <c r="X703" s="13"/>
      <c r="Y703" s="13"/>
      <c r="Z703" s="13"/>
      <c r="AA703" s="13"/>
      <c r="AB703" s="13"/>
    </row>
    <row r="704" ht="15.75" customHeight="1">
      <c r="A704" s="24" t="s">
        <v>9662</v>
      </c>
      <c r="B704" s="24" t="s">
        <v>910</v>
      </c>
      <c r="C704" s="24" t="s">
        <v>9663</v>
      </c>
      <c r="D704" s="24" t="s">
        <v>9664</v>
      </c>
      <c r="E704" s="24" t="s">
        <v>9682</v>
      </c>
      <c r="F704" s="25">
        <v>1.0</v>
      </c>
      <c r="G704" s="25">
        <v>1.0</v>
      </c>
      <c r="H704" s="25" t="s">
        <v>8871</v>
      </c>
      <c r="I704" s="25">
        <v>2.0</v>
      </c>
      <c r="J704" s="25">
        <v>2.0</v>
      </c>
      <c r="K704" s="25" t="s">
        <v>8938</v>
      </c>
      <c r="L704" s="25">
        <v>2.0</v>
      </c>
      <c r="M704" s="25">
        <v>2.0</v>
      </c>
      <c r="N704" s="25" t="s">
        <v>8872</v>
      </c>
      <c r="O704" s="13"/>
      <c r="P704" s="13"/>
      <c r="Q704" s="13"/>
      <c r="R704" s="13"/>
      <c r="S704" s="13"/>
      <c r="T704" s="13"/>
      <c r="U704" s="13"/>
      <c r="V704" s="13"/>
      <c r="W704" s="13"/>
      <c r="X704" s="13"/>
      <c r="Y704" s="13"/>
      <c r="Z704" s="13"/>
      <c r="AA704" s="13"/>
      <c r="AB704" s="13"/>
    </row>
    <row r="705" ht="15.75" customHeight="1">
      <c r="A705" s="24" t="s">
        <v>9683</v>
      </c>
      <c r="B705" s="24" t="s">
        <v>3452</v>
      </c>
      <c r="C705" s="24" t="s">
        <v>9684</v>
      </c>
      <c r="D705" s="24" t="s">
        <v>9685</v>
      </c>
      <c r="E705" s="24" t="s">
        <v>9686</v>
      </c>
      <c r="F705" s="25">
        <v>1.0</v>
      </c>
      <c r="G705" s="25">
        <v>1.0</v>
      </c>
      <c r="H705" s="25" t="s">
        <v>8872</v>
      </c>
      <c r="I705" s="25">
        <v>1.0</v>
      </c>
      <c r="J705" s="25">
        <v>1.0</v>
      </c>
      <c r="K705" s="25" t="s">
        <v>8938</v>
      </c>
      <c r="L705" s="25">
        <v>1.0</v>
      </c>
      <c r="M705" s="25">
        <v>1.0</v>
      </c>
      <c r="N705" s="25" t="s">
        <v>8871</v>
      </c>
      <c r="O705" s="13"/>
      <c r="P705" s="13"/>
      <c r="Q705" s="13"/>
      <c r="R705" s="13"/>
      <c r="S705" s="13"/>
      <c r="T705" s="13"/>
      <c r="U705" s="13"/>
      <c r="V705" s="13"/>
      <c r="W705" s="13"/>
      <c r="X705" s="13"/>
      <c r="Y705" s="13"/>
      <c r="Z705" s="13"/>
      <c r="AA705" s="13"/>
      <c r="AB705" s="13"/>
    </row>
    <row r="706" ht="15.75" customHeight="1">
      <c r="A706" s="24" t="s">
        <v>9683</v>
      </c>
      <c r="B706" s="24" t="s">
        <v>3456</v>
      </c>
      <c r="C706" s="24" t="s">
        <v>9684</v>
      </c>
      <c r="D706" s="24" t="s">
        <v>9685</v>
      </c>
      <c r="E706" s="24" t="s">
        <v>9687</v>
      </c>
      <c r="F706" s="25">
        <v>1.0</v>
      </c>
      <c r="G706" s="25">
        <v>1.0</v>
      </c>
      <c r="H706" s="25" t="s">
        <v>8872</v>
      </c>
      <c r="I706" s="25">
        <v>1.0</v>
      </c>
      <c r="J706" s="25">
        <v>1.0</v>
      </c>
      <c r="K706" s="25" t="s">
        <v>8938</v>
      </c>
      <c r="L706" s="25">
        <v>1.0</v>
      </c>
      <c r="M706" s="25">
        <v>1.0</v>
      </c>
      <c r="N706" s="25" t="s">
        <v>8871</v>
      </c>
      <c r="O706" s="13"/>
      <c r="P706" s="13"/>
      <c r="Q706" s="13"/>
      <c r="R706" s="13"/>
      <c r="S706" s="13"/>
      <c r="T706" s="13"/>
      <c r="U706" s="13"/>
      <c r="V706" s="13"/>
      <c r="W706" s="13"/>
      <c r="X706" s="13"/>
      <c r="Y706" s="13"/>
      <c r="Z706" s="13"/>
      <c r="AA706" s="13"/>
      <c r="AB706" s="13"/>
    </row>
    <row r="707" ht="15.75" customHeight="1">
      <c r="A707" s="24" t="s">
        <v>9683</v>
      </c>
      <c r="B707" s="24" t="s">
        <v>3458</v>
      </c>
      <c r="C707" s="24" t="s">
        <v>9684</v>
      </c>
      <c r="D707" s="24" t="s">
        <v>9685</v>
      </c>
      <c r="E707" s="24" t="s">
        <v>9688</v>
      </c>
      <c r="F707" s="25">
        <v>1.0</v>
      </c>
      <c r="G707" s="25">
        <v>1.0</v>
      </c>
      <c r="H707" s="25" t="s">
        <v>8872</v>
      </c>
      <c r="I707" s="25">
        <v>1.0</v>
      </c>
      <c r="J707" s="25">
        <v>1.0</v>
      </c>
      <c r="K707" s="25" t="s">
        <v>8938</v>
      </c>
      <c r="L707" s="25">
        <v>1.0</v>
      </c>
      <c r="M707" s="25">
        <v>1.0</v>
      </c>
      <c r="N707" s="25" t="s">
        <v>8871</v>
      </c>
      <c r="O707" s="13"/>
      <c r="P707" s="13"/>
      <c r="Q707" s="13"/>
      <c r="R707" s="13"/>
      <c r="S707" s="13"/>
      <c r="T707" s="13"/>
      <c r="U707" s="13"/>
      <c r="V707" s="13"/>
      <c r="W707" s="13"/>
      <c r="X707" s="13"/>
      <c r="Y707" s="13"/>
      <c r="Z707" s="13"/>
      <c r="AA707" s="13"/>
      <c r="AB707" s="13"/>
    </row>
    <row r="708" ht="15.75" customHeight="1">
      <c r="A708" s="24" t="s">
        <v>9683</v>
      </c>
      <c r="B708" s="24" t="s">
        <v>3460</v>
      </c>
      <c r="C708" s="24" t="s">
        <v>9684</v>
      </c>
      <c r="D708" s="24" t="s">
        <v>9685</v>
      </c>
      <c r="E708" s="24" t="s">
        <v>9689</v>
      </c>
      <c r="F708" s="25">
        <v>3.0</v>
      </c>
      <c r="G708" s="25">
        <v>3.0</v>
      </c>
      <c r="H708" s="25" t="s">
        <v>8872</v>
      </c>
      <c r="I708" s="25">
        <v>3.0</v>
      </c>
      <c r="J708" s="25">
        <v>3.0</v>
      </c>
      <c r="K708" s="25" t="s">
        <v>8938</v>
      </c>
      <c r="L708" s="25">
        <v>3.0</v>
      </c>
      <c r="M708" s="25">
        <v>3.0</v>
      </c>
      <c r="N708" s="25" t="s">
        <v>8871</v>
      </c>
      <c r="O708" s="13"/>
      <c r="P708" s="13"/>
      <c r="Q708" s="13"/>
      <c r="R708" s="13"/>
      <c r="S708" s="13"/>
      <c r="T708" s="13"/>
      <c r="U708" s="13"/>
      <c r="V708" s="13"/>
      <c r="W708" s="13"/>
      <c r="X708" s="13"/>
      <c r="Y708" s="13"/>
      <c r="Z708" s="13"/>
      <c r="AA708" s="13"/>
      <c r="AB708" s="13"/>
    </row>
    <row r="709" ht="15.75" customHeight="1">
      <c r="A709" s="24" t="s">
        <v>9683</v>
      </c>
      <c r="B709" s="24" t="s">
        <v>3462</v>
      </c>
      <c r="C709" s="24" t="s">
        <v>9684</v>
      </c>
      <c r="D709" s="24" t="s">
        <v>9685</v>
      </c>
      <c r="E709" s="24" t="s">
        <v>9690</v>
      </c>
      <c r="F709" s="25">
        <v>3.0</v>
      </c>
      <c r="G709" s="25">
        <v>3.0</v>
      </c>
      <c r="H709" s="25" t="s">
        <v>8872</v>
      </c>
      <c r="I709" s="25">
        <v>3.0</v>
      </c>
      <c r="J709" s="25">
        <v>2.0</v>
      </c>
      <c r="K709" s="25" t="s">
        <v>8938</v>
      </c>
      <c r="L709" s="25">
        <v>1.0</v>
      </c>
      <c r="M709" s="25">
        <v>1.0</v>
      </c>
      <c r="N709" s="25" t="s">
        <v>8871</v>
      </c>
      <c r="O709" s="13"/>
      <c r="P709" s="13"/>
      <c r="Q709" s="13"/>
      <c r="R709" s="13"/>
      <c r="S709" s="13"/>
      <c r="T709" s="13"/>
      <c r="U709" s="13"/>
      <c r="V709" s="13"/>
      <c r="W709" s="13"/>
      <c r="X709" s="13"/>
      <c r="Y709" s="13"/>
      <c r="Z709" s="13"/>
      <c r="AA709" s="13"/>
      <c r="AB709" s="13"/>
    </row>
    <row r="710" ht="15.75" customHeight="1">
      <c r="A710" s="24" t="s">
        <v>9683</v>
      </c>
      <c r="B710" s="24" t="s">
        <v>3464</v>
      </c>
      <c r="C710" s="24" t="s">
        <v>9684</v>
      </c>
      <c r="D710" s="24" t="s">
        <v>9685</v>
      </c>
      <c r="E710" s="24" t="s">
        <v>9691</v>
      </c>
      <c r="F710" s="25">
        <v>2.0</v>
      </c>
      <c r="G710" s="25">
        <v>1.0</v>
      </c>
      <c r="H710" s="25" t="s">
        <v>8872</v>
      </c>
      <c r="I710" s="25">
        <v>2.0</v>
      </c>
      <c r="J710" s="25">
        <v>1.0</v>
      </c>
      <c r="K710" s="25" t="s">
        <v>8938</v>
      </c>
      <c r="L710" s="25">
        <v>2.0</v>
      </c>
      <c r="M710" s="25">
        <v>1.0</v>
      </c>
      <c r="N710" s="25" t="s">
        <v>8871</v>
      </c>
      <c r="O710" s="13"/>
      <c r="P710" s="13"/>
      <c r="Q710" s="13"/>
      <c r="R710" s="13"/>
      <c r="S710" s="13"/>
      <c r="T710" s="13"/>
      <c r="U710" s="13"/>
      <c r="V710" s="13"/>
      <c r="W710" s="13"/>
      <c r="X710" s="13"/>
      <c r="Y710" s="13"/>
      <c r="Z710" s="13"/>
      <c r="AA710" s="13"/>
      <c r="AB710" s="13"/>
    </row>
    <row r="711" ht="15.75" customHeight="1">
      <c r="A711" s="24" t="s">
        <v>9683</v>
      </c>
      <c r="B711" s="24" t="s">
        <v>3466</v>
      </c>
      <c r="C711" s="24" t="s">
        <v>9684</v>
      </c>
      <c r="D711" s="24" t="s">
        <v>9685</v>
      </c>
      <c r="E711" s="24" t="s">
        <v>9692</v>
      </c>
      <c r="F711" s="25">
        <v>1.0</v>
      </c>
      <c r="G711" s="25">
        <v>1.0</v>
      </c>
      <c r="H711" s="25" t="s">
        <v>8872</v>
      </c>
      <c r="I711" s="25">
        <v>1.0</v>
      </c>
      <c r="J711" s="25">
        <v>1.0</v>
      </c>
      <c r="K711" s="25" t="s">
        <v>8938</v>
      </c>
      <c r="L711" s="25">
        <v>1.0</v>
      </c>
      <c r="M711" s="25">
        <v>1.0</v>
      </c>
      <c r="N711" s="25" t="s">
        <v>8871</v>
      </c>
      <c r="O711" s="13"/>
      <c r="P711" s="13"/>
      <c r="Q711" s="13"/>
      <c r="R711" s="13"/>
      <c r="S711" s="13"/>
      <c r="T711" s="13"/>
      <c r="U711" s="13"/>
      <c r="V711" s="13"/>
      <c r="W711" s="13"/>
      <c r="X711" s="13"/>
      <c r="Y711" s="13"/>
      <c r="Z711" s="13"/>
      <c r="AA711" s="13"/>
      <c r="AB711" s="13"/>
    </row>
    <row r="712" ht="15.75" customHeight="1">
      <c r="A712" s="24" t="s">
        <v>9683</v>
      </c>
      <c r="B712" s="24" t="s">
        <v>3468</v>
      </c>
      <c r="C712" s="24" t="s">
        <v>9684</v>
      </c>
      <c r="D712" s="24" t="s">
        <v>9685</v>
      </c>
      <c r="E712" s="24" t="s">
        <v>9693</v>
      </c>
      <c r="F712" s="25">
        <v>2.0</v>
      </c>
      <c r="G712" s="25">
        <v>2.0</v>
      </c>
      <c r="H712" s="25" t="s">
        <v>8872</v>
      </c>
      <c r="I712" s="25">
        <v>3.0</v>
      </c>
      <c r="J712" s="25">
        <v>2.0</v>
      </c>
      <c r="K712" s="25" t="s">
        <v>8938</v>
      </c>
      <c r="L712" s="25">
        <v>1.0</v>
      </c>
      <c r="M712" s="25">
        <v>1.0</v>
      </c>
      <c r="N712" s="25" t="s">
        <v>8871</v>
      </c>
      <c r="O712" s="13"/>
      <c r="P712" s="13"/>
      <c r="Q712" s="13"/>
      <c r="R712" s="13"/>
      <c r="S712" s="13"/>
      <c r="T712" s="13"/>
      <c r="U712" s="13"/>
      <c r="V712" s="13"/>
      <c r="W712" s="13"/>
      <c r="X712" s="13"/>
      <c r="Y712" s="13"/>
      <c r="Z712" s="13"/>
      <c r="AA712" s="13"/>
      <c r="AB712" s="13"/>
    </row>
    <row r="713" ht="15.75" customHeight="1">
      <c r="A713" s="24" t="s">
        <v>9683</v>
      </c>
      <c r="B713" s="24" t="s">
        <v>3470</v>
      </c>
      <c r="C713" s="24" t="s">
        <v>9684</v>
      </c>
      <c r="D713" s="24" t="s">
        <v>9685</v>
      </c>
      <c r="E713" s="24" t="s">
        <v>9694</v>
      </c>
      <c r="F713" s="25">
        <v>2.0</v>
      </c>
      <c r="G713" s="25">
        <v>2.0</v>
      </c>
      <c r="H713" s="25" t="s">
        <v>8872</v>
      </c>
      <c r="I713" s="25">
        <v>3.0</v>
      </c>
      <c r="J713" s="25">
        <v>2.0</v>
      </c>
      <c r="K713" s="25" t="s">
        <v>8938</v>
      </c>
      <c r="L713" s="25">
        <v>1.0</v>
      </c>
      <c r="M713" s="25">
        <v>1.0</v>
      </c>
      <c r="N713" s="25" t="s">
        <v>8871</v>
      </c>
      <c r="O713" s="13"/>
      <c r="P713" s="13"/>
      <c r="Q713" s="13"/>
      <c r="R713" s="13"/>
      <c r="S713" s="13"/>
      <c r="T713" s="13"/>
      <c r="U713" s="13"/>
      <c r="V713" s="13"/>
      <c r="W713" s="13"/>
      <c r="X713" s="13"/>
      <c r="Y713" s="13"/>
      <c r="Z713" s="13"/>
      <c r="AA713" s="13"/>
      <c r="AB713" s="13"/>
    </row>
    <row r="714" ht="15.75" customHeight="1">
      <c r="A714" s="24" t="s">
        <v>9683</v>
      </c>
      <c r="B714" s="24" t="s">
        <v>3472</v>
      </c>
      <c r="C714" s="24" t="s">
        <v>9684</v>
      </c>
      <c r="D714" s="24" t="s">
        <v>9685</v>
      </c>
      <c r="E714" s="24" t="s">
        <v>9695</v>
      </c>
      <c r="F714" s="25">
        <v>1.0</v>
      </c>
      <c r="G714" s="25">
        <v>2.0</v>
      </c>
      <c r="H714" s="25" t="s">
        <v>8872</v>
      </c>
      <c r="I714" s="25">
        <v>1.0</v>
      </c>
      <c r="J714" s="25">
        <v>2.0</v>
      </c>
      <c r="K714" s="25" t="s">
        <v>8938</v>
      </c>
      <c r="L714" s="25">
        <v>1.0</v>
      </c>
      <c r="M714" s="25">
        <v>2.0</v>
      </c>
      <c r="N714" s="25" t="s">
        <v>8871</v>
      </c>
      <c r="O714" s="13"/>
      <c r="P714" s="13"/>
      <c r="Q714" s="13"/>
      <c r="R714" s="13"/>
      <c r="S714" s="13"/>
      <c r="T714" s="13"/>
      <c r="U714" s="13"/>
      <c r="V714" s="13"/>
      <c r="W714" s="13"/>
      <c r="X714" s="13"/>
      <c r="Y714" s="13"/>
      <c r="Z714" s="13"/>
      <c r="AA714" s="13"/>
      <c r="AB714" s="13"/>
    </row>
    <row r="715" ht="15.75" customHeight="1">
      <c r="A715" s="24" t="s">
        <v>9683</v>
      </c>
      <c r="B715" s="24" t="s">
        <v>3474</v>
      </c>
      <c r="C715" s="24" t="s">
        <v>9684</v>
      </c>
      <c r="D715" s="24" t="s">
        <v>9685</v>
      </c>
      <c r="E715" s="24" t="s">
        <v>9696</v>
      </c>
      <c r="F715" s="25">
        <v>1.0</v>
      </c>
      <c r="G715" s="25">
        <v>1.0</v>
      </c>
      <c r="H715" s="25" t="s">
        <v>8872</v>
      </c>
      <c r="I715" s="25">
        <v>1.0</v>
      </c>
      <c r="J715" s="25">
        <v>1.0</v>
      </c>
      <c r="K715" s="25" t="s">
        <v>8938</v>
      </c>
      <c r="L715" s="25">
        <v>1.0</v>
      </c>
      <c r="M715" s="25">
        <v>1.0</v>
      </c>
      <c r="N715" s="25" t="s">
        <v>8871</v>
      </c>
      <c r="O715" s="13"/>
      <c r="P715" s="13"/>
      <c r="Q715" s="13"/>
      <c r="R715" s="13"/>
      <c r="S715" s="13"/>
      <c r="T715" s="13"/>
      <c r="U715" s="13"/>
      <c r="V715" s="13"/>
      <c r="W715" s="13"/>
      <c r="X715" s="13"/>
      <c r="Y715" s="13"/>
      <c r="Z715" s="13"/>
      <c r="AA715" s="13"/>
      <c r="AB715" s="13"/>
    </row>
    <row r="716" ht="15.75" customHeight="1">
      <c r="A716" s="24" t="s">
        <v>9683</v>
      </c>
      <c r="B716" s="24" t="s">
        <v>3476</v>
      </c>
      <c r="C716" s="24" t="s">
        <v>9684</v>
      </c>
      <c r="D716" s="24" t="s">
        <v>9685</v>
      </c>
      <c r="E716" s="24" t="s">
        <v>9697</v>
      </c>
      <c r="F716" s="25">
        <v>1.0</v>
      </c>
      <c r="G716" s="25">
        <v>1.0</v>
      </c>
      <c r="H716" s="25" t="s">
        <v>8872</v>
      </c>
      <c r="I716" s="25">
        <v>1.0</v>
      </c>
      <c r="J716" s="25">
        <v>1.0</v>
      </c>
      <c r="K716" s="25" t="s">
        <v>8938</v>
      </c>
      <c r="L716" s="25">
        <v>1.0</v>
      </c>
      <c r="M716" s="25">
        <v>1.0</v>
      </c>
      <c r="N716" s="25" t="s">
        <v>8871</v>
      </c>
      <c r="O716" s="13"/>
      <c r="P716" s="13"/>
      <c r="Q716" s="13"/>
      <c r="R716" s="13"/>
      <c r="S716" s="13"/>
      <c r="T716" s="13"/>
      <c r="U716" s="13"/>
      <c r="V716" s="13"/>
      <c r="W716" s="13"/>
      <c r="X716" s="13"/>
      <c r="Y716" s="13"/>
      <c r="Z716" s="13"/>
      <c r="AA716" s="13"/>
      <c r="AB716" s="13"/>
    </row>
    <row r="717" ht="15.75" customHeight="1">
      <c r="A717" s="24" t="s">
        <v>9683</v>
      </c>
      <c r="B717" s="24" t="s">
        <v>3478</v>
      </c>
      <c r="C717" s="24" t="s">
        <v>9684</v>
      </c>
      <c r="D717" s="24" t="s">
        <v>9685</v>
      </c>
      <c r="E717" s="24" t="s">
        <v>9698</v>
      </c>
      <c r="F717" s="25">
        <v>3.0</v>
      </c>
      <c r="G717" s="25">
        <v>3.0</v>
      </c>
      <c r="H717" s="25" t="s">
        <v>8872</v>
      </c>
      <c r="I717" s="25">
        <v>3.0</v>
      </c>
      <c r="J717" s="25">
        <v>2.0</v>
      </c>
      <c r="K717" s="25" t="s">
        <v>8938</v>
      </c>
      <c r="L717" s="25">
        <v>1.0</v>
      </c>
      <c r="M717" s="25">
        <v>1.0</v>
      </c>
      <c r="N717" s="25" t="s">
        <v>8871</v>
      </c>
      <c r="O717" s="13"/>
      <c r="P717" s="13"/>
      <c r="Q717" s="13"/>
      <c r="R717" s="13"/>
      <c r="S717" s="13"/>
      <c r="T717" s="13"/>
      <c r="U717" s="13"/>
      <c r="V717" s="13"/>
      <c r="W717" s="13"/>
      <c r="X717" s="13"/>
      <c r="Y717" s="13"/>
      <c r="Z717" s="13"/>
      <c r="AA717" s="13"/>
      <c r="AB717" s="13"/>
    </row>
    <row r="718" ht="15.75" customHeight="1">
      <c r="A718" s="24" t="s">
        <v>9683</v>
      </c>
      <c r="B718" s="24" t="s">
        <v>3480</v>
      </c>
      <c r="C718" s="24" t="s">
        <v>9684</v>
      </c>
      <c r="D718" s="24" t="s">
        <v>9685</v>
      </c>
      <c r="E718" s="24" t="s">
        <v>9699</v>
      </c>
      <c r="F718" s="25">
        <v>1.0</v>
      </c>
      <c r="G718" s="25">
        <v>1.0</v>
      </c>
      <c r="H718" s="25" t="s">
        <v>8872</v>
      </c>
      <c r="I718" s="25">
        <v>1.0</v>
      </c>
      <c r="J718" s="25">
        <v>1.0</v>
      </c>
      <c r="K718" s="25" t="s">
        <v>8938</v>
      </c>
      <c r="L718" s="25">
        <v>1.0</v>
      </c>
      <c r="M718" s="25">
        <v>1.0</v>
      </c>
      <c r="N718" s="25" t="s">
        <v>8871</v>
      </c>
      <c r="O718" s="13"/>
      <c r="P718" s="13"/>
      <c r="Q718" s="13"/>
      <c r="R718" s="13"/>
      <c r="S718" s="13"/>
      <c r="T718" s="13"/>
      <c r="U718" s="13"/>
      <c r="V718" s="13"/>
      <c r="W718" s="13"/>
      <c r="X718" s="13"/>
      <c r="Y718" s="13"/>
      <c r="Z718" s="13"/>
      <c r="AA718" s="13"/>
      <c r="AB718" s="13"/>
    </row>
    <row r="719" ht="15.75" customHeight="1">
      <c r="A719" s="24" t="s">
        <v>9683</v>
      </c>
      <c r="B719" s="24" t="s">
        <v>3482</v>
      </c>
      <c r="C719" s="24" t="s">
        <v>9684</v>
      </c>
      <c r="D719" s="24" t="s">
        <v>9685</v>
      </c>
      <c r="E719" s="24" t="s">
        <v>9700</v>
      </c>
      <c r="F719" s="25">
        <v>1.0</v>
      </c>
      <c r="G719" s="25">
        <v>1.0</v>
      </c>
      <c r="H719" s="25" t="s">
        <v>8872</v>
      </c>
      <c r="I719" s="25">
        <v>1.0</v>
      </c>
      <c r="J719" s="25">
        <v>1.0</v>
      </c>
      <c r="K719" s="25" t="s">
        <v>8938</v>
      </c>
      <c r="L719" s="25">
        <v>1.0</v>
      </c>
      <c r="M719" s="25">
        <v>1.0</v>
      </c>
      <c r="N719" s="25" t="s">
        <v>8871</v>
      </c>
      <c r="O719" s="13"/>
      <c r="P719" s="13"/>
      <c r="Q719" s="13"/>
      <c r="R719" s="13"/>
      <c r="S719" s="13"/>
      <c r="T719" s="13"/>
      <c r="U719" s="13"/>
      <c r="V719" s="13"/>
      <c r="W719" s="13"/>
      <c r="X719" s="13"/>
      <c r="Y719" s="13"/>
      <c r="Z719" s="13"/>
      <c r="AA719" s="13"/>
      <c r="AB719" s="13"/>
    </row>
    <row r="720" ht="15.75" customHeight="1">
      <c r="A720" s="24" t="s">
        <v>9683</v>
      </c>
      <c r="B720" s="24" t="s">
        <v>3484</v>
      </c>
      <c r="C720" s="24" t="s">
        <v>9684</v>
      </c>
      <c r="D720" s="24" t="s">
        <v>9685</v>
      </c>
      <c r="E720" s="24" t="s">
        <v>9701</v>
      </c>
      <c r="F720" s="25">
        <v>1.0</v>
      </c>
      <c r="G720" s="25">
        <v>1.0</v>
      </c>
      <c r="H720" s="25" t="s">
        <v>8872</v>
      </c>
      <c r="I720" s="25">
        <v>1.0</v>
      </c>
      <c r="J720" s="25">
        <v>1.0</v>
      </c>
      <c r="K720" s="25" t="s">
        <v>8938</v>
      </c>
      <c r="L720" s="25">
        <v>1.0</v>
      </c>
      <c r="M720" s="25">
        <v>1.0</v>
      </c>
      <c r="N720" s="25" t="s">
        <v>8871</v>
      </c>
      <c r="O720" s="13"/>
      <c r="P720" s="13"/>
      <c r="Q720" s="13"/>
      <c r="R720" s="13"/>
      <c r="S720" s="13"/>
      <c r="T720" s="13"/>
      <c r="U720" s="13"/>
      <c r="V720" s="13"/>
      <c r="W720" s="13"/>
      <c r="X720" s="13"/>
      <c r="Y720" s="13"/>
      <c r="Z720" s="13"/>
      <c r="AA720" s="13"/>
      <c r="AB720" s="13"/>
    </row>
    <row r="721" ht="15.75" customHeight="1">
      <c r="A721" s="24" t="s">
        <v>9683</v>
      </c>
      <c r="B721" s="24" t="s">
        <v>3485</v>
      </c>
      <c r="C721" s="24" t="s">
        <v>9684</v>
      </c>
      <c r="D721" s="24" t="s">
        <v>9685</v>
      </c>
      <c r="E721" s="24" t="s">
        <v>9702</v>
      </c>
      <c r="F721" s="25">
        <v>3.0</v>
      </c>
      <c r="G721" s="25">
        <v>3.0</v>
      </c>
      <c r="H721" s="25" t="s">
        <v>8872</v>
      </c>
      <c r="I721" s="25">
        <v>3.0</v>
      </c>
      <c r="J721" s="25">
        <v>3.0</v>
      </c>
      <c r="K721" s="25" t="s">
        <v>8938</v>
      </c>
      <c r="L721" s="25">
        <v>3.0</v>
      </c>
      <c r="M721" s="25">
        <v>3.0</v>
      </c>
      <c r="N721" s="25" t="s">
        <v>8871</v>
      </c>
      <c r="O721" s="13"/>
      <c r="P721" s="13"/>
      <c r="Q721" s="13"/>
      <c r="R721" s="13"/>
      <c r="S721" s="13"/>
      <c r="T721" s="13"/>
      <c r="U721" s="13"/>
      <c r="V721" s="13"/>
      <c r="W721" s="13"/>
      <c r="X721" s="13"/>
      <c r="Y721" s="13"/>
      <c r="Z721" s="13"/>
      <c r="AA721" s="13"/>
      <c r="AB721" s="13"/>
    </row>
    <row r="722" ht="15.75" customHeight="1">
      <c r="A722" s="24" t="s">
        <v>9683</v>
      </c>
      <c r="B722" s="24" t="s">
        <v>3487</v>
      </c>
      <c r="C722" s="24" t="s">
        <v>9684</v>
      </c>
      <c r="D722" s="24" t="s">
        <v>9685</v>
      </c>
      <c r="E722" s="24" t="s">
        <v>9703</v>
      </c>
      <c r="F722" s="25">
        <v>2.0</v>
      </c>
      <c r="G722" s="25">
        <v>2.0</v>
      </c>
      <c r="H722" s="25" t="s">
        <v>8872</v>
      </c>
      <c r="I722" s="25">
        <v>3.0</v>
      </c>
      <c r="J722" s="25">
        <v>2.0</v>
      </c>
      <c r="K722" s="25" t="s">
        <v>8938</v>
      </c>
      <c r="L722" s="25">
        <v>1.0</v>
      </c>
      <c r="M722" s="25">
        <v>1.0</v>
      </c>
      <c r="N722" s="25" t="s">
        <v>8871</v>
      </c>
      <c r="O722" s="13"/>
      <c r="P722" s="13"/>
      <c r="Q722" s="13"/>
      <c r="R722" s="13"/>
      <c r="S722" s="13"/>
      <c r="T722" s="13"/>
      <c r="U722" s="13"/>
      <c r="V722" s="13"/>
      <c r="W722" s="13"/>
      <c r="X722" s="13"/>
      <c r="Y722" s="13"/>
      <c r="Z722" s="13"/>
      <c r="AA722" s="13"/>
      <c r="AB722" s="13"/>
    </row>
    <row r="723" ht="15.75" customHeight="1">
      <c r="A723" s="24" t="s">
        <v>9704</v>
      </c>
      <c r="B723" s="24" t="s">
        <v>3913</v>
      </c>
      <c r="C723" s="24" t="s">
        <v>9705</v>
      </c>
      <c r="D723" s="24" t="s">
        <v>9706</v>
      </c>
      <c r="E723" s="24" t="s">
        <v>9707</v>
      </c>
      <c r="F723" s="25">
        <v>2.0</v>
      </c>
      <c r="G723" s="25">
        <v>2.0</v>
      </c>
      <c r="H723" s="25" t="s">
        <v>8871</v>
      </c>
      <c r="I723" s="25">
        <v>2.0</v>
      </c>
      <c r="J723" s="25">
        <v>2.0</v>
      </c>
      <c r="K723" s="25" t="s">
        <v>8938</v>
      </c>
      <c r="L723" s="25">
        <v>2.0</v>
      </c>
      <c r="M723" s="25">
        <v>2.0</v>
      </c>
      <c r="N723" s="25" t="s">
        <v>8872</v>
      </c>
      <c r="O723" s="13"/>
      <c r="P723" s="13"/>
      <c r="Q723" s="13"/>
      <c r="R723" s="13"/>
      <c r="S723" s="13"/>
      <c r="T723" s="13"/>
      <c r="U723" s="13"/>
      <c r="V723" s="13"/>
      <c r="W723" s="13"/>
      <c r="X723" s="13"/>
      <c r="Y723" s="13"/>
      <c r="Z723" s="13"/>
      <c r="AA723" s="13"/>
      <c r="AB723" s="13"/>
    </row>
    <row r="724" ht="15.75" customHeight="1">
      <c r="A724" s="24" t="s">
        <v>9704</v>
      </c>
      <c r="B724" s="24" t="s">
        <v>3917</v>
      </c>
      <c r="C724" s="24" t="s">
        <v>9705</v>
      </c>
      <c r="D724" s="24" t="s">
        <v>9706</v>
      </c>
      <c r="E724" s="24" t="s">
        <v>9708</v>
      </c>
      <c r="F724" s="25">
        <v>2.0</v>
      </c>
      <c r="G724" s="25">
        <v>3.0</v>
      </c>
      <c r="H724" s="25" t="s">
        <v>8871</v>
      </c>
      <c r="I724" s="25">
        <v>2.0</v>
      </c>
      <c r="J724" s="25">
        <v>3.0</v>
      </c>
      <c r="K724" s="25" t="s">
        <v>8938</v>
      </c>
      <c r="L724" s="25">
        <v>2.0</v>
      </c>
      <c r="M724" s="25">
        <v>3.0</v>
      </c>
      <c r="N724" s="25" t="s">
        <v>8872</v>
      </c>
      <c r="O724" s="13"/>
      <c r="P724" s="13"/>
      <c r="Q724" s="13"/>
      <c r="R724" s="13"/>
      <c r="S724" s="13"/>
      <c r="T724" s="13"/>
      <c r="U724" s="13"/>
      <c r="V724" s="13"/>
      <c r="W724" s="13"/>
      <c r="X724" s="13"/>
      <c r="Y724" s="13"/>
      <c r="Z724" s="13"/>
      <c r="AA724" s="13"/>
      <c r="AB724" s="13"/>
    </row>
    <row r="725" ht="15.75" customHeight="1">
      <c r="A725" s="24" t="s">
        <v>9704</v>
      </c>
      <c r="B725" s="24" t="s">
        <v>3919</v>
      </c>
      <c r="C725" s="24" t="s">
        <v>9705</v>
      </c>
      <c r="D725" s="24" t="s">
        <v>9706</v>
      </c>
      <c r="E725" s="24" t="s">
        <v>9709</v>
      </c>
      <c r="F725" s="25">
        <v>1.0</v>
      </c>
      <c r="G725" s="25">
        <v>1.0</v>
      </c>
      <c r="H725" s="25" t="s">
        <v>8871</v>
      </c>
      <c r="I725" s="25">
        <v>1.0</v>
      </c>
      <c r="J725" s="25">
        <v>1.0</v>
      </c>
      <c r="K725" s="25" t="s">
        <v>8938</v>
      </c>
      <c r="L725" s="25">
        <v>1.0</v>
      </c>
      <c r="M725" s="25">
        <v>1.0</v>
      </c>
      <c r="N725" s="25" t="s">
        <v>8872</v>
      </c>
      <c r="O725" s="13"/>
      <c r="P725" s="13"/>
      <c r="Q725" s="13"/>
      <c r="R725" s="13"/>
      <c r="S725" s="13"/>
      <c r="T725" s="13"/>
      <c r="U725" s="13"/>
      <c r="V725" s="13"/>
      <c r="W725" s="13"/>
      <c r="X725" s="13"/>
      <c r="Y725" s="13"/>
      <c r="Z725" s="13"/>
      <c r="AA725" s="13"/>
      <c r="AB725" s="13"/>
    </row>
    <row r="726" ht="15.75" customHeight="1">
      <c r="A726" s="24" t="s">
        <v>9704</v>
      </c>
      <c r="B726" s="24" t="s">
        <v>3921</v>
      </c>
      <c r="C726" s="24" t="s">
        <v>9705</v>
      </c>
      <c r="D726" s="24" t="s">
        <v>9706</v>
      </c>
      <c r="E726" s="24" t="s">
        <v>9710</v>
      </c>
      <c r="F726" s="25">
        <v>1.0</v>
      </c>
      <c r="G726" s="25">
        <v>1.0</v>
      </c>
      <c r="H726" s="25" t="s">
        <v>8871</v>
      </c>
      <c r="I726" s="25">
        <v>1.0</v>
      </c>
      <c r="J726" s="25">
        <v>1.0</v>
      </c>
      <c r="K726" s="25" t="s">
        <v>8938</v>
      </c>
      <c r="L726" s="25">
        <v>1.0</v>
      </c>
      <c r="M726" s="25">
        <v>1.0</v>
      </c>
      <c r="N726" s="25" t="s">
        <v>8872</v>
      </c>
      <c r="O726" s="13"/>
      <c r="P726" s="13"/>
      <c r="Q726" s="13"/>
      <c r="R726" s="13"/>
      <c r="S726" s="13"/>
      <c r="T726" s="13"/>
      <c r="U726" s="13"/>
      <c r="V726" s="13"/>
      <c r="W726" s="13"/>
      <c r="X726" s="13"/>
      <c r="Y726" s="13"/>
      <c r="Z726" s="13"/>
      <c r="AA726" s="13"/>
      <c r="AB726" s="13"/>
    </row>
    <row r="727" ht="15.75" customHeight="1">
      <c r="A727" s="24" t="s">
        <v>9704</v>
      </c>
      <c r="B727" s="24" t="s">
        <v>3923</v>
      </c>
      <c r="C727" s="24" t="s">
        <v>9705</v>
      </c>
      <c r="D727" s="24" t="s">
        <v>9706</v>
      </c>
      <c r="E727" s="24" t="s">
        <v>9711</v>
      </c>
      <c r="F727" s="25">
        <v>2.0</v>
      </c>
      <c r="G727" s="25">
        <v>2.0</v>
      </c>
      <c r="H727" s="25" t="s">
        <v>8871</v>
      </c>
      <c r="I727" s="25">
        <v>2.0</v>
      </c>
      <c r="J727" s="25">
        <v>2.0</v>
      </c>
      <c r="K727" s="25" t="s">
        <v>8938</v>
      </c>
      <c r="L727" s="25">
        <v>2.0</v>
      </c>
      <c r="M727" s="25">
        <v>2.0</v>
      </c>
      <c r="N727" s="25" t="s">
        <v>8872</v>
      </c>
      <c r="O727" s="13"/>
      <c r="P727" s="13"/>
      <c r="Q727" s="13"/>
      <c r="R727" s="13"/>
      <c r="S727" s="13"/>
      <c r="T727" s="13"/>
      <c r="U727" s="13"/>
      <c r="V727" s="13"/>
      <c r="W727" s="13"/>
      <c r="X727" s="13"/>
      <c r="Y727" s="13"/>
      <c r="Z727" s="13"/>
      <c r="AA727" s="13"/>
      <c r="AB727" s="13"/>
    </row>
    <row r="728" ht="15.75" customHeight="1">
      <c r="A728" s="24" t="s">
        <v>9704</v>
      </c>
      <c r="B728" s="24" t="s">
        <v>3925</v>
      </c>
      <c r="C728" s="24" t="s">
        <v>9705</v>
      </c>
      <c r="D728" s="24" t="s">
        <v>9706</v>
      </c>
      <c r="E728" s="24" t="s">
        <v>9712</v>
      </c>
      <c r="F728" s="25">
        <v>2.0</v>
      </c>
      <c r="G728" s="25">
        <v>2.0</v>
      </c>
      <c r="H728" s="25" t="s">
        <v>8871</v>
      </c>
      <c r="I728" s="25">
        <v>2.0</v>
      </c>
      <c r="J728" s="25">
        <v>2.0</v>
      </c>
      <c r="K728" s="25" t="s">
        <v>8938</v>
      </c>
      <c r="L728" s="25">
        <v>2.0</v>
      </c>
      <c r="M728" s="25">
        <v>2.0</v>
      </c>
      <c r="N728" s="25" t="s">
        <v>8872</v>
      </c>
      <c r="O728" s="13"/>
      <c r="P728" s="13"/>
      <c r="Q728" s="13"/>
      <c r="R728" s="13"/>
      <c r="S728" s="13"/>
      <c r="T728" s="13"/>
      <c r="U728" s="13"/>
      <c r="V728" s="13"/>
      <c r="W728" s="13"/>
      <c r="X728" s="13"/>
      <c r="Y728" s="13"/>
      <c r="Z728" s="13"/>
      <c r="AA728" s="13"/>
      <c r="AB728" s="13"/>
    </row>
    <row r="729" ht="15.75" customHeight="1">
      <c r="A729" s="24" t="s">
        <v>9704</v>
      </c>
      <c r="B729" s="24" t="s">
        <v>3927</v>
      </c>
      <c r="C729" s="24" t="s">
        <v>9705</v>
      </c>
      <c r="D729" s="24" t="s">
        <v>9706</v>
      </c>
      <c r="E729" s="24" t="s">
        <v>9713</v>
      </c>
      <c r="F729" s="25">
        <v>1.0</v>
      </c>
      <c r="G729" s="25">
        <v>1.0</v>
      </c>
      <c r="H729" s="25" t="s">
        <v>8871</v>
      </c>
      <c r="I729" s="25">
        <v>1.0</v>
      </c>
      <c r="J729" s="25">
        <v>1.0</v>
      </c>
      <c r="K729" s="25" t="s">
        <v>8938</v>
      </c>
      <c r="L729" s="25">
        <v>1.0</v>
      </c>
      <c r="M729" s="25">
        <v>1.0</v>
      </c>
      <c r="N729" s="25" t="s">
        <v>8872</v>
      </c>
      <c r="O729" s="13"/>
      <c r="P729" s="13"/>
      <c r="Q729" s="13"/>
      <c r="R729" s="13"/>
      <c r="S729" s="13"/>
      <c r="T729" s="13"/>
      <c r="U729" s="13"/>
      <c r="V729" s="13"/>
      <c r="W729" s="13"/>
      <c r="X729" s="13"/>
      <c r="Y729" s="13"/>
      <c r="Z729" s="13"/>
      <c r="AA729" s="13"/>
      <c r="AB729" s="13"/>
    </row>
    <row r="730" ht="15.75" customHeight="1">
      <c r="A730" s="24" t="s">
        <v>9704</v>
      </c>
      <c r="B730" s="24" t="s">
        <v>3929</v>
      </c>
      <c r="C730" s="24" t="s">
        <v>9705</v>
      </c>
      <c r="D730" s="24" t="s">
        <v>9706</v>
      </c>
      <c r="E730" s="24" t="s">
        <v>9714</v>
      </c>
      <c r="F730" s="25">
        <v>1.0</v>
      </c>
      <c r="G730" s="25">
        <v>1.0</v>
      </c>
      <c r="H730" s="25" t="s">
        <v>8871</v>
      </c>
      <c r="I730" s="25">
        <v>1.0</v>
      </c>
      <c r="J730" s="25">
        <v>1.0</v>
      </c>
      <c r="K730" s="25" t="s">
        <v>8938</v>
      </c>
      <c r="L730" s="25">
        <v>1.0</v>
      </c>
      <c r="M730" s="25">
        <v>1.0</v>
      </c>
      <c r="N730" s="25" t="s">
        <v>8872</v>
      </c>
      <c r="O730" s="13"/>
      <c r="P730" s="13"/>
      <c r="Q730" s="13"/>
      <c r="R730" s="13"/>
      <c r="S730" s="13"/>
      <c r="T730" s="13"/>
      <c r="U730" s="13"/>
      <c r="V730" s="13"/>
      <c r="W730" s="13"/>
      <c r="X730" s="13"/>
      <c r="Y730" s="13"/>
      <c r="Z730" s="13"/>
      <c r="AA730" s="13"/>
      <c r="AB730" s="13"/>
    </row>
    <row r="731" ht="15.75" customHeight="1">
      <c r="A731" s="24" t="s">
        <v>9704</v>
      </c>
      <c r="B731" s="24" t="s">
        <v>3931</v>
      </c>
      <c r="C731" s="24" t="s">
        <v>9705</v>
      </c>
      <c r="D731" s="24" t="s">
        <v>9706</v>
      </c>
      <c r="E731" s="24" t="s">
        <v>9715</v>
      </c>
      <c r="F731" s="25">
        <v>1.0</v>
      </c>
      <c r="G731" s="25">
        <v>1.0</v>
      </c>
      <c r="H731" s="25" t="s">
        <v>8871</v>
      </c>
      <c r="I731" s="25">
        <v>1.0</v>
      </c>
      <c r="J731" s="25">
        <v>1.0</v>
      </c>
      <c r="K731" s="25" t="s">
        <v>8938</v>
      </c>
      <c r="L731" s="25">
        <v>1.0</v>
      </c>
      <c r="M731" s="25">
        <v>1.0</v>
      </c>
      <c r="N731" s="25" t="s">
        <v>8872</v>
      </c>
      <c r="O731" s="13"/>
      <c r="P731" s="13"/>
      <c r="Q731" s="13"/>
      <c r="R731" s="13"/>
      <c r="S731" s="13"/>
      <c r="T731" s="13"/>
      <c r="U731" s="13"/>
      <c r="V731" s="13"/>
      <c r="W731" s="13"/>
      <c r="X731" s="13"/>
      <c r="Y731" s="13"/>
      <c r="Z731" s="13"/>
      <c r="AA731" s="13"/>
      <c r="AB731" s="13"/>
    </row>
    <row r="732" ht="15.75" customHeight="1">
      <c r="A732" s="24" t="s">
        <v>9704</v>
      </c>
      <c r="B732" s="24" t="s">
        <v>3933</v>
      </c>
      <c r="C732" s="24" t="s">
        <v>9705</v>
      </c>
      <c r="D732" s="24" t="s">
        <v>9706</v>
      </c>
      <c r="E732" s="24" t="s">
        <v>9716</v>
      </c>
      <c r="F732" s="25">
        <v>2.0</v>
      </c>
      <c r="G732" s="25">
        <v>2.0</v>
      </c>
      <c r="H732" s="25" t="s">
        <v>8871</v>
      </c>
      <c r="I732" s="25">
        <v>2.0</v>
      </c>
      <c r="J732" s="25">
        <v>2.0</v>
      </c>
      <c r="K732" s="25" t="s">
        <v>8938</v>
      </c>
      <c r="L732" s="25">
        <v>2.0</v>
      </c>
      <c r="M732" s="25">
        <v>2.0</v>
      </c>
      <c r="N732" s="25" t="s">
        <v>8872</v>
      </c>
      <c r="O732" s="13"/>
      <c r="P732" s="13"/>
      <c r="Q732" s="13"/>
      <c r="R732" s="13"/>
      <c r="S732" s="13"/>
      <c r="T732" s="13"/>
      <c r="U732" s="13"/>
      <c r="V732" s="13"/>
      <c r="W732" s="13"/>
      <c r="X732" s="13"/>
      <c r="Y732" s="13"/>
      <c r="Z732" s="13"/>
      <c r="AA732" s="13"/>
      <c r="AB732" s="13"/>
    </row>
    <row r="733" ht="15.75" customHeight="1">
      <c r="A733" s="24" t="s">
        <v>9704</v>
      </c>
      <c r="B733" s="24" t="s">
        <v>3935</v>
      </c>
      <c r="C733" s="24" t="s">
        <v>9705</v>
      </c>
      <c r="D733" s="24" t="s">
        <v>9706</v>
      </c>
      <c r="E733" s="24" t="s">
        <v>9717</v>
      </c>
      <c r="F733" s="25">
        <v>2.0</v>
      </c>
      <c r="G733" s="25">
        <v>2.0</v>
      </c>
      <c r="H733" s="25" t="s">
        <v>8871</v>
      </c>
      <c r="I733" s="25">
        <v>3.0</v>
      </c>
      <c r="J733" s="25">
        <v>3.0</v>
      </c>
      <c r="K733" s="25" t="s">
        <v>8938</v>
      </c>
      <c r="L733" s="25">
        <v>2.0</v>
      </c>
      <c r="M733" s="25">
        <v>2.0</v>
      </c>
      <c r="N733" s="25" t="s">
        <v>8872</v>
      </c>
      <c r="O733" s="13"/>
      <c r="P733" s="13"/>
      <c r="Q733" s="13"/>
      <c r="R733" s="13"/>
      <c r="S733" s="13"/>
      <c r="T733" s="13"/>
      <c r="U733" s="13"/>
      <c r="V733" s="13"/>
      <c r="W733" s="13"/>
      <c r="X733" s="13"/>
      <c r="Y733" s="13"/>
      <c r="Z733" s="13"/>
      <c r="AA733" s="13"/>
      <c r="AB733" s="13"/>
    </row>
    <row r="734" ht="15.75" customHeight="1">
      <c r="A734" s="24" t="s">
        <v>9704</v>
      </c>
      <c r="B734" s="24" t="s">
        <v>3937</v>
      </c>
      <c r="C734" s="24" t="s">
        <v>9705</v>
      </c>
      <c r="D734" s="24" t="s">
        <v>9706</v>
      </c>
      <c r="E734" s="24" t="s">
        <v>9718</v>
      </c>
      <c r="F734" s="25">
        <v>2.0</v>
      </c>
      <c r="G734" s="25">
        <v>2.0</v>
      </c>
      <c r="H734" s="25" t="s">
        <v>8871</v>
      </c>
      <c r="I734" s="25">
        <v>2.0</v>
      </c>
      <c r="J734" s="25">
        <v>2.0</v>
      </c>
      <c r="K734" s="25" t="s">
        <v>8938</v>
      </c>
      <c r="L734" s="25">
        <v>2.0</v>
      </c>
      <c r="M734" s="25">
        <v>2.0</v>
      </c>
      <c r="N734" s="25" t="s">
        <v>8872</v>
      </c>
      <c r="O734" s="13"/>
      <c r="P734" s="13"/>
      <c r="Q734" s="13"/>
      <c r="R734" s="13"/>
      <c r="S734" s="13"/>
      <c r="T734" s="13"/>
      <c r="U734" s="13"/>
      <c r="V734" s="13"/>
      <c r="W734" s="13"/>
      <c r="X734" s="13"/>
      <c r="Y734" s="13"/>
      <c r="Z734" s="13"/>
      <c r="AA734" s="13"/>
      <c r="AB734" s="13"/>
    </row>
    <row r="735" ht="15.75" customHeight="1">
      <c r="A735" s="24" t="s">
        <v>9704</v>
      </c>
      <c r="B735" s="24" t="s">
        <v>3939</v>
      </c>
      <c r="C735" s="24" t="s">
        <v>9705</v>
      </c>
      <c r="D735" s="24" t="s">
        <v>9706</v>
      </c>
      <c r="E735" s="24" t="s">
        <v>9719</v>
      </c>
      <c r="F735" s="25">
        <v>1.0</v>
      </c>
      <c r="G735" s="25">
        <v>1.0</v>
      </c>
      <c r="H735" s="25" t="s">
        <v>8871</v>
      </c>
      <c r="I735" s="25">
        <v>1.0</v>
      </c>
      <c r="J735" s="25">
        <v>1.0</v>
      </c>
      <c r="K735" s="25" t="s">
        <v>8938</v>
      </c>
      <c r="L735" s="25">
        <v>1.0</v>
      </c>
      <c r="M735" s="25">
        <v>1.0</v>
      </c>
      <c r="N735" s="25" t="s">
        <v>8872</v>
      </c>
      <c r="O735" s="13"/>
      <c r="P735" s="13"/>
      <c r="Q735" s="13"/>
      <c r="R735" s="13"/>
      <c r="S735" s="13"/>
      <c r="T735" s="13"/>
      <c r="U735" s="13"/>
      <c r="V735" s="13"/>
      <c r="W735" s="13"/>
      <c r="X735" s="13"/>
      <c r="Y735" s="13"/>
      <c r="Z735" s="13"/>
      <c r="AA735" s="13"/>
      <c r="AB735" s="13"/>
    </row>
    <row r="736" ht="15.75" customHeight="1">
      <c r="A736" s="24" t="s">
        <v>9704</v>
      </c>
      <c r="B736" s="24" t="s">
        <v>3941</v>
      </c>
      <c r="C736" s="24" t="s">
        <v>9705</v>
      </c>
      <c r="D736" s="24" t="s">
        <v>9706</v>
      </c>
      <c r="E736" s="24" t="s">
        <v>9720</v>
      </c>
      <c r="F736" s="25">
        <v>3.0</v>
      </c>
      <c r="G736" s="25">
        <v>3.0</v>
      </c>
      <c r="H736" s="25" t="s">
        <v>8871</v>
      </c>
      <c r="I736" s="25">
        <v>3.0</v>
      </c>
      <c r="J736" s="25">
        <v>3.0</v>
      </c>
      <c r="K736" s="25" t="s">
        <v>8938</v>
      </c>
      <c r="L736" s="25">
        <v>3.0</v>
      </c>
      <c r="M736" s="25">
        <v>3.0</v>
      </c>
      <c r="N736" s="25" t="s">
        <v>8872</v>
      </c>
      <c r="O736" s="13"/>
      <c r="P736" s="13"/>
      <c r="Q736" s="13"/>
      <c r="R736" s="13"/>
      <c r="S736" s="13"/>
      <c r="T736" s="13"/>
      <c r="U736" s="13"/>
      <c r="V736" s="13"/>
      <c r="W736" s="13"/>
      <c r="X736" s="13"/>
      <c r="Y736" s="13"/>
      <c r="Z736" s="13"/>
      <c r="AA736" s="13"/>
      <c r="AB736" s="13"/>
    </row>
    <row r="737" ht="15.75" customHeight="1">
      <c r="A737" s="24" t="s">
        <v>9704</v>
      </c>
      <c r="B737" s="24" t="s">
        <v>3943</v>
      </c>
      <c r="C737" s="24" t="s">
        <v>9705</v>
      </c>
      <c r="D737" s="24" t="s">
        <v>9706</v>
      </c>
      <c r="E737" s="24" t="s">
        <v>9721</v>
      </c>
      <c r="F737" s="25">
        <v>1.0</v>
      </c>
      <c r="G737" s="25">
        <v>1.0</v>
      </c>
      <c r="H737" s="25" t="s">
        <v>8871</v>
      </c>
      <c r="I737" s="25">
        <v>2.0</v>
      </c>
      <c r="J737" s="25">
        <v>2.0</v>
      </c>
      <c r="K737" s="25" t="s">
        <v>8938</v>
      </c>
      <c r="L737" s="25">
        <v>2.0</v>
      </c>
      <c r="M737" s="25">
        <v>2.0</v>
      </c>
      <c r="N737" s="25" t="s">
        <v>8872</v>
      </c>
      <c r="O737" s="13"/>
      <c r="P737" s="13"/>
      <c r="Q737" s="13"/>
      <c r="R737" s="13"/>
      <c r="S737" s="13"/>
      <c r="T737" s="13"/>
      <c r="U737" s="13"/>
      <c r="V737" s="13"/>
      <c r="W737" s="13"/>
      <c r="X737" s="13"/>
      <c r="Y737" s="13"/>
      <c r="Z737" s="13"/>
      <c r="AA737" s="13"/>
      <c r="AB737" s="13"/>
    </row>
    <row r="738" ht="15.75" customHeight="1">
      <c r="A738" s="24" t="s">
        <v>9704</v>
      </c>
      <c r="B738" s="24" t="s">
        <v>3945</v>
      </c>
      <c r="C738" s="24" t="s">
        <v>9705</v>
      </c>
      <c r="D738" s="24" t="s">
        <v>9706</v>
      </c>
      <c r="E738" s="24" t="s">
        <v>9722</v>
      </c>
      <c r="F738" s="25">
        <v>1.0</v>
      </c>
      <c r="G738" s="25">
        <v>1.0</v>
      </c>
      <c r="H738" s="25" t="s">
        <v>8871</v>
      </c>
      <c r="I738" s="25">
        <v>2.0</v>
      </c>
      <c r="J738" s="25">
        <v>2.0</v>
      </c>
      <c r="K738" s="25" t="s">
        <v>8938</v>
      </c>
      <c r="L738" s="25">
        <v>2.0</v>
      </c>
      <c r="M738" s="25">
        <v>2.0</v>
      </c>
      <c r="N738" s="25" t="s">
        <v>8872</v>
      </c>
      <c r="O738" s="13"/>
      <c r="P738" s="13"/>
      <c r="Q738" s="13"/>
      <c r="R738" s="13"/>
      <c r="S738" s="13"/>
      <c r="T738" s="13"/>
      <c r="U738" s="13"/>
      <c r="V738" s="13"/>
      <c r="W738" s="13"/>
      <c r="X738" s="13"/>
      <c r="Y738" s="13"/>
      <c r="Z738" s="13"/>
      <c r="AA738" s="13"/>
      <c r="AB738" s="13"/>
    </row>
    <row r="739" ht="15.75" customHeight="1">
      <c r="A739" s="24" t="s">
        <v>9704</v>
      </c>
      <c r="B739" s="24" t="s">
        <v>3947</v>
      </c>
      <c r="C739" s="24" t="s">
        <v>9705</v>
      </c>
      <c r="D739" s="24" t="s">
        <v>9706</v>
      </c>
      <c r="E739" s="24" t="s">
        <v>9723</v>
      </c>
      <c r="F739" s="25">
        <v>2.0</v>
      </c>
      <c r="G739" s="25">
        <v>2.0</v>
      </c>
      <c r="H739" s="25" t="s">
        <v>8871</v>
      </c>
      <c r="I739" s="25">
        <v>2.0</v>
      </c>
      <c r="J739" s="25">
        <v>2.0</v>
      </c>
      <c r="K739" s="25" t="s">
        <v>8938</v>
      </c>
      <c r="L739" s="25">
        <v>2.0</v>
      </c>
      <c r="M739" s="25">
        <v>2.0</v>
      </c>
      <c r="N739" s="25" t="s">
        <v>8872</v>
      </c>
      <c r="O739" s="13"/>
      <c r="P739" s="13"/>
      <c r="Q739" s="13"/>
      <c r="R739" s="13"/>
      <c r="S739" s="13"/>
      <c r="T739" s="13"/>
      <c r="U739" s="13"/>
      <c r="V739" s="13"/>
      <c r="W739" s="13"/>
      <c r="X739" s="13"/>
      <c r="Y739" s="13"/>
      <c r="Z739" s="13"/>
      <c r="AA739" s="13"/>
      <c r="AB739" s="13"/>
    </row>
    <row r="740" ht="15.75" customHeight="1">
      <c r="A740" s="24" t="s">
        <v>9704</v>
      </c>
      <c r="B740" s="24" t="s">
        <v>3949</v>
      </c>
      <c r="C740" s="24" t="s">
        <v>9705</v>
      </c>
      <c r="D740" s="24" t="s">
        <v>9706</v>
      </c>
      <c r="E740" s="24" t="s">
        <v>9724</v>
      </c>
      <c r="F740" s="25">
        <v>2.0</v>
      </c>
      <c r="G740" s="25">
        <v>2.0</v>
      </c>
      <c r="H740" s="25" t="s">
        <v>8871</v>
      </c>
      <c r="I740" s="25">
        <v>2.0</v>
      </c>
      <c r="J740" s="25">
        <v>2.0</v>
      </c>
      <c r="K740" s="25" t="s">
        <v>8938</v>
      </c>
      <c r="L740" s="25">
        <v>2.0</v>
      </c>
      <c r="M740" s="25">
        <v>2.0</v>
      </c>
      <c r="N740" s="25" t="s">
        <v>8872</v>
      </c>
      <c r="O740" s="13"/>
      <c r="P740" s="13"/>
      <c r="Q740" s="13"/>
      <c r="R740" s="13"/>
      <c r="S740" s="13"/>
      <c r="T740" s="13"/>
      <c r="U740" s="13"/>
      <c r="V740" s="13"/>
      <c r="W740" s="13"/>
      <c r="X740" s="13"/>
      <c r="Y740" s="13"/>
      <c r="Z740" s="13"/>
      <c r="AA740" s="13"/>
      <c r="AB740" s="13"/>
    </row>
    <row r="741" ht="15.75" customHeight="1">
      <c r="A741" s="24" t="s">
        <v>9725</v>
      </c>
      <c r="B741" s="24" t="s">
        <v>991</v>
      </c>
      <c r="C741" s="24" t="s">
        <v>9726</v>
      </c>
      <c r="D741" s="24" t="s">
        <v>9727</v>
      </c>
      <c r="E741" s="24" t="s">
        <v>9728</v>
      </c>
      <c r="F741" s="25">
        <v>3.0</v>
      </c>
      <c r="G741" s="25">
        <v>3.0</v>
      </c>
      <c r="H741" s="25" t="s">
        <v>8872</v>
      </c>
      <c r="I741" s="25">
        <v>3.0</v>
      </c>
      <c r="J741" s="25">
        <v>3.0</v>
      </c>
      <c r="K741" s="25" t="s">
        <v>8873</v>
      </c>
      <c r="L741" s="25">
        <v>3.0</v>
      </c>
      <c r="M741" s="25">
        <v>3.0</v>
      </c>
      <c r="N741" s="25" t="s">
        <v>8871</v>
      </c>
      <c r="O741" s="13"/>
      <c r="P741" s="13"/>
      <c r="Q741" s="13"/>
      <c r="R741" s="13"/>
      <c r="S741" s="13"/>
      <c r="T741" s="13"/>
      <c r="U741" s="13"/>
      <c r="V741" s="13"/>
      <c r="W741" s="13"/>
      <c r="X741" s="13"/>
      <c r="Y741" s="13"/>
      <c r="Z741" s="13"/>
      <c r="AA741" s="13"/>
      <c r="AB741" s="13"/>
    </row>
    <row r="742" ht="15.75" customHeight="1">
      <c r="A742" s="24" t="s">
        <v>9725</v>
      </c>
      <c r="B742" s="24" t="s">
        <v>995</v>
      </c>
      <c r="C742" s="24" t="s">
        <v>9726</v>
      </c>
      <c r="D742" s="24" t="s">
        <v>9727</v>
      </c>
      <c r="E742" s="24" t="s">
        <v>9729</v>
      </c>
      <c r="F742" s="25">
        <v>1.0</v>
      </c>
      <c r="G742" s="25">
        <v>1.0</v>
      </c>
      <c r="H742" s="25" t="s">
        <v>8872</v>
      </c>
      <c r="I742" s="25">
        <v>1.0</v>
      </c>
      <c r="J742" s="25">
        <v>1.0</v>
      </c>
      <c r="K742" s="25" t="s">
        <v>8873</v>
      </c>
      <c r="L742" s="25">
        <v>1.0</v>
      </c>
      <c r="M742" s="25">
        <v>1.0</v>
      </c>
      <c r="N742" s="25" t="s">
        <v>8871</v>
      </c>
      <c r="O742" s="13"/>
      <c r="P742" s="13"/>
      <c r="Q742" s="13"/>
      <c r="R742" s="13"/>
      <c r="S742" s="13"/>
      <c r="T742" s="13"/>
      <c r="U742" s="13"/>
      <c r="V742" s="13"/>
      <c r="W742" s="13"/>
      <c r="X742" s="13"/>
      <c r="Y742" s="13"/>
      <c r="Z742" s="13"/>
      <c r="AA742" s="13"/>
      <c r="AB742" s="13"/>
    </row>
    <row r="743" ht="15.75" customHeight="1">
      <c r="A743" s="24" t="s">
        <v>9725</v>
      </c>
      <c r="B743" s="24" t="s">
        <v>997</v>
      </c>
      <c r="C743" s="24" t="s">
        <v>9726</v>
      </c>
      <c r="D743" s="24" t="s">
        <v>9727</v>
      </c>
      <c r="E743" s="24" t="s">
        <v>9730</v>
      </c>
      <c r="F743" s="25">
        <v>2.0</v>
      </c>
      <c r="G743" s="25">
        <v>2.0</v>
      </c>
      <c r="H743" s="25" t="s">
        <v>8872</v>
      </c>
      <c r="I743" s="25">
        <v>2.0</v>
      </c>
      <c r="J743" s="25">
        <v>3.0</v>
      </c>
      <c r="K743" s="25" t="s">
        <v>8873</v>
      </c>
      <c r="L743" s="25">
        <v>1.0</v>
      </c>
      <c r="M743" s="25">
        <v>1.0</v>
      </c>
      <c r="N743" s="25" t="s">
        <v>8871</v>
      </c>
      <c r="O743" s="13"/>
      <c r="P743" s="13"/>
      <c r="Q743" s="13"/>
      <c r="R743" s="13"/>
      <c r="S743" s="13"/>
      <c r="T743" s="13"/>
      <c r="U743" s="13"/>
      <c r="V743" s="13"/>
      <c r="W743" s="13"/>
      <c r="X743" s="13"/>
      <c r="Y743" s="13"/>
      <c r="Z743" s="13"/>
      <c r="AA743" s="13"/>
      <c r="AB743" s="13"/>
    </row>
    <row r="744" ht="15.75" customHeight="1">
      <c r="A744" s="24" t="s">
        <v>9725</v>
      </c>
      <c r="B744" s="24" t="s">
        <v>999</v>
      </c>
      <c r="C744" s="24" t="s">
        <v>9726</v>
      </c>
      <c r="D744" s="24" t="s">
        <v>9727</v>
      </c>
      <c r="E744" s="24" t="s">
        <v>9731</v>
      </c>
      <c r="F744" s="25">
        <v>3.0</v>
      </c>
      <c r="G744" s="25">
        <v>3.0</v>
      </c>
      <c r="H744" s="25" t="s">
        <v>8872</v>
      </c>
      <c r="I744" s="25">
        <v>3.0</v>
      </c>
      <c r="J744" s="25">
        <v>3.0</v>
      </c>
      <c r="K744" s="25" t="s">
        <v>8873</v>
      </c>
      <c r="L744" s="25">
        <v>3.0</v>
      </c>
      <c r="M744" s="25">
        <v>3.0</v>
      </c>
      <c r="N744" s="25" t="s">
        <v>8871</v>
      </c>
      <c r="O744" s="13"/>
      <c r="P744" s="13"/>
      <c r="Q744" s="13"/>
      <c r="R744" s="13"/>
      <c r="S744" s="13"/>
      <c r="T744" s="13"/>
      <c r="U744" s="13"/>
      <c r="V744" s="13"/>
      <c r="W744" s="13"/>
      <c r="X744" s="13"/>
      <c r="Y744" s="13"/>
      <c r="Z744" s="13"/>
      <c r="AA744" s="13"/>
      <c r="AB744" s="13"/>
    </row>
    <row r="745" ht="15.75" customHeight="1">
      <c r="A745" s="24" t="s">
        <v>9725</v>
      </c>
      <c r="B745" s="24" t="s">
        <v>1001</v>
      </c>
      <c r="C745" s="24" t="s">
        <v>9726</v>
      </c>
      <c r="D745" s="24" t="s">
        <v>9727</v>
      </c>
      <c r="E745" s="24" t="s">
        <v>9732</v>
      </c>
      <c r="F745" s="25">
        <v>1.0</v>
      </c>
      <c r="G745" s="25">
        <v>1.0</v>
      </c>
      <c r="H745" s="25" t="s">
        <v>8872</v>
      </c>
      <c r="I745" s="25">
        <v>1.0</v>
      </c>
      <c r="J745" s="25">
        <v>1.0</v>
      </c>
      <c r="K745" s="25" t="s">
        <v>8873</v>
      </c>
      <c r="L745" s="25">
        <v>1.0</v>
      </c>
      <c r="M745" s="25">
        <v>1.0</v>
      </c>
      <c r="N745" s="25" t="s">
        <v>8871</v>
      </c>
      <c r="O745" s="13"/>
      <c r="P745" s="13"/>
      <c r="Q745" s="13"/>
      <c r="R745" s="13"/>
      <c r="S745" s="13"/>
      <c r="T745" s="13"/>
      <c r="U745" s="13"/>
      <c r="V745" s="13"/>
      <c r="W745" s="13"/>
      <c r="X745" s="13"/>
      <c r="Y745" s="13"/>
      <c r="Z745" s="13"/>
      <c r="AA745" s="13"/>
      <c r="AB745" s="13"/>
    </row>
    <row r="746" ht="15.75" customHeight="1">
      <c r="A746" s="24" t="s">
        <v>9725</v>
      </c>
      <c r="B746" s="24" t="s">
        <v>1003</v>
      </c>
      <c r="C746" s="24" t="s">
        <v>9726</v>
      </c>
      <c r="D746" s="24" t="s">
        <v>9727</v>
      </c>
      <c r="E746" s="24" t="s">
        <v>9733</v>
      </c>
      <c r="F746" s="25">
        <v>2.0</v>
      </c>
      <c r="G746" s="25">
        <v>2.0</v>
      </c>
      <c r="H746" s="25" t="s">
        <v>8872</v>
      </c>
      <c r="I746" s="25">
        <v>2.0</v>
      </c>
      <c r="J746" s="25">
        <v>2.0</v>
      </c>
      <c r="K746" s="25" t="s">
        <v>8873</v>
      </c>
      <c r="L746" s="25">
        <v>2.0</v>
      </c>
      <c r="M746" s="25">
        <v>2.0</v>
      </c>
      <c r="N746" s="25" t="s">
        <v>8871</v>
      </c>
      <c r="O746" s="13"/>
      <c r="P746" s="13"/>
      <c r="Q746" s="13"/>
      <c r="R746" s="13"/>
      <c r="S746" s="13"/>
      <c r="T746" s="13"/>
      <c r="U746" s="13"/>
      <c r="V746" s="13"/>
      <c r="W746" s="13"/>
      <c r="X746" s="13"/>
      <c r="Y746" s="13"/>
      <c r="Z746" s="13"/>
      <c r="AA746" s="13"/>
      <c r="AB746" s="13"/>
    </row>
    <row r="747" ht="15.75" customHeight="1">
      <c r="A747" s="24" t="s">
        <v>9725</v>
      </c>
      <c r="B747" s="24" t="s">
        <v>1005</v>
      </c>
      <c r="C747" s="24" t="s">
        <v>9726</v>
      </c>
      <c r="D747" s="24" t="s">
        <v>9727</v>
      </c>
      <c r="E747" s="24" t="s">
        <v>9734</v>
      </c>
      <c r="F747" s="25">
        <v>3.0</v>
      </c>
      <c r="G747" s="25">
        <v>3.0</v>
      </c>
      <c r="H747" s="25" t="s">
        <v>8872</v>
      </c>
      <c r="I747" s="25">
        <v>3.0</v>
      </c>
      <c r="J747" s="25">
        <v>3.0</v>
      </c>
      <c r="K747" s="25" t="s">
        <v>8873</v>
      </c>
      <c r="L747" s="25">
        <v>3.0</v>
      </c>
      <c r="M747" s="25">
        <v>3.0</v>
      </c>
      <c r="N747" s="25" t="s">
        <v>8871</v>
      </c>
      <c r="O747" s="13"/>
      <c r="P747" s="13"/>
      <c r="Q747" s="13"/>
      <c r="R747" s="13"/>
      <c r="S747" s="13"/>
      <c r="T747" s="13"/>
      <c r="U747" s="13"/>
      <c r="V747" s="13"/>
      <c r="W747" s="13"/>
      <c r="X747" s="13"/>
      <c r="Y747" s="13"/>
      <c r="Z747" s="13"/>
      <c r="AA747" s="13"/>
      <c r="AB747" s="13"/>
    </row>
    <row r="748" ht="15.75" customHeight="1">
      <c r="A748" s="24" t="s">
        <v>9725</v>
      </c>
      <c r="B748" s="24" t="s">
        <v>1007</v>
      </c>
      <c r="C748" s="24" t="s">
        <v>9726</v>
      </c>
      <c r="D748" s="24" t="s">
        <v>9727</v>
      </c>
      <c r="E748" s="24" t="s">
        <v>9735</v>
      </c>
      <c r="F748" s="25">
        <v>2.0</v>
      </c>
      <c r="G748" s="25">
        <v>2.0</v>
      </c>
      <c r="H748" s="25" t="s">
        <v>8872</v>
      </c>
      <c r="I748" s="25">
        <v>2.0</v>
      </c>
      <c r="J748" s="25">
        <v>2.0</v>
      </c>
      <c r="K748" s="25" t="s">
        <v>8873</v>
      </c>
      <c r="L748" s="25">
        <v>1.0</v>
      </c>
      <c r="M748" s="25">
        <v>1.0</v>
      </c>
      <c r="N748" s="25" t="s">
        <v>8871</v>
      </c>
      <c r="O748" s="13"/>
      <c r="P748" s="13"/>
      <c r="Q748" s="13"/>
      <c r="R748" s="13"/>
      <c r="S748" s="13"/>
      <c r="T748" s="13"/>
      <c r="U748" s="13"/>
      <c r="V748" s="13"/>
      <c r="W748" s="13"/>
      <c r="X748" s="13"/>
      <c r="Y748" s="13"/>
      <c r="Z748" s="13"/>
      <c r="AA748" s="13"/>
      <c r="AB748" s="13"/>
    </row>
    <row r="749" ht="15.75" customHeight="1">
      <c r="A749" s="24" t="s">
        <v>9725</v>
      </c>
      <c r="B749" s="24" t="s">
        <v>1009</v>
      </c>
      <c r="C749" s="24" t="s">
        <v>9726</v>
      </c>
      <c r="D749" s="24" t="s">
        <v>9727</v>
      </c>
      <c r="E749" s="24" t="s">
        <v>9736</v>
      </c>
      <c r="F749" s="25">
        <v>1.0</v>
      </c>
      <c r="G749" s="25">
        <v>1.0</v>
      </c>
      <c r="H749" s="25" t="s">
        <v>8872</v>
      </c>
      <c r="I749" s="25">
        <v>1.0</v>
      </c>
      <c r="J749" s="25">
        <v>1.0</v>
      </c>
      <c r="K749" s="25" t="s">
        <v>8873</v>
      </c>
      <c r="L749" s="25">
        <v>1.0</v>
      </c>
      <c r="M749" s="25">
        <v>1.0</v>
      </c>
      <c r="N749" s="25" t="s">
        <v>8871</v>
      </c>
      <c r="O749" s="13"/>
      <c r="P749" s="13"/>
      <c r="Q749" s="13"/>
      <c r="R749" s="13"/>
      <c r="S749" s="13"/>
      <c r="T749" s="13"/>
      <c r="U749" s="13"/>
      <c r="V749" s="13"/>
      <c r="W749" s="13"/>
      <c r="X749" s="13"/>
      <c r="Y749" s="13"/>
      <c r="Z749" s="13"/>
      <c r="AA749" s="13"/>
      <c r="AB749" s="13"/>
    </row>
    <row r="750" ht="15.75" customHeight="1">
      <c r="A750" s="24" t="s">
        <v>9725</v>
      </c>
      <c r="B750" s="24" t="s">
        <v>1011</v>
      </c>
      <c r="C750" s="24" t="s">
        <v>9726</v>
      </c>
      <c r="D750" s="24" t="s">
        <v>9727</v>
      </c>
      <c r="E750" s="24" t="s">
        <v>9737</v>
      </c>
      <c r="F750" s="25">
        <v>3.0</v>
      </c>
      <c r="G750" s="25">
        <v>2.0</v>
      </c>
      <c r="H750" s="25" t="s">
        <v>8872</v>
      </c>
      <c r="I750" s="25">
        <v>3.0</v>
      </c>
      <c r="J750" s="25">
        <v>2.0</v>
      </c>
      <c r="K750" s="25" t="s">
        <v>8873</v>
      </c>
      <c r="L750" s="25">
        <v>3.0</v>
      </c>
      <c r="M750" s="25">
        <v>2.0</v>
      </c>
      <c r="N750" s="25" t="s">
        <v>8871</v>
      </c>
      <c r="O750" s="13"/>
      <c r="P750" s="13"/>
      <c r="Q750" s="13"/>
      <c r="R750" s="13"/>
      <c r="S750" s="13"/>
      <c r="T750" s="13"/>
      <c r="U750" s="13"/>
      <c r="V750" s="13"/>
      <c r="W750" s="13"/>
      <c r="X750" s="13"/>
      <c r="Y750" s="13"/>
      <c r="Z750" s="13"/>
      <c r="AA750" s="13"/>
      <c r="AB750" s="13"/>
    </row>
    <row r="751" ht="15.75" customHeight="1">
      <c r="A751" s="24" t="s">
        <v>9725</v>
      </c>
      <c r="B751" s="24" t="s">
        <v>1013</v>
      </c>
      <c r="C751" s="24" t="s">
        <v>9726</v>
      </c>
      <c r="D751" s="24" t="s">
        <v>9727</v>
      </c>
      <c r="E751" s="24" t="s">
        <v>9738</v>
      </c>
      <c r="F751" s="25">
        <v>3.0</v>
      </c>
      <c r="G751" s="25">
        <v>3.0</v>
      </c>
      <c r="H751" s="25" t="s">
        <v>8872</v>
      </c>
      <c r="I751" s="25">
        <v>3.0</v>
      </c>
      <c r="J751" s="25">
        <v>3.0</v>
      </c>
      <c r="K751" s="25" t="s">
        <v>8873</v>
      </c>
      <c r="L751" s="25">
        <v>3.0</v>
      </c>
      <c r="M751" s="25">
        <v>3.0</v>
      </c>
      <c r="N751" s="25" t="s">
        <v>8871</v>
      </c>
      <c r="O751" s="13"/>
      <c r="P751" s="13"/>
      <c r="Q751" s="13"/>
      <c r="R751" s="13"/>
      <c r="S751" s="13"/>
      <c r="T751" s="13"/>
      <c r="U751" s="13"/>
      <c r="V751" s="13"/>
      <c r="W751" s="13"/>
      <c r="X751" s="13"/>
      <c r="Y751" s="13"/>
      <c r="Z751" s="13"/>
      <c r="AA751" s="13"/>
      <c r="AB751" s="13"/>
    </row>
    <row r="752" ht="15.75" customHeight="1">
      <c r="A752" s="24" t="s">
        <v>9725</v>
      </c>
      <c r="B752" s="24" t="s">
        <v>1015</v>
      </c>
      <c r="C752" s="24" t="s">
        <v>9726</v>
      </c>
      <c r="D752" s="24" t="s">
        <v>9727</v>
      </c>
      <c r="E752" s="24" t="s">
        <v>9739</v>
      </c>
      <c r="F752" s="25">
        <v>3.0</v>
      </c>
      <c r="G752" s="25">
        <v>2.0</v>
      </c>
      <c r="H752" s="25" t="s">
        <v>8872</v>
      </c>
      <c r="I752" s="25">
        <v>3.0</v>
      </c>
      <c r="J752" s="25">
        <v>2.0</v>
      </c>
      <c r="K752" s="25" t="s">
        <v>8873</v>
      </c>
      <c r="L752" s="25">
        <v>3.0</v>
      </c>
      <c r="M752" s="25">
        <v>2.0</v>
      </c>
      <c r="N752" s="25" t="s">
        <v>8871</v>
      </c>
      <c r="O752" s="13"/>
      <c r="P752" s="13"/>
      <c r="Q752" s="13"/>
      <c r="R752" s="13"/>
      <c r="S752" s="13"/>
      <c r="T752" s="13"/>
      <c r="U752" s="13"/>
      <c r="V752" s="13"/>
      <c r="W752" s="13"/>
      <c r="X752" s="13"/>
      <c r="Y752" s="13"/>
      <c r="Z752" s="13"/>
      <c r="AA752" s="13"/>
      <c r="AB752" s="13"/>
    </row>
    <row r="753" ht="15.75" customHeight="1">
      <c r="A753" s="24" t="s">
        <v>9725</v>
      </c>
      <c r="B753" s="24" t="s">
        <v>1017</v>
      </c>
      <c r="C753" s="24" t="s">
        <v>9726</v>
      </c>
      <c r="D753" s="24" t="s">
        <v>9727</v>
      </c>
      <c r="E753" s="24" t="s">
        <v>9740</v>
      </c>
      <c r="F753" s="25">
        <v>3.0</v>
      </c>
      <c r="G753" s="25">
        <v>3.0</v>
      </c>
      <c r="H753" s="25" t="s">
        <v>8872</v>
      </c>
      <c r="I753" s="25">
        <v>3.0</v>
      </c>
      <c r="J753" s="25">
        <v>3.0</v>
      </c>
      <c r="K753" s="25" t="s">
        <v>8873</v>
      </c>
      <c r="L753" s="25">
        <v>3.0</v>
      </c>
      <c r="M753" s="25">
        <v>3.0</v>
      </c>
      <c r="N753" s="25" t="s">
        <v>8871</v>
      </c>
      <c r="O753" s="13"/>
      <c r="P753" s="13"/>
      <c r="Q753" s="13"/>
      <c r="R753" s="13"/>
      <c r="S753" s="13"/>
      <c r="T753" s="13"/>
      <c r="U753" s="13"/>
      <c r="V753" s="13"/>
      <c r="W753" s="13"/>
      <c r="X753" s="13"/>
      <c r="Y753" s="13"/>
      <c r="Z753" s="13"/>
      <c r="AA753" s="13"/>
      <c r="AB753" s="13"/>
    </row>
    <row r="754" ht="15.75" customHeight="1">
      <c r="A754" s="24" t="s">
        <v>9725</v>
      </c>
      <c r="B754" s="24" t="s">
        <v>1019</v>
      </c>
      <c r="C754" s="24" t="s">
        <v>9726</v>
      </c>
      <c r="D754" s="24" t="s">
        <v>9727</v>
      </c>
      <c r="E754" s="24" t="s">
        <v>9741</v>
      </c>
      <c r="F754" s="25">
        <v>2.0</v>
      </c>
      <c r="G754" s="25">
        <v>2.0</v>
      </c>
      <c r="H754" s="25" t="s">
        <v>8872</v>
      </c>
      <c r="I754" s="25">
        <v>1.0</v>
      </c>
      <c r="J754" s="25">
        <v>1.0</v>
      </c>
      <c r="K754" s="25" t="s">
        <v>8873</v>
      </c>
      <c r="L754" s="25">
        <v>1.0</v>
      </c>
      <c r="M754" s="25">
        <v>1.0</v>
      </c>
      <c r="N754" s="25" t="s">
        <v>8871</v>
      </c>
      <c r="O754" s="13"/>
      <c r="P754" s="13"/>
      <c r="Q754" s="13"/>
      <c r="R754" s="13"/>
      <c r="S754" s="13"/>
      <c r="T754" s="13"/>
      <c r="U754" s="13"/>
      <c r="V754" s="13"/>
      <c r="W754" s="13"/>
      <c r="X754" s="13"/>
      <c r="Y754" s="13"/>
      <c r="Z754" s="13"/>
      <c r="AA754" s="13"/>
      <c r="AB754" s="13"/>
    </row>
    <row r="755" ht="15.75" customHeight="1">
      <c r="A755" s="24" t="s">
        <v>9725</v>
      </c>
      <c r="B755" s="24" t="s">
        <v>1021</v>
      </c>
      <c r="C755" s="24" t="s">
        <v>9726</v>
      </c>
      <c r="D755" s="24" t="s">
        <v>9727</v>
      </c>
      <c r="E755" s="24" t="s">
        <v>9742</v>
      </c>
      <c r="F755" s="25">
        <v>2.0</v>
      </c>
      <c r="G755" s="25">
        <v>2.0</v>
      </c>
      <c r="H755" s="25" t="s">
        <v>8872</v>
      </c>
      <c r="I755" s="25">
        <v>2.0</v>
      </c>
      <c r="J755" s="25">
        <v>2.0</v>
      </c>
      <c r="K755" s="25" t="s">
        <v>8873</v>
      </c>
      <c r="L755" s="25">
        <v>2.0</v>
      </c>
      <c r="M755" s="25">
        <v>2.0</v>
      </c>
      <c r="N755" s="25" t="s">
        <v>8871</v>
      </c>
      <c r="O755" s="13"/>
      <c r="P755" s="13"/>
      <c r="Q755" s="13"/>
      <c r="R755" s="13"/>
      <c r="S755" s="13"/>
      <c r="T755" s="13"/>
      <c r="U755" s="13"/>
      <c r="V755" s="13"/>
      <c r="W755" s="13"/>
      <c r="X755" s="13"/>
      <c r="Y755" s="13"/>
      <c r="Z755" s="13"/>
      <c r="AA755" s="13"/>
      <c r="AB755" s="13"/>
    </row>
    <row r="756" ht="15.75" customHeight="1">
      <c r="A756" s="24" t="s">
        <v>9725</v>
      </c>
      <c r="B756" s="24" t="s">
        <v>1023</v>
      </c>
      <c r="C756" s="24" t="s">
        <v>9726</v>
      </c>
      <c r="D756" s="24" t="s">
        <v>9727</v>
      </c>
      <c r="E756" s="24" t="s">
        <v>9743</v>
      </c>
      <c r="F756" s="25">
        <v>3.0</v>
      </c>
      <c r="G756" s="25">
        <v>3.0</v>
      </c>
      <c r="H756" s="25" t="s">
        <v>8872</v>
      </c>
      <c r="I756" s="25">
        <v>3.0</v>
      </c>
      <c r="J756" s="25">
        <v>2.0</v>
      </c>
      <c r="K756" s="25" t="s">
        <v>8873</v>
      </c>
      <c r="L756" s="25">
        <v>1.0</v>
      </c>
      <c r="M756" s="25">
        <v>1.0</v>
      </c>
      <c r="N756" s="25" t="s">
        <v>8871</v>
      </c>
      <c r="O756" s="13"/>
      <c r="P756" s="13"/>
      <c r="Q756" s="13"/>
      <c r="R756" s="13"/>
      <c r="S756" s="13"/>
      <c r="T756" s="13"/>
      <c r="U756" s="13"/>
      <c r="V756" s="13"/>
      <c r="W756" s="13"/>
      <c r="X756" s="13"/>
      <c r="Y756" s="13"/>
      <c r="Z756" s="13"/>
      <c r="AA756" s="13"/>
      <c r="AB756" s="13"/>
    </row>
    <row r="757" ht="15.75" customHeight="1">
      <c r="A757" s="24" t="s">
        <v>9725</v>
      </c>
      <c r="B757" s="24" t="s">
        <v>1025</v>
      </c>
      <c r="C757" s="24" t="s">
        <v>9726</v>
      </c>
      <c r="D757" s="24" t="s">
        <v>9727</v>
      </c>
      <c r="E757" s="24" t="s">
        <v>9744</v>
      </c>
      <c r="F757" s="25">
        <v>1.0</v>
      </c>
      <c r="G757" s="25">
        <v>2.0</v>
      </c>
      <c r="H757" s="25" t="s">
        <v>8872</v>
      </c>
      <c r="I757" s="25">
        <v>1.0</v>
      </c>
      <c r="J757" s="25">
        <v>2.0</v>
      </c>
      <c r="K757" s="25" t="s">
        <v>8873</v>
      </c>
      <c r="L757" s="25">
        <v>1.0</v>
      </c>
      <c r="M757" s="25">
        <v>2.0</v>
      </c>
      <c r="N757" s="25" t="s">
        <v>8871</v>
      </c>
      <c r="O757" s="13"/>
      <c r="P757" s="13"/>
      <c r="Q757" s="13"/>
      <c r="R757" s="13"/>
      <c r="S757" s="13"/>
      <c r="T757" s="13"/>
      <c r="U757" s="13"/>
      <c r="V757" s="13"/>
      <c r="W757" s="13"/>
      <c r="X757" s="13"/>
      <c r="Y757" s="13"/>
      <c r="Z757" s="13"/>
      <c r="AA757" s="13"/>
      <c r="AB757" s="13"/>
    </row>
    <row r="758" ht="15.75" customHeight="1">
      <c r="A758" s="24" t="s">
        <v>9725</v>
      </c>
      <c r="B758" s="24" t="s">
        <v>1027</v>
      </c>
      <c r="C758" s="24" t="s">
        <v>9726</v>
      </c>
      <c r="D758" s="24" t="s">
        <v>9727</v>
      </c>
      <c r="E758" s="24" t="s">
        <v>9734</v>
      </c>
      <c r="F758" s="25">
        <v>3.0</v>
      </c>
      <c r="G758" s="25">
        <v>3.0</v>
      </c>
      <c r="H758" s="25" t="s">
        <v>8872</v>
      </c>
      <c r="I758" s="25">
        <v>3.0</v>
      </c>
      <c r="J758" s="25">
        <v>3.0</v>
      </c>
      <c r="K758" s="25" t="s">
        <v>8873</v>
      </c>
      <c r="L758" s="25">
        <v>1.0</v>
      </c>
      <c r="M758" s="25">
        <v>1.0</v>
      </c>
      <c r="N758" s="25" t="s">
        <v>8871</v>
      </c>
      <c r="O758" s="13"/>
      <c r="P758" s="13"/>
      <c r="Q758" s="13"/>
      <c r="R758" s="13"/>
      <c r="S758" s="13"/>
      <c r="T758" s="13"/>
      <c r="U758" s="13"/>
      <c r="V758" s="13"/>
      <c r="W758" s="13"/>
      <c r="X758" s="13"/>
      <c r="Y758" s="13"/>
      <c r="Z758" s="13"/>
      <c r="AA758" s="13"/>
      <c r="AB758" s="13"/>
    </row>
    <row r="759" ht="15.75" customHeight="1">
      <c r="A759" s="24" t="s">
        <v>9745</v>
      </c>
      <c r="B759" s="24" t="s">
        <v>5728</v>
      </c>
      <c r="C759" s="24" t="s">
        <v>9746</v>
      </c>
      <c r="D759" s="24" t="s">
        <v>9747</v>
      </c>
      <c r="E759" s="24" t="s">
        <v>9748</v>
      </c>
      <c r="F759" s="25">
        <v>2.0</v>
      </c>
      <c r="G759" s="25">
        <v>2.0</v>
      </c>
      <c r="H759" s="25" t="s">
        <v>8872</v>
      </c>
      <c r="I759" s="25">
        <v>2.0</v>
      </c>
      <c r="J759" s="25">
        <v>2.0</v>
      </c>
      <c r="K759" s="25" t="s">
        <v>8873</v>
      </c>
      <c r="L759" s="25">
        <v>2.0</v>
      </c>
      <c r="M759" s="25">
        <v>2.0</v>
      </c>
      <c r="N759" s="25" t="s">
        <v>8871</v>
      </c>
      <c r="O759" s="13"/>
      <c r="P759" s="13"/>
      <c r="Q759" s="13"/>
      <c r="R759" s="13"/>
      <c r="S759" s="13"/>
      <c r="T759" s="13"/>
      <c r="U759" s="13"/>
      <c r="V759" s="13"/>
      <c r="W759" s="13"/>
      <c r="X759" s="13"/>
      <c r="Y759" s="13"/>
      <c r="Z759" s="13"/>
      <c r="AA759" s="13"/>
      <c r="AB759" s="13"/>
    </row>
    <row r="760" ht="15.75" customHeight="1">
      <c r="A760" s="24" t="s">
        <v>9745</v>
      </c>
      <c r="B760" s="24" t="s">
        <v>5732</v>
      </c>
      <c r="C760" s="24" t="s">
        <v>9746</v>
      </c>
      <c r="D760" s="24" t="s">
        <v>9747</v>
      </c>
      <c r="E760" s="24" t="s">
        <v>9749</v>
      </c>
      <c r="F760" s="25">
        <v>2.0</v>
      </c>
      <c r="G760" s="25">
        <v>2.0</v>
      </c>
      <c r="H760" s="25" t="s">
        <v>8872</v>
      </c>
      <c r="I760" s="25">
        <v>2.0</v>
      </c>
      <c r="J760" s="25">
        <v>2.0</v>
      </c>
      <c r="K760" s="25" t="s">
        <v>8873</v>
      </c>
      <c r="L760" s="25">
        <v>2.0</v>
      </c>
      <c r="M760" s="25">
        <v>2.0</v>
      </c>
      <c r="N760" s="25" t="s">
        <v>8871</v>
      </c>
      <c r="O760" s="13"/>
      <c r="P760" s="13"/>
      <c r="Q760" s="13"/>
      <c r="R760" s="13"/>
      <c r="S760" s="13"/>
      <c r="T760" s="13"/>
      <c r="U760" s="13"/>
      <c r="V760" s="13"/>
      <c r="W760" s="13"/>
      <c r="X760" s="13"/>
      <c r="Y760" s="13"/>
      <c r="Z760" s="13"/>
      <c r="AA760" s="13"/>
      <c r="AB760" s="13"/>
    </row>
    <row r="761" ht="15.75" customHeight="1">
      <c r="A761" s="24" t="s">
        <v>9745</v>
      </c>
      <c r="B761" s="24" t="s">
        <v>5734</v>
      </c>
      <c r="C761" s="24" t="s">
        <v>9746</v>
      </c>
      <c r="D761" s="24" t="s">
        <v>9747</v>
      </c>
      <c r="E761" s="24" t="s">
        <v>9750</v>
      </c>
      <c r="F761" s="25">
        <v>3.0</v>
      </c>
      <c r="G761" s="25">
        <v>3.0</v>
      </c>
      <c r="H761" s="25" t="s">
        <v>8872</v>
      </c>
      <c r="I761" s="25">
        <v>3.0</v>
      </c>
      <c r="J761" s="25">
        <v>3.0</v>
      </c>
      <c r="K761" s="25" t="s">
        <v>8873</v>
      </c>
      <c r="L761" s="25">
        <v>3.0</v>
      </c>
      <c r="M761" s="25">
        <v>3.0</v>
      </c>
      <c r="N761" s="25" t="s">
        <v>8871</v>
      </c>
      <c r="O761" s="13"/>
      <c r="P761" s="13"/>
      <c r="Q761" s="13"/>
      <c r="R761" s="13"/>
      <c r="S761" s="13"/>
      <c r="T761" s="13"/>
      <c r="U761" s="13"/>
      <c r="V761" s="13"/>
      <c r="W761" s="13"/>
      <c r="X761" s="13"/>
      <c r="Y761" s="13"/>
      <c r="Z761" s="13"/>
      <c r="AA761" s="13"/>
      <c r="AB761" s="13"/>
    </row>
    <row r="762" ht="15.75" customHeight="1">
      <c r="A762" s="24" t="s">
        <v>9745</v>
      </c>
      <c r="B762" s="24" t="s">
        <v>5736</v>
      </c>
      <c r="C762" s="24" t="s">
        <v>9746</v>
      </c>
      <c r="D762" s="24" t="s">
        <v>9747</v>
      </c>
      <c r="E762" s="24" t="s">
        <v>9751</v>
      </c>
      <c r="F762" s="25">
        <v>3.0</v>
      </c>
      <c r="G762" s="25">
        <v>2.0</v>
      </c>
      <c r="H762" s="25" t="s">
        <v>8872</v>
      </c>
      <c r="I762" s="25">
        <v>3.0</v>
      </c>
      <c r="J762" s="25">
        <v>3.0</v>
      </c>
      <c r="K762" s="25" t="s">
        <v>8873</v>
      </c>
      <c r="L762" s="25">
        <v>1.0</v>
      </c>
      <c r="M762" s="25">
        <v>1.0</v>
      </c>
      <c r="N762" s="25" t="s">
        <v>8871</v>
      </c>
      <c r="O762" s="13"/>
      <c r="P762" s="13"/>
      <c r="Q762" s="13"/>
      <c r="R762" s="13"/>
      <c r="S762" s="13"/>
      <c r="T762" s="13"/>
      <c r="U762" s="13"/>
      <c r="V762" s="13"/>
      <c r="W762" s="13"/>
      <c r="X762" s="13"/>
      <c r="Y762" s="13"/>
      <c r="Z762" s="13"/>
      <c r="AA762" s="13"/>
      <c r="AB762" s="13"/>
    </row>
    <row r="763" ht="15.75" customHeight="1">
      <c r="A763" s="24" t="s">
        <v>9745</v>
      </c>
      <c r="B763" s="24" t="s">
        <v>5738</v>
      </c>
      <c r="C763" s="24" t="s">
        <v>9746</v>
      </c>
      <c r="D763" s="24" t="s">
        <v>9747</v>
      </c>
      <c r="E763" s="24" t="s">
        <v>9752</v>
      </c>
      <c r="F763" s="25">
        <v>1.0</v>
      </c>
      <c r="G763" s="25">
        <v>1.0</v>
      </c>
      <c r="H763" s="25" t="s">
        <v>8872</v>
      </c>
      <c r="I763" s="25">
        <v>1.0</v>
      </c>
      <c r="J763" s="25">
        <v>1.0</v>
      </c>
      <c r="K763" s="25" t="s">
        <v>8873</v>
      </c>
      <c r="L763" s="25">
        <v>1.0</v>
      </c>
      <c r="M763" s="25">
        <v>1.0</v>
      </c>
      <c r="N763" s="25" t="s">
        <v>8871</v>
      </c>
      <c r="O763" s="13"/>
      <c r="P763" s="13"/>
      <c r="Q763" s="13"/>
      <c r="R763" s="13"/>
      <c r="S763" s="13"/>
      <c r="T763" s="13"/>
      <c r="U763" s="13"/>
      <c r="V763" s="13"/>
      <c r="W763" s="13"/>
      <c r="X763" s="13"/>
      <c r="Y763" s="13"/>
      <c r="Z763" s="13"/>
      <c r="AA763" s="13"/>
      <c r="AB763" s="13"/>
    </row>
    <row r="764" ht="15.75" customHeight="1">
      <c r="A764" s="24" t="s">
        <v>9745</v>
      </c>
      <c r="B764" s="24" t="s">
        <v>5740</v>
      </c>
      <c r="C764" s="24" t="s">
        <v>9746</v>
      </c>
      <c r="D764" s="24" t="s">
        <v>9747</v>
      </c>
      <c r="E764" s="24" t="s">
        <v>9753</v>
      </c>
      <c r="F764" s="25">
        <v>3.0</v>
      </c>
      <c r="G764" s="25">
        <v>3.0</v>
      </c>
      <c r="H764" s="25" t="s">
        <v>8872</v>
      </c>
      <c r="I764" s="25">
        <v>3.0</v>
      </c>
      <c r="J764" s="25">
        <v>3.0</v>
      </c>
      <c r="K764" s="25" t="s">
        <v>8873</v>
      </c>
      <c r="L764" s="25">
        <v>3.0</v>
      </c>
      <c r="M764" s="25">
        <v>3.0</v>
      </c>
      <c r="N764" s="25" t="s">
        <v>8871</v>
      </c>
      <c r="O764" s="13"/>
      <c r="P764" s="13"/>
      <c r="Q764" s="13"/>
      <c r="R764" s="13"/>
      <c r="S764" s="13"/>
      <c r="T764" s="13"/>
      <c r="U764" s="13"/>
      <c r="V764" s="13"/>
      <c r="W764" s="13"/>
      <c r="X764" s="13"/>
      <c r="Y764" s="13"/>
      <c r="Z764" s="13"/>
      <c r="AA764" s="13"/>
      <c r="AB764" s="13"/>
    </row>
    <row r="765" ht="15.75" customHeight="1">
      <c r="A765" s="24" t="s">
        <v>9745</v>
      </c>
      <c r="B765" s="24" t="s">
        <v>5742</v>
      </c>
      <c r="C765" s="24" t="s">
        <v>9746</v>
      </c>
      <c r="D765" s="24" t="s">
        <v>9747</v>
      </c>
      <c r="E765" s="24" t="s">
        <v>9754</v>
      </c>
      <c r="F765" s="25">
        <v>3.0</v>
      </c>
      <c r="G765" s="25">
        <v>3.0</v>
      </c>
      <c r="H765" s="25" t="s">
        <v>8872</v>
      </c>
      <c r="I765" s="25">
        <v>3.0</v>
      </c>
      <c r="J765" s="25">
        <v>3.0</v>
      </c>
      <c r="K765" s="25" t="s">
        <v>8873</v>
      </c>
      <c r="L765" s="25">
        <v>3.0</v>
      </c>
      <c r="M765" s="25">
        <v>3.0</v>
      </c>
      <c r="N765" s="25" t="s">
        <v>8871</v>
      </c>
      <c r="O765" s="13"/>
      <c r="P765" s="13"/>
      <c r="Q765" s="13"/>
      <c r="R765" s="13"/>
      <c r="S765" s="13"/>
      <c r="T765" s="13"/>
      <c r="U765" s="13"/>
      <c r="V765" s="13"/>
      <c r="W765" s="13"/>
      <c r="X765" s="13"/>
      <c r="Y765" s="13"/>
      <c r="Z765" s="13"/>
      <c r="AA765" s="13"/>
      <c r="AB765" s="13"/>
    </row>
    <row r="766" ht="15.75" customHeight="1">
      <c r="A766" s="24" t="s">
        <v>9745</v>
      </c>
      <c r="B766" s="24" t="s">
        <v>5744</v>
      </c>
      <c r="C766" s="24" t="s">
        <v>9746</v>
      </c>
      <c r="D766" s="24" t="s">
        <v>9747</v>
      </c>
      <c r="E766" s="24" t="s">
        <v>9755</v>
      </c>
      <c r="F766" s="25">
        <v>2.0</v>
      </c>
      <c r="G766" s="25">
        <v>2.0</v>
      </c>
      <c r="H766" s="25" t="s">
        <v>8872</v>
      </c>
      <c r="I766" s="25">
        <v>2.0</v>
      </c>
      <c r="J766" s="25">
        <v>2.0</v>
      </c>
      <c r="K766" s="25" t="s">
        <v>8873</v>
      </c>
      <c r="L766" s="25">
        <v>2.0</v>
      </c>
      <c r="M766" s="25">
        <v>2.0</v>
      </c>
      <c r="N766" s="25" t="s">
        <v>8871</v>
      </c>
      <c r="O766" s="13"/>
      <c r="P766" s="13"/>
      <c r="Q766" s="13"/>
      <c r="R766" s="13"/>
      <c r="S766" s="13"/>
      <c r="T766" s="13"/>
      <c r="U766" s="13"/>
      <c r="V766" s="13"/>
      <c r="W766" s="13"/>
      <c r="X766" s="13"/>
      <c r="Y766" s="13"/>
      <c r="Z766" s="13"/>
      <c r="AA766" s="13"/>
      <c r="AB766" s="13"/>
    </row>
    <row r="767" ht="15.75" customHeight="1">
      <c r="A767" s="24" t="s">
        <v>9745</v>
      </c>
      <c r="B767" s="24" t="s">
        <v>5746</v>
      </c>
      <c r="C767" s="24" t="s">
        <v>9746</v>
      </c>
      <c r="D767" s="24" t="s">
        <v>9747</v>
      </c>
      <c r="E767" s="24" t="s">
        <v>9756</v>
      </c>
      <c r="F767" s="25">
        <v>1.0</v>
      </c>
      <c r="G767" s="25">
        <v>1.0</v>
      </c>
      <c r="H767" s="25" t="s">
        <v>8872</v>
      </c>
      <c r="I767" s="25">
        <v>1.0</v>
      </c>
      <c r="J767" s="25">
        <v>2.0</v>
      </c>
      <c r="K767" s="25" t="s">
        <v>8873</v>
      </c>
      <c r="L767" s="25">
        <v>1.0</v>
      </c>
      <c r="M767" s="25">
        <v>1.0</v>
      </c>
      <c r="N767" s="25" t="s">
        <v>8871</v>
      </c>
      <c r="O767" s="13"/>
      <c r="P767" s="13"/>
      <c r="Q767" s="13"/>
      <c r="R767" s="13"/>
      <c r="S767" s="13"/>
      <c r="T767" s="13"/>
      <c r="U767" s="13"/>
      <c r="V767" s="13"/>
      <c r="W767" s="13"/>
      <c r="X767" s="13"/>
      <c r="Y767" s="13"/>
      <c r="Z767" s="13"/>
      <c r="AA767" s="13"/>
      <c r="AB767" s="13"/>
    </row>
    <row r="768" ht="15.75" customHeight="1">
      <c r="A768" s="24" t="s">
        <v>9745</v>
      </c>
      <c r="B768" s="24" t="s">
        <v>5748</v>
      </c>
      <c r="C768" s="24" t="s">
        <v>9746</v>
      </c>
      <c r="D768" s="24" t="s">
        <v>9747</v>
      </c>
      <c r="E768" s="24" t="s">
        <v>9757</v>
      </c>
      <c r="F768" s="25">
        <v>2.0</v>
      </c>
      <c r="G768" s="25">
        <v>2.0</v>
      </c>
      <c r="H768" s="25" t="s">
        <v>8872</v>
      </c>
      <c r="I768" s="25">
        <v>2.0</v>
      </c>
      <c r="J768" s="25">
        <v>2.0</v>
      </c>
      <c r="K768" s="25" t="s">
        <v>8873</v>
      </c>
      <c r="L768" s="25">
        <v>1.0</v>
      </c>
      <c r="M768" s="25">
        <v>1.0</v>
      </c>
      <c r="N768" s="25" t="s">
        <v>8871</v>
      </c>
      <c r="O768" s="13"/>
      <c r="P768" s="13"/>
      <c r="Q768" s="13"/>
      <c r="R768" s="13"/>
      <c r="S768" s="13"/>
      <c r="T768" s="13"/>
      <c r="U768" s="13"/>
      <c r="V768" s="13"/>
      <c r="W768" s="13"/>
      <c r="X768" s="13"/>
      <c r="Y768" s="13"/>
      <c r="Z768" s="13"/>
      <c r="AA768" s="13"/>
      <c r="AB768" s="13"/>
    </row>
    <row r="769" ht="15.75" customHeight="1">
      <c r="A769" s="24" t="s">
        <v>9745</v>
      </c>
      <c r="B769" s="24" t="s">
        <v>5750</v>
      </c>
      <c r="C769" s="24" t="s">
        <v>9746</v>
      </c>
      <c r="D769" s="24" t="s">
        <v>9747</v>
      </c>
      <c r="E769" s="24" t="s">
        <v>9758</v>
      </c>
      <c r="F769" s="25">
        <v>3.0</v>
      </c>
      <c r="G769" s="25">
        <v>3.0</v>
      </c>
      <c r="H769" s="25" t="s">
        <v>8872</v>
      </c>
      <c r="I769" s="25">
        <v>3.0</v>
      </c>
      <c r="J769" s="25">
        <v>3.0</v>
      </c>
      <c r="K769" s="25" t="s">
        <v>8873</v>
      </c>
      <c r="L769" s="25">
        <v>1.0</v>
      </c>
      <c r="M769" s="25">
        <v>1.0</v>
      </c>
      <c r="N769" s="25" t="s">
        <v>8871</v>
      </c>
      <c r="O769" s="13"/>
      <c r="P769" s="13"/>
      <c r="Q769" s="13"/>
      <c r="R769" s="13"/>
      <c r="S769" s="13"/>
      <c r="T769" s="13"/>
      <c r="U769" s="13"/>
      <c r="V769" s="13"/>
      <c r="W769" s="13"/>
      <c r="X769" s="13"/>
      <c r="Y769" s="13"/>
      <c r="Z769" s="13"/>
      <c r="AA769" s="13"/>
      <c r="AB769" s="13"/>
    </row>
    <row r="770" ht="15.75" customHeight="1">
      <c r="A770" s="24" t="s">
        <v>9745</v>
      </c>
      <c r="B770" s="24" t="s">
        <v>5752</v>
      </c>
      <c r="C770" s="24" t="s">
        <v>9746</v>
      </c>
      <c r="D770" s="24" t="s">
        <v>9747</v>
      </c>
      <c r="E770" s="24" t="s">
        <v>9759</v>
      </c>
      <c r="F770" s="25">
        <v>1.0</v>
      </c>
      <c r="G770" s="25">
        <v>1.0</v>
      </c>
      <c r="H770" s="25" t="s">
        <v>8872</v>
      </c>
      <c r="I770" s="25">
        <v>1.0</v>
      </c>
      <c r="J770" s="25">
        <v>1.0</v>
      </c>
      <c r="K770" s="25" t="s">
        <v>8873</v>
      </c>
      <c r="L770" s="25">
        <v>1.0</v>
      </c>
      <c r="M770" s="25">
        <v>1.0</v>
      </c>
      <c r="N770" s="25" t="s">
        <v>8871</v>
      </c>
      <c r="O770" s="13"/>
      <c r="P770" s="13"/>
      <c r="Q770" s="13"/>
      <c r="R770" s="13"/>
      <c r="S770" s="13"/>
      <c r="T770" s="13"/>
      <c r="U770" s="13"/>
      <c r="V770" s="13"/>
      <c r="W770" s="13"/>
      <c r="X770" s="13"/>
      <c r="Y770" s="13"/>
      <c r="Z770" s="13"/>
      <c r="AA770" s="13"/>
      <c r="AB770" s="13"/>
    </row>
    <row r="771" ht="15.75" customHeight="1">
      <c r="A771" s="24" t="s">
        <v>9745</v>
      </c>
      <c r="B771" s="24" t="s">
        <v>5754</v>
      </c>
      <c r="C771" s="24" t="s">
        <v>9746</v>
      </c>
      <c r="D771" s="24" t="s">
        <v>9747</v>
      </c>
      <c r="E771" s="24" t="s">
        <v>9760</v>
      </c>
      <c r="F771" s="25">
        <v>1.0</v>
      </c>
      <c r="G771" s="25">
        <v>2.0</v>
      </c>
      <c r="H771" s="25" t="s">
        <v>8872</v>
      </c>
      <c r="I771" s="25">
        <v>1.0</v>
      </c>
      <c r="J771" s="25">
        <v>2.0</v>
      </c>
      <c r="K771" s="25" t="s">
        <v>8873</v>
      </c>
      <c r="L771" s="25">
        <v>1.0</v>
      </c>
      <c r="M771" s="25">
        <v>2.0</v>
      </c>
      <c r="N771" s="25" t="s">
        <v>8871</v>
      </c>
      <c r="O771" s="13"/>
      <c r="P771" s="13"/>
      <c r="Q771" s="13"/>
      <c r="R771" s="13"/>
      <c r="S771" s="13"/>
      <c r="T771" s="13"/>
      <c r="U771" s="13"/>
      <c r="V771" s="13"/>
      <c r="W771" s="13"/>
      <c r="X771" s="13"/>
      <c r="Y771" s="13"/>
      <c r="Z771" s="13"/>
      <c r="AA771" s="13"/>
      <c r="AB771" s="13"/>
    </row>
    <row r="772" ht="15.75" customHeight="1">
      <c r="A772" s="24" t="s">
        <v>9745</v>
      </c>
      <c r="B772" s="24" t="s">
        <v>5756</v>
      </c>
      <c r="C772" s="24" t="s">
        <v>9746</v>
      </c>
      <c r="D772" s="24" t="s">
        <v>9747</v>
      </c>
      <c r="E772" s="24" t="s">
        <v>9761</v>
      </c>
      <c r="F772" s="25">
        <v>1.0</v>
      </c>
      <c r="G772" s="25">
        <v>1.0</v>
      </c>
      <c r="H772" s="25" t="s">
        <v>8872</v>
      </c>
      <c r="I772" s="25">
        <v>1.0</v>
      </c>
      <c r="J772" s="25">
        <v>1.0</v>
      </c>
      <c r="K772" s="25" t="s">
        <v>8873</v>
      </c>
      <c r="L772" s="25">
        <v>1.0</v>
      </c>
      <c r="M772" s="25">
        <v>1.0</v>
      </c>
      <c r="N772" s="25" t="s">
        <v>8871</v>
      </c>
      <c r="O772" s="13"/>
      <c r="P772" s="13"/>
      <c r="Q772" s="13"/>
      <c r="R772" s="13"/>
      <c r="S772" s="13"/>
      <c r="T772" s="13"/>
      <c r="U772" s="13"/>
      <c r="V772" s="13"/>
      <c r="W772" s="13"/>
      <c r="X772" s="13"/>
      <c r="Y772" s="13"/>
      <c r="Z772" s="13"/>
      <c r="AA772" s="13"/>
      <c r="AB772" s="13"/>
    </row>
    <row r="773" ht="15.75" customHeight="1">
      <c r="A773" s="24" t="s">
        <v>9745</v>
      </c>
      <c r="B773" s="24" t="s">
        <v>5758</v>
      </c>
      <c r="C773" s="24" t="s">
        <v>9746</v>
      </c>
      <c r="D773" s="24" t="s">
        <v>9747</v>
      </c>
      <c r="E773" s="24" t="s">
        <v>9762</v>
      </c>
      <c r="F773" s="25">
        <v>2.0</v>
      </c>
      <c r="G773" s="25">
        <v>2.0</v>
      </c>
      <c r="H773" s="25" t="s">
        <v>8872</v>
      </c>
      <c r="I773" s="25">
        <v>3.0</v>
      </c>
      <c r="J773" s="25">
        <v>2.0</v>
      </c>
      <c r="K773" s="25" t="s">
        <v>8873</v>
      </c>
      <c r="L773" s="25">
        <v>1.0</v>
      </c>
      <c r="M773" s="25">
        <v>1.0</v>
      </c>
      <c r="N773" s="25" t="s">
        <v>8871</v>
      </c>
      <c r="O773" s="13"/>
      <c r="P773" s="13"/>
      <c r="Q773" s="13"/>
      <c r="R773" s="13"/>
      <c r="S773" s="13"/>
      <c r="T773" s="13"/>
      <c r="U773" s="13"/>
      <c r="V773" s="13"/>
      <c r="W773" s="13"/>
      <c r="X773" s="13"/>
      <c r="Y773" s="13"/>
      <c r="Z773" s="13"/>
      <c r="AA773" s="13"/>
      <c r="AB773" s="13"/>
    </row>
    <row r="774" ht="15.75" customHeight="1">
      <c r="A774" s="24" t="s">
        <v>9745</v>
      </c>
      <c r="B774" s="24" t="s">
        <v>5760</v>
      </c>
      <c r="C774" s="24" t="s">
        <v>9746</v>
      </c>
      <c r="D774" s="24" t="s">
        <v>9747</v>
      </c>
      <c r="E774" s="24" t="s">
        <v>9763</v>
      </c>
      <c r="F774" s="25">
        <v>2.0</v>
      </c>
      <c r="G774" s="25">
        <v>2.0</v>
      </c>
      <c r="H774" s="25" t="s">
        <v>8872</v>
      </c>
      <c r="I774" s="25">
        <v>3.0</v>
      </c>
      <c r="J774" s="25">
        <v>2.0</v>
      </c>
      <c r="K774" s="25" t="s">
        <v>8873</v>
      </c>
      <c r="L774" s="25">
        <v>1.0</v>
      </c>
      <c r="M774" s="25">
        <v>1.0</v>
      </c>
      <c r="N774" s="25" t="s">
        <v>8871</v>
      </c>
      <c r="O774" s="13"/>
      <c r="P774" s="13"/>
      <c r="Q774" s="13"/>
      <c r="R774" s="13"/>
      <c r="S774" s="13"/>
      <c r="T774" s="13"/>
      <c r="U774" s="13"/>
      <c r="V774" s="13"/>
      <c r="W774" s="13"/>
      <c r="X774" s="13"/>
      <c r="Y774" s="13"/>
      <c r="Z774" s="13"/>
      <c r="AA774" s="13"/>
      <c r="AB774" s="13"/>
    </row>
    <row r="775" ht="15.75" customHeight="1">
      <c r="A775" s="24" t="s">
        <v>9745</v>
      </c>
      <c r="B775" s="24" t="s">
        <v>5762</v>
      </c>
      <c r="C775" s="24" t="s">
        <v>9746</v>
      </c>
      <c r="D775" s="24" t="s">
        <v>9747</v>
      </c>
      <c r="E775" s="24" t="s">
        <v>9764</v>
      </c>
      <c r="F775" s="25">
        <v>3.0</v>
      </c>
      <c r="G775" s="25">
        <v>3.0</v>
      </c>
      <c r="H775" s="25" t="s">
        <v>8872</v>
      </c>
      <c r="I775" s="25">
        <v>3.0</v>
      </c>
      <c r="J775" s="25">
        <v>3.0</v>
      </c>
      <c r="K775" s="25" t="s">
        <v>8873</v>
      </c>
      <c r="L775" s="25">
        <v>3.0</v>
      </c>
      <c r="M775" s="25">
        <v>3.0</v>
      </c>
      <c r="N775" s="25" t="s">
        <v>8871</v>
      </c>
      <c r="O775" s="13"/>
      <c r="P775" s="13"/>
      <c r="Q775" s="13"/>
      <c r="R775" s="13"/>
      <c r="S775" s="13"/>
      <c r="T775" s="13"/>
      <c r="U775" s="13"/>
      <c r="V775" s="13"/>
      <c r="W775" s="13"/>
      <c r="X775" s="13"/>
      <c r="Y775" s="13"/>
      <c r="Z775" s="13"/>
      <c r="AA775" s="13"/>
      <c r="AB775" s="13"/>
    </row>
    <row r="776" ht="15.75" customHeight="1">
      <c r="A776" s="24" t="s">
        <v>9745</v>
      </c>
      <c r="B776" s="24" t="s">
        <v>5764</v>
      </c>
      <c r="C776" s="24" t="s">
        <v>9746</v>
      </c>
      <c r="D776" s="24" t="s">
        <v>9747</v>
      </c>
      <c r="E776" s="24" t="s">
        <v>9765</v>
      </c>
      <c r="F776" s="25">
        <v>3.0</v>
      </c>
      <c r="G776" s="25">
        <v>3.0</v>
      </c>
      <c r="H776" s="25" t="s">
        <v>8872</v>
      </c>
      <c r="I776" s="25">
        <v>3.0</v>
      </c>
      <c r="J776" s="25">
        <v>3.0</v>
      </c>
      <c r="K776" s="25" t="s">
        <v>8873</v>
      </c>
      <c r="L776" s="25">
        <v>3.0</v>
      </c>
      <c r="M776" s="25">
        <v>3.0</v>
      </c>
      <c r="N776" s="25" t="s">
        <v>8871</v>
      </c>
      <c r="O776" s="13"/>
      <c r="P776" s="13"/>
      <c r="Q776" s="13"/>
      <c r="R776" s="13"/>
      <c r="S776" s="13"/>
      <c r="T776" s="13"/>
      <c r="U776" s="13"/>
      <c r="V776" s="13"/>
      <c r="W776" s="13"/>
      <c r="X776" s="13"/>
      <c r="Y776" s="13"/>
      <c r="Z776" s="13"/>
      <c r="AA776" s="13"/>
      <c r="AB776" s="13"/>
    </row>
    <row r="777" ht="15.75" customHeight="1">
      <c r="A777" s="24" t="s">
        <v>9766</v>
      </c>
      <c r="B777" s="24" t="s">
        <v>1991</v>
      </c>
      <c r="C777" s="24" t="s">
        <v>9767</v>
      </c>
      <c r="D777" s="24" t="s">
        <v>9768</v>
      </c>
      <c r="E777" s="24" t="s">
        <v>9769</v>
      </c>
      <c r="F777" s="25">
        <v>3.0</v>
      </c>
      <c r="G777" s="25">
        <v>2.0</v>
      </c>
      <c r="H777" s="25" t="s">
        <v>8873</v>
      </c>
      <c r="I777" s="25">
        <v>1.0</v>
      </c>
      <c r="J777" s="25">
        <v>1.0</v>
      </c>
      <c r="K777" s="25" t="s">
        <v>8871</v>
      </c>
      <c r="L777" s="25">
        <v>2.0</v>
      </c>
      <c r="M777" s="25">
        <v>2.0</v>
      </c>
      <c r="N777" s="25" t="s">
        <v>8916</v>
      </c>
      <c r="O777" s="13"/>
      <c r="P777" s="13"/>
      <c r="Q777" s="13"/>
      <c r="R777" s="13"/>
      <c r="S777" s="13"/>
      <c r="T777" s="13"/>
      <c r="U777" s="13"/>
      <c r="V777" s="13"/>
      <c r="W777" s="13"/>
      <c r="X777" s="13"/>
      <c r="Y777" s="13"/>
      <c r="Z777" s="13"/>
      <c r="AA777" s="13"/>
      <c r="AB777" s="13"/>
    </row>
    <row r="778" ht="15.75" customHeight="1">
      <c r="A778" s="24" t="s">
        <v>9766</v>
      </c>
      <c r="B778" s="24" t="s">
        <v>1995</v>
      </c>
      <c r="C778" s="24" t="s">
        <v>9767</v>
      </c>
      <c r="D778" s="24" t="s">
        <v>9768</v>
      </c>
      <c r="E778" s="24" t="s">
        <v>9770</v>
      </c>
      <c r="F778" s="25">
        <v>3.0</v>
      </c>
      <c r="G778" s="25">
        <v>2.0</v>
      </c>
      <c r="H778" s="25" t="s">
        <v>8873</v>
      </c>
      <c r="I778" s="25">
        <v>1.0</v>
      </c>
      <c r="J778" s="25">
        <v>1.0</v>
      </c>
      <c r="K778" s="25" t="s">
        <v>8871</v>
      </c>
      <c r="L778" s="25">
        <v>2.0</v>
      </c>
      <c r="M778" s="25">
        <v>2.0</v>
      </c>
      <c r="N778" s="25" t="s">
        <v>8916</v>
      </c>
      <c r="O778" s="13"/>
      <c r="P778" s="13"/>
      <c r="Q778" s="13"/>
      <c r="R778" s="13"/>
      <c r="S778" s="13"/>
      <c r="T778" s="13"/>
      <c r="U778" s="13"/>
      <c r="V778" s="13"/>
      <c r="W778" s="13"/>
      <c r="X778" s="13"/>
      <c r="Y778" s="13"/>
      <c r="Z778" s="13"/>
      <c r="AA778" s="13"/>
      <c r="AB778" s="13"/>
    </row>
    <row r="779" ht="15.75" customHeight="1">
      <c r="A779" s="24" t="s">
        <v>9766</v>
      </c>
      <c r="B779" s="24" t="s">
        <v>1997</v>
      </c>
      <c r="C779" s="24" t="s">
        <v>9767</v>
      </c>
      <c r="D779" s="24" t="s">
        <v>9768</v>
      </c>
      <c r="E779" s="24" t="s">
        <v>9771</v>
      </c>
      <c r="F779" s="25">
        <v>2.0</v>
      </c>
      <c r="G779" s="25">
        <v>1.0</v>
      </c>
      <c r="H779" s="25" t="s">
        <v>8873</v>
      </c>
      <c r="I779" s="25">
        <v>2.0</v>
      </c>
      <c r="J779" s="25">
        <v>1.0</v>
      </c>
      <c r="K779" s="25" t="s">
        <v>8871</v>
      </c>
      <c r="L779" s="25">
        <v>2.0</v>
      </c>
      <c r="M779" s="25">
        <v>1.0</v>
      </c>
      <c r="N779" s="25" t="s">
        <v>8916</v>
      </c>
      <c r="O779" s="13"/>
      <c r="P779" s="13"/>
      <c r="Q779" s="13"/>
      <c r="R779" s="13"/>
      <c r="S779" s="13"/>
      <c r="T779" s="13"/>
      <c r="U779" s="13"/>
      <c r="V779" s="13"/>
      <c r="W779" s="13"/>
      <c r="X779" s="13"/>
      <c r="Y779" s="13"/>
      <c r="Z779" s="13"/>
      <c r="AA779" s="13"/>
      <c r="AB779" s="13"/>
    </row>
    <row r="780" ht="15.75" customHeight="1">
      <c r="A780" s="24" t="s">
        <v>9766</v>
      </c>
      <c r="B780" s="24" t="s">
        <v>1999</v>
      </c>
      <c r="C780" s="24" t="s">
        <v>9767</v>
      </c>
      <c r="D780" s="24" t="s">
        <v>9768</v>
      </c>
      <c r="E780" s="24" t="s">
        <v>9772</v>
      </c>
      <c r="F780" s="25">
        <v>3.0</v>
      </c>
      <c r="G780" s="25">
        <v>2.0</v>
      </c>
      <c r="H780" s="25" t="s">
        <v>8873</v>
      </c>
      <c r="I780" s="25">
        <v>1.0</v>
      </c>
      <c r="J780" s="25">
        <v>1.0</v>
      </c>
      <c r="K780" s="25" t="s">
        <v>8871</v>
      </c>
      <c r="L780" s="25">
        <v>2.0</v>
      </c>
      <c r="M780" s="25">
        <v>2.0</v>
      </c>
      <c r="N780" s="25" t="s">
        <v>8916</v>
      </c>
      <c r="O780" s="13"/>
      <c r="P780" s="13"/>
      <c r="Q780" s="13"/>
      <c r="R780" s="13"/>
      <c r="S780" s="13"/>
      <c r="T780" s="13"/>
      <c r="U780" s="13"/>
      <c r="V780" s="13"/>
      <c r="W780" s="13"/>
      <c r="X780" s="13"/>
      <c r="Y780" s="13"/>
      <c r="Z780" s="13"/>
      <c r="AA780" s="13"/>
      <c r="AB780" s="13"/>
    </row>
    <row r="781" ht="15.75" customHeight="1">
      <c r="A781" s="24" t="s">
        <v>9766</v>
      </c>
      <c r="B781" s="24" t="s">
        <v>2001</v>
      </c>
      <c r="C781" s="24" t="s">
        <v>9767</v>
      </c>
      <c r="D781" s="24" t="s">
        <v>9768</v>
      </c>
      <c r="E781" s="24" t="s">
        <v>9773</v>
      </c>
      <c r="F781" s="25">
        <v>3.0</v>
      </c>
      <c r="G781" s="25">
        <v>2.0</v>
      </c>
      <c r="H781" s="25" t="s">
        <v>8873</v>
      </c>
      <c r="I781" s="25">
        <v>3.0</v>
      </c>
      <c r="J781" s="25">
        <v>2.0</v>
      </c>
      <c r="K781" s="25" t="s">
        <v>8871</v>
      </c>
      <c r="L781" s="25">
        <v>3.0</v>
      </c>
      <c r="M781" s="25">
        <v>2.0</v>
      </c>
      <c r="N781" s="25" t="s">
        <v>8916</v>
      </c>
      <c r="O781" s="13"/>
      <c r="P781" s="13"/>
      <c r="Q781" s="13"/>
      <c r="R781" s="13"/>
      <c r="S781" s="13"/>
      <c r="T781" s="13"/>
      <c r="U781" s="13"/>
      <c r="V781" s="13"/>
      <c r="W781" s="13"/>
      <c r="X781" s="13"/>
      <c r="Y781" s="13"/>
      <c r="Z781" s="13"/>
      <c r="AA781" s="13"/>
      <c r="AB781" s="13"/>
    </row>
    <row r="782" ht="15.75" customHeight="1">
      <c r="A782" s="24" t="s">
        <v>9766</v>
      </c>
      <c r="B782" s="24" t="s">
        <v>2003</v>
      </c>
      <c r="C782" s="24" t="s">
        <v>9767</v>
      </c>
      <c r="D782" s="24" t="s">
        <v>9768</v>
      </c>
      <c r="E782" s="24" t="s">
        <v>9774</v>
      </c>
      <c r="F782" s="25">
        <v>3.0</v>
      </c>
      <c r="G782" s="25">
        <v>2.0</v>
      </c>
      <c r="H782" s="25" t="s">
        <v>8873</v>
      </c>
      <c r="I782" s="25">
        <v>3.0</v>
      </c>
      <c r="J782" s="25">
        <v>2.0</v>
      </c>
      <c r="K782" s="25" t="s">
        <v>8871</v>
      </c>
      <c r="L782" s="25">
        <v>3.0</v>
      </c>
      <c r="M782" s="25">
        <v>2.0</v>
      </c>
      <c r="N782" s="25" t="s">
        <v>8916</v>
      </c>
      <c r="O782" s="13"/>
      <c r="P782" s="13"/>
      <c r="Q782" s="13"/>
      <c r="R782" s="13"/>
      <c r="S782" s="13"/>
      <c r="T782" s="13"/>
      <c r="U782" s="13"/>
      <c r="V782" s="13"/>
      <c r="W782" s="13"/>
      <c r="X782" s="13"/>
      <c r="Y782" s="13"/>
      <c r="Z782" s="13"/>
      <c r="AA782" s="13"/>
      <c r="AB782" s="13"/>
    </row>
    <row r="783" ht="15.75" customHeight="1">
      <c r="A783" s="24" t="s">
        <v>9766</v>
      </c>
      <c r="B783" s="24" t="s">
        <v>2005</v>
      </c>
      <c r="C783" s="24" t="s">
        <v>9767</v>
      </c>
      <c r="D783" s="24" t="s">
        <v>9768</v>
      </c>
      <c r="E783" s="24" t="s">
        <v>9775</v>
      </c>
      <c r="F783" s="25">
        <v>1.0</v>
      </c>
      <c r="G783" s="25">
        <v>2.0</v>
      </c>
      <c r="H783" s="25" t="s">
        <v>8873</v>
      </c>
      <c r="I783" s="25">
        <v>1.0</v>
      </c>
      <c r="J783" s="25">
        <v>2.0</v>
      </c>
      <c r="K783" s="25" t="s">
        <v>8871</v>
      </c>
      <c r="L783" s="25">
        <v>1.0</v>
      </c>
      <c r="M783" s="25">
        <v>2.0</v>
      </c>
      <c r="N783" s="25" t="s">
        <v>8916</v>
      </c>
      <c r="O783" s="13"/>
      <c r="P783" s="13"/>
      <c r="Q783" s="13"/>
      <c r="R783" s="13"/>
      <c r="S783" s="13"/>
      <c r="T783" s="13"/>
      <c r="U783" s="13"/>
      <c r="V783" s="13"/>
      <c r="W783" s="13"/>
      <c r="X783" s="13"/>
      <c r="Y783" s="13"/>
      <c r="Z783" s="13"/>
      <c r="AA783" s="13"/>
      <c r="AB783" s="13"/>
    </row>
    <row r="784" ht="15.75" customHeight="1">
      <c r="A784" s="24" t="s">
        <v>9766</v>
      </c>
      <c r="B784" s="24" t="s">
        <v>2006</v>
      </c>
      <c r="C784" s="24" t="s">
        <v>9767</v>
      </c>
      <c r="D784" s="24" t="s">
        <v>9768</v>
      </c>
      <c r="E784" s="24" t="s">
        <v>9776</v>
      </c>
      <c r="F784" s="25">
        <v>2.0</v>
      </c>
      <c r="G784" s="25">
        <v>1.0</v>
      </c>
      <c r="H784" s="25" t="s">
        <v>8873</v>
      </c>
      <c r="I784" s="25">
        <v>2.0</v>
      </c>
      <c r="J784" s="25">
        <v>1.0</v>
      </c>
      <c r="K784" s="25" t="s">
        <v>8871</v>
      </c>
      <c r="L784" s="25">
        <v>2.0</v>
      </c>
      <c r="M784" s="25">
        <v>1.0</v>
      </c>
      <c r="N784" s="25" t="s">
        <v>8916</v>
      </c>
      <c r="O784" s="13"/>
      <c r="P784" s="13"/>
      <c r="Q784" s="13"/>
      <c r="R784" s="13"/>
      <c r="S784" s="13"/>
      <c r="T784" s="13"/>
      <c r="U784" s="13"/>
      <c r="V784" s="13"/>
      <c r="W784" s="13"/>
      <c r="X784" s="13"/>
      <c r="Y784" s="13"/>
      <c r="Z784" s="13"/>
      <c r="AA784" s="13"/>
      <c r="AB784" s="13"/>
    </row>
    <row r="785" ht="15.75" customHeight="1">
      <c r="A785" s="24" t="s">
        <v>9766</v>
      </c>
      <c r="B785" s="24" t="s">
        <v>2008</v>
      </c>
      <c r="C785" s="24" t="s">
        <v>9767</v>
      </c>
      <c r="D785" s="24" t="s">
        <v>9768</v>
      </c>
      <c r="E785" s="24" t="s">
        <v>9777</v>
      </c>
      <c r="F785" s="25">
        <v>2.0</v>
      </c>
      <c r="G785" s="25">
        <v>2.0</v>
      </c>
      <c r="H785" s="25" t="s">
        <v>8873</v>
      </c>
      <c r="I785" s="25">
        <v>2.0</v>
      </c>
      <c r="J785" s="25">
        <v>2.0</v>
      </c>
      <c r="K785" s="25" t="s">
        <v>8871</v>
      </c>
      <c r="L785" s="25">
        <v>2.0</v>
      </c>
      <c r="M785" s="25">
        <v>2.0</v>
      </c>
      <c r="N785" s="25" t="s">
        <v>8916</v>
      </c>
      <c r="O785" s="13"/>
      <c r="P785" s="13"/>
      <c r="Q785" s="13"/>
      <c r="R785" s="13"/>
      <c r="S785" s="13"/>
      <c r="T785" s="13"/>
      <c r="U785" s="13"/>
      <c r="V785" s="13"/>
      <c r="W785" s="13"/>
      <c r="X785" s="13"/>
      <c r="Y785" s="13"/>
      <c r="Z785" s="13"/>
      <c r="AA785" s="13"/>
      <c r="AB785" s="13"/>
    </row>
    <row r="786" ht="15.75" customHeight="1">
      <c r="A786" s="24" t="s">
        <v>9766</v>
      </c>
      <c r="B786" s="24" t="s">
        <v>2009</v>
      </c>
      <c r="C786" s="24" t="s">
        <v>9767</v>
      </c>
      <c r="D786" s="24" t="s">
        <v>9768</v>
      </c>
      <c r="E786" s="24" t="s">
        <v>9778</v>
      </c>
      <c r="F786" s="25">
        <v>3.0</v>
      </c>
      <c r="G786" s="25">
        <v>2.0</v>
      </c>
      <c r="H786" s="25" t="s">
        <v>8873</v>
      </c>
      <c r="I786" s="25">
        <v>1.0</v>
      </c>
      <c r="J786" s="25">
        <v>1.0</v>
      </c>
      <c r="K786" s="25" t="s">
        <v>8871</v>
      </c>
      <c r="L786" s="25">
        <v>2.0</v>
      </c>
      <c r="M786" s="25">
        <v>2.0</v>
      </c>
      <c r="N786" s="25" t="s">
        <v>8916</v>
      </c>
      <c r="O786" s="13"/>
      <c r="P786" s="13"/>
      <c r="Q786" s="13"/>
      <c r="R786" s="13"/>
      <c r="S786" s="13"/>
      <c r="T786" s="13"/>
      <c r="U786" s="13"/>
      <c r="V786" s="13"/>
      <c r="W786" s="13"/>
      <c r="X786" s="13"/>
      <c r="Y786" s="13"/>
      <c r="Z786" s="13"/>
      <c r="AA786" s="13"/>
      <c r="AB786" s="13"/>
    </row>
    <row r="787" ht="15.75" customHeight="1">
      <c r="A787" s="24" t="s">
        <v>9766</v>
      </c>
      <c r="B787" s="24" t="s">
        <v>2011</v>
      </c>
      <c r="C787" s="24" t="s">
        <v>9767</v>
      </c>
      <c r="D787" s="24" t="s">
        <v>9768</v>
      </c>
      <c r="E787" s="24" t="s">
        <v>9779</v>
      </c>
      <c r="F787" s="25">
        <v>2.0</v>
      </c>
      <c r="G787" s="25">
        <v>2.0</v>
      </c>
      <c r="H787" s="25" t="s">
        <v>8873</v>
      </c>
      <c r="I787" s="25">
        <v>2.0</v>
      </c>
      <c r="J787" s="25">
        <v>2.0</v>
      </c>
      <c r="K787" s="25" t="s">
        <v>8871</v>
      </c>
      <c r="L787" s="25">
        <v>2.0</v>
      </c>
      <c r="M787" s="25">
        <v>2.0</v>
      </c>
      <c r="N787" s="25" t="s">
        <v>8916</v>
      </c>
      <c r="O787" s="13"/>
      <c r="P787" s="13"/>
      <c r="Q787" s="13"/>
      <c r="R787" s="13"/>
      <c r="S787" s="13"/>
      <c r="T787" s="13"/>
      <c r="U787" s="13"/>
      <c r="V787" s="13"/>
      <c r="W787" s="13"/>
      <c r="X787" s="13"/>
      <c r="Y787" s="13"/>
      <c r="Z787" s="13"/>
      <c r="AA787" s="13"/>
      <c r="AB787" s="13"/>
    </row>
    <row r="788" ht="15.75" customHeight="1">
      <c r="A788" s="24" t="s">
        <v>9766</v>
      </c>
      <c r="B788" s="24" t="s">
        <v>2013</v>
      </c>
      <c r="C788" s="24" t="s">
        <v>9767</v>
      </c>
      <c r="D788" s="24" t="s">
        <v>9768</v>
      </c>
      <c r="E788" s="24" t="s">
        <v>9780</v>
      </c>
      <c r="F788" s="25">
        <v>2.0</v>
      </c>
      <c r="G788" s="25">
        <v>1.0</v>
      </c>
      <c r="H788" s="25" t="s">
        <v>8873</v>
      </c>
      <c r="I788" s="25">
        <v>2.0</v>
      </c>
      <c r="J788" s="25">
        <v>1.0</v>
      </c>
      <c r="K788" s="25" t="s">
        <v>8871</v>
      </c>
      <c r="L788" s="25">
        <v>2.0</v>
      </c>
      <c r="M788" s="25">
        <v>1.0</v>
      </c>
      <c r="N788" s="25" t="s">
        <v>8916</v>
      </c>
      <c r="O788" s="13"/>
      <c r="P788" s="13"/>
      <c r="Q788" s="13"/>
      <c r="R788" s="13"/>
      <c r="S788" s="13"/>
      <c r="T788" s="13"/>
      <c r="U788" s="13"/>
      <c r="V788" s="13"/>
      <c r="W788" s="13"/>
      <c r="X788" s="13"/>
      <c r="Y788" s="13"/>
      <c r="Z788" s="13"/>
      <c r="AA788" s="13"/>
      <c r="AB788" s="13"/>
    </row>
    <row r="789" ht="15.75" customHeight="1">
      <c r="A789" s="24" t="s">
        <v>9766</v>
      </c>
      <c r="B789" s="24" t="s">
        <v>2015</v>
      </c>
      <c r="C789" s="24" t="s">
        <v>9767</v>
      </c>
      <c r="D789" s="24" t="s">
        <v>9768</v>
      </c>
      <c r="E789" s="24" t="s">
        <v>9781</v>
      </c>
      <c r="F789" s="25">
        <v>1.0</v>
      </c>
      <c r="G789" s="25">
        <v>2.0</v>
      </c>
      <c r="H789" s="25" t="s">
        <v>8873</v>
      </c>
      <c r="I789" s="25">
        <v>1.0</v>
      </c>
      <c r="J789" s="25">
        <v>2.0</v>
      </c>
      <c r="K789" s="25" t="s">
        <v>8871</v>
      </c>
      <c r="L789" s="25">
        <v>1.0</v>
      </c>
      <c r="M789" s="25">
        <v>2.0</v>
      </c>
      <c r="N789" s="25" t="s">
        <v>8916</v>
      </c>
      <c r="O789" s="13"/>
      <c r="P789" s="13"/>
      <c r="Q789" s="13"/>
      <c r="R789" s="13"/>
      <c r="S789" s="13"/>
      <c r="T789" s="13"/>
      <c r="U789" s="13"/>
      <c r="V789" s="13"/>
      <c r="W789" s="13"/>
      <c r="X789" s="13"/>
      <c r="Y789" s="13"/>
      <c r="Z789" s="13"/>
      <c r="AA789" s="13"/>
      <c r="AB789" s="13"/>
    </row>
    <row r="790" ht="15.75" customHeight="1">
      <c r="A790" s="24" t="s">
        <v>9766</v>
      </c>
      <c r="B790" s="24" t="s">
        <v>2017</v>
      </c>
      <c r="C790" s="24" t="s">
        <v>9767</v>
      </c>
      <c r="D790" s="24" t="s">
        <v>9768</v>
      </c>
      <c r="E790" s="24" t="s">
        <v>9782</v>
      </c>
      <c r="F790" s="25">
        <v>1.0</v>
      </c>
      <c r="G790" s="25">
        <v>1.0</v>
      </c>
      <c r="H790" s="25" t="s">
        <v>8873</v>
      </c>
      <c r="I790" s="25">
        <v>1.0</v>
      </c>
      <c r="J790" s="25">
        <v>1.0</v>
      </c>
      <c r="K790" s="25" t="s">
        <v>8871</v>
      </c>
      <c r="L790" s="25">
        <v>1.0</v>
      </c>
      <c r="M790" s="25">
        <v>1.0</v>
      </c>
      <c r="N790" s="25" t="s">
        <v>8916</v>
      </c>
      <c r="O790" s="13"/>
      <c r="P790" s="13"/>
      <c r="Q790" s="13"/>
      <c r="R790" s="13"/>
      <c r="S790" s="13"/>
      <c r="T790" s="13"/>
      <c r="U790" s="13"/>
      <c r="V790" s="13"/>
      <c r="W790" s="13"/>
      <c r="X790" s="13"/>
      <c r="Y790" s="13"/>
      <c r="Z790" s="13"/>
      <c r="AA790" s="13"/>
      <c r="AB790" s="13"/>
    </row>
    <row r="791" ht="15.75" customHeight="1">
      <c r="A791" s="24" t="s">
        <v>9766</v>
      </c>
      <c r="B791" s="24" t="s">
        <v>2019</v>
      </c>
      <c r="C791" s="24" t="s">
        <v>9767</v>
      </c>
      <c r="D791" s="24" t="s">
        <v>9768</v>
      </c>
      <c r="E791" s="24" t="s">
        <v>9783</v>
      </c>
      <c r="F791" s="25">
        <v>3.0</v>
      </c>
      <c r="G791" s="25">
        <v>2.0</v>
      </c>
      <c r="H791" s="25" t="s">
        <v>8873</v>
      </c>
      <c r="I791" s="25">
        <v>1.0</v>
      </c>
      <c r="J791" s="25">
        <v>1.0</v>
      </c>
      <c r="K791" s="25" t="s">
        <v>8871</v>
      </c>
      <c r="L791" s="25">
        <v>2.0</v>
      </c>
      <c r="M791" s="25">
        <v>2.0</v>
      </c>
      <c r="N791" s="25" t="s">
        <v>8916</v>
      </c>
      <c r="O791" s="13"/>
      <c r="P791" s="13"/>
      <c r="Q791" s="13"/>
      <c r="R791" s="13"/>
      <c r="S791" s="13"/>
      <c r="T791" s="13"/>
      <c r="U791" s="13"/>
      <c r="V791" s="13"/>
      <c r="W791" s="13"/>
      <c r="X791" s="13"/>
      <c r="Y791" s="13"/>
      <c r="Z791" s="13"/>
      <c r="AA791" s="13"/>
      <c r="AB791" s="13"/>
    </row>
    <row r="792" ht="15.75" customHeight="1">
      <c r="A792" s="24" t="s">
        <v>9766</v>
      </c>
      <c r="B792" s="24" t="s">
        <v>2021</v>
      </c>
      <c r="C792" s="24" t="s">
        <v>9767</v>
      </c>
      <c r="D792" s="24" t="s">
        <v>9768</v>
      </c>
      <c r="E792" s="24" t="s">
        <v>9784</v>
      </c>
      <c r="F792" s="25">
        <v>2.0</v>
      </c>
      <c r="G792" s="25">
        <v>2.0</v>
      </c>
      <c r="H792" s="25" t="s">
        <v>8873</v>
      </c>
      <c r="I792" s="25">
        <v>2.0</v>
      </c>
      <c r="J792" s="25">
        <v>2.0</v>
      </c>
      <c r="K792" s="25" t="s">
        <v>8871</v>
      </c>
      <c r="L792" s="25">
        <v>2.0</v>
      </c>
      <c r="M792" s="25">
        <v>2.0</v>
      </c>
      <c r="N792" s="25" t="s">
        <v>8916</v>
      </c>
      <c r="O792" s="13"/>
      <c r="P792" s="13"/>
      <c r="Q792" s="13"/>
      <c r="R792" s="13"/>
      <c r="S792" s="13"/>
      <c r="T792" s="13"/>
      <c r="U792" s="13"/>
      <c r="V792" s="13"/>
      <c r="W792" s="13"/>
      <c r="X792" s="13"/>
      <c r="Y792" s="13"/>
      <c r="Z792" s="13"/>
      <c r="AA792" s="13"/>
      <c r="AB792" s="13"/>
    </row>
    <row r="793" ht="15.75" customHeight="1">
      <c r="A793" s="24" t="s">
        <v>9766</v>
      </c>
      <c r="B793" s="24" t="s">
        <v>2023</v>
      </c>
      <c r="C793" s="24" t="s">
        <v>9767</v>
      </c>
      <c r="D793" s="24" t="s">
        <v>9768</v>
      </c>
      <c r="E793" s="24" t="s">
        <v>9785</v>
      </c>
      <c r="F793" s="25">
        <v>2.0</v>
      </c>
      <c r="G793" s="25">
        <v>1.0</v>
      </c>
      <c r="H793" s="25" t="s">
        <v>8873</v>
      </c>
      <c r="I793" s="25">
        <v>2.0</v>
      </c>
      <c r="J793" s="25">
        <v>1.0</v>
      </c>
      <c r="K793" s="25" t="s">
        <v>8871</v>
      </c>
      <c r="L793" s="25">
        <v>2.0</v>
      </c>
      <c r="M793" s="25">
        <v>1.0</v>
      </c>
      <c r="N793" s="25" t="s">
        <v>8916</v>
      </c>
      <c r="O793" s="13"/>
      <c r="P793" s="13"/>
      <c r="Q793" s="13"/>
      <c r="R793" s="13"/>
      <c r="S793" s="13"/>
      <c r="T793" s="13"/>
      <c r="U793" s="13"/>
      <c r="V793" s="13"/>
      <c r="W793" s="13"/>
      <c r="X793" s="13"/>
      <c r="Y793" s="13"/>
      <c r="Z793" s="13"/>
      <c r="AA793" s="13"/>
      <c r="AB793" s="13"/>
    </row>
    <row r="794" ht="15.75" customHeight="1">
      <c r="A794" s="24" t="s">
        <v>9766</v>
      </c>
      <c r="B794" s="24" t="s">
        <v>2025</v>
      </c>
      <c r="C794" s="24" t="s">
        <v>9767</v>
      </c>
      <c r="D794" s="24" t="s">
        <v>9768</v>
      </c>
      <c r="E794" s="24" t="s">
        <v>9786</v>
      </c>
      <c r="F794" s="25">
        <v>3.0</v>
      </c>
      <c r="G794" s="25">
        <v>3.0</v>
      </c>
      <c r="H794" s="25" t="s">
        <v>8873</v>
      </c>
      <c r="I794" s="25">
        <v>3.0</v>
      </c>
      <c r="J794" s="25">
        <v>3.0</v>
      </c>
      <c r="K794" s="25" t="s">
        <v>8871</v>
      </c>
      <c r="L794" s="25">
        <v>3.0</v>
      </c>
      <c r="M794" s="25">
        <v>3.0</v>
      </c>
      <c r="N794" s="25" t="s">
        <v>8916</v>
      </c>
      <c r="O794" s="13"/>
      <c r="P794" s="13"/>
      <c r="Q794" s="13"/>
      <c r="R794" s="13"/>
      <c r="S794" s="13"/>
      <c r="T794" s="13"/>
      <c r="U794" s="13"/>
      <c r="V794" s="13"/>
      <c r="W794" s="13"/>
      <c r="X794" s="13"/>
      <c r="Y794" s="13"/>
      <c r="Z794" s="13"/>
      <c r="AA794" s="13"/>
      <c r="AB794" s="13"/>
    </row>
    <row r="795" ht="15.75" customHeight="1">
      <c r="A795" s="24" t="s">
        <v>9787</v>
      </c>
      <c r="B795" s="24" t="s">
        <v>5534</v>
      </c>
      <c r="C795" s="24" t="s">
        <v>9788</v>
      </c>
      <c r="D795" s="24" t="s">
        <v>9789</v>
      </c>
      <c r="E795" s="24" t="s">
        <v>9790</v>
      </c>
      <c r="F795" s="25">
        <v>2.0</v>
      </c>
      <c r="G795" s="25">
        <v>2.0</v>
      </c>
      <c r="H795" s="25" t="s">
        <v>8873</v>
      </c>
      <c r="I795" s="25">
        <v>2.0</v>
      </c>
      <c r="J795" s="25">
        <v>2.0</v>
      </c>
      <c r="K795" s="25" t="s">
        <v>8871</v>
      </c>
      <c r="L795" s="25">
        <v>2.0</v>
      </c>
      <c r="M795" s="25">
        <v>2.0</v>
      </c>
      <c r="N795" s="25" t="s">
        <v>8872</v>
      </c>
      <c r="O795" s="13"/>
      <c r="P795" s="13"/>
      <c r="Q795" s="13"/>
      <c r="R795" s="13"/>
      <c r="S795" s="13"/>
      <c r="T795" s="13"/>
      <c r="U795" s="13"/>
      <c r="V795" s="13"/>
      <c r="W795" s="13"/>
      <c r="X795" s="13"/>
      <c r="Y795" s="13"/>
      <c r="Z795" s="13"/>
      <c r="AA795" s="13"/>
      <c r="AB795" s="13"/>
    </row>
    <row r="796" ht="15.75" customHeight="1">
      <c r="A796" s="24" t="s">
        <v>9787</v>
      </c>
      <c r="B796" s="24" t="s">
        <v>5538</v>
      </c>
      <c r="C796" s="24" t="s">
        <v>9788</v>
      </c>
      <c r="D796" s="24" t="s">
        <v>9789</v>
      </c>
      <c r="E796" s="24" t="s">
        <v>9791</v>
      </c>
      <c r="F796" s="25">
        <v>3.0</v>
      </c>
      <c r="G796" s="25">
        <v>2.0</v>
      </c>
      <c r="H796" s="25" t="s">
        <v>8873</v>
      </c>
      <c r="I796" s="25">
        <v>1.0</v>
      </c>
      <c r="J796" s="25">
        <v>1.0</v>
      </c>
      <c r="K796" s="25" t="s">
        <v>8871</v>
      </c>
      <c r="L796" s="25">
        <v>2.0</v>
      </c>
      <c r="M796" s="25">
        <v>2.0</v>
      </c>
      <c r="N796" s="25" t="s">
        <v>8872</v>
      </c>
      <c r="O796" s="13"/>
      <c r="P796" s="13"/>
      <c r="Q796" s="13"/>
      <c r="R796" s="13"/>
      <c r="S796" s="13"/>
      <c r="T796" s="13"/>
      <c r="U796" s="13"/>
      <c r="V796" s="13"/>
      <c r="W796" s="13"/>
      <c r="X796" s="13"/>
      <c r="Y796" s="13"/>
      <c r="Z796" s="13"/>
      <c r="AA796" s="13"/>
      <c r="AB796" s="13"/>
    </row>
    <row r="797" ht="15.75" customHeight="1">
      <c r="A797" s="24" t="s">
        <v>9787</v>
      </c>
      <c r="B797" s="24" t="s">
        <v>5540</v>
      </c>
      <c r="C797" s="24" t="s">
        <v>9788</v>
      </c>
      <c r="D797" s="24" t="s">
        <v>9789</v>
      </c>
      <c r="E797" s="24" t="s">
        <v>9792</v>
      </c>
      <c r="F797" s="25">
        <v>3.0</v>
      </c>
      <c r="G797" s="25">
        <v>3.0</v>
      </c>
      <c r="H797" s="25" t="s">
        <v>8873</v>
      </c>
      <c r="I797" s="25">
        <v>1.0</v>
      </c>
      <c r="J797" s="25">
        <v>1.0</v>
      </c>
      <c r="K797" s="25" t="s">
        <v>8871</v>
      </c>
      <c r="L797" s="25">
        <v>1.0</v>
      </c>
      <c r="M797" s="25">
        <v>1.0</v>
      </c>
      <c r="N797" s="25" t="s">
        <v>8872</v>
      </c>
      <c r="O797" s="13"/>
      <c r="P797" s="13"/>
      <c r="Q797" s="13"/>
      <c r="R797" s="13"/>
      <c r="S797" s="13"/>
      <c r="T797" s="13"/>
      <c r="U797" s="13"/>
      <c r="V797" s="13"/>
      <c r="W797" s="13"/>
      <c r="X797" s="13"/>
      <c r="Y797" s="13"/>
      <c r="Z797" s="13"/>
      <c r="AA797" s="13"/>
      <c r="AB797" s="13"/>
    </row>
    <row r="798" ht="15.75" customHeight="1">
      <c r="A798" s="24" t="s">
        <v>9787</v>
      </c>
      <c r="B798" s="24" t="s">
        <v>5542</v>
      </c>
      <c r="C798" s="24" t="s">
        <v>9788</v>
      </c>
      <c r="D798" s="24" t="s">
        <v>9789</v>
      </c>
      <c r="E798" s="24" t="s">
        <v>9793</v>
      </c>
      <c r="F798" s="25">
        <v>3.0</v>
      </c>
      <c r="G798" s="25">
        <v>2.0</v>
      </c>
      <c r="H798" s="25" t="s">
        <v>8873</v>
      </c>
      <c r="I798" s="25">
        <v>1.0</v>
      </c>
      <c r="J798" s="25">
        <v>1.0</v>
      </c>
      <c r="K798" s="25" t="s">
        <v>8871</v>
      </c>
      <c r="L798" s="25">
        <v>2.0</v>
      </c>
      <c r="M798" s="25">
        <v>2.0</v>
      </c>
      <c r="N798" s="25" t="s">
        <v>8872</v>
      </c>
      <c r="O798" s="13"/>
      <c r="P798" s="13"/>
      <c r="Q798" s="13"/>
      <c r="R798" s="13"/>
      <c r="S798" s="13"/>
      <c r="T798" s="13"/>
      <c r="U798" s="13"/>
      <c r="V798" s="13"/>
      <c r="W798" s="13"/>
      <c r="X798" s="13"/>
      <c r="Y798" s="13"/>
      <c r="Z798" s="13"/>
      <c r="AA798" s="13"/>
      <c r="AB798" s="13"/>
    </row>
    <row r="799" ht="15.75" customHeight="1">
      <c r="A799" s="24" t="s">
        <v>9787</v>
      </c>
      <c r="B799" s="24" t="s">
        <v>5544</v>
      </c>
      <c r="C799" s="24" t="s">
        <v>9788</v>
      </c>
      <c r="D799" s="24" t="s">
        <v>9789</v>
      </c>
      <c r="E799" s="24" t="s">
        <v>9794</v>
      </c>
      <c r="F799" s="25">
        <v>2.0</v>
      </c>
      <c r="G799" s="25">
        <v>2.0</v>
      </c>
      <c r="H799" s="25" t="s">
        <v>8873</v>
      </c>
      <c r="I799" s="25">
        <v>2.0</v>
      </c>
      <c r="J799" s="25">
        <v>2.0</v>
      </c>
      <c r="K799" s="25" t="s">
        <v>8871</v>
      </c>
      <c r="L799" s="25">
        <v>2.0</v>
      </c>
      <c r="M799" s="25">
        <v>2.0</v>
      </c>
      <c r="N799" s="25" t="s">
        <v>8872</v>
      </c>
      <c r="O799" s="13"/>
      <c r="P799" s="13"/>
      <c r="Q799" s="13"/>
      <c r="R799" s="13"/>
      <c r="S799" s="13"/>
      <c r="T799" s="13"/>
      <c r="U799" s="13"/>
      <c r="V799" s="13"/>
      <c r="W799" s="13"/>
      <c r="X799" s="13"/>
      <c r="Y799" s="13"/>
      <c r="Z799" s="13"/>
      <c r="AA799" s="13"/>
      <c r="AB799" s="13"/>
    </row>
    <row r="800" ht="15.75" customHeight="1">
      <c r="A800" s="24" t="s">
        <v>9787</v>
      </c>
      <c r="B800" s="24" t="s">
        <v>5546</v>
      </c>
      <c r="C800" s="24" t="s">
        <v>9788</v>
      </c>
      <c r="D800" s="24" t="s">
        <v>9789</v>
      </c>
      <c r="E800" s="24" t="s">
        <v>9795</v>
      </c>
      <c r="F800" s="25">
        <v>3.0</v>
      </c>
      <c r="G800" s="25">
        <v>3.0</v>
      </c>
      <c r="H800" s="25" t="s">
        <v>8873</v>
      </c>
      <c r="I800" s="25">
        <v>3.0</v>
      </c>
      <c r="J800" s="25">
        <v>3.0</v>
      </c>
      <c r="K800" s="25" t="s">
        <v>8871</v>
      </c>
      <c r="L800" s="25">
        <v>3.0</v>
      </c>
      <c r="M800" s="25">
        <v>3.0</v>
      </c>
      <c r="N800" s="25" t="s">
        <v>8872</v>
      </c>
      <c r="O800" s="13"/>
      <c r="P800" s="13"/>
      <c r="Q800" s="13"/>
      <c r="R800" s="13"/>
      <c r="S800" s="13"/>
      <c r="T800" s="13"/>
      <c r="U800" s="13"/>
      <c r="V800" s="13"/>
      <c r="W800" s="13"/>
      <c r="X800" s="13"/>
      <c r="Y800" s="13"/>
      <c r="Z800" s="13"/>
      <c r="AA800" s="13"/>
      <c r="AB800" s="13"/>
    </row>
    <row r="801" ht="15.75" customHeight="1">
      <c r="A801" s="24" t="s">
        <v>9787</v>
      </c>
      <c r="B801" s="24" t="s">
        <v>5548</v>
      </c>
      <c r="C801" s="24" t="s">
        <v>9788</v>
      </c>
      <c r="D801" s="24" t="s">
        <v>9789</v>
      </c>
      <c r="E801" s="24" t="s">
        <v>9796</v>
      </c>
      <c r="F801" s="25">
        <v>2.0</v>
      </c>
      <c r="G801" s="25">
        <v>2.0</v>
      </c>
      <c r="H801" s="25" t="s">
        <v>8873</v>
      </c>
      <c r="I801" s="25">
        <v>2.0</v>
      </c>
      <c r="J801" s="25">
        <v>2.0</v>
      </c>
      <c r="K801" s="25" t="s">
        <v>8871</v>
      </c>
      <c r="L801" s="25">
        <v>2.0</v>
      </c>
      <c r="M801" s="25">
        <v>2.0</v>
      </c>
      <c r="N801" s="25" t="s">
        <v>8872</v>
      </c>
      <c r="O801" s="13"/>
      <c r="P801" s="13"/>
      <c r="Q801" s="13"/>
      <c r="R801" s="13"/>
      <c r="S801" s="13"/>
      <c r="T801" s="13"/>
      <c r="U801" s="13"/>
      <c r="V801" s="13"/>
      <c r="W801" s="13"/>
      <c r="X801" s="13"/>
      <c r="Y801" s="13"/>
      <c r="Z801" s="13"/>
      <c r="AA801" s="13"/>
      <c r="AB801" s="13"/>
    </row>
    <row r="802" ht="15.75" customHeight="1">
      <c r="A802" s="24" t="s">
        <v>9787</v>
      </c>
      <c r="B802" s="24" t="s">
        <v>5550</v>
      </c>
      <c r="C802" s="24" t="s">
        <v>9788</v>
      </c>
      <c r="D802" s="24" t="s">
        <v>9789</v>
      </c>
      <c r="E802" s="24" t="s">
        <v>9797</v>
      </c>
      <c r="F802" s="25">
        <v>3.0</v>
      </c>
      <c r="G802" s="25">
        <v>3.0</v>
      </c>
      <c r="H802" s="25" t="s">
        <v>8873</v>
      </c>
      <c r="I802" s="25">
        <v>3.0</v>
      </c>
      <c r="J802" s="25">
        <v>3.0</v>
      </c>
      <c r="K802" s="25" t="s">
        <v>8871</v>
      </c>
      <c r="L802" s="25">
        <v>3.0</v>
      </c>
      <c r="M802" s="25">
        <v>3.0</v>
      </c>
      <c r="N802" s="25" t="s">
        <v>8872</v>
      </c>
      <c r="O802" s="13"/>
      <c r="P802" s="13"/>
      <c r="Q802" s="13"/>
      <c r="R802" s="13"/>
      <c r="S802" s="13"/>
      <c r="T802" s="13"/>
      <c r="U802" s="13"/>
      <c r="V802" s="13"/>
      <c r="W802" s="13"/>
      <c r="X802" s="13"/>
      <c r="Y802" s="13"/>
      <c r="Z802" s="13"/>
      <c r="AA802" s="13"/>
      <c r="AB802" s="13"/>
    </row>
    <row r="803" ht="15.75" customHeight="1">
      <c r="A803" s="24" t="s">
        <v>9787</v>
      </c>
      <c r="B803" s="24" t="s">
        <v>5552</v>
      </c>
      <c r="C803" s="24" t="s">
        <v>9788</v>
      </c>
      <c r="D803" s="24" t="s">
        <v>9789</v>
      </c>
      <c r="E803" s="24" t="s">
        <v>9798</v>
      </c>
      <c r="F803" s="25">
        <v>1.0</v>
      </c>
      <c r="G803" s="25">
        <v>1.0</v>
      </c>
      <c r="H803" s="25" t="s">
        <v>8873</v>
      </c>
      <c r="I803" s="25">
        <v>1.0</v>
      </c>
      <c r="J803" s="25">
        <v>1.0</v>
      </c>
      <c r="K803" s="25" t="s">
        <v>8871</v>
      </c>
      <c r="L803" s="25">
        <v>1.0</v>
      </c>
      <c r="M803" s="25">
        <v>1.0</v>
      </c>
      <c r="N803" s="25" t="s">
        <v>8872</v>
      </c>
      <c r="O803" s="13"/>
      <c r="P803" s="13"/>
      <c r="Q803" s="13"/>
      <c r="R803" s="13"/>
      <c r="S803" s="13"/>
      <c r="T803" s="13"/>
      <c r="U803" s="13"/>
      <c r="V803" s="13"/>
      <c r="W803" s="13"/>
      <c r="X803" s="13"/>
      <c r="Y803" s="13"/>
      <c r="Z803" s="13"/>
      <c r="AA803" s="13"/>
      <c r="AB803" s="13"/>
    </row>
    <row r="804" ht="15.75" customHeight="1">
      <c r="A804" s="24" t="s">
        <v>9787</v>
      </c>
      <c r="B804" s="24" t="s">
        <v>5554</v>
      </c>
      <c r="C804" s="24" t="s">
        <v>9788</v>
      </c>
      <c r="D804" s="24" t="s">
        <v>9789</v>
      </c>
      <c r="E804" s="24" t="s">
        <v>9799</v>
      </c>
      <c r="F804" s="25">
        <v>3.0</v>
      </c>
      <c r="G804" s="25">
        <v>2.0</v>
      </c>
      <c r="H804" s="25" t="s">
        <v>8873</v>
      </c>
      <c r="I804" s="25">
        <v>1.0</v>
      </c>
      <c r="J804" s="25">
        <v>1.0</v>
      </c>
      <c r="K804" s="25" t="s">
        <v>8871</v>
      </c>
      <c r="L804" s="25">
        <v>2.0</v>
      </c>
      <c r="M804" s="25">
        <v>2.0</v>
      </c>
      <c r="N804" s="25" t="s">
        <v>8872</v>
      </c>
      <c r="O804" s="13"/>
      <c r="P804" s="13"/>
      <c r="Q804" s="13"/>
      <c r="R804" s="13"/>
      <c r="S804" s="13"/>
      <c r="T804" s="13"/>
      <c r="U804" s="13"/>
      <c r="V804" s="13"/>
      <c r="W804" s="13"/>
      <c r="X804" s="13"/>
      <c r="Y804" s="13"/>
      <c r="Z804" s="13"/>
      <c r="AA804" s="13"/>
      <c r="AB804" s="13"/>
    </row>
    <row r="805" ht="15.75" customHeight="1">
      <c r="A805" s="24" t="s">
        <v>9787</v>
      </c>
      <c r="B805" s="24" t="s">
        <v>5556</v>
      </c>
      <c r="C805" s="24" t="s">
        <v>9788</v>
      </c>
      <c r="D805" s="24" t="s">
        <v>9789</v>
      </c>
      <c r="E805" s="24" t="s">
        <v>9800</v>
      </c>
      <c r="F805" s="25">
        <v>3.0</v>
      </c>
      <c r="G805" s="25">
        <v>2.0</v>
      </c>
      <c r="H805" s="25" t="s">
        <v>8873</v>
      </c>
      <c r="I805" s="25">
        <v>1.0</v>
      </c>
      <c r="J805" s="25">
        <v>1.0</v>
      </c>
      <c r="K805" s="25" t="s">
        <v>8871</v>
      </c>
      <c r="L805" s="25">
        <v>2.0</v>
      </c>
      <c r="M805" s="25">
        <v>2.0</v>
      </c>
      <c r="N805" s="25" t="s">
        <v>8872</v>
      </c>
      <c r="O805" s="13"/>
      <c r="P805" s="13"/>
      <c r="Q805" s="13"/>
      <c r="R805" s="13"/>
      <c r="S805" s="13"/>
      <c r="T805" s="13"/>
      <c r="U805" s="13"/>
      <c r="V805" s="13"/>
      <c r="W805" s="13"/>
      <c r="X805" s="13"/>
      <c r="Y805" s="13"/>
      <c r="Z805" s="13"/>
      <c r="AA805" s="13"/>
      <c r="AB805" s="13"/>
    </row>
    <row r="806" ht="15.75" customHeight="1">
      <c r="A806" s="24" t="s">
        <v>9787</v>
      </c>
      <c r="B806" s="24" t="s">
        <v>5558</v>
      </c>
      <c r="C806" s="24" t="s">
        <v>9788</v>
      </c>
      <c r="D806" s="24" t="s">
        <v>9789</v>
      </c>
      <c r="E806" s="24" t="s">
        <v>9801</v>
      </c>
      <c r="F806" s="25">
        <v>2.0</v>
      </c>
      <c r="G806" s="25">
        <v>2.0</v>
      </c>
      <c r="H806" s="25" t="s">
        <v>8873</v>
      </c>
      <c r="I806" s="25">
        <v>2.0</v>
      </c>
      <c r="J806" s="25">
        <v>2.0</v>
      </c>
      <c r="K806" s="25" t="s">
        <v>8871</v>
      </c>
      <c r="L806" s="25">
        <v>2.0</v>
      </c>
      <c r="M806" s="25">
        <v>2.0</v>
      </c>
      <c r="N806" s="25" t="s">
        <v>8872</v>
      </c>
      <c r="O806" s="13"/>
      <c r="P806" s="13"/>
      <c r="Q806" s="13"/>
      <c r="R806" s="13"/>
      <c r="S806" s="13"/>
      <c r="T806" s="13"/>
      <c r="U806" s="13"/>
      <c r="V806" s="13"/>
      <c r="W806" s="13"/>
      <c r="X806" s="13"/>
      <c r="Y806" s="13"/>
      <c r="Z806" s="13"/>
      <c r="AA806" s="13"/>
      <c r="AB806" s="13"/>
    </row>
    <row r="807" ht="15.75" customHeight="1">
      <c r="A807" s="24" t="s">
        <v>9787</v>
      </c>
      <c r="B807" s="24" t="s">
        <v>5560</v>
      </c>
      <c r="C807" s="24" t="s">
        <v>9788</v>
      </c>
      <c r="D807" s="24" t="s">
        <v>9789</v>
      </c>
      <c r="E807" s="24" t="s">
        <v>9802</v>
      </c>
      <c r="F807" s="25">
        <v>2.0</v>
      </c>
      <c r="G807" s="25">
        <v>2.0</v>
      </c>
      <c r="H807" s="25" t="s">
        <v>8873</v>
      </c>
      <c r="I807" s="25">
        <v>1.0</v>
      </c>
      <c r="J807" s="25">
        <v>1.0</v>
      </c>
      <c r="K807" s="25" t="s">
        <v>8871</v>
      </c>
      <c r="L807" s="25">
        <v>1.0</v>
      </c>
      <c r="M807" s="25">
        <v>1.0</v>
      </c>
      <c r="N807" s="25" t="s">
        <v>8872</v>
      </c>
      <c r="O807" s="13"/>
      <c r="P807" s="13"/>
      <c r="Q807" s="13"/>
      <c r="R807" s="13"/>
      <c r="S807" s="13"/>
      <c r="T807" s="13"/>
      <c r="U807" s="13"/>
      <c r="V807" s="13"/>
      <c r="W807" s="13"/>
      <c r="X807" s="13"/>
      <c r="Y807" s="13"/>
      <c r="Z807" s="13"/>
      <c r="AA807" s="13"/>
      <c r="AB807" s="13"/>
    </row>
    <row r="808" ht="15.75" customHeight="1">
      <c r="A808" s="24" t="s">
        <v>9787</v>
      </c>
      <c r="B808" s="24" t="s">
        <v>5562</v>
      </c>
      <c r="C808" s="24" t="s">
        <v>9788</v>
      </c>
      <c r="D808" s="24" t="s">
        <v>9789</v>
      </c>
      <c r="E808" s="24" t="s">
        <v>9803</v>
      </c>
      <c r="F808" s="25">
        <v>3.0</v>
      </c>
      <c r="G808" s="25">
        <v>2.0</v>
      </c>
      <c r="H808" s="25" t="s">
        <v>8873</v>
      </c>
      <c r="I808" s="25">
        <v>1.0</v>
      </c>
      <c r="J808" s="25">
        <v>1.0</v>
      </c>
      <c r="K808" s="25" t="s">
        <v>8871</v>
      </c>
      <c r="L808" s="25">
        <v>3.0</v>
      </c>
      <c r="M808" s="25">
        <v>3.0</v>
      </c>
      <c r="N808" s="25" t="s">
        <v>8872</v>
      </c>
      <c r="O808" s="13"/>
      <c r="P808" s="13"/>
      <c r="Q808" s="13"/>
      <c r="R808" s="13"/>
      <c r="S808" s="13"/>
      <c r="T808" s="13"/>
      <c r="U808" s="13"/>
      <c r="V808" s="13"/>
      <c r="W808" s="13"/>
      <c r="X808" s="13"/>
      <c r="Y808" s="13"/>
      <c r="Z808" s="13"/>
      <c r="AA808" s="13"/>
      <c r="AB808" s="13"/>
    </row>
    <row r="809" ht="15.75" customHeight="1">
      <c r="A809" s="24" t="s">
        <v>9787</v>
      </c>
      <c r="B809" s="24" t="s">
        <v>5564</v>
      </c>
      <c r="C809" s="24" t="s">
        <v>9788</v>
      </c>
      <c r="D809" s="24" t="s">
        <v>9789</v>
      </c>
      <c r="E809" s="24" t="s">
        <v>9804</v>
      </c>
      <c r="F809" s="25">
        <v>2.0</v>
      </c>
      <c r="G809" s="25">
        <v>2.0</v>
      </c>
      <c r="H809" s="25" t="s">
        <v>8873</v>
      </c>
      <c r="I809" s="25">
        <v>2.0</v>
      </c>
      <c r="J809" s="25">
        <v>2.0</v>
      </c>
      <c r="K809" s="25" t="s">
        <v>8871</v>
      </c>
      <c r="L809" s="25">
        <v>2.0</v>
      </c>
      <c r="M809" s="25">
        <v>2.0</v>
      </c>
      <c r="N809" s="25" t="s">
        <v>8872</v>
      </c>
      <c r="O809" s="13"/>
      <c r="P809" s="13"/>
      <c r="Q809" s="13"/>
      <c r="R809" s="13"/>
      <c r="S809" s="13"/>
      <c r="T809" s="13"/>
      <c r="U809" s="13"/>
      <c r="V809" s="13"/>
      <c r="W809" s="13"/>
      <c r="X809" s="13"/>
      <c r="Y809" s="13"/>
      <c r="Z809" s="13"/>
      <c r="AA809" s="13"/>
      <c r="AB809" s="13"/>
    </row>
    <row r="810" ht="15.75" customHeight="1">
      <c r="A810" s="24" t="s">
        <v>9787</v>
      </c>
      <c r="B810" s="24" t="s">
        <v>5566</v>
      </c>
      <c r="C810" s="24" t="s">
        <v>9788</v>
      </c>
      <c r="D810" s="24" t="s">
        <v>9789</v>
      </c>
      <c r="E810" s="24" t="s">
        <v>9805</v>
      </c>
      <c r="F810" s="25">
        <v>2.0</v>
      </c>
      <c r="G810" s="25">
        <v>2.0</v>
      </c>
      <c r="H810" s="25" t="s">
        <v>8873</v>
      </c>
      <c r="I810" s="25">
        <v>1.0</v>
      </c>
      <c r="J810" s="25">
        <v>1.0</v>
      </c>
      <c r="K810" s="25" t="s">
        <v>8871</v>
      </c>
      <c r="L810" s="25">
        <v>1.0</v>
      </c>
      <c r="M810" s="25">
        <v>1.0</v>
      </c>
      <c r="N810" s="25" t="s">
        <v>8872</v>
      </c>
      <c r="O810" s="13"/>
      <c r="P810" s="13"/>
      <c r="Q810" s="13"/>
      <c r="R810" s="13"/>
      <c r="S810" s="13"/>
      <c r="T810" s="13"/>
      <c r="U810" s="13"/>
      <c r="V810" s="13"/>
      <c r="W810" s="13"/>
      <c r="X810" s="13"/>
      <c r="Y810" s="13"/>
      <c r="Z810" s="13"/>
      <c r="AA810" s="13"/>
      <c r="AB810" s="13"/>
    </row>
    <row r="811" ht="15.75" customHeight="1">
      <c r="A811" s="24" t="s">
        <v>9787</v>
      </c>
      <c r="B811" s="24" t="s">
        <v>5568</v>
      </c>
      <c r="C811" s="24" t="s">
        <v>9788</v>
      </c>
      <c r="D811" s="24" t="s">
        <v>9789</v>
      </c>
      <c r="E811" s="24" t="s">
        <v>9806</v>
      </c>
      <c r="F811" s="25">
        <v>2.0</v>
      </c>
      <c r="G811" s="25">
        <v>2.0</v>
      </c>
      <c r="H811" s="25" t="s">
        <v>8873</v>
      </c>
      <c r="I811" s="25">
        <v>2.0</v>
      </c>
      <c r="J811" s="25">
        <v>2.0</v>
      </c>
      <c r="K811" s="25" t="s">
        <v>8871</v>
      </c>
      <c r="L811" s="25">
        <v>2.0</v>
      </c>
      <c r="M811" s="25">
        <v>2.0</v>
      </c>
      <c r="N811" s="25" t="s">
        <v>8872</v>
      </c>
      <c r="O811" s="13"/>
      <c r="P811" s="13"/>
      <c r="Q811" s="13"/>
      <c r="R811" s="13"/>
      <c r="S811" s="13"/>
      <c r="T811" s="13"/>
      <c r="U811" s="13"/>
      <c r="V811" s="13"/>
      <c r="W811" s="13"/>
      <c r="X811" s="13"/>
      <c r="Y811" s="13"/>
      <c r="Z811" s="13"/>
      <c r="AA811" s="13"/>
      <c r="AB811" s="13"/>
    </row>
    <row r="812" ht="15.75" customHeight="1">
      <c r="A812" s="24" t="s">
        <v>9787</v>
      </c>
      <c r="B812" s="24" t="s">
        <v>5570</v>
      </c>
      <c r="C812" s="24" t="s">
        <v>9788</v>
      </c>
      <c r="D812" s="24" t="s">
        <v>9789</v>
      </c>
      <c r="E812" s="24" t="s">
        <v>9807</v>
      </c>
      <c r="F812" s="25">
        <v>3.0</v>
      </c>
      <c r="G812" s="25">
        <v>3.0</v>
      </c>
      <c r="H812" s="25" t="s">
        <v>8873</v>
      </c>
      <c r="I812" s="25">
        <v>3.0</v>
      </c>
      <c r="J812" s="25">
        <v>3.0</v>
      </c>
      <c r="K812" s="25" t="s">
        <v>8871</v>
      </c>
      <c r="L812" s="25">
        <v>3.0</v>
      </c>
      <c r="M812" s="25">
        <v>3.0</v>
      </c>
      <c r="N812" s="25" t="s">
        <v>8872</v>
      </c>
      <c r="O812" s="13"/>
      <c r="P812" s="13"/>
      <c r="Q812" s="13"/>
      <c r="R812" s="13"/>
      <c r="S812" s="13"/>
      <c r="T812" s="13"/>
      <c r="U812" s="13"/>
      <c r="V812" s="13"/>
      <c r="W812" s="13"/>
      <c r="X812" s="13"/>
      <c r="Y812" s="13"/>
      <c r="Z812" s="13"/>
      <c r="AA812" s="13"/>
      <c r="AB812" s="13"/>
    </row>
    <row r="813" ht="15.75" customHeight="1">
      <c r="A813" s="24" t="s">
        <v>9808</v>
      </c>
      <c r="B813" s="24" t="s">
        <v>607</v>
      </c>
      <c r="C813" s="24" t="s">
        <v>9809</v>
      </c>
      <c r="D813" s="24" t="s">
        <v>9810</v>
      </c>
      <c r="E813" s="24" t="s">
        <v>9811</v>
      </c>
      <c r="F813" s="25">
        <v>1.0</v>
      </c>
      <c r="G813" s="25">
        <v>1.0</v>
      </c>
      <c r="H813" s="25" t="s">
        <v>8872</v>
      </c>
      <c r="I813" s="25">
        <v>1.0</v>
      </c>
      <c r="J813" s="25">
        <v>1.0</v>
      </c>
      <c r="K813" s="25" t="s">
        <v>8873</v>
      </c>
      <c r="L813" s="25">
        <v>1.0</v>
      </c>
      <c r="M813" s="25">
        <v>1.0</v>
      </c>
      <c r="N813" s="25" t="s">
        <v>8871</v>
      </c>
      <c r="O813" s="13"/>
      <c r="P813" s="13"/>
      <c r="Q813" s="13"/>
      <c r="R813" s="13"/>
      <c r="S813" s="13"/>
      <c r="T813" s="13"/>
      <c r="U813" s="13"/>
      <c r="V813" s="13"/>
      <c r="W813" s="13"/>
      <c r="X813" s="13"/>
      <c r="Y813" s="13"/>
      <c r="Z813" s="13"/>
      <c r="AA813" s="13"/>
      <c r="AB813" s="13"/>
    </row>
    <row r="814" ht="15.75" customHeight="1">
      <c r="A814" s="24" t="s">
        <v>9808</v>
      </c>
      <c r="B814" s="24" t="s">
        <v>611</v>
      </c>
      <c r="C814" s="24" t="s">
        <v>9809</v>
      </c>
      <c r="D814" s="24" t="s">
        <v>9810</v>
      </c>
      <c r="E814" s="24" t="s">
        <v>9812</v>
      </c>
      <c r="F814" s="25">
        <v>3.0</v>
      </c>
      <c r="G814" s="25">
        <v>2.0</v>
      </c>
      <c r="H814" s="25" t="s">
        <v>8872</v>
      </c>
      <c r="I814" s="25">
        <v>3.0</v>
      </c>
      <c r="J814" s="25">
        <v>2.0</v>
      </c>
      <c r="K814" s="25" t="s">
        <v>8873</v>
      </c>
      <c r="L814" s="25">
        <v>3.0</v>
      </c>
      <c r="M814" s="25">
        <v>2.0</v>
      </c>
      <c r="N814" s="25" t="s">
        <v>8871</v>
      </c>
      <c r="O814" s="13"/>
      <c r="P814" s="13"/>
      <c r="Q814" s="13"/>
      <c r="R814" s="13"/>
      <c r="S814" s="13"/>
      <c r="T814" s="13"/>
      <c r="U814" s="13"/>
      <c r="V814" s="13"/>
      <c r="W814" s="13"/>
      <c r="X814" s="13"/>
      <c r="Y814" s="13"/>
      <c r="Z814" s="13"/>
      <c r="AA814" s="13"/>
      <c r="AB814" s="13"/>
    </row>
    <row r="815" ht="15.75" customHeight="1">
      <c r="A815" s="24" t="s">
        <v>9808</v>
      </c>
      <c r="B815" s="24" t="s">
        <v>613</v>
      </c>
      <c r="C815" s="24" t="s">
        <v>9809</v>
      </c>
      <c r="D815" s="24" t="s">
        <v>9810</v>
      </c>
      <c r="E815" s="24" t="s">
        <v>9813</v>
      </c>
      <c r="F815" s="25">
        <v>3.0</v>
      </c>
      <c r="G815" s="25">
        <v>3.0</v>
      </c>
      <c r="H815" s="25" t="s">
        <v>8872</v>
      </c>
      <c r="I815" s="25">
        <v>3.0</v>
      </c>
      <c r="J815" s="25">
        <v>3.0</v>
      </c>
      <c r="K815" s="25" t="s">
        <v>8873</v>
      </c>
      <c r="L815" s="25">
        <v>3.0</v>
      </c>
      <c r="M815" s="25">
        <v>3.0</v>
      </c>
      <c r="N815" s="25" t="s">
        <v>8871</v>
      </c>
      <c r="O815" s="13"/>
      <c r="P815" s="13"/>
      <c r="Q815" s="13"/>
      <c r="R815" s="13"/>
      <c r="S815" s="13"/>
      <c r="T815" s="13"/>
      <c r="U815" s="13"/>
      <c r="V815" s="13"/>
      <c r="W815" s="13"/>
      <c r="X815" s="13"/>
      <c r="Y815" s="13"/>
      <c r="Z815" s="13"/>
      <c r="AA815" s="13"/>
      <c r="AB815" s="13"/>
    </row>
    <row r="816" ht="15.75" customHeight="1">
      <c r="A816" s="24" t="s">
        <v>9808</v>
      </c>
      <c r="B816" s="24" t="s">
        <v>615</v>
      </c>
      <c r="C816" s="24" t="s">
        <v>9809</v>
      </c>
      <c r="D816" s="24" t="s">
        <v>9810</v>
      </c>
      <c r="E816" s="24" t="s">
        <v>9814</v>
      </c>
      <c r="F816" s="25">
        <v>1.0</v>
      </c>
      <c r="G816" s="25">
        <v>2.0</v>
      </c>
      <c r="H816" s="25" t="s">
        <v>8872</v>
      </c>
      <c r="I816" s="25">
        <v>1.0</v>
      </c>
      <c r="J816" s="25">
        <v>1.0</v>
      </c>
      <c r="K816" s="25" t="s">
        <v>8873</v>
      </c>
      <c r="L816" s="25">
        <v>1.0</v>
      </c>
      <c r="M816" s="25">
        <v>1.0</v>
      </c>
      <c r="N816" s="25" t="s">
        <v>8871</v>
      </c>
      <c r="O816" s="13"/>
      <c r="P816" s="13"/>
      <c r="Q816" s="13"/>
      <c r="R816" s="13"/>
      <c r="S816" s="13"/>
      <c r="T816" s="13"/>
      <c r="U816" s="13"/>
      <c r="V816" s="13"/>
      <c r="W816" s="13"/>
      <c r="X816" s="13"/>
      <c r="Y816" s="13"/>
      <c r="Z816" s="13"/>
      <c r="AA816" s="13"/>
      <c r="AB816" s="13"/>
    </row>
    <row r="817" ht="15.75" customHeight="1">
      <c r="A817" s="24" t="s">
        <v>9808</v>
      </c>
      <c r="B817" s="24" t="s">
        <v>617</v>
      </c>
      <c r="C817" s="24" t="s">
        <v>9809</v>
      </c>
      <c r="D817" s="24" t="s">
        <v>9810</v>
      </c>
      <c r="E817" s="24" t="s">
        <v>9815</v>
      </c>
      <c r="F817" s="25">
        <v>2.0</v>
      </c>
      <c r="G817" s="25">
        <v>2.0</v>
      </c>
      <c r="H817" s="25" t="s">
        <v>8872</v>
      </c>
      <c r="I817" s="25">
        <v>3.0</v>
      </c>
      <c r="J817" s="25">
        <v>2.0</v>
      </c>
      <c r="K817" s="25" t="s">
        <v>8873</v>
      </c>
      <c r="L817" s="25">
        <v>1.0</v>
      </c>
      <c r="M817" s="25">
        <v>1.0</v>
      </c>
      <c r="N817" s="25" t="s">
        <v>8871</v>
      </c>
      <c r="O817" s="13"/>
      <c r="P817" s="13"/>
      <c r="Q817" s="13"/>
      <c r="R817" s="13"/>
      <c r="S817" s="13"/>
      <c r="T817" s="13"/>
      <c r="U817" s="13"/>
      <c r="V817" s="13"/>
      <c r="W817" s="13"/>
      <c r="X817" s="13"/>
      <c r="Y817" s="13"/>
      <c r="Z817" s="13"/>
      <c r="AA817" s="13"/>
      <c r="AB817" s="13"/>
    </row>
    <row r="818" ht="15.75" customHeight="1">
      <c r="A818" s="24" t="s">
        <v>9808</v>
      </c>
      <c r="B818" s="24" t="s">
        <v>619</v>
      </c>
      <c r="C818" s="24" t="s">
        <v>9809</v>
      </c>
      <c r="D818" s="24" t="s">
        <v>9810</v>
      </c>
      <c r="E818" s="24" t="s">
        <v>9816</v>
      </c>
      <c r="F818" s="25">
        <v>3.0</v>
      </c>
      <c r="G818" s="25">
        <v>3.0</v>
      </c>
      <c r="H818" s="25" t="s">
        <v>8872</v>
      </c>
      <c r="I818" s="25">
        <v>3.0</v>
      </c>
      <c r="J818" s="25">
        <v>3.0</v>
      </c>
      <c r="K818" s="25" t="s">
        <v>8873</v>
      </c>
      <c r="L818" s="25">
        <v>3.0</v>
      </c>
      <c r="M818" s="25">
        <v>3.0</v>
      </c>
      <c r="N818" s="25" t="s">
        <v>8871</v>
      </c>
      <c r="O818" s="13"/>
      <c r="P818" s="13"/>
      <c r="Q818" s="13"/>
      <c r="R818" s="13"/>
      <c r="S818" s="13"/>
      <c r="T818" s="13"/>
      <c r="U818" s="13"/>
      <c r="V818" s="13"/>
      <c r="W818" s="13"/>
      <c r="X818" s="13"/>
      <c r="Y818" s="13"/>
      <c r="Z818" s="13"/>
      <c r="AA818" s="13"/>
      <c r="AB818" s="13"/>
    </row>
    <row r="819" ht="15.75" customHeight="1">
      <c r="A819" s="24" t="s">
        <v>9808</v>
      </c>
      <c r="B819" s="24" t="s">
        <v>621</v>
      </c>
      <c r="C819" s="24" t="s">
        <v>9809</v>
      </c>
      <c r="D819" s="24" t="s">
        <v>9810</v>
      </c>
      <c r="E819" s="24" t="s">
        <v>9817</v>
      </c>
      <c r="F819" s="25">
        <v>3.0</v>
      </c>
      <c r="G819" s="25">
        <v>3.0</v>
      </c>
      <c r="H819" s="25" t="s">
        <v>8872</v>
      </c>
      <c r="I819" s="25">
        <v>3.0</v>
      </c>
      <c r="J819" s="25">
        <v>3.0</v>
      </c>
      <c r="K819" s="25" t="s">
        <v>8873</v>
      </c>
      <c r="L819" s="25">
        <v>3.0</v>
      </c>
      <c r="M819" s="25">
        <v>3.0</v>
      </c>
      <c r="N819" s="25" t="s">
        <v>8871</v>
      </c>
      <c r="O819" s="13"/>
      <c r="P819" s="13"/>
      <c r="Q819" s="13"/>
      <c r="R819" s="13"/>
      <c r="S819" s="13"/>
      <c r="T819" s="13"/>
      <c r="U819" s="13"/>
      <c r="V819" s="13"/>
      <c r="W819" s="13"/>
      <c r="X819" s="13"/>
      <c r="Y819" s="13"/>
      <c r="Z819" s="13"/>
      <c r="AA819" s="13"/>
      <c r="AB819" s="13"/>
    </row>
    <row r="820" ht="15.75" customHeight="1">
      <c r="A820" s="24" t="s">
        <v>9808</v>
      </c>
      <c r="B820" s="24" t="s">
        <v>623</v>
      </c>
      <c r="C820" s="24" t="s">
        <v>9809</v>
      </c>
      <c r="D820" s="24" t="s">
        <v>9810</v>
      </c>
      <c r="E820" s="24" t="s">
        <v>9818</v>
      </c>
      <c r="F820" s="25">
        <v>2.0</v>
      </c>
      <c r="G820" s="25">
        <v>2.0</v>
      </c>
      <c r="H820" s="25" t="s">
        <v>8872</v>
      </c>
      <c r="I820" s="25">
        <v>2.0</v>
      </c>
      <c r="J820" s="25">
        <v>2.0</v>
      </c>
      <c r="K820" s="25" t="s">
        <v>8873</v>
      </c>
      <c r="L820" s="25">
        <v>2.0</v>
      </c>
      <c r="M820" s="25">
        <v>2.0</v>
      </c>
      <c r="N820" s="25" t="s">
        <v>8871</v>
      </c>
      <c r="O820" s="13"/>
      <c r="P820" s="13"/>
      <c r="Q820" s="13"/>
      <c r="R820" s="13"/>
      <c r="S820" s="13"/>
      <c r="T820" s="13"/>
      <c r="U820" s="13"/>
      <c r="V820" s="13"/>
      <c r="W820" s="13"/>
      <c r="X820" s="13"/>
      <c r="Y820" s="13"/>
      <c r="Z820" s="13"/>
      <c r="AA820" s="13"/>
      <c r="AB820" s="13"/>
    </row>
    <row r="821" ht="15.75" customHeight="1">
      <c r="A821" s="24" t="s">
        <v>9808</v>
      </c>
      <c r="B821" s="24" t="s">
        <v>625</v>
      </c>
      <c r="C821" s="24" t="s">
        <v>9809</v>
      </c>
      <c r="D821" s="24" t="s">
        <v>9810</v>
      </c>
      <c r="E821" s="24" t="s">
        <v>9819</v>
      </c>
      <c r="F821" s="25">
        <v>3.0</v>
      </c>
      <c r="G821" s="25">
        <v>2.0</v>
      </c>
      <c r="H821" s="25" t="s">
        <v>8872</v>
      </c>
      <c r="I821" s="25">
        <v>3.0</v>
      </c>
      <c r="J821" s="25">
        <v>2.0</v>
      </c>
      <c r="K821" s="25" t="s">
        <v>8873</v>
      </c>
      <c r="L821" s="25">
        <v>3.0</v>
      </c>
      <c r="M821" s="25">
        <v>2.0</v>
      </c>
      <c r="N821" s="25" t="s">
        <v>8871</v>
      </c>
      <c r="O821" s="13"/>
      <c r="P821" s="13"/>
      <c r="Q821" s="13"/>
      <c r="R821" s="13"/>
      <c r="S821" s="13"/>
      <c r="T821" s="13"/>
      <c r="U821" s="13"/>
      <c r="V821" s="13"/>
      <c r="W821" s="13"/>
      <c r="X821" s="13"/>
      <c r="Y821" s="13"/>
      <c r="Z821" s="13"/>
      <c r="AA821" s="13"/>
      <c r="AB821" s="13"/>
    </row>
    <row r="822" ht="15.75" customHeight="1">
      <c r="A822" s="24" t="s">
        <v>9808</v>
      </c>
      <c r="B822" s="24" t="s">
        <v>627</v>
      </c>
      <c r="C822" s="24" t="s">
        <v>9809</v>
      </c>
      <c r="D822" s="24" t="s">
        <v>9810</v>
      </c>
      <c r="E822" s="24" t="s">
        <v>9820</v>
      </c>
      <c r="F822" s="25">
        <v>2.0</v>
      </c>
      <c r="G822" s="25">
        <v>2.0</v>
      </c>
      <c r="H822" s="25" t="s">
        <v>8872</v>
      </c>
      <c r="I822" s="25">
        <v>2.0</v>
      </c>
      <c r="J822" s="25">
        <v>2.0</v>
      </c>
      <c r="K822" s="25" t="s">
        <v>8873</v>
      </c>
      <c r="L822" s="25">
        <v>2.0</v>
      </c>
      <c r="M822" s="25">
        <v>2.0</v>
      </c>
      <c r="N822" s="25" t="s">
        <v>8871</v>
      </c>
      <c r="O822" s="13"/>
      <c r="P822" s="13"/>
      <c r="Q822" s="13"/>
      <c r="R822" s="13"/>
      <c r="S822" s="13"/>
      <c r="T822" s="13"/>
      <c r="U822" s="13"/>
      <c r="V822" s="13"/>
      <c r="W822" s="13"/>
      <c r="X822" s="13"/>
      <c r="Y822" s="13"/>
      <c r="Z822" s="13"/>
      <c r="AA822" s="13"/>
      <c r="AB822" s="13"/>
    </row>
    <row r="823" ht="15.75" customHeight="1">
      <c r="A823" s="24" t="s">
        <v>9808</v>
      </c>
      <c r="B823" s="24" t="s">
        <v>629</v>
      </c>
      <c r="C823" s="24" t="s">
        <v>9809</v>
      </c>
      <c r="D823" s="24" t="s">
        <v>9810</v>
      </c>
      <c r="E823" s="24" t="s">
        <v>9821</v>
      </c>
      <c r="F823" s="25">
        <v>2.0</v>
      </c>
      <c r="G823" s="25">
        <v>2.0</v>
      </c>
      <c r="H823" s="25" t="s">
        <v>8872</v>
      </c>
      <c r="I823" s="25">
        <v>2.0</v>
      </c>
      <c r="J823" s="25">
        <v>2.0</v>
      </c>
      <c r="K823" s="25" t="s">
        <v>8873</v>
      </c>
      <c r="L823" s="25">
        <v>2.0</v>
      </c>
      <c r="M823" s="25">
        <v>2.0</v>
      </c>
      <c r="N823" s="25" t="s">
        <v>8871</v>
      </c>
      <c r="O823" s="13"/>
      <c r="P823" s="13"/>
      <c r="Q823" s="13"/>
      <c r="R823" s="13"/>
      <c r="S823" s="13"/>
      <c r="T823" s="13"/>
      <c r="U823" s="13"/>
      <c r="V823" s="13"/>
      <c r="W823" s="13"/>
      <c r="X823" s="13"/>
      <c r="Y823" s="13"/>
      <c r="Z823" s="13"/>
      <c r="AA823" s="13"/>
      <c r="AB823" s="13"/>
    </row>
    <row r="824" ht="15.75" customHeight="1">
      <c r="A824" s="24" t="s">
        <v>9808</v>
      </c>
      <c r="B824" s="24" t="s">
        <v>631</v>
      </c>
      <c r="C824" s="24" t="s">
        <v>9809</v>
      </c>
      <c r="D824" s="24" t="s">
        <v>9810</v>
      </c>
      <c r="E824" s="24" t="s">
        <v>9822</v>
      </c>
      <c r="F824" s="25">
        <v>2.0</v>
      </c>
      <c r="G824" s="25">
        <v>2.0</v>
      </c>
      <c r="H824" s="25" t="s">
        <v>8872</v>
      </c>
      <c r="I824" s="25">
        <v>2.0</v>
      </c>
      <c r="J824" s="25">
        <v>2.0</v>
      </c>
      <c r="K824" s="25" t="s">
        <v>8873</v>
      </c>
      <c r="L824" s="25">
        <v>2.0</v>
      </c>
      <c r="M824" s="25">
        <v>2.0</v>
      </c>
      <c r="N824" s="25" t="s">
        <v>8871</v>
      </c>
      <c r="O824" s="13"/>
      <c r="P824" s="13"/>
      <c r="Q824" s="13"/>
      <c r="R824" s="13"/>
      <c r="S824" s="13"/>
      <c r="T824" s="13"/>
      <c r="U824" s="13"/>
      <c r="V824" s="13"/>
      <c r="W824" s="13"/>
      <c r="X824" s="13"/>
      <c r="Y824" s="13"/>
      <c r="Z824" s="13"/>
      <c r="AA824" s="13"/>
      <c r="AB824" s="13"/>
    </row>
    <row r="825" ht="15.75" customHeight="1">
      <c r="A825" s="24" t="s">
        <v>9808</v>
      </c>
      <c r="B825" s="24" t="s">
        <v>633</v>
      </c>
      <c r="C825" s="24" t="s">
        <v>9809</v>
      </c>
      <c r="D825" s="24" t="s">
        <v>9810</v>
      </c>
      <c r="E825" s="24" t="s">
        <v>9823</v>
      </c>
      <c r="F825" s="25">
        <v>2.0</v>
      </c>
      <c r="G825" s="25">
        <v>2.0</v>
      </c>
      <c r="H825" s="25" t="s">
        <v>8872</v>
      </c>
      <c r="I825" s="25">
        <v>2.0</v>
      </c>
      <c r="J825" s="25">
        <v>2.0</v>
      </c>
      <c r="K825" s="25" t="s">
        <v>8873</v>
      </c>
      <c r="L825" s="25">
        <v>2.0</v>
      </c>
      <c r="M825" s="25">
        <v>2.0</v>
      </c>
      <c r="N825" s="25" t="s">
        <v>8871</v>
      </c>
      <c r="O825" s="13"/>
      <c r="P825" s="13"/>
      <c r="Q825" s="13"/>
      <c r="R825" s="13"/>
      <c r="S825" s="13"/>
      <c r="T825" s="13"/>
      <c r="U825" s="13"/>
      <c r="V825" s="13"/>
      <c r="W825" s="13"/>
      <c r="X825" s="13"/>
      <c r="Y825" s="13"/>
      <c r="Z825" s="13"/>
      <c r="AA825" s="13"/>
      <c r="AB825" s="13"/>
    </row>
    <row r="826" ht="15.75" customHeight="1">
      <c r="A826" s="24" t="s">
        <v>9808</v>
      </c>
      <c r="B826" s="24" t="s">
        <v>635</v>
      </c>
      <c r="C826" s="24" t="s">
        <v>9809</v>
      </c>
      <c r="D826" s="24" t="s">
        <v>9810</v>
      </c>
      <c r="E826" s="24" t="s">
        <v>9824</v>
      </c>
      <c r="F826" s="25">
        <v>1.0</v>
      </c>
      <c r="G826" s="25">
        <v>1.0</v>
      </c>
      <c r="H826" s="25" t="s">
        <v>8872</v>
      </c>
      <c r="I826" s="25">
        <v>2.0</v>
      </c>
      <c r="J826" s="25">
        <v>2.0</v>
      </c>
      <c r="K826" s="25" t="s">
        <v>8873</v>
      </c>
      <c r="L826" s="25">
        <v>1.0</v>
      </c>
      <c r="M826" s="25">
        <v>1.0</v>
      </c>
      <c r="N826" s="25" t="s">
        <v>8871</v>
      </c>
      <c r="O826" s="13"/>
      <c r="P826" s="13"/>
      <c r="Q826" s="13"/>
      <c r="R826" s="13"/>
      <c r="S826" s="13"/>
      <c r="T826" s="13"/>
      <c r="U826" s="13"/>
      <c r="V826" s="13"/>
      <c r="W826" s="13"/>
      <c r="X826" s="13"/>
      <c r="Y826" s="13"/>
      <c r="Z826" s="13"/>
      <c r="AA826" s="13"/>
      <c r="AB826" s="13"/>
    </row>
    <row r="827" ht="15.75" customHeight="1">
      <c r="A827" s="24" t="s">
        <v>9808</v>
      </c>
      <c r="B827" s="24" t="s">
        <v>637</v>
      </c>
      <c r="C827" s="24" t="s">
        <v>9809</v>
      </c>
      <c r="D827" s="24" t="s">
        <v>9810</v>
      </c>
      <c r="E827" s="24" t="s">
        <v>9825</v>
      </c>
      <c r="F827" s="25">
        <v>1.0</v>
      </c>
      <c r="G827" s="25">
        <v>2.0</v>
      </c>
      <c r="H827" s="25" t="s">
        <v>8872</v>
      </c>
      <c r="I827" s="25">
        <v>1.0</v>
      </c>
      <c r="J827" s="25">
        <v>2.0</v>
      </c>
      <c r="K827" s="25" t="s">
        <v>8873</v>
      </c>
      <c r="L827" s="25">
        <v>1.0</v>
      </c>
      <c r="M827" s="25">
        <v>2.0</v>
      </c>
      <c r="N827" s="25" t="s">
        <v>8871</v>
      </c>
      <c r="O827" s="13"/>
      <c r="P827" s="13"/>
      <c r="Q827" s="13"/>
      <c r="R827" s="13"/>
      <c r="S827" s="13"/>
      <c r="T827" s="13"/>
      <c r="U827" s="13"/>
      <c r="V827" s="13"/>
      <c r="W827" s="13"/>
      <c r="X827" s="13"/>
      <c r="Y827" s="13"/>
      <c r="Z827" s="13"/>
      <c r="AA827" s="13"/>
      <c r="AB827" s="13"/>
    </row>
    <row r="828" ht="15.75" customHeight="1">
      <c r="A828" s="24" t="s">
        <v>9808</v>
      </c>
      <c r="B828" s="24" t="s">
        <v>639</v>
      </c>
      <c r="C828" s="24" t="s">
        <v>9809</v>
      </c>
      <c r="D828" s="24" t="s">
        <v>9810</v>
      </c>
      <c r="E828" s="24" t="s">
        <v>9826</v>
      </c>
      <c r="F828" s="25">
        <v>3.0</v>
      </c>
      <c r="G828" s="25">
        <v>3.0</v>
      </c>
      <c r="H828" s="25" t="s">
        <v>8872</v>
      </c>
      <c r="I828" s="25">
        <v>3.0</v>
      </c>
      <c r="J828" s="25">
        <v>3.0</v>
      </c>
      <c r="K828" s="25" t="s">
        <v>8873</v>
      </c>
      <c r="L828" s="25">
        <v>3.0</v>
      </c>
      <c r="M828" s="25">
        <v>3.0</v>
      </c>
      <c r="N828" s="25" t="s">
        <v>8871</v>
      </c>
      <c r="O828" s="13"/>
      <c r="P828" s="13"/>
      <c r="Q828" s="13"/>
      <c r="R828" s="13"/>
      <c r="S828" s="13"/>
      <c r="T828" s="13"/>
      <c r="U828" s="13"/>
      <c r="V828" s="13"/>
      <c r="W828" s="13"/>
      <c r="X828" s="13"/>
      <c r="Y828" s="13"/>
      <c r="Z828" s="13"/>
      <c r="AA828" s="13"/>
      <c r="AB828" s="13"/>
    </row>
    <row r="829" ht="15.75" customHeight="1">
      <c r="A829" s="24" t="s">
        <v>9808</v>
      </c>
      <c r="B829" s="24" t="s">
        <v>641</v>
      </c>
      <c r="C829" s="24" t="s">
        <v>9809</v>
      </c>
      <c r="D829" s="24" t="s">
        <v>9810</v>
      </c>
      <c r="E829" s="24" t="s">
        <v>9827</v>
      </c>
      <c r="F829" s="25">
        <v>1.0</v>
      </c>
      <c r="G829" s="25">
        <v>1.0</v>
      </c>
      <c r="H829" s="25" t="s">
        <v>8872</v>
      </c>
      <c r="I829" s="25">
        <v>2.0</v>
      </c>
      <c r="J829" s="25">
        <v>2.0</v>
      </c>
      <c r="K829" s="25" t="s">
        <v>8873</v>
      </c>
      <c r="L829" s="25">
        <v>1.0</v>
      </c>
      <c r="M829" s="25">
        <v>1.0</v>
      </c>
      <c r="N829" s="25" t="s">
        <v>8871</v>
      </c>
      <c r="O829" s="13"/>
      <c r="P829" s="13"/>
      <c r="Q829" s="13"/>
      <c r="R829" s="13"/>
      <c r="S829" s="13"/>
      <c r="T829" s="13"/>
      <c r="U829" s="13"/>
      <c r="V829" s="13"/>
      <c r="W829" s="13"/>
      <c r="X829" s="13"/>
      <c r="Y829" s="13"/>
      <c r="Z829" s="13"/>
      <c r="AA829" s="13"/>
      <c r="AB829" s="13"/>
    </row>
    <row r="830" ht="15.75" customHeight="1">
      <c r="A830" s="24" t="s">
        <v>9808</v>
      </c>
      <c r="B830" s="24" t="s">
        <v>643</v>
      </c>
      <c r="C830" s="24" t="s">
        <v>9809</v>
      </c>
      <c r="D830" s="24" t="s">
        <v>9810</v>
      </c>
      <c r="E830" s="24" t="s">
        <v>9828</v>
      </c>
      <c r="F830" s="25">
        <v>3.0</v>
      </c>
      <c r="G830" s="25">
        <v>3.0</v>
      </c>
      <c r="H830" s="25" t="s">
        <v>8872</v>
      </c>
      <c r="I830" s="25">
        <v>3.0</v>
      </c>
      <c r="J830" s="25">
        <v>3.0</v>
      </c>
      <c r="K830" s="25" t="s">
        <v>8873</v>
      </c>
      <c r="L830" s="25">
        <v>3.0</v>
      </c>
      <c r="M830" s="25">
        <v>3.0</v>
      </c>
      <c r="N830" s="25" t="s">
        <v>8871</v>
      </c>
      <c r="O830" s="13"/>
      <c r="P830" s="13"/>
      <c r="Q830" s="13"/>
      <c r="R830" s="13"/>
      <c r="S830" s="13"/>
      <c r="T830" s="13"/>
      <c r="U830" s="13"/>
      <c r="V830" s="13"/>
      <c r="W830" s="13"/>
      <c r="X830" s="13"/>
      <c r="Y830" s="13"/>
      <c r="Z830" s="13"/>
      <c r="AA830" s="13"/>
      <c r="AB830" s="13"/>
    </row>
    <row r="831" ht="15.75" customHeight="1">
      <c r="A831" s="24" t="s">
        <v>9829</v>
      </c>
      <c r="B831" s="24" t="s">
        <v>3027</v>
      </c>
      <c r="C831" s="24" t="s">
        <v>9830</v>
      </c>
      <c r="D831" s="24" t="s">
        <v>9831</v>
      </c>
      <c r="E831" s="24" t="s">
        <v>9832</v>
      </c>
      <c r="F831" s="25">
        <v>3.0</v>
      </c>
      <c r="G831" s="25">
        <v>2.0</v>
      </c>
      <c r="H831" s="25" t="s">
        <v>8873</v>
      </c>
      <c r="I831" s="25">
        <v>1.0</v>
      </c>
      <c r="J831" s="25">
        <v>1.0</v>
      </c>
      <c r="K831" s="25" t="s">
        <v>8871</v>
      </c>
      <c r="L831" s="25">
        <v>1.0</v>
      </c>
      <c r="M831" s="25">
        <v>2.0</v>
      </c>
      <c r="N831" s="25" t="s">
        <v>8872</v>
      </c>
      <c r="O831" s="13"/>
      <c r="P831" s="13"/>
      <c r="Q831" s="13"/>
      <c r="R831" s="13"/>
      <c r="S831" s="13"/>
      <c r="T831" s="13"/>
      <c r="U831" s="13"/>
      <c r="V831" s="13"/>
      <c r="W831" s="13"/>
      <c r="X831" s="13"/>
      <c r="Y831" s="13"/>
      <c r="Z831" s="13"/>
      <c r="AA831" s="13"/>
      <c r="AB831" s="13"/>
    </row>
    <row r="832" ht="15.75" customHeight="1">
      <c r="A832" s="24" t="s">
        <v>9829</v>
      </c>
      <c r="B832" s="24" t="s">
        <v>3031</v>
      </c>
      <c r="C832" s="24" t="s">
        <v>9830</v>
      </c>
      <c r="D832" s="24" t="s">
        <v>9831</v>
      </c>
      <c r="E832" s="24" t="s">
        <v>9833</v>
      </c>
      <c r="F832" s="25">
        <v>2.0</v>
      </c>
      <c r="G832" s="25">
        <v>2.0</v>
      </c>
      <c r="H832" s="25" t="s">
        <v>8873</v>
      </c>
      <c r="I832" s="25">
        <v>1.0</v>
      </c>
      <c r="J832" s="25">
        <v>1.0</v>
      </c>
      <c r="K832" s="25" t="s">
        <v>8871</v>
      </c>
      <c r="L832" s="25">
        <v>1.0</v>
      </c>
      <c r="M832" s="25">
        <v>2.0</v>
      </c>
      <c r="N832" s="25" t="s">
        <v>8872</v>
      </c>
      <c r="O832" s="13"/>
      <c r="P832" s="13"/>
      <c r="Q832" s="13"/>
      <c r="R832" s="13"/>
      <c r="S832" s="13"/>
      <c r="T832" s="13"/>
      <c r="U832" s="13"/>
      <c r="V832" s="13"/>
      <c r="W832" s="13"/>
      <c r="X832" s="13"/>
      <c r="Y832" s="13"/>
      <c r="Z832" s="13"/>
      <c r="AA832" s="13"/>
      <c r="AB832" s="13"/>
    </row>
    <row r="833" ht="15.75" customHeight="1">
      <c r="A833" s="24" t="s">
        <v>9829</v>
      </c>
      <c r="B833" s="24" t="s">
        <v>3033</v>
      </c>
      <c r="C833" s="24" t="s">
        <v>9830</v>
      </c>
      <c r="D833" s="24" t="s">
        <v>9831</v>
      </c>
      <c r="E833" s="24" t="s">
        <v>9834</v>
      </c>
      <c r="F833" s="25">
        <v>2.0</v>
      </c>
      <c r="G833" s="25">
        <v>3.0</v>
      </c>
      <c r="H833" s="25" t="s">
        <v>8873</v>
      </c>
      <c r="I833" s="25">
        <v>1.0</v>
      </c>
      <c r="J833" s="25">
        <v>1.0</v>
      </c>
      <c r="K833" s="25" t="s">
        <v>8871</v>
      </c>
      <c r="L833" s="25">
        <v>1.0</v>
      </c>
      <c r="M833" s="25">
        <v>2.0</v>
      </c>
      <c r="N833" s="25" t="s">
        <v>8872</v>
      </c>
      <c r="O833" s="13"/>
      <c r="P833" s="13"/>
      <c r="Q833" s="13"/>
      <c r="R833" s="13"/>
      <c r="S833" s="13"/>
      <c r="T833" s="13"/>
      <c r="U833" s="13"/>
      <c r="V833" s="13"/>
      <c r="W833" s="13"/>
      <c r="X833" s="13"/>
      <c r="Y833" s="13"/>
      <c r="Z833" s="13"/>
      <c r="AA833" s="13"/>
      <c r="AB833" s="13"/>
    </row>
    <row r="834" ht="15.75" customHeight="1">
      <c r="A834" s="24" t="s">
        <v>9829</v>
      </c>
      <c r="B834" s="24" t="s">
        <v>3035</v>
      </c>
      <c r="C834" s="24" t="s">
        <v>9830</v>
      </c>
      <c r="D834" s="24" t="s">
        <v>9831</v>
      </c>
      <c r="E834" s="24" t="s">
        <v>9835</v>
      </c>
      <c r="F834" s="25">
        <v>3.0</v>
      </c>
      <c r="G834" s="25">
        <v>2.0</v>
      </c>
      <c r="H834" s="25" t="s">
        <v>8873</v>
      </c>
      <c r="I834" s="25">
        <v>1.0</v>
      </c>
      <c r="J834" s="25">
        <v>1.0</v>
      </c>
      <c r="K834" s="25" t="s">
        <v>8871</v>
      </c>
      <c r="L834" s="25">
        <v>1.0</v>
      </c>
      <c r="M834" s="25">
        <v>2.0</v>
      </c>
      <c r="N834" s="25" t="s">
        <v>8872</v>
      </c>
      <c r="O834" s="13"/>
      <c r="P834" s="13"/>
      <c r="Q834" s="13"/>
      <c r="R834" s="13"/>
      <c r="S834" s="13"/>
      <c r="T834" s="13"/>
      <c r="U834" s="13"/>
      <c r="V834" s="13"/>
      <c r="W834" s="13"/>
      <c r="X834" s="13"/>
      <c r="Y834" s="13"/>
      <c r="Z834" s="13"/>
      <c r="AA834" s="13"/>
      <c r="AB834" s="13"/>
    </row>
    <row r="835" ht="15.75" customHeight="1">
      <c r="A835" s="24" t="s">
        <v>9829</v>
      </c>
      <c r="B835" s="24" t="s">
        <v>3037</v>
      </c>
      <c r="C835" s="24" t="s">
        <v>9830</v>
      </c>
      <c r="D835" s="24" t="s">
        <v>9831</v>
      </c>
      <c r="E835" s="24" t="s">
        <v>9836</v>
      </c>
      <c r="F835" s="25">
        <v>2.0</v>
      </c>
      <c r="G835" s="25">
        <v>2.0</v>
      </c>
      <c r="H835" s="25" t="s">
        <v>8873</v>
      </c>
      <c r="I835" s="25">
        <v>1.0</v>
      </c>
      <c r="J835" s="25">
        <v>1.0</v>
      </c>
      <c r="K835" s="25" t="s">
        <v>8871</v>
      </c>
      <c r="L835" s="25">
        <v>1.0</v>
      </c>
      <c r="M835" s="25">
        <v>1.0</v>
      </c>
      <c r="N835" s="25" t="s">
        <v>8872</v>
      </c>
      <c r="O835" s="13"/>
      <c r="P835" s="13"/>
      <c r="Q835" s="13"/>
      <c r="R835" s="13"/>
      <c r="S835" s="13"/>
      <c r="T835" s="13"/>
      <c r="U835" s="13"/>
      <c r="V835" s="13"/>
      <c r="W835" s="13"/>
      <c r="X835" s="13"/>
      <c r="Y835" s="13"/>
      <c r="Z835" s="13"/>
      <c r="AA835" s="13"/>
      <c r="AB835" s="13"/>
    </row>
    <row r="836" ht="15.75" customHeight="1">
      <c r="A836" s="24" t="s">
        <v>9829</v>
      </c>
      <c r="B836" s="24" t="s">
        <v>3039</v>
      </c>
      <c r="C836" s="24" t="s">
        <v>9830</v>
      </c>
      <c r="D836" s="24" t="s">
        <v>9831</v>
      </c>
      <c r="E836" s="24" t="s">
        <v>9837</v>
      </c>
      <c r="F836" s="25">
        <v>2.0</v>
      </c>
      <c r="G836" s="25">
        <v>2.0</v>
      </c>
      <c r="H836" s="25" t="s">
        <v>8873</v>
      </c>
      <c r="I836" s="25">
        <v>2.0</v>
      </c>
      <c r="J836" s="25">
        <v>2.0</v>
      </c>
      <c r="K836" s="25" t="s">
        <v>8871</v>
      </c>
      <c r="L836" s="25">
        <v>2.0</v>
      </c>
      <c r="M836" s="25">
        <v>2.0</v>
      </c>
      <c r="N836" s="25" t="s">
        <v>8872</v>
      </c>
      <c r="O836" s="13"/>
      <c r="P836" s="13"/>
      <c r="Q836" s="13"/>
      <c r="R836" s="13"/>
      <c r="S836" s="13"/>
      <c r="T836" s="13"/>
      <c r="U836" s="13"/>
      <c r="V836" s="13"/>
      <c r="W836" s="13"/>
      <c r="X836" s="13"/>
      <c r="Y836" s="13"/>
      <c r="Z836" s="13"/>
      <c r="AA836" s="13"/>
      <c r="AB836" s="13"/>
    </row>
    <row r="837" ht="15.75" customHeight="1">
      <c r="A837" s="24" t="s">
        <v>9829</v>
      </c>
      <c r="B837" s="24" t="s">
        <v>3041</v>
      </c>
      <c r="C837" s="24" t="s">
        <v>9830</v>
      </c>
      <c r="D837" s="24" t="s">
        <v>9831</v>
      </c>
      <c r="E837" s="24" t="s">
        <v>9838</v>
      </c>
      <c r="F837" s="25">
        <v>2.0</v>
      </c>
      <c r="G837" s="25">
        <v>2.0</v>
      </c>
      <c r="H837" s="25" t="s">
        <v>8873</v>
      </c>
      <c r="I837" s="25">
        <v>1.0</v>
      </c>
      <c r="J837" s="25">
        <v>1.0</v>
      </c>
      <c r="K837" s="25" t="s">
        <v>8871</v>
      </c>
      <c r="L837" s="25">
        <v>1.0</v>
      </c>
      <c r="M837" s="25">
        <v>2.0</v>
      </c>
      <c r="N837" s="25" t="s">
        <v>8872</v>
      </c>
      <c r="O837" s="13"/>
      <c r="P837" s="13"/>
      <c r="Q837" s="13"/>
      <c r="R837" s="13"/>
      <c r="S837" s="13"/>
      <c r="T837" s="13"/>
      <c r="U837" s="13"/>
      <c r="V837" s="13"/>
      <c r="W837" s="13"/>
      <c r="X837" s="13"/>
      <c r="Y837" s="13"/>
      <c r="Z837" s="13"/>
      <c r="AA837" s="13"/>
      <c r="AB837" s="13"/>
    </row>
    <row r="838" ht="15.75" customHeight="1">
      <c r="A838" s="24" t="s">
        <v>9829</v>
      </c>
      <c r="B838" s="24" t="s">
        <v>3043</v>
      </c>
      <c r="C838" s="24" t="s">
        <v>9830</v>
      </c>
      <c r="D838" s="24" t="s">
        <v>9831</v>
      </c>
      <c r="E838" s="24" t="s">
        <v>9839</v>
      </c>
      <c r="F838" s="25">
        <v>3.0</v>
      </c>
      <c r="G838" s="25">
        <v>3.0</v>
      </c>
      <c r="H838" s="25" t="s">
        <v>8873</v>
      </c>
      <c r="I838" s="25">
        <v>2.0</v>
      </c>
      <c r="J838" s="25">
        <v>2.0</v>
      </c>
      <c r="K838" s="25" t="s">
        <v>8871</v>
      </c>
      <c r="L838" s="25">
        <v>2.0</v>
      </c>
      <c r="M838" s="25">
        <v>2.0</v>
      </c>
      <c r="N838" s="25" t="s">
        <v>8872</v>
      </c>
      <c r="O838" s="13"/>
      <c r="P838" s="13"/>
      <c r="Q838" s="13"/>
      <c r="R838" s="13"/>
      <c r="S838" s="13"/>
      <c r="T838" s="13"/>
      <c r="U838" s="13"/>
      <c r="V838" s="13"/>
      <c r="W838" s="13"/>
      <c r="X838" s="13"/>
      <c r="Y838" s="13"/>
      <c r="Z838" s="13"/>
      <c r="AA838" s="13"/>
      <c r="AB838" s="13"/>
    </row>
    <row r="839" ht="15.75" customHeight="1">
      <c r="A839" s="24" t="s">
        <v>9829</v>
      </c>
      <c r="B839" s="24" t="s">
        <v>3045</v>
      </c>
      <c r="C839" s="24" t="s">
        <v>9830</v>
      </c>
      <c r="D839" s="24" t="s">
        <v>9831</v>
      </c>
      <c r="E839" s="24" t="s">
        <v>9840</v>
      </c>
      <c r="F839" s="25">
        <v>2.0</v>
      </c>
      <c r="G839" s="25">
        <v>2.0</v>
      </c>
      <c r="H839" s="25" t="s">
        <v>8873</v>
      </c>
      <c r="I839" s="25">
        <v>2.0</v>
      </c>
      <c r="J839" s="25">
        <v>2.0</v>
      </c>
      <c r="K839" s="25" t="s">
        <v>8871</v>
      </c>
      <c r="L839" s="25">
        <v>2.0</v>
      </c>
      <c r="M839" s="25">
        <v>2.0</v>
      </c>
      <c r="N839" s="25" t="s">
        <v>8872</v>
      </c>
      <c r="O839" s="13"/>
      <c r="P839" s="13"/>
      <c r="Q839" s="13"/>
      <c r="R839" s="13"/>
      <c r="S839" s="13"/>
      <c r="T839" s="13"/>
      <c r="U839" s="13"/>
      <c r="V839" s="13"/>
      <c r="W839" s="13"/>
      <c r="X839" s="13"/>
      <c r="Y839" s="13"/>
      <c r="Z839" s="13"/>
      <c r="AA839" s="13"/>
      <c r="AB839" s="13"/>
    </row>
    <row r="840" ht="15.75" customHeight="1">
      <c r="A840" s="24" t="s">
        <v>9829</v>
      </c>
      <c r="B840" s="24" t="s">
        <v>3047</v>
      </c>
      <c r="C840" s="24" t="s">
        <v>9830</v>
      </c>
      <c r="D840" s="24" t="s">
        <v>9831</v>
      </c>
      <c r="E840" s="24" t="s">
        <v>9841</v>
      </c>
      <c r="F840" s="25">
        <v>3.0</v>
      </c>
      <c r="G840" s="25">
        <v>3.0</v>
      </c>
      <c r="H840" s="25" t="s">
        <v>8873</v>
      </c>
      <c r="I840" s="25">
        <v>2.0</v>
      </c>
      <c r="J840" s="25">
        <v>2.0</v>
      </c>
      <c r="K840" s="25" t="s">
        <v>8871</v>
      </c>
      <c r="L840" s="25">
        <v>2.0</v>
      </c>
      <c r="M840" s="25">
        <v>2.0</v>
      </c>
      <c r="N840" s="25" t="s">
        <v>8872</v>
      </c>
      <c r="O840" s="13"/>
      <c r="P840" s="13"/>
      <c r="Q840" s="13"/>
      <c r="R840" s="13"/>
      <c r="S840" s="13"/>
      <c r="T840" s="13"/>
      <c r="U840" s="13"/>
      <c r="V840" s="13"/>
      <c r="W840" s="13"/>
      <c r="X840" s="13"/>
      <c r="Y840" s="13"/>
      <c r="Z840" s="13"/>
      <c r="AA840" s="13"/>
      <c r="AB840" s="13"/>
    </row>
    <row r="841" ht="15.75" customHeight="1">
      <c r="A841" s="24" t="s">
        <v>9829</v>
      </c>
      <c r="B841" s="24" t="s">
        <v>3049</v>
      </c>
      <c r="C841" s="24" t="s">
        <v>9830</v>
      </c>
      <c r="D841" s="24" t="s">
        <v>9831</v>
      </c>
      <c r="E841" s="24" t="s">
        <v>9842</v>
      </c>
      <c r="F841" s="25">
        <v>3.0</v>
      </c>
      <c r="G841" s="25">
        <v>3.0</v>
      </c>
      <c r="H841" s="25" t="s">
        <v>8873</v>
      </c>
      <c r="I841" s="25">
        <v>1.0</v>
      </c>
      <c r="J841" s="25">
        <v>1.0</v>
      </c>
      <c r="K841" s="25" t="s">
        <v>8871</v>
      </c>
      <c r="L841" s="25">
        <v>3.0</v>
      </c>
      <c r="M841" s="25">
        <v>3.0</v>
      </c>
      <c r="N841" s="25" t="s">
        <v>8872</v>
      </c>
      <c r="O841" s="13"/>
      <c r="P841" s="13"/>
      <c r="Q841" s="13"/>
      <c r="R841" s="13"/>
      <c r="S841" s="13"/>
      <c r="T841" s="13"/>
      <c r="U841" s="13"/>
      <c r="V841" s="13"/>
      <c r="W841" s="13"/>
      <c r="X841" s="13"/>
      <c r="Y841" s="13"/>
      <c r="Z841" s="13"/>
      <c r="AA841" s="13"/>
      <c r="AB841" s="13"/>
    </row>
    <row r="842" ht="15.75" customHeight="1">
      <c r="A842" s="24" t="s">
        <v>9829</v>
      </c>
      <c r="B842" s="24" t="s">
        <v>3051</v>
      </c>
      <c r="C842" s="24" t="s">
        <v>9830</v>
      </c>
      <c r="D842" s="24" t="s">
        <v>9831</v>
      </c>
      <c r="E842" s="24" t="s">
        <v>9843</v>
      </c>
      <c r="F842" s="25">
        <v>2.0</v>
      </c>
      <c r="G842" s="25">
        <v>2.0</v>
      </c>
      <c r="H842" s="25" t="s">
        <v>8873</v>
      </c>
      <c r="I842" s="25">
        <v>2.0</v>
      </c>
      <c r="J842" s="25">
        <v>2.0</v>
      </c>
      <c r="K842" s="25" t="s">
        <v>8871</v>
      </c>
      <c r="L842" s="25">
        <v>2.0</v>
      </c>
      <c r="M842" s="25">
        <v>2.0</v>
      </c>
      <c r="N842" s="25" t="s">
        <v>8872</v>
      </c>
      <c r="O842" s="13"/>
      <c r="P842" s="13"/>
      <c r="Q842" s="13"/>
      <c r="R842" s="13"/>
      <c r="S842" s="13"/>
      <c r="T842" s="13"/>
      <c r="U842" s="13"/>
      <c r="V842" s="13"/>
      <c r="W842" s="13"/>
      <c r="X842" s="13"/>
      <c r="Y842" s="13"/>
      <c r="Z842" s="13"/>
      <c r="AA842" s="13"/>
      <c r="AB842" s="13"/>
    </row>
    <row r="843" ht="15.75" customHeight="1">
      <c r="A843" s="24" t="s">
        <v>9829</v>
      </c>
      <c r="B843" s="24" t="s">
        <v>3053</v>
      </c>
      <c r="C843" s="24" t="s">
        <v>9830</v>
      </c>
      <c r="D843" s="24" t="s">
        <v>9831</v>
      </c>
      <c r="E843" s="24" t="s">
        <v>9844</v>
      </c>
      <c r="F843" s="25">
        <v>2.0</v>
      </c>
      <c r="G843" s="25">
        <v>2.0</v>
      </c>
      <c r="H843" s="25" t="s">
        <v>8873</v>
      </c>
      <c r="I843" s="25">
        <v>2.0</v>
      </c>
      <c r="J843" s="25">
        <v>2.0</v>
      </c>
      <c r="K843" s="25" t="s">
        <v>8871</v>
      </c>
      <c r="L843" s="25">
        <v>2.0</v>
      </c>
      <c r="M843" s="25">
        <v>2.0</v>
      </c>
      <c r="N843" s="25" t="s">
        <v>8872</v>
      </c>
      <c r="O843" s="13"/>
      <c r="P843" s="13"/>
      <c r="Q843" s="13"/>
      <c r="R843" s="13"/>
      <c r="S843" s="13"/>
      <c r="T843" s="13"/>
      <c r="U843" s="13"/>
      <c r="V843" s="13"/>
      <c r="W843" s="13"/>
      <c r="X843" s="13"/>
      <c r="Y843" s="13"/>
      <c r="Z843" s="13"/>
      <c r="AA843" s="13"/>
      <c r="AB843" s="13"/>
    </row>
    <row r="844" ht="15.75" customHeight="1">
      <c r="A844" s="24" t="s">
        <v>9829</v>
      </c>
      <c r="B844" s="24" t="s">
        <v>3055</v>
      </c>
      <c r="C844" s="24" t="s">
        <v>9830</v>
      </c>
      <c r="D844" s="24" t="s">
        <v>9831</v>
      </c>
      <c r="E844" s="24" t="s">
        <v>9845</v>
      </c>
      <c r="F844" s="25">
        <v>3.0</v>
      </c>
      <c r="G844" s="25">
        <v>3.0</v>
      </c>
      <c r="H844" s="25" t="s">
        <v>8873</v>
      </c>
      <c r="I844" s="25">
        <v>1.0</v>
      </c>
      <c r="J844" s="25">
        <v>1.0</v>
      </c>
      <c r="K844" s="25" t="s">
        <v>8871</v>
      </c>
      <c r="L844" s="25">
        <v>1.0</v>
      </c>
      <c r="M844" s="25">
        <v>2.0</v>
      </c>
      <c r="N844" s="25" t="s">
        <v>8872</v>
      </c>
      <c r="O844" s="13"/>
      <c r="P844" s="13"/>
      <c r="Q844" s="13"/>
      <c r="R844" s="13"/>
      <c r="S844" s="13"/>
      <c r="T844" s="13"/>
      <c r="U844" s="13"/>
      <c r="V844" s="13"/>
      <c r="W844" s="13"/>
      <c r="X844" s="13"/>
      <c r="Y844" s="13"/>
      <c r="Z844" s="13"/>
      <c r="AA844" s="13"/>
      <c r="AB844" s="13"/>
    </row>
    <row r="845" ht="15.75" customHeight="1">
      <c r="A845" s="24" t="s">
        <v>9829</v>
      </c>
      <c r="B845" s="24" t="s">
        <v>3057</v>
      </c>
      <c r="C845" s="24" t="s">
        <v>9830</v>
      </c>
      <c r="D845" s="24" t="s">
        <v>9831</v>
      </c>
      <c r="E845" s="24" t="s">
        <v>9846</v>
      </c>
      <c r="F845" s="25">
        <v>3.0</v>
      </c>
      <c r="G845" s="25">
        <v>2.0</v>
      </c>
      <c r="H845" s="25" t="s">
        <v>8873</v>
      </c>
      <c r="I845" s="25">
        <v>1.0</v>
      </c>
      <c r="J845" s="25">
        <v>1.0</v>
      </c>
      <c r="K845" s="25" t="s">
        <v>8871</v>
      </c>
      <c r="L845" s="25">
        <v>2.0</v>
      </c>
      <c r="M845" s="25">
        <v>2.0</v>
      </c>
      <c r="N845" s="25" t="s">
        <v>8872</v>
      </c>
      <c r="O845" s="13"/>
      <c r="P845" s="13"/>
      <c r="Q845" s="13"/>
      <c r="R845" s="13"/>
      <c r="S845" s="13"/>
      <c r="T845" s="13"/>
      <c r="U845" s="13"/>
      <c r="V845" s="13"/>
      <c r="W845" s="13"/>
      <c r="X845" s="13"/>
      <c r="Y845" s="13"/>
      <c r="Z845" s="13"/>
      <c r="AA845" s="13"/>
      <c r="AB845" s="13"/>
    </row>
    <row r="846" ht="15.75" customHeight="1">
      <c r="A846" s="24" t="s">
        <v>9829</v>
      </c>
      <c r="B846" s="24" t="s">
        <v>3059</v>
      </c>
      <c r="C846" s="24" t="s">
        <v>9830</v>
      </c>
      <c r="D846" s="24" t="s">
        <v>9831</v>
      </c>
      <c r="E846" s="24" t="s">
        <v>9847</v>
      </c>
      <c r="F846" s="25">
        <v>2.0</v>
      </c>
      <c r="G846" s="25">
        <v>2.0</v>
      </c>
      <c r="H846" s="25" t="s">
        <v>8873</v>
      </c>
      <c r="I846" s="25">
        <v>2.0</v>
      </c>
      <c r="J846" s="25">
        <v>2.0</v>
      </c>
      <c r="K846" s="25" t="s">
        <v>8871</v>
      </c>
      <c r="L846" s="25">
        <v>2.0</v>
      </c>
      <c r="M846" s="25">
        <v>2.0</v>
      </c>
      <c r="N846" s="25" t="s">
        <v>8872</v>
      </c>
      <c r="O846" s="13"/>
      <c r="P846" s="13"/>
      <c r="Q846" s="13"/>
      <c r="R846" s="13"/>
      <c r="S846" s="13"/>
      <c r="T846" s="13"/>
      <c r="U846" s="13"/>
      <c r="V846" s="13"/>
      <c r="W846" s="13"/>
      <c r="X846" s="13"/>
      <c r="Y846" s="13"/>
      <c r="Z846" s="13"/>
      <c r="AA846" s="13"/>
      <c r="AB846" s="13"/>
    </row>
    <row r="847" ht="15.75" customHeight="1">
      <c r="A847" s="24" t="s">
        <v>9829</v>
      </c>
      <c r="B847" s="24" t="s">
        <v>3061</v>
      </c>
      <c r="C847" s="24" t="s">
        <v>9830</v>
      </c>
      <c r="D847" s="24" t="s">
        <v>9831</v>
      </c>
      <c r="E847" s="24" t="s">
        <v>9848</v>
      </c>
      <c r="F847" s="25">
        <v>2.0</v>
      </c>
      <c r="G847" s="25">
        <v>2.0</v>
      </c>
      <c r="H847" s="25" t="s">
        <v>8873</v>
      </c>
      <c r="I847" s="25">
        <v>3.0</v>
      </c>
      <c r="J847" s="25">
        <v>3.0</v>
      </c>
      <c r="K847" s="25" t="s">
        <v>8871</v>
      </c>
      <c r="L847" s="25">
        <v>2.0</v>
      </c>
      <c r="M847" s="25">
        <v>2.0</v>
      </c>
      <c r="N847" s="25" t="s">
        <v>8872</v>
      </c>
      <c r="O847" s="13"/>
      <c r="P847" s="13"/>
      <c r="Q847" s="13"/>
      <c r="R847" s="13"/>
      <c r="S847" s="13"/>
      <c r="T847" s="13"/>
      <c r="U847" s="13"/>
      <c r="V847" s="13"/>
      <c r="W847" s="13"/>
      <c r="X847" s="13"/>
      <c r="Y847" s="13"/>
      <c r="Z847" s="13"/>
      <c r="AA847" s="13"/>
      <c r="AB847" s="13"/>
    </row>
    <row r="848" ht="15.75" customHeight="1">
      <c r="A848" s="24" t="s">
        <v>9829</v>
      </c>
      <c r="B848" s="24" t="s">
        <v>3063</v>
      </c>
      <c r="C848" s="24" t="s">
        <v>9830</v>
      </c>
      <c r="D848" s="24" t="s">
        <v>9831</v>
      </c>
      <c r="E848" s="24" t="s">
        <v>9849</v>
      </c>
      <c r="F848" s="25">
        <v>2.0</v>
      </c>
      <c r="G848" s="25">
        <v>2.0</v>
      </c>
      <c r="H848" s="25" t="s">
        <v>8873</v>
      </c>
      <c r="I848" s="25">
        <v>1.0</v>
      </c>
      <c r="J848" s="25">
        <v>1.0</v>
      </c>
      <c r="K848" s="25" t="s">
        <v>8871</v>
      </c>
      <c r="L848" s="25">
        <v>2.0</v>
      </c>
      <c r="M848" s="25">
        <v>2.0</v>
      </c>
      <c r="N848" s="25" t="s">
        <v>8872</v>
      </c>
      <c r="O848" s="13"/>
      <c r="P848" s="13"/>
      <c r="Q848" s="13"/>
      <c r="R848" s="13"/>
      <c r="S848" s="13"/>
      <c r="T848" s="13"/>
      <c r="U848" s="13"/>
      <c r="V848" s="13"/>
      <c r="W848" s="13"/>
      <c r="X848" s="13"/>
      <c r="Y848" s="13"/>
      <c r="Z848" s="13"/>
      <c r="AA848" s="13"/>
      <c r="AB848" s="13"/>
    </row>
    <row r="849" ht="15.75" customHeight="1">
      <c r="A849" s="24" t="s">
        <v>9850</v>
      </c>
      <c r="B849" s="24" t="s">
        <v>5457</v>
      </c>
      <c r="C849" s="24" t="s">
        <v>9851</v>
      </c>
      <c r="D849" s="24" t="s">
        <v>9852</v>
      </c>
      <c r="E849" s="24" t="s">
        <v>9853</v>
      </c>
      <c r="F849" s="25">
        <v>2.0</v>
      </c>
      <c r="G849" s="25">
        <v>2.0</v>
      </c>
      <c r="H849" s="25" t="s">
        <v>8872</v>
      </c>
      <c r="I849" s="25">
        <v>2.0</v>
      </c>
      <c r="J849" s="25">
        <v>3.0</v>
      </c>
      <c r="K849" s="25" t="s">
        <v>8873</v>
      </c>
      <c r="L849" s="25">
        <v>1.0</v>
      </c>
      <c r="M849" s="25">
        <v>1.0</v>
      </c>
      <c r="N849" s="25" t="s">
        <v>8871</v>
      </c>
      <c r="O849" s="13"/>
      <c r="P849" s="13"/>
      <c r="Q849" s="13"/>
      <c r="R849" s="13"/>
      <c r="S849" s="13"/>
      <c r="T849" s="13"/>
      <c r="U849" s="13"/>
      <c r="V849" s="13"/>
      <c r="W849" s="13"/>
      <c r="X849" s="13"/>
      <c r="Y849" s="13"/>
      <c r="Z849" s="13"/>
      <c r="AA849" s="13"/>
      <c r="AB849" s="13"/>
    </row>
    <row r="850" ht="15.75" customHeight="1">
      <c r="A850" s="24" t="s">
        <v>9850</v>
      </c>
      <c r="B850" s="24" t="s">
        <v>5461</v>
      </c>
      <c r="C850" s="24" t="s">
        <v>9851</v>
      </c>
      <c r="D850" s="24" t="s">
        <v>9852</v>
      </c>
      <c r="E850" s="24" t="s">
        <v>9854</v>
      </c>
      <c r="F850" s="25">
        <v>3.0</v>
      </c>
      <c r="G850" s="25">
        <v>3.0</v>
      </c>
      <c r="H850" s="25" t="s">
        <v>8872</v>
      </c>
      <c r="I850" s="25">
        <v>3.0</v>
      </c>
      <c r="J850" s="25">
        <v>2.0</v>
      </c>
      <c r="K850" s="25" t="s">
        <v>8873</v>
      </c>
      <c r="L850" s="25">
        <v>2.0</v>
      </c>
      <c r="M850" s="25">
        <v>2.0</v>
      </c>
      <c r="N850" s="25" t="s">
        <v>8871</v>
      </c>
      <c r="O850" s="13"/>
      <c r="P850" s="13"/>
      <c r="Q850" s="13"/>
      <c r="R850" s="13"/>
      <c r="S850" s="13"/>
      <c r="T850" s="13"/>
      <c r="U850" s="13"/>
      <c r="V850" s="13"/>
      <c r="W850" s="13"/>
      <c r="X850" s="13"/>
      <c r="Y850" s="13"/>
      <c r="Z850" s="13"/>
      <c r="AA850" s="13"/>
      <c r="AB850" s="13"/>
    </row>
    <row r="851" ht="15.75" customHeight="1">
      <c r="A851" s="24" t="s">
        <v>9850</v>
      </c>
      <c r="B851" s="24" t="s">
        <v>5463</v>
      </c>
      <c r="C851" s="24" t="s">
        <v>9851</v>
      </c>
      <c r="D851" s="24" t="s">
        <v>9852</v>
      </c>
      <c r="E851" s="24" t="s">
        <v>9855</v>
      </c>
      <c r="F851" s="25">
        <v>2.0</v>
      </c>
      <c r="G851" s="25">
        <v>2.0</v>
      </c>
      <c r="H851" s="25" t="s">
        <v>8872</v>
      </c>
      <c r="I851" s="25">
        <v>2.0</v>
      </c>
      <c r="J851" s="25">
        <v>2.0</v>
      </c>
      <c r="K851" s="25" t="s">
        <v>8873</v>
      </c>
      <c r="L851" s="25">
        <v>2.0</v>
      </c>
      <c r="M851" s="25">
        <v>2.0</v>
      </c>
      <c r="N851" s="25" t="s">
        <v>8871</v>
      </c>
      <c r="O851" s="13"/>
      <c r="P851" s="13"/>
      <c r="Q851" s="13"/>
      <c r="R851" s="13"/>
      <c r="S851" s="13"/>
      <c r="T851" s="13"/>
      <c r="U851" s="13"/>
      <c r="V851" s="13"/>
      <c r="W851" s="13"/>
      <c r="X851" s="13"/>
      <c r="Y851" s="13"/>
      <c r="Z851" s="13"/>
      <c r="AA851" s="13"/>
      <c r="AB851" s="13"/>
    </row>
    <row r="852" ht="15.75" customHeight="1">
      <c r="A852" s="24" t="s">
        <v>9850</v>
      </c>
      <c r="B852" s="24" t="s">
        <v>5465</v>
      </c>
      <c r="C852" s="24" t="s">
        <v>9851</v>
      </c>
      <c r="D852" s="24" t="s">
        <v>9852</v>
      </c>
      <c r="E852" s="24" t="s">
        <v>9856</v>
      </c>
      <c r="F852" s="25">
        <v>2.0</v>
      </c>
      <c r="G852" s="25">
        <v>2.0</v>
      </c>
      <c r="H852" s="25" t="s">
        <v>8872</v>
      </c>
      <c r="I852" s="25">
        <v>1.0</v>
      </c>
      <c r="J852" s="25">
        <v>1.0</v>
      </c>
      <c r="K852" s="25" t="s">
        <v>8873</v>
      </c>
      <c r="L852" s="25">
        <v>1.0</v>
      </c>
      <c r="M852" s="25">
        <v>1.0</v>
      </c>
      <c r="N852" s="25" t="s">
        <v>8871</v>
      </c>
      <c r="O852" s="13"/>
      <c r="P852" s="13"/>
      <c r="Q852" s="13"/>
      <c r="R852" s="13"/>
      <c r="S852" s="13"/>
      <c r="T852" s="13"/>
      <c r="U852" s="13"/>
      <c r="V852" s="13"/>
      <c r="W852" s="13"/>
      <c r="X852" s="13"/>
      <c r="Y852" s="13"/>
      <c r="Z852" s="13"/>
      <c r="AA852" s="13"/>
      <c r="AB852" s="13"/>
    </row>
    <row r="853" ht="15.75" customHeight="1">
      <c r="A853" s="24" t="s">
        <v>9850</v>
      </c>
      <c r="B853" s="24" t="s">
        <v>5467</v>
      </c>
      <c r="C853" s="24" t="s">
        <v>9851</v>
      </c>
      <c r="D853" s="24" t="s">
        <v>9852</v>
      </c>
      <c r="E853" s="24" t="s">
        <v>9857</v>
      </c>
      <c r="F853" s="25">
        <v>1.0</v>
      </c>
      <c r="G853" s="25">
        <v>1.0</v>
      </c>
      <c r="H853" s="25" t="s">
        <v>8872</v>
      </c>
      <c r="I853" s="25">
        <v>1.0</v>
      </c>
      <c r="J853" s="25">
        <v>1.0</v>
      </c>
      <c r="K853" s="25" t="s">
        <v>8873</v>
      </c>
      <c r="L853" s="25">
        <v>1.0</v>
      </c>
      <c r="M853" s="25">
        <v>1.0</v>
      </c>
      <c r="N853" s="25" t="s">
        <v>8871</v>
      </c>
      <c r="O853" s="13"/>
      <c r="P853" s="13"/>
      <c r="Q853" s="13"/>
      <c r="R853" s="13"/>
      <c r="S853" s="13"/>
      <c r="T853" s="13"/>
      <c r="U853" s="13"/>
      <c r="V853" s="13"/>
      <c r="W853" s="13"/>
      <c r="X853" s="13"/>
      <c r="Y853" s="13"/>
      <c r="Z853" s="13"/>
      <c r="AA853" s="13"/>
      <c r="AB853" s="13"/>
    </row>
    <row r="854" ht="15.75" customHeight="1">
      <c r="A854" s="24" t="s">
        <v>9850</v>
      </c>
      <c r="B854" s="24" t="s">
        <v>5469</v>
      </c>
      <c r="C854" s="24" t="s">
        <v>9851</v>
      </c>
      <c r="D854" s="24" t="s">
        <v>9852</v>
      </c>
      <c r="E854" s="24" t="s">
        <v>9858</v>
      </c>
      <c r="F854" s="25">
        <v>1.0</v>
      </c>
      <c r="G854" s="25">
        <v>1.0</v>
      </c>
      <c r="H854" s="25" t="s">
        <v>8872</v>
      </c>
      <c r="I854" s="25">
        <v>2.0</v>
      </c>
      <c r="J854" s="25">
        <v>2.0</v>
      </c>
      <c r="K854" s="25" t="s">
        <v>8873</v>
      </c>
      <c r="L854" s="25">
        <v>1.0</v>
      </c>
      <c r="M854" s="25">
        <v>1.0</v>
      </c>
      <c r="N854" s="25" t="s">
        <v>8871</v>
      </c>
      <c r="O854" s="13"/>
      <c r="P854" s="13"/>
      <c r="Q854" s="13"/>
      <c r="R854" s="13"/>
      <c r="S854" s="13"/>
      <c r="T854" s="13"/>
      <c r="U854" s="13"/>
      <c r="V854" s="13"/>
      <c r="W854" s="13"/>
      <c r="X854" s="13"/>
      <c r="Y854" s="13"/>
      <c r="Z854" s="13"/>
      <c r="AA854" s="13"/>
      <c r="AB854" s="13"/>
    </row>
    <row r="855" ht="15.75" customHeight="1">
      <c r="A855" s="24" t="s">
        <v>9850</v>
      </c>
      <c r="B855" s="24" t="s">
        <v>5471</v>
      </c>
      <c r="C855" s="24" t="s">
        <v>9851</v>
      </c>
      <c r="D855" s="24" t="s">
        <v>9852</v>
      </c>
      <c r="E855" s="24" t="s">
        <v>9859</v>
      </c>
      <c r="F855" s="25">
        <v>3.0</v>
      </c>
      <c r="G855" s="25">
        <v>3.0</v>
      </c>
      <c r="H855" s="25" t="s">
        <v>8872</v>
      </c>
      <c r="I855" s="25">
        <v>3.0</v>
      </c>
      <c r="J855" s="25">
        <v>3.0</v>
      </c>
      <c r="K855" s="25" t="s">
        <v>8873</v>
      </c>
      <c r="L855" s="25">
        <v>1.0</v>
      </c>
      <c r="M855" s="25">
        <v>1.0</v>
      </c>
      <c r="N855" s="25" t="s">
        <v>8871</v>
      </c>
      <c r="O855" s="13"/>
      <c r="P855" s="13"/>
      <c r="Q855" s="13"/>
      <c r="R855" s="13"/>
      <c r="S855" s="13"/>
      <c r="T855" s="13"/>
      <c r="U855" s="13"/>
      <c r="V855" s="13"/>
      <c r="W855" s="13"/>
      <c r="X855" s="13"/>
      <c r="Y855" s="13"/>
      <c r="Z855" s="13"/>
      <c r="AA855" s="13"/>
      <c r="AB855" s="13"/>
    </row>
    <row r="856" ht="15.75" customHeight="1">
      <c r="A856" s="24" t="s">
        <v>9850</v>
      </c>
      <c r="B856" s="24" t="s">
        <v>5473</v>
      </c>
      <c r="C856" s="24" t="s">
        <v>9851</v>
      </c>
      <c r="D856" s="24" t="s">
        <v>9852</v>
      </c>
      <c r="E856" s="24" t="s">
        <v>9860</v>
      </c>
      <c r="F856" s="25">
        <v>3.0</v>
      </c>
      <c r="G856" s="25">
        <v>3.0</v>
      </c>
      <c r="H856" s="25" t="s">
        <v>8872</v>
      </c>
      <c r="I856" s="25">
        <v>3.0</v>
      </c>
      <c r="J856" s="25">
        <v>3.0</v>
      </c>
      <c r="K856" s="25" t="s">
        <v>8873</v>
      </c>
      <c r="L856" s="25">
        <v>3.0</v>
      </c>
      <c r="M856" s="25">
        <v>3.0</v>
      </c>
      <c r="N856" s="25" t="s">
        <v>8871</v>
      </c>
      <c r="O856" s="13"/>
      <c r="P856" s="13"/>
      <c r="Q856" s="13"/>
      <c r="R856" s="13"/>
      <c r="S856" s="13"/>
      <c r="T856" s="13"/>
      <c r="U856" s="13"/>
      <c r="V856" s="13"/>
      <c r="W856" s="13"/>
      <c r="X856" s="13"/>
      <c r="Y856" s="13"/>
      <c r="Z856" s="13"/>
      <c r="AA856" s="13"/>
      <c r="AB856" s="13"/>
    </row>
    <row r="857" ht="15.75" customHeight="1">
      <c r="A857" s="24" t="s">
        <v>9850</v>
      </c>
      <c r="B857" s="24" t="s">
        <v>5475</v>
      </c>
      <c r="C857" s="24" t="s">
        <v>9851</v>
      </c>
      <c r="D857" s="24" t="s">
        <v>9852</v>
      </c>
      <c r="E857" s="24" t="s">
        <v>9861</v>
      </c>
      <c r="F857" s="25">
        <v>1.0</v>
      </c>
      <c r="G857" s="25">
        <v>2.0</v>
      </c>
      <c r="H857" s="25" t="s">
        <v>8872</v>
      </c>
      <c r="I857" s="25">
        <v>2.0</v>
      </c>
      <c r="J857" s="25">
        <v>2.0</v>
      </c>
      <c r="K857" s="25" t="s">
        <v>8873</v>
      </c>
      <c r="L857" s="25">
        <v>1.0</v>
      </c>
      <c r="M857" s="25">
        <v>1.0</v>
      </c>
      <c r="N857" s="25" t="s">
        <v>8871</v>
      </c>
      <c r="O857" s="13"/>
      <c r="P857" s="13"/>
      <c r="Q857" s="13"/>
      <c r="R857" s="13"/>
      <c r="S857" s="13"/>
      <c r="T857" s="13"/>
      <c r="U857" s="13"/>
      <c r="V857" s="13"/>
      <c r="W857" s="13"/>
      <c r="X857" s="13"/>
      <c r="Y857" s="13"/>
      <c r="Z857" s="13"/>
      <c r="AA857" s="13"/>
      <c r="AB857" s="13"/>
    </row>
    <row r="858" ht="15.75" customHeight="1">
      <c r="A858" s="24" t="s">
        <v>9850</v>
      </c>
      <c r="B858" s="24" t="s">
        <v>5477</v>
      </c>
      <c r="C858" s="24" t="s">
        <v>9851</v>
      </c>
      <c r="D858" s="24" t="s">
        <v>9852</v>
      </c>
      <c r="E858" s="24" t="s">
        <v>9862</v>
      </c>
      <c r="F858" s="25">
        <v>2.0</v>
      </c>
      <c r="G858" s="25">
        <v>2.0</v>
      </c>
      <c r="H858" s="25" t="s">
        <v>8872</v>
      </c>
      <c r="I858" s="25">
        <v>3.0</v>
      </c>
      <c r="J858" s="25">
        <v>2.0</v>
      </c>
      <c r="K858" s="25" t="s">
        <v>8873</v>
      </c>
      <c r="L858" s="25">
        <v>1.0</v>
      </c>
      <c r="M858" s="25">
        <v>1.0</v>
      </c>
      <c r="N858" s="25" t="s">
        <v>8871</v>
      </c>
      <c r="O858" s="13"/>
      <c r="P858" s="13"/>
      <c r="Q858" s="13"/>
      <c r="R858" s="13"/>
      <c r="S858" s="13"/>
      <c r="T858" s="13"/>
      <c r="U858" s="13"/>
      <c r="V858" s="13"/>
      <c r="W858" s="13"/>
      <c r="X858" s="13"/>
      <c r="Y858" s="13"/>
      <c r="Z858" s="13"/>
      <c r="AA858" s="13"/>
      <c r="AB858" s="13"/>
    </row>
    <row r="859" ht="15.75" customHeight="1">
      <c r="A859" s="24" t="s">
        <v>9850</v>
      </c>
      <c r="B859" s="24" t="s">
        <v>5479</v>
      </c>
      <c r="C859" s="24" t="s">
        <v>9851</v>
      </c>
      <c r="D859" s="24" t="s">
        <v>9852</v>
      </c>
      <c r="E859" s="24" t="s">
        <v>9863</v>
      </c>
      <c r="F859" s="25">
        <v>2.0</v>
      </c>
      <c r="G859" s="25">
        <v>2.0</v>
      </c>
      <c r="H859" s="25" t="s">
        <v>8872</v>
      </c>
      <c r="I859" s="25">
        <v>2.0</v>
      </c>
      <c r="J859" s="25">
        <v>2.0</v>
      </c>
      <c r="K859" s="25" t="s">
        <v>8873</v>
      </c>
      <c r="L859" s="25">
        <v>1.0</v>
      </c>
      <c r="M859" s="25">
        <v>1.0</v>
      </c>
      <c r="N859" s="25" t="s">
        <v>8871</v>
      </c>
      <c r="O859" s="13"/>
      <c r="P859" s="13"/>
      <c r="Q859" s="13"/>
      <c r="R859" s="13"/>
      <c r="S859" s="13"/>
      <c r="T859" s="13"/>
      <c r="U859" s="13"/>
      <c r="V859" s="13"/>
      <c r="W859" s="13"/>
      <c r="X859" s="13"/>
      <c r="Y859" s="13"/>
      <c r="Z859" s="13"/>
      <c r="AA859" s="13"/>
      <c r="AB859" s="13"/>
    </row>
    <row r="860" ht="15.75" customHeight="1">
      <c r="A860" s="24" t="s">
        <v>9850</v>
      </c>
      <c r="B860" s="24" t="s">
        <v>5481</v>
      </c>
      <c r="C860" s="24" t="s">
        <v>9851</v>
      </c>
      <c r="D860" s="24" t="s">
        <v>9852</v>
      </c>
      <c r="E860" s="24" t="s">
        <v>9864</v>
      </c>
      <c r="F860" s="25">
        <v>2.0</v>
      </c>
      <c r="G860" s="25">
        <v>2.0</v>
      </c>
      <c r="H860" s="25" t="s">
        <v>8872</v>
      </c>
      <c r="I860" s="25">
        <v>2.0</v>
      </c>
      <c r="J860" s="25">
        <v>2.0</v>
      </c>
      <c r="K860" s="25" t="s">
        <v>8873</v>
      </c>
      <c r="L860" s="25">
        <v>1.0</v>
      </c>
      <c r="M860" s="25">
        <v>1.0</v>
      </c>
      <c r="N860" s="25" t="s">
        <v>8871</v>
      </c>
      <c r="O860" s="13"/>
      <c r="P860" s="13"/>
      <c r="Q860" s="13"/>
      <c r="R860" s="13"/>
      <c r="S860" s="13"/>
      <c r="T860" s="13"/>
      <c r="U860" s="13"/>
      <c r="V860" s="13"/>
      <c r="W860" s="13"/>
      <c r="X860" s="13"/>
      <c r="Y860" s="13"/>
      <c r="Z860" s="13"/>
      <c r="AA860" s="13"/>
      <c r="AB860" s="13"/>
    </row>
    <row r="861" ht="15.75" customHeight="1">
      <c r="A861" s="24" t="s">
        <v>9850</v>
      </c>
      <c r="B861" s="24" t="s">
        <v>5483</v>
      </c>
      <c r="C861" s="24" t="s">
        <v>9851</v>
      </c>
      <c r="D861" s="24" t="s">
        <v>9852</v>
      </c>
      <c r="E861" s="24" t="s">
        <v>9865</v>
      </c>
      <c r="F861" s="25">
        <v>1.0</v>
      </c>
      <c r="G861" s="25">
        <v>1.0</v>
      </c>
      <c r="H861" s="25" t="s">
        <v>8872</v>
      </c>
      <c r="I861" s="25">
        <v>3.0</v>
      </c>
      <c r="J861" s="25">
        <v>3.0</v>
      </c>
      <c r="K861" s="25" t="s">
        <v>8873</v>
      </c>
      <c r="L861" s="25">
        <v>1.0</v>
      </c>
      <c r="M861" s="25">
        <v>1.0</v>
      </c>
      <c r="N861" s="25" t="s">
        <v>8871</v>
      </c>
      <c r="O861" s="13"/>
      <c r="P861" s="13"/>
      <c r="Q861" s="13"/>
      <c r="R861" s="13"/>
      <c r="S861" s="13"/>
      <c r="T861" s="13"/>
      <c r="U861" s="13"/>
      <c r="V861" s="13"/>
      <c r="W861" s="13"/>
      <c r="X861" s="13"/>
      <c r="Y861" s="13"/>
      <c r="Z861" s="13"/>
      <c r="AA861" s="13"/>
      <c r="AB861" s="13"/>
    </row>
    <row r="862" ht="15.75" customHeight="1">
      <c r="A862" s="24" t="s">
        <v>9850</v>
      </c>
      <c r="B862" s="24" t="s">
        <v>5485</v>
      </c>
      <c r="C862" s="24" t="s">
        <v>9851</v>
      </c>
      <c r="D862" s="24" t="s">
        <v>9852</v>
      </c>
      <c r="E862" s="24" t="s">
        <v>9866</v>
      </c>
      <c r="F862" s="25">
        <v>3.0</v>
      </c>
      <c r="G862" s="25">
        <v>3.0</v>
      </c>
      <c r="H862" s="25" t="s">
        <v>8872</v>
      </c>
      <c r="I862" s="25">
        <v>3.0</v>
      </c>
      <c r="J862" s="25">
        <v>2.0</v>
      </c>
      <c r="K862" s="25" t="s">
        <v>8873</v>
      </c>
      <c r="L862" s="25">
        <v>3.0</v>
      </c>
      <c r="M862" s="25">
        <v>2.0</v>
      </c>
      <c r="N862" s="25" t="s">
        <v>8871</v>
      </c>
      <c r="O862" s="13"/>
      <c r="P862" s="13"/>
      <c r="Q862" s="13"/>
      <c r="R862" s="13"/>
      <c r="S862" s="13"/>
      <c r="T862" s="13"/>
      <c r="U862" s="13"/>
      <c r="V862" s="13"/>
      <c r="W862" s="13"/>
      <c r="X862" s="13"/>
      <c r="Y862" s="13"/>
      <c r="Z862" s="13"/>
      <c r="AA862" s="13"/>
      <c r="AB862" s="13"/>
    </row>
    <row r="863" ht="15.75" customHeight="1">
      <c r="A863" s="24" t="s">
        <v>9850</v>
      </c>
      <c r="B863" s="24" t="s">
        <v>5487</v>
      </c>
      <c r="C863" s="24" t="s">
        <v>9851</v>
      </c>
      <c r="D863" s="24" t="s">
        <v>9852</v>
      </c>
      <c r="E863" s="24" t="s">
        <v>9867</v>
      </c>
      <c r="F863" s="25">
        <v>2.0</v>
      </c>
      <c r="G863" s="25">
        <v>2.0</v>
      </c>
      <c r="H863" s="25" t="s">
        <v>8872</v>
      </c>
      <c r="I863" s="25">
        <v>3.0</v>
      </c>
      <c r="J863" s="25">
        <v>3.0</v>
      </c>
      <c r="K863" s="25" t="s">
        <v>8873</v>
      </c>
      <c r="L863" s="25">
        <v>2.0</v>
      </c>
      <c r="M863" s="25">
        <v>1.0</v>
      </c>
      <c r="N863" s="25" t="s">
        <v>8871</v>
      </c>
      <c r="O863" s="13"/>
      <c r="P863" s="13"/>
      <c r="Q863" s="13"/>
      <c r="R863" s="13"/>
      <c r="S863" s="13"/>
      <c r="T863" s="13"/>
      <c r="U863" s="13"/>
      <c r="V863" s="13"/>
      <c r="W863" s="13"/>
      <c r="X863" s="13"/>
      <c r="Y863" s="13"/>
      <c r="Z863" s="13"/>
      <c r="AA863" s="13"/>
      <c r="AB863" s="13"/>
    </row>
    <row r="864" ht="15.75" customHeight="1">
      <c r="A864" s="24" t="s">
        <v>9850</v>
      </c>
      <c r="B864" s="24" t="s">
        <v>5489</v>
      </c>
      <c r="C864" s="24" t="s">
        <v>9851</v>
      </c>
      <c r="D864" s="24" t="s">
        <v>9852</v>
      </c>
      <c r="E864" s="24" t="s">
        <v>9868</v>
      </c>
      <c r="F864" s="25">
        <v>1.0</v>
      </c>
      <c r="G864" s="25">
        <v>1.0</v>
      </c>
      <c r="H864" s="25" t="s">
        <v>8872</v>
      </c>
      <c r="I864" s="25">
        <v>2.0</v>
      </c>
      <c r="J864" s="25">
        <v>2.0</v>
      </c>
      <c r="K864" s="25" t="s">
        <v>8873</v>
      </c>
      <c r="L864" s="25">
        <v>1.0</v>
      </c>
      <c r="M864" s="25">
        <v>1.0</v>
      </c>
      <c r="N864" s="25" t="s">
        <v>8871</v>
      </c>
      <c r="O864" s="13"/>
      <c r="P864" s="13"/>
      <c r="Q864" s="13"/>
      <c r="R864" s="13"/>
      <c r="S864" s="13"/>
      <c r="T864" s="13"/>
      <c r="U864" s="13"/>
      <c r="V864" s="13"/>
      <c r="W864" s="13"/>
      <c r="X864" s="13"/>
      <c r="Y864" s="13"/>
      <c r="Z864" s="13"/>
      <c r="AA864" s="13"/>
      <c r="AB864" s="13"/>
    </row>
    <row r="865" ht="15.75" customHeight="1">
      <c r="A865" s="24" t="s">
        <v>9850</v>
      </c>
      <c r="B865" s="24" t="s">
        <v>5491</v>
      </c>
      <c r="C865" s="24" t="s">
        <v>9851</v>
      </c>
      <c r="D865" s="24" t="s">
        <v>9852</v>
      </c>
      <c r="E865" s="24" t="s">
        <v>9869</v>
      </c>
      <c r="F865" s="25">
        <v>2.0</v>
      </c>
      <c r="G865" s="25">
        <v>2.0</v>
      </c>
      <c r="H865" s="25" t="s">
        <v>8872</v>
      </c>
      <c r="I865" s="25">
        <v>2.0</v>
      </c>
      <c r="J865" s="25">
        <v>2.0</v>
      </c>
      <c r="K865" s="25" t="s">
        <v>8873</v>
      </c>
      <c r="L865" s="25">
        <v>2.0</v>
      </c>
      <c r="M865" s="25">
        <v>2.0</v>
      </c>
      <c r="N865" s="25" t="s">
        <v>8871</v>
      </c>
      <c r="O865" s="13"/>
      <c r="P865" s="13"/>
      <c r="Q865" s="13"/>
      <c r="R865" s="13"/>
      <c r="S865" s="13"/>
      <c r="T865" s="13"/>
      <c r="U865" s="13"/>
      <c r="V865" s="13"/>
      <c r="W865" s="13"/>
      <c r="X865" s="13"/>
      <c r="Y865" s="13"/>
      <c r="Z865" s="13"/>
      <c r="AA865" s="13"/>
      <c r="AB865" s="13"/>
    </row>
    <row r="866" ht="15.75" customHeight="1">
      <c r="A866" s="24" t="s">
        <v>9850</v>
      </c>
      <c r="B866" s="24" t="s">
        <v>5493</v>
      </c>
      <c r="C866" s="24" t="s">
        <v>9851</v>
      </c>
      <c r="D866" s="24" t="s">
        <v>9852</v>
      </c>
      <c r="E866" s="24" t="s">
        <v>9870</v>
      </c>
      <c r="F866" s="25">
        <v>2.0</v>
      </c>
      <c r="G866" s="25">
        <v>1.0</v>
      </c>
      <c r="H866" s="25" t="s">
        <v>8872</v>
      </c>
      <c r="I866" s="25">
        <v>2.0</v>
      </c>
      <c r="J866" s="25">
        <v>1.0</v>
      </c>
      <c r="K866" s="25" t="s">
        <v>8873</v>
      </c>
      <c r="L866" s="25">
        <v>2.0</v>
      </c>
      <c r="M866" s="25">
        <v>1.0</v>
      </c>
      <c r="N866" s="25" t="s">
        <v>8871</v>
      </c>
      <c r="O866" s="13"/>
      <c r="P866" s="13"/>
      <c r="Q866" s="13"/>
      <c r="R866" s="13"/>
      <c r="S866" s="13"/>
      <c r="T866" s="13"/>
      <c r="U866" s="13"/>
      <c r="V866" s="13"/>
      <c r="W866" s="13"/>
      <c r="X866" s="13"/>
      <c r="Y866" s="13"/>
      <c r="Z866" s="13"/>
      <c r="AA866" s="13"/>
      <c r="AB866" s="13"/>
    </row>
    <row r="867" ht="15.75" customHeight="1">
      <c r="A867" s="24" t="s">
        <v>9871</v>
      </c>
      <c r="B867" s="24" t="s">
        <v>1493</v>
      </c>
      <c r="C867" s="24" t="s">
        <v>9872</v>
      </c>
      <c r="D867" s="24" t="s">
        <v>9873</v>
      </c>
      <c r="E867" s="24" t="s">
        <v>9874</v>
      </c>
      <c r="F867" s="25">
        <v>1.0</v>
      </c>
      <c r="G867" s="25">
        <v>1.0</v>
      </c>
      <c r="H867" s="25" t="s">
        <v>8872</v>
      </c>
      <c r="I867" s="25">
        <v>1.0</v>
      </c>
      <c r="J867" s="25">
        <v>1.0</v>
      </c>
      <c r="K867" s="25" t="s">
        <v>8938</v>
      </c>
      <c r="L867" s="25">
        <v>1.0</v>
      </c>
      <c r="M867" s="25">
        <v>1.0</v>
      </c>
      <c r="N867" s="25" t="s">
        <v>8871</v>
      </c>
      <c r="O867" s="13"/>
      <c r="P867" s="13"/>
      <c r="Q867" s="13"/>
      <c r="R867" s="13"/>
      <c r="S867" s="13"/>
      <c r="T867" s="13"/>
      <c r="U867" s="13"/>
      <c r="V867" s="13"/>
      <c r="W867" s="13"/>
      <c r="X867" s="13"/>
      <c r="Y867" s="13"/>
      <c r="Z867" s="13"/>
      <c r="AA867" s="13"/>
      <c r="AB867" s="13"/>
    </row>
    <row r="868" ht="15.75" customHeight="1">
      <c r="A868" s="24" t="s">
        <v>9871</v>
      </c>
      <c r="B868" s="24" t="s">
        <v>1497</v>
      </c>
      <c r="C868" s="24" t="s">
        <v>9872</v>
      </c>
      <c r="D868" s="24" t="s">
        <v>9873</v>
      </c>
      <c r="E868" s="24" t="s">
        <v>9875</v>
      </c>
      <c r="F868" s="25">
        <v>1.0</v>
      </c>
      <c r="G868" s="25">
        <v>1.0</v>
      </c>
      <c r="H868" s="25" t="s">
        <v>8872</v>
      </c>
      <c r="I868" s="25">
        <v>1.0</v>
      </c>
      <c r="J868" s="25">
        <v>1.0</v>
      </c>
      <c r="K868" s="25" t="s">
        <v>8938</v>
      </c>
      <c r="L868" s="25">
        <v>1.0</v>
      </c>
      <c r="M868" s="25">
        <v>1.0</v>
      </c>
      <c r="N868" s="25" t="s">
        <v>8871</v>
      </c>
      <c r="O868" s="13"/>
      <c r="P868" s="13"/>
      <c r="Q868" s="13"/>
      <c r="R868" s="13"/>
      <c r="S868" s="13"/>
      <c r="T868" s="13"/>
      <c r="U868" s="13"/>
      <c r="V868" s="13"/>
      <c r="W868" s="13"/>
      <c r="X868" s="13"/>
      <c r="Y868" s="13"/>
      <c r="Z868" s="13"/>
      <c r="AA868" s="13"/>
      <c r="AB868" s="13"/>
    </row>
    <row r="869" ht="15.75" customHeight="1">
      <c r="A869" s="24" t="s">
        <v>9871</v>
      </c>
      <c r="B869" s="24" t="s">
        <v>1499</v>
      </c>
      <c r="C869" s="24" t="s">
        <v>9872</v>
      </c>
      <c r="D869" s="24" t="s">
        <v>9873</v>
      </c>
      <c r="E869" s="24" t="s">
        <v>9876</v>
      </c>
      <c r="F869" s="25">
        <v>1.0</v>
      </c>
      <c r="G869" s="25">
        <v>2.0</v>
      </c>
      <c r="H869" s="25" t="s">
        <v>8872</v>
      </c>
      <c r="I869" s="25">
        <v>1.0</v>
      </c>
      <c r="J869" s="25">
        <v>2.0</v>
      </c>
      <c r="K869" s="25" t="s">
        <v>8938</v>
      </c>
      <c r="L869" s="25">
        <v>1.0</v>
      </c>
      <c r="M869" s="25">
        <v>2.0</v>
      </c>
      <c r="N869" s="25" t="s">
        <v>8871</v>
      </c>
      <c r="O869" s="13"/>
      <c r="P869" s="13"/>
      <c r="Q869" s="13"/>
      <c r="R869" s="13"/>
      <c r="S869" s="13"/>
      <c r="T869" s="13"/>
      <c r="U869" s="13"/>
      <c r="V869" s="13"/>
      <c r="W869" s="13"/>
      <c r="X869" s="13"/>
      <c r="Y869" s="13"/>
      <c r="Z869" s="13"/>
      <c r="AA869" s="13"/>
      <c r="AB869" s="13"/>
    </row>
    <row r="870" ht="15.75" customHeight="1">
      <c r="A870" s="24" t="s">
        <v>9871</v>
      </c>
      <c r="B870" s="24" t="s">
        <v>1501</v>
      </c>
      <c r="C870" s="24" t="s">
        <v>9872</v>
      </c>
      <c r="D870" s="24" t="s">
        <v>9873</v>
      </c>
      <c r="E870" s="24" t="s">
        <v>9877</v>
      </c>
      <c r="F870" s="25">
        <v>2.0</v>
      </c>
      <c r="G870" s="25">
        <v>2.0</v>
      </c>
      <c r="H870" s="25" t="s">
        <v>8872</v>
      </c>
      <c r="I870" s="25">
        <v>1.0</v>
      </c>
      <c r="J870" s="25">
        <v>1.0</v>
      </c>
      <c r="K870" s="25" t="s">
        <v>8938</v>
      </c>
      <c r="L870" s="25">
        <v>1.0</v>
      </c>
      <c r="M870" s="25">
        <v>1.0</v>
      </c>
      <c r="N870" s="25" t="s">
        <v>8871</v>
      </c>
      <c r="O870" s="13"/>
      <c r="P870" s="13"/>
      <c r="Q870" s="13"/>
      <c r="R870" s="13"/>
      <c r="S870" s="13"/>
      <c r="T870" s="13"/>
      <c r="U870" s="13"/>
      <c r="V870" s="13"/>
      <c r="W870" s="13"/>
      <c r="X870" s="13"/>
      <c r="Y870" s="13"/>
      <c r="Z870" s="13"/>
      <c r="AA870" s="13"/>
      <c r="AB870" s="13"/>
    </row>
    <row r="871" ht="15.75" customHeight="1">
      <c r="A871" s="24" t="s">
        <v>9871</v>
      </c>
      <c r="B871" s="24" t="s">
        <v>1503</v>
      </c>
      <c r="C871" s="24" t="s">
        <v>9872</v>
      </c>
      <c r="D871" s="24" t="s">
        <v>9873</v>
      </c>
      <c r="E871" s="24" t="s">
        <v>9878</v>
      </c>
      <c r="F871" s="25">
        <v>2.0</v>
      </c>
      <c r="G871" s="25">
        <v>1.0</v>
      </c>
      <c r="H871" s="25" t="s">
        <v>8872</v>
      </c>
      <c r="I871" s="25">
        <v>2.0</v>
      </c>
      <c r="J871" s="25">
        <v>1.0</v>
      </c>
      <c r="K871" s="25" t="s">
        <v>8938</v>
      </c>
      <c r="L871" s="25">
        <v>2.0</v>
      </c>
      <c r="M871" s="25">
        <v>1.0</v>
      </c>
      <c r="N871" s="25" t="s">
        <v>8871</v>
      </c>
      <c r="O871" s="13"/>
      <c r="P871" s="13"/>
      <c r="Q871" s="13"/>
      <c r="R871" s="13"/>
      <c r="S871" s="13"/>
      <c r="T871" s="13"/>
      <c r="U871" s="13"/>
      <c r="V871" s="13"/>
      <c r="W871" s="13"/>
      <c r="X871" s="13"/>
      <c r="Y871" s="13"/>
      <c r="Z871" s="13"/>
      <c r="AA871" s="13"/>
      <c r="AB871" s="13"/>
    </row>
    <row r="872" ht="15.75" customHeight="1">
      <c r="A872" s="24" t="s">
        <v>9871</v>
      </c>
      <c r="B872" s="24" t="s">
        <v>1505</v>
      </c>
      <c r="C872" s="24" t="s">
        <v>9872</v>
      </c>
      <c r="D872" s="24" t="s">
        <v>9873</v>
      </c>
      <c r="E872" s="24" t="s">
        <v>9879</v>
      </c>
      <c r="F872" s="25">
        <v>3.0</v>
      </c>
      <c r="G872" s="25">
        <v>3.0</v>
      </c>
      <c r="H872" s="25" t="s">
        <v>8872</v>
      </c>
      <c r="I872" s="25">
        <v>3.0</v>
      </c>
      <c r="J872" s="25">
        <v>3.0</v>
      </c>
      <c r="K872" s="25" t="s">
        <v>8938</v>
      </c>
      <c r="L872" s="25">
        <v>3.0</v>
      </c>
      <c r="M872" s="25">
        <v>3.0</v>
      </c>
      <c r="N872" s="25" t="s">
        <v>8871</v>
      </c>
      <c r="O872" s="13"/>
      <c r="P872" s="13"/>
      <c r="Q872" s="13"/>
      <c r="R872" s="13"/>
      <c r="S872" s="13"/>
      <c r="T872" s="13"/>
      <c r="U872" s="13"/>
      <c r="V872" s="13"/>
      <c r="W872" s="13"/>
      <c r="X872" s="13"/>
      <c r="Y872" s="13"/>
      <c r="Z872" s="13"/>
      <c r="AA872" s="13"/>
      <c r="AB872" s="13"/>
    </row>
    <row r="873" ht="15.75" customHeight="1">
      <c r="A873" s="24" t="s">
        <v>9871</v>
      </c>
      <c r="B873" s="24" t="s">
        <v>1506</v>
      </c>
      <c r="C873" s="24" t="s">
        <v>9872</v>
      </c>
      <c r="D873" s="24" t="s">
        <v>9873</v>
      </c>
      <c r="E873" s="24" t="s">
        <v>9880</v>
      </c>
      <c r="F873" s="25">
        <v>1.0</v>
      </c>
      <c r="G873" s="25">
        <v>1.0</v>
      </c>
      <c r="H873" s="25" t="s">
        <v>8872</v>
      </c>
      <c r="I873" s="25">
        <v>1.0</v>
      </c>
      <c r="J873" s="25">
        <v>1.0</v>
      </c>
      <c r="K873" s="25" t="s">
        <v>8938</v>
      </c>
      <c r="L873" s="25">
        <v>1.0</v>
      </c>
      <c r="M873" s="25">
        <v>1.0</v>
      </c>
      <c r="N873" s="25" t="s">
        <v>8871</v>
      </c>
      <c r="O873" s="13"/>
      <c r="P873" s="13"/>
      <c r="Q873" s="13"/>
      <c r="R873" s="13"/>
      <c r="S873" s="13"/>
      <c r="T873" s="13"/>
      <c r="U873" s="13"/>
      <c r="V873" s="13"/>
      <c r="W873" s="13"/>
      <c r="X873" s="13"/>
      <c r="Y873" s="13"/>
      <c r="Z873" s="13"/>
      <c r="AA873" s="13"/>
      <c r="AB873" s="13"/>
    </row>
    <row r="874" ht="15.75" customHeight="1">
      <c r="A874" s="24" t="s">
        <v>9871</v>
      </c>
      <c r="B874" s="24" t="s">
        <v>1508</v>
      </c>
      <c r="C874" s="24" t="s">
        <v>9872</v>
      </c>
      <c r="D874" s="24" t="s">
        <v>9873</v>
      </c>
      <c r="E874" s="24" t="s">
        <v>9881</v>
      </c>
      <c r="F874" s="25">
        <v>1.0</v>
      </c>
      <c r="G874" s="25">
        <v>1.0</v>
      </c>
      <c r="H874" s="25" t="s">
        <v>8872</v>
      </c>
      <c r="I874" s="25">
        <v>1.0</v>
      </c>
      <c r="J874" s="25">
        <v>1.0</v>
      </c>
      <c r="K874" s="25" t="s">
        <v>8938</v>
      </c>
      <c r="L874" s="25">
        <v>1.0</v>
      </c>
      <c r="M874" s="25">
        <v>1.0</v>
      </c>
      <c r="N874" s="25" t="s">
        <v>8871</v>
      </c>
      <c r="O874" s="13"/>
      <c r="P874" s="13"/>
      <c r="Q874" s="13"/>
      <c r="R874" s="13"/>
      <c r="S874" s="13"/>
      <c r="T874" s="13"/>
      <c r="U874" s="13"/>
      <c r="V874" s="13"/>
      <c r="W874" s="13"/>
      <c r="X874" s="13"/>
      <c r="Y874" s="13"/>
      <c r="Z874" s="13"/>
      <c r="AA874" s="13"/>
      <c r="AB874" s="13"/>
    </row>
    <row r="875" ht="15.75" customHeight="1">
      <c r="A875" s="24" t="s">
        <v>9871</v>
      </c>
      <c r="B875" s="24" t="s">
        <v>1510</v>
      </c>
      <c r="C875" s="24" t="s">
        <v>9872</v>
      </c>
      <c r="D875" s="24" t="s">
        <v>9873</v>
      </c>
      <c r="E875" s="24" t="s">
        <v>9882</v>
      </c>
      <c r="F875" s="25">
        <v>1.0</v>
      </c>
      <c r="G875" s="25">
        <v>1.0</v>
      </c>
      <c r="H875" s="25" t="s">
        <v>8872</v>
      </c>
      <c r="I875" s="25">
        <v>1.0</v>
      </c>
      <c r="J875" s="25">
        <v>1.0</v>
      </c>
      <c r="K875" s="25" t="s">
        <v>8938</v>
      </c>
      <c r="L875" s="25">
        <v>1.0</v>
      </c>
      <c r="M875" s="25">
        <v>1.0</v>
      </c>
      <c r="N875" s="25" t="s">
        <v>8871</v>
      </c>
      <c r="O875" s="13"/>
      <c r="P875" s="13"/>
      <c r="Q875" s="13"/>
      <c r="R875" s="13"/>
      <c r="S875" s="13"/>
      <c r="T875" s="13"/>
      <c r="U875" s="13"/>
      <c r="V875" s="13"/>
      <c r="W875" s="13"/>
      <c r="X875" s="13"/>
      <c r="Y875" s="13"/>
      <c r="Z875" s="13"/>
      <c r="AA875" s="13"/>
      <c r="AB875" s="13"/>
    </row>
    <row r="876" ht="15.75" customHeight="1">
      <c r="A876" s="24" t="s">
        <v>9871</v>
      </c>
      <c r="B876" s="24" t="s">
        <v>1512</v>
      </c>
      <c r="C876" s="24" t="s">
        <v>9872</v>
      </c>
      <c r="D876" s="24" t="s">
        <v>9873</v>
      </c>
      <c r="E876" s="24" t="s">
        <v>9883</v>
      </c>
      <c r="F876" s="25">
        <v>3.0</v>
      </c>
      <c r="G876" s="25">
        <v>3.0</v>
      </c>
      <c r="H876" s="25" t="s">
        <v>8872</v>
      </c>
      <c r="I876" s="25">
        <v>3.0</v>
      </c>
      <c r="J876" s="25">
        <v>3.0</v>
      </c>
      <c r="K876" s="25" t="s">
        <v>8938</v>
      </c>
      <c r="L876" s="25">
        <v>3.0</v>
      </c>
      <c r="M876" s="25">
        <v>3.0</v>
      </c>
      <c r="N876" s="25" t="s">
        <v>8871</v>
      </c>
      <c r="O876" s="13"/>
      <c r="P876" s="13"/>
      <c r="Q876" s="13"/>
      <c r="R876" s="13"/>
      <c r="S876" s="13"/>
      <c r="T876" s="13"/>
      <c r="U876" s="13"/>
      <c r="V876" s="13"/>
      <c r="W876" s="13"/>
      <c r="X876" s="13"/>
      <c r="Y876" s="13"/>
      <c r="Z876" s="13"/>
      <c r="AA876" s="13"/>
      <c r="AB876" s="13"/>
    </row>
    <row r="877" ht="15.75" customHeight="1">
      <c r="A877" s="24" t="s">
        <v>9871</v>
      </c>
      <c r="B877" s="24" t="s">
        <v>1514</v>
      </c>
      <c r="C877" s="24" t="s">
        <v>9872</v>
      </c>
      <c r="D877" s="24" t="s">
        <v>9873</v>
      </c>
      <c r="E877" s="24" t="s">
        <v>9884</v>
      </c>
      <c r="F877" s="25">
        <v>1.0</v>
      </c>
      <c r="G877" s="25">
        <v>1.0</v>
      </c>
      <c r="H877" s="25" t="s">
        <v>8872</v>
      </c>
      <c r="I877" s="25">
        <v>1.0</v>
      </c>
      <c r="J877" s="25">
        <v>1.0</v>
      </c>
      <c r="K877" s="25" t="s">
        <v>8938</v>
      </c>
      <c r="L877" s="25">
        <v>1.0</v>
      </c>
      <c r="M877" s="25">
        <v>1.0</v>
      </c>
      <c r="N877" s="25" t="s">
        <v>8871</v>
      </c>
      <c r="O877" s="13"/>
      <c r="P877" s="13"/>
      <c r="Q877" s="13"/>
      <c r="R877" s="13"/>
      <c r="S877" s="13"/>
      <c r="T877" s="13"/>
      <c r="U877" s="13"/>
      <c r="V877" s="13"/>
      <c r="W877" s="13"/>
      <c r="X877" s="13"/>
      <c r="Y877" s="13"/>
      <c r="Z877" s="13"/>
      <c r="AA877" s="13"/>
      <c r="AB877" s="13"/>
    </row>
    <row r="878" ht="15.75" customHeight="1">
      <c r="A878" s="24" t="s">
        <v>9871</v>
      </c>
      <c r="B878" s="24" t="s">
        <v>1516</v>
      </c>
      <c r="C878" s="24" t="s">
        <v>9872</v>
      </c>
      <c r="D878" s="24" t="s">
        <v>9873</v>
      </c>
      <c r="E878" s="24" t="s">
        <v>9885</v>
      </c>
      <c r="F878" s="25">
        <v>1.0</v>
      </c>
      <c r="G878" s="25">
        <v>1.0</v>
      </c>
      <c r="H878" s="25" t="s">
        <v>8872</v>
      </c>
      <c r="I878" s="25">
        <v>1.0</v>
      </c>
      <c r="J878" s="25">
        <v>1.0</v>
      </c>
      <c r="K878" s="25" t="s">
        <v>8938</v>
      </c>
      <c r="L878" s="25">
        <v>1.0</v>
      </c>
      <c r="M878" s="25">
        <v>1.0</v>
      </c>
      <c r="N878" s="25" t="s">
        <v>8871</v>
      </c>
      <c r="O878" s="13"/>
      <c r="P878" s="13"/>
      <c r="Q878" s="13"/>
      <c r="R878" s="13"/>
      <c r="S878" s="13"/>
      <c r="T878" s="13"/>
      <c r="U878" s="13"/>
      <c r="V878" s="13"/>
      <c r="W878" s="13"/>
      <c r="X878" s="13"/>
      <c r="Y878" s="13"/>
      <c r="Z878" s="13"/>
      <c r="AA878" s="13"/>
      <c r="AB878" s="13"/>
    </row>
    <row r="879" ht="15.75" customHeight="1">
      <c r="A879" s="24" t="s">
        <v>9871</v>
      </c>
      <c r="B879" s="24" t="s">
        <v>1518</v>
      </c>
      <c r="C879" s="24" t="s">
        <v>9872</v>
      </c>
      <c r="D879" s="24" t="s">
        <v>9873</v>
      </c>
      <c r="E879" s="24" t="s">
        <v>9886</v>
      </c>
      <c r="F879" s="25">
        <v>1.0</v>
      </c>
      <c r="G879" s="25">
        <v>3.0</v>
      </c>
      <c r="H879" s="25" t="s">
        <v>8872</v>
      </c>
      <c r="I879" s="25">
        <v>1.0</v>
      </c>
      <c r="J879" s="25">
        <v>3.0</v>
      </c>
      <c r="K879" s="25" t="s">
        <v>8938</v>
      </c>
      <c r="L879" s="25">
        <v>1.0</v>
      </c>
      <c r="M879" s="25">
        <v>3.0</v>
      </c>
      <c r="N879" s="25" t="s">
        <v>8871</v>
      </c>
      <c r="O879" s="13"/>
      <c r="P879" s="13"/>
      <c r="Q879" s="13"/>
      <c r="R879" s="13"/>
      <c r="S879" s="13"/>
      <c r="T879" s="13"/>
      <c r="U879" s="13"/>
      <c r="V879" s="13"/>
      <c r="W879" s="13"/>
      <c r="X879" s="13"/>
      <c r="Y879" s="13"/>
      <c r="Z879" s="13"/>
      <c r="AA879" s="13"/>
      <c r="AB879" s="13"/>
    </row>
    <row r="880" ht="15.75" customHeight="1">
      <c r="A880" s="24" t="s">
        <v>9871</v>
      </c>
      <c r="B880" s="24" t="s">
        <v>1519</v>
      </c>
      <c r="C880" s="24" t="s">
        <v>9872</v>
      </c>
      <c r="D880" s="24" t="s">
        <v>9873</v>
      </c>
      <c r="E880" s="24" t="s">
        <v>9887</v>
      </c>
      <c r="F880" s="25">
        <v>1.0</v>
      </c>
      <c r="G880" s="25">
        <v>1.0</v>
      </c>
      <c r="H880" s="25" t="s">
        <v>8872</v>
      </c>
      <c r="I880" s="25">
        <v>1.0</v>
      </c>
      <c r="J880" s="25">
        <v>1.0</v>
      </c>
      <c r="K880" s="25" t="s">
        <v>8938</v>
      </c>
      <c r="L880" s="25">
        <v>1.0</v>
      </c>
      <c r="M880" s="25">
        <v>1.0</v>
      </c>
      <c r="N880" s="25" t="s">
        <v>8871</v>
      </c>
      <c r="O880" s="13"/>
      <c r="P880" s="13"/>
      <c r="Q880" s="13"/>
      <c r="R880" s="13"/>
      <c r="S880" s="13"/>
      <c r="T880" s="13"/>
      <c r="U880" s="13"/>
      <c r="V880" s="13"/>
      <c r="W880" s="13"/>
      <c r="X880" s="13"/>
      <c r="Y880" s="13"/>
      <c r="Z880" s="13"/>
      <c r="AA880" s="13"/>
      <c r="AB880" s="13"/>
    </row>
    <row r="881" ht="15.75" customHeight="1">
      <c r="A881" s="24" t="s">
        <v>9871</v>
      </c>
      <c r="B881" s="24" t="s">
        <v>1521</v>
      </c>
      <c r="C881" s="24" t="s">
        <v>9872</v>
      </c>
      <c r="D881" s="24" t="s">
        <v>9873</v>
      </c>
      <c r="E881" s="24" t="s">
        <v>9888</v>
      </c>
      <c r="F881" s="25">
        <v>1.0</v>
      </c>
      <c r="G881" s="25">
        <v>1.0</v>
      </c>
      <c r="H881" s="25" t="s">
        <v>8872</v>
      </c>
      <c r="I881" s="25">
        <v>1.0</v>
      </c>
      <c r="J881" s="25">
        <v>1.0</v>
      </c>
      <c r="K881" s="25" t="s">
        <v>8938</v>
      </c>
      <c r="L881" s="25">
        <v>1.0</v>
      </c>
      <c r="M881" s="25">
        <v>1.0</v>
      </c>
      <c r="N881" s="25" t="s">
        <v>8871</v>
      </c>
      <c r="O881" s="13"/>
      <c r="P881" s="13"/>
      <c r="Q881" s="13"/>
      <c r="R881" s="13"/>
      <c r="S881" s="13"/>
      <c r="T881" s="13"/>
      <c r="U881" s="13"/>
      <c r="V881" s="13"/>
      <c r="W881" s="13"/>
      <c r="X881" s="13"/>
      <c r="Y881" s="13"/>
      <c r="Z881" s="13"/>
      <c r="AA881" s="13"/>
      <c r="AB881" s="13"/>
    </row>
    <row r="882" ht="15.75" customHeight="1">
      <c r="A882" s="24" t="s">
        <v>9871</v>
      </c>
      <c r="B882" s="24" t="s">
        <v>1523</v>
      </c>
      <c r="C882" s="24" t="s">
        <v>9872</v>
      </c>
      <c r="D882" s="24" t="s">
        <v>9873</v>
      </c>
      <c r="E882" s="24" t="s">
        <v>9889</v>
      </c>
      <c r="F882" s="25">
        <v>1.0</v>
      </c>
      <c r="G882" s="25">
        <v>1.0</v>
      </c>
      <c r="H882" s="25" t="s">
        <v>8872</v>
      </c>
      <c r="I882" s="25">
        <v>1.0</v>
      </c>
      <c r="J882" s="25">
        <v>1.0</v>
      </c>
      <c r="K882" s="25" t="s">
        <v>8938</v>
      </c>
      <c r="L882" s="25">
        <v>1.0</v>
      </c>
      <c r="M882" s="25">
        <v>1.0</v>
      </c>
      <c r="N882" s="25" t="s">
        <v>8871</v>
      </c>
      <c r="O882" s="13"/>
      <c r="P882" s="13"/>
      <c r="Q882" s="13"/>
      <c r="R882" s="13"/>
      <c r="S882" s="13"/>
      <c r="T882" s="13"/>
      <c r="U882" s="13"/>
      <c r="V882" s="13"/>
      <c r="W882" s="13"/>
      <c r="X882" s="13"/>
      <c r="Y882" s="13"/>
      <c r="Z882" s="13"/>
      <c r="AA882" s="13"/>
      <c r="AB882" s="13"/>
    </row>
    <row r="883" ht="15.75" customHeight="1">
      <c r="A883" s="24" t="s">
        <v>9871</v>
      </c>
      <c r="B883" s="24" t="s">
        <v>1525</v>
      </c>
      <c r="C883" s="24" t="s">
        <v>9872</v>
      </c>
      <c r="D883" s="24" t="s">
        <v>9873</v>
      </c>
      <c r="E883" s="24" t="s">
        <v>9890</v>
      </c>
      <c r="F883" s="25">
        <v>3.0</v>
      </c>
      <c r="G883" s="25">
        <v>3.0</v>
      </c>
      <c r="H883" s="25" t="s">
        <v>8872</v>
      </c>
      <c r="I883" s="25">
        <v>3.0</v>
      </c>
      <c r="J883" s="25">
        <v>3.0</v>
      </c>
      <c r="K883" s="25" t="s">
        <v>8938</v>
      </c>
      <c r="L883" s="25">
        <v>3.0</v>
      </c>
      <c r="M883" s="25">
        <v>3.0</v>
      </c>
      <c r="N883" s="25" t="s">
        <v>8871</v>
      </c>
      <c r="O883" s="13"/>
      <c r="P883" s="13"/>
      <c r="Q883" s="13"/>
      <c r="R883" s="13"/>
      <c r="S883" s="13"/>
      <c r="T883" s="13"/>
      <c r="U883" s="13"/>
      <c r="V883" s="13"/>
      <c r="W883" s="13"/>
      <c r="X883" s="13"/>
      <c r="Y883" s="13"/>
      <c r="Z883" s="13"/>
      <c r="AA883" s="13"/>
      <c r="AB883" s="13"/>
    </row>
    <row r="884" ht="15.75" customHeight="1">
      <c r="A884" s="24" t="s">
        <v>9871</v>
      </c>
      <c r="B884" s="24" t="s">
        <v>1527</v>
      </c>
      <c r="C884" s="24" t="s">
        <v>9872</v>
      </c>
      <c r="D884" s="24" t="s">
        <v>9873</v>
      </c>
      <c r="E884" s="24" t="s">
        <v>9891</v>
      </c>
      <c r="F884" s="25">
        <v>1.0</v>
      </c>
      <c r="G884" s="25">
        <v>1.0</v>
      </c>
      <c r="H884" s="25" t="s">
        <v>8872</v>
      </c>
      <c r="I884" s="25">
        <v>1.0</v>
      </c>
      <c r="J884" s="25">
        <v>1.0</v>
      </c>
      <c r="K884" s="25" t="s">
        <v>8938</v>
      </c>
      <c r="L884" s="25">
        <v>1.0</v>
      </c>
      <c r="M884" s="25">
        <v>1.0</v>
      </c>
      <c r="N884" s="25" t="s">
        <v>8871</v>
      </c>
      <c r="O884" s="13"/>
      <c r="P884" s="13"/>
      <c r="Q884" s="13"/>
      <c r="R884" s="13"/>
      <c r="S884" s="13"/>
      <c r="T884" s="13"/>
      <c r="U884" s="13"/>
      <c r="V884" s="13"/>
      <c r="W884" s="13"/>
      <c r="X884" s="13"/>
      <c r="Y884" s="13"/>
      <c r="Z884" s="13"/>
      <c r="AA884" s="13"/>
      <c r="AB884" s="13"/>
    </row>
    <row r="885" ht="15.75" customHeight="1">
      <c r="A885" s="24" t="s">
        <v>9892</v>
      </c>
      <c r="B885" s="24" t="s">
        <v>4838</v>
      </c>
      <c r="C885" s="24" t="s">
        <v>9893</v>
      </c>
      <c r="D885" s="24" t="s">
        <v>9894</v>
      </c>
      <c r="E885" s="24" t="s">
        <v>9895</v>
      </c>
      <c r="F885" s="25">
        <v>1.0</v>
      </c>
      <c r="G885" s="25">
        <v>1.0</v>
      </c>
      <c r="H885" s="25" t="s">
        <v>8871</v>
      </c>
      <c r="I885" s="25">
        <v>2.0</v>
      </c>
      <c r="J885" s="25">
        <v>2.0</v>
      </c>
      <c r="K885" s="25" t="s">
        <v>8938</v>
      </c>
      <c r="L885" s="25">
        <v>3.0</v>
      </c>
      <c r="M885" s="25">
        <v>2.0</v>
      </c>
      <c r="N885" s="25" t="s">
        <v>8872</v>
      </c>
      <c r="O885" s="13"/>
      <c r="P885" s="13"/>
      <c r="Q885" s="13"/>
      <c r="R885" s="13"/>
      <c r="S885" s="13"/>
      <c r="T885" s="13"/>
      <c r="U885" s="13"/>
      <c r="V885" s="13"/>
      <c r="W885" s="13"/>
      <c r="X885" s="13"/>
      <c r="Y885" s="13"/>
      <c r="Z885" s="13"/>
      <c r="AA885" s="13"/>
      <c r="AB885" s="13"/>
    </row>
    <row r="886" ht="15.75" customHeight="1">
      <c r="A886" s="24" t="s">
        <v>9892</v>
      </c>
      <c r="B886" s="24" t="s">
        <v>4842</v>
      </c>
      <c r="C886" s="24" t="s">
        <v>9893</v>
      </c>
      <c r="D886" s="24" t="s">
        <v>9894</v>
      </c>
      <c r="E886" s="24" t="s">
        <v>9896</v>
      </c>
      <c r="F886" s="25">
        <v>1.0</v>
      </c>
      <c r="G886" s="25">
        <v>1.0</v>
      </c>
      <c r="H886" s="25" t="s">
        <v>8871</v>
      </c>
      <c r="I886" s="25">
        <v>1.0</v>
      </c>
      <c r="J886" s="25">
        <v>1.0</v>
      </c>
      <c r="K886" s="25" t="s">
        <v>8938</v>
      </c>
      <c r="L886" s="25">
        <v>1.0</v>
      </c>
      <c r="M886" s="25">
        <v>1.0</v>
      </c>
      <c r="N886" s="25" t="s">
        <v>8872</v>
      </c>
      <c r="O886" s="13"/>
      <c r="P886" s="13"/>
      <c r="Q886" s="13"/>
      <c r="R886" s="13"/>
      <c r="S886" s="13"/>
      <c r="T886" s="13"/>
      <c r="U886" s="13"/>
      <c r="V886" s="13"/>
      <c r="W886" s="13"/>
      <c r="X886" s="13"/>
      <c r="Y886" s="13"/>
      <c r="Z886" s="13"/>
      <c r="AA886" s="13"/>
      <c r="AB886" s="13"/>
    </row>
    <row r="887" ht="15.75" customHeight="1">
      <c r="A887" s="24" t="s">
        <v>9892</v>
      </c>
      <c r="B887" s="24" t="s">
        <v>4844</v>
      </c>
      <c r="C887" s="24" t="s">
        <v>9893</v>
      </c>
      <c r="D887" s="24" t="s">
        <v>9894</v>
      </c>
      <c r="E887" s="24" t="s">
        <v>9897</v>
      </c>
      <c r="F887" s="25">
        <v>2.0</v>
      </c>
      <c r="G887" s="25">
        <v>2.0</v>
      </c>
      <c r="H887" s="25" t="s">
        <v>8871</v>
      </c>
      <c r="I887" s="25">
        <v>2.0</v>
      </c>
      <c r="J887" s="25">
        <v>2.0</v>
      </c>
      <c r="K887" s="25" t="s">
        <v>8938</v>
      </c>
      <c r="L887" s="25">
        <v>2.0</v>
      </c>
      <c r="M887" s="25">
        <v>2.0</v>
      </c>
      <c r="N887" s="25" t="s">
        <v>8872</v>
      </c>
      <c r="O887" s="13"/>
      <c r="P887" s="13"/>
      <c r="Q887" s="13"/>
      <c r="R887" s="13"/>
      <c r="S887" s="13"/>
      <c r="T887" s="13"/>
      <c r="U887" s="13"/>
      <c r="V887" s="13"/>
      <c r="W887" s="13"/>
      <c r="X887" s="13"/>
      <c r="Y887" s="13"/>
      <c r="Z887" s="13"/>
      <c r="AA887" s="13"/>
      <c r="AB887" s="13"/>
    </row>
    <row r="888" ht="15.75" customHeight="1">
      <c r="A888" s="24" t="s">
        <v>9892</v>
      </c>
      <c r="B888" s="24" t="s">
        <v>4846</v>
      </c>
      <c r="C888" s="24" t="s">
        <v>9893</v>
      </c>
      <c r="D888" s="24" t="s">
        <v>9894</v>
      </c>
      <c r="E888" s="24" t="s">
        <v>9898</v>
      </c>
      <c r="F888" s="25">
        <v>2.0</v>
      </c>
      <c r="G888" s="25">
        <v>1.0</v>
      </c>
      <c r="H888" s="25" t="s">
        <v>8871</v>
      </c>
      <c r="I888" s="25">
        <v>2.0</v>
      </c>
      <c r="J888" s="25">
        <v>2.0</v>
      </c>
      <c r="K888" s="25" t="s">
        <v>8938</v>
      </c>
      <c r="L888" s="25">
        <v>2.0</v>
      </c>
      <c r="M888" s="25">
        <v>2.0</v>
      </c>
      <c r="N888" s="25" t="s">
        <v>8872</v>
      </c>
      <c r="O888" s="13"/>
      <c r="P888" s="13"/>
      <c r="Q888" s="13"/>
      <c r="R888" s="13"/>
      <c r="S888" s="13"/>
      <c r="T888" s="13"/>
      <c r="U888" s="13"/>
      <c r="V888" s="13"/>
      <c r="W888" s="13"/>
      <c r="X888" s="13"/>
      <c r="Y888" s="13"/>
      <c r="Z888" s="13"/>
      <c r="AA888" s="13"/>
      <c r="AB888" s="13"/>
    </row>
    <row r="889" ht="15.75" customHeight="1">
      <c r="A889" s="24" t="s">
        <v>9892</v>
      </c>
      <c r="B889" s="24" t="s">
        <v>4848</v>
      </c>
      <c r="C889" s="24" t="s">
        <v>9893</v>
      </c>
      <c r="D889" s="24" t="s">
        <v>9894</v>
      </c>
      <c r="E889" s="24" t="s">
        <v>9899</v>
      </c>
      <c r="F889" s="25">
        <v>1.0</v>
      </c>
      <c r="G889" s="25">
        <v>1.0</v>
      </c>
      <c r="H889" s="25" t="s">
        <v>8871</v>
      </c>
      <c r="I889" s="25">
        <v>1.0</v>
      </c>
      <c r="J889" s="25">
        <v>1.0</v>
      </c>
      <c r="K889" s="25" t="s">
        <v>8938</v>
      </c>
      <c r="L889" s="25">
        <v>1.0</v>
      </c>
      <c r="M889" s="25">
        <v>1.0</v>
      </c>
      <c r="N889" s="25" t="s">
        <v>8872</v>
      </c>
      <c r="O889" s="13"/>
      <c r="P889" s="13"/>
      <c r="Q889" s="13"/>
      <c r="R889" s="13"/>
      <c r="S889" s="13"/>
      <c r="T889" s="13"/>
      <c r="U889" s="13"/>
      <c r="V889" s="13"/>
      <c r="W889" s="13"/>
      <c r="X889" s="13"/>
      <c r="Y889" s="13"/>
      <c r="Z889" s="13"/>
      <c r="AA889" s="13"/>
      <c r="AB889" s="13"/>
    </row>
    <row r="890" ht="15.75" customHeight="1">
      <c r="A890" s="24" t="s">
        <v>9892</v>
      </c>
      <c r="B890" s="24" t="s">
        <v>4850</v>
      </c>
      <c r="C890" s="24" t="s">
        <v>9893</v>
      </c>
      <c r="D890" s="24" t="s">
        <v>9894</v>
      </c>
      <c r="E890" s="24" t="s">
        <v>9900</v>
      </c>
      <c r="F890" s="25">
        <v>3.0</v>
      </c>
      <c r="G890" s="25">
        <v>3.0</v>
      </c>
      <c r="H890" s="25" t="s">
        <v>8871</v>
      </c>
      <c r="I890" s="25">
        <v>3.0</v>
      </c>
      <c r="J890" s="25">
        <v>3.0</v>
      </c>
      <c r="K890" s="25" t="s">
        <v>8938</v>
      </c>
      <c r="L890" s="25">
        <v>3.0</v>
      </c>
      <c r="M890" s="25">
        <v>3.0</v>
      </c>
      <c r="N890" s="25" t="s">
        <v>8872</v>
      </c>
      <c r="O890" s="13"/>
      <c r="P890" s="13"/>
      <c r="Q890" s="13"/>
      <c r="R890" s="13"/>
      <c r="S890" s="13"/>
      <c r="T890" s="13"/>
      <c r="U890" s="13"/>
      <c r="V890" s="13"/>
      <c r="W890" s="13"/>
      <c r="X890" s="13"/>
      <c r="Y890" s="13"/>
      <c r="Z890" s="13"/>
      <c r="AA890" s="13"/>
      <c r="AB890" s="13"/>
    </row>
    <row r="891" ht="15.75" customHeight="1">
      <c r="A891" s="24" t="s">
        <v>9892</v>
      </c>
      <c r="B891" s="24" t="s">
        <v>4852</v>
      </c>
      <c r="C891" s="24" t="s">
        <v>9893</v>
      </c>
      <c r="D891" s="24" t="s">
        <v>9894</v>
      </c>
      <c r="E891" s="24" t="s">
        <v>9901</v>
      </c>
      <c r="F891" s="25">
        <v>2.0</v>
      </c>
      <c r="G891" s="25">
        <v>2.0</v>
      </c>
      <c r="H891" s="25" t="s">
        <v>8871</v>
      </c>
      <c r="I891" s="25">
        <v>2.0</v>
      </c>
      <c r="J891" s="25">
        <v>2.0</v>
      </c>
      <c r="K891" s="25" t="s">
        <v>8938</v>
      </c>
      <c r="L891" s="25">
        <v>2.0</v>
      </c>
      <c r="M891" s="25">
        <v>2.0</v>
      </c>
      <c r="N891" s="25" t="s">
        <v>8872</v>
      </c>
      <c r="O891" s="13"/>
      <c r="P891" s="13"/>
      <c r="Q891" s="13"/>
      <c r="R891" s="13"/>
      <c r="S891" s="13"/>
      <c r="T891" s="13"/>
      <c r="U891" s="13"/>
      <c r="V891" s="13"/>
      <c r="W891" s="13"/>
      <c r="X891" s="13"/>
      <c r="Y891" s="13"/>
      <c r="Z891" s="13"/>
      <c r="AA891" s="13"/>
      <c r="AB891" s="13"/>
    </row>
    <row r="892" ht="15.75" customHeight="1">
      <c r="A892" s="24" t="s">
        <v>9892</v>
      </c>
      <c r="B892" s="24" t="s">
        <v>4854</v>
      </c>
      <c r="C892" s="24" t="s">
        <v>9893</v>
      </c>
      <c r="D892" s="24" t="s">
        <v>9894</v>
      </c>
      <c r="E892" s="24" t="s">
        <v>9902</v>
      </c>
      <c r="F892" s="25">
        <v>2.0</v>
      </c>
      <c r="G892" s="25">
        <v>2.0</v>
      </c>
      <c r="H892" s="25" t="s">
        <v>8871</v>
      </c>
      <c r="I892" s="25">
        <v>2.0</v>
      </c>
      <c r="J892" s="25">
        <v>2.0</v>
      </c>
      <c r="K892" s="25" t="s">
        <v>8938</v>
      </c>
      <c r="L892" s="25">
        <v>2.0</v>
      </c>
      <c r="M892" s="25">
        <v>2.0</v>
      </c>
      <c r="N892" s="25" t="s">
        <v>8872</v>
      </c>
      <c r="O892" s="13"/>
      <c r="P892" s="13"/>
      <c r="Q892" s="13"/>
      <c r="R892" s="13"/>
      <c r="S892" s="13"/>
      <c r="T892" s="13"/>
      <c r="U892" s="13"/>
      <c r="V892" s="13"/>
      <c r="W892" s="13"/>
      <c r="X892" s="13"/>
      <c r="Y892" s="13"/>
      <c r="Z892" s="13"/>
      <c r="AA892" s="13"/>
      <c r="AB892" s="13"/>
    </row>
    <row r="893" ht="15.75" customHeight="1">
      <c r="A893" s="24" t="s">
        <v>9892</v>
      </c>
      <c r="B893" s="24" t="s">
        <v>4856</v>
      </c>
      <c r="C893" s="24" t="s">
        <v>9893</v>
      </c>
      <c r="D893" s="24" t="s">
        <v>9894</v>
      </c>
      <c r="E893" s="24" t="s">
        <v>9903</v>
      </c>
      <c r="F893" s="25">
        <v>1.0</v>
      </c>
      <c r="G893" s="25">
        <v>1.0</v>
      </c>
      <c r="H893" s="25" t="s">
        <v>8871</v>
      </c>
      <c r="I893" s="25">
        <v>1.0</v>
      </c>
      <c r="J893" s="25">
        <v>1.0</v>
      </c>
      <c r="K893" s="25" t="s">
        <v>8938</v>
      </c>
      <c r="L893" s="25">
        <v>1.0</v>
      </c>
      <c r="M893" s="25">
        <v>1.0</v>
      </c>
      <c r="N893" s="25" t="s">
        <v>8872</v>
      </c>
      <c r="O893" s="13"/>
      <c r="P893" s="13"/>
      <c r="Q893" s="13"/>
      <c r="R893" s="13"/>
      <c r="S893" s="13"/>
      <c r="T893" s="13"/>
      <c r="U893" s="13"/>
      <c r="V893" s="13"/>
      <c r="W893" s="13"/>
      <c r="X893" s="13"/>
      <c r="Y893" s="13"/>
      <c r="Z893" s="13"/>
      <c r="AA893" s="13"/>
      <c r="AB893" s="13"/>
    </row>
    <row r="894" ht="15.75" customHeight="1">
      <c r="A894" s="24" t="s">
        <v>9892</v>
      </c>
      <c r="B894" s="24" t="s">
        <v>4858</v>
      </c>
      <c r="C894" s="24" t="s">
        <v>9893</v>
      </c>
      <c r="D894" s="24" t="s">
        <v>9894</v>
      </c>
      <c r="E894" s="24" t="s">
        <v>9904</v>
      </c>
      <c r="F894" s="25">
        <v>1.0</v>
      </c>
      <c r="G894" s="25">
        <v>1.0</v>
      </c>
      <c r="H894" s="25" t="s">
        <v>8871</v>
      </c>
      <c r="I894" s="25">
        <v>1.0</v>
      </c>
      <c r="J894" s="25">
        <v>1.0</v>
      </c>
      <c r="K894" s="25" t="s">
        <v>8938</v>
      </c>
      <c r="L894" s="25">
        <v>1.0</v>
      </c>
      <c r="M894" s="25">
        <v>1.0</v>
      </c>
      <c r="N894" s="25" t="s">
        <v>8872</v>
      </c>
      <c r="O894" s="13"/>
      <c r="P894" s="13"/>
      <c r="Q894" s="13"/>
      <c r="R894" s="13"/>
      <c r="S894" s="13"/>
      <c r="T894" s="13"/>
      <c r="U894" s="13"/>
      <c r="V894" s="13"/>
      <c r="W894" s="13"/>
      <c r="X894" s="13"/>
      <c r="Y894" s="13"/>
      <c r="Z894" s="13"/>
      <c r="AA894" s="13"/>
      <c r="AB894" s="13"/>
    </row>
    <row r="895" ht="15.75" customHeight="1">
      <c r="A895" s="24" t="s">
        <v>9892</v>
      </c>
      <c r="B895" s="24" t="s">
        <v>4860</v>
      </c>
      <c r="C895" s="24" t="s">
        <v>9893</v>
      </c>
      <c r="D895" s="24" t="s">
        <v>9894</v>
      </c>
      <c r="E895" s="24" t="s">
        <v>9905</v>
      </c>
      <c r="F895" s="25">
        <v>2.0</v>
      </c>
      <c r="G895" s="25">
        <v>2.0</v>
      </c>
      <c r="H895" s="25" t="s">
        <v>8871</v>
      </c>
      <c r="I895" s="25">
        <v>2.0</v>
      </c>
      <c r="J895" s="25">
        <v>2.0</v>
      </c>
      <c r="K895" s="25" t="s">
        <v>8938</v>
      </c>
      <c r="L895" s="25">
        <v>2.0</v>
      </c>
      <c r="M895" s="25">
        <v>2.0</v>
      </c>
      <c r="N895" s="25" t="s">
        <v>8872</v>
      </c>
      <c r="O895" s="13"/>
      <c r="P895" s="13"/>
      <c r="Q895" s="13"/>
      <c r="R895" s="13"/>
      <c r="S895" s="13"/>
      <c r="T895" s="13"/>
      <c r="U895" s="13"/>
      <c r="V895" s="13"/>
      <c r="W895" s="13"/>
      <c r="X895" s="13"/>
      <c r="Y895" s="13"/>
      <c r="Z895" s="13"/>
      <c r="AA895" s="13"/>
      <c r="AB895" s="13"/>
    </row>
    <row r="896" ht="15.75" customHeight="1">
      <c r="A896" s="24" t="s">
        <v>9892</v>
      </c>
      <c r="B896" s="24" t="s">
        <v>4862</v>
      </c>
      <c r="C896" s="24" t="s">
        <v>9893</v>
      </c>
      <c r="D896" s="24" t="s">
        <v>9894</v>
      </c>
      <c r="E896" s="24" t="s">
        <v>9906</v>
      </c>
      <c r="F896" s="25">
        <v>2.0</v>
      </c>
      <c r="G896" s="25">
        <v>1.0</v>
      </c>
      <c r="H896" s="25" t="s">
        <v>8871</v>
      </c>
      <c r="I896" s="25">
        <v>2.0</v>
      </c>
      <c r="J896" s="25">
        <v>1.0</v>
      </c>
      <c r="K896" s="25" t="s">
        <v>8938</v>
      </c>
      <c r="L896" s="25">
        <v>2.0</v>
      </c>
      <c r="M896" s="25">
        <v>1.0</v>
      </c>
      <c r="N896" s="25" t="s">
        <v>8872</v>
      </c>
      <c r="O896" s="13"/>
      <c r="P896" s="13"/>
      <c r="Q896" s="13"/>
      <c r="R896" s="13"/>
      <c r="S896" s="13"/>
      <c r="T896" s="13"/>
      <c r="U896" s="13"/>
      <c r="V896" s="13"/>
      <c r="W896" s="13"/>
      <c r="X896" s="13"/>
      <c r="Y896" s="13"/>
      <c r="Z896" s="13"/>
      <c r="AA896" s="13"/>
      <c r="AB896" s="13"/>
    </row>
    <row r="897" ht="15.75" customHeight="1">
      <c r="A897" s="24" t="s">
        <v>9892</v>
      </c>
      <c r="B897" s="24" t="s">
        <v>4864</v>
      </c>
      <c r="C897" s="24" t="s">
        <v>9893</v>
      </c>
      <c r="D897" s="24" t="s">
        <v>9894</v>
      </c>
      <c r="E897" s="24" t="s">
        <v>9907</v>
      </c>
      <c r="F897" s="25">
        <v>1.0</v>
      </c>
      <c r="G897" s="25">
        <v>1.0</v>
      </c>
      <c r="H897" s="25" t="s">
        <v>8871</v>
      </c>
      <c r="I897" s="25">
        <v>1.0</v>
      </c>
      <c r="J897" s="25">
        <v>1.0</v>
      </c>
      <c r="K897" s="25" t="s">
        <v>8938</v>
      </c>
      <c r="L897" s="25">
        <v>1.0</v>
      </c>
      <c r="M897" s="25">
        <v>1.0</v>
      </c>
      <c r="N897" s="25" t="s">
        <v>8872</v>
      </c>
      <c r="O897" s="13"/>
      <c r="P897" s="13"/>
      <c r="Q897" s="13"/>
      <c r="R897" s="13"/>
      <c r="S897" s="13"/>
      <c r="T897" s="13"/>
      <c r="U897" s="13"/>
      <c r="V897" s="13"/>
      <c r="W897" s="13"/>
      <c r="X897" s="13"/>
      <c r="Y897" s="13"/>
      <c r="Z897" s="13"/>
      <c r="AA897" s="13"/>
      <c r="AB897" s="13"/>
    </row>
    <row r="898" ht="15.75" customHeight="1">
      <c r="A898" s="24" t="s">
        <v>9892</v>
      </c>
      <c r="B898" s="24" t="s">
        <v>4866</v>
      </c>
      <c r="C898" s="24" t="s">
        <v>9893</v>
      </c>
      <c r="D898" s="24" t="s">
        <v>9894</v>
      </c>
      <c r="E898" s="24" t="s">
        <v>9908</v>
      </c>
      <c r="F898" s="25">
        <v>1.0</v>
      </c>
      <c r="G898" s="25">
        <v>1.0</v>
      </c>
      <c r="H898" s="25" t="s">
        <v>8871</v>
      </c>
      <c r="I898" s="25">
        <v>1.0</v>
      </c>
      <c r="J898" s="25">
        <v>1.0</v>
      </c>
      <c r="K898" s="25" t="s">
        <v>8938</v>
      </c>
      <c r="L898" s="25">
        <v>1.0</v>
      </c>
      <c r="M898" s="25">
        <v>1.0</v>
      </c>
      <c r="N898" s="25" t="s">
        <v>8872</v>
      </c>
      <c r="O898" s="13"/>
      <c r="P898" s="13"/>
      <c r="Q898" s="13"/>
      <c r="R898" s="13"/>
      <c r="S898" s="13"/>
      <c r="T898" s="13"/>
      <c r="U898" s="13"/>
      <c r="V898" s="13"/>
      <c r="W898" s="13"/>
      <c r="X898" s="13"/>
      <c r="Y898" s="13"/>
      <c r="Z898" s="13"/>
      <c r="AA898" s="13"/>
      <c r="AB898" s="13"/>
    </row>
    <row r="899" ht="15.75" customHeight="1">
      <c r="A899" s="24" t="s">
        <v>9892</v>
      </c>
      <c r="B899" s="24" t="s">
        <v>4868</v>
      </c>
      <c r="C899" s="24" t="s">
        <v>9893</v>
      </c>
      <c r="D899" s="24" t="s">
        <v>9894</v>
      </c>
      <c r="E899" s="24" t="s">
        <v>9909</v>
      </c>
      <c r="F899" s="25">
        <v>1.0</v>
      </c>
      <c r="G899" s="25">
        <v>1.0</v>
      </c>
      <c r="H899" s="25" t="s">
        <v>8871</v>
      </c>
      <c r="I899" s="25">
        <v>1.0</v>
      </c>
      <c r="J899" s="25">
        <v>1.0</v>
      </c>
      <c r="K899" s="25" t="s">
        <v>8938</v>
      </c>
      <c r="L899" s="25">
        <v>1.0</v>
      </c>
      <c r="M899" s="25">
        <v>1.0</v>
      </c>
      <c r="N899" s="25" t="s">
        <v>8872</v>
      </c>
      <c r="O899" s="13"/>
      <c r="P899" s="13"/>
      <c r="Q899" s="13"/>
      <c r="R899" s="13"/>
      <c r="S899" s="13"/>
      <c r="T899" s="13"/>
      <c r="U899" s="13"/>
      <c r="V899" s="13"/>
      <c r="W899" s="13"/>
      <c r="X899" s="13"/>
      <c r="Y899" s="13"/>
      <c r="Z899" s="13"/>
      <c r="AA899" s="13"/>
      <c r="AB899" s="13"/>
    </row>
    <row r="900" ht="15.75" customHeight="1">
      <c r="A900" s="24" t="s">
        <v>9892</v>
      </c>
      <c r="B900" s="24" t="s">
        <v>4870</v>
      </c>
      <c r="C900" s="24" t="s">
        <v>9893</v>
      </c>
      <c r="D900" s="24" t="s">
        <v>9894</v>
      </c>
      <c r="E900" s="24" t="s">
        <v>9910</v>
      </c>
      <c r="F900" s="25">
        <v>1.0</v>
      </c>
      <c r="G900" s="25">
        <v>1.0</v>
      </c>
      <c r="H900" s="25" t="s">
        <v>8871</v>
      </c>
      <c r="I900" s="25">
        <v>1.0</v>
      </c>
      <c r="J900" s="25">
        <v>1.0</v>
      </c>
      <c r="K900" s="25" t="s">
        <v>8938</v>
      </c>
      <c r="L900" s="25">
        <v>2.0</v>
      </c>
      <c r="M900" s="25">
        <v>2.0</v>
      </c>
      <c r="N900" s="25" t="s">
        <v>8872</v>
      </c>
      <c r="O900" s="13"/>
      <c r="P900" s="13"/>
      <c r="Q900" s="13"/>
      <c r="R900" s="13"/>
      <c r="S900" s="13"/>
      <c r="T900" s="13"/>
      <c r="U900" s="13"/>
      <c r="V900" s="13"/>
      <c r="W900" s="13"/>
      <c r="X900" s="13"/>
      <c r="Y900" s="13"/>
      <c r="Z900" s="13"/>
      <c r="AA900" s="13"/>
      <c r="AB900" s="13"/>
    </row>
    <row r="901" ht="15.75" customHeight="1">
      <c r="A901" s="24" t="s">
        <v>9892</v>
      </c>
      <c r="B901" s="24" t="s">
        <v>4872</v>
      </c>
      <c r="C901" s="24" t="s">
        <v>9893</v>
      </c>
      <c r="D901" s="24" t="s">
        <v>9894</v>
      </c>
      <c r="E901" s="24" t="s">
        <v>9911</v>
      </c>
      <c r="F901" s="25">
        <v>2.0</v>
      </c>
      <c r="G901" s="25">
        <v>1.0</v>
      </c>
      <c r="H901" s="25" t="s">
        <v>8871</v>
      </c>
      <c r="I901" s="25">
        <v>2.0</v>
      </c>
      <c r="J901" s="25">
        <v>1.0</v>
      </c>
      <c r="K901" s="25" t="s">
        <v>8938</v>
      </c>
      <c r="L901" s="25">
        <v>2.0</v>
      </c>
      <c r="M901" s="25">
        <v>1.0</v>
      </c>
      <c r="N901" s="25" t="s">
        <v>8872</v>
      </c>
      <c r="O901" s="13"/>
      <c r="P901" s="13"/>
      <c r="Q901" s="13"/>
      <c r="R901" s="13"/>
      <c r="S901" s="13"/>
      <c r="T901" s="13"/>
      <c r="U901" s="13"/>
      <c r="V901" s="13"/>
      <c r="W901" s="13"/>
      <c r="X901" s="13"/>
      <c r="Y901" s="13"/>
      <c r="Z901" s="13"/>
      <c r="AA901" s="13"/>
      <c r="AB901" s="13"/>
    </row>
    <row r="902" ht="15.75" customHeight="1">
      <c r="A902" s="24" t="s">
        <v>9892</v>
      </c>
      <c r="B902" s="24" t="s">
        <v>4874</v>
      </c>
      <c r="C902" s="24" t="s">
        <v>9893</v>
      </c>
      <c r="D902" s="24" t="s">
        <v>9894</v>
      </c>
      <c r="E902" s="24" t="s">
        <v>9912</v>
      </c>
      <c r="F902" s="25">
        <v>1.0</v>
      </c>
      <c r="G902" s="25">
        <v>1.0</v>
      </c>
      <c r="H902" s="25" t="s">
        <v>8871</v>
      </c>
      <c r="I902" s="25">
        <v>1.0</v>
      </c>
      <c r="J902" s="25">
        <v>1.0</v>
      </c>
      <c r="K902" s="25" t="s">
        <v>8938</v>
      </c>
      <c r="L902" s="25">
        <v>1.0</v>
      </c>
      <c r="M902" s="25">
        <v>1.0</v>
      </c>
      <c r="N902" s="25" t="s">
        <v>8872</v>
      </c>
      <c r="O902" s="13"/>
      <c r="P902" s="13"/>
      <c r="Q902" s="13"/>
      <c r="R902" s="13"/>
      <c r="S902" s="13"/>
      <c r="T902" s="13"/>
      <c r="U902" s="13"/>
      <c r="V902" s="13"/>
      <c r="W902" s="13"/>
      <c r="X902" s="13"/>
      <c r="Y902" s="13"/>
      <c r="Z902" s="13"/>
      <c r="AA902" s="13"/>
      <c r="AB902" s="13"/>
    </row>
    <row r="903" ht="15.75" customHeight="1">
      <c r="A903" s="24" t="s">
        <v>9913</v>
      </c>
      <c r="B903" s="24" t="s">
        <v>4028</v>
      </c>
      <c r="C903" s="24" t="s">
        <v>9914</v>
      </c>
      <c r="D903" s="24" t="s">
        <v>9915</v>
      </c>
      <c r="E903" s="24" t="s">
        <v>9916</v>
      </c>
      <c r="F903" s="25">
        <v>2.0</v>
      </c>
      <c r="G903" s="25">
        <v>2.0</v>
      </c>
      <c r="H903" s="25" t="s">
        <v>8871</v>
      </c>
      <c r="I903" s="25">
        <v>2.0</v>
      </c>
      <c r="J903" s="25">
        <v>2.0</v>
      </c>
      <c r="K903" s="25" t="s">
        <v>8938</v>
      </c>
      <c r="L903" s="25">
        <v>2.0</v>
      </c>
      <c r="M903" s="25">
        <v>2.0</v>
      </c>
      <c r="N903" s="25" t="s">
        <v>8872</v>
      </c>
      <c r="O903" s="13"/>
      <c r="P903" s="13"/>
      <c r="Q903" s="13"/>
      <c r="R903" s="13"/>
      <c r="S903" s="13"/>
      <c r="T903" s="13"/>
      <c r="U903" s="13"/>
      <c r="V903" s="13"/>
      <c r="W903" s="13"/>
      <c r="X903" s="13"/>
      <c r="Y903" s="13"/>
      <c r="Z903" s="13"/>
      <c r="AA903" s="13"/>
      <c r="AB903" s="13"/>
    </row>
    <row r="904" ht="15.75" customHeight="1">
      <c r="A904" s="24" t="s">
        <v>9913</v>
      </c>
      <c r="B904" s="24" t="s">
        <v>4032</v>
      </c>
      <c r="C904" s="24" t="s">
        <v>9914</v>
      </c>
      <c r="D904" s="24" t="s">
        <v>9915</v>
      </c>
      <c r="E904" s="24" t="s">
        <v>9917</v>
      </c>
      <c r="F904" s="25">
        <v>2.0</v>
      </c>
      <c r="G904" s="25">
        <v>2.0</v>
      </c>
      <c r="H904" s="25" t="s">
        <v>8871</v>
      </c>
      <c r="I904" s="25">
        <v>2.0</v>
      </c>
      <c r="J904" s="25">
        <v>2.0</v>
      </c>
      <c r="K904" s="25" t="s">
        <v>8938</v>
      </c>
      <c r="L904" s="25">
        <v>2.0</v>
      </c>
      <c r="M904" s="25">
        <v>2.0</v>
      </c>
      <c r="N904" s="25" t="s">
        <v>8872</v>
      </c>
      <c r="O904" s="13"/>
      <c r="P904" s="13"/>
      <c r="Q904" s="13"/>
      <c r="R904" s="13"/>
      <c r="S904" s="13"/>
      <c r="T904" s="13"/>
      <c r="U904" s="13"/>
      <c r="V904" s="13"/>
      <c r="W904" s="13"/>
      <c r="X904" s="13"/>
      <c r="Y904" s="13"/>
      <c r="Z904" s="13"/>
      <c r="AA904" s="13"/>
      <c r="AB904" s="13"/>
    </row>
    <row r="905" ht="15.75" customHeight="1">
      <c r="A905" s="24" t="s">
        <v>9913</v>
      </c>
      <c r="B905" s="24" t="s">
        <v>4034</v>
      </c>
      <c r="C905" s="24" t="s">
        <v>9914</v>
      </c>
      <c r="D905" s="24" t="s">
        <v>9915</v>
      </c>
      <c r="E905" s="24" t="s">
        <v>9918</v>
      </c>
      <c r="F905" s="25">
        <v>2.0</v>
      </c>
      <c r="G905" s="25">
        <v>2.0</v>
      </c>
      <c r="H905" s="25" t="s">
        <v>8871</v>
      </c>
      <c r="I905" s="25">
        <v>2.0</v>
      </c>
      <c r="J905" s="25">
        <v>2.0</v>
      </c>
      <c r="K905" s="25" t="s">
        <v>8938</v>
      </c>
      <c r="L905" s="25">
        <v>2.0</v>
      </c>
      <c r="M905" s="25">
        <v>2.0</v>
      </c>
      <c r="N905" s="25" t="s">
        <v>8872</v>
      </c>
      <c r="O905" s="13"/>
      <c r="P905" s="13"/>
      <c r="Q905" s="13"/>
      <c r="R905" s="13"/>
      <c r="S905" s="13"/>
      <c r="T905" s="13"/>
      <c r="U905" s="13"/>
      <c r="V905" s="13"/>
      <c r="W905" s="13"/>
      <c r="X905" s="13"/>
      <c r="Y905" s="13"/>
      <c r="Z905" s="13"/>
      <c r="AA905" s="13"/>
      <c r="AB905" s="13"/>
    </row>
    <row r="906" ht="15.75" customHeight="1">
      <c r="A906" s="24" t="s">
        <v>9913</v>
      </c>
      <c r="B906" s="24" t="s">
        <v>4036</v>
      </c>
      <c r="C906" s="24" t="s">
        <v>9914</v>
      </c>
      <c r="D906" s="24" t="s">
        <v>9915</v>
      </c>
      <c r="E906" s="24" t="s">
        <v>9919</v>
      </c>
      <c r="F906" s="25">
        <v>1.0</v>
      </c>
      <c r="G906" s="25">
        <v>1.0</v>
      </c>
      <c r="H906" s="25" t="s">
        <v>8871</v>
      </c>
      <c r="I906" s="25">
        <v>3.0</v>
      </c>
      <c r="J906" s="25">
        <v>2.0</v>
      </c>
      <c r="K906" s="25" t="s">
        <v>8938</v>
      </c>
      <c r="L906" s="25">
        <v>2.0</v>
      </c>
      <c r="M906" s="25">
        <v>2.0</v>
      </c>
      <c r="N906" s="25" t="s">
        <v>8872</v>
      </c>
      <c r="O906" s="13"/>
      <c r="P906" s="13"/>
      <c r="Q906" s="13"/>
      <c r="R906" s="13"/>
      <c r="S906" s="13"/>
      <c r="T906" s="13"/>
      <c r="U906" s="13"/>
      <c r="V906" s="13"/>
      <c r="W906" s="13"/>
      <c r="X906" s="13"/>
      <c r="Y906" s="13"/>
      <c r="Z906" s="13"/>
      <c r="AA906" s="13"/>
      <c r="AB906" s="13"/>
    </row>
    <row r="907" ht="15.75" customHeight="1">
      <c r="A907" s="24" t="s">
        <v>9913</v>
      </c>
      <c r="B907" s="24" t="s">
        <v>4038</v>
      </c>
      <c r="C907" s="24" t="s">
        <v>9914</v>
      </c>
      <c r="D907" s="24" t="s">
        <v>9915</v>
      </c>
      <c r="E907" s="24" t="s">
        <v>9920</v>
      </c>
      <c r="F907" s="25">
        <v>1.0</v>
      </c>
      <c r="G907" s="25">
        <v>1.0</v>
      </c>
      <c r="H907" s="25" t="s">
        <v>8871</v>
      </c>
      <c r="I907" s="25">
        <v>3.0</v>
      </c>
      <c r="J907" s="25">
        <v>2.0</v>
      </c>
      <c r="K907" s="25" t="s">
        <v>8938</v>
      </c>
      <c r="L907" s="25">
        <v>3.0</v>
      </c>
      <c r="M907" s="25">
        <v>3.0</v>
      </c>
      <c r="N907" s="25" t="s">
        <v>8872</v>
      </c>
      <c r="O907" s="13"/>
      <c r="P907" s="13"/>
      <c r="Q907" s="13"/>
      <c r="R907" s="13"/>
      <c r="S907" s="13"/>
      <c r="T907" s="13"/>
      <c r="U907" s="13"/>
      <c r="V907" s="13"/>
      <c r="W907" s="13"/>
      <c r="X907" s="13"/>
      <c r="Y907" s="13"/>
      <c r="Z907" s="13"/>
      <c r="AA907" s="13"/>
      <c r="AB907" s="13"/>
    </row>
    <row r="908" ht="15.75" customHeight="1">
      <c r="A908" s="24" t="s">
        <v>9913</v>
      </c>
      <c r="B908" s="24" t="s">
        <v>4039</v>
      </c>
      <c r="C908" s="24" t="s">
        <v>9914</v>
      </c>
      <c r="D908" s="24" t="s">
        <v>9915</v>
      </c>
      <c r="E908" s="24" t="s">
        <v>9921</v>
      </c>
      <c r="F908" s="25">
        <v>2.0</v>
      </c>
      <c r="G908" s="25">
        <v>2.0</v>
      </c>
      <c r="H908" s="25" t="s">
        <v>8871</v>
      </c>
      <c r="I908" s="25">
        <v>2.0</v>
      </c>
      <c r="J908" s="25">
        <v>2.0</v>
      </c>
      <c r="K908" s="25" t="s">
        <v>8938</v>
      </c>
      <c r="L908" s="25">
        <v>2.0</v>
      </c>
      <c r="M908" s="25">
        <v>2.0</v>
      </c>
      <c r="N908" s="25" t="s">
        <v>8872</v>
      </c>
      <c r="O908" s="13"/>
      <c r="P908" s="13"/>
      <c r="Q908" s="13"/>
      <c r="R908" s="13"/>
      <c r="S908" s="13"/>
      <c r="T908" s="13"/>
      <c r="U908" s="13"/>
      <c r="V908" s="13"/>
      <c r="W908" s="13"/>
      <c r="X908" s="13"/>
      <c r="Y908" s="13"/>
      <c r="Z908" s="13"/>
      <c r="AA908" s="13"/>
      <c r="AB908" s="13"/>
    </row>
    <row r="909" ht="15.75" customHeight="1">
      <c r="A909" s="24" t="s">
        <v>9913</v>
      </c>
      <c r="B909" s="24" t="s">
        <v>4041</v>
      </c>
      <c r="C909" s="24" t="s">
        <v>9914</v>
      </c>
      <c r="D909" s="24" t="s">
        <v>9915</v>
      </c>
      <c r="E909" s="24" t="s">
        <v>9922</v>
      </c>
      <c r="F909" s="25">
        <v>1.0</v>
      </c>
      <c r="G909" s="25">
        <v>1.0</v>
      </c>
      <c r="H909" s="25" t="s">
        <v>8871</v>
      </c>
      <c r="I909" s="25">
        <v>1.0</v>
      </c>
      <c r="J909" s="25">
        <v>1.0</v>
      </c>
      <c r="K909" s="25" t="s">
        <v>8938</v>
      </c>
      <c r="L909" s="25">
        <v>1.0</v>
      </c>
      <c r="M909" s="25">
        <v>1.0</v>
      </c>
      <c r="N909" s="25" t="s">
        <v>8872</v>
      </c>
      <c r="O909" s="13"/>
      <c r="P909" s="13"/>
      <c r="Q909" s="13"/>
      <c r="R909" s="13"/>
      <c r="S909" s="13"/>
      <c r="T909" s="13"/>
      <c r="U909" s="13"/>
      <c r="V909" s="13"/>
      <c r="W909" s="13"/>
      <c r="X909" s="13"/>
      <c r="Y909" s="13"/>
      <c r="Z909" s="13"/>
      <c r="AA909" s="13"/>
      <c r="AB909" s="13"/>
    </row>
    <row r="910" ht="15.75" customHeight="1">
      <c r="A910" s="24" t="s">
        <v>9913</v>
      </c>
      <c r="B910" s="24" t="s">
        <v>4043</v>
      </c>
      <c r="C910" s="24" t="s">
        <v>9914</v>
      </c>
      <c r="D910" s="24" t="s">
        <v>9915</v>
      </c>
      <c r="E910" s="24" t="s">
        <v>9923</v>
      </c>
      <c r="F910" s="25">
        <v>3.0</v>
      </c>
      <c r="G910" s="25">
        <v>3.0</v>
      </c>
      <c r="H910" s="25" t="s">
        <v>8871</v>
      </c>
      <c r="I910" s="25">
        <v>3.0</v>
      </c>
      <c r="J910" s="25">
        <v>3.0</v>
      </c>
      <c r="K910" s="25" t="s">
        <v>8938</v>
      </c>
      <c r="L910" s="25">
        <v>3.0</v>
      </c>
      <c r="M910" s="25">
        <v>3.0</v>
      </c>
      <c r="N910" s="25" t="s">
        <v>8872</v>
      </c>
      <c r="O910" s="13"/>
      <c r="P910" s="13"/>
      <c r="Q910" s="13"/>
      <c r="R910" s="13"/>
      <c r="S910" s="13"/>
      <c r="T910" s="13"/>
      <c r="U910" s="13"/>
      <c r="V910" s="13"/>
      <c r="W910" s="13"/>
      <c r="X910" s="13"/>
      <c r="Y910" s="13"/>
      <c r="Z910" s="13"/>
      <c r="AA910" s="13"/>
      <c r="AB910" s="13"/>
    </row>
    <row r="911" ht="15.75" customHeight="1">
      <c r="A911" s="24" t="s">
        <v>9913</v>
      </c>
      <c r="B911" s="24" t="s">
        <v>4045</v>
      </c>
      <c r="C911" s="24" t="s">
        <v>9914</v>
      </c>
      <c r="D911" s="24" t="s">
        <v>9915</v>
      </c>
      <c r="E911" s="24" t="s">
        <v>9924</v>
      </c>
      <c r="F911" s="25">
        <v>3.0</v>
      </c>
      <c r="G911" s="25">
        <v>3.0</v>
      </c>
      <c r="H911" s="25" t="s">
        <v>8871</v>
      </c>
      <c r="I911" s="25">
        <v>3.0</v>
      </c>
      <c r="J911" s="25">
        <v>3.0</v>
      </c>
      <c r="K911" s="25" t="s">
        <v>8938</v>
      </c>
      <c r="L911" s="25">
        <v>3.0</v>
      </c>
      <c r="M911" s="25">
        <v>3.0</v>
      </c>
      <c r="N911" s="25" t="s">
        <v>8872</v>
      </c>
      <c r="O911" s="13"/>
      <c r="P911" s="13"/>
      <c r="Q911" s="13"/>
      <c r="R911" s="13"/>
      <c r="S911" s="13"/>
      <c r="T911" s="13"/>
      <c r="U911" s="13"/>
      <c r="V911" s="13"/>
      <c r="W911" s="13"/>
      <c r="X911" s="13"/>
      <c r="Y911" s="13"/>
      <c r="Z911" s="13"/>
      <c r="AA911" s="13"/>
      <c r="AB911" s="13"/>
    </row>
    <row r="912" ht="15.75" customHeight="1">
      <c r="A912" s="24" t="s">
        <v>9913</v>
      </c>
      <c r="B912" s="24" t="s">
        <v>4047</v>
      </c>
      <c r="C912" s="24" t="s">
        <v>9914</v>
      </c>
      <c r="D912" s="24" t="s">
        <v>9915</v>
      </c>
      <c r="E912" s="24" t="s">
        <v>9925</v>
      </c>
      <c r="F912" s="25">
        <v>1.0</v>
      </c>
      <c r="G912" s="25">
        <v>1.0</v>
      </c>
      <c r="H912" s="25" t="s">
        <v>8871</v>
      </c>
      <c r="I912" s="25">
        <v>3.0</v>
      </c>
      <c r="J912" s="25">
        <v>2.0</v>
      </c>
      <c r="K912" s="25" t="s">
        <v>8938</v>
      </c>
      <c r="L912" s="25">
        <v>3.0</v>
      </c>
      <c r="M912" s="25">
        <v>3.0</v>
      </c>
      <c r="N912" s="25" t="s">
        <v>8872</v>
      </c>
      <c r="O912" s="13"/>
      <c r="P912" s="13"/>
      <c r="Q912" s="13"/>
      <c r="R912" s="13"/>
      <c r="S912" s="13"/>
      <c r="T912" s="13"/>
      <c r="U912" s="13"/>
      <c r="V912" s="13"/>
      <c r="W912" s="13"/>
      <c r="X912" s="13"/>
      <c r="Y912" s="13"/>
      <c r="Z912" s="13"/>
      <c r="AA912" s="13"/>
      <c r="AB912" s="13"/>
    </row>
    <row r="913" ht="15.75" customHeight="1">
      <c r="A913" s="24" t="s">
        <v>9913</v>
      </c>
      <c r="B913" s="24" t="s">
        <v>4049</v>
      </c>
      <c r="C913" s="24" t="s">
        <v>9914</v>
      </c>
      <c r="D913" s="24" t="s">
        <v>9915</v>
      </c>
      <c r="E913" s="24" t="s">
        <v>9926</v>
      </c>
      <c r="F913" s="25">
        <v>2.0</v>
      </c>
      <c r="G913" s="25">
        <v>2.0</v>
      </c>
      <c r="H913" s="25" t="s">
        <v>8871</v>
      </c>
      <c r="I913" s="25">
        <v>2.0</v>
      </c>
      <c r="J913" s="25">
        <v>2.0</v>
      </c>
      <c r="K913" s="25" t="s">
        <v>8938</v>
      </c>
      <c r="L913" s="25">
        <v>2.0</v>
      </c>
      <c r="M913" s="25">
        <v>2.0</v>
      </c>
      <c r="N913" s="25" t="s">
        <v>8872</v>
      </c>
      <c r="O913" s="13"/>
      <c r="P913" s="13"/>
      <c r="Q913" s="13"/>
      <c r="R913" s="13"/>
      <c r="S913" s="13"/>
      <c r="T913" s="13"/>
      <c r="U913" s="13"/>
      <c r="V913" s="13"/>
      <c r="W913" s="13"/>
      <c r="X913" s="13"/>
      <c r="Y913" s="13"/>
      <c r="Z913" s="13"/>
      <c r="AA913" s="13"/>
      <c r="AB913" s="13"/>
    </row>
    <row r="914" ht="15.75" customHeight="1">
      <c r="A914" s="24" t="s">
        <v>9913</v>
      </c>
      <c r="B914" s="24" t="s">
        <v>4051</v>
      </c>
      <c r="C914" s="24" t="s">
        <v>9914</v>
      </c>
      <c r="D914" s="24" t="s">
        <v>9915</v>
      </c>
      <c r="E914" s="24" t="s">
        <v>9927</v>
      </c>
      <c r="F914" s="25">
        <v>2.0</v>
      </c>
      <c r="G914" s="25">
        <v>2.0</v>
      </c>
      <c r="H914" s="25" t="s">
        <v>8871</v>
      </c>
      <c r="I914" s="25">
        <v>2.0</v>
      </c>
      <c r="J914" s="25">
        <v>2.0</v>
      </c>
      <c r="K914" s="25" t="s">
        <v>8938</v>
      </c>
      <c r="L914" s="25">
        <v>2.0</v>
      </c>
      <c r="M914" s="25">
        <v>2.0</v>
      </c>
      <c r="N914" s="25" t="s">
        <v>8872</v>
      </c>
      <c r="O914" s="13"/>
      <c r="P914" s="13"/>
      <c r="Q914" s="13"/>
      <c r="R914" s="13"/>
      <c r="S914" s="13"/>
      <c r="T914" s="13"/>
      <c r="U914" s="13"/>
      <c r="V914" s="13"/>
      <c r="W914" s="13"/>
      <c r="X914" s="13"/>
      <c r="Y914" s="13"/>
      <c r="Z914" s="13"/>
      <c r="AA914" s="13"/>
      <c r="AB914" s="13"/>
    </row>
    <row r="915" ht="15.75" customHeight="1">
      <c r="A915" s="24" t="s">
        <v>9913</v>
      </c>
      <c r="B915" s="24" t="s">
        <v>4053</v>
      </c>
      <c r="C915" s="24" t="s">
        <v>9914</v>
      </c>
      <c r="D915" s="24" t="s">
        <v>9915</v>
      </c>
      <c r="E915" s="24" t="s">
        <v>9928</v>
      </c>
      <c r="F915" s="25">
        <v>3.0</v>
      </c>
      <c r="G915" s="25">
        <v>2.0</v>
      </c>
      <c r="H915" s="25" t="s">
        <v>8871</v>
      </c>
      <c r="I915" s="25">
        <v>3.0</v>
      </c>
      <c r="J915" s="25">
        <v>2.0</v>
      </c>
      <c r="K915" s="25" t="s">
        <v>8938</v>
      </c>
      <c r="L915" s="25">
        <v>3.0</v>
      </c>
      <c r="M915" s="25">
        <v>2.0</v>
      </c>
      <c r="N915" s="25" t="s">
        <v>8872</v>
      </c>
      <c r="O915" s="13"/>
      <c r="P915" s="13"/>
      <c r="Q915" s="13"/>
      <c r="R915" s="13"/>
      <c r="S915" s="13"/>
      <c r="T915" s="13"/>
      <c r="U915" s="13"/>
      <c r="V915" s="13"/>
      <c r="W915" s="13"/>
      <c r="X915" s="13"/>
      <c r="Y915" s="13"/>
      <c r="Z915" s="13"/>
      <c r="AA915" s="13"/>
      <c r="AB915" s="13"/>
    </row>
    <row r="916" ht="15.75" customHeight="1">
      <c r="A916" s="24" t="s">
        <v>9913</v>
      </c>
      <c r="B916" s="24" t="s">
        <v>4055</v>
      </c>
      <c r="C916" s="24" t="s">
        <v>9914</v>
      </c>
      <c r="D916" s="24" t="s">
        <v>9915</v>
      </c>
      <c r="E916" s="24" t="s">
        <v>9929</v>
      </c>
      <c r="F916" s="25">
        <v>2.0</v>
      </c>
      <c r="G916" s="25">
        <v>2.0</v>
      </c>
      <c r="H916" s="25" t="s">
        <v>8871</v>
      </c>
      <c r="I916" s="25">
        <v>2.0</v>
      </c>
      <c r="J916" s="25">
        <v>2.0</v>
      </c>
      <c r="K916" s="25" t="s">
        <v>8938</v>
      </c>
      <c r="L916" s="25">
        <v>2.0</v>
      </c>
      <c r="M916" s="25">
        <v>2.0</v>
      </c>
      <c r="N916" s="25" t="s">
        <v>8872</v>
      </c>
      <c r="O916" s="13"/>
      <c r="P916" s="13"/>
      <c r="Q916" s="13"/>
      <c r="R916" s="13"/>
      <c r="S916" s="13"/>
      <c r="T916" s="13"/>
      <c r="U916" s="13"/>
      <c r="V916" s="13"/>
      <c r="W916" s="13"/>
      <c r="X916" s="13"/>
      <c r="Y916" s="13"/>
      <c r="Z916" s="13"/>
      <c r="AA916" s="13"/>
      <c r="AB916" s="13"/>
    </row>
    <row r="917" ht="15.75" customHeight="1">
      <c r="A917" s="24" t="s">
        <v>9913</v>
      </c>
      <c r="B917" s="24" t="s">
        <v>4057</v>
      </c>
      <c r="C917" s="24" t="s">
        <v>9914</v>
      </c>
      <c r="D917" s="24" t="s">
        <v>9915</v>
      </c>
      <c r="E917" s="24" t="s">
        <v>9930</v>
      </c>
      <c r="F917" s="25">
        <v>2.0</v>
      </c>
      <c r="G917" s="25">
        <v>2.0</v>
      </c>
      <c r="H917" s="25" t="s">
        <v>8871</v>
      </c>
      <c r="I917" s="25">
        <v>2.0</v>
      </c>
      <c r="J917" s="25">
        <v>2.0</v>
      </c>
      <c r="K917" s="25" t="s">
        <v>8938</v>
      </c>
      <c r="L917" s="25">
        <v>2.0</v>
      </c>
      <c r="M917" s="25">
        <v>2.0</v>
      </c>
      <c r="N917" s="25" t="s">
        <v>8872</v>
      </c>
      <c r="O917" s="13"/>
      <c r="P917" s="13"/>
      <c r="Q917" s="13"/>
      <c r="R917" s="13"/>
      <c r="S917" s="13"/>
      <c r="T917" s="13"/>
      <c r="U917" s="13"/>
      <c r="V917" s="13"/>
      <c r="W917" s="13"/>
      <c r="X917" s="13"/>
      <c r="Y917" s="13"/>
      <c r="Z917" s="13"/>
      <c r="AA917" s="13"/>
      <c r="AB917" s="13"/>
    </row>
    <row r="918" ht="15.75" customHeight="1">
      <c r="A918" s="24" t="s">
        <v>9913</v>
      </c>
      <c r="B918" s="24" t="s">
        <v>4059</v>
      </c>
      <c r="C918" s="24" t="s">
        <v>9914</v>
      </c>
      <c r="D918" s="24" t="s">
        <v>9915</v>
      </c>
      <c r="E918" s="24" t="s">
        <v>9931</v>
      </c>
      <c r="F918" s="25">
        <v>2.0</v>
      </c>
      <c r="G918" s="25">
        <v>2.0</v>
      </c>
      <c r="H918" s="25" t="s">
        <v>8871</v>
      </c>
      <c r="I918" s="25">
        <v>2.0</v>
      </c>
      <c r="J918" s="25">
        <v>2.0</v>
      </c>
      <c r="K918" s="25" t="s">
        <v>8938</v>
      </c>
      <c r="L918" s="25">
        <v>2.0</v>
      </c>
      <c r="M918" s="25">
        <v>2.0</v>
      </c>
      <c r="N918" s="25" t="s">
        <v>8872</v>
      </c>
      <c r="O918" s="13"/>
      <c r="P918" s="13"/>
      <c r="Q918" s="13"/>
      <c r="R918" s="13"/>
      <c r="S918" s="13"/>
      <c r="T918" s="13"/>
      <c r="U918" s="13"/>
      <c r="V918" s="13"/>
      <c r="W918" s="13"/>
      <c r="X918" s="13"/>
      <c r="Y918" s="13"/>
      <c r="Z918" s="13"/>
      <c r="AA918" s="13"/>
      <c r="AB918" s="13"/>
    </row>
    <row r="919" ht="15.75" customHeight="1">
      <c r="A919" s="24" t="s">
        <v>9913</v>
      </c>
      <c r="B919" s="24" t="s">
        <v>4061</v>
      </c>
      <c r="C919" s="24" t="s">
        <v>9914</v>
      </c>
      <c r="D919" s="24" t="s">
        <v>9915</v>
      </c>
      <c r="E919" s="24" t="s">
        <v>9932</v>
      </c>
      <c r="F919" s="25">
        <v>1.0</v>
      </c>
      <c r="G919" s="25">
        <v>1.0</v>
      </c>
      <c r="H919" s="25" t="s">
        <v>8871</v>
      </c>
      <c r="I919" s="25">
        <v>2.0</v>
      </c>
      <c r="J919" s="25">
        <v>2.0</v>
      </c>
      <c r="K919" s="25" t="s">
        <v>8938</v>
      </c>
      <c r="L919" s="25">
        <v>2.0</v>
      </c>
      <c r="M919" s="25">
        <v>2.0</v>
      </c>
      <c r="N919" s="25" t="s">
        <v>8872</v>
      </c>
      <c r="O919" s="13"/>
      <c r="P919" s="13"/>
      <c r="Q919" s="13"/>
      <c r="R919" s="13"/>
      <c r="S919" s="13"/>
      <c r="T919" s="13"/>
      <c r="U919" s="13"/>
      <c r="V919" s="13"/>
      <c r="W919" s="13"/>
      <c r="X919" s="13"/>
      <c r="Y919" s="13"/>
      <c r="Z919" s="13"/>
      <c r="AA919" s="13"/>
      <c r="AB919" s="13"/>
    </row>
    <row r="920" ht="15.75" customHeight="1">
      <c r="A920" s="24" t="s">
        <v>9913</v>
      </c>
      <c r="B920" s="24" t="s">
        <v>4063</v>
      </c>
      <c r="C920" s="24" t="s">
        <v>9914</v>
      </c>
      <c r="D920" s="24" t="s">
        <v>9915</v>
      </c>
      <c r="E920" s="24" t="s">
        <v>9933</v>
      </c>
      <c r="F920" s="25">
        <v>1.0</v>
      </c>
      <c r="G920" s="25">
        <v>1.0</v>
      </c>
      <c r="H920" s="25" t="s">
        <v>8871</v>
      </c>
      <c r="I920" s="25">
        <v>3.0</v>
      </c>
      <c r="J920" s="25">
        <v>2.0</v>
      </c>
      <c r="K920" s="25" t="s">
        <v>8938</v>
      </c>
      <c r="L920" s="25">
        <v>3.0</v>
      </c>
      <c r="M920" s="25">
        <v>3.0</v>
      </c>
      <c r="N920" s="25" t="s">
        <v>8872</v>
      </c>
      <c r="O920" s="13"/>
      <c r="P920" s="13"/>
      <c r="Q920" s="13"/>
      <c r="R920" s="13"/>
      <c r="S920" s="13"/>
      <c r="T920" s="13"/>
      <c r="U920" s="13"/>
      <c r="V920" s="13"/>
      <c r="W920" s="13"/>
      <c r="X920" s="13"/>
      <c r="Y920" s="13"/>
      <c r="Z920" s="13"/>
      <c r="AA920" s="13"/>
      <c r="AB920" s="13"/>
    </row>
    <row r="921" ht="15.75" customHeight="1">
      <c r="A921" s="24" t="s">
        <v>9934</v>
      </c>
      <c r="B921" s="24" t="s">
        <v>2873</v>
      </c>
      <c r="C921" s="24" t="s">
        <v>9935</v>
      </c>
      <c r="D921" s="24" t="s">
        <v>9936</v>
      </c>
      <c r="E921" s="24" t="s">
        <v>9937</v>
      </c>
      <c r="F921" s="25">
        <v>1.0</v>
      </c>
      <c r="G921" s="25">
        <v>1.0</v>
      </c>
      <c r="H921" s="25" t="s">
        <v>8871</v>
      </c>
      <c r="I921" s="25">
        <v>2.0</v>
      </c>
      <c r="J921" s="25">
        <v>2.0</v>
      </c>
      <c r="K921" s="25" t="s">
        <v>8938</v>
      </c>
      <c r="L921" s="25">
        <v>2.0</v>
      </c>
      <c r="M921" s="25">
        <v>2.0</v>
      </c>
      <c r="N921" s="25" t="s">
        <v>8872</v>
      </c>
      <c r="O921" s="13"/>
      <c r="P921" s="13"/>
      <c r="Q921" s="13"/>
      <c r="R921" s="13"/>
      <c r="S921" s="13"/>
      <c r="T921" s="13"/>
      <c r="U921" s="13"/>
      <c r="V921" s="13"/>
      <c r="W921" s="13"/>
      <c r="X921" s="13"/>
      <c r="Y921" s="13"/>
      <c r="Z921" s="13"/>
      <c r="AA921" s="13"/>
      <c r="AB921" s="13"/>
    </row>
    <row r="922" ht="15.75" customHeight="1">
      <c r="A922" s="24" t="s">
        <v>9934</v>
      </c>
      <c r="B922" s="24" t="s">
        <v>2877</v>
      </c>
      <c r="C922" s="24" t="s">
        <v>9935</v>
      </c>
      <c r="D922" s="24" t="s">
        <v>9936</v>
      </c>
      <c r="E922" s="24" t="s">
        <v>9938</v>
      </c>
      <c r="F922" s="25">
        <v>1.0</v>
      </c>
      <c r="G922" s="25">
        <v>1.0</v>
      </c>
      <c r="H922" s="25" t="s">
        <v>8871</v>
      </c>
      <c r="I922" s="25">
        <v>2.0</v>
      </c>
      <c r="J922" s="25">
        <v>2.0</v>
      </c>
      <c r="K922" s="25" t="s">
        <v>8938</v>
      </c>
      <c r="L922" s="25">
        <v>2.0</v>
      </c>
      <c r="M922" s="25">
        <v>2.0</v>
      </c>
      <c r="N922" s="25" t="s">
        <v>8872</v>
      </c>
      <c r="O922" s="13"/>
      <c r="P922" s="13"/>
      <c r="Q922" s="13"/>
      <c r="R922" s="13"/>
      <c r="S922" s="13"/>
      <c r="T922" s="13"/>
      <c r="U922" s="13"/>
      <c r="V922" s="13"/>
      <c r="W922" s="13"/>
      <c r="X922" s="13"/>
      <c r="Y922" s="13"/>
      <c r="Z922" s="13"/>
      <c r="AA922" s="13"/>
      <c r="AB922" s="13"/>
    </row>
    <row r="923" ht="15.75" customHeight="1">
      <c r="A923" s="24" t="s">
        <v>9934</v>
      </c>
      <c r="B923" s="24" t="s">
        <v>2879</v>
      </c>
      <c r="C923" s="24" t="s">
        <v>9935</v>
      </c>
      <c r="D923" s="24" t="s">
        <v>9936</v>
      </c>
      <c r="E923" s="24" t="s">
        <v>9939</v>
      </c>
      <c r="F923" s="25">
        <v>1.0</v>
      </c>
      <c r="G923" s="25">
        <v>1.0</v>
      </c>
      <c r="H923" s="25" t="s">
        <v>8871</v>
      </c>
      <c r="I923" s="25">
        <v>2.0</v>
      </c>
      <c r="J923" s="25">
        <v>2.0</v>
      </c>
      <c r="K923" s="25" t="s">
        <v>8938</v>
      </c>
      <c r="L923" s="25">
        <v>1.0</v>
      </c>
      <c r="M923" s="25">
        <v>1.0</v>
      </c>
      <c r="N923" s="25" t="s">
        <v>8872</v>
      </c>
      <c r="O923" s="13"/>
      <c r="P923" s="13"/>
      <c r="Q923" s="13"/>
      <c r="R923" s="13"/>
      <c r="S923" s="13"/>
      <c r="T923" s="13"/>
      <c r="U923" s="13"/>
      <c r="V923" s="13"/>
      <c r="W923" s="13"/>
      <c r="X923" s="13"/>
      <c r="Y923" s="13"/>
      <c r="Z923" s="13"/>
      <c r="AA923" s="13"/>
      <c r="AB923" s="13"/>
    </row>
    <row r="924" ht="15.75" customHeight="1">
      <c r="A924" s="24" t="s">
        <v>9934</v>
      </c>
      <c r="B924" s="24" t="s">
        <v>2881</v>
      </c>
      <c r="C924" s="24" t="s">
        <v>9935</v>
      </c>
      <c r="D924" s="24" t="s">
        <v>9936</v>
      </c>
      <c r="E924" s="24" t="s">
        <v>9940</v>
      </c>
      <c r="F924" s="25">
        <v>1.0</v>
      </c>
      <c r="G924" s="25">
        <v>1.0</v>
      </c>
      <c r="H924" s="25" t="s">
        <v>8871</v>
      </c>
      <c r="I924" s="25">
        <v>2.0</v>
      </c>
      <c r="J924" s="25">
        <v>2.0</v>
      </c>
      <c r="K924" s="25" t="s">
        <v>8938</v>
      </c>
      <c r="L924" s="25">
        <v>2.0</v>
      </c>
      <c r="M924" s="25">
        <v>2.0</v>
      </c>
      <c r="N924" s="25" t="s">
        <v>8872</v>
      </c>
      <c r="O924" s="13"/>
      <c r="P924" s="13"/>
      <c r="Q924" s="13"/>
      <c r="R924" s="13"/>
      <c r="S924" s="13"/>
      <c r="T924" s="13"/>
      <c r="U924" s="13"/>
      <c r="V924" s="13"/>
      <c r="W924" s="13"/>
      <c r="X924" s="13"/>
      <c r="Y924" s="13"/>
      <c r="Z924" s="13"/>
      <c r="AA924" s="13"/>
      <c r="AB924" s="13"/>
    </row>
    <row r="925" ht="15.75" customHeight="1">
      <c r="A925" s="24" t="s">
        <v>9934</v>
      </c>
      <c r="B925" s="24" t="s">
        <v>2883</v>
      </c>
      <c r="C925" s="24" t="s">
        <v>9935</v>
      </c>
      <c r="D925" s="24" t="s">
        <v>9936</v>
      </c>
      <c r="E925" s="24" t="s">
        <v>9941</v>
      </c>
      <c r="F925" s="25">
        <v>1.0</v>
      </c>
      <c r="G925" s="25">
        <v>1.0</v>
      </c>
      <c r="H925" s="25" t="s">
        <v>8871</v>
      </c>
      <c r="I925" s="25">
        <v>1.0</v>
      </c>
      <c r="J925" s="25">
        <v>1.0</v>
      </c>
      <c r="K925" s="25" t="s">
        <v>8938</v>
      </c>
      <c r="L925" s="25">
        <v>1.0</v>
      </c>
      <c r="M925" s="25">
        <v>1.0</v>
      </c>
      <c r="N925" s="25" t="s">
        <v>8872</v>
      </c>
      <c r="O925" s="13"/>
      <c r="P925" s="13"/>
      <c r="Q925" s="13"/>
      <c r="R925" s="13"/>
      <c r="S925" s="13"/>
      <c r="T925" s="13"/>
      <c r="U925" s="13"/>
      <c r="V925" s="13"/>
      <c r="W925" s="13"/>
      <c r="X925" s="13"/>
      <c r="Y925" s="13"/>
      <c r="Z925" s="13"/>
      <c r="AA925" s="13"/>
      <c r="AB925" s="13"/>
    </row>
    <row r="926" ht="15.75" customHeight="1">
      <c r="A926" s="24" t="s">
        <v>9934</v>
      </c>
      <c r="B926" s="24" t="s">
        <v>2885</v>
      </c>
      <c r="C926" s="24" t="s">
        <v>9935</v>
      </c>
      <c r="D926" s="24" t="s">
        <v>9936</v>
      </c>
      <c r="E926" s="24" t="s">
        <v>9942</v>
      </c>
      <c r="F926" s="25">
        <v>1.0</v>
      </c>
      <c r="G926" s="25">
        <v>1.0</v>
      </c>
      <c r="H926" s="25" t="s">
        <v>8871</v>
      </c>
      <c r="I926" s="25">
        <v>1.0</v>
      </c>
      <c r="J926" s="25">
        <v>1.0</v>
      </c>
      <c r="K926" s="25" t="s">
        <v>8938</v>
      </c>
      <c r="L926" s="25">
        <v>1.0</v>
      </c>
      <c r="M926" s="25">
        <v>1.0</v>
      </c>
      <c r="N926" s="25" t="s">
        <v>8872</v>
      </c>
      <c r="O926" s="13"/>
      <c r="P926" s="13"/>
      <c r="Q926" s="13"/>
      <c r="R926" s="13"/>
      <c r="S926" s="13"/>
      <c r="T926" s="13"/>
      <c r="U926" s="13"/>
      <c r="V926" s="13"/>
      <c r="W926" s="13"/>
      <c r="X926" s="13"/>
      <c r="Y926" s="13"/>
      <c r="Z926" s="13"/>
      <c r="AA926" s="13"/>
      <c r="AB926" s="13"/>
    </row>
    <row r="927" ht="15.75" customHeight="1">
      <c r="A927" s="24" t="s">
        <v>9934</v>
      </c>
      <c r="B927" s="24" t="s">
        <v>2887</v>
      </c>
      <c r="C927" s="24" t="s">
        <v>9935</v>
      </c>
      <c r="D927" s="24" t="s">
        <v>9936</v>
      </c>
      <c r="E927" s="24" t="s">
        <v>9943</v>
      </c>
      <c r="F927" s="25">
        <v>1.0</v>
      </c>
      <c r="G927" s="25">
        <v>1.0</v>
      </c>
      <c r="H927" s="25" t="s">
        <v>8871</v>
      </c>
      <c r="I927" s="25">
        <v>2.0</v>
      </c>
      <c r="J927" s="25">
        <v>2.0</v>
      </c>
      <c r="K927" s="25" t="s">
        <v>8938</v>
      </c>
      <c r="L927" s="25">
        <v>2.0</v>
      </c>
      <c r="M927" s="25">
        <v>2.0</v>
      </c>
      <c r="N927" s="25" t="s">
        <v>8872</v>
      </c>
      <c r="O927" s="13"/>
      <c r="P927" s="13"/>
      <c r="Q927" s="13"/>
      <c r="R927" s="13"/>
      <c r="S927" s="13"/>
      <c r="T927" s="13"/>
      <c r="U927" s="13"/>
      <c r="V927" s="13"/>
      <c r="W927" s="13"/>
      <c r="X927" s="13"/>
      <c r="Y927" s="13"/>
      <c r="Z927" s="13"/>
      <c r="AA927" s="13"/>
      <c r="AB927" s="13"/>
    </row>
    <row r="928" ht="15.75" customHeight="1">
      <c r="A928" s="24" t="s">
        <v>9934</v>
      </c>
      <c r="B928" s="24" t="s">
        <v>2889</v>
      </c>
      <c r="C928" s="24" t="s">
        <v>9935</v>
      </c>
      <c r="D928" s="24" t="s">
        <v>9936</v>
      </c>
      <c r="E928" s="24" t="s">
        <v>9944</v>
      </c>
      <c r="F928" s="25">
        <v>1.0</v>
      </c>
      <c r="G928" s="25">
        <v>1.0</v>
      </c>
      <c r="H928" s="25" t="s">
        <v>8871</v>
      </c>
      <c r="I928" s="25">
        <v>3.0</v>
      </c>
      <c r="J928" s="25">
        <v>2.0</v>
      </c>
      <c r="K928" s="25" t="s">
        <v>8938</v>
      </c>
      <c r="L928" s="25">
        <v>2.0</v>
      </c>
      <c r="M928" s="25">
        <v>2.0</v>
      </c>
      <c r="N928" s="25" t="s">
        <v>8872</v>
      </c>
      <c r="O928" s="13"/>
      <c r="P928" s="13"/>
      <c r="Q928" s="13"/>
      <c r="R928" s="13"/>
      <c r="S928" s="13"/>
      <c r="T928" s="13"/>
      <c r="U928" s="13"/>
      <c r="V928" s="13"/>
      <c r="W928" s="13"/>
      <c r="X928" s="13"/>
      <c r="Y928" s="13"/>
      <c r="Z928" s="13"/>
      <c r="AA928" s="13"/>
      <c r="AB928" s="13"/>
    </row>
    <row r="929" ht="15.75" customHeight="1">
      <c r="A929" s="24" t="s">
        <v>9934</v>
      </c>
      <c r="B929" s="24" t="s">
        <v>2891</v>
      </c>
      <c r="C929" s="24" t="s">
        <v>9935</v>
      </c>
      <c r="D929" s="24" t="s">
        <v>9936</v>
      </c>
      <c r="E929" s="24" t="s">
        <v>9945</v>
      </c>
      <c r="F929" s="25">
        <v>1.0</v>
      </c>
      <c r="G929" s="25">
        <v>1.0</v>
      </c>
      <c r="H929" s="25" t="s">
        <v>8871</v>
      </c>
      <c r="I929" s="25">
        <v>2.0</v>
      </c>
      <c r="J929" s="25">
        <v>2.0</v>
      </c>
      <c r="K929" s="25" t="s">
        <v>8938</v>
      </c>
      <c r="L929" s="25">
        <v>2.0</v>
      </c>
      <c r="M929" s="25">
        <v>2.0</v>
      </c>
      <c r="N929" s="25" t="s">
        <v>8872</v>
      </c>
      <c r="O929" s="13"/>
      <c r="P929" s="13"/>
      <c r="Q929" s="13"/>
      <c r="R929" s="13"/>
      <c r="S929" s="13"/>
      <c r="T929" s="13"/>
      <c r="U929" s="13"/>
      <c r="V929" s="13"/>
      <c r="W929" s="13"/>
      <c r="X929" s="13"/>
      <c r="Y929" s="13"/>
      <c r="Z929" s="13"/>
      <c r="AA929" s="13"/>
      <c r="AB929" s="13"/>
    </row>
    <row r="930" ht="15.75" customHeight="1">
      <c r="A930" s="24" t="s">
        <v>9934</v>
      </c>
      <c r="B930" s="24" t="s">
        <v>2893</v>
      </c>
      <c r="C930" s="24" t="s">
        <v>9935</v>
      </c>
      <c r="D930" s="24" t="s">
        <v>9936</v>
      </c>
      <c r="E930" s="24" t="s">
        <v>9946</v>
      </c>
      <c r="F930" s="25">
        <v>1.0</v>
      </c>
      <c r="G930" s="25">
        <v>1.0</v>
      </c>
      <c r="H930" s="25" t="s">
        <v>8871</v>
      </c>
      <c r="I930" s="25">
        <v>2.0</v>
      </c>
      <c r="J930" s="25">
        <v>2.0</v>
      </c>
      <c r="K930" s="25" t="s">
        <v>8938</v>
      </c>
      <c r="L930" s="25">
        <v>2.0</v>
      </c>
      <c r="M930" s="25">
        <v>2.0</v>
      </c>
      <c r="N930" s="25" t="s">
        <v>8872</v>
      </c>
      <c r="O930" s="13"/>
      <c r="P930" s="13"/>
      <c r="Q930" s="13"/>
      <c r="R930" s="13"/>
      <c r="S930" s="13"/>
      <c r="T930" s="13"/>
      <c r="U930" s="13"/>
      <c r="V930" s="13"/>
      <c r="W930" s="13"/>
      <c r="X930" s="13"/>
      <c r="Y930" s="13"/>
      <c r="Z930" s="13"/>
      <c r="AA930" s="13"/>
      <c r="AB930" s="13"/>
    </row>
    <row r="931" ht="15.75" customHeight="1">
      <c r="A931" s="24" t="s">
        <v>9934</v>
      </c>
      <c r="B931" s="24" t="s">
        <v>2895</v>
      </c>
      <c r="C931" s="24" t="s">
        <v>9935</v>
      </c>
      <c r="D931" s="24" t="s">
        <v>9936</v>
      </c>
      <c r="E931" s="24" t="s">
        <v>9947</v>
      </c>
      <c r="F931" s="25">
        <v>1.0</v>
      </c>
      <c r="G931" s="25">
        <v>1.0</v>
      </c>
      <c r="H931" s="25" t="s">
        <v>8871</v>
      </c>
      <c r="I931" s="25">
        <v>3.0</v>
      </c>
      <c r="J931" s="25">
        <v>2.0</v>
      </c>
      <c r="K931" s="25" t="s">
        <v>8938</v>
      </c>
      <c r="L931" s="25">
        <v>1.0</v>
      </c>
      <c r="M931" s="25">
        <v>1.0</v>
      </c>
      <c r="N931" s="25" t="s">
        <v>8872</v>
      </c>
      <c r="O931" s="13"/>
      <c r="P931" s="13"/>
      <c r="Q931" s="13"/>
      <c r="R931" s="13"/>
      <c r="S931" s="13"/>
      <c r="T931" s="13"/>
      <c r="U931" s="13"/>
      <c r="V931" s="13"/>
      <c r="W931" s="13"/>
      <c r="X931" s="13"/>
      <c r="Y931" s="13"/>
      <c r="Z931" s="13"/>
      <c r="AA931" s="13"/>
      <c r="AB931" s="13"/>
    </row>
    <row r="932" ht="15.75" customHeight="1">
      <c r="A932" s="24" t="s">
        <v>9934</v>
      </c>
      <c r="B932" s="24" t="s">
        <v>2897</v>
      </c>
      <c r="C932" s="24" t="s">
        <v>9935</v>
      </c>
      <c r="D932" s="24" t="s">
        <v>9936</v>
      </c>
      <c r="E932" s="24" t="s">
        <v>9948</v>
      </c>
      <c r="F932" s="25">
        <v>1.0</v>
      </c>
      <c r="G932" s="25">
        <v>1.0</v>
      </c>
      <c r="H932" s="25" t="s">
        <v>8871</v>
      </c>
      <c r="I932" s="25">
        <v>3.0</v>
      </c>
      <c r="J932" s="25">
        <v>2.0</v>
      </c>
      <c r="K932" s="25" t="s">
        <v>8938</v>
      </c>
      <c r="L932" s="25">
        <v>1.0</v>
      </c>
      <c r="M932" s="25">
        <v>1.0</v>
      </c>
      <c r="N932" s="25" t="s">
        <v>8872</v>
      </c>
      <c r="O932" s="13"/>
      <c r="P932" s="13"/>
      <c r="Q932" s="13"/>
      <c r="R932" s="13"/>
      <c r="S932" s="13"/>
      <c r="T932" s="13"/>
      <c r="U932" s="13"/>
      <c r="V932" s="13"/>
      <c r="W932" s="13"/>
      <c r="X932" s="13"/>
      <c r="Y932" s="13"/>
      <c r="Z932" s="13"/>
      <c r="AA932" s="13"/>
      <c r="AB932" s="13"/>
    </row>
    <row r="933" ht="15.75" customHeight="1">
      <c r="A933" s="24" t="s">
        <v>9934</v>
      </c>
      <c r="B933" s="24" t="s">
        <v>2899</v>
      </c>
      <c r="C933" s="24" t="s">
        <v>9935</v>
      </c>
      <c r="D933" s="24" t="s">
        <v>9936</v>
      </c>
      <c r="E933" s="24" t="s">
        <v>9949</v>
      </c>
      <c r="F933" s="25">
        <v>2.0</v>
      </c>
      <c r="G933" s="25">
        <v>1.0</v>
      </c>
      <c r="H933" s="25" t="s">
        <v>8871</v>
      </c>
      <c r="I933" s="25">
        <v>2.0</v>
      </c>
      <c r="J933" s="25">
        <v>1.0</v>
      </c>
      <c r="K933" s="25" t="s">
        <v>8938</v>
      </c>
      <c r="L933" s="25">
        <v>2.0</v>
      </c>
      <c r="M933" s="25">
        <v>1.0</v>
      </c>
      <c r="N933" s="25" t="s">
        <v>8872</v>
      </c>
      <c r="O933" s="13"/>
      <c r="P933" s="13"/>
      <c r="Q933" s="13"/>
      <c r="R933" s="13"/>
      <c r="S933" s="13"/>
      <c r="T933" s="13"/>
      <c r="U933" s="13"/>
      <c r="V933" s="13"/>
      <c r="W933" s="13"/>
      <c r="X933" s="13"/>
      <c r="Y933" s="13"/>
      <c r="Z933" s="13"/>
      <c r="AA933" s="13"/>
      <c r="AB933" s="13"/>
    </row>
    <row r="934" ht="15.75" customHeight="1">
      <c r="A934" s="24" t="s">
        <v>9934</v>
      </c>
      <c r="B934" s="24" t="s">
        <v>2901</v>
      </c>
      <c r="C934" s="24" t="s">
        <v>9935</v>
      </c>
      <c r="D934" s="24" t="s">
        <v>9936</v>
      </c>
      <c r="E934" s="24" t="s">
        <v>9950</v>
      </c>
      <c r="F934" s="25">
        <v>3.0</v>
      </c>
      <c r="G934" s="25">
        <v>3.0</v>
      </c>
      <c r="H934" s="25" t="s">
        <v>8871</v>
      </c>
      <c r="I934" s="25">
        <v>3.0</v>
      </c>
      <c r="J934" s="25">
        <v>3.0</v>
      </c>
      <c r="K934" s="25" t="s">
        <v>8938</v>
      </c>
      <c r="L934" s="25">
        <v>2.0</v>
      </c>
      <c r="M934" s="25">
        <v>2.0</v>
      </c>
      <c r="N934" s="25" t="s">
        <v>8872</v>
      </c>
      <c r="O934" s="13"/>
      <c r="P934" s="13"/>
      <c r="Q934" s="13"/>
      <c r="R934" s="13"/>
      <c r="S934" s="13"/>
      <c r="T934" s="13"/>
      <c r="U934" s="13"/>
      <c r="V934" s="13"/>
      <c r="W934" s="13"/>
      <c r="X934" s="13"/>
      <c r="Y934" s="13"/>
      <c r="Z934" s="13"/>
      <c r="AA934" s="13"/>
      <c r="AB934" s="13"/>
    </row>
    <row r="935" ht="15.75" customHeight="1">
      <c r="A935" s="24" t="s">
        <v>9934</v>
      </c>
      <c r="B935" s="24" t="s">
        <v>2903</v>
      </c>
      <c r="C935" s="24" t="s">
        <v>9935</v>
      </c>
      <c r="D935" s="24" t="s">
        <v>9936</v>
      </c>
      <c r="E935" s="24" t="s">
        <v>9951</v>
      </c>
      <c r="F935" s="25">
        <v>1.0</v>
      </c>
      <c r="G935" s="25">
        <v>1.0</v>
      </c>
      <c r="H935" s="25" t="s">
        <v>8871</v>
      </c>
      <c r="I935" s="25">
        <v>2.0</v>
      </c>
      <c r="J935" s="25">
        <v>2.0</v>
      </c>
      <c r="K935" s="25" t="s">
        <v>8938</v>
      </c>
      <c r="L935" s="25">
        <v>1.0</v>
      </c>
      <c r="M935" s="25">
        <v>1.0</v>
      </c>
      <c r="N935" s="25" t="s">
        <v>8872</v>
      </c>
      <c r="O935" s="13"/>
      <c r="P935" s="13"/>
      <c r="Q935" s="13"/>
      <c r="R935" s="13"/>
      <c r="S935" s="13"/>
      <c r="T935" s="13"/>
      <c r="U935" s="13"/>
      <c r="V935" s="13"/>
      <c r="W935" s="13"/>
      <c r="X935" s="13"/>
      <c r="Y935" s="13"/>
      <c r="Z935" s="13"/>
      <c r="AA935" s="13"/>
      <c r="AB935" s="13"/>
    </row>
    <row r="936" ht="15.75" customHeight="1">
      <c r="A936" s="24" t="s">
        <v>9934</v>
      </c>
      <c r="B936" s="24" t="s">
        <v>2905</v>
      </c>
      <c r="C936" s="24" t="s">
        <v>9935</v>
      </c>
      <c r="D936" s="24" t="s">
        <v>9936</v>
      </c>
      <c r="E936" s="24" t="s">
        <v>9952</v>
      </c>
      <c r="F936" s="25">
        <v>1.0</v>
      </c>
      <c r="G936" s="25">
        <v>1.0</v>
      </c>
      <c r="H936" s="25" t="s">
        <v>8871</v>
      </c>
      <c r="I936" s="25">
        <v>3.0</v>
      </c>
      <c r="J936" s="25">
        <v>3.0</v>
      </c>
      <c r="K936" s="25" t="s">
        <v>8938</v>
      </c>
      <c r="L936" s="25">
        <v>3.0</v>
      </c>
      <c r="M936" s="25">
        <v>3.0</v>
      </c>
      <c r="N936" s="25" t="s">
        <v>8872</v>
      </c>
      <c r="O936" s="13"/>
      <c r="P936" s="13"/>
      <c r="Q936" s="13"/>
      <c r="R936" s="13"/>
      <c r="S936" s="13"/>
      <c r="T936" s="13"/>
      <c r="U936" s="13"/>
      <c r="V936" s="13"/>
      <c r="W936" s="13"/>
      <c r="X936" s="13"/>
      <c r="Y936" s="13"/>
      <c r="Z936" s="13"/>
      <c r="AA936" s="13"/>
      <c r="AB936" s="13"/>
    </row>
    <row r="937" ht="15.75" customHeight="1">
      <c r="A937" s="24" t="s">
        <v>9934</v>
      </c>
      <c r="B937" s="24" t="s">
        <v>2907</v>
      </c>
      <c r="C937" s="24" t="s">
        <v>9935</v>
      </c>
      <c r="D937" s="24" t="s">
        <v>9936</v>
      </c>
      <c r="E937" s="24" t="s">
        <v>9953</v>
      </c>
      <c r="F937" s="25">
        <v>3.0</v>
      </c>
      <c r="G937" s="25">
        <v>3.0</v>
      </c>
      <c r="H937" s="25" t="s">
        <v>8871</v>
      </c>
      <c r="I937" s="25">
        <v>3.0</v>
      </c>
      <c r="J937" s="25">
        <v>3.0</v>
      </c>
      <c r="K937" s="25" t="s">
        <v>8938</v>
      </c>
      <c r="L937" s="25">
        <v>2.0</v>
      </c>
      <c r="M937" s="25">
        <v>2.0</v>
      </c>
      <c r="N937" s="25" t="s">
        <v>8872</v>
      </c>
      <c r="O937" s="13"/>
      <c r="P937" s="13"/>
      <c r="Q937" s="13"/>
      <c r="R937" s="13"/>
      <c r="S937" s="13"/>
      <c r="T937" s="13"/>
      <c r="U937" s="13"/>
      <c r="V937" s="13"/>
      <c r="W937" s="13"/>
      <c r="X937" s="13"/>
      <c r="Y937" s="13"/>
      <c r="Z937" s="13"/>
      <c r="AA937" s="13"/>
      <c r="AB937" s="13"/>
    </row>
    <row r="938" ht="15.75" customHeight="1">
      <c r="A938" s="24" t="s">
        <v>9934</v>
      </c>
      <c r="B938" s="24" t="s">
        <v>2909</v>
      </c>
      <c r="C938" s="24" t="s">
        <v>9935</v>
      </c>
      <c r="D938" s="24" t="s">
        <v>9936</v>
      </c>
      <c r="E938" s="24" t="s">
        <v>9954</v>
      </c>
      <c r="F938" s="25">
        <v>1.0</v>
      </c>
      <c r="G938" s="25">
        <v>1.0</v>
      </c>
      <c r="H938" s="25" t="s">
        <v>8871</v>
      </c>
      <c r="I938" s="25">
        <v>2.0</v>
      </c>
      <c r="J938" s="25">
        <v>2.0</v>
      </c>
      <c r="K938" s="25" t="s">
        <v>8938</v>
      </c>
      <c r="L938" s="25">
        <v>1.0</v>
      </c>
      <c r="M938" s="25">
        <v>1.0</v>
      </c>
      <c r="N938" s="25" t="s">
        <v>8872</v>
      </c>
      <c r="O938" s="13"/>
      <c r="P938" s="13"/>
      <c r="Q938" s="13"/>
      <c r="R938" s="13"/>
      <c r="S938" s="13"/>
      <c r="T938" s="13"/>
      <c r="U938" s="13"/>
      <c r="V938" s="13"/>
      <c r="W938" s="13"/>
      <c r="X938" s="13"/>
      <c r="Y938" s="13"/>
      <c r="Z938" s="13"/>
      <c r="AA938" s="13"/>
      <c r="AB938" s="13"/>
    </row>
    <row r="939" ht="15.75" customHeight="1">
      <c r="A939" s="24" t="s">
        <v>9955</v>
      </c>
      <c r="B939" s="24" t="s">
        <v>4335</v>
      </c>
      <c r="C939" s="24" t="s">
        <v>9956</v>
      </c>
      <c r="D939" s="24" t="s">
        <v>9957</v>
      </c>
      <c r="E939" s="24" t="s">
        <v>9958</v>
      </c>
      <c r="F939" s="25">
        <v>1.0</v>
      </c>
      <c r="G939" s="25">
        <v>1.0</v>
      </c>
      <c r="H939" s="25" t="s">
        <v>8871</v>
      </c>
      <c r="I939" s="25">
        <v>1.0</v>
      </c>
      <c r="J939" s="25">
        <v>1.0</v>
      </c>
      <c r="K939" s="25" t="s">
        <v>8938</v>
      </c>
      <c r="L939" s="25">
        <v>1.0</v>
      </c>
      <c r="M939" s="25">
        <v>1.0</v>
      </c>
      <c r="N939" s="25" t="s">
        <v>8872</v>
      </c>
      <c r="O939" s="13"/>
      <c r="P939" s="13"/>
      <c r="Q939" s="13"/>
      <c r="R939" s="13"/>
      <c r="S939" s="13"/>
      <c r="T939" s="13"/>
      <c r="U939" s="13"/>
      <c r="V939" s="13"/>
      <c r="W939" s="13"/>
      <c r="X939" s="13"/>
      <c r="Y939" s="13"/>
      <c r="Z939" s="13"/>
      <c r="AA939" s="13"/>
      <c r="AB939" s="13"/>
    </row>
    <row r="940" ht="15.75" customHeight="1">
      <c r="A940" s="24" t="s">
        <v>9955</v>
      </c>
      <c r="B940" s="24" t="s">
        <v>4339</v>
      </c>
      <c r="C940" s="24" t="s">
        <v>9956</v>
      </c>
      <c r="D940" s="24" t="s">
        <v>9957</v>
      </c>
      <c r="E940" s="24" t="s">
        <v>9959</v>
      </c>
      <c r="F940" s="25">
        <v>2.0</v>
      </c>
      <c r="G940" s="25">
        <v>1.0</v>
      </c>
      <c r="H940" s="25" t="s">
        <v>8871</v>
      </c>
      <c r="I940" s="25">
        <v>2.0</v>
      </c>
      <c r="J940" s="25">
        <v>1.0</v>
      </c>
      <c r="K940" s="25" t="s">
        <v>8938</v>
      </c>
      <c r="L940" s="25">
        <v>2.0</v>
      </c>
      <c r="M940" s="25">
        <v>1.0</v>
      </c>
      <c r="N940" s="25" t="s">
        <v>8872</v>
      </c>
      <c r="O940" s="13"/>
      <c r="P940" s="13"/>
      <c r="Q940" s="13"/>
      <c r="R940" s="13"/>
      <c r="S940" s="13"/>
      <c r="T940" s="13"/>
      <c r="U940" s="13"/>
      <c r="V940" s="13"/>
      <c r="W940" s="13"/>
      <c r="X940" s="13"/>
      <c r="Y940" s="13"/>
      <c r="Z940" s="13"/>
      <c r="AA940" s="13"/>
      <c r="AB940" s="13"/>
    </row>
    <row r="941" ht="15.75" customHeight="1">
      <c r="A941" s="24" t="s">
        <v>9955</v>
      </c>
      <c r="B941" s="24" t="s">
        <v>4341</v>
      </c>
      <c r="C941" s="24" t="s">
        <v>9956</v>
      </c>
      <c r="D941" s="24" t="s">
        <v>9957</v>
      </c>
      <c r="E941" s="24" t="s">
        <v>9960</v>
      </c>
      <c r="F941" s="25">
        <v>1.0</v>
      </c>
      <c r="G941" s="25">
        <v>1.0</v>
      </c>
      <c r="H941" s="25" t="s">
        <v>8871</v>
      </c>
      <c r="I941" s="25">
        <v>3.0</v>
      </c>
      <c r="J941" s="25">
        <v>2.0</v>
      </c>
      <c r="K941" s="25" t="s">
        <v>8938</v>
      </c>
      <c r="L941" s="25">
        <v>2.0</v>
      </c>
      <c r="M941" s="25">
        <v>2.0</v>
      </c>
      <c r="N941" s="25" t="s">
        <v>8872</v>
      </c>
      <c r="O941" s="13"/>
      <c r="P941" s="13"/>
      <c r="Q941" s="13"/>
      <c r="R941" s="13"/>
      <c r="S941" s="13"/>
      <c r="T941" s="13"/>
      <c r="U941" s="13"/>
      <c r="V941" s="13"/>
      <c r="W941" s="13"/>
      <c r="X941" s="13"/>
      <c r="Y941" s="13"/>
      <c r="Z941" s="13"/>
      <c r="AA941" s="13"/>
      <c r="AB941" s="13"/>
    </row>
    <row r="942" ht="15.75" customHeight="1">
      <c r="A942" s="24" t="s">
        <v>9955</v>
      </c>
      <c r="B942" s="24" t="s">
        <v>4343</v>
      </c>
      <c r="C942" s="24" t="s">
        <v>9956</v>
      </c>
      <c r="D942" s="24" t="s">
        <v>9957</v>
      </c>
      <c r="E942" s="24" t="s">
        <v>9961</v>
      </c>
      <c r="F942" s="25">
        <v>1.0</v>
      </c>
      <c r="G942" s="25">
        <v>1.0</v>
      </c>
      <c r="H942" s="25" t="s">
        <v>8871</v>
      </c>
      <c r="I942" s="25">
        <v>1.0</v>
      </c>
      <c r="J942" s="25">
        <v>1.0</v>
      </c>
      <c r="K942" s="25" t="s">
        <v>8938</v>
      </c>
      <c r="L942" s="25">
        <v>1.0</v>
      </c>
      <c r="M942" s="25">
        <v>1.0</v>
      </c>
      <c r="N942" s="25" t="s">
        <v>8872</v>
      </c>
      <c r="O942" s="13"/>
      <c r="P942" s="13"/>
      <c r="Q942" s="13"/>
      <c r="R942" s="13"/>
      <c r="S942" s="13"/>
      <c r="T942" s="13"/>
      <c r="U942" s="13"/>
      <c r="V942" s="13"/>
      <c r="W942" s="13"/>
      <c r="X942" s="13"/>
      <c r="Y942" s="13"/>
      <c r="Z942" s="13"/>
      <c r="AA942" s="13"/>
      <c r="AB942" s="13"/>
    </row>
    <row r="943" ht="15.75" customHeight="1">
      <c r="A943" s="24" t="s">
        <v>9955</v>
      </c>
      <c r="B943" s="24" t="s">
        <v>4345</v>
      </c>
      <c r="C943" s="24" t="s">
        <v>9956</v>
      </c>
      <c r="D943" s="24" t="s">
        <v>9957</v>
      </c>
      <c r="E943" s="24" t="s">
        <v>9962</v>
      </c>
      <c r="F943" s="25">
        <v>3.0</v>
      </c>
      <c r="G943" s="25">
        <v>3.0</v>
      </c>
      <c r="H943" s="25" t="s">
        <v>8871</v>
      </c>
      <c r="I943" s="25">
        <v>3.0</v>
      </c>
      <c r="J943" s="25">
        <v>3.0</v>
      </c>
      <c r="K943" s="25" t="s">
        <v>8938</v>
      </c>
      <c r="L943" s="25">
        <v>3.0</v>
      </c>
      <c r="M943" s="25">
        <v>3.0</v>
      </c>
      <c r="N943" s="25" t="s">
        <v>8872</v>
      </c>
      <c r="O943" s="13"/>
      <c r="P943" s="13"/>
      <c r="Q943" s="13"/>
      <c r="R943" s="13"/>
      <c r="S943" s="13"/>
      <c r="T943" s="13"/>
      <c r="U943" s="13"/>
      <c r="V943" s="13"/>
      <c r="W943" s="13"/>
      <c r="X943" s="13"/>
      <c r="Y943" s="13"/>
      <c r="Z943" s="13"/>
      <c r="AA943" s="13"/>
      <c r="AB943" s="13"/>
    </row>
    <row r="944" ht="15.75" customHeight="1">
      <c r="A944" s="24" t="s">
        <v>9955</v>
      </c>
      <c r="B944" s="24" t="s">
        <v>4347</v>
      </c>
      <c r="C944" s="24" t="s">
        <v>9956</v>
      </c>
      <c r="D944" s="24" t="s">
        <v>9957</v>
      </c>
      <c r="E944" s="24" t="s">
        <v>9963</v>
      </c>
      <c r="F944" s="25">
        <v>1.0</v>
      </c>
      <c r="G944" s="25">
        <v>1.0</v>
      </c>
      <c r="H944" s="25" t="s">
        <v>8871</v>
      </c>
      <c r="I944" s="25">
        <v>1.0</v>
      </c>
      <c r="J944" s="25">
        <v>1.0</v>
      </c>
      <c r="K944" s="25" t="s">
        <v>8938</v>
      </c>
      <c r="L944" s="25">
        <v>1.0</v>
      </c>
      <c r="M944" s="25">
        <v>1.0</v>
      </c>
      <c r="N944" s="25" t="s">
        <v>8872</v>
      </c>
      <c r="O944" s="13"/>
      <c r="P944" s="13"/>
      <c r="Q944" s="13"/>
      <c r="R944" s="13"/>
      <c r="S944" s="13"/>
      <c r="T944" s="13"/>
      <c r="U944" s="13"/>
      <c r="V944" s="13"/>
      <c r="W944" s="13"/>
      <c r="X944" s="13"/>
      <c r="Y944" s="13"/>
      <c r="Z944" s="13"/>
      <c r="AA944" s="13"/>
      <c r="AB944" s="13"/>
    </row>
    <row r="945" ht="15.75" customHeight="1">
      <c r="A945" s="24" t="s">
        <v>9955</v>
      </c>
      <c r="B945" s="24" t="s">
        <v>4349</v>
      </c>
      <c r="C945" s="24" t="s">
        <v>9956</v>
      </c>
      <c r="D945" s="24" t="s">
        <v>9957</v>
      </c>
      <c r="E945" s="24" t="s">
        <v>9964</v>
      </c>
      <c r="F945" s="25">
        <v>1.0</v>
      </c>
      <c r="G945" s="25">
        <v>1.0</v>
      </c>
      <c r="H945" s="25" t="s">
        <v>8871</v>
      </c>
      <c r="I945" s="25">
        <v>1.0</v>
      </c>
      <c r="J945" s="25">
        <v>1.0</v>
      </c>
      <c r="K945" s="25" t="s">
        <v>8938</v>
      </c>
      <c r="L945" s="25">
        <v>1.0</v>
      </c>
      <c r="M945" s="25">
        <v>1.0</v>
      </c>
      <c r="N945" s="25" t="s">
        <v>8872</v>
      </c>
      <c r="O945" s="13"/>
      <c r="P945" s="13"/>
      <c r="Q945" s="13"/>
      <c r="R945" s="13"/>
      <c r="S945" s="13"/>
      <c r="T945" s="13"/>
      <c r="U945" s="13"/>
      <c r="V945" s="13"/>
      <c r="W945" s="13"/>
      <c r="X945" s="13"/>
      <c r="Y945" s="13"/>
      <c r="Z945" s="13"/>
      <c r="AA945" s="13"/>
      <c r="AB945" s="13"/>
    </row>
    <row r="946" ht="15.75" customHeight="1">
      <c r="A946" s="24" t="s">
        <v>9955</v>
      </c>
      <c r="B946" s="24" t="s">
        <v>4351</v>
      </c>
      <c r="C946" s="24" t="s">
        <v>9956</v>
      </c>
      <c r="D946" s="24" t="s">
        <v>9957</v>
      </c>
      <c r="E946" s="24" t="s">
        <v>9965</v>
      </c>
      <c r="F946" s="25">
        <v>1.0</v>
      </c>
      <c r="G946" s="25">
        <v>2.0</v>
      </c>
      <c r="H946" s="25" t="s">
        <v>8871</v>
      </c>
      <c r="I946" s="25">
        <v>1.0</v>
      </c>
      <c r="J946" s="25">
        <v>2.0</v>
      </c>
      <c r="K946" s="25" t="s">
        <v>8938</v>
      </c>
      <c r="L946" s="25">
        <v>1.0</v>
      </c>
      <c r="M946" s="25">
        <v>2.0</v>
      </c>
      <c r="N946" s="25" t="s">
        <v>8872</v>
      </c>
      <c r="O946" s="13"/>
      <c r="P946" s="13"/>
      <c r="Q946" s="13"/>
      <c r="R946" s="13"/>
      <c r="S946" s="13"/>
      <c r="T946" s="13"/>
      <c r="U946" s="13"/>
      <c r="V946" s="13"/>
      <c r="W946" s="13"/>
      <c r="X946" s="13"/>
      <c r="Y946" s="13"/>
      <c r="Z946" s="13"/>
      <c r="AA946" s="13"/>
      <c r="AB946" s="13"/>
    </row>
    <row r="947" ht="15.75" customHeight="1">
      <c r="A947" s="24" t="s">
        <v>9955</v>
      </c>
      <c r="B947" s="24" t="s">
        <v>4353</v>
      </c>
      <c r="C947" s="24" t="s">
        <v>9956</v>
      </c>
      <c r="D947" s="24" t="s">
        <v>9957</v>
      </c>
      <c r="E947" s="24" t="s">
        <v>9966</v>
      </c>
      <c r="F947" s="25">
        <v>2.0</v>
      </c>
      <c r="G947" s="25">
        <v>3.0</v>
      </c>
      <c r="H947" s="25" t="s">
        <v>8871</v>
      </c>
      <c r="I947" s="25">
        <v>2.0</v>
      </c>
      <c r="J947" s="25">
        <v>3.0</v>
      </c>
      <c r="K947" s="25" t="s">
        <v>8938</v>
      </c>
      <c r="L947" s="25">
        <v>2.0</v>
      </c>
      <c r="M947" s="25">
        <v>3.0</v>
      </c>
      <c r="N947" s="25" t="s">
        <v>8872</v>
      </c>
      <c r="O947" s="13"/>
      <c r="P947" s="13"/>
      <c r="Q947" s="13"/>
      <c r="R947" s="13"/>
      <c r="S947" s="13"/>
      <c r="T947" s="13"/>
      <c r="U947" s="13"/>
      <c r="V947" s="13"/>
      <c r="W947" s="13"/>
      <c r="X947" s="13"/>
      <c r="Y947" s="13"/>
      <c r="Z947" s="13"/>
      <c r="AA947" s="13"/>
      <c r="AB947" s="13"/>
    </row>
    <row r="948" ht="15.75" customHeight="1">
      <c r="A948" s="24" t="s">
        <v>9955</v>
      </c>
      <c r="B948" s="24" t="s">
        <v>4355</v>
      </c>
      <c r="C948" s="24" t="s">
        <v>9956</v>
      </c>
      <c r="D948" s="24" t="s">
        <v>9957</v>
      </c>
      <c r="E948" s="24" t="s">
        <v>9967</v>
      </c>
      <c r="F948" s="25">
        <v>1.0</v>
      </c>
      <c r="G948" s="25">
        <v>1.0</v>
      </c>
      <c r="H948" s="25" t="s">
        <v>8871</v>
      </c>
      <c r="I948" s="25">
        <v>1.0</v>
      </c>
      <c r="J948" s="25">
        <v>1.0</v>
      </c>
      <c r="K948" s="25" t="s">
        <v>8938</v>
      </c>
      <c r="L948" s="25">
        <v>1.0</v>
      </c>
      <c r="M948" s="25">
        <v>1.0</v>
      </c>
      <c r="N948" s="25" t="s">
        <v>8872</v>
      </c>
      <c r="O948" s="13"/>
      <c r="P948" s="13"/>
      <c r="Q948" s="13"/>
      <c r="R948" s="13"/>
      <c r="S948" s="13"/>
      <c r="T948" s="13"/>
      <c r="U948" s="13"/>
      <c r="V948" s="13"/>
      <c r="W948" s="13"/>
      <c r="X948" s="13"/>
      <c r="Y948" s="13"/>
      <c r="Z948" s="13"/>
      <c r="AA948" s="13"/>
      <c r="AB948" s="13"/>
    </row>
    <row r="949" ht="15.75" customHeight="1">
      <c r="A949" s="24" t="s">
        <v>9955</v>
      </c>
      <c r="B949" s="24" t="s">
        <v>4357</v>
      </c>
      <c r="C949" s="24" t="s">
        <v>9956</v>
      </c>
      <c r="D949" s="24" t="s">
        <v>9957</v>
      </c>
      <c r="E949" s="24" t="s">
        <v>9968</v>
      </c>
      <c r="F949" s="25">
        <v>2.0</v>
      </c>
      <c r="G949" s="25">
        <v>2.0</v>
      </c>
      <c r="H949" s="25" t="s">
        <v>8871</v>
      </c>
      <c r="I949" s="25">
        <v>2.0</v>
      </c>
      <c r="J949" s="25">
        <v>2.0</v>
      </c>
      <c r="K949" s="25" t="s">
        <v>8938</v>
      </c>
      <c r="L949" s="25">
        <v>2.0</v>
      </c>
      <c r="M949" s="25">
        <v>2.0</v>
      </c>
      <c r="N949" s="25" t="s">
        <v>8872</v>
      </c>
      <c r="O949" s="13"/>
      <c r="P949" s="13"/>
      <c r="Q949" s="13"/>
      <c r="R949" s="13"/>
      <c r="S949" s="13"/>
      <c r="T949" s="13"/>
      <c r="U949" s="13"/>
      <c r="V949" s="13"/>
      <c r="W949" s="13"/>
      <c r="X949" s="13"/>
      <c r="Y949" s="13"/>
      <c r="Z949" s="13"/>
      <c r="AA949" s="13"/>
      <c r="AB949" s="13"/>
    </row>
    <row r="950" ht="15.75" customHeight="1">
      <c r="A950" s="24" t="s">
        <v>9955</v>
      </c>
      <c r="B950" s="24" t="s">
        <v>4359</v>
      </c>
      <c r="C950" s="24" t="s">
        <v>9956</v>
      </c>
      <c r="D950" s="24" t="s">
        <v>9957</v>
      </c>
      <c r="E950" s="24" t="s">
        <v>9969</v>
      </c>
      <c r="F950" s="25">
        <v>2.0</v>
      </c>
      <c r="G950" s="25">
        <v>2.0</v>
      </c>
      <c r="H950" s="25" t="s">
        <v>8871</v>
      </c>
      <c r="I950" s="25">
        <v>2.0</v>
      </c>
      <c r="J950" s="25">
        <v>2.0</v>
      </c>
      <c r="K950" s="25" t="s">
        <v>8938</v>
      </c>
      <c r="L950" s="25">
        <v>2.0</v>
      </c>
      <c r="M950" s="25">
        <v>2.0</v>
      </c>
      <c r="N950" s="25" t="s">
        <v>8872</v>
      </c>
      <c r="O950" s="13"/>
      <c r="P950" s="13"/>
      <c r="Q950" s="13"/>
      <c r="R950" s="13"/>
      <c r="S950" s="13"/>
      <c r="T950" s="13"/>
      <c r="U950" s="13"/>
      <c r="V950" s="13"/>
      <c r="W950" s="13"/>
      <c r="X950" s="13"/>
      <c r="Y950" s="13"/>
      <c r="Z950" s="13"/>
      <c r="AA950" s="13"/>
      <c r="AB950" s="13"/>
    </row>
    <row r="951" ht="15.75" customHeight="1">
      <c r="A951" s="24" t="s">
        <v>9955</v>
      </c>
      <c r="B951" s="24" t="s">
        <v>4361</v>
      </c>
      <c r="C951" s="24" t="s">
        <v>9956</v>
      </c>
      <c r="D951" s="24" t="s">
        <v>9957</v>
      </c>
      <c r="E951" s="24" t="s">
        <v>9970</v>
      </c>
      <c r="F951" s="25">
        <v>1.0</v>
      </c>
      <c r="G951" s="25">
        <v>1.0</v>
      </c>
      <c r="H951" s="25" t="s">
        <v>8871</v>
      </c>
      <c r="I951" s="25">
        <v>1.0</v>
      </c>
      <c r="J951" s="25">
        <v>1.0</v>
      </c>
      <c r="K951" s="25" t="s">
        <v>8938</v>
      </c>
      <c r="L951" s="25">
        <v>1.0</v>
      </c>
      <c r="M951" s="25">
        <v>1.0</v>
      </c>
      <c r="N951" s="25" t="s">
        <v>8872</v>
      </c>
      <c r="O951" s="13"/>
      <c r="P951" s="13"/>
      <c r="Q951" s="13"/>
      <c r="R951" s="13"/>
      <c r="S951" s="13"/>
      <c r="T951" s="13"/>
      <c r="U951" s="13"/>
      <c r="V951" s="13"/>
      <c r="W951" s="13"/>
      <c r="X951" s="13"/>
      <c r="Y951" s="13"/>
      <c r="Z951" s="13"/>
      <c r="AA951" s="13"/>
      <c r="AB951" s="13"/>
    </row>
    <row r="952" ht="15.75" customHeight="1">
      <c r="A952" s="24" t="s">
        <v>9955</v>
      </c>
      <c r="B952" s="24" t="s">
        <v>4363</v>
      </c>
      <c r="C952" s="24" t="s">
        <v>9956</v>
      </c>
      <c r="D952" s="24" t="s">
        <v>9957</v>
      </c>
      <c r="E952" s="24" t="s">
        <v>9971</v>
      </c>
      <c r="F952" s="25">
        <v>1.0</v>
      </c>
      <c r="G952" s="25">
        <v>1.0</v>
      </c>
      <c r="H952" s="25" t="s">
        <v>8871</v>
      </c>
      <c r="I952" s="25">
        <v>1.0</v>
      </c>
      <c r="J952" s="25">
        <v>1.0</v>
      </c>
      <c r="K952" s="25" t="s">
        <v>8938</v>
      </c>
      <c r="L952" s="25">
        <v>1.0</v>
      </c>
      <c r="M952" s="25">
        <v>1.0</v>
      </c>
      <c r="N952" s="25" t="s">
        <v>8872</v>
      </c>
      <c r="O952" s="13"/>
      <c r="P952" s="13"/>
      <c r="Q952" s="13"/>
      <c r="R952" s="13"/>
      <c r="S952" s="13"/>
      <c r="T952" s="13"/>
      <c r="U952" s="13"/>
      <c r="V952" s="13"/>
      <c r="W952" s="13"/>
      <c r="X952" s="13"/>
      <c r="Y952" s="13"/>
      <c r="Z952" s="13"/>
      <c r="AA952" s="13"/>
      <c r="AB952" s="13"/>
    </row>
    <row r="953" ht="15.75" customHeight="1">
      <c r="A953" s="24" t="s">
        <v>9955</v>
      </c>
      <c r="B953" s="24" t="s">
        <v>4365</v>
      </c>
      <c r="C953" s="24" t="s">
        <v>9956</v>
      </c>
      <c r="D953" s="24" t="s">
        <v>9957</v>
      </c>
      <c r="E953" s="24" t="s">
        <v>9972</v>
      </c>
      <c r="F953" s="25">
        <v>2.0</v>
      </c>
      <c r="G953" s="25">
        <v>2.0</v>
      </c>
      <c r="H953" s="25" t="s">
        <v>8871</v>
      </c>
      <c r="I953" s="25">
        <v>2.0</v>
      </c>
      <c r="J953" s="25">
        <v>2.0</v>
      </c>
      <c r="K953" s="25" t="s">
        <v>8938</v>
      </c>
      <c r="L953" s="25">
        <v>2.0</v>
      </c>
      <c r="M953" s="25">
        <v>2.0</v>
      </c>
      <c r="N953" s="25" t="s">
        <v>8872</v>
      </c>
      <c r="O953" s="13"/>
      <c r="P953" s="13"/>
      <c r="Q953" s="13"/>
      <c r="R953" s="13"/>
      <c r="S953" s="13"/>
      <c r="T953" s="13"/>
      <c r="U953" s="13"/>
      <c r="V953" s="13"/>
      <c r="W953" s="13"/>
      <c r="X953" s="13"/>
      <c r="Y953" s="13"/>
      <c r="Z953" s="13"/>
      <c r="AA953" s="13"/>
      <c r="AB953" s="13"/>
    </row>
    <row r="954" ht="15.75" customHeight="1">
      <c r="A954" s="24" t="s">
        <v>9955</v>
      </c>
      <c r="B954" s="24" t="s">
        <v>4367</v>
      </c>
      <c r="C954" s="24" t="s">
        <v>9956</v>
      </c>
      <c r="D954" s="24" t="s">
        <v>9957</v>
      </c>
      <c r="E954" s="24" t="s">
        <v>9973</v>
      </c>
      <c r="F954" s="25">
        <v>2.0</v>
      </c>
      <c r="G954" s="25">
        <v>3.0</v>
      </c>
      <c r="H954" s="25" t="s">
        <v>8871</v>
      </c>
      <c r="I954" s="25">
        <v>2.0</v>
      </c>
      <c r="J954" s="25">
        <v>3.0</v>
      </c>
      <c r="K954" s="25" t="s">
        <v>8938</v>
      </c>
      <c r="L954" s="25">
        <v>2.0</v>
      </c>
      <c r="M954" s="25">
        <v>3.0</v>
      </c>
      <c r="N954" s="25" t="s">
        <v>8872</v>
      </c>
      <c r="O954" s="13"/>
      <c r="P954" s="13"/>
      <c r="Q954" s="13"/>
      <c r="R954" s="13"/>
      <c r="S954" s="13"/>
      <c r="T954" s="13"/>
      <c r="U954" s="13"/>
      <c r="V954" s="13"/>
      <c r="W954" s="13"/>
      <c r="X954" s="13"/>
      <c r="Y954" s="13"/>
      <c r="Z954" s="13"/>
      <c r="AA954" s="13"/>
      <c r="AB954" s="13"/>
    </row>
    <row r="955" ht="15.75" customHeight="1">
      <c r="A955" s="24" t="s">
        <v>9955</v>
      </c>
      <c r="B955" s="24" t="s">
        <v>4369</v>
      </c>
      <c r="C955" s="24" t="s">
        <v>9956</v>
      </c>
      <c r="D955" s="24" t="s">
        <v>9957</v>
      </c>
      <c r="E955" s="24" t="s">
        <v>9974</v>
      </c>
      <c r="F955" s="25">
        <v>1.0</v>
      </c>
      <c r="G955" s="25">
        <v>1.0</v>
      </c>
      <c r="H955" s="25" t="s">
        <v>8871</v>
      </c>
      <c r="I955" s="25">
        <v>1.0</v>
      </c>
      <c r="J955" s="25">
        <v>1.0</v>
      </c>
      <c r="K955" s="25" t="s">
        <v>8938</v>
      </c>
      <c r="L955" s="25">
        <v>1.0</v>
      </c>
      <c r="M955" s="25">
        <v>1.0</v>
      </c>
      <c r="N955" s="25" t="s">
        <v>8872</v>
      </c>
      <c r="O955" s="13"/>
      <c r="P955" s="13"/>
      <c r="Q955" s="13"/>
      <c r="R955" s="13"/>
      <c r="S955" s="13"/>
      <c r="T955" s="13"/>
      <c r="U955" s="13"/>
      <c r="V955" s="13"/>
      <c r="W955" s="13"/>
      <c r="X955" s="13"/>
      <c r="Y955" s="13"/>
      <c r="Z955" s="13"/>
      <c r="AA955" s="13"/>
      <c r="AB955" s="13"/>
    </row>
    <row r="956" ht="15.75" customHeight="1">
      <c r="A956" s="24" t="s">
        <v>9955</v>
      </c>
      <c r="B956" s="24" t="s">
        <v>4371</v>
      </c>
      <c r="C956" s="24" t="s">
        <v>9956</v>
      </c>
      <c r="D956" s="24" t="s">
        <v>9957</v>
      </c>
      <c r="E956" s="24" t="s">
        <v>9975</v>
      </c>
      <c r="F956" s="25">
        <v>2.0</v>
      </c>
      <c r="G956" s="25">
        <v>2.0</v>
      </c>
      <c r="H956" s="25" t="s">
        <v>8871</v>
      </c>
      <c r="I956" s="25">
        <v>2.0</v>
      </c>
      <c r="J956" s="25">
        <v>1.0</v>
      </c>
      <c r="K956" s="25" t="s">
        <v>8938</v>
      </c>
      <c r="L956" s="25">
        <v>1.0</v>
      </c>
      <c r="M956" s="25">
        <v>1.0</v>
      </c>
      <c r="N956" s="25" t="s">
        <v>8872</v>
      </c>
      <c r="O956" s="13"/>
      <c r="P956" s="13"/>
      <c r="Q956" s="13"/>
      <c r="R956" s="13"/>
      <c r="S956" s="13"/>
      <c r="T956" s="13"/>
      <c r="U956" s="13"/>
      <c r="V956" s="13"/>
      <c r="W956" s="13"/>
      <c r="X956" s="13"/>
      <c r="Y956" s="13"/>
      <c r="Z956" s="13"/>
      <c r="AA956" s="13"/>
      <c r="AB956" s="13"/>
    </row>
    <row r="957" ht="15.75" customHeight="1">
      <c r="A957" s="24" t="s">
        <v>9976</v>
      </c>
      <c r="B957" s="24" t="s">
        <v>5185</v>
      </c>
      <c r="C957" s="24" t="s">
        <v>9977</v>
      </c>
      <c r="D957" s="24" t="s">
        <v>9978</v>
      </c>
      <c r="E957" s="24" t="s">
        <v>9979</v>
      </c>
      <c r="F957" s="25">
        <v>1.0</v>
      </c>
      <c r="G957" s="25">
        <v>1.0</v>
      </c>
      <c r="H957" s="25" t="s">
        <v>8871</v>
      </c>
      <c r="I957" s="25">
        <v>1.0</v>
      </c>
      <c r="J957" s="25">
        <v>1.0</v>
      </c>
      <c r="K957" s="25" t="s">
        <v>8938</v>
      </c>
      <c r="L957" s="25">
        <v>1.0</v>
      </c>
      <c r="M957" s="25">
        <v>1.0</v>
      </c>
      <c r="N957" s="25" t="s">
        <v>8872</v>
      </c>
      <c r="O957" s="13"/>
      <c r="P957" s="13"/>
      <c r="Q957" s="13"/>
      <c r="R957" s="13"/>
      <c r="S957" s="13"/>
      <c r="T957" s="13"/>
      <c r="U957" s="13"/>
      <c r="V957" s="13"/>
      <c r="W957" s="13"/>
      <c r="X957" s="13"/>
      <c r="Y957" s="13"/>
      <c r="Z957" s="13"/>
      <c r="AA957" s="13"/>
      <c r="AB957" s="13"/>
    </row>
    <row r="958" ht="15.75" customHeight="1">
      <c r="A958" s="24" t="s">
        <v>9976</v>
      </c>
      <c r="B958" s="24" t="s">
        <v>5189</v>
      </c>
      <c r="C958" s="24" t="s">
        <v>9977</v>
      </c>
      <c r="D958" s="24" t="s">
        <v>9978</v>
      </c>
      <c r="E958" s="24" t="s">
        <v>9980</v>
      </c>
      <c r="F958" s="25">
        <v>3.0</v>
      </c>
      <c r="G958" s="25">
        <v>2.0</v>
      </c>
      <c r="H958" s="25" t="s">
        <v>8871</v>
      </c>
      <c r="I958" s="25">
        <v>3.0</v>
      </c>
      <c r="J958" s="25">
        <v>2.0</v>
      </c>
      <c r="K958" s="25" t="s">
        <v>8938</v>
      </c>
      <c r="L958" s="25">
        <v>3.0</v>
      </c>
      <c r="M958" s="25">
        <v>2.0</v>
      </c>
      <c r="N958" s="25" t="s">
        <v>8872</v>
      </c>
      <c r="O958" s="13"/>
      <c r="P958" s="13"/>
      <c r="Q958" s="13"/>
      <c r="R958" s="13"/>
      <c r="S958" s="13"/>
      <c r="T958" s="13"/>
      <c r="U958" s="13"/>
      <c r="V958" s="13"/>
      <c r="W958" s="13"/>
      <c r="X958" s="13"/>
      <c r="Y958" s="13"/>
      <c r="Z958" s="13"/>
      <c r="AA958" s="13"/>
      <c r="AB958" s="13"/>
    </row>
    <row r="959" ht="15.75" customHeight="1">
      <c r="A959" s="24" t="s">
        <v>9976</v>
      </c>
      <c r="B959" s="24" t="s">
        <v>5191</v>
      </c>
      <c r="C959" s="24" t="s">
        <v>9977</v>
      </c>
      <c r="D959" s="24" t="s">
        <v>9978</v>
      </c>
      <c r="E959" s="24" t="s">
        <v>9981</v>
      </c>
      <c r="F959" s="25">
        <v>1.0</v>
      </c>
      <c r="G959" s="25">
        <v>1.0</v>
      </c>
      <c r="H959" s="25" t="s">
        <v>8871</v>
      </c>
      <c r="I959" s="25">
        <v>1.0</v>
      </c>
      <c r="J959" s="25">
        <v>1.0</v>
      </c>
      <c r="K959" s="25" t="s">
        <v>8938</v>
      </c>
      <c r="L959" s="25">
        <v>1.0</v>
      </c>
      <c r="M959" s="25">
        <v>1.0</v>
      </c>
      <c r="N959" s="25" t="s">
        <v>8872</v>
      </c>
      <c r="O959" s="13"/>
      <c r="P959" s="13"/>
      <c r="Q959" s="13"/>
      <c r="R959" s="13"/>
      <c r="S959" s="13"/>
      <c r="T959" s="13"/>
      <c r="U959" s="13"/>
      <c r="V959" s="13"/>
      <c r="W959" s="13"/>
      <c r="X959" s="13"/>
      <c r="Y959" s="13"/>
      <c r="Z959" s="13"/>
      <c r="AA959" s="13"/>
      <c r="AB959" s="13"/>
    </row>
    <row r="960" ht="15.75" customHeight="1">
      <c r="A960" s="24" t="s">
        <v>9976</v>
      </c>
      <c r="B960" s="24" t="s">
        <v>5193</v>
      </c>
      <c r="C960" s="24" t="s">
        <v>9977</v>
      </c>
      <c r="D960" s="24" t="s">
        <v>9978</v>
      </c>
      <c r="E960" s="24" t="s">
        <v>9982</v>
      </c>
      <c r="F960" s="25">
        <v>3.0</v>
      </c>
      <c r="G960" s="25">
        <v>3.0</v>
      </c>
      <c r="H960" s="25" t="s">
        <v>8871</v>
      </c>
      <c r="I960" s="25">
        <v>3.0</v>
      </c>
      <c r="J960" s="25">
        <v>3.0</v>
      </c>
      <c r="K960" s="25" t="s">
        <v>8938</v>
      </c>
      <c r="L960" s="25">
        <v>3.0</v>
      </c>
      <c r="M960" s="25">
        <v>3.0</v>
      </c>
      <c r="N960" s="25" t="s">
        <v>8872</v>
      </c>
      <c r="O960" s="13"/>
      <c r="P960" s="13"/>
      <c r="Q960" s="13"/>
      <c r="R960" s="13"/>
      <c r="S960" s="13"/>
      <c r="T960" s="13"/>
      <c r="U960" s="13"/>
      <c r="V960" s="13"/>
      <c r="W960" s="13"/>
      <c r="X960" s="13"/>
      <c r="Y960" s="13"/>
      <c r="Z960" s="13"/>
      <c r="AA960" s="13"/>
      <c r="AB960" s="13"/>
    </row>
    <row r="961" ht="15.75" customHeight="1">
      <c r="A961" s="24" t="s">
        <v>9976</v>
      </c>
      <c r="B961" s="24" t="s">
        <v>5195</v>
      </c>
      <c r="C961" s="24" t="s">
        <v>9977</v>
      </c>
      <c r="D961" s="24" t="s">
        <v>9978</v>
      </c>
      <c r="E961" s="24" t="s">
        <v>9983</v>
      </c>
      <c r="F961" s="25">
        <v>3.0</v>
      </c>
      <c r="G961" s="25">
        <v>3.0</v>
      </c>
      <c r="H961" s="25" t="s">
        <v>8871</v>
      </c>
      <c r="I961" s="25">
        <v>3.0</v>
      </c>
      <c r="J961" s="25">
        <v>3.0</v>
      </c>
      <c r="K961" s="25" t="s">
        <v>8938</v>
      </c>
      <c r="L961" s="25">
        <v>3.0</v>
      </c>
      <c r="M961" s="25">
        <v>3.0</v>
      </c>
      <c r="N961" s="25" t="s">
        <v>8872</v>
      </c>
      <c r="O961" s="13"/>
      <c r="P961" s="13"/>
      <c r="Q961" s="13"/>
      <c r="R961" s="13"/>
      <c r="S961" s="13"/>
      <c r="T961" s="13"/>
      <c r="U961" s="13"/>
      <c r="V961" s="13"/>
      <c r="W961" s="13"/>
      <c r="X961" s="13"/>
      <c r="Y961" s="13"/>
      <c r="Z961" s="13"/>
      <c r="AA961" s="13"/>
      <c r="AB961" s="13"/>
    </row>
    <row r="962" ht="15.75" customHeight="1">
      <c r="A962" s="24" t="s">
        <v>9976</v>
      </c>
      <c r="B962" s="24" t="s">
        <v>5197</v>
      </c>
      <c r="C962" s="24" t="s">
        <v>9977</v>
      </c>
      <c r="D962" s="24" t="s">
        <v>9978</v>
      </c>
      <c r="E962" s="24" t="s">
        <v>9984</v>
      </c>
      <c r="F962" s="25">
        <v>3.0</v>
      </c>
      <c r="G962" s="25">
        <v>3.0</v>
      </c>
      <c r="H962" s="25" t="s">
        <v>8871</v>
      </c>
      <c r="I962" s="25">
        <v>3.0</v>
      </c>
      <c r="J962" s="25">
        <v>3.0</v>
      </c>
      <c r="K962" s="25" t="s">
        <v>8938</v>
      </c>
      <c r="L962" s="25">
        <v>3.0</v>
      </c>
      <c r="M962" s="25">
        <v>3.0</v>
      </c>
      <c r="N962" s="25" t="s">
        <v>8872</v>
      </c>
      <c r="O962" s="13"/>
      <c r="P962" s="13"/>
      <c r="Q962" s="13"/>
      <c r="R962" s="13"/>
      <c r="S962" s="13"/>
      <c r="T962" s="13"/>
      <c r="U962" s="13"/>
      <c r="V962" s="13"/>
      <c r="W962" s="13"/>
      <c r="X962" s="13"/>
      <c r="Y962" s="13"/>
      <c r="Z962" s="13"/>
      <c r="AA962" s="13"/>
      <c r="AB962" s="13"/>
    </row>
    <row r="963" ht="15.75" customHeight="1">
      <c r="A963" s="24" t="s">
        <v>9976</v>
      </c>
      <c r="B963" s="24" t="s">
        <v>5199</v>
      </c>
      <c r="C963" s="24" t="s">
        <v>9977</v>
      </c>
      <c r="D963" s="24" t="s">
        <v>9978</v>
      </c>
      <c r="E963" s="24" t="s">
        <v>9985</v>
      </c>
      <c r="F963" s="25">
        <v>3.0</v>
      </c>
      <c r="G963" s="25">
        <v>2.0</v>
      </c>
      <c r="H963" s="25" t="s">
        <v>8871</v>
      </c>
      <c r="I963" s="25">
        <v>2.0</v>
      </c>
      <c r="J963" s="25">
        <v>2.0</v>
      </c>
      <c r="K963" s="25" t="s">
        <v>8938</v>
      </c>
      <c r="L963" s="25">
        <v>2.0</v>
      </c>
      <c r="M963" s="25">
        <v>2.0</v>
      </c>
      <c r="N963" s="25" t="s">
        <v>8872</v>
      </c>
      <c r="O963" s="13"/>
      <c r="P963" s="13"/>
      <c r="Q963" s="13"/>
      <c r="R963" s="13"/>
      <c r="S963" s="13"/>
      <c r="T963" s="13"/>
      <c r="U963" s="13"/>
      <c r="V963" s="13"/>
      <c r="W963" s="13"/>
      <c r="X963" s="13"/>
      <c r="Y963" s="13"/>
      <c r="Z963" s="13"/>
      <c r="AA963" s="13"/>
      <c r="AB963" s="13"/>
    </row>
    <row r="964" ht="15.75" customHeight="1">
      <c r="A964" s="24" t="s">
        <v>9976</v>
      </c>
      <c r="B964" s="24" t="s">
        <v>5201</v>
      </c>
      <c r="C964" s="24" t="s">
        <v>9977</v>
      </c>
      <c r="D964" s="24" t="s">
        <v>9978</v>
      </c>
      <c r="E964" s="24" t="s">
        <v>9986</v>
      </c>
      <c r="F964" s="25">
        <v>1.0</v>
      </c>
      <c r="G964" s="25">
        <v>2.0</v>
      </c>
      <c r="H964" s="25" t="s">
        <v>8871</v>
      </c>
      <c r="I964" s="25">
        <v>1.0</v>
      </c>
      <c r="J964" s="25">
        <v>2.0</v>
      </c>
      <c r="K964" s="25" t="s">
        <v>8938</v>
      </c>
      <c r="L964" s="25">
        <v>1.0</v>
      </c>
      <c r="M964" s="25">
        <v>2.0</v>
      </c>
      <c r="N964" s="25" t="s">
        <v>8872</v>
      </c>
      <c r="O964" s="13"/>
      <c r="P964" s="13"/>
      <c r="Q964" s="13"/>
      <c r="R964" s="13"/>
      <c r="S964" s="13"/>
      <c r="T964" s="13"/>
      <c r="U964" s="13"/>
      <c r="V964" s="13"/>
      <c r="W964" s="13"/>
      <c r="X964" s="13"/>
      <c r="Y964" s="13"/>
      <c r="Z964" s="13"/>
      <c r="AA964" s="13"/>
      <c r="AB964" s="13"/>
    </row>
    <row r="965" ht="15.75" customHeight="1">
      <c r="A965" s="24" t="s">
        <v>9976</v>
      </c>
      <c r="B965" s="24" t="s">
        <v>5203</v>
      </c>
      <c r="C965" s="24" t="s">
        <v>9977</v>
      </c>
      <c r="D965" s="24" t="s">
        <v>9978</v>
      </c>
      <c r="E965" s="24" t="s">
        <v>9987</v>
      </c>
      <c r="F965" s="25">
        <v>2.0</v>
      </c>
      <c r="G965" s="25">
        <v>2.0</v>
      </c>
      <c r="H965" s="25" t="s">
        <v>8871</v>
      </c>
      <c r="I965" s="25">
        <v>2.0</v>
      </c>
      <c r="J965" s="25">
        <v>2.0</v>
      </c>
      <c r="K965" s="25" t="s">
        <v>8938</v>
      </c>
      <c r="L965" s="25">
        <v>2.0</v>
      </c>
      <c r="M965" s="25">
        <v>2.0</v>
      </c>
      <c r="N965" s="25" t="s">
        <v>8872</v>
      </c>
      <c r="O965" s="13"/>
      <c r="P965" s="13"/>
      <c r="Q965" s="13"/>
      <c r="R965" s="13"/>
      <c r="S965" s="13"/>
      <c r="T965" s="13"/>
      <c r="U965" s="13"/>
      <c r="V965" s="13"/>
      <c r="W965" s="13"/>
      <c r="X965" s="13"/>
      <c r="Y965" s="13"/>
      <c r="Z965" s="13"/>
      <c r="AA965" s="13"/>
      <c r="AB965" s="13"/>
    </row>
    <row r="966" ht="15.75" customHeight="1">
      <c r="A966" s="24" t="s">
        <v>9976</v>
      </c>
      <c r="B966" s="24" t="s">
        <v>5205</v>
      </c>
      <c r="C966" s="24" t="s">
        <v>9977</v>
      </c>
      <c r="D966" s="24" t="s">
        <v>9978</v>
      </c>
      <c r="E966" s="24" t="s">
        <v>9988</v>
      </c>
      <c r="F966" s="25">
        <v>3.0</v>
      </c>
      <c r="G966" s="25">
        <v>3.0</v>
      </c>
      <c r="H966" s="25" t="s">
        <v>8871</v>
      </c>
      <c r="I966" s="25">
        <v>3.0</v>
      </c>
      <c r="J966" s="25">
        <v>3.0</v>
      </c>
      <c r="K966" s="25" t="s">
        <v>8938</v>
      </c>
      <c r="L966" s="25">
        <v>3.0</v>
      </c>
      <c r="M966" s="25">
        <v>3.0</v>
      </c>
      <c r="N966" s="25" t="s">
        <v>8872</v>
      </c>
      <c r="O966" s="13"/>
      <c r="P966" s="13"/>
      <c r="Q966" s="13"/>
      <c r="R966" s="13"/>
      <c r="S966" s="13"/>
      <c r="T966" s="13"/>
      <c r="U966" s="13"/>
      <c r="V966" s="13"/>
      <c r="W966" s="13"/>
      <c r="X966" s="13"/>
      <c r="Y966" s="13"/>
      <c r="Z966" s="13"/>
      <c r="AA966" s="13"/>
      <c r="AB966" s="13"/>
    </row>
    <row r="967" ht="15.75" customHeight="1">
      <c r="A967" s="24" t="s">
        <v>9976</v>
      </c>
      <c r="B967" s="24" t="s">
        <v>5207</v>
      </c>
      <c r="C967" s="24" t="s">
        <v>9977</v>
      </c>
      <c r="D967" s="24" t="s">
        <v>9978</v>
      </c>
      <c r="E967" s="24" t="s">
        <v>9989</v>
      </c>
      <c r="F967" s="25">
        <v>2.0</v>
      </c>
      <c r="G967" s="25">
        <v>3.0</v>
      </c>
      <c r="H967" s="25" t="s">
        <v>8871</v>
      </c>
      <c r="I967" s="25">
        <v>2.0</v>
      </c>
      <c r="J967" s="25">
        <v>3.0</v>
      </c>
      <c r="K967" s="25" t="s">
        <v>8938</v>
      </c>
      <c r="L967" s="25">
        <v>2.0</v>
      </c>
      <c r="M967" s="25">
        <v>3.0</v>
      </c>
      <c r="N967" s="25" t="s">
        <v>8872</v>
      </c>
      <c r="O967" s="13"/>
      <c r="P967" s="13"/>
      <c r="Q967" s="13"/>
      <c r="R967" s="13"/>
      <c r="S967" s="13"/>
      <c r="T967" s="13"/>
      <c r="U967" s="13"/>
      <c r="V967" s="13"/>
      <c r="W967" s="13"/>
      <c r="X967" s="13"/>
      <c r="Y967" s="13"/>
      <c r="Z967" s="13"/>
      <c r="AA967" s="13"/>
      <c r="AB967" s="13"/>
    </row>
    <row r="968" ht="15.75" customHeight="1">
      <c r="A968" s="24" t="s">
        <v>9976</v>
      </c>
      <c r="B968" s="24" t="s">
        <v>5209</v>
      </c>
      <c r="C968" s="24" t="s">
        <v>9977</v>
      </c>
      <c r="D968" s="24" t="s">
        <v>9978</v>
      </c>
      <c r="E968" s="24" t="s">
        <v>9990</v>
      </c>
      <c r="F968" s="25">
        <v>1.0</v>
      </c>
      <c r="G968" s="25">
        <v>1.0</v>
      </c>
      <c r="H968" s="25" t="s">
        <v>8871</v>
      </c>
      <c r="I968" s="25">
        <v>1.0</v>
      </c>
      <c r="J968" s="25">
        <v>1.0</v>
      </c>
      <c r="K968" s="25" t="s">
        <v>8938</v>
      </c>
      <c r="L968" s="25">
        <v>1.0</v>
      </c>
      <c r="M968" s="25">
        <v>1.0</v>
      </c>
      <c r="N968" s="25" t="s">
        <v>8872</v>
      </c>
      <c r="O968" s="13"/>
      <c r="P968" s="13"/>
      <c r="Q968" s="13"/>
      <c r="R968" s="13"/>
      <c r="S968" s="13"/>
      <c r="T968" s="13"/>
      <c r="U968" s="13"/>
      <c r="V968" s="13"/>
      <c r="W968" s="13"/>
      <c r="X968" s="13"/>
      <c r="Y968" s="13"/>
      <c r="Z968" s="13"/>
      <c r="AA968" s="13"/>
      <c r="AB968" s="13"/>
    </row>
    <row r="969" ht="15.75" customHeight="1">
      <c r="A969" s="24" t="s">
        <v>9976</v>
      </c>
      <c r="B969" s="24" t="s">
        <v>5211</v>
      </c>
      <c r="C969" s="24" t="s">
        <v>9977</v>
      </c>
      <c r="D969" s="24" t="s">
        <v>9978</v>
      </c>
      <c r="E969" s="24" t="s">
        <v>9991</v>
      </c>
      <c r="F969" s="25">
        <v>1.0</v>
      </c>
      <c r="G969" s="25">
        <v>2.0</v>
      </c>
      <c r="H969" s="25" t="s">
        <v>8871</v>
      </c>
      <c r="I969" s="25">
        <v>1.0</v>
      </c>
      <c r="J969" s="25">
        <v>2.0</v>
      </c>
      <c r="K969" s="25" t="s">
        <v>8938</v>
      </c>
      <c r="L969" s="25">
        <v>1.0</v>
      </c>
      <c r="M969" s="25">
        <v>2.0</v>
      </c>
      <c r="N969" s="25" t="s">
        <v>8872</v>
      </c>
      <c r="O969" s="13"/>
      <c r="P969" s="13"/>
      <c r="Q969" s="13"/>
      <c r="R969" s="13"/>
      <c r="S969" s="13"/>
      <c r="T969" s="13"/>
      <c r="U969" s="13"/>
      <c r="V969" s="13"/>
      <c r="W969" s="13"/>
      <c r="X969" s="13"/>
      <c r="Y969" s="13"/>
      <c r="Z969" s="13"/>
      <c r="AA969" s="13"/>
      <c r="AB969" s="13"/>
    </row>
    <row r="970" ht="15.75" customHeight="1">
      <c r="A970" s="24" t="s">
        <v>9976</v>
      </c>
      <c r="B970" s="24" t="s">
        <v>5213</v>
      </c>
      <c r="C970" s="24" t="s">
        <v>9977</v>
      </c>
      <c r="D970" s="24" t="s">
        <v>9978</v>
      </c>
      <c r="E970" s="24" t="s">
        <v>9992</v>
      </c>
      <c r="F970" s="25">
        <v>1.0</v>
      </c>
      <c r="G970" s="25">
        <v>2.0</v>
      </c>
      <c r="H970" s="25" t="s">
        <v>8871</v>
      </c>
      <c r="I970" s="25">
        <v>1.0</v>
      </c>
      <c r="J970" s="25">
        <v>2.0</v>
      </c>
      <c r="K970" s="25" t="s">
        <v>8938</v>
      </c>
      <c r="L970" s="25">
        <v>1.0</v>
      </c>
      <c r="M970" s="25">
        <v>2.0</v>
      </c>
      <c r="N970" s="25" t="s">
        <v>8872</v>
      </c>
      <c r="O970" s="13"/>
      <c r="P970" s="13"/>
      <c r="Q970" s="13"/>
      <c r="R970" s="13"/>
      <c r="S970" s="13"/>
      <c r="T970" s="13"/>
      <c r="U970" s="13"/>
      <c r="V970" s="13"/>
      <c r="W970" s="13"/>
      <c r="X970" s="13"/>
      <c r="Y970" s="13"/>
      <c r="Z970" s="13"/>
      <c r="AA970" s="13"/>
      <c r="AB970" s="13"/>
    </row>
    <row r="971" ht="15.75" customHeight="1">
      <c r="A971" s="24" t="s">
        <v>9976</v>
      </c>
      <c r="B971" s="24" t="s">
        <v>5215</v>
      </c>
      <c r="C971" s="24" t="s">
        <v>9977</v>
      </c>
      <c r="D971" s="24" t="s">
        <v>9978</v>
      </c>
      <c r="E971" s="24" t="s">
        <v>9993</v>
      </c>
      <c r="F971" s="25">
        <v>1.0</v>
      </c>
      <c r="G971" s="25">
        <v>1.0</v>
      </c>
      <c r="H971" s="25" t="s">
        <v>8871</v>
      </c>
      <c r="I971" s="25">
        <v>1.0</v>
      </c>
      <c r="J971" s="25">
        <v>1.0</v>
      </c>
      <c r="K971" s="25" t="s">
        <v>8938</v>
      </c>
      <c r="L971" s="25">
        <v>1.0</v>
      </c>
      <c r="M971" s="25">
        <v>1.0</v>
      </c>
      <c r="N971" s="25" t="s">
        <v>8872</v>
      </c>
      <c r="O971" s="13"/>
      <c r="P971" s="13"/>
      <c r="Q971" s="13"/>
      <c r="R971" s="13"/>
      <c r="S971" s="13"/>
      <c r="T971" s="13"/>
      <c r="U971" s="13"/>
      <c r="V971" s="13"/>
      <c r="W971" s="13"/>
      <c r="X971" s="13"/>
      <c r="Y971" s="13"/>
      <c r="Z971" s="13"/>
      <c r="AA971" s="13"/>
      <c r="AB971" s="13"/>
    </row>
    <row r="972" ht="15.75" customHeight="1">
      <c r="A972" s="24" t="s">
        <v>9976</v>
      </c>
      <c r="B972" s="24" t="s">
        <v>5217</v>
      </c>
      <c r="C972" s="24" t="s">
        <v>9977</v>
      </c>
      <c r="D972" s="24" t="s">
        <v>9978</v>
      </c>
      <c r="E972" s="24" t="s">
        <v>9994</v>
      </c>
      <c r="F972" s="25">
        <v>3.0</v>
      </c>
      <c r="G972" s="25">
        <v>3.0</v>
      </c>
      <c r="H972" s="25" t="s">
        <v>8871</v>
      </c>
      <c r="I972" s="25">
        <v>3.0</v>
      </c>
      <c r="J972" s="25">
        <v>3.0</v>
      </c>
      <c r="K972" s="25" t="s">
        <v>8938</v>
      </c>
      <c r="L972" s="25">
        <v>3.0</v>
      </c>
      <c r="M972" s="25">
        <v>3.0</v>
      </c>
      <c r="N972" s="25" t="s">
        <v>8872</v>
      </c>
      <c r="O972" s="13"/>
      <c r="P972" s="13"/>
      <c r="Q972" s="13"/>
      <c r="R972" s="13"/>
      <c r="S972" s="13"/>
      <c r="T972" s="13"/>
      <c r="U972" s="13"/>
      <c r="V972" s="13"/>
      <c r="W972" s="13"/>
      <c r="X972" s="13"/>
      <c r="Y972" s="13"/>
      <c r="Z972" s="13"/>
      <c r="AA972" s="13"/>
      <c r="AB972" s="13"/>
    </row>
    <row r="973" ht="15.75" customHeight="1">
      <c r="A973" s="24" t="s">
        <v>9976</v>
      </c>
      <c r="B973" s="24" t="s">
        <v>5219</v>
      </c>
      <c r="C973" s="24" t="s">
        <v>9977</v>
      </c>
      <c r="D973" s="24" t="s">
        <v>9978</v>
      </c>
      <c r="E973" s="24" t="s">
        <v>9995</v>
      </c>
      <c r="F973" s="25">
        <v>1.0</v>
      </c>
      <c r="G973" s="25">
        <v>1.0</v>
      </c>
      <c r="H973" s="25" t="s">
        <v>8871</v>
      </c>
      <c r="I973" s="25">
        <v>3.0</v>
      </c>
      <c r="J973" s="25">
        <v>2.0</v>
      </c>
      <c r="K973" s="25" t="s">
        <v>8938</v>
      </c>
      <c r="L973" s="25">
        <v>2.0</v>
      </c>
      <c r="M973" s="25">
        <v>2.0</v>
      </c>
      <c r="N973" s="25" t="s">
        <v>8872</v>
      </c>
      <c r="O973" s="13"/>
      <c r="P973" s="13"/>
      <c r="Q973" s="13"/>
      <c r="R973" s="13"/>
      <c r="S973" s="13"/>
      <c r="T973" s="13"/>
      <c r="U973" s="13"/>
      <c r="V973" s="13"/>
      <c r="W973" s="13"/>
      <c r="X973" s="13"/>
      <c r="Y973" s="13"/>
      <c r="Z973" s="13"/>
      <c r="AA973" s="13"/>
      <c r="AB973" s="13"/>
    </row>
    <row r="974" ht="15.75" customHeight="1">
      <c r="A974" s="24" t="s">
        <v>9976</v>
      </c>
      <c r="B974" s="24" t="s">
        <v>5221</v>
      </c>
      <c r="C974" s="24" t="s">
        <v>9977</v>
      </c>
      <c r="D974" s="24" t="s">
        <v>9978</v>
      </c>
      <c r="E974" s="24" t="s">
        <v>9996</v>
      </c>
      <c r="F974" s="25">
        <v>3.0</v>
      </c>
      <c r="G974" s="25">
        <v>2.0</v>
      </c>
      <c r="H974" s="25" t="s">
        <v>8871</v>
      </c>
      <c r="I974" s="25">
        <v>3.0</v>
      </c>
      <c r="J974" s="25">
        <v>2.0</v>
      </c>
      <c r="K974" s="25" t="s">
        <v>8938</v>
      </c>
      <c r="L974" s="25">
        <v>3.0</v>
      </c>
      <c r="M974" s="25">
        <v>2.0</v>
      </c>
      <c r="N974" s="25" t="s">
        <v>8872</v>
      </c>
      <c r="O974" s="13"/>
      <c r="P974" s="13"/>
      <c r="Q974" s="13"/>
      <c r="R974" s="13"/>
      <c r="S974" s="13"/>
      <c r="T974" s="13"/>
      <c r="U974" s="13"/>
      <c r="V974" s="13"/>
      <c r="W974" s="13"/>
      <c r="X974" s="13"/>
      <c r="Y974" s="13"/>
      <c r="Z974" s="13"/>
      <c r="AA974" s="13"/>
      <c r="AB974" s="13"/>
    </row>
    <row r="975" ht="15.75" customHeight="1">
      <c r="A975" s="24" t="s">
        <v>9997</v>
      </c>
      <c r="B975" s="24" t="s">
        <v>100</v>
      </c>
      <c r="C975" s="24" t="s">
        <v>9998</v>
      </c>
      <c r="D975" s="24" t="s">
        <v>9999</v>
      </c>
      <c r="E975" s="24" t="s">
        <v>10000</v>
      </c>
      <c r="F975" s="25">
        <v>1.0</v>
      </c>
      <c r="G975" s="25">
        <v>1.0</v>
      </c>
      <c r="H975" s="25" t="s">
        <v>8871</v>
      </c>
      <c r="I975" s="25">
        <v>1.0</v>
      </c>
      <c r="J975" s="25">
        <v>1.0</v>
      </c>
      <c r="K975" s="25" t="s">
        <v>8873</v>
      </c>
      <c r="L975" s="25">
        <v>1.0</v>
      </c>
      <c r="M975" s="25">
        <v>1.0</v>
      </c>
      <c r="N975" s="25" t="s">
        <v>8916</v>
      </c>
      <c r="O975" s="13"/>
      <c r="P975" s="13"/>
      <c r="Q975" s="13"/>
      <c r="R975" s="13"/>
      <c r="S975" s="13"/>
      <c r="T975" s="13"/>
      <c r="U975" s="13"/>
      <c r="V975" s="13"/>
      <c r="W975" s="13"/>
      <c r="X975" s="13"/>
      <c r="Y975" s="13"/>
      <c r="Z975" s="13"/>
      <c r="AA975" s="13"/>
      <c r="AB975" s="13"/>
    </row>
    <row r="976" ht="15.75" customHeight="1">
      <c r="A976" s="24" t="s">
        <v>9997</v>
      </c>
      <c r="B976" s="24" t="s">
        <v>104</v>
      </c>
      <c r="C976" s="24" t="s">
        <v>9998</v>
      </c>
      <c r="D976" s="24" t="s">
        <v>9999</v>
      </c>
      <c r="E976" s="24" t="s">
        <v>10001</v>
      </c>
      <c r="F976" s="25">
        <v>3.0</v>
      </c>
      <c r="G976" s="25">
        <v>3.0</v>
      </c>
      <c r="H976" s="25" t="s">
        <v>8871</v>
      </c>
      <c r="I976" s="25">
        <v>3.0</v>
      </c>
      <c r="J976" s="25">
        <v>3.0</v>
      </c>
      <c r="K976" s="25" t="s">
        <v>8873</v>
      </c>
      <c r="L976" s="25">
        <v>3.0</v>
      </c>
      <c r="M976" s="25">
        <v>3.0</v>
      </c>
      <c r="N976" s="25" t="s">
        <v>8916</v>
      </c>
      <c r="O976" s="13"/>
      <c r="P976" s="13"/>
      <c r="Q976" s="13"/>
      <c r="R976" s="13"/>
      <c r="S976" s="13"/>
      <c r="T976" s="13"/>
      <c r="U976" s="13"/>
      <c r="V976" s="13"/>
      <c r="W976" s="13"/>
      <c r="X976" s="13"/>
      <c r="Y976" s="13"/>
      <c r="Z976" s="13"/>
      <c r="AA976" s="13"/>
      <c r="AB976" s="13"/>
    </row>
    <row r="977" ht="15.75" customHeight="1">
      <c r="A977" s="24" t="s">
        <v>9997</v>
      </c>
      <c r="B977" s="24" t="s">
        <v>106</v>
      </c>
      <c r="C977" s="24" t="s">
        <v>9998</v>
      </c>
      <c r="D977" s="24" t="s">
        <v>9999</v>
      </c>
      <c r="E977" s="24" t="s">
        <v>10002</v>
      </c>
      <c r="F977" s="25">
        <v>2.0</v>
      </c>
      <c r="G977" s="25">
        <v>2.0</v>
      </c>
      <c r="H977" s="25" t="s">
        <v>8871</v>
      </c>
      <c r="I977" s="25">
        <v>2.0</v>
      </c>
      <c r="J977" s="25">
        <v>2.0</v>
      </c>
      <c r="K977" s="25" t="s">
        <v>8873</v>
      </c>
      <c r="L977" s="25">
        <v>2.0</v>
      </c>
      <c r="M977" s="25">
        <v>2.0</v>
      </c>
      <c r="N977" s="25" t="s">
        <v>8916</v>
      </c>
      <c r="O977" s="13"/>
      <c r="P977" s="13"/>
      <c r="Q977" s="13"/>
      <c r="R977" s="13"/>
      <c r="S977" s="13"/>
      <c r="T977" s="13"/>
      <c r="U977" s="13"/>
      <c r="V977" s="13"/>
      <c r="W977" s="13"/>
      <c r="X977" s="13"/>
      <c r="Y977" s="13"/>
      <c r="Z977" s="13"/>
      <c r="AA977" s="13"/>
      <c r="AB977" s="13"/>
    </row>
    <row r="978" ht="15.75" customHeight="1">
      <c r="A978" s="24" t="s">
        <v>9997</v>
      </c>
      <c r="B978" s="24" t="s">
        <v>108</v>
      </c>
      <c r="C978" s="24" t="s">
        <v>9998</v>
      </c>
      <c r="D978" s="24" t="s">
        <v>9999</v>
      </c>
      <c r="E978" s="24" t="s">
        <v>10003</v>
      </c>
      <c r="F978" s="25">
        <v>3.0</v>
      </c>
      <c r="G978" s="25">
        <v>3.0</v>
      </c>
      <c r="H978" s="25" t="s">
        <v>8871</v>
      </c>
      <c r="I978" s="25">
        <v>3.0</v>
      </c>
      <c r="J978" s="25">
        <v>3.0</v>
      </c>
      <c r="K978" s="25" t="s">
        <v>8873</v>
      </c>
      <c r="L978" s="25">
        <v>3.0</v>
      </c>
      <c r="M978" s="25">
        <v>3.0</v>
      </c>
      <c r="N978" s="25" t="s">
        <v>8916</v>
      </c>
      <c r="O978" s="13"/>
      <c r="P978" s="13"/>
      <c r="Q978" s="13"/>
      <c r="R978" s="13"/>
      <c r="S978" s="13"/>
      <c r="T978" s="13"/>
      <c r="U978" s="13"/>
      <c r="V978" s="13"/>
      <c r="W978" s="13"/>
      <c r="X978" s="13"/>
      <c r="Y978" s="13"/>
      <c r="Z978" s="13"/>
      <c r="AA978" s="13"/>
      <c r="AB978" s="13"/>
    </row>
    <row r="979" ht="15.75" customHeight="1">
      <c r="A979" s="24" t="s">
        <v>9997</v>
      </c>
      <c r="B979" s="24" t="s">
        <v>110</v>
      </c>
      <c r="C979" s="24" t="s">
        <v>9998</v>
      </c>
      <c r="D979" s="24" t="s">
        <v>9999</v>
      </c>
      <c r="E979" s="24" t="s">
        <v>10004</v>
      </c>
      <c r="F979" s="25">
        <v>3.0</v>
      </c>
      <c r="G979" s="25">
        <v>3.0</v>
      </c>
      <c r="H979" s="25" t="s">
        <v>8871</v>
      </c>
      <c r="I979" s="25">
        <v>3.0</v>
      </c>
      <c r="J979" s="25">
        <v>3.0</v>
      </c>
      <c r="K979" s="25" t="s">
        <v>8873</v>
      </c>
      <c r="L979" s="25">
        <v>3.0</v>
      </c>
      <c r="M979" s="25">
        <v>3.0</v>
      </c>
      <c r="N979" s="25" t="s">
        <v>8916</v>
      </c>
      <c r="O979" s="13"/>
      <c r="P979" s="13"/>
      <c r="Q979" s="13"/>
      <c r="R979" s="13"/>
      <c r="S979" s="13"/>
      <c r="T979" s="13"/>
      <c r="U979" s="13"/>
      <c r="V979" s="13"/>
      <c r="W979" s="13"/>
      <c r="X979" s="13"/>
      <c r="Y979" s="13"/>
      <c r="Z979" s="13"/>
      <c r="AA979" s="13"/>
      <c r="AB979" s="13"/>
    </row>
    <row r="980" ht="15.75" customHeight="1">
      <c r="A980" s="24" t="s">
        <v>9997</v>
      </c>
      <c r="B980" s="24" t="s">
        <v>112</v>
      </c>
      <c r="C980" s="24" t="s">
        <v>9998</v>
      </c>
      <c r="D980" s="24" t="s">
        <v>9999</v>
      </c>
      <c r="E980" s="24" t="s">
        <v>10005</v>
      </c>
      <c r="F980" s="25">
        <v>1.0</v>
      </c>
      <c r="G980" s="25">
        <v>1.0</v>
      </c>
      <c r="H980" s="25" t="s">
        <v>8871</v>
      </c>
      <c r="I980" s="25">
        <v>1.0</v>
      </c>
      <c r="J980" s="25">
        <v>1.0</v>
      </c>
      <c r="K980" s="25" t="s">
        <v>8873</v>
      </c>
      <c r="L980" s="25">
        <v>1.0</v>
      </c>
      <c r="M980" s="25">
        <v>1.0</v>
      </c>
      <c r="N980" s="25" t="s">
        <v>8916</v>
      </c>
      <c r="O980" s="13"/>
      <c r="P980" s="13"/>
      <c r="Q980" s="13"/>
      <c r="R980" s="13"/>
      <c r="S980" s="13"/>
      <c r="T980" s="13"/>
      <c r="U980" s="13"/>
      <c r="V980" s="13"/>
      <c r="W980" s="13"/>
      <c r="X980" s="13"/>
      <c r="Y980" s="13"/>
      <c r="Z980" s="13"/>
      <c r="AA980" s="13"/>
      <c r="AB980" s="13"/>
    </row>
    <row r="981" ht="15.75" customHeight="1">
      <c r="A981" s="24" t="s">
        <v>9997</v>
      </c>
      <c r="B981" s="24" t="s">
        <v>114</v>
      </c>
      <c r="C981" s="24" t="s">
        <v>9998</v>
      </c>
      <c r="D981" s="24" t="s">
        <v>9999</v>
      </c>
      <c r="E981" s="24" t="s">
        <v>10006</v>
      </c>
      <c r="F981" s="25">
        <v>3.0</v>
      </c>
      <c r="G981" s="25">
        <v>3.0</v>
      </c>
      <c r="H981" s="25" t="s">
        <v>8871</v>
      </c>
      <c r="I981" s="25">
        <v>3.0</v>
      </c>
      <c r="J981" s="25">
        <v>3.0</v>
      </c>
      <c r="K981" s="25" t="s">
        <v>8873</v>
      </c>
      <c r="L981" s="25">
        <v>3.0</v>
      </c>
      <c r="M981" s="25">
        <v>3.0</v>
      </c>
      <c r="N981" s="25" t="s">
        <v>8916</v>
      </c>
      <c r="O981" s="13"/>
      <c r="P981" s="13"/>
      <c r="Q981" s="13"/>
      <c r="R981" s="13"/>
      <c r="S981" s="13"/>
      <c r="T981" s="13"/>
      <c r="U981" s="13"/>
      <c r="V981" s="13"/>
      <c r="W981" s="13"/>
      <c r="X981" s="13"/>
      <c r="Y981" s="13"/>
      <c r="Z981" s="13"/>
      <c r="AA981" s="13"/>
      <c r="AB981" s="13"/>
    </row>
    <row r="982" ht="15.75" customHeight="1">
      <c r="A982" s="24" t="s">
        <v>9997</v>
      </c>
      <c r="B982" s="24" t="s">
        <v>116</v>
      </c>
      <c r="C982" s="24" t="s">
        <v>9998</v>
      </c>
      <c r="D982" s="24" t="s">
        <v>9999</v>
      </c>
      <c r="E982" s="24" t="s">
        <v>10007</v>
      </c>
      <c r="F982" s="25">
        <v>3.0</v>
      </c>
      <c r="G982" s="25">
        <v>3.0</v>
      </c>
      <c r="H982" s="25" t="s">
        <v>8871</v>
      </c>
      <c r="I982" s="25">
        <v>3.0</v>
      </c>
      <c r="J982" s="25">
        <v>3.0</v>
      </c>
      <c r="K982" s="25" t="s">
        <v>8873</v>
      </c>
      <c r="L982" s="25">
        <v>3.0</v>
      </c>
      <c r="M982" s="25">
        <v>3.0</v>
      </c>
      <c r="N982" s="25" t="s">
        <v>8916</v>
      </c>
      <c r="O982" s="13"/>
      <c r="P982" s="13"/>
      <c r="Q982" s="13"/>
      <c r="R982" s="13"/>
      <c r="S982" s="13"/>
      <c r="T982" s="13"/>
      <c r="U982" s="13"/>
      <c r="V982" s="13"/>
      <c r="W982" s="13"/>
      <c r="X982" s="13"/>
      <c r="Y982" s="13"/>
      <c r="Z982" s="13"/>
      <c r="AA982" s="13"/>
      <c r="AB982" s="13"/>
    </row>
    <row r="983" ht="15.75" customHeight="1">
      <c r="A983" s="24" t="s">
        <v>9997</v>
      </c>
      <c r="B983" s="24" t="s">
        <v>118</v>
      </c>
      <c r="C983" s="24" t="s">
        <v>9998</v>
      </c>
      <c r="D983" s="24" t="s">
        <v>9999</v>
      </c>
      <c r="E983" s="24" t="s">
        <v>10008</v>
      </c>
      <c r="F983" s="25">
        <v>2.0</v>
      </c>
      <c r="G983" s="25">
        <v>2.0</v>
      </c>
      <c r="H983" s="25" t="s">
        <v>8871</v>
      </c>
      <c r="I983" s="25">
        <v>2.0</v>
      </c>
      <c r="J983" s="25">
        <v>2.0</v>
      </c>
      <c r="K983" s="25" t="s">
        <v>8873</v>
      </c>
      <c r="L983" s="25">
        <v>2.0</v>
      </c>
      <c r="M983" s="25">
        <v>2.0</v>
      </c>
      <c r="N983" s="25" t="s">
        <v>8916</v>
      </c>
      <c r="O983" s="13"/>
      <c r="P983" s="13"/>
      <c r="Q983" s="13"/>
      <c r="R983" s="13"/>
      <c r="S983" s="13"/>
      <c r="T983" s="13"/>
      <c r="U983" s="13"/>
      <c r="V983" s="13"/>
      <c r="W983" s="13"/>
      <c r="X983" s="13"/>
      <c r="Y983" s="13"/>
      <c r="Z983" s="13"/>
      <c r="AA983" s="13"/>
      <c r="AB983" s="13"/>
    </row>
    <row r="984" ht="15.75" customHeight="1">
      <c r="A984" s="24" t="s">
        <v>9997</v>
      </c>
      <c r="B984" s="24" t="s">
        <v>120</v>
      </c>
      <c r="C984" s="24" t="s">
        <v>9998</v>
      </c>
      <c r="D984" s="24" t="s">
        <v>9999</v>
      </c>
      <c r="E984" s="24" t="s">
        <v>10009</v>
      </c>
      <c r="F984" s="25">
        <v>3.0</v>
      </c>
      <c r="G984" s="25">
        <v>3.0</v>
      </c>
      <c r="H984" s="25" t="s">
        <v>8871</v>
      </c>
      <c r="I984" s="25">
        <v>3.0</v>
      </c>
      <c r="J984" s="25">
        <v>3.0</v>
      </c>
      <c r="K984" s="25" t="s">
        <v>8873</v>
      </c>
      <c r="L984" s="25">
        <v>3.0</v>
      </c>
      <c r="M984" s="25">
        <v>3.0</v>
      </c>
      <c r="N984" s="25" t="s">
        <v>8916</v>
      </c>
      <c r="O984" s="13"/>
      <c r="P984" s="13"/>
      <c r="Q984" s="13"/>
      <c r="R984" s="13"/>
      <c r="S984" s="13"/>
      <c r="T984" s="13"/>
      <c r="U984" s="13"/>
      <c r="V984" s="13"/>
      <c r="W984" s="13"/>
      <c r="X984" s="13"/>
      <c r="Y984" s="13"/>
      <c r="Z984" s="13"/>
      <c r="AA984" s="13"/>
      <c r="AB984" s="13"/>
    </row>
    <row r="985" ht="15.75" customHeight="1">
      <c r="A985" s="24" t="s">
        <v>9997</v>
      </c>
      <c r="B985" s="24" t="s">
        <v>122</v>
      </c>
      <c r="C985" s="24" t="s">
        <v>9998</v>
      </c>
      <c r="D985" s="24" t="s">
        <v>9999</v>
      </c>
      <c r="E985" s="24" t="s">
        <v>10010</v>
      </c>
      <c r="F985" s="25">
        <v>3.0</v>
      </c>
      <c r="G985" s="25">
        <v>2.0</v>
      </c>
      <c r="H985" s="25" t="s">
        <v>8871</v>
      </c>
      <c r="I985" s="25">
        <v>3.0</v>
      </c>
      <c r="J985" s="25">
        <v>2.0</v>
      </c>
      <c r="K985" s="25" t="s">
        <v>8873</v>
      </c>
      <c r="L985" s="25">
        <v>3.0</v>
      </c>
      <c r="M985" s="25">
        <v>2.0</v>
      </c>
      <c r="N985" s="25" t="s">
        <v>8916</v>
      </c>
      <c r="O985" s="13"/>
      <c r="P985" s="13"/>
      <c r="Q985" s="13"/>
      <c r="R985" s="13"/>
      <c r="S985" s="13"/>
      <c r="T985" s="13"/>
      <c r="U985" s="13"/>
      <c r="V985" s="13"/>
      <c r="W985" s="13"/>
      <c r="X985" s="13"/>
      <c r="Y985" s="13"/>
      <c r="Z985" s="13"/>
      <c r="AA985" s="13"/>
      <c r="AB985" s="13"/>
    </row>
    <row r="986" ht="15.75" customHeight="1">
      <c r="A986" s="24" t="s">
        <v>9997</v>
      </c>
      <c r="B986" s="24" t="s">
        <v>124</v>
      </c>
      <c r="C986" s="24" t="s">
        <v>9998</v>
      </c>
      <c r="D986" s="24" t="s">
        <v>9999</v>
      </c>
      <c r="E986" s="24" t="s">
        <v>10011</v>
      </c>
      <c r="F986" s="25">
        <v>1.0</v>
      </c>
      <c r="G986" s="25">
        <v>1.0</v>
      </c>
      <c r="H986" s="25" t="s">
        <v>8871</v>
      </c>
      <c r="I986" s="25">
        <v>2.0</v>
      </c>
      <c r="J986" s="25">
        <v>2.0</v>
      </c>
      <c r="K986" s="25" t="s">
        <v>8873</v>
      </c>
      <c r="L986" s="25">
        <v>2.0</v>
      </c>
      <c r="M986" s="25">
        <v>2.0</v>
      </c>
      <c r="N986" s="25" t="s">
        <v>8916</v>
      </c>
      <c r="O986" s="13"/>
      <c r="P986" s="13"/>
      <c r="Q986" s="13"/>
      <c r="R986" s="13"/>
      <c r="S986" s="13"/>
      <c r="T986" s="13"/>
      <c r="U986" s="13"/>
      <c r="V986" s="13"/>
      <c r="W986" s="13"/>
      <c r="X986" s="13"/>
      <c r="Y986" s="13"/>
      <c r="Z986" s="13"/>
      <c r="AA986" s="13"/>
      <c r="AB986" s="13"/>
    </row>
    <row r="987" ht="15.75" customHeight="1">
      <c r="A987" s="24" t="s">
        <v>9997</v>
      </c>
      <c r="B987" s="24" t="s">
        <v>126</v>
      </c>
      <c r="C987" s="24" t="s">
        <v>9998</v>
      </c>
      <c r="D987" s="24" t="s">
        <v>9999</v>
      </c>
      <c r="E987" s="24" t="s">
        <v>10012</v>
      </c>
      <c r="F987" s="25">
        <v>1.0</v>
      </c>
      <c r="G987" s="25">
        <v>1.0</v>
      </c>
      <c r="H987" s="25" t="s">
        <v>8871</v>
      </c>
      <c r="I987" s="25">
        <v>2.0</v>
      </c>
      <c r="J987" s="25">
        <v>1.0</v>
      </c>
      <c r="K987" s="25" t="s">
        <v>8873</v>
      </c>
      <c r="L987" s="25">
        <v>3.0</v>
      </c>
      <c r="M987" s="25">
        <v>3.0</v>
      </c>
      <c r="N987" s="25" t="s">
        <v>8916</v>
      </c>
      <c r="O987" s="13"/>
      <c r="P987" s="13"/>
      <c r="Q987" s="13"/>
      <c r="R987" s="13"/>
      <c r="S987" s="13"/>
      <c r="T987" s="13"/>
      <c r="U987" s="13"/>
      <c r="V987" s="13"/>
      <c r="W987" s="13"/>
      <c r="X987" s="13"/>
      <c r="Y987" s="13"/>
      <c r="Z987" s="13"/>
      <c r="AA987" s="13"/>
      <c r="AB987" s="13"/>
    </row>
    <row r="988" ht="15.75" customHeight="1">
      <c r="A988" s="24" t="s">
        <v>9997</v>
      </c>
      <c r="B988" s="24" t="s">
        <v>128</v>
      </c>
      <c r="C988" s="24" t="s">
        <v>9998</v>
      </c>
      <c r="D988" s="24" t="s">
        <v>9999</v>
      </c>
      <c r="E988" s="24" t="s">
        <v>10013</v>
      </c>
      <c r="F988" s="25">
        <v>3.0</v>
      </c>
      <c r="G988" s="25">
        <v>2.0</v>
      </c>
      <c r="H988" s="25" t="s">
        <v>8871</v>
      </c>
      <c r="I988" s="25">
        <v>3.0</v>
      </c>
      <c r="J988" s="25">
        <v>2.0</v>
      </c>
      <c r="K988" s="25" t="s">
        <v>8873</v>
      </c>
      <c r="L988" s="25">
        <v>3.0</v>
      </c>
      <c r="M988" s="25">
        <v>2.0</v>
      </c>
      <c r="N988" s="25" t="s">
        <v>8916</v>
      </c>
      <c r="O988" s="13"/>
      <c r="P988" s="13"/>
      <c r="Q988" s="13"/>
      <c r="R988" s="13"/>
      <c r="S988" s="13"/>
      <c r="T988" s="13"/>
      <c r="U988" s="13"/>
      <c r="V988" s="13"/>
      <c r="W988" s="13"/>
      <c r="X988" s="13"/>
      <c r="Y988" s="13"/>
      <c r="Z988" s="13"/>
      <c r="AA988" s="13"/>
      <c r="AB988" s="13"/>
    </row>
    <row r="989" ht="15.75" customHeight="1">
      <c r="A989" s="24" t="s">
        <v>9997</v>
      </c>
      <c r="B989" s="24" t="s">
        <v>130</v>
      </c>
      <c r="C989" s="24" t="s">
        <v>9998</v>
      </c>
      <c r="D989" s="24" t="s">
        <v>9999</v>
      </c>
      <c r="E989" s="24" t="s">
        <v>10014</v>
      </c>
      <c r="F989" s="25">
        <v>2.0</v>
      </c>
      <c r="G989" s="25">
        <v>2.0</v>
      </c>
      <c r="H989" s="25" t="s">
        <v>8871</v>
      </c>
      <c r="I989" s="25">
        <v>3.0</v>
      </c>
      <c r="J989" s="25">
        <v>3.0</v>
      </c>
      <c r="K989" s="25" t="s">
        <v>8873</v>
      </c>
      <c r="L989" s="25">
        <v>2.0</v>
      </c>
      <c r="M989" s="25">
        <v>2.0</v>
      </c>
      <c r="N989" s="25" t="s">
        <v>8916</v>
      </c>
      <c r="O989" s="13"/>
      <c r="P989" s="13"/>
      <c r="Q989" s="13"/>
      <c r="R989" s="13"/>
      <c r="S989" s="13"/>
      <c r="T989" s="13"/>
      <c r="U989" s="13"/>
      <c r="V989" s="13"/>
      <c r="W989" s="13"/>
      <c r="X989" s="13"/>
      <c r="Y989" s="13"/>
      <c r="Z989" s="13"/>
      <c r="AA989" s="13"/>
      <c r="AB989" s="13"/>
    </row>
    <row r="990" ht="15.75" customHeight="1">
      <c r="A990" s="24" t="s">
        <v>9997</v>
      </c>
      <c r="B990" s="24" t="s">
        <v>132</v>
      </c>
      <c r="C990" s="24" t="s">
        <v>9998</v>
      </c>
      <c r="D990" s="24" t="s">
        <v>9999</v>
      </c>
      <c r="E990" s="24" t="s">
        <v>10015</v>
      </c>
      <c r="F990" s="25">
        <v>1.0</v>
      </c>
      <c r="G990" s="25">
        <v>1.0</v>
      </c>
      <c r="H990" s="25" t="s">
        <v>8871</v>
      </c>
      <c r="I990" s="25">
        <v>2.0</v>
      </c>
      <c r="J990" s="25">
        <v>2.0</v>
      </c>
      <c r="K990" s="25" t="s">
        <v>8873</v>
      </c>
      <c r="L990" s="25">
        <v>2.0</v>
      </c>
      <c r="M990" s="25">
        <v>2.0</v>
      </c>
      <c r="N990" s="25" t="s">
        <v>8916</v>
      </c>
      <c r="O990" s="13"/>
      <c r="P990" s="13"/>
      <c r="Q990" s="13"/>
      <c r="R990" s="13"/>
      <c r="S990" s="13"/>
      <c r="T990" s="13"/>
      <c r="U990" s="13"/>
      <c r="V990" s="13"/>
      <c r="W990" s="13"/>
      <c r="X990" s="13"/>
      <c r="Y990" s="13"/>
      <c r="Z990" s="13"/>
      <c r="AA990" s="13"/>
      <c r="AB990" s="13"/>
    </row>
    <row r="991" ht="15.75" customHeight="1">
      <c r="A991" s="24" t="s">
        <v>9997</v>
      </c>
      <c r="B991" s="24" t="s">
        <v>134</v>
      </c>
      <c r="C991" s="24" t="s">
        <v>9998</v>
      </c>
      <c r="D991" s="24" t="s">
        <v>9999</v>
      </c>
      <c r="E991" s="24" t="s">
        <v>10016</v>
      </c>
      <c r="F991" s="25">
        <v>1.0</v>
      </c>
      <c r="G991" s="25">
        <v>1.0</v>
      </c>
      <c r="H991" s="25" t="s">
        <v>8871</v>
      </c>
      <c r="I991" s="25">
        <v>1.0</v>
      </c>
      <c r="J991" s="25">
        <v>1.0</v>
      </c>
      <c r="K991" s="25" t="s">
        <v>8873</v>
      </c>
      <c r="L991" s="25">
        <v>1.0</v>
      </c>
      <c r="M991" s="25">
        <v>1.0</v>
      </c>
      <c r="N991" s="25" t="s">
        <v>8916</v>
      </c>
      <c r="O991" s="13"/>
      <c r="P991" s="13"/>
      <c r="Q991" s="13"/>
      <c r="R991" s="13"/>
      <c r="S991" s="13"/>
      <c r="T991" s="13"/>
      <c r="U991" s="13"/>
      <c r="V991" s="13"/>
      <c r="W991" s="13"/>
      <c r="X991" s="13"/>
      <c r="Y991" s="13"/>
      <c r="Z991" s="13"/>
      <c r="AA991" s="13"/>
      <c r="AB991" s="13"/>
    </row>
    <row r="992" ht="15.75" customHeight="1">
      <c r="A992" s="24" t="s">
        <v>9997</v>
      </c>
      <c r="B992" s="24" t="s">
        <v>136</v>
      </c>
      <c r="C992" s="24" t="s">
        <v>9998</v>
      </c>
      <c r="D992" s="24" t="s">
        <v>9999</v>
      </c>
      <c r="E992" s="24" t="s">
        <v>10017</v>
      </c>
      <c r="F992" s="25">
        <v>1.0</v>
      </c>
      <c r="G992" s="25">
        <v>1.0</v>
      </c>
      <c r="H992" s="25" t="s">
        <v>8871</v>
      </c>
      <c r="I992" s="25">
        <v>3.0</v>
      </c>
      <c r="J992" s="25">
        <v>2.0</v>
      </c>
      <c r="K992" s="25" t="s">
        <v>8873</v>
      </c>
      <c r="L992" s="25">
        <v>3.0</v>
      </c>
      <c r="M992" s="25">
        <v>3.0</v>
      </c>
      <c r="N992" s="25" t="s">
        <v>8916</v>
      </c>
      <c r="O992" s="13"/>
      <c r="P992" s="13"/>
      <c r="Q992" s="13"/>
      <c r="R992" s="13"/>
      <c r="S992" s="13"/>
      <c r="T992" s="13"/>
      <c r="U992" s="13"/>
      <c r="V992" s="13"/>
      <c r="W992" s="13"/>
      <c r="X992" s="13"/>
      <c r="Y992" s="13"/>
      <c r="Z992" s="13"/>
      <c r="AA992" s="13"/>
      <c r="AB992" s="13"/>
    </row>
    <row r="993" ht="15.75" customHeight="1">
      <c r="A993" s="24" t="s">
        <v>10018</v>
      </c>
      <c r="B993" s="24" t="s">
        <v>3990</v>
      </c>
      <c r="C993" s="24" t="s">
        <v>10019</v>
      </c>
      <c r="D993" s="24" t="s">
        <v>10020</v>
      </c>
      <c r="E993" s="24" t="s">
        <v>10021</v>
      </c>
      <c r="F993" s="25">
        <v>3.0</v>
      </c>
      <c r="G993" s="25">
        <v>3.0</v>
      </c>
      <c r="H993" s="25" t="s">
        <v>8872</v>
      </c>
      <c r="I993" s="25">
        <v>3.0</v>
      </c>
      <c r="J993" s="25">
        <v>3.0</v>
      </c>
      <c r="K993" s="25" t="s">
        <v>8873</v>
      </c>
      <c r="L993" s="25">
        <v>3.0</v>
      </c>
      <c r="M993" s="25">
        <v>3.0</v>
      </c>
      <c r="N993" s="25" t="s">
        <v>8871</v>
      </c>
      <c r="O993" s="13"/>
      <c r="P993" s="13"/>
      <c r="Q993" s="13"/>
      <c r="R993" s="13"/>
      <c r="S993" s="13"/>
      <c r="T993" s="13"/>
      <c r="U993" s="13"/>
      <c r="V993" s="13"/>
      <c r="W993" s="13"/>
      <c r="X993" s="13"/>
      <c r="Y993" s="13"/>
      <c r="Z993" s="13"/>
      <c r="AA993" s="13"/>
      <c r="AB993" s="13"/>
    </row>
    <row r="994" ht="15.75" customHeight="1">
      <c r="A994" s="24" t="s">
        <v>10018</v>
      </c>
      <c r="B994" s="24" t="s">
        <v>3994</v>
      </c>
      <c r="C994" s="24" t="s">
        <v>10019</v>
      </c>
      <c r="D994" s="24" t="s">
        <v>10020</v>
      </c>
      <c r="E994" s="24" t="s">
        <v>10022</v>
      </c>
      <c r="F994" s="25">
        <v>2.0</v>
      </c>
      <c r="G994" s="25">
        <v>1.0</v>
      </c>
      <c r="H994" s="25" t="s">
        <v>8872</v>
      </c>
      <c r="I994" s="25">
        <v>2.0</v>
      </c>
      <c r="J994" s="25">
        <v>1.0</v>
      </c>
      <c r="K994" s="25" t="s">
        <v>8873</v>
      </c>
      <c r="L994" s="25">
        <v>2.0</v>
      </c>
      <c r="M994" s="25">
        <v>1.0</v>
      </c>
      <c r="N994" s="25" t="s">
        <v>8871</v>
      </c>
      <c r="O994" s="13"/>
      <c r="P994" s="13"/>
      <c r="Q994" s="13"/>
      <c r="R994" s="13"/>
      <c r="S994" s="13"/>
      <c r="T994" s="13"/>
      <c r="U994" s="13"/>
      <c r="V994" s="13"/>
      <c r="W994" s="13"/>
      <c r="X994" s="13"/>
      <c r="Y994" s="13"/>
      <c r="Z994" s="13"/>
      <c r="AA994" s="13"/>
      <c r="AB994" s="13"/>
    </row>
    <row r="995" ht="15.75" customHeight="1">
      <c r="A995" s="24" t="s">
        <v>10018</v>
      </c>
      <c r="B995" s="24" t="s">
        <v>3996</v>
      </c>
      <c r="C995" s="24" t="s">
        <v>10019</v>
      </c>
      <c r="D995" s="24" t="s">
        <v>10020</v>
      </c>
      <c r="E995" s="24" t="s">
        <v>10023</v>
      </c>
      <c r="F995" s="25">
        <v>2.0</v>
      </c>
      <c r="G995" s="25">
        <v>2.0</v>
      </c>
      <c r="H995" s="25" t="s">
        <v>8872</v>
      </c>
      <c r="I995" s="25">
        <v>2.0</v>
      </c>
      <c r="J995" s="25">
        <v>2.0</v>
      </c>
      <c r="K995" s="25" t="s">
        <v>8873</v>
      </c>
      <c r="L995" s="25">
        <v>1.0</v>
      </c>
      <c r="M995" s="25">
        <v>1.0</v>
      </c>
      <c r="N995" s="25" t="s">
        <v>8871</v>
      </c>
      <c r="O995" s="13"/>
      <c r="P995" s="13"/>
      <c r="Q995" s="13"/>
      <c r="R995" s="13"/>
      <c r="S995" s="13"/>
      <c r="T995" s="13"/>
      <c r="U995" s="13"/>
      <c r="V995" s="13"/>
      <c r="W995" s="13"/>
      <c r="X995" s="13"/>
      <c r="Y995" s="13"/>
      <c r="Z995" s="13"/>
      <c r="AA995" s="13"/>
      <c r="AB995" s="13"/>
    </row>
    <row r="996" ht="15.75" customHeight="1">
      <c r="A996" s="24" t="s">
        <v>10018</v>
      </c>
      <c r="B996" s="24" t="s">
        <v>3998</v>
      </c>
      <c r="C996" s="24" t="s">
        <v>10019</v>
      </c>
      <c r="D996" s="24" t="s">
        <v>10020</v>
      </c>
      <c r="E996" s="24" t="s">
        <v>10024</v>
      </c>
      <c r="F996" s="25">
        <v>3.0</v>
      </c>
      <c r="G996" s="25">
        <v>3.0</v>
      </c>
      <c r="H996" s="25" t="s">
        <v>8872</v>
      </c>
      <c r="I996" s="25">
        <v>3.0</v>
      </c>
      <c r="J996" s="25">
        <v>3.0</v>
      </c>
      <c r="K996" s="25" t="s">
        <v>8873</v>
      </c>
      <c r="L996" s="25">
        <v>1.0</v>
      </c>
      <c r="M996" s="25">
        <v>1.0</v>
      </c>
      <c r="N996" s="25" t="s">
        <v>8871</v>
      </c>
      <c r="O996" s="13"/>
      <c r="P996" s="13"/>
      <c r="Q996" s="13"/>
      <c r="R996" s="13"/>
      <c r="S996" s="13"/>
      <c r="T996" s="13"/>
      <c r="U996" s="13"/>
      <c r="V996" s="13"/>
      <c r="W996" s="13"/>
      <c r="X996" s="13"/>
      <c r="Y996" s="13"/>
      <c r="Z996" s="13"/>
      <c r="AA996" s="13"/>
      <c r="AB996" s="13"/>
    </row>
    <row r="997" ht="15.75" customHeight="1">
      <c r="A997" s="24" t="s">
        <v>10018</v>
      </c>
      <c r="B997" s="24" t="s">
        <v>4000</v>
      </c>
      <c r="C997" s="24" t="s">
        <v>10019</v>
      </c>
      <c r="D997" s="24" t="s">
        <v>10020</v>
      </c>
      <c r="E997" s="24" t="s">
        <v>10025</v>
      </c>
      <c r="F997" s="25">
        <v>2.0</v>
      </c>
      <c r="G997" s="25">
        <v>2.0</v>
      </c>
      <c r="H997" s="25" t="s">
        <v>8872</v>
      </c>
      <c r="I997" s="25">
        <v>2.0</v>
      </c>
      <c r="J997" s="25">
        <v>2.0</v>
      </c>
      <c r="K997" s="25" t="s">
        <v>8873</v>
      </c>
      <c r="L997" s="25">
        <v>1.0</v>
      </c>
      <c r="M997" s="25">
        <v>1.0</v>
      </c>
      <c r="N997" s="25" t="s">
        <v>8871</v>
      </c>
      <c r="O997" s="13"/>
      <c r="P997" s="13"/>
      <c r="Q997" s="13"/>
      <c r="R997" s="13"/>
      <c r="S997" s="13"/>
      <c r="T997" s="13"/>
      <c r="U997" s="13"/>
      <c r="V997" s="13"/>
      <c r="W997" s="13"/>
      <c r="X997" s="13"/>
      <c r="Y997" s="13"/>
      <c r="Z997" s="13"/>
      <c r="AA997" s="13"/>
      <c r="AB997" s="13"/>
    </row>
    <row r="998" ht="15.75" customHeight="1">
      <c r="A998" s="24" t="s">
        <v>10018</v>
      </c>
      <c r="B998" s="24" t="s">
        <v>4002</v>
      </c>
      <c r="C998" s="24" t="s">
        <v>10019</v>
      </c>
      <c r="D998" s="24" t="s">
        <v>10020</v>
      </c>
      <c r="E998" s="24" t="s">
        <v>10026</v>
      </c>
      <c r="F998" s="25">
        <v>2.0</v>
      </c>
      <c r="G998" s="25">
        <v>3.0</v>
      </c>
      <c r="H998" s="25" t="s">
        <v>8872</v>
      </c>
      <c r="I998" s="25">
        <v>2.0</v>
      </c>
      <c r="J998" s="25">
        <v>2.0</v>
      </c>
      <c r="K998" s="25" t="s">
        <v>8873</v>
      </c>
      <c r="L998" s="25">
        <v>1.0</v>
      </c>
      <c r="M998" s="25">
        <v>1.0</v>
      </c>
      <c r="N998" s="25" t="s">
        <v>8871</v>
      </c>
      <c r="O998" s="13"/>
      <c r="P998" s="13"/>
      <c r="Q998" s="13"/>
      <c r="R998" s="13"/>
      <c r="S998" s="13"/>
      <c r="T998" s="13"/>
      <c r="U998" s="13"/>
      <c r="V998" s="13"/>
      <c r="W998" s="13"/>
      <c r="X998" s="13"/>
      <c r="Y998" s="13"/>
      <c r="Z998" s="13"/>
      <c r="AA998" s="13"/>
      <c r="AB998" s="13"/>
    </row>
    <row r="999" ht="15.75" customHeight="1">
      <c r="A999" s="24" t="s">
        <v>10018</v>
      </c>
      <c r="B999" s="24" t="s">
        <v>4004</v>
      </c>
      <c r="C999" s="24" t="s">
        <v>10019</v>
      </c>
      <c r="D999" s="24" t="s">
        <v>10020</v>
      </c>
      <c r="E999" s="24" t="s">
        <v>10027</v>
      </c>
      <c r="F999" s="25">
        <v>3.0</v>
      </c>
      <c r="G999" s="25">
        <v>3.0</v>
      </c>
      <c r="H999" s="25" t="s">
        <v>8872</v>
      </c>
      <c r="I999" s="25">
        <v>3.0</v>
      </c>
      <c r="J999" s="25">
        <v>1.0</v>
      </c>
      <c r="K999" s="25" t="s">
        <v>8873</v>
      </c>
      <c r="L999" s="25">
        <v>1.0</v>
      </c>
      <c r="M999" s="25">
        <v>1.0</v>
      </c>
      <c r="N999" s="25" t="s">
        <v>8871</v>
      </c>
      <c r="O999" s="13"/>
      <c r="P999" s="13"/>
      <c r="Q999" s="13"/>
      <c r="R999" s="13"/>
      <c r="S999" s="13"/>
      <c r="T999" s="13"/>
      <c r="U999" s="13"/>
      <c r="V999" s="13"/>
      <c r="W999" s="13"/>
      <c r="X999" s="13"/>
      <c r="Y999" s="13"/>
      <c r="Z999" s="13"/>
      <c r="AA999" s="13"/>
      <c r="AB999" s="13"/>
    </row>
    <row r="1000" ht="15.75" customHeight="1">
      <c r="A1000" s="24" t="s">
        <v>10018</v>
      </c>
      <c r="B1000" s="24" t="s">
        <v>4006</v>
      </c>
      <c r="C1000" s="24" t="s">
        <v>10019</v>
      </c>
      <c r="D1000" s="24" t="s">
        <v>10020</v>
      </c>
      <c r="E1000" s="24" t="s">
        <v>10028</v>
      </c>
      <c r="F1000" s="25">
        <v>2.0</v>
      </c>
      <c r="G1000" s="25">
        <v>2.0</v>
      </c>
      <c r="H1000" s="25" t="s">
        <v>8872</v>
      </c>
      <c r="I1000" s="25">
        <v>2.0</v>
      </c>
      <c r="J1000" s="25">
        <v>2.0</v>
      </c>
      <c r="K1000" s="25" t="s">
        <v>8873</v>
      </c>
      <c r="L1000" s="25">
        <v>1.0</v>
      </c>
      <c r="M1000" s="25">
        <v>1.0</v>
      </c>
      <c r="N1000" s="25" t="s">
        <v>8871</v>
      </c>
      <c r="O1000" s="13"/>
      <c r="P1000" s="13"/>
      <c r="Q1000" s="13"/>
      <c r="R1000" s="13"/>
      <c r="S1000" s="13"/>
      <c r="T1000" s="13"/>
      <c r="U1000" s="13"/>
      <c r="V1000" s="13"/>
      <c r="W1000" s="13"/>
      <c r="X1000" s="13"/>
      <c r="Y1000" s="13"/>
      <c r="Z1000" s="13"/>
      <c r="AA1000" s="13"/>
      <c r="AB1000" s="13"/>
    </row>
    <row r="1001" ht="15.75" customHeight="1">
      <c r="A1001" s="24" t="s">
        <v>10018</v>
      </c>
      <c r="B1001" s="24" t="s">
        <v>4008</v>
      </c>
      <c r="C1001" s="24" t="s">
        <v>10019</v>
      </c>
      <c r="D1001" s="24" t="s">
        <v>10020</v>
      </c>
      <c r="E1001" s="24" t="s">
        <v>10029</v>
      </c>
      <c r="F1001" s="25">
        <v>2.0</v>
      </c>
      <c r="G1001" s="25">
        <v>2.0</v>
      </c>
      <c r="H1001" s="25" t="s">
        <v>8872</v>
      </c>
      <c r="I1001" s="25">
        <v>1.0</v>
      </c>
      <c r="J1001" s="25">
        <v>1.0</v>
      </c>
      <c r="K1001" s="25" t="s">
        <v>8873</v>
      </c>
      <c r="L1001" s="25">
        <v>1.0</v>
      </c>
      <c r="M1001" s="25">
        <v>1.0</v>
      </c>
      <c r="N1001" s="25" t="s">
        <v>8871</v>
      </c>
      <c r="O1001" s="13"/>
      <c r="P1001" s="13"/>
      <c r="Q1001" s="13"/>
      <c r="R1001" s="13"/>
      <c r="S1001" s="13"/>
      <c r="T1001" s="13"/>
      <c r="U1001" s="13"/>
      <c r="V1001" s="13"/>
      <c r="W1001" s="13"/>
      <c r="X1001" s="13"/>
      <c r="Y1001" s="13"/>
      <c r="Z1001" s="13"/>
      <c r="AA1001" s="13"/>
      <c r="AB1001" s="13"/>
    </row>
    <row r="1002" ht="15.75" customHeight="1">
      <c r="A1002" s="24" t="s">
        <v>10018</v>
      </c>
      <c r="B1002" s="24" t="s">
        <v>4010</v>
      </c>
      <c r="C1002" s="24" t="s">
        <v>10019</v>
      </c>
      <c r="D1002" s="24" t="s">
        <v>10020</v>
      </c>
      <c r="E1002" s="24" t="s">
        <v>10030</v>
      </c>
      <c r="F1002" s="25">
        <v>1.0</v>
      </c>
      <c r="G1002" s="25">
        <v>1.0</v>
      </c>
      <c r="H1002" s="25" t="s">
        <v>8872</v>
      </c>
      <c r="I1002" s="25">
        <v>1.0</v>
      </c>
      <c r="J1002" s="25">
        <v>1.0</v>
      </c>
      <c r="K1002" s="25" t="s">
        <v>8873</v>
      </c>
      <c r="L1002" s="25">
        <v>1.0</v>
      </c>
      <c r="M1002" s="25">
        <v>1.0</v>
      </c>
      <c r="N1002" s="25" t="s">
        <v>8871</v>
      </c>
      <c r="O1002" s="13"/>
      <c r="P1002" s="13"/>
      <c r="Q1002" s="13"/>
      <c r="R1002" s="13"/>
      <c r="S1002" s="13"/>
      <c r="T1002" s="13"/>
      <c r="U1002" s="13"/>
      <c r="V1002" s="13"/>
      <c r="W1002" s="13"/>
      <c r="X1002" s="13"/>
      <c r="Y1002" s="13"/>
      <c r="Z1002" s="13"/>
      <c r="AA1002" s="13"/>
      <c r="AB1002" s="13"/>
    </row>
    <row r="1003" ht="15.75" customHeight="1">
      <c r="A1003" s="24" t="s">
        <v>10018</v>
      </c>
      <c r="B1003" s="24" t="s">
        <v>4012</v>
      </c>
      <c r="C1003" s="24" t="s">
        <v>10019</v>
      </c>
      <c r="D1003" s="24" t="s">
        <v>10020</v>
      </c>
      <c r="E1003" s="24" t="s">
        <v>10031</v>
      </c>
      <c r="F1003" s="25">
        <v>2.0</v>
      </c>
      <c r="G1003" s="25">
        <v>3.0</v>
      </c>
      <c r="H1003" s="25" t="s">
        <v>8872</v>
      </c>
      <c r="I1003" s="25">
        <v>3.0</v>
      </c>
      <c r="J1003" s="25">
        <v>3.0</v>
      </c>
      <c r="K1003" s="25" t="s">
        <v>8873</v>
      </c>
      <c r="L1003" s="25">
        <v>1.0</v>
      </c>
      <c r="M1003" s="25">
        <v>1.0</v>
      </c>
      <c r="N1003" s="25" t="s">
        <v>8871</v>
      </c>
      <c r="O1003" s="13"/>
      <c r="P1003" s="13"/>
      <c r="Q1003" s="13"/>
      <c r="R1003" s="13"/>
      <c r="S1003" s="13"/>
      <c r="T1003" s="13"/>
      <c r="U1003" s="13"/>
      <c r="V1003" s="13"/>
      <c r="W1003" s="13"/>
      <c r="X1003" s="13"/>
      <c r="Y1003" s="13"/>
      <c r="Z1003" s="13"/>
      <c r="AA1003" s="13"/>
      <c r="AB1003" s="13"/>
    </row>
    <row r="1004" ht="15.75" customHeight="1">
      <c r="A1004" s="24" t="s">
        <v>10018</v>
      </c>
      <c r="B1004" s="24" t="s">
        <v>4014</v>
      </c>
      <c r="C1004" s="24" t="s">
        <v>10019</v>
      </c>
      <c r="D1004" s="24" t="s">
        <v>10020</v>
      </c>
      <c r="E1004" s="24" t="s">
        <v>10032</v>
      </c>
      <c r="F1004" s="25">
        <v>3.0</v>
      </c>
      <c r="G1004" s="25">
        <v>3.0</v>
      </c>
      <c r="H1004" s="25" t="s">
        <v>8872</v>
      </c>
      <c r="I1004" s="25">
        <v>3.0</v>
      </c>
      <c r="J1004" s="25">
        <v>3.0</v>
      </c>
      <c r="K1004" s="25" t="s">
        <v>8873</v>
      </c>
      <c r="L1004" s="25">
        <v>1.0</v>
      </c>
      <c r="M1004" s="25">
        <v>1.0</v>
      </c>
      <c r="N1004" s="25" t="s">
        <v>8871</v>
      </c>
      <c r="O1004" s="13"/>
      <c r="P1004" s="13"/>
      <c r="Q1004" s="13"/>
      <c r="R1004" s="13"/>
      <c r="S1004" s="13"/>
      <c r="T1004" s="13"/>
      <c r="U1004" s="13"/>
      <c r="V1004" s="13"/>
      <c r="W1004" s="13"/>
      <c r="X1004" s="13"/>
      <c r="Y1004" s="13"/>
      <c r="Z1004" s="13"/>
      <c r="AA1004" s="13"/>
      <c r="AB1004" s="13"/>
    </row>
    <row r="1005" ht="15.75" customHeight="1">
      <c r="A1005" s="24" t="s">
        <v>10018</v>
      </c>
      <c r="B1005" s="24" t="s">
        <v>4016</v>
      </c>
      <c r="C1005" s="24" t="s">
        <v>10019</v>
      </c>
      <c r="D1005" s="24" t="s">
        <v>10020</v>
      </c>
      <c r="E1005" s="24" t="s">
        <v>10033</v>
      </c>
      <c r="F1005" s="25">
        <v>2.0</v>
      </c>
      <c r="G1005" s="25">
        <v>2.0</v>
      </c>
      <c r="H1005" s="25" t="s">
        <v>8872</v>
      </c>
      <c r="I1005" s="25">
        <v>1.0</v>
      </c>
      <c r="J1005" s="25">
        <v>1.0</v>
      </c>
      <c r="K1005" s="25" t="s">
        <v>8873</v>
      </c>
      <c r="L1005" s="25">
        <v>1.0</v>
      </c>
      <c r="M1005" s="25">
        <v>1.0</v>
      </c>
      <c r="N1005" s="25" t="s">
        <v>8871</v>
      </c>
      <c r="O1005" s="13"/>
      <c r="P1005" s="13"/>
      <c r="Q1005" s="13"/>
      <c r="R1005" s="13"/>
      <c r="S1005" s="13"/>
      <c r="T1005" s="13"/>
      <c r="U1005" s="13"/>
      <c r="V1005" s="13"/>
      <c r="W1005" s="13"/>
      <c r="X1005" s="13"/>
      <c r="Y1005" s="13"/>
      <c r="Z1005" s="13"/>
      <c r="AA1005" s="13"/>
      <c r="AB1005" s="13"/>
    </row>
    <row r="1006" ht="15.75" customHeight="1">
      <c r="A1006" s="24" t="s">
        <v>10018</v>
      </c>
      <c r="B1006" s="24" t="s">
        <v>4018</v>
      </c>
      <c r="C1006" s="24" t="s">
        <v>10019</v>
      </c>
      <c r="D1006" s="24" t="s">
        <v>10020</v>
      </c>
      <c r="E1006" s="24" t="s">
        <v>10034</v>
      </c>
      <c r="F1006" s="25">
        <v>1.0</v>
      </c>
      <c r="G1006" s="25">
        <v>2.0</v>
      </c>
      <c r="H1006" s="25" t="s">
        <v>8872</v>
      </c>
      <c r="I1006" s="25">
        <v>2.0</v>
      </c>
      <c r="J1006" s="25">
        <v>3.0</v>
      </c>
      <c r="K1006" s="25" t="s">
        <v>8873</v>
      </c>
      <c r="L1006" s="25">
        <v>1.0</v>
      </c>
      <c r="M1006" s="25">
        <v>1.0</v>
      </c>
      <c r="N1006" s="25" t="s">
        <v>8871</v>
      </c>
      <c r="O1006" s="13"/>
      <c r="P1006" s="13"/>
      <c r="Q1006" s="13"/>
      <c r="R1006" s="13"/>
      <c r="S1006" s="13"/>
      <c r="T1006" s="13"/>
      <c r="U1006" s="13"/>
      <c r="V1006" s="13"/>
      <c r="W1006" s="13"/>
      <c r="X1006" s="13"/>
      <c r="Y1006" s="13"/>
      <c r="Z1006" s="13"/>
      <c r="AA1006" s="13"/>
      <c r="AB1006" s="13"/>
    </row>
    <row r="1007" ht="15.75" customHeight="1">
      <c r="A1007" s="24" t="s">
        <v>10018</v>
      </c>
      <c r="B1007" s="24" t="s">
        <v>4020</v>
      </c>
      <c r="C1007" s="24" t="s">
        <v>10019</v>
      </c>
      <c r="D1007" s="24" t="s">
        <v>10020</v>
      </c>
      <c r="E1007" s="24" t="s">
        <v>10035</v>
      </c>
      <c r="F1007" s="25">
        <v>1.0</v>
      </c>
      <c r="G1007" s="25">
        <v>1.0</v>
      </c>
      <c r="H1007" s="25" t="s">
        <v>8872</v>
      </c>
      <c r="I1007" s="25">
        <v>1.0</v>
      </c>
      <c r="J1007" s="25">
        <v>1.0</v>
      </c>
      <c r="K1007" s="25" t="s">
        <v>8873</v>
      </c>
      <c r="L1007" s="25">
        <v>1.0</v>
      </c>
      <c r="M1007" s="25">
        <v>1.0</v>
      </c>
      <c r="N1007" s="25" t="s">
        <v>8871</v>
      </c>
      <c r="O1007" s="13"/>
      <c r="P1007" s="13"/>
      <c r="Q1007" s="13"/>
      <c r="R1007" s="13"/>
      <c r="S1007" s="13"/>
      <c r="T1007" s="13"/>
      <c r="U1007" s="13"/>
      <c r="V1007" s="13"/>
      <c r="W1007" s="13"/>
      <c r="X1007" s="13"/>
      <c r="Y1007" s="13"/>
      <c r="Z1007" s="13"/>
      <c r="AA1007" s="13"/>
      <c r="AB1007" s="13"/>
    </row>
    <row r="1008" ht="15.75" customHeight="1">
      <c r="A1008" s="24" t="s">
        <v>10018</v>
      </c>
      <c r="B1008" s="24" t="s">
        <v>4021</v>
      </c>
      <c r="C1008" s="24" t="s">
        <v>10019</v>
      </c>
      <c r="D1008" s="24" t="s">
        <v>10020</v>
      </c>
      <c r="E1008" s="24" t="s">
        <v>10036</v>
      </c>
      <c r="F1008" s="25">
        <v>3.0</v>
      </c>
      <c r="G1008" s="25">
        <v>3.0</v>
      </c>
      <c r="H1008" s="25" t="s">
        <v>8872</v>
      </c>
      <c r="I1008" s="25">
        <v>2.0</v>
      </c>
      <c r="J1008" s="25">
        <v>2.0</v>
      </c>
      <c r="K1008" s="25" t="s">
        <v>8873</v>
      </c>
      <c r="L1008" s="25">
        <v>2.0</v>
      </c>
      <c r="M1008" s="25">
        <v>2.0</v>
      </c>
      <c r="N1008" s="25" t="s">
        <v>8871</v>
      </c>
      <c r="O1008" s="13"/>
      <c r="P1008" s="13"/>
      <c r="Q1008" s="13"/>
      <c r="R1008" s="13"/>
      <c r="S1008" s="13"/>
      <c r="T1008" s="13"/>
      <c r="U1008" s="13"/>
      <c r="V1008" s="13"/>
      <c r="W1008" s="13"/>
      <c r="X1008" s="13"/>
      <c r="Y1008" s="13"/>
      <c r="Z1008" s="13"/>
      <c r="AA1008" s="13"/>
      <c r="AB1008" s="13"/>
    </row>
    <row r="1009" ht="15.75" customHeight="1">
      <c r="A1009" s="24" t="s">
        <v>10018</v>
      </c>
      <c r="B1009" s="24" t="s">
        <v>4023</v>
      </c>
      <c r="C1009" s="24" t="s">
        <v>10019</v>
      </c>
      <c r="D1009" s="24" t="s">
        <v>10020</v>
      </c>
      <c r="E1009" s="24" t="s">
        <v>10037</v>
      </c>
      <c r="F1009" s="25">
        <v>3.0</v>
      </c>
      <c r="G1009" s="25">
        <v>3.0</v>
      </c>
      <c r="H1009" s="25" t="s">
        <v>8872</v>
      </c>
      <c r="I1009" s="25">
        <v>2.0</v>
      </c>
      <c r="J1009" s="25">
        <v>2.0</v>
      </c>
      <c r="K1009" s="25" t="s">
        <v>8873</v>
      </c>
      <c r="L1009" s="25">
        <v>2.0</v>
      </c>
      <c r="M1009" s="25">
        <v>2.0</v>
      </c>
      <c r="N1009" s="25" t="s">
        <v>8871</v>
      </c>
      <c r="O1009" s="13"/>
      <c r="P1009" s="13"/>
      <c r="Q1009" s="13"/>
      <c r="R1009" s="13"/>
      <c r="S1009" s="13"/>
      <c r="T1009" s="13"/>
      <c r="U1009" s="13"/>
      <c r="V1009" s="13"/>
      <c r="W1009" s="13"/>
      <c r="X1009" s="13"/>
      <c r="Y1009" s="13"/>
      <c r="Z1009" s="13"/>
      <c r="AA1009" s="13"/>
      <c r="AB1009" s="13"/>
    </row>
    <row r="1010" ht="15.75" customHeight="1">
      <c r="A1010" s="24" t="s">
        <v>10018</v>
      </c>
      <c r="B1010" s="24" t="s">
        <v>4025</v>
      </c>
      <c r="C1010" s="24" t="s">
        <v>10019</v>
      </c>
      <c r="D1010" s="24" t="s">
        <v>10020</v>
      </c>
      <c r="E1010" s="24" t="s">
        <v>10038</v>
      </c>
      <c r="F1010" s="25">
        <v>1.0</v>
      </c>
      <c r="G1010" s="25">
        <v>1.0</v>
      </c>
      <c r="H1010" s="25" t="s">
        <v>8872</v>
      </c>
      <c r="I1010" s="25">
        <v>3.0</v>
      </c>
      <c r="J1010" s="25">
        <v>3.0</v>
      </c>
      <c r="K1010" s="25" t="s">
        <v>8873</v>
      </c>
      <c r="L1010" s="25">
        <v>1.0</v>
      </c>
      <c r="M1010" s="25">
        <v>1.0</v>
      </c>
      <c r="N1010" s="25" t="s">
        <v>8871</v>
      </c>
      <c r="O1010" s="13"/>
      <c r="P1010" s="13"/>
      <c r="Q1010" s="13"/>
      <c r="R1010" s="13"/>
      <c r="S1010" s="13"/>
      <c r="T1010" s="13"/>
      <c r="U1010" s="13"/>
      <c r="V1010" s="13"/>
      <c r="W1010" s="13"/>
      <c r="X1010" s="13"/>
      <c r="Y1010" s="13"/>
      <c r="Z1010" s="13"/>
      <c r="AA1010" s="13"/>
      <c r="AB1010" s="13"/>
    </row>
    <row r="1011" ht="15.75" customHeight="1">
      <c r="A1011" s="24" t="s">
        <v>10039</v>
      </c>
      <c r="B1011" s="24" t="s">
        <v>5263</v>
      </c>
      <c r="C1011" s="24" t="s">
        <v>10040</v>
      </c>
      <c r="D1011" s="24" t="s">
        <v>10041</v>
      </c>
      <c r="E1011" s="24" t="s">
        <v>10042</v>
      </c>
      <c r="F1011" s="25">
        <v>2.0</v>
      </c>
      <c r="G1011" s="25">
        <v>2.0</v>
      </c>
      <c r="H1011" s="25" t="s">
        <v>8872</v>
      </c>
      <c r="I1011" s="25">
        <v>1.0</v>
      </c>
      <c r="J1011" s="25">
        <v>1.0</v>
      </c>
      <c r="K1011" s="25" t="s">
        <v>8873</v>
      </c>
      <c r="L1011" s="25">
        <v>1.0</v>
      </c>
      <c r="M1011" s="25">
        <v>1.0</v>
      </c>
      <c r="N1011" s="25" t="s">
        <v>8871</v>
      </c>
      <c r="O1011" s="13"/>
      <c r="P1011" s="13"/>
      <c r="Q1011" s="13"/>
      <c r="R1011" s="13"/>
      <c r="S1011" s="13"/>
      <c r="T1011" s="13"/>
      <c r="U1011" s="13"/>
      <c r="V1011" s="13"/>
      <c r="W1011" s="13"/>
      <c r="X1011" s="13"/>
      <c r="Y1011" s="13"/>
      <c r="Z1011" s="13"/>
      <c r="AA1011" s="13"/>
      <c r="AB1011" s="13"/>
    </row>
    <row r="1012" ht="15.75" customHeight="1">
      <c r="A1012" s="24" t="s">
        <v>10039</v>
      </c>
      <c r="B1012" s="24" t="s">
        <v>5267</v>
      </c>
      <c r="C1012" s="24" t="s">
        <v>10040</v>
      </c>
      <c r="D1012" s="24" t="s">
        <v>10041</v>
      </c>
      <c r="E1012" s="24" t="s">
        <v>10043</v>
      </c>
      <c r="F1012" s="25">
        <v>3.0</v>
      </c>
      <c r="G1012" s="25">
        <v>3.0</v>
      </c>
      <c r="H1012" s="25" t="s">
        <v>8872</v>
      </c>
      <c r="I1012" s="25">
        <v>3.0</v>
      </c>
      <c r="J1012" s="25">
        <v>2.0</v>
      </c>
      <c r="K1012" s="25" t="s">
        <v>8873</v>
      </c>
      <c r="L1012" s="25">
        <v>1.0</v>
      </c>
      <c r="M1012" s="25">
        <v>1.0</v>
      </c>
      <c r="N1012" s="25" t="s">
        <v>8871</v>
      </c>
      <c r="O1012" s="13"/>
      <c r="P1012" s="13"/>
      <c r="Q1012" s="13"/>
      <c r="R1012" s="13"/>
      <c r="S1012" s="13"/>
      <c r="T1012" s="13"/>
      <c r="U1012" s="13"/>
      <c r="V1012" s="13"/>
      <c r="W1012" s="13"/>
      <c r="X1012" s="13"/>
      <c r="Y1012" s="13"/>
      <c r="Z1012" s="13"/>
      <c r="AA1012" s="13"/>
      <c r="AB1012" s="13"/>
    </row>
    <row r="1013" ht="15.75" customHeight="1">
      <c r="A1013" s="24" t="s">
        <v>10039</v>
      </c>
      <c r="B1013" s="24" t="s">
        <v>5269</v>
      </c>
      <c r="C1013" s="24" t="s">
        <v>10040</v>
      </c>
      <c r="D1013" s="24" t="s">
        <v>10041</v>
      </c>
      <c r="E1013" s="24" t="s">
        <v>10044</v>
      </c>
      <c r="F1013" s="25">
        <v>3.0</v>
      </c>
      <c r="G1013" s="25">
        <v>2.0</v>
      </c>
      <c r="H1013" s="25" t="s">
        <v>8872</v>
      </c>
      <c r="I1013" s="25">
        <v>3.0</v>
      </c>
      <c r="J1013" s="25">
        <v>2.0</v>
      </c>
      <c r="K1013" s="25" t="s">
        <v>8873</v>
      </c>
      <c r="L1013" s="25">
        <v>1.0</v>
      </c>
      <c r="M1013" s="25">
        <v>1.0</v>
      </c>
      <c r="N1013" s="25" t="s">
        <v>8871</v>
      </c>
      <c r="O1013" s="13"/>
      <c r="P1013" s="13"/>
      <c r="Q1013" s="13"/>
      <c r="R1013" s="13"/>
      <c r="S1013" s="13"/>
      <c r="T1013" s="13"/>
      <c r="U1013" s="13"/>
      <c r="V1013" s="13"/>
      <c r="W1013" s="13"/>
      <c r="X1013" s="13"/>
      <c r="Y1013" s="13"/>
      <c r="Z1013" s="13"/>
      <c r="AA1013" s="13"/>
      <c r="AB1013" s="13"/>
    </row>
    <row r="1014" ht="15.75" customHeight="1">
      <c r="A1014" s="24" t="s">
        <v>10039</v>
      </c>
      <c r="B1014" s="24" t="s">
        <v>5271</v>
      </c>
      <c r="C1014" s="24" t="s">
        <v>10040</v>
      </c>
      <c r="D1014" s="24" t="s">
        <v>10041</v>
      </c>
      <c r="E1014" s="24" t="s">
        <v>10045</v>
      </c>
      <c r="F1014" s="25">
        <v>2.0</v>
      </c>
      <c r="G1014" s="25">
        <v>2.0</v>
      </c>
      <c r="H1014" s="25" t="s">
        <v>8872</v>
      </c>
      <c r="I1014" s="25">
        <v>3.0</v>
      </c>
      <c r="J1014" s="25">
        <v>2.0</v>
      </c>
      <c r="K1014" s="25" t="s">
        <v>8873</v>
      </c>
      <c r="L1014" s="25">
        <v>1.0</v>
      </c>
      <c r="M1014" s="25">
        <v>1.0</v>
      </c>
      <c r="N1014" s="25" t="s">
        <v>8871</v>
      </c>
      <c r="O1014" s="13"/>
      <c r="P1014" s="13"/>
      <c r="Q1014" s="13"/>
      <c r="R1014" s="13"/>
      <c r="S1014" s="13"/>
      <c r="T1014" s="13"/>
      <c r="U1014" s="13"/>
      <c r="V1014" s="13"/>
      <c r="W1014" s="13"/>
      <c r="X1014" s="13"/>
      <c r="Y1014" s="13"/>
      <c r="Z1014" s="13"/>
      <c r="AA1014" s="13"/>
      <c r="AB1014" s="13"/>
    </row>
    <row r="1015" ht="15.75" customHeight="1">
      <c r="A1015" s="24" t="s">
        <v>10039</v>
      </c>
      <c r="B1015" s="24" t="s">
        <v>5273</v>
      </c>
      <c r="C1015" s="24" t="s">
        <v>10040</v>
      </c>
      <c r="D1015" s="24" t="s">
        <v>10041</v>
      </c>
      <c r="E1015" s="24" t="s">
        <v>10046</v>
      </c>
      <c r="F1015" s="25">
        <v>1.0</v>
      </c>
      <c r="G1015" s="25">
        <v>1.0</v>
      </c>
      <c r="H1015" s="25" t="s">
        <v>8872</v>
      </c>
      <c r="I1015" s="25">
        <v>1.0</v>
      </c>
      <c r="J1015" s="25">
        <v>1.0</v>
      </c>
      <c r="K1015" s="25" t="s">
        <v>8873</v>
      </c>
      <c r="L1015" s="25">
        <v>1.0</v>
      </c>
      <c r="M1015" s="25">
        <v>1.0</v>
      </c>
      <c r="N1015" s="25" t="s">
        <v>8871</v>
      </c>
      <c r="O1015" s="13"/>
      <c r="P1015" s="13"/>
      <c r="Q1015" s="13"/>
      <c r="R1015" s="13"/>
      <c r="S1015" s="13"/>
      <c r="T1015" s="13"/>
      <c r="U1015" s="13"/>
      <c r="V1015" s="13"/>
      <c r="W1015" s="13"/>
      <c r="X1015" s="13"/>
      <c r="Y1015" s="13"/>
      <c r="Z1015" s="13"/>
      <c r="AA1015" s="13"/>
      <c r="AB1015" s="13"/>
    </row>
    <row r="1016" ht="15.75" customHeight="1">
      <c r="A1016" s="24" t="s">
        <v>10039</v>
      </c>
      <c r="B1016" s="24" t="s">
        <v>5275</v>
      </c>
      <c r="C1016" s="24" t="s">
        <v>10040</v>
      </c>
      <c r="D1016" s="24" t="s">
        <v>10041</v>
      </c>
      <c r="E1016" s="24" t="s">
        <v>10047</v>
      </c>
      <c r="F1016" s="25">
        <v>2.0</v>
      </c>
      <c r="G1016" s="25">
        <v>2.0</v>
      </c>
      <c r="H1016" s="25" t="s">
        <v>8872</v>
      </c>
      <c r="I1016" s="25">
        <v>1.0</v>
      </c>
      <c r="J1016" s="25">
        <v>1.0</v>
      </c>
      <c r="K1016" s="25" t="s">
        <v>8873</v>
      </c>
      <c r="L1016" s="25">
        <v>1.0</v>
      </c>
      <c r="M1016" s="25">
        <v>1.0</v>
      </c>
      <c r="N1016" s="25" t="s">
        <v>8871</v>
      </c>
      <c r="O1016" s="13"/>
      <c r="P1016" s="13"/>
      <c r="Q1016" s="13"/>
      <c r="R1016" s="13"/>
      <c r="S1016" s="13"/>
      <c r="T1016" s="13"/>
      <c r="U1016" s="13"/>
      <c r="V1016" s="13"/>
      <c r="W1016" s="13"/>
      <c r="X1016" s="13"/>
      <c r="Y1016" s="13"/>
      <c r="Z1016" s="13"/>
      <c r="AA1016" s="13"/>
      <c r="AB1016" s="13"/>
    </row>
    <row r="1017" ht="15.75" customHeight="1">
      <c r="A1017" s="24" t="s">
        <v>10039</v>
      </c>
      <c r="B1017" s="24" t="s">
        <v>5277</v>
      </c>
      <c r="C1017" s="24" t="s">
        <v>10040</v>
      </c>
      <c r="D1017" s="24" t="s">
        <v>10041</v>
      </c>
      <c r="E1017" s="24" t="s">
        <v>10048</v>
      </c>
      <c r="F1017" s="25">
        <v>3.0</v>
      </c>
      <c r="G1017" s="25">
        <v>3.0</v>
      </c>
      <c r="H1017" s="25" t="s">
        <v>8872</v>
      </c>
      <c r="I1017" s="25">
        <v>3.0</v>
      </c>
      <c r="J1017" s="25">
        <v>2.0</v>
      </c>
      <c r="K1017" s="25" t="s">
        <v>8873</v>
      </c>
      <c r="L1017" s="25">
        <v>1.0</v>
      </c>
      <c r="M1017" s="25">
        <v>1.0</v>
      </c>
      <c r="N1017" s="25" t="s">
        <v>8871</v>
      </c>
      <c r="O1017" s="13"/>
      <c r="P1017" s="13"/>
      <c r="Q1017" s="13"/>
      <c r="R1017" s="13"/>
      <c r="S1017" s="13"/>
      <c r="T1017" s="13"/>
      <c r="U1017" s="13"/>
      <c r="V1017" s="13"/>
      <c r="W1017" s="13"/>
      <c r="X1017" s="13"/>
      <c r="Y1017" s="13"/>
      <c r="Z1017" s="13"/>
      <c r="AA1017" s="13"/>
      <c r="AB1017" s="13"/>
    </row>
    <row r="1018" ht="15.75" customHeight="1">
      <c r="A1018" s="24" t="s">
        <v>10039</v>
      </c>
      <c r="B1018" s="24" t="s">
        <v>5279</v>
      </c>
      <c r="C1018" s="24" t="s">
        <v>10040</v>
      </c>
      <c r="D1018" s="24" t="s">
        <v>10041</v>
      </c>
      <c r="E1018" s="24" t="s">
        <v>10049</v>
      </c>
      <c r="F1018" s="25">
        <v>2.0</v>
      </c>
      <c r="G1018" s="25">
        <v>2.0</v>
      </c>
      <c r="H1018" s="25" t="s">
        <v>8872</v>
      </c>
      <c r="I1018" s="25">
        <v>3.0</v>
      </c>
      <c r="J1018" s="25">
        <v>2.0</v>
      </c>
      <c r="K1018" s="25" t="s">
        <v>8873</v>
      </c>
      <c r="L1018" s="25">
        <v>1.0</v>
      </c>
      <c r="M1018" s="25">
        <v>1.0</v>
      </c>
      <c r="N1018" s="25" t="s">
        <v>8871</v>
      </c>
      <c r="O1018" s="13"/>
      <c r="P1018" s="13"/>
      <c r="Q1018" s="13"/>
      <c r="R1018" s="13"/>
      <c r="S1018" s="13"/>
      <c r="T1018" s="13"/>
      <c r="U1018" s="13"/>
      <c r="V1018" s="13"/>
      <c r="W1018" s="13"/>
      <c r="X1018" s="13"/>
      <c r="Y1018" s="13"/>
      <c r="Z1018" s="13"/>
      <c r="AA1018" s="13"/>
      <c r="AB1018" s="13"/>
    </row>
    <row r="1019" ht="15.75" customHeight="1">
      <c r="A1019" s="24" t="s">
        <v>10039</v>
      </c>
      <c r="B1019" s="24" t="s">
        <v>5281</v>
      </c>
      <c r="C1019" s="24" t="s">
        <v>10040</v>
      </c>
      <c r="D1019" s="24" t="s">
        <v>10041</v>
      </c>
      <c r="E1019" s="24" t="s">
        <v>10050</v>
      </c>
      <c r="F1019" s="25">
        <v>3.0</v>
      </c>
      <c r="G1019" s="25">
        <v>3.0</v>
      </c>
      <c r="H1019" s="25" t="s">
        <v>8872</v>
      </c>
      <c r="I1019" s="25">
        <v>3.0</v>
      </c>
      <c r="J1019" s="25">
        <v>3.0</v>
      </c>
      <c r="K1019" s="25" t="s">
        <v>8873</v>
      </c>
      <c r="L1019" s="25">
        <v>2.0</v>
      </c>
      <c r="M1019" s="25">
        <v>2.0</v>
      </c>
      <c r="N1019" s="25" t="s">
        <v>8871</v>
      </c>
      <c r="O1019" s="13"/>
      <c r="P1019" s="13"/>
      <c r="Q1019" s="13"/>
      <c r="R1019" s="13"/>
      <c r="S1019" s="13"/>
      <c r="T1019" s="13"/>
      <c r="U1019" s="13"/>
      <c r="V1019" s="13"/>
      <c r="W1019" s="13"/>
      <c r="X1019" s="13"/>
      <c r="Y1019" s="13"/>
      <c r="Z1019" s="13"/>
      <c r="AA1019" s="13"/>
      <c r="AB1019" s="13"/>
    </row>
    <row r="1020" ht="15.75" customHeight="1">
      <c r="A1020" s="24" t="s">
        <v>10039</v>
      </c>
      <c r="B1020" s="24" t="s">
        <v>5283</v>
      </c>
      <c r="C1020" s="24" t="s">
        <v>10040</v>
      </c>
      <c r="D1020" s="24" t="s">
        <v>10041</v>
      </c>
      <c r="E1020" s="24" t="s">
        <v>10051</v>
      </c>
      <c r="F1020" s="25">
        <v>3.0</v>
      </c>
      <c r="G1020" s="25">
        <v>3.0</v>
      </c>
      <c r="H1020" s="25" t="s">
        <v>8872</v>
      </c>
      <c r="I1020" s="25">
        <v>3.0</v>
      </c>
      <c r="J1020" s="25">
        <v>3.0</v>
      </c>
      <c r="K1020" s="25" t="s">
        <v>8873</v>
      </c>
      <c r="L1020" s="25">
        <v>1.0</v>
      </c>
      <c r="M1020" s="25">
        <v>1.0</v>
      </c>
      <c r="N1020" s="25" t="s">
        <v>8871</v>
      </c>
      <c r="O1020" s="13"/>
      <c r="P1020" s="13"/>
      <c r="Q1020" s="13"/>
      <c r="R1020" s="13"/>
      <c r="S1020" s="13"/>
      <c r="T1020" s="13"/>
      <c r="U1020" s="13"/>
      <c r="V1020" s="13"/>
      <c r="W1020" s="13"/>
      <c r="X1020" s="13"/>
      <c r="Y1020" s="13"/>
      <c r="Z1020" s="13"/>
      <c r="AA1020" s="13"/>
      <c r="AB1020" s="13"/>
    </row>
    <row r="1021" ht="15.75" customHeight="1">
      <c r="A1021" s="24" t="s">
        <v>10039</v>
      </c>
      <c r="B1021" s="24" t="s">
        <v>5285</v>
      </c>
      <c r="C1021" s="24" t="s">
        <v>10040</v>
      </c>
      <c r="D1021" s="24" t="s">
        <v>10041</v>
      </c>
      <c r="E1021" s="24" t="s">
        <v>10052</v>
      </c>
      <c r="F1021" s="25">
        <v>3.0</v>
      </c>
      <c r="G1021" s="25">
        <v>3.0</v>
      </c>
      <c r="H1021" s="25" t="s">
        <v>8872</v>
      </c>
      <c r="I1021" s="25">
        <v>3.0</v>
      </c>
      <c r="J1021" s="25">
        <v>3.0</v>
      </c>
      <c r="K1021" s="25" t="s">
        <v>8873</v>
      </c>
      <c r="L1021" s="25">
        <v>2.0</v>
      </c>
      <c r="M1021" s="25">
        <v>2.0</v>
      </c>
      <c r="N1021" s="25" t="s">
        <v>8871</v>
      </c>
      <c r="O1021" s="13"/>
      <c r="P1021" s="13"/>
      <c r="Q1021" s="13"/>
      <c r="R1021" s="13"/>
      <c r="S1021" s="13"/>
      <c r="T1021" s="13"/>
      <c r="U1021" s="13"/>
      <c r="V1021" s="13"/>
      <c r="W1021" s="13"/>
      <c r="X1021" s="13"/>
      <c r="Y1021" s="13"/>
      <c r="Z1021" s="13"/>
      <c r="AA1021" s="13"/>
      <c r="AB1021" s="13"/>
    </row>
    <row r="1022" ht="15.75" customHeight="1">
      <c r="A1022" s="24" t="s">
        <v>10039</v>
      </c>
      <c r="B1022" s="24" t="s">
        <v>5287</v>
      </c>
      <c r="C1022" s="24" t="s">
        <v>10040</v>
      </c>
      <c r="D1022" s="24" t="s">
        <v>10041</v>
      </c>
      <c r="E1022" s="24" t="s">
        <v>10053</v>
      </c>
      <c r="F1022" s="25">
        <v>3.0</v>
      </c>
      <c r="G1022" s="25">
        <v>3.0</v>
      </c>
      <c r="H1022" s="25" t="s">
        <v>8872</v>
      </c>
      <c r="I1022" s="25">
        <v>3.0</v>
      </c>
      <c r="J1022" s="25">
        <v>3.0</v>
      </c>
      <c r="K1022" s="25" t="s">
        <v>8873</v>
      </c>
      <c r="L1022" s="25">
        <v>1.0</v>
      </c>
      <c r="M1022" s="25">
        <v>1.0</v>
      </c>
      <c r="N1022" s="25" t="s">
        <v>8871</v>
      </c>
      <c r="O1022" s="13"/>
      <c r="P1022" s="13"/>
      <c r="Q1022" s="13"/>
      <c r="R1022" s="13"/>
      <c r="S1022" s="13"/>
      <c r="T1022" s="13"/>
      <c r="U1022" s="13"/>
      <c r="V1022" s="13"/>
      <c r="W1022" s="13"/>
      <c r="X1022" s="13"/>
      <c r="Y1022" s="13"/>
      <c r="Z1022" s="13"/>
      <c r="AA1022" s="13"/>
      <c r="AB1022" s="13"/>
    </row>
    <row r="1023" ht="15.75" customHeight="1">
      <c r="A1023" s="24" t="s">
        <v>10039</v>
      </c>
      <c r="B1023" s="24" t="s">
        <v>5289</v>
      </c>
      <c r="C1023" s="24" t="s">
        <v>10040</v>
      </c>
      <c r="D1023" s="24" t="s">
        <v>10041</v>
      </c>
      <c r="E1023" s="24" t="s">
        <v>10054</v>
      </c>
      <c r="F1023" s="25">
        <v>3.0</v>
      </c>
      <c r="G1023" s="25">
        <v>2.0</v>
      </c>
      <c r="H1023" s="25" t="s">
        <v>8872</v>
      </c>
      <c r="I1023" s="25">
        <v>3.0</v>
      </c>
      <c r="J1023" s="25">
        <v>2.0</v>
      </c>
      <c r="K1023" s="25" t="s">
        <v>8873</v>
      </c>
      <c r="L1023" s="25">
        <v>3.0</v>
      </c>
      <c r="M1023" s="25">
        <v>2.0</v>
      </c>
      <c r="N1023" s="25" t="s">
        <v>8871</v>
      </c>
      <c r="O1023" s="13"/>
      <c r="P1023" s="13"/>
      <c r="Q1023" s="13"/>
      <c r="R1023" s="13"/>
      <c r="S1023" s="13"/>
      <c r="T1023" s="13"/>
      <c r="U1023" s="13"/>
      <c r="V1023" s="13"/>
      <c r="W1023" s="13"/>
      <c r="X1023" s="13"/>
      <c r="Y1023" s="13"/>
      <c r="Z1023" s="13"/>
      <c r="AA1023" s="13"/>
      <c r="AB1023" s="13"/>
    </row>
    <row r="1024" ht="15.75" customHeight="1">
      <c r="A1024" s="24" t="s">
        <v>10039</v>
      </c>
      <c r="B1024" s="24" t="s">
        <v>5291</v>
      </c>
      <c r="C1024" s="24" t="s">
        <v>10040</v>
      </c>
      <c r="D1024" s="24" t="s">
        <v>10041</v>
      </c>
      <c r="E1024" s="24" t="s">
        <v>10055</v>
      </c>
      <c r="F1024" s="25">
        <v>1.0</v>
      </c>
      <c r="G1024" s="25">
        <v>1.0</v>
      </c>
      <c r="H1024" s="25" t="s">
        <v>8872</v>
      </c>
      <c r="I1024" s="25">
        <v>1.0</v>
      </c>
      <c r="J1024" s="25">
        <v>1.0</v>
      </c>
      <c r="K1024" s="25" t="s">
        <v>8873</v>
      </c>
      <c r="L1024" s="25">
        <v>1.0</v>
      </c>
      <c r="M1024" s="25">
        <v>1.0</v>
      </c>
      <c r="N1024" s="25" t="s">
        <v>8871</v>
      </c>
      <c r="O1024" s="13"/>
      <c r="P1024" s="13"/>
      <c r="Q1024" s="13"/>
      <c r="R1024" s="13"/>
      <c r="S1024" s="13"/>
      <c r="T1024" s="13"/>
      <c r="U1024" s="13"/>
      <c r="V1024" s="13"/>
      <c r="W1024" s="13"/>
      <c r="X1024" s="13"/>
      <c r="Y1024" s="13"/>
      <c r="Z1024" s="13"/>
      <c r="AA1024" s="13"/>
      <c r="AB1024" s="13"/>
    </row>
    <row r="1025" ht="15.75" customHeight="1">
      <c r="A1025" s="24" t="s">
        <v>10039</v>
      </c>
      <c r="B1025" s="24" t="s">
        <v>5293</v>
      </c>
      <c r="C1025" s="24" t="s">
        <v>10040</v>
      </c>
      <c r="D1025" s="24" t="s">
        <v>10041</v>
      </c>
      <c r="E1025" s="24" t="s">
        <v>10056</v>
      </c>
      <c r="F1025" s="25">
        <v>3.0</v>
      </c>
      <c r="G1025" s="25">
        <v>3.0</v>
      </c>
      <c r="H1025" s="25" t="s">
        <v>8872</v>
      </c>
      <c r="I1025" s="25">
        <v>2.0</v>
      </c>
      <c r="J1025" s="25">
        <v>2.0</v>
      </c>
      <c r="K1025" s="25" t="s">
        <v>8873</v>
      </c>
      <c r="L1025" s="25">
        <v>3.0</v>
      </c>
      <c r="M1025" s="25">
        <v>3.0</v>
      </c>
      <c r="N1025" s="25" t="s">
        <v>8871</v>
      </c>
      <c r="O1025" s="13"/>
      <c r="P1025" s="13"/>
      <c r="Q1025" s="13"/>
      <c r="R1025" s="13"/>
      <c r="S1025" s="13"/>
      <c r="T1025" s="13"/>
      <c r="U1025" s="13"/>
      <c r="V1025" s="13"/>
      <c r="W1025" s="13"/>
      <c r="X1025" s="13"/>
      <c r="Y1025" s="13"/>
      <c r="Z1025" s="13"/>
      <c r="AA1025" s="13"/>
      <c r="AB1025" s="13"/>
    </row>
    <row r="1026" ht="15.75" customHeight="1">
      <c r="A1026" s="24" t="s">
        <v>10039</v>
      </c>
      <c r="B1026" s="24" t="s">
        <v>5295</v>
      </c>
      <c r="C1026" s="24" t="s">
        <v>10040</v>
      </c>
      <c r="D1026" s="24" t="s">
        <v>10041</v>
      </c>
      <c r="E1026" s="24" t="s">
        <v>10057</v>
      </c>
      <c r="F1026" s="25">
        <v>2.0</v>
      </c>
      <c r="G1026" s="25">
        <v>1.0</v>
      </c>
      <c r="H1026" s="25" t="s">
        <v>8872</v>
      </c>
      <c r="I1026" s="25">
        <v>2.0</v>
      </c>
      <c r="J1026" s="25">
        <v>1.0</v>
      </c>
      <c r="K1026" s="25" t="s">
        <v>8873</v>
      </c>
      <c r="L1026" s="25">
        <v>2.0</v>
      </c>
      <c r="M1026" s="25">
        <v>1.0</v>
      </c>
      <c r="N1026" s="25" t="s">
        <v>8871</v>
      </c>
      <c r="O1026" s="13"/>
      <c r="P1026" s="13"/>
      <c r="Q1026" s="13"/>
      <c r="R1026" s="13"/>
      <c r="S1026" s="13"/>
      <c r="T1026" s="13"/>
      <c r="U1026" s="13"/>
      <c r="V1026" s="13"/>
      <c r="W1026" s="13"/>
      <c r="X1026" s="13"/>
      <c r="Y1026" s="13"/>
      <c r="Z1026" s="13"/>
      <c r="AA1026" s="13"/>
      <c r="AB1026" s="13"/>
    </row>
    <row r="1027" ht="15.75" customHeight="1">
      <c r="A1027" s="24" t="s">
        <v>10039</v>
      </c>
      <c r="B1027" s="24" t="s">
        <v>5297</v>
      </c>
      <c r="C1027" s="24" t="s">
        <v>10040</v>
      </c>
      <c r="D1027" s="24" t="s">
        <v>10041</v>
      </c>
      <c r="E1027" s="24" t="s">
        <v>10058</v>
      </c>
      <c r="F1027" s="25">
        <v>2.0</v>
      </c>
      <c r="G1027" s="25">
        <v>1.0</v>
      </c>
      <c r="H1027" s="25" t="s">
        <v>8872</v>
      </c>
      <c r="I1027" s="25">
        <v>2.0</v>
      </c>
      <c r="J1027" s="25">
        <v>1.0</v>
      </c>
      <c r="K1027" s="25" t="s">
        <v>8873</v>
      </c>
      <c r="L1027" s="25">
        <v>2.0</v>
      </c>
      <c r="M1027" s="25">
        <v>1.0</v>
      </c>
      <c r="N1027" s="25" t="s">
        <v>8871</v>
      </c>
      <c r="O1027" s="13"/>
      <c r="P1027" s="13"/>
      <c r="Q1027" s="13"/>
      <c r="R1027" s="13"/>
      <c r="S1027" s="13"/>
      <c r="T1027" s="13"/>
      <c r="U1027" s="13"/>
      <c r="V1027" s="13"/>
      <c r="W1027" s="13"/>
      <c r="X1027" s="13"/>
      <c r="Y1027" s="13"/>
      <c r="Z1027" s="13"/>
      <c r="AA1027" s="13"/>
      <c r="AB1027" s="13"/>
    </row>
    <row r="1028" ht="15.75" customHeight="1">
      <c r="A1028" s="24" t="s">
        <v>10039</v>
      </c>
      <c r="B1028" s="24" t="s">
        <v>5299</v>
      </c>
      <c r="C1028" s="24" t="s">
        <v>10040</v>
      </c>
      <c r="D1028" s="24" t="s">
        <v>10041</v>
      </c>
      <c r="E1028" s="24" t="s">
        <v>10059</v>
      </c>
      <c r="F1028" s="25">
        <v>2.0</v>
      </c>
      <c r="G1028" s="25">
        <v>2.0</v>
      </c>
      <c r="H1028" s="25" t="s">
        <v>8872</v>
      </c>
      <c r="I1028" s="25">
        <v>1.0</v>
      </c>
      <c r="J1028" s="25">
        <v>1.0</v>
      </c>
      <c r="K1028" s="25" t="s">
        <v>8873</v>
      </c>
      <c r="L1028" s="25">
        <v>2.0</v>
      </c>
      <c r="M1028" s="25">
        <v>2.0</v>
      </c>
      <c r="N1028" s="25" t="s">
        <v>8871</v>
      </c>
      <c r="O1028" s="13"/>
      <c r="P1028" s="13"/>
      <c r="Q1028" s="13"/>
      <c r="R1028" s="13"/>
      <c r="S1028" s="13"/>
      <c r="T1028" s="13"/>
      <c r="U1028" s="13"/>
      <c r="V1028" s="13"/>
      <c r="W1028" s="13"/>
      <c r="X1028" s="13"/>
      <c r="Y1028" s="13"/>
      <c r="Z1028" s="13"/>
      <c r="AA1028" s="13"/>
      <c r="AB1028" s="13"/>
    </row>
    <row r="1029" ht="15.75" customHeight="1">
      <c r="A1029" s="24" t="s">
        <v>10060</v>
      </c>
      <c r="B1029" s="24" t="s">
        <v>3182</v>
      </c>
      <c r="C1029" s="24" t="s">
        <v>10061</v>
      </c>
      <c r="D1029" s="24" t="s">
        <v>10062</v>
      </c>
      <c r="E1029" s="24" t="s">
        <v>10063</v>
      </c>
      <c r="F1029" s="25">
        <v>2.0</v>
      </c>
      <c r="G1029" s="25">
        <v>2.0</v>
      </c>
      <c r="H1029" s="25" t="s">
        <v>8872</v>
      </c>
      <c r="I1029" s="25">
        <v>1.0</v>
      </c>
      <c r="J1029" s="25">
        <v>2.0</v>
      </c>
      <c r="K1029" s="25" t="s">
        <v>8873</v>
      </c>
      <c r="L1029" s="25">
        <v>1.0</v>
      </c>
      <c r="M1029" s="25">
        <v>1.0</v>
      </c>
      <c r="N1029" s="25" t="s">
        <v>8871</v>
      </c>
      <c r="O1029" s="13"/>
      <c r="P1029" s="13"/>
      <c r="Q1029" s="13"/>
      <c r="R1029" s="13"/>
      <c r="S1029" s="13"/>
      <c r="T1029" s="13"/>
      <c r="U1029" s="13"/>
      <c r="V1029" s="13"/>
      <c r="W1029" s="13"/>
      <c r="X1029" s="13"/>
      <c r="Y1029" s="13"/>
      <c r="Z1029" s="13"/>
      <c r="AA1029" s="13"/>
      <c r="AB1029" s="13"/>
    </row>
    <row r="1030" ht="15.75" customHeight="1">
      <c r="A1030" s="24" t="s">
        <v>10060</v>
      </c>
      <c r="B1030" s="24" t="s">
        <v>3186</v>
      </c>
      <c r="C1030" s="24" t="s">
        <v>10061</v>
      </c>
      <c r="D1030" s="24" t="s">
        <v>10062</v>
      </c>
      <c r="E1030" s="24" t="s">
        <v>10064</v>
      </c>
      <c r="F1030" s="25">
        <v>1.0</v>
      </c>
      <c r="G1030" s="25">
        <v>2.0</v>
      </c>
      <c r="H1030" s="25" t="s">
        <v>8872</v>
      </c>
      <c r="I1030" s="25">
        <v>1.0</v>
      </c>
      <c r="J1030" s="25">
        <v>2.0</v>
      </c>
      <c r="K1030" s="25" t="s">
        <v>8873</v>
      </c>
      <c r="L1030" s="25">
        <v>1.0</v>
      </c>
      <c r="M1030" s="25">
        <v>2.0</v>
      </c>
      <c r="N1030" s="25" t="s">
        <v>8871</v>
      </c>
      <c r="O1030" s="13"/>
      <c r="P1030" s="13"/>
      <c r="Q1030" s="13"/>
      <c r="R1030" s="13"/>
      <c r="S1030" s="13"/>
      <c r="T1030" s="13"/>
      <c r="U1030" s="13"/>
      <c r="V1030" s="13"/>
      <c r="W1030" s="13"/>
      <c r="X1030" s="13"/>
      <c r="Y1030" s="13"/>
      <c r="Z1030" s="13"/>
      <c r="AA1030" s="13"/>
      <c r="AB1030" s="13"/>
    </row>
    <row r="1031" ht="15.75" customHeight="1">
      <c r="A1031" s="24" t="s">
        <v>10060</v>
      </c>
      <c r="B1031" s="24" t="s">
        <v>3188</v>
      </c>
      <c r="C1031" s="24" t="s">
        <v>10061</v>
      </c>
      <c r="D1031" s="24" t="s">
        <v>10062</v>
      </c>
      <c r="E1031" s="24" t="s">
        <v>10065</v>
      </c>
      <c r="F1031" s="25">
        <v>2.0</v>
      </c>
      <c r="G1031" s="25">
        <v>2.0</v>
      </c>
      <c r="H1031" s="25" t="s">
        <v>8872</v>
      </c>
      <c r="I1031" s="25">
        <v>2.0</v>
      </c>
      <c r="J1031" s="25">
        <v>2.0</v>
      </c>
      <c r="K1031" s="25" t="s">
        <v>8873</v>
      </c>
      <c r="L1031" s="25">
        <v>1.0</v>
      </c>
      <c r="M1031" s="25">
        <v>1.0</v>
      </c>
      <c r="N1031" s="25" t="s">
        <v>8871</v>
      </c>
      <c r="O1031" s="13"/>
      <c r="P1031" s="13"/>
      <c r="Q1031" s="13"/>
      <c r="R1031" s="13"/>
      <c r="S1031" s="13"/>
      <c r="T1031" s="13"/>
      <c r="U1031" s="13"/>
      <c r="V1031" s="13"/>
      <c r="W1031" s="13"/>
      <c r="X1031" s="13"/>
      <c r="Y1031" s="13"/>
      <c r="Z1031" s="13"/>
      <c r="AA1031" s="13"/>
      <c r="AB1031" s="13"/>
    </row>
    <row r="1032" ht="15.75" customHeight="1">
      <c r="A1032" s="24" t="s">
        <v>10060</v>
      </c>
      <c r="B1032" s="24" t="s">
        <v>3190</v>
      </c>
      <c r="C1032" s="24" t="s">
        <v>10061</v>
      </c>
      <c r="D1032" s="24" t="s">
        <v>10062</v>
      </c>
      <c r="E1032" s="24" t="s">
        <v>10066</v>
      </c>
      <c r="F1032" s="25">
        <v>2.0</v>
      </c>
      <c r="G1032" s="25">
        <v>2.0</v>
      </c>
      <c r="H1032" s="25" t="s">
        <v>8872</v>
      </c>
      <c r="I1032" s="25">
        <v>2.0</v>
      </c>
      <c r="J1032" s="25">
        <v>2.0</v>
      </c>
      <c r="K1032" s="25" t="s">
        <v>8873</v>
      </c>
      <c r="L1032" s="25">
        <v>2.0</v>
      </c>
      <c r="M1032" s="25">
        <v>2.0</v>
      </c>
      <c r="N1032" s="25" t="s">
        <v>8871</v>
      </c>
      <c r="O1032" s="13"/>
      <c r="P1032" s="13"/>
      <c r="Q1032" s="13"/>
      <c r="R1032" s="13"/>
      <c r="S1032" s="13"/>
      <c r="T1032" s="13"/>
      <c r="U1032" s="13"/>
      <c r="V1032" s="13"/>
      <c r="W1032" s="13"/>
      <c r="X1032" s="13"/>
      <c r="Y1032" s="13"/>
      <c r="Z1032" s="13"/>
      <c r="AA1032" s="13"/>
      <c r="AB1032" s="13"/>
    </row>
    <row r="1033" ht="15.75" customHeight="1">
      <c r="A1033" s="24" t="s">
        <v>10060</v>
      </c>
      <c r="B1033" s="24" t="s">
        <v>3192</v>
      </c>
      <c r="C1033" s="24" t="s">
        <v>10061</v>
      </c>
      <c r="D1033" s="24" t="s">
        <v>10062</v>
      </c>
      <c r="E1033" s="24" t="s">
        <v>10067</v>
      </c>
      <c r="F1033" s="25">
        <v>2.0</v>
      </c>
      <c r="G1033" s="25">
        <v>2.0</v>
      </c>
      <c r="H1033" s="25" t="s">
        <v>8872</v>
      </c>
      <c r="I1033" s="25">
        <v>3.0</v>
      </c>
      <c r="J1033" s="25">
        <v>2.0</v>
      </c>
      <c r="K1033" s="25" t="s">
        <v>8873</v>
      </c>
      <c r="L1033" s="25">
        <v>3.0</v>
      </c>
      <c r="M1033" s="25">
        <v>3.0</v>
      </c>
      <c r="N1033" s="25" t="s">
        <v>8871</v>
      </c>
      <c r="O1033" s="13"/>
      <c r="P1033" s="13"/>
      <c r="Q1033" s="13"/>
      <c r="R1033" s="13"/>
      <c r="S1033" s="13"/>
      <c r="T1033" s="13"/>
      <c r="U1033" s="13"/>
      <c r="V1033" s="13"/>
      <c r="W1033" s="13"/>
      <c r="X1033" s="13"/>
      <c r="Y1033" s="13"/>
      <c r="Z1033" s="13"/>
      <c r="AA1033" s="13"/>
      <c r="AB1033" s="13"/>
    </row>
    <row r="1034" ht="15.75" customHeight="1">
      <c r="A1034" s="24" t="s">
        <v>10060</v>
      </c>
      <c r="B1034" s="24" t="s">
        <v>3194</v>
      </c>
      <c r="C1034" s="24" t="s">
        <v>10061</v>
      </c>
      <c r="D1034" s="24" t="s">
        <v>10062</v>
      </c>
      <c r="E1034" s="24" t="s">
        <v>10068</v>
      </c>
      <c r="F1034" s="25">
        <v>3.0</v>
      </c>
      <c r="G1034" s="25">
        <v>3.0</v>
      </c>
      <c r="H1034" s="25" t="s">
        <v>8872</v>
      </c>
      <c r="I1034" s="25">
        <v>1.0</v>
      </c>
      <c r="J1034" s="25">
        <v>1.0</v>
      </c>
      <c r="K1034" s="25" t="s">
        <v>8873</v>
      </c>
      <c r="L1034" s="25">
        <v>1.0</v>
      </c>
      <c r="M1034" s="25">
        <v>1.0</v>
      </c>
      <c r="N1034" s="25" t="s">
        <v>8871</v>
      </c>
      <c r="O1034" s="13"/>
      <c r="P1034" s="13"/>
      <c r="Q1034" s="13"/>
      <c r="R1034" s="13"/>
      <c r="S1034" s="13"/>
      <c r="T1034" s="13"/>
      <c r="U1034" s="13"/>
      <c r="V1034" s="13"/>
      <c r="W1034" s="13"/>
      <c r="X1034" s="13"/>
      <c r="Y1034" s="13"/>
      <c r="Z1034" s="13"/>
      <c r="AA1034" s="13"/>
      <c r="AB1034" s="13"/>
    </row>
    <row r="1035" ht="15.75" customHeight="1">
      <c r="A1035" s="24" t="s">
        <v>10060</v>
      </c>
      <c r="B1035" s="24" t="s">
        <v>3196</v>
      </c>
      <c r="C1035" s="24" t="s">
        <v>10061</v>
      </c>
      <c r="D1035" s="24" t="s">
        <v>10062</v>
      </c>
      <c r="E1035" s="24" t="s">
        <v>10069</v>
      </c>
      <c r="F1035" s="25">
        <v>3.0</v>
      </c>
      <c r="G1035" s="25">
        <v>3.0</v>
      </c>
      <c r="H1035" s="25" t="s">
        <v>8872</v>
      </c>
      <c r="I1035" s="25">
        <v>3.0</v>
      </c>
      <c r="J1035" s="25">
        <v>2.0</v>
      </c>
      <c r="K1035" s="25" t="s">
        <v>8873</v>
      </c>
      <c r="L1035" s="25">
        <v>1.0</v>
      </c>
      <c r="M1035" s="25">
        <v>1.0</v>
      </c>
      <c r="N1035" s="25" t="s">
        <v>8871</v>
      </c>
      <c r="O1035" s="13"/>
      <c r="P1035" s="13"/>
      <c r="Q1035" s="13"/>
      <c r="R1035" s="13"/>
      <c r="S1035" s="13"/>
      <c r="T1035" s="13"/>
      <c r="U1035" s="13"/>
      <c r="V1035" s="13"/>
      <c r="W1035" s="13"/>
      <c r="X1035" s="13"/>
      <c r="Y1035" s="13"/>
      <c r="Z1035" s="13"/>
      <c r="AA1035" s="13"/>
      <c r="AB1035" s="13"/>
    </row>
    <row r="1036" ht="15.75" customHeight="1">
      <c r="A1036" s="24" t="s">
        <v>10060</v>
      </c>
      <c r="B1036" s="24" t="s">
        <v>3198</v>
      </c>
      <c r="C1036" s="24" t="s">
        <v>10061</v>
      </c>
      <c r="D1036" s="24" t="s">
        <v>10062</v>
      </c>
      <c r="E1036" s="24" t="s">
        <v>10070</v>
      </c>
      <c r="F1036" s="25">
        <v>2.0</v>
      </c>
      <c r="G1036" s="25">
        <v>2.0</v>
      </c>
      <c r="H1036" s="25" t="s">
        <v>8872</v>
      </c>
      <c r="I1036" s="25">
        <v>3.0</v>
      </c>
      <c r="J1036" s="25">
        <v>2.0</v>
      </c>
      <c r="K1036" s="25" t="s">
        <v>8873</v>
      </c>
      <c r="L1036" s="25">
        <v>1.0</v>
      </c>
      <c r="M1036" s="25">
        <v>1.0</v>
      </c>
      <c r="N1036" s="25" t="s">
        <v>8871</v>
      </c>
      <c r="O1036" s="13"/>
      <c r="P1036" s="13"/>
      <c r="Q1036" s="13"/>
      <c r="R1036" s="13"/>
      <c r="S1036" s="13"/>
      <c r="T1036" s="13"/>
      <c r="U1036" s="13"/>
      <c r="V1036" s="13"/>
      <c r="W1036" s="13"/>
      <c r="X1036" s="13"/>
      <c r="Y1036" s="13"/>
      <c r="Z1036" s="13"/>
      <c r="AA1036" s="13"/>
      <c r="AB1036" s="13"/>
    </row>
    <row r="1037" ht="15.75" customHeight="1">
      <c r="A1037" s="24" t="s">
        <v>10060</v>
      </c>
      <c r="B1037" s="24" t="s">
        <v>3200</v>
      </c>
      <c r="C1037" s="24" t="s">
        <v>10061</v>
      </c>
      <c r="D1037" s="24" t="s">
        <v>10062</v>
      </c>
      <c r="E1037" s="24" t="s">
        <v>10071</v>
      </c>
      <c r="F1037" s="25">
        <v>3.0</v>
      </c>
      <c r="G1037" s="25">
        <v>3.0</v>
      </c>
      <c r="H1037" s="25" t="s">
        <v>8872</v>
      </c>
      <c r="I1037" s="25">
        <v>3.0</v>
      </c>
      <c r="J1037" s="25">
        <v>3.0</v>
      </c>
      <c r="K1037" s="25" t="s">
        <v>8873</v>
      </c>
      <c r="L1037" s="25">
        <v>1.0</v>
      </c>
      <c r="M1037" s="25">
        <v>1.0</v>
      </c>
      <c r="N1037" s="25" t="s">
        <v>8871</v>
      </c>
      <c r="O1037" s="13"/>
      <c r="P1037" s="13"/>
      <c r="Q1037" s="13"/>
      <c r="R1037" s="13"/>
      <c r="S1037" s="13"/>
      <c r="T1037" s="13"/>
      <c r="U1037" s="13"/>
      <c r="V1037" s="13"/>
      <c r="W1037" s="13"/>
      <c r="X1037" s="13"/>
      <c r="Y1037" s="13"/>
      <c r="Z1037" s="13"/>
      <c r="AA1037" s="13"/>
      <c r="AB1037" s="13"/>
    </row>
    <row r="1038" ht="15.75" customHeight="1">
      <c r="A1038" s="24" t="s">
        <v>10060</v>
      </c>
      <c r="B1038" s="24" t="s">
        <v>3202</v>
      </c>
      <c r="C1038" s="24" t="s">
        <v>10061</v>
      </c>
      <c r="D1038" s="24" t="s">
        <v>10062</v>
      </c>
      <c r="E1038" s="24" t="s">
        <v>10072</v>
      </c>
      <c r="F1038" s="25">
        <v>2.0</v>
      </c>
      <c r="G1038" s="25">
        <v>2.0</v>
      </c>
      <c r="H1038" s="25" t="s">
        <v>8872</v>
      </c>
      <c r="I1038" s="25">
        <v>2.0</v>
      </c>
      <c r="J1038" s="25">
        <v>2.0</v>
      </c>
      <c r="K1038" s="25" t="s">
        <v>8873</v>
      </c>
      <c r="L1038" s="25">
        <v>1.0</v>
      </c>
      <c r="M1038" s="25">
        <v>1.0</v>
      </c>
      <c r="N1038" s="25" t="s">
        <v>8871</v>
      </c>
      <c r="O1038" s="13"/>
      <c r="P1038" s="13"/>
      <c r="Q1038" s="13"/>
      <c r="R1038" s="13"/>
      <c r="S1038" s="13"/>
      <c r="T1038" s="13"/>
      <c r="U1038" s="13"/>
      <c r="V1038" s="13"/>
      <c r="W1038" s="13"/>
      <c r="X1038" s="13"/>
      <c r="Y1038" s="13"/>
      <c r="Z1038" s="13"/>
      <c r="AA1038" s="13"/>
      <c r="AB1038" s="13"/>
    </row>
    <row r="1039" ht="15.75" customHeight="1">
      <c r="A1039" s="24" t="s">
        <v>10060</v>
      </c>
      <c r="B1039" s="24" t="s">
        <v>3204</v>
      </c>
      <c r="C1039" s="24" t="s">
        <v>10061</v>
      </c>
      <c r="D1039" s="24" t="s">
        <v>10062</v>
      </c>
      <c r="E1039" s="24" t="s">
        <v>10073</v>
      </c>
      <c r="F1039" s="25">
        <v>2.0</v>
      </c>
      <c r="G1039" s="25">
        <v>2.0</v>
      </c>
      <c r="H1039" s="25" t="s">
        <v>8872</v>
      </c>
      <c r="I1039" s="25">
        <v>3.0</v>
      </c>
      <c r="J1039" s="25">
        <v>3.0</v>
      </c>
      <c r="K1039" s="25" t="s">
        <v>8873</v>
      </c>
      <c r="L1039" s="25">
        <v>3.0</v>
      </c>
      <c r="M1039" s="25">
        <v>3.0</v>
      </c>
      <c r="N1039" s="25" t="s">
        <v>8871</v>
      </c>
      <c r="O1039" s="13"/>
      <c r="P1039" s="13"/>
      <c r="Q1039" s="13"/>
      <c r="R1039" s="13"/>
      <c r="S1039" s="13"/>
      <c r="T1039" s="13"/>
      <c r="U1039" s="13"/>
      <c r="V1039" s="13"/>
      <c r="W1039" s="13"/>
      <c r="X1039" s="13"/>
      <c r="Y1039" s="13"/>
      <c r="Z1039" s="13"/>
      <c r="AA1039" s="13"/>
      <c r="AB1039" s="13"/>
    </row>
    <row r="1040" ht="15.75" customHeight="1">
      <c r="A1040" s="24" t="s">
        <v>10060</v>
      </c>
      <c r="B1040" s="24" t="s">
        <v>3206</v>
      </c>
      <c r="C1040" s="24" t="s">
        <v>10061</v>
      </c>
      <c r="D1040" s="24" t="s">
        <v>10062</v>
      </c>
      <c r="E1040" s="24" t="s">
        <v>10074</v>
      </c>
      <c r="F1040" s="25">
        <v>2.0</v>
      </c>
      <c r="G1040" s="25">
        <v>2.0</v>
      </c>
      <c r="H1040" s="25" t="s">
        <v>8872</v>
      </c>
      <c r="I1040" s="25">
        <v>1.0</v>
      </c>
      <c r="J1040" s="25">
        <v>1.0</v>
      </c>
      <c r="K1040" s="25" t="s">
        <v>8873</v>
      </c>
      <c r="L1040" s="25">
        <v>1.0</v>
      </c>
      <c r="M1040" s="25">
        <v>1.0</v>
      </c>
      <c r="N1040" s="25" t="s">
        <v>8871</v>
      </c>
      <c r="O1040" s="13"/>
      <c r="P1040" s="13"/>
      <c r="Q1040" s="13"/>
      <c r="R1040" s="13"/>
      <c r="S1040" s="13"/>
      <c r="T1040" s="13"/>
      <c r="U1040" s="13"/>
      <c r="V1040" s="13"/>
      <c r="W1040" s="13"/>
      <c r="X1040" s="13"/>
      <c r="Y1040" s="13"/>
      <c r="Z1040" s="13"/>
      <c r="AA1040" s="13"/>
      <c r="AB1040" s="13"/>
    </row>
    <row r="1041" ht="15.75" customHeight="1">
      <c r="A1041" s="24" t="s">
        <v>10060</v>
      </c>
      <c r="B1041" s="24" t="s">
        <v>3208</v>
      </c>
      <c r="C1041" s="24" t="s">
        <v>10061</v>
      </c>
      <c r="D1041" s="24" t="s">
        <v>10062</v>
      </c>
      <c r="E1041" s="24" t="s">
        <v>10075</v>
      </c>
      <c r="F1041" s="25">
        <v>1.0</v>
      </c>
      <c r="G1041" s="25">
        <v>1.0</v>
      </c>
      <c r="H1041" s="25" t="s">
        <v>8872</v>
      </c>
      <c r="I1041" s="25">
        <v>2.0</v>
      </c>
      <c r="J1041" s="25">
        <v>2.0</v>
      </c>
      <c r="K1041" s="25" t="s">
        <v>8873</v>
      </c>
      <c r="L1041" s="25">
        <v>2.0</v>
      </c>
      <c r="M1041" s="25">
        <v>2.0</v>
      </c>
      <c r="N1041" s="25" t="s">
        <v>8871</v>
      </c>
      <c r="O1041" s="13"/>
      <c r="P1041" s="13"/>
      <c r="Q1041" s="13"/>
      <c r="R1041" s="13"/>
      <c r="S1041" s="13"/>
      <c r="T1041" s="13"/>
      <c r="U1041" s="13"/>
      <c r="V1041" s="13"/>
      <c r="W1041" s="13"/>
      <c r="X1041" s="13"/>
      <c r="Y1041" s="13"/>
      <c r="Z1041" s="13"/>
      <c r="AA1041" s="13"/>
      <c r="AB1041" s="13"/>
    </row>
    <row r="1042" ht="15.75" customHeight="1">
      <c r="A1042" s="24" t="s">
        <v>10060</v>
      </c>
      <c r="B1042" s="24" t="s">
        <v>3210</v>
      </c>
      <c r="C1042" s="24" t="s">
        <v>10061</v>
      </c>
      <c r="D1042" s="24" t="s">
        <v>10062</v>
      </c>
      <c r="E1042" s="24" t="s">
        <v>10076</v>
      </c>
      <c r="F1042" s="25">
        <v>3.0</v>
      </c>
      <c r="G1042" s="25">
        <v>3.0</v>
      </c>
      <c r="H1042" s="25" t="s">
        <v>8872</v>
      </c>
      <c r="I1042" s="25">
        <v>3.0</v>
      </c>
      <c r="J1042" s="25">
        <v>2.0</v>
      </c>
      <c r="K1042" s="25" t="s">
        <v>8873</v>
      </c>
      <c r="L1042" s="25">
        <v>1.0</v>
      </c>
      <c r="M1042" s="25">
        <v>1.0</v>
      </c>
      <c r="N1042" s="25" t="s">
        <v>8871</v>
      </c>
      <c r="O1042" s="13"/>
      <c r="P1042" s="13"/>
      <c r="Q1042" s="13"/>
      <c r="R1042" s="13"/>
      <c r="S1042" s="13"/>
      <c r="T1042" s="13"/>
      <c r="U1042" s="13"/>
      <c r="V1042" s="13"/>
      <c r="W1042" s="13"/>
      <c r="X1042" s="13"/>
      <c r="Y1042" s="13"/>
      <c r="Z1042" s="13"/>
      <c r="AA1042" s="13"/>
      <c r="AB1042" s="13"/>
    </row>
    <row r="1043" ht="15.75" customHeight="1">
      <c r="A1043" s="24" t="s">
        <v>10060</v>
      </c>
      <c r="B1043" s="24" t="s">
        <v>3212</v>
      </c>
      <c r="C1043" s="24" t="s">
        <v>10061</v>
      </c>
      <c r="D1043" s="24" t="s">
        <v>10062</v>
      </c>
      <c r="E1043" s="24" t="s">
        <v>10077</v>
      </c>
      <c r="F1043" s="25">
        <v>3.0</v>
      </c>
      <c r="G1043" s="25">
        <v>3.0</v>
      </c>
      <c r="H1043" s="25" t="s">
        <v>8872</v>
      </c>
      <c r="I1043" s="25">
        <v>3.0</v>
      </c>
      <c r="J1043" s="25">
        <v>3.0</v>
      </c>
      <c r="K1043" s="25" t="s">
        <v>8873</v>
      </c>
      <c r="L1043" s="25">
        <v>1.0</v>
      </c>
      <c r="M1043" s="25">
        <v>1.0</v>
      </c>
      <c r="N1043" s="25" t="s">
        <v>8871</v>
      </c>
      <c r="O1043" s="13"/>
      <c r="P1043" s="13"/>
      <c r="Q1043" s="13"/>
      <c r="R1043" s="13"/>
      <c r="S1043" s="13"/>
      <c r="T1043" s="13"/>
      <c r="U1043" s="13"/>
      <c r="V1043" s="13"/>
      <c r="W1043" s="13"/>
      <c r="X1043" s="13"/>
      <c r="Y1043" s="13"/>
      <c r="Z1043" s="13"/>
      <c r="AA1043" s="13"/>
      <c r="AB1043" s="13"/>
    </row>
    <row r="1044" ht="15.75" customHeight="1">
      <c r="A1044" s="24" t="s">
        <v>10060</v>
      </c>
      <c r="B1044" s="24" t="s">
        <v>3214</v>
      </c>
      <c r="C1044" s="24" t="s">
        <v>10061</v>
      </c>
      <c r="D1044" s="24" t="s">
        <v>10062</v>
      </c>
      <c r="E1044" s="24" t="s">
        <v>10071</v>
      </c>
      <c r="F1044" s="25">
        <v>3.0</v>
      </c>
      <c r="G1044" s="25">
        <v>3.0</v>
      </c>
      <c r="H1044" s="25" t="s">
        <v>8872</v>
      </c>
      <c r="I1044" s="25">
        <v>3.0</v>
      </c>
      <c r="J1044" s="25">
        <v>3.0</v>
      </c>
      <c r="K1044" s="25" t="s">
        <v>8873</v>
      </c>
      <c r="L1044" s="25">
        <v>1.0</v>
      </c>
      <c r="M1044" s="25">
        <v>1.0</v>
      </c>
      <c r="N1044" s="25" t="s">
        <v>8871</v>
      </c>
      <c r="O1044" s="13"/>
      <c r="P1044" s="13"/>
      <c r="Q1044" s="13"/>
      <c r="R1044" s="13"/>
      <c r="S1044" s="13"/>
      <c r="T1044" s="13"/>
      <c r="U1044" s="13"/>
      <c r="V1044" s="13"/>
      <c r="W1044" s="13"/>
      <c r="X1044" s="13"/>
      <c r="Y1044" s="13"/>
      <c r="Z1044" s="13"/>
      <c r="AA1044" s="13"/>
      <c r="AB1044" s="13"/>
    </row>
    <row r="1045" ht="15.75" customHeight="1">
      <c r="A1045" s="24" t="s">
        <v>10060</v>
      </c>
      <c r="B1045" s="24" t="s">
        <v>3216</v>
      </c>
      <c r="C1045" s="24" t="s">
        <v>10061</v>
      </c>
      <c r="D1045" s="24" t="s">
        <v>10062</v>
      </c>
      <c r="E1045" s="24" t="s">
        <v>10078</v>
      </c>
      <c r="F1045" s="25">
        <v>2.0</v>
      </c>
      <c r="G1045" s="25">
        <v>2.0</v>
      </c>
      <c r="H1045" s="25" t="s">
        <v>8872</v>
      </c>
      <c r="I1045" s="25">
        <v>3.0</v>
      </c>
      <c r="J1045" s="25">
        <v>3.0</v>
      </c>
      <c r="K1045" s="25" t="s">
        <v>8873</v>
      </c>
      <c r="L1045" s="25">
        <v>3.0</v>
      </c>
      <c r="M1045" s="25">
        <v>3.0</v>
      </c>
      <c r="N1045" s="25" t="s">
        <v>8871</v>
      </c>
      <c r="O1045" s="13"/>
      <c r="P1045" s="13"/>
      <c r="Q1045" s="13"/>
      <c r="R1045" s="13"/>
      <c r="S1045" s="13"/>
      <c r="T1045" s="13"/>
      <c r="U1045" s="13"/>
      <c r="V1045" s="13"/>
      <c r="W1045" s="13"/>
      <c r="X1045" s="13"/>
      <c r="Y1045" s="13"/>
      <c r="Z1045" s="13"/>
      <c r="AA1045" s="13"/>
      <c r="AB1045" s="13"/>
    </row>
    <row r="1046" ht="15.75" customHeight="1">
      <c r="A1046" s="24" t="s">
        <v>10060</v>
      </c>
      <c r="B1046" s="24" t="s">
        <v>3218</v>
      </c>
      <c r="C1046" s="24" t="s">
        <v>10061</v>
      </c>
      <c r="D1046" s="24" t="s">
        <v>10062</v>
      </c>
      <c r="E1046" s="24" t="s">
        <v>10079</v>
      </c>
      <c r="F1046" s="25">
        <v>3.0</v>
      </c>
      <c r="G1046" s="25">
        <v>3.0</v>
      </c>
      <c r="H1046" s="25" t="s">
        <v>8872</v>
      </c>
      <c r="I1046" s="25">
        <v>3.0</v>
      </c>
      <c r="J1046" s="25">
        <v>3.0</v>
      </c>
      <c r="K1046" s="25" t="s">
        <v>8873</v>
      </c>
      <c r="L1046" s="25">
        <v>2.0</v>
      </c>
      <c r="M1046" s="25">
        <v>2.0</v>
      </c>
      <c r="N1046" s="25" t="s">
        <v>8871</v>
      </c>
      <c r="O1046" s="13"/>
      <c r="P1046" s="13"/>
      <c r="Q1046" s="13"/>
      <c r="R1046" s="13"/>
      <c r="S1046" s="13"/>
      <c r="T1046" s="13"/>
      <c r="U1046" s="13"/>
      <c r="V1046" s="13"/>
      <c r="W1046" s="13"/>
      <c r="X1046" s="13"/>
      <c r="Y1046" s="13"/>
      <c r="Z1046" s="13"/>
      <c r="AA1046" s="13"/>
      <c r="AB1046" s="13"/>
    </row>
    <row r="1047" ht="15.75" customHeight="1">
      <c r="A1047" s="24" t="s">
        <v>10080</v>
      </c>
      <c r="B1047" s="24" t="s">
        <v>1261</v>
      </c>
      <c r="C1047" s="24" t="s">
        <v>10081</v>
      </c>
      <c r="D1047" s="24" t="s">
        <v>10082</v>
      </c>
      <c r="E1047" s="24" t="s">
        <v>10083</v>
      </c>
      <c r="F1047" s="25">
        <v>3.0</v>
      </c>
      <c r="G1047" s="25">
        <v>3.0</v>
      </c>
      <c r="H1047" s="25" t="s">
        <v>8872</v>
      </c>
      <c r="I1047" s="25">
        <v>1.0</v>
      </c>
      <c r="J1047" s="25">
        <v>1.0</v>
      </c>
      <c r="K1047" s="25" t="s">
        <v>8873</v>
      </c>
      <c r="L1047" s="25">
        <v>1.0</v>
      </c>
      <c r="M1047" s="25">
        <v>1.0</v>
      </c>
      <c r="N1047" s="25" t="s">
        <v>8871</v>
      </c>
      <c r="O1047" s="13"/>
      <c r="P1047" s="13"/>
      <c r="Q1047" s="13"/>
      <c r="R1047" s="13"/>
      <c r="S1047" s="13"/>
      <c r="T1047" s="13"/>
      <c r="U1047" s="13"/>
      <c r="V1047" s="13"/>
      <c r="W1047" s="13"/>
      <c r="X1047" s="13"/>
      <c r="Y1047" s="13"/>
      <c r="Z1047" s="13"/>
      <c r="AA1047" s="13"/>
      <c r="AB1047" s="13"/>
    </row>
    <row r="1048" ht="15.75" customHeight="1">
      <c r="A1048" s="24" t="s">
        <v>10080</v>
      </c>
      <c r="B1048" s="24" t="s">
        <v>1265</v>
      </c>
      <c r="C1048" s="24" t="s">
        <v>10081</v>
      </c>
      <c r="D1048" s="24" t="s">
        <v>10082</v>
      </c>
      <c r="E1048" s="24" t="s">
        <v>10084</v>
      </c>
      <c r="F1048" s="25">
        <v>2.0</v>
      </c>
      <c r="G1048" s="25">
        <v>2.0</v>
      </c>
      <c r="H1048" s="25" t="s">
        <v>8872</v>
      </c>
      <c r="I1048" s="25">
        <v>3.0</v>
      </c>
      <c r="J1048" s="25">
        <v>2.0</v>
      </c>
      <c r="K1048" s="25" t="s">
        <v>8873</v>
      </c>
      <c r="L1048" s="25">
        <v>1.0</v>
      </c>
      <c r="M1048" s="25">
        <v>1.0</v>
      </c>
      <c r="N1048" s="25" t="s">
        <v>8871</v>
      </c>
      <c r="O1048" s="13"/>
      <c r="P1048" s="13"/>
      <c r="Q1048" s="13"/>
      <c r="R1048" s="13"/>
      <c r="S1048" s="13"/>
      <c r="T1048" s="13"/>
      <c r="U1048" s="13"/>
      <c r="V1048" s="13"/>
      <c r="W1048" s="13"/>
      <c r="X1048" s="13"/>
      <c r="Y1048" s="13"/>
      <c r="Z1048" s="13"/>
      <c r="AA1048" s="13"/>
      <c r="AB1048" s="13"/>
    </row>
    <row r="1049" ht="15.75" customHeight="1">
      <c r="A1049" s="24" t="s">
        <v>10080</v>
      </c>
      <c r="B1049" s="24" t="s">
        <v>1267</v>
      </c>
      <c r="C1049" s="24" t="s">
        <v>10081</v>
      </c>
      <c r="D1049" s="24" t="s">
        <v>10082</v>
      </c>
      <c r="E1049" s="24" t="s">
        <v>10085</v>
      </c>
      <c r="F1049" s="25">
        <v>2.0</v>
      </c>
      <c r="G1049" s="25">
        <v>2.0</v>
      </c>
      <c r="H1049" s="25" t="s">
        <v>8872</v>
      </c>
      <c r="I1049" s="25">
        <v>1.0</v>
      </c>
      <c r="J1049" s="25">
        <v>1.0</v>
      </c>
      <c r="K1049" s="25" t="s">
        <v>8873</v>
      </c>
      <c r="L1049" s="25">
        <v>1.0</v>
      </c>
      <c r="M1049" s="25">
        <v>1.0</v>
      </c>
      <c r="N1049" s="25" t="s">
        <v>8871</v>
      </c>
      <c r="O1049" s="13"/>
      <c r="P1049" s="13"/>
      <c r="Q1049" s="13"/>
      <c r="R1049" s="13"/>
      <c r="S1049" s="13"/>
      <c r="T1049" s="13"/>
      <c r="U1049" s="13"/>
      <c r="V1049" s="13"/>
      <c r="W1049" s="13"/>
      <c r="X1049" s="13"/>
      <c r="Y1049" s="13"/>
      <c r="Z1049" s="13"/>
      <c r="AA1049" s="13"/>
      <c r="AB1049" s="13"/>
    </row>
    <row r="1050" ht="15.75" customHeight="1">
      <c r="A1050" s="24" t="s">
        <v>10080</v>
      </c>
      <c r="B1050" s="24" t="s">
        <v>1269</v>
      </c>
      <c r="C1050" s="24" t="s">
        <v>10081</v>
      </c>
      <c r="D1050" s="24" t="s">
        <v>10082</v>
      </c>
      <c r="E1050" s="24" t="s">
        <v>10086</v>
      </c>
      <c r="F1050" s="25">
        <v>1.0</v>
      </c>
      <c r="G1050" s="25">
        <v>1.0</v>
      </c>
      <c r="H1050" s="25" t="s">
        <v>8872</v>
      </c>
      <c r="I1050" s="25">
        <v>2.0</v>
      </c>
      <c r="J1050" s="25">
        <v>2.0</v>
      </c>
      <c r="K1050" s="25" t="s">
        <v>8873</v>
      </c>
      <c r="L1050" s="25">
        <v>1.0</v>
      </c>
      <c r="M1050" s="25">
        <v>1.0</v>
      </c>
      <c r="N1050" s="25" t="s">
        <v>8871</v>
      </c>
      <c r="O1050" s="13"/>
      <c r="P1050" s="13"/>
      <c r="Q1050" s="13"/>
      <c r="R1050" s="13"/>
      <c r="S1050" s="13"/>
      <c r="T1050" s="13"/>
      <c r="U1050" s="13"/>
      <c r="V1050" s="13"/>
      <c r="W1050" s="13"/>
      <c r="X1050" s="13"/>
      <c r="Y1050" s="13"/>
      <c r="Z1050" s="13"/>
      <c r="AA1050" s="13"/>
      <c r="AB1050" s="13"/>
    </row>
    <row r="1051" ht="15.75" customHeight="1">
      <c r="A1051" s="24" t="s">
        <v>10080</v>
      </c>
      <c r="B1051" s="24" t="s">
        <v>1271</v>
      </c>
      <c r="C1051" s="24" t="s">
        <v>10081</v>
      </c>
      <c r="D1051" s="24" t="s">
        <v>10082</v>
      </c>
      <c r="E1051" s="24" t="s">
        <v>10087</v>
      </c>
      <c r="F1051" s="25">
        <v>3.0</v>
      </c>
      <c r="G1051" s="25">
        <v>3.0</v>
      </c>
      <c r="H1051" s="25" t="s">
        <v>8872</v>
      </c>
      <c r="I1051" s="25">
        <v>3.0</v>
      </c>
      <c r="J1051" s="25">
        <v>3.0</v>
      </c>
      <c r="K1051" s="25" t="s">
        <v>8873</v>
      </c>
      <c r="L1051" s="25">
        <v>2.0</v>
      </c>
      <c r="M1051" s="25">
        <v>2.0</v>
      </c>
      <c r="N1051" s="25" t="s">
        <v>8871</v>
      </c>
      <c r="O1051" s="13"/>
      <c r="P1051" s="13"/>
      <c r="Q1051" s="13"/>
      <c r="R1051" s="13"/>
      <c r="S1051" s="13"/>
      <c r="T1051" s="13"/>
      <c r="U1051" s="13"/>
      <c r="V1051" s="13"/>
      <c r="W1051" s="13"/>
      <c r="X1051" s="13"/>
      <c r="Y1051" s="13"/>
      <c r="Z1051" s="13"/>
      <c r="AA1051" s="13"/>
      <c r="AB1051" s="13"/>
    </row>
    <row r="1052" ht="15.75" customHeight="1">
      <c r="A1052" s="24" t="s">
        <v>10080</v>
      </c>
      <c r="B1052" s="24" t="s">
        <v>1273</v>
      </c>
      <c r="C1052" s="24" t="s">
        <v>10081</v>
      </c>
      <c r="D1052" s="24" t="s">
        <v>10082</v>
      </c>
      <c r="E1052" s="24" t="s">
        <v>10088</v>
      </c>
      <c r="F1052" s="25">
        <v>1.0</v>
      </c>
      <c r="G1052" s="25">
        <v>1.0</v>
      </c>
      <c r="H1052" s="25" t="s">
        <v>8872</v>
      </c>
      <c r="I1052" s="25">
        <v>1.0</v>
      </c>
      <c r="J1052" s="25">
        <v>1.0</v>
      </c>
      <c r="K1052" s="25" t="s">
        <v>8873</v>
      </c>
      <c r="L1052" s="25">
        <v>1.0</v>
      </c>
      <c r="M1052" s="25">
        <v>1.0</v>
      </c>
      <c r="N1052" s="25" t="s">
        <v>8871</v>
      </c>
      <c r="O1052" s="13"/>
      <c r="P1052" s="13"/>
      <c r="Q1052" s="13"/>
      <c r="R1052" s="13"/>
      <c r="S1052" s="13"/>
      <c r="T1052" s="13"/>
      <c r="U1052" s="13"/>
      <c r="V1052" s="13"/>
      <c r="W1052" s="13"/>
      <c r="X1052" s="13"/>
      <c r="Y1052" s="13"/>
      <c r="Z1052" s="13"/>
      <c r="AA1052" s="13"/>
      <c r="AB1052" s="13"/>
    </row>
    <row r="1053" ht="15.75" customHeight="1">
      <c r="A1053" s="24" t="s">
        <v>10080</v>
      </c>
      <c r="B1053" s="24" t="s">
        <v>1275</v>
      </c>
      <c r="C1053" s="24" t="s">
        <v>10081</v>
      </c>
      <c r="D1053" s="24" t="s">
        <v>10082</v>
      </c>
      <c r="E1053" s="24" t="s">
        <v>10089</v>
      </c>
      <c r="F1053" s="25">
        <v>3.0</v>
      </c>
      <c r="G1053" s="25">
        <v>3.0</v>
      </c>
      <c r="H1053" s="25" t="s">
        <v>8872</v>
      </c>
      <c r="I1053" s="25">
        <v>3.0</v>
      </c>
      <c r="J1053" s="25">
        <v>3.0</v>
      </c>
      <c r="K1053" s="25" t="s">
        <v>8873</v>
      </c>
      <c r="L1053" s="25">
        <v>1.0</v>
      </c>
      <c r="M1053" s="25">
        <v>1.0</v>
      </c>
      <c r="N1053" s="25" t="s">
        <v>8871</v>
      </c>
      <c r="O1053" s="13"/>
      <c r="P1053" s="13"/>
      <c r="Q1053" s="13"/>
      <c r="R1053" s="13"/>
      <c r="S1053" s="13"/>
      <c r="T1053" s="13"/>
      <c r="U1053" s="13"/>
      <c r="V1053" s="13"/>
      <c r="W1053" s="13"/>
      <c r="X1053" s="13"/>
      <c r="Y1053" s="13"/>
      <c r="Z1053" s="13"/>
      <c r="AA1053" s="13"/>
      <c r="AB1053" s="13"/>
    </row>
    <row r="1054" ht="15.75" customHeight="1">
      <c r="A1054" s="24" t="s">
        <v>10080</v>
      </c>
      <c r="B1054" s="24" t="s">
        <v>1277</v>
      </c>
      <c r="C1054" s="24" t="s">
        <v>10081</v>
      </c>
      <c r="D1054" s="24" t="s">
        <v>10082</v>
      </c>
      <c r="E1054" s="24" t="s">
        <v>10090</v>
      </c>
      <c r="F1054" s="25">
        <v>2.0</v>
      </c>
      <c r="G1054" s="25">
        <v>2.0</v>
      </c>
      <c r="H1054" s="25" t="s">
        <v>8872</v>
      </c>
      <c r="I1054" s="25">
        <v>3.0</v>
      </c>
      <c r="J1054" s="25">
        <v>2.0</v>
      </c>
      <c r="K1054" s="25" t="s">
        <v>8873</v>
      </c>
      <c r="L1054" s="25">
        <v>1.0</v>
      </c>
      <c r="M1054" s="25">
        <v>1.0</v>
      </c>
      <c r="N1054" s="25" t="s">
        <v>8871</v>
      </c>
      <c r="O1054" s="13"/>
      <c r="P1054" s="13"/>
      <c r="Q1054" s="13"/>
      <c r="R1054" s="13"/>
      <c r="S1054" s="13"/>
      <c r="T1054" s="13"/>
      <c r="U1054" s="13"/>
      <c r="V1054" s="13"/>
      <c r="W1054" s="13"/>
      <c r="X1054" s="13"/>
      <c r="Y1054" s="13"/>
      <c r="Z1054" s="13"/>
      <c r="AA1054" s="13"/>
      <c r="AB1054" s="13"/>
    </row>
    <row r="1055" ht="15.75" customHeight="1">
      <c r="A1055" s="24" t="s">
        <v>10080</v>
      </c>
      <c r="B1055" s="24" t="s">
        <v>1279</v>
      </c>
      <c r="C1055" s="24" t="s">
        <v>10081</v>
      </c>
      <c r="D1055" s="24" t="s">
        <v>10082</v>
      </c>
      <c r="E1055" s="24" t="s">
        <v>10091</v>
      </c>
      <c r="F1055" s="25">
        <v>2.0</v>
      </c>
      <c r="G1055" s="25">
        <v>2.0</v>
      </c>
      <c r="H1055" s="25" t="s">
        <v>8872</v>
      </c>
      <c r="I1055" s="25">
        <v>3.0</v>
      </c>
      <c r="J1055" s="25">
        <v>2.0</v>
      </c>
      <c r="K1055" s="25" t="s">
        <v>8873</v>
      </c>
      <c r="L1055" s="25">
        <v>1.0</v>
      </c>
      <c r="M1055" s="25">
        <v>1.0</v>
      </c>
      <c r="N1055" s="25" t="s">
        <v>8871</v>
      </c>
      <c r="O1055" s="13"/>
      <c r="P1055" s="13"/>
      <c r="Q1055" s="13"/>
      <c r="R1055" s="13"/>
      <c r="S1055" s="13"/>
      <c r="T1055" s="13"/>
      <c r="U1055" s="13"/>
      <c r="V1055" s="13"/>
      <c r="W1055" s="13"/>
      <c r="X1055" s="13"/>
      <c r="Y1055" s="13"/>
      <c r="Z1055" s="13"/>
      <c r="AA1055" s="13"/>
      <c r="AB1055" s="13"/>
    </row>
    <row r="1056" ht="15.75" customHeight="1">
      <c r="A1056" s="24" t="s">
        <v>10080</v>
      </c>
      <c r="B1056" s="24" t="s">
        <v>1281</v>
      </c>
      <c r="C1056" s="24" t="s">
        <v>10081</v>
      </c>
      <c r="D1056" s="24" t="s">
        <v>10082</v>
      </c>
      <c r="E1056" s="24" t="s">
        <v>10092</v>
      </c>
      <c r="F1056" s="25">
        <v>3.0</v>
      </c>
      <c r="G1056" s="25">
        <v>3.0</v>
      </c>
      <c r="H1056" s="25" t="s">
        <v>8872</v>
      </c>
      <c r="I1056" s="25">
        <v>3.0</v>
      </c>
      <c r="J1056" s="25">
        <v>3.0</v>
      </c>
      <c r="K1056" s="25" t="s">
        <v>8873</v>
      </c>
      <c r="L1056" s="25">
        <v>2.0</v>
      </c>
      <c r="M1056" s="25">
        <v>2.0</v>
      </c>
      <c r="N1056" s="25" t="s">
        <v>8871</v>
      </c>
      <c r="O1056" s="13"/>
      <c r="P1056" s="13"/>
      <c r="Q1056" s="13"/>
      <c r="R1056" s="13"/>
      <c r="S1056" s="13"/>
      <c r="T1056" s="13"/>
      <c r="U1056" s="13"/>
      <c r="V1056" s="13"/>
      <c r="W1056" s="13"/>
      <c r="X1056" s="13"/>
      <c r="Y1056" s="13"/>
      <c r="Z1056" s="13"/>
      <c r="AA1056" s="13"/>
      <c r="AB1056" s="13"/>
    </row>
    <row r="1057" ht="15.75" customHeight="1">
      <c r="A1057" s="24" t="s">
        <v>10080</v>
      </c>
      <c r="B1057" s="24" t="s">
        <v>1283</v>
      </c>
      <c r="C1057" s="24" t="s">
        <v>10081</v>
      </c>
      <c r="D1057" s="24" t="s">
        <v>10082</v>
      </c>
      <c r="E1057" s="24" t="s">
        <v>10093</v>
      </c>
      <c r="F1057" s="25">
        <v>2.0</v>
      </c>
      <c r="G1057" s="25">
        <v>2.0</v>
      </c>
      <c r="H1057" s="25" t="s">
        <v>8872</v>
      </c>
      <c r="I1057" s="25">
        <v>3.0</v>
      </c>
      <c r="J1057" s="25">
        <v>2.0</v>
      </c>
      <c r="K1057" s="25" t="s">
        <v>8873</v>
      </c>
      <c r="L1057" s="25">
        <v>1.0</v>
      </c>
      <c r="M1057" s="25">
        <v>1.0</v>
      </c>
      <c r="N1057" s="25" t="s">
        <v>8871</v>
      </c>
      <c r="O1057" s="13"/>
      <c r="P1057" s="13"/>
      <c r="Q1057" s="13"/>
      <c r="R1057" s="13"/>
      <c r="S1057" s="13"/>
      <c r="T1057" s="13"/>
      <c r="U1057" s="13"/>
      <c r="V1057" s="13"/>
      <c r="W1057" s="13"/>
      <c r="X1057" s="13"/>
      <c r="Y1057" s="13"/>
      <c r="Z1057" s="13"/>
      <c r="AA1057" s="13"/>
      <c r="AB1057" s="13"/>
    </row>
    <row r="1058" ht="15.75" customHeight="1">
      <c r="A1058" s="24" t="s">
        <v>10080</v>
      </c>
      <c r="B1058" s="24" t="s">
        <v>1285</v>
      </c>
      <c r="C1058" s="24" t="s">
        <v>10081</v>
      </c>
      <c r="D1058" s="24" t="s">
        <v>10082</v>
      </c>
      <c r="E1058" s="24" t="s">
        <v>10094</v>
      </c>
      <c r="F1058" s="25">
        <v>3.0</v>
      </c>
      <c r="G1058" s="25">
        <v>3.0</v>
      </c>
      <c r="H1058" s="25" t="s">
        <v>8872</v>
      </c>
      <c r="I1058" s="25">
        <v>3.0</v>
      </c>
      <c r="J1058" s="25">
        <v>3.0</v>
      </c>
      <c r="K1058" s="25" t="s">
        <v>8873</v>
      </c>
      <c r="L1058" s="25">
        <v>3.0</v>
      </c>
      <c r="M1058" s="25">
        <v>3.0</v>
      </c>
      <c r="N1058" s="25" t="s">
        <v>8871</v>
      </c>
      <c r="O1058" s="13"/>
      <c r="P1058" s="13"/>
      <c r="Q1058" s="13"/>
      <c r="R1058" s="13"/>
      <c r="S1058" s="13"/>
      <c r="T1058" s="13"/>
      <c r="U1058" s="13"/>
      <c r="V1058" s="13"/>
      <c r="W1058" s="13"/>
      <c r="X1058" s="13"/>
      <c r="Y1058" s="13"/>
      <c r="Z1058" s="13"/>
      <c r="AA1058" s="13"/>
      <c r="AB1058" s="13"/>
    </row>
    <row r="1059" ht="15.75" customHeight="1">
      <c r="A1059" s="24" t="s">
        <v>10080</v>
      </c>
      <c r="B1059" s="24" t="s">
        <v>1287</v>
      </c>
      <c r="C1059" s="24" t="s">
        <v>10081</v>
      </c>
      <c r="D1059" s="24" t="s">
        <v>10082</v>
      </c>
      <c r="E1059" s="24" t="s">
        <v>10095</v>
      </c>
      <c r="F1059" s="25">
        <v>3.0</v>
      </c>
      <c r="G1059" s="25">
        <v>3.0</v>
      </c>
      <c r="H1059" s="25" t="s">
        <v>8872</v>
      </c>
      <c r="I1059" s="25">
        <v>3.0</v>
      </c>
      <c r="J1059" s="25">
        <v>3.0</v>
      </c>
      <c r="K1059" s="25" t="s">
        <v>8873</v>
      </c>
      <c r="L1059" s="25">
        <v>1.0</v>
      </c>
      <c r="M1059" s="25">
        <v>1.0</v>
      </c>
      <c r="N1059" s="25" t="s">
        <v>8871</v>
      </c>
      <c r="O1059" s="13"/>
      <c r="P1059" s="13"/>
      <c r="Q1059" s="13"/>
      <c r="R1059" s="13"/>
      <c r="S1059" s="13"/>
      <c r="T1059" s="13"/>
      <c r="U1059" s="13"/>
      <c r="V1059" s="13"/>
      <c r="W1059" s="13"/>
      <c r="X1059" s="13"/>
      <c r="Y1059" s="13"/>
      <c r="Z1059" s="13"/>
      <c r="AA1059" s="13"/>
      <c r="AB1059" s="13"/>
    </row>
    <row r="1060" ht="15.75" customHeight="1">
      <c r="A1060" s="24" t="s">
        <v>10080</v>
      </c>
      <c r="B1060" s="24" t="s">
        <v>1289</v>
      </c>
      <c r="C1060" s="24" t="s">
        <v>10081</v>
      </c>
      <c r="D1060" s="24" t="s">
        <v>10082</v>
      </c>
      <c r="E1060" s="24" t="s">
        <v>10096</v>
      </c>
      <c r="F1060" s="25">
        <v>1.0</v>
      </c>
      <c r="G1060" s="25">
        <v>1.0</v>
      </c>
      <c r="H1060" s="25" t="s">
        <v>8872</v>
      </c>
      <c r="I1060" s="25">
        <v>1.0</v>
      </c>
      <c r="J1060" s="25">
        <v>1.0</v>
      </c>
      <c r="K1060" s="25" t="s">
        <v>8873</v>
      </c>
      <c r="L1060" s="25">
        <v>1.0</v>
      </c>
      <c r="M1060" s="25">
        <v>1.0</v>
      </c>
      <c r="N1060" s="25" t="s">
        <v>8871</v>
      </c>
      <c r="O1060" s="13"/>
      <c r="P1060" s="13"/>
      <c r="Q1060" s="13"/>
      <c r="R1060" s="13"/>
      <c r="S1060" s="13"/>
      <c r="T1060" s="13"/>
      <c r="U1060" s="13"/>
      <c r="V1060" s="13"/>
      <c r="W1060" s="13"/>
      <c r="X1060" s="13"/>
      <c r="Y1060" s="13"/>
      <c r="Z1060" s="13"/>
      <c r="AA1060" s="13"/>
      <c r="AB1060" s="13"/>
    </row>
    <row r="1061" ht="15.75" customHeight="1">
      <c r="A1061" s="24" t="s">
        <v>10080</v>
      </c>
      <c r="B1061" s="24" t="s">
        <v>1291</v>
      </c>
      <c r="C1061" s="24" t="s">
        <v>10081</v>
      </c>
      <c r="D1061" s="24" t="s">
        <v>10082</v>
      </c>
      <c r="E1061" s="24" t="s">
        <v>10097</v>
      </c>
      <c r="F1061" s="25">
        <v>2.0</v>
      </c>
      <c r="G1061" s="25">
        <v>2.0</v>
      </c>
      <c r="H1061" s="25" t="s">
        <v>8872</v>
      </c>
      <c r="I1061" s="25">
        <v>2.0</v>
      </c>
      <c r="J1061" s="25">
        <v>2.0</v>
      </c>
      <c r="K1061" s="25" t="s">
        <v>8873</v>
      </c>
      <c r="L1061" s="25">
        <v>2.0</v>
      </c>
      <c r="M1061" s="25">
        <v>2.0</v>
      </c>
      <c r="N1061" s="25" t="s">
        <v>8871</v>
      </c>
      <c r="O1061" s="13"/>
      <c r="P1061" s="13"/>
      <c r="Q1061" s="13"/>
      <c r="R1061" s="13"/>
      <c r="S1061" s="13"/>
      <c r="T1061" s="13"/>
      <c r="U1061" s="13"/>
      <c r="V1061" s="13"/>
      <c r="W1061" s="13"/>
      <c r="X1061" s="13"/>
      <c r="Y1061" s="13"/>
      <c r="Z1061" s="13"/>
      <c r="AA1061" s="13"/>
      <c r="AB1061" s="13"/>
    </row>
    <row r="1062" ht="15.75" customHeight="1">
      <c r="A1062" s="24" t="s">
        <v>10080</v>
      </c>
      <c r="B1062" s="24" t="s">
        <v>1293</v>
      </c>
      <c r="C1062" s="24" t="s">
        <v>10081</v>
      </c>
      <c r="D1062" s="24" t="s">
        <v>10082</v>
      </c>
      <c r="E1062" s="24" t="s">
        <v>10098</v>
      </c>
      <c r="F1062" s="25">
        <v>1.0</v>
      </c>
      <c r="G1062" s="25">
        <v>2.0</v>
      </c>
      <c r="H1062" s="25" t="s">
        <v>8872</v>
      </c>
      <c r="I1062" s="25">
        <v>1.0</v>
      </c>
      <c r="J1062" s="25">
        <v>1.0</v>
      </c>
      <c r="K1062" s="25" t="s">
        <v>8873</v>
      </c>
      <c r="L1062" s="25">
        <v>1.0</v>
      </c>
      <c r="M1062" s="25">
        <v>1.0</v>
      </c>
      <c r="N1062" s="25" t="s">
        <v>8871</v>
      </c>
      <c r="O1062" s="13"/>
      <c r="P1062" s="13"/>
      <c r="Q1062" s="13"/>
      <c r="R1062" s="13"/>
      <c r="S1062" s="13"/>
      <c r="T1062" s="13"/>
      <c r="U1062" s="13"/>
      <c r="V1062" s="13"/>
      <c r="W1062" s="13"/>
      <c r="X1062" s="13"/>
      <c r="Y1062" s="13"/>
      <c r="Z1062" s="13"/>
      <c r="AA1062" s="13"/>
      <c r="AB1062" s="13"/>
    </row>
    <row r="1063" ht="15.75" customHeight="1">
      <c r="A1063" s="24" t="s">
        <v>10080</v>
      </c>
      <c r="B1063" s="24" t="s">
        <v>1295</v>
      </c>
      <c r="C1063" s="24" t="s">
        <v>10081</v>
      </c>
      <c r="D1063" s="24" t="s">
        <v>10082</v>
      </c>
      <c r="E1063" s="24" t="s">
        <v>10099</v>
      </c>
      <c r="F1063" s="25">
        <v>3.0</v>
      </c>
      <c r="G1063" s="25">
        <v>3.0</v>
      </c>
      <c r="H1063" s="25" t="s">
        <v>8872</v>
      </c>
      <c r="I1063" s="25">
        <v>3.0</v>
      </c>
      <c r="J1063" s="25">
        <v>2.0</v>
      </c>
      <c r="K1063" s="25" t="s">
        <v>8873</v>
      </c>
      <c r="L1063" s="25">
        <v>2.0</v>
      </c>
      <c r="M1063" s="25">
        <v>2.0</v>
      </c>
      <c r="N1063" s="25" t="s">
        <v>8871</v>
      </c>
      <c r="O1063" s="13"/>
      <c r="P1063" s="13"/>
      <c r="Q1063" s="13"/>
      <c r="R1063" s="13"/>
      <c r="S1063" s="13"/>
      <c r="T1063" s="13"/>
      <c r="U1063" s="13"/>
      <c r="V1063" s="13"/>
      <c r="W1063" s="13"/>
      <c r="X1063" s="13"/>
      <c r="Y1063" s="13"/>
      <c r="Z1063" s="13"/>
      <c r="AA1063" s="13"/>
      <c r="AB1063" s="13"/>
    </row>
    <row r="1064" ht="15.75" customHeight="1">
      <c r="A1064" s="24" t="s">
        <v>10080</v>
      </c>
      <c r="B1064" s="24" t="s">
        <v>1297</v>
      </c>
      <c r="C1064" s="24" t="s">
        <v>10081</v>
      </c>
      <c r="D1064" s="24" t="s">
        <v>10082</v>
      </c>
      <c r="E1064" s="24" t="s">
        <v>10100</v>
      </c>
      <c r="F1064" s="25">
        <v>3.0</v>
      </c>
      <c r="G1064" s="25">
        <v>3.0</v>
      </c>
      <c r="H1064" s="25" t="s">
        <v>8872</v>
      </c>
      <c r="I1064" s="25">
        <v>3.0</v>
      </c>
      <c r="J1064" s="25">
        <v>3.0</v>
      </c>
      <c r="K1064" s="25" t="s">
        <v>8873</v>
      </c>
      <c r="L1064" s="25">
        <v>1.0</v>
      </c>
      <c r="M1064" s="25">
        <v>1.0</v>
      </c>
      <c r="N1064" s="25" t="s">
        <v>8871</v>
      </c>
      <c r="O1064" s="13"/>
      <c r="P1064" s="13"/>
      <c r="Q1064" s="13"/>
      <c r="R1064" s="13"/>
      <c r="S1064" s="13"/>
      <c r="T1064" s="13"/>
      <c r="U1064" s="13"/>
      <c r="V1064" s="13"/>
      <c r="W1064" s="13"/>
      <c r="X1064" s="13"/>
      <c r="Y1064" s="13"/>
      <c r="Z1064" s="13"/>
      <c r="AA1064" s="13"/>
      <c r="AB1064" s="13"/>
    </row>
    <row r="1065" ht="15.75" customHeight="1">
      <c r="A1065" s="24" t="s">
        <v>10101</v>
      </c>
      <c r="B1065" s="24" t="s">
        <v>1530</v>
      </c>
      <c r="C1065" s="24" t="s">
        <v>10102</v>
      </c>
      <c r="D1065" s="24" t="s">
        <v>10103</v>
      </c>
      <c r="E1065" s="24" t="s">
        <v>10104</v>
      </c>
      <c r="F1065" s="25">
        <v>3.0</v>
      </c>
      <c r="G1065" s="25">
        <v>3.0</v>
      </c>
      <c r="H1065" s="25" t="s">
        <v>8872</v>
      </c>
      <c r="I1065" s="25">
        <v>3.0</v>
      </c>
      <c r="J1065" s="25">
        <v>3.0</v>
      </c>
      <c r="K1065" s="25" t="s">
        <v>8873</v>
      </c>
      <c r="L1065" s="25">
        <v>3.0</v>
      </c>
      <c r="M1065" s="25">
        <v>3.0</v>
      </c>
      <c r="N1065" s="25" t="s">
        <v>8871</v>
      </c>
      <c r="O1065" s="13"/>
      <c r="P1065" s="13"/>
      <c r="Q1065" s="13"/>
      <c r="R1065" s="13"/>
      <c r="S1065" s="13"/>
      <c r="T1065" s="13"/>
      <c r="U1065" s="13"/>
      <c r="V1065" s="13"/>
      <c r="W1065" s="13"/>
      <c r="X1065" s="13"/>
      <c r="Y1065" s="13"/>
      <c r="Z1065" s="13"/>
      <c r="AA1065" s="13"/>
      <c r="AB1065" s="13"/>
    </row>
    <row r="1066" ht="15.75" customHeight="1">
      <c r="A1066" s="24" t="s">
        <v>10101</v>
      </c>
      <c r="B1066" s="24" t="s">
        <v>1534</v>
      </c>
      <c r="C1066" s="24" t="s">
        <v>10102</v>
      </c>
      <c r="D1066" s="24" t="s">
        <v>10103</v>
      </c>
      <c r="E1066" s="24" t="s">
        <v>10105</v>
      </c>
      <c r="F1066" s="25">
        <v>3.0</v>
      </c>
      <c r="G1066" s="25">
        <v>3.0</v>
      </c>
      <c r="H1066" s="25" t="s">
        <v>8872</v>
      </c>
      <c r="I1066" s="25">
        <v>3.0</v>
      </c>
      <c r="J1066" s="25">
        <v>3.0</v>
      </c>
      <c r="K1066" s="25" t="s">
        <v>8873</v>
      </c>
      <c r="L1066" s="25">
        <v>3.0</v>
      </c>
      <c r="M1066" s="25">
        <v>3.0</v>
      </c>
      <c r="N1066" s="25" t="s">
        <v>8871</v>
      </c>
      <c r="O1066" s="13"/>
      <c r="P1066" s="13"/>
      <c r="Q1066" s="13"/>
      <c r="R1066" s="13"/>
      <c r="S1066" s="13"/>
      <c r="T1066" s="13"/>
      <c r="U1066" s="13"/>
      <c r="V1066" s="13"/>
      <c r="W1066" s="13"/>
      <c r="X1066" s="13"/>
      <c r="Y1066" s="13"/>
      <c r="Z1066" s="13"/>
      <c r="AA1066" s="13"/>
      <c r="AB1066" s="13"/>
    </row>
    <row r="1067" ht="15.75" customHeight="1">
      <c r="A1067" s="24" t="s">
        <v>10101</v>
      </c>
      <c r="B1067" s="24" t="s">
        <v>1536</v>
      </c>
      <c r="C1067" s="24" t="s">
        <v>10102</v>
      </c>
      <c r="D1067" s="24" t="s">
        <v>10103</v>
      </c>
      <c r="E1067" s="24" t="s">
        <v>10106</v>
      </c>
      <c r="F1067" s="25">
        <v>3.0</v>
      </c>
      <c r="G1067" s="25">
        <v>3.0</v>
      </c>
      <c r="H1067" s="25" t="s">
        <v>8872</v>
      </c>
      <c r="I1067" s="25">
        <v>3.0</v>
      </c>
      <c r="J1067" s="25">
        <v>3.0</v>
      </c>
      <c r="K1067" s="25" t="s">
        <v>8873</v>
      </c>
      <c r="L1067" s="25">
        <v>1.0</v>
      </c>
      <c r="M1067" s="25">
        <v>1.0</v>
      </c>
      <c r="N1067" s="25" t="s">
        <v>8871</v>
      </c>
      <c r="O1067" s="13"/>
      <c r="P1067" s="13"/>
      <c r="Q1067" s="13"/>
      <c r="R1067" s="13"/>
      <c r="S1067" s="13"/>
      <c r="T1067" s="13"/>
      <c r="U1067" s="13"/>
      <c r="V1067" s="13"/>
      <c r="W1067" s="13"/>
      <c r="X1067" s="13"/>
      <c r="Y1067" s="13"/>
      <c r="Z1067" s="13"/>
      <c r="AA1067" s="13"/>
      <c r="AB1067" s="13"/>
    </row>
    <row r="1068" ht="15.75" customHeight="1">
      <c r="A1068" s="24" t="s">
        <v>10101</v>
      </c>
      <c r="B1068" s="24" t="s">
        <v>1538</v>
      </c>
      <c r="C1068" s="24" t="s">
        <v>10102</v>
      </c>
      <c r="D1068" s="24" t="s">
        <v>10103</v>
      </c>
      <c r="E1068" s="24" t="s">
        <v>10107</v>
      </c>
      <c r="F1068" s="25">
        <v>1.0</v>
      </c>
      <c r="G1068" s="25">
        <v>1.0</v>
      </c>
      <c r="H1068" s="25" t="s">
        <v>8872</v>
      </c>
      <c r="I1068" s="25">
        <v>1.0</v>
      </c>
      <c r="J1068" s="25">
        <v>1.0</v>
      </c>
      <c r="K1068" s="25" t="s">
        <v>8873</v>
      </c>
      <c r="L1068" s="25">
        <v>1.0</v>
      </c>
      <c r="M1068" s="25">
        <v>1.0</v>
      </c>
      <c r="N1068" s="25" t="s">
        <v>8871</v>
      </c>
      <c r="O1068" s="13"/>
      <c r="P1068" s="13"/>
      <c r="Q1068" s="13"/>
      <c r="R1068" s="13"/>
      <c r="S1068" s="13"/>
      <c r="T1068" s="13"/>
      <c r="U1068" s="13"/>
      <c r="V1068" s="13"/>
      <c r="W1068" s="13"/>
      <c r="X1068" s="13"/>
      <c r="Y1068" s="13"/>
      <c r="Z1068" s="13"/>
      <c r="AA1068" s="13"/>
      <c r="AB1068" s="13"/>
    </row>
    <row r="1069" ht="15.75" customHeight="1">
      <c r="A1069" s="24" t="s">
        <v>10101</v>
      </c>
      <c r="B1069" s="24" t="s">
        <v>1540</v>
      </c>
      <c r="C1069" s="24" t="s">
        <v>10102</v>
      </c>
      <c r="D1069" s="24" t="s">
        <v>10103</v>
      </c>
      <c r="E1069" s="24" t="s">
        <v>10108</v>
      </c>
      <c r="F1069" s="25">
        <v>1.0</v>
      </c>
      <c r="G1069" s="25">
        <v>2.0</v>
      </c>
      <c r="H1069" s="25" t="s">
        <v>8872</v>
      </c>
      <c r="I1069" s="25">
        <v>1.0</v>
      </c>
      <c r="J1069" s="25">
        <v>1.0</v>
      </c>
      <c r="K1069" s="25" t="s">
        <v>8873</v>
      </c>
      <c r="L1069" s="25">
        <v>1.0</v>
      </c>
      <c r="M1069" s="25">
        <v>1.0</v>
      </c>
      <c r="N1069" s="25" t="s">
        <v>8871</v>
      </c>
      <c r="O1069" s="13"/>
      <c r="P1069" s="13"/>
      <c r="Q1069" s="13"/>
      <c r="R1069" s="13"/>
      <c r="S1069" s="13"/>
      <c r="T1069" s="13"/>
      <c r="U1069" s="13"/>
      <c r="V1069" s="13"/>
      <c r="W1069" s="13"/>
      <c r="X1069" s="13"/>
      <c r="Y1069" s="13"/>
      <c r="Z1069" s="13"/>
      <c r="AA1069" s="13"/>
      <c r="AB1069" s="13"/>
    </row>
    <row r="1070" ht="15.75" customHeight="1">
      <c r="A1070" s="24" t="s">
        <v>10101</v>
      </c>
      <c r="B1070" s="24" t="s">
        <v>1542</v>
      </c>
      <c r="C1070" s="24" t="s">
        <v>10102</v>
      </c>
      <c r="D1070" s="24" t="s">
        <v>10103</v>
      </c>
      <c r="E1070" s="24" t="s">
        <v>10105</v>
      </c>
      <c r="F1070" s="25">
        <v>3.0</v>
      </c>
      <c r="G1070" s="25">
        <v>3.0</v>
      </c>
      <c r="H1070" s="25" t="s">
        <v>8872</v>
      </c>
      <c r="I1070" s="25">
        <v>3.0</v>
      </c>
      <c r="J1070" s="25">
        <v>3.0</v>
      </c>
      <c r="K1070" s="25" t="s">
        <v>8873</v>
      </c>
      <c r="L1070" s="25">
        <v>3.0</v>
      </c>
      <c r="M1070" s="25">
        <v>3.0</v>
      </c>
      <c r="N1070" s="25" t="s">
        <v>8871</v>
      </c>
      <c r="O1070" s="13"/>
      <c r="P1070" s="13"/>
      <c r="Q1070" s="13"/>
      <c r="R1070" s="13"/>
      <c r="S1070" s="13"/>
      <c r="T1070" s="13"/>
      <c r="U1070" s="13"/>
      <c r="V1070" s="13"/>
      <c r="W1070" s="13"/>
      <c r="X1070" s="13"/>
      <c r="Y1070" s="13"/>
      <c r="Z1070" s="13"/>
      <c r="AA1070" s="13"/>
      <c r="AB1070" s="13"/>
    </row>
    <row r="1071" ht="15.75" customHeight="1">
      <c r="A1071" s="24" t="s">
        <v>10101</v>
      </c>
      <c r="B1071" s="24" t="s">
        <v>1544</v>
      </c>
      <c r="C1071" s="24" t="s">
        <v>10102</v>
      </c>
      <c r="D1071" s="24" t="s">
        <v>10103</v>
      </c>
      <c r="E1071" s="24" t="s">
        <v>10109</v>
      </c>
      <c r="F1071" s="25">
        <v>2.0</v>
      </c>
      <c r="G1071" s="25">
        <v>3.0</v>
      </c>
      <c r="H1071" s="25" t="s">
        <v>8872</v>
      </c>
      <c r="I1071" s="25">
        <v>2.0</v>
      </c>
      <c r="J1071" s="25">
        <v>3.0</v>
      </c>
      <c r="K1071" s="25" t="s">
        <v>8873</v>
      </c>
      <c r="L1071" s="25">
        <v>2.0</v>
      </c>
      <c r="M1071" s="25">
        <v>3.0</v>
      </c>
      <c r="N1071" s="25" t="s">
        <v>8871</v>
      </c>
      <c r="O1071" s="13"/>
      <c r="P1071" s="13"/>
      <c r="Q1071" s="13"/>
      <c r="R1071" s="13"/>
      <c r="S1071" s="13"/>
      <c r="T1071" s="13"/>
      <c r="U1071" s="13"/>
      <c r="V1071" s="13"/>
      <c r="W1071" s="13"/>
      <c r="X1071" s="13"/>
      <c r="Y1071" s="13"/>
      <c r="Z1071" s="13"/>
      <c r="AA1071" s="13"/>
      <c r="AB1071" s="13"/>
    </row>
    <row r="1072" ht="15.75" customHeight="1">
      <c r="A1072" s="24" t="s">
        <v>10101</v>
      </c>
      <c r="B1072" s="24" t="s">
        <v>1546</v>
      </c>
      <c r="C1072" s="24" t="s">
        <v>10102</v>
      </c>
      <c r="D1072" s="24" t="s">
        <v>10103</v>
      </c>
      <c r="E1072" s="24" t="s">
        <v>10110</v>
      </c>
      <c r="F1072" s="25">
        <v>2.0</v>
      </c>
      <c r="G1072" s="25">
        <v>2.0</v>
      </c>
      <c r="H1072" s="25" t="s">
        <v>8872</v>
      </c>
      <c r="I1072" s="25">
        <v>1.0</v>
      </c>
      <c r="J1072" s="25">
        <v>1.0</v>
      </c>
      <c r="K1072" s="25" t="s">
        <v>8873</v>
      </c>
      <c r="L1072" s="25">
        <v>1.0</v>
      </c>
      <c r="M1072" s="25">
        <v>1.0</v>
      </c>
      <c r="N1072" s="25" t="s">
        <v>8871</v>
      </c>
      <c r="O1072" s="13"/>
      <c r="P1072" s="13"/>
      <c r="Q1072" s="13"/>
      <c r="R1072" s="13"/>
      <c r="S1072" s="13"/>
      <c r="T1072" s="13"/>
      <c r="U1072" s="13"/>
      <c r="V1072" s="13"/>
      <c r="W1072" s="13"/>
      <c r="X1072" s="13"/>
      <c r="Y1072" s="13"/>
      <c r="Z1072" s="13"/>
      <c r="AA1072" s="13"/>
      <c r="AB1072" s="13"/>
    </row>
    <row r="1073" ht="15.75" customHeight="1">
      <c r="A1073" s="24" t="s">
        <v>10101</v>
      </c>
      <c r="B1073" s="24" t="s">
        <v>1548</v>
      </c>
      <c r="C1073" s="24" t="s">
        <v>10102</v>
      </c>
      <c r="D1073" s="24" t="s">
        <v>10103</v>
      </c>
      <c r="E1073" s="24" t="s">
        <v>10111</v>
      </c>
      <c r="F1073" s="25">
        <v>2.0</v>
      </c>
      <c r="G1073" s="25">
        <v>2.0</v>
      </c>
      <c r="H1073" s="25" t="s">
        <v>8872</v>
      </c>
      <c r="I1073" s="25">
        <v>2.0</v>
      </c>
      <c r="J1073" s="25">
        <v>2.0</v>
      </c>
      <c r="K1073" s="25" t="s">
        <v>8873</v>
      </c>
      <c r="L1073" s="25">
        <v>2.0</v>
      </c>
      <c r="M1073" s="25">
        <v>2.0</v>
      </c>
      <c r="N1073" s="25" t="s">
        <v>8871</v>
      </c>
      <c r="O1073" s="13"/>
      <c r="P1073" s="13"/>
      <c r="Q1073" s="13"/>
      <c r="R1073" s="13"/>
      <c r="S1073" s="13"/>
      <c r="T1073" s="13"/>
      <c r="U1073" s="13"/>
      <c r="V1073" s="13"/>
      <c r="W1073" s="13"/>
      <c r="X1073" s="13"/>
      <c r="Y1073" s="13"/>
      <c r="Z1073" s="13"/>
      <c r="AA1073" s="13"/>
      <c r="AB1073" s="13"/>
    </row>
    <row r="1074" ht="15.75" customHeight="1">
      <c r="A1074" s="24" t="s">
        <v>10101</v>
      </c>
      <c r="B1074" s="24" t="s">
        <v>1550</v>
      </c>
      <c r="C1074" s="24" t="s">
        <v>10102</v>
      </c>
      <c r="D1074" s="24" t="s">
        <v>10103</v>
      </c>
      <c r="E1074" s="24" t="s">
        <v>10112</v>
      </c>
      <c r="F1074" s="25">
        <v>2.0</v>
      </c>
      <c r="G1074" s="25">
        <v>2.0</v>
      </c>
      <c r="H1074" s="25" t="s">
        <v>8872</v>
      </c>
      <c r="I1074" s="25">
        <v>2.0</v>
      </c>
      <c r="J1074" s="25">
        <v>2.0</v>
      </c>
      <c r="K1074" s="25" t="s">
        <v>8873</v>
      </c>
      <c r="L1074" s="25">
        <v>2.0</v>
      </c>
      <c r="M1074" s="25">
        <v>2.0</v>
      </c>
      <c r="N1074" s="25" t="s">
        <v>8871</v>
      </c>
      <c r="O1074" s="13"/>
      <c r="P1074" s="13"/>
      <c r="Q1074" s="13"/>
      <c r="R1074" s="13"/>
      <c r="S1074" s="13"/>
      <c r="T1074" s="13"/>
      <c r="U1074" s="13"/>
      <c r="V1074" s="13"/>
      <c r="W1074" s="13"/>
      <c r="X1074" s="13"/>
      <c r="Y1074" s="13"/>
      <c r="Z1074" s="13"/>
      <c r="AA1074" s="13"/>
      <c r="AB1074" s="13"/>
    </row>
    <row r="1075" ht="15.75" customHeight="1">
      <c r="A1075" s="24" t="s">
        <v>10101</v>
      </c>
      <c r="B1075" s="24" t="s">
        <v>1552</v>
      </c>
      <c r="C1075" s="24" t="s">
        <v>10102</v>
      </c>
      <c r="D1075" s="24" t="s">
        <v>10103</v>
      </c>
      <c r="E1075" s="24" t="s">
        <v>10113</v>
      </c>
      <c r="F1075" s="25">
        <v>1.0</v>
      </c>
      <c r="G1075" s="25">
        <v>1.0</v>
      </c>
      <c r="H1075" s="25" t="s">
        <v>8872</v>
      </c>
      <c r="I1075" s="25">
        <v>1.0</v>
      </c>
      <c r="J1075" s="25">
        <v>1.0</v>
      </c>
      <c r="K1075" s="25" t="s">
        <v>8873</v>
      </c>
      <c r="L1075" s="25">
        <v>1.0</v>
      </c>
      <c r="M1075" s="25">
        <v>1.0</v>
      </c>
      <c r="N1075" s="25" t="s">
        <v>8871</v>
      </c>
      <c r="O1075" s="13"/>
      <c r="P1075" s="13"/>
      <c r="Q1075" s="13"/>
      <c r="R1075" s="13"/>
      <c r="S1075" s="13"/>
      <c r="T1075" s="13"/>
      <c r="U1075" s="13"/>
      <c r="V1075" s="13"/>
      <c r="W1075" s="13"/>
      <c r="X1075" s="13"/>
      <c r="Y1075" s="13"/>
      <c r="Z1075" s="13"/>
      <c r="AA1075" s="13"/>
      <c r="AB1075" s="13"/>
    </row>
    <row r="1076" ht="15.75" customHeight="1">
      <c r="A1076" s="24" t="s">
        <v>10101</v>
      </c>
      <c r="B1076" s="24" t="s">
        <v>1554</v>
      </c>
      <c r="C1076" s="24" t="s">
        <v>10102</v>
      </c>
      <c r="D1076" s="24" t="s">
        <v>10103</v>
      </c>
      <c r="E1076" s="24" t="s">
        <v>10114</v>
      </c>
      <c r="F1076" s="25">
        <v>1.0</v>
      </c>
      <c r="G1076" s="25">
        <v>2.0</v>
      </c>
      <c r="H1076" s="25" t="s">
        <v>8872</v>
      </c>
      <c r="I1076" s="25">
        <v>1.0</v>
      </c>
      <c r="J1076" s="25">
        <v>2.0</v>
      </c>
      <c r="K1076" s="25" t="s">
        <v>8873</v>
      </c>
      <c r="L1076" s="25">
        <v>1.0</v>
      </c>
      <c r="M1076" s="25">
        <v>2.0</v>
      </c>
      <c r="N1076" s="25" t="s">
        <v>8871</v>
      </c>
      <c r="O1076" s="13"/>
      <c r="P1076" s="13"/>
      <c r="Q1076" s="13"/>
      <c r="R1076" s="13"/>
      <c r="S1076" s="13"/>
      <c r="T1076" s="13"/>
      <c r="U1076" s="13"/>
      <c r="V1076" s="13"/>
      <c r="W1076" s="13"/>
      <c r="X1076" s="13"/>
      <c r="Y1076" s="13"/>
      <c r="Z1076" s="13"/>
      <c r="AA1076" s="13"/>
      <c r="AB1076" s="13"/>
    </row>
    <row r="1077" ht="15.75" customHeight="1">
      <c r="A1077" s="24" t="s">
        <v>10101</v>
      </c>
      <c r="B1077" s="24" t="s">
        <v>1556</v>
      </c>
      <c r="C1077" s="24" t="s">
        <v>10102</v>
      </c>
      <c r="D1077" s="24" t="s">
        <v>10103</v>
      </c>
      <c r="E1077" s="24" t="s">
        <v>10115</v>
      </c>
      <c r="F1077" s="25">
        <v>3.0</v>
      </c>
      <c r="G1077" s="25">
        <v>3.0</v>
      </c>
      <c r="H1077" s="25" t="s">
        <v>8872</v>
      </c>
      <c r="I1077" s="25">
        <v>3.0</v>
      </c>
      <c r="J1077" s="25">
        <v>3.0</v>
      </c>
      <c r="K1077" s="25" t="s">
        <v>8873</v>
      </c>
      <c r="L1077" s="25">
        <v>3.0</v>
      </c>
      <c r="M1077" s="25">
        <v>3.0</v>
      </c>
      <c r="N1077" s="25" t="s">
        <v>8871</v>
      </c>
      <c r="O1077" s="13"/>
      <c r="P1077" s="13"/>
      <c r="Q1077" s="13"/>
      <c r="R1077" s="13"/>
      <c r="S1077" s="13"/>
      <c r="T1077" s="13"/>
      <c r="U1077" s="13"/>
      <c r="V1077" s="13"/>
      <c r="W1077" s="13"/>
      <c r="X1077" s="13"/>
      <c r="Y1077" s="13"/>
      <c r="Z1077" s="13"/>
      <c r="AA1077" s="13"/>
      <c r="AB1077" s="13"/>
    </row>
    <row r="1078" ht="15.75" customHeight="1">
      <c r="A1078" s="24" t="s">
        <v>10101</v>
      </c>
      <c r="B1078" s="24" t="s">
        <v>1558</v>
      </c>
      <c r="C1078" s="24" t="s">
        <v>10102</v>
      </c>
      <c r="D1078" s="24" t="s">
        <v>10103</v>
      </c>
      <c r="E1078" s="24" t="s">
        <v>10116</v>
      </c>
      <c r="F1078" s="25">
        <v>2.0</v>
      </c>
      <c r="G1078" s="25">
        <v>2.0</v>
      </c>
      <c r="H1078" s="25" t="s">
        <v>8872</v>
      </c>
      <c r="I1078" s="25">
        <v>2.0</v>
      </c>
      <c r="J1078" s="25">
        <v>2.0</v>
      </c>
      <c r="K1078" s="25" t="s">
        <v>8873</v>
      </c>
      <c r="L1078" s="25">
        <v>2.0</v>
      </c>
      <c r="M1078" s="25">
        <v>2.0</v>
      </c>
      <c r="N1078" s="25" t="s">
        <v>8871</v>
      </c>
      <c r="O1078" s="13"/>
      <c r="P1078" s="13"/>
      <c r="Q1078" s="13"/>
      <c r="R1078" s="13"/>
      <c r="S1078" s="13"/>
      <c r="T1078" s="13"/>
      <c r="U1078" s="13"/>
      <c r="V1078" s="13"/>
      <c r="W1078" s="13"/>
      <c r="X1078" s="13"/>
      <c r="Y1078" s="13"/>
      <c r="Z1078" s="13"/>
      <c r="AA1078" s="13"/>
      <c r="AB1078" s="13"/>
    </row>
    <row r="1079" ht="15.75" customHeight="1">
      <c r="A1079" s="24" t="s">
        <v>10101</v>
      </c>
      <c r="B1079" s="24" t="s">
        <v>1560</v>
      </c>
      <c r="C1079" s="24" t="s">
        <v>10102</v>
      </c>
      <c r="D1079" s="24" t="s">
        <v>10103</v>
      </c>
      <c r="E1079" s="24" t="s">
        <v>10117</v>
      </c>
      <c r="F1079" s="25">
        <v>1.0</v>
      </c>
      <c r="G1079" s="25">
        <v>1.0</v>
      </c>
      <c r="H1079" s="25" t="s">
        <v>8872</v>
      </c>
      <c r="I1079" s="25">
        <v>2.0</v>
      </c>
      <c r="J1079" s="25">
        <v>2.0</v>
      </c>
      <c r="K1079" s="25" t="s">
        <v>8873</v>
      </c>
      <c r="L1079" s="25">
        <v>1.0</v>
      </c>
      <c r="M1079" s="25">
        <v>1.0</v>
      </c>
      <c r="N1079" s="25" t="s">
        <v>8871</v>
      </c>
      <c r="O1079" s="13"/>
      <c r="P1079" s="13"/>
      <c r="Q1079" s="13"/>
      <c r="R1079" s="13"/>
      <c r="S1079" s="13"/>
      <c r="T1079" s="13"/>
      <c r="U1079" s="13"/>
      <c r="V1079" s="13"/>
      <c r="W1079" s="13"/>
      <c r="X1079" s="13"/>
      <c r="Y1079" s="13"/>
      <c r="Z1079" s="13"/>
      <c r="AA1079" s="13"/>
      <c r="AB1079" s="13"/>
    </row>
    <row r="1080" ht="15.75" customHeight="1">
      <c r="A1080" s="24" t="s">
        <v>10101</v>
      </c>
      <c r="B1080" s="24" t="s">
        <v>1562</v>
      </c>
      <c r="C1080" s="24" t="s">
        <v>10102</v>
      </c>
      <c r="D1080" s="24" t="s">
        <v>10103</v>
      </c>
      <c r="E1080" s="24" t="s">
        <v>10118</v>
      </c>
      <c r="F1080" s="25">
        <v>2.0</v>
      </c>
      <c r="G1080" s="25">
        <v>2.0</v>
      </c>
      <c r="H1080" s="25" t="s">
        <v>8872</v>
      </c>
      <c r="I1080" s="25">
        <v>1.0</v>
      </c>
      <c r="J1080" s="25">
        <v>1.0</v>
      </c>
      <c r="K1080" s="25" t="s">
        <v>8873</v>
      </c>
      <c r="L1080" s="25">
        <v>1.0</v>
      </c>
      <c r="M1080" s="25">
        <v>1.0</v>
      </c>
      <c r="N1080" s="25" t="s">
        <v>8871</v>
      </c>
      <c r="O1080" s="13"/>
      <c r="P1080" s="13"/>
      <c r="Q1080" s="13"/>
      <c r="R1080" s="13"/>
      <c r="S1080" s="13"/>
      <c r="T1080" s="13"/>
      <c r="U1080" s="13"/>
      <c r="V1080" s="13"/>
      <c r="W1080" s="13"/>
      <c r="X1080" s="13"/>
      <c r="Y1080" s="13"/>
      <c r="Z1080" s="13"/>
      <c r="AA1080" s="13"/>
      <c r="AB1080" s="13"/>
    </row>
    <row r="1081" ht="15.75" customHeight="1">
      <c r="A1081" s="24" t="s">
        <v>10101</v>
      </c>
      <c r="B1081" s="24" t="s">
        <v>1564</v>
      </c>
      <c r="C1081" s="24" t="s">
        <v>10102</v>
      </c>
      <c r="D1081" s="24" t="s">
        <v>10103</v>
      </c>
      <c r="E1081" s="24" t="s">
        <v>10119</v>
      </c>
      <c r="F1081" s="25">
        <v>3.0</v>
      </c>
      <c r="G1081" s="25">
        <v>3.0</v>
      </c>
      <c r="H1081" s="25" t="s">
        <v>8872</v>
      </c>
      <c r="I1081" s="25">
        <v>3.0</v>
      </c>
      <c r="J1081" s="25">
        <v>3.0</v>
      </c>
      <c r="K1081" s="25" t="s">
        <v>8873</v>
      </c>
      <c r="L1081" s="25">
        <v>3.0</v>
      </c>
      <c r="M1081" s="25">
        <v>3.0</v>
      </c>
      <c r="N1081" s="25" t="s">
        <v>8871</v>
      </c>
      <c r="O1081" s="13"/>
      <c r="P1081" s="13"/>
      <c r="Q1081" s="13"/>
      <c r="R1081" s="13"/>
      <c r="S1081" s="13"/>
      <c r="T1081" s="13"/>
      <c r="U1081" s="13"/>
      <c r="V1081" s="13"/>
      <c r="W1081" s="13"/>
      <c r="X1081" s="13"/>
      <c r="Y1081" s="13"/>
      <c r="Z1081" s="13"/>
      <c r="AA1081" s="13"/>
      <c r="AB1081" s="13"/>
    </row>
    <row r="1082" ht="15.75" customHeight="1">
      <c r="A1082" s="24" t="s">
        <v>10101</v>
      </c>
      <c r="B1082" s="24" t="s">
        <v>1566</v>
      </c>
      <c r="C1082" s="24" t="s">
        <v>10102</v>
      </c>
      <c r="D1082" s="24" t="s">
        <v>10103</v>
      </c>
      <c r="E1082" s="24" t="s">
        <v>10120</v>
      </c>
      <c r="F1082" s="25">
        <v>2.0</v>
      </c>
      <c r="G1082" s="25">
        <v>2.0</v>
      </c>
      <c r="H1082" s="25" t="s">
        <v>8872</v>
      </c>
      <c r="I1082" s="25">
        <v>2.0</v>
      </c>
      <c r="J1082" s="25">
        <v>2.0</v>
      </c>
      <c r="K1082" s="25" t="s">
        <v>8873</v>
      </c>
      <c r="L1082" s="25">
        <v>2.0</v>
      </c>
      <c r="M1082" s="25">
        <v>2.0</v>
      </c>
      <c r="N1082" s="25" t="s">
        <v>8871</v>
      </c>
      <c r="O1082" s="13"/>
      <c r="P1082" s="13"/>
      <c r="Q1082" s="13"/>
      <c r="R1082" s="13"/>
      <c r="S1082" s="13"/>
      <c r="T1082" s="13"/>
      <c r="U1082" s="13"/>
      <c r="V1082" s="13"/>
      <c r="W1082" s="13"/>
      <c r="X1082" s="13"/>
      <c r="Y1082" s="13"/>
      <c r="Z1082" s="13"/>
      <c r="AA1082" s="13"/>
      <c r="AB1082" s="13"/>
    </row>
    <row r="1083" ht="15.75" customHeight="1">
      <c r="A1083" s="24" t="s">
        <v>10121</v>
      </c>
      <c r="B1083" s="24" t="s">
        <v>3757</v>
      </c>
      <c r="C1083" s="24" t="s">
        <v>10122</v>
      </c>
      <c r="D1083" s="24" t="s">
        <v>10123</v>
      </c>
      <c r="E1083" s="24" t="s">
        <v>10124</v>
      </c>
      <c r="F1083" s="25">
        <v>1.0</v>
      </c>
      <c r="G1083" s="25">
        <v>1.0</v>
      </c>
      <c r="H1083" s="25" t="s">
        <v>8871</v>
      </c>
      <c r="I1083" s="25">
        <v>1.0</v>
      </c>
      <c r="J1083" s="25">
        <v>1.0</v>
      </c>
      <c r="K1083" s="25" t="s">
        <v>8916</v>
      </c>
      <c r="L1083" s="25">
        <v>3.0</v>
      </c>
      <c r="M1083" s="25">
        <v>2.0</v>
      </c>
      <c r="N1083" s="25" t="s">
        <v>9250</v>
      </c>
      <c r="O1083" s="13"/>
      <c r="P1083" s="13"/>
      <c r="Q1083" s="13"/>
      <c r="R1083" s="13"/>
      <c r="S1083" s="13"/>
      <c r="T1083" s="13"/>
      <c r="U1083" s="13"/>
      <c r="V1083" s="13"/>
      <c r="W1083" s="13"/>
      <c r="X1083" s="13"/>
      <c r="Y1083" s="13"/>
      <c r="Z1083" s="13"/>
      <c r="AA1083" s="13"/>
      <c r="AB1083" s="13"/>
    </row>
    <row r="1084" ht="15.75" customHeight="1">
      <c r="A1084" s="24" t="s">
        <v>10121</v>
      </c>
      <c r="B1084" s="24" t="s">
        <v>3761</v>
      </c>
      <c r="C1084" s="24" t="s">
        <v>10122</v>
      </c>
      <c r="D1084" s="24" t="s">
        <v>10123</v>
      </c>
      <c r="E1084" s="24" t="s">
        <v>10125</v>
      </c>
      <c r="F1084" s="25">
        <v>1.0</v>
      </c>
      <c r="G1084" s="25">
        <v>1.0</v>
      </c>
      <c r="H1084" s="25" t="s">
        <v>8871</v>
      </c>
      <c r="I1084" s="25">
        <v>1.0</v>
      </c>
      <c r="J1084" s="25">
        <v>1.0</v>
      </c>
      <c r="K1084" s="25" t="s">
        <v>8916</v>
      </c>
      <c r="L1084" s="25">
        <v>3.0</v>
      </c>
      <c r="M1084" s="25">
        <v>2.0</v>
      </c>
      <c r="N1084" s="25" t="s">
        <v>9250</v>
      </c>
      <c r="O1084" s="13"/>
      <c r="P1084" s="13"/>
      <c r="Q1084" s="13"/>
      <c r="R1084" s="13"/>
      <c r="S1084" s="13"/>
      <c r="T1084" s="13"/>
      <c r="U1084" s="13"/>
      <c r="V1084" s="13"/>
      <c r="W1084" s="13"/>
      <c r="X1084" s="13"/>
      <c r="Y1084" s="13"/>
      <c r="Z1084" s="13"/>
      <c r="AA1084" s="13"/>
      <c r="AB1084" s="13"/>
    </row>
    <row r="1085" ht="15.75" customHeight="1">
      <c r="A1085" s="24" t="s">
        <v>10121</v>
      </c>
      <c r="B1085" s="24" t="s">
        <v>3763</v>
      </c>
      <c r="C1085" s="24" t="s">
        <v>10122</v>
      </c>
      <c r="D1085" s="24" t="s">
        <v>10123</v>
      </c>
      <c r="E1085" s="24" t="s">
        <v>10126</v>
      </c>
      <c r="F1085" s="25">
        <v>1.0</v>
      </c>
      <c r="G1085" s="25">
        <v>1.0</v>
      </c>
      <c r="H1085" s="25" t="s">
        <v>8871</v>
      </c>
      <c r="I1085" s="25">
        <v>2.0</v>
      </c>
      <c r="J1085" s="25">
        <v>2.0</v>
      </c>
      <c r="K1085" s="25" t="s">
        <v>8916</v>
      </c>
      <c r="L1085" s="25">
        <v>3.0</v>
      </c>
      <c r="M1085" s="25">
        <v>2.0</v>
      </c>
      <c r="N1085" s="25" t="s">
        <v>9250</v>
      </c>
      <c r="O1085" s="13"/>
      <c r="P1085" s="13"/>
      <c r="Q1085" s="13"/>
      <c r="R1085" s="13"/>
      <c r="S1085" s="13"/>
      <c r="T1085" s="13"/>
      <c r="U1085" s="13"/>
      <c r="V1085" s="13"/>
      <c r="W1085" s="13"/>
      <c r="X1085" s="13"/>
      <c r="Y1085" s="13"/>
      <c r="Z1085" s="13"/>
      <c r="AA1085" s="13"/>
      <c r="AB1085" s="13"/>
    </row>
    <row r="1086" ht="15.75" customHeight="1">
      <c r="A1086" s="24" t="s">
        <v>10121</v>
      </c>
      <c r="B1086" s="24" t="s">
        <v>3765</v>
      </c>
      <c r="C1086" s="24" t="s">
        <v>10122</v>
      </c>
      <c r="D1086" s="24" t="s">
        <v>10123</v>
      </c>
      <c r="E1086" s="24" t="s">
        <v>10127</v>
      </c>
      <c r="F1086" s="25">
        <v>2.0</v>
      </c>
      <c r="G1086" s="25">
        <v>2.0</v>
      </c>
      <c r="H1086" s="25" t="s">
        <v>8871</v>
      </c>
      <c r="I1086" s="25">
        <v>3.0</v>
      </c>
      <c r="J1086" s="25">
        <v>3.0</v>
      </c>
      <c r="K1086" s="25" t="s">
        <v>8916</v>
      </c>
      <c r="L1086" s="25">
        <v>3.0</v>
      </c>
      <c r="M1086" s="25">
        <v>2.0</v>
      </c>
      <c r="N1086" s="25" t="s">
        <v>9250</v>
      </c>
      <c r="O1086" s="13"/>
      <c r="P1086" s="13"/>
      <c r="Q1086" s="13"/>
      <c r="R1086" s="13"/>
      <c r="S1086" s="13"/>
      <c r="T1086" s="13"/>
      <c r="U1086" s="13"/>
      <c r="V1086" s="13"/>
      <c r="W1086" s="13"/>
      <c r="X1086" s="13"/>
      <c r="Y1086" s="13"/>
      <c r="Z1086" s="13"/>
      <c r="AA1086" s="13"/>
      <c r="AB1086" s="13"/>
    </row>
    <row r="1087" ht="15.75" customHeight="1">
      <c r="A1087" s="24" t="s">
        <v>10121</v>
      </c>
      <c r="B1087" s="24" t="s">
        <v>3767</v>
      </c>
      <c r="C1087" s="24" t="s">
        <v>10122</v>
      </c>
      <c r="D1087" s="24" t="s">
        <v>10123</v>
      </c>
      <c r="E1087" s="24" t="s">
        <v>10128</v>
      </c>
      <c r="F1087" s="25">
        <v>2.0</v>
      </c>
      <c r="G1087" s="25">
        <v>1.0</v>
      </c>
      <c r="H1087" s="25" t="s">
        <v>8871</v>
      </c>
      <c r="I1087" s="25">
        <v>2.0</v>
      </c>
      <c r="J1087" s="25">
        <v>1.0</v>
      </c>
      <c r="K1087" s="25" t="s">
        <v>8916</v>
      </c>
      <c r="L1087" s="25">
        <v>2.0</v>
      </c>
      <c r="M1087" s="25">
        <v>1.0</v>
      </c>
      <c r="N1087" s="25" t="s">
        <v>9250</v>
      </c>
      <c r="O1087" s="13"/>
      <c r="P1087" s="13"/>
      <c r="Q1087" s="13"/>
      <c r="R1087" s="13"/>
      <c r="S1087" s="13"/>
      <c r="T1087" s="13"/>
      <c r="U1087" s="13"/>
      <c r="V1087" s="13"/>
      <c r="W1087" s="13"/>
      <c r="X1087" s="13"/>
      <c r="Y1087" s="13"/>
      <c r="Z1087" s="13"/>
      <c r="AA1087" s="13"/>
      <c r="AB1087" s="13"/>
    </row>
    <row r="1088" ht="15.75" customHeight="1">
      <c r="A1088" s="24" t="s">
        <v>10121</v>
      </c>
      <c r="B1088" s="24" t="s">
        <v>3769</v>
      </c>
      <c r="C1088" s="24" t="s">
        <v>10122</v>
      </c>
      <c r="D1088" s="24" t="s">
        <v>10123</v>
      </c>
      <c r="E1088" s="24" t="s">
        <v>10129</v>
      </c>
      <c r="F1088" s="25">
        <v>1.0</v>
      </c>
      <c r="G1088" s="25">
        <v>1.0</v>
      </c>
      <c r="H1088" s="25" t="s">
        <v>8871</v>
      </c>
      <c r="I1088" s="25">
        <v>2.0</v>
      </c>
      <c r="J1088" s="25">
        <v>2.0</v>
      </c>
      <c r="K1088" s="25" t="s">
        <v>8916</v>
      </c>
      <c r="L1088" s="25">
        <v>2.0</v>
      </c>
      <c r="M1088" s="25">
        <v>1.0</v>
      </c>
      <c r="N1088" s="25" t="s">
        <v>9250</v>
      </c>
      <c r="O1088" s="13"/>
      <c r="P1088" s="13"/>
      <c r="Q1088" s="13"/>
      <c r="R1088" s="13"/>
      <c r="S1088" s="13"/>
      <c r="T1088" s="13"/>
      <c r="U1088" s="13"/>
      <c r="V1088" s="13"/>
      <c r="W1088" s="13"/>
      <c r="X1088" s="13"/>
      <c r="Y1088" s="13"/>
      <c r="Z1088" s="13"/>
      <c r="AA1088" s="13"/>
      <c r="AB1088" s="13"/>
    </row>
    <row r="1089" ht="15.75" customHeight="1">
      <c r="A1089" s="24" t="s">
        <v>10121</v>
      </c>
      <c r="B1089" s="24" t="s">
        <v>3771</v>
      </c>
      <c r="C1089" s="24" t="s">
        <v>10122</v>
      </c>
      <c r="D1089" s="24" t="s">
        <v>10123</v>
      </c>
      <c r="E1089" s="24" t="s">
        <v>10130</v>
      </c>
      <c r="F1089" s="25">
        <v>1.0</v>
      </c>
      <c r="G1089" s="25">
        <v>1.0</v>
      </c>
      <c r="H1089" s="25" t="s">
        <v>8871</v>
      </c>
      <c r="I1089" s="25">
        <v>1.0</v>
      </c>
      <c r="J1089" s="25">
        <v>1.0</v>
      </c>
      <c r="K1089" s="25" t="s">
        <v>8916</v>
      </c>
      <c r="L1089" s="25">
        <v>2.0</v>
      </c>
      <c r="M1089" s="25">
        <v>2.0</v>
      </c>
      <c r="N1089" s="25" t="s">
        <v>9250</v>
      </c>
      <c r="O1089" s="13"/>
      <c r="P1089" s="13"/>
      <c r="Q1089" s="13"/>
      <c r="R1089" s="13"/>
      <c r="S1089" s="13"/>
      <c r="T1089" s="13"/>
      <c r="U1089" s="13"/>
      <c r="V1089" s="13"/>
      <c r="W1089" s="13"/>
      <c r="X1089" s="13"/>
      <c r="Y1089" s="13"/>
      <c r="Z1089" s="13"/>
      <c r="AA1089" s="13"/>
      <c r="AB1089" s="13"/>
    </row>
    <row r="1090" ht="15.75" customHeight="1">
      <c r="A1090" s="24" t="s">
        <v>10121</v>
      </c>
      <c r="B1090" s="24" t="s">
        <v>3773</v>
      </c>
      <c r="C1090" s="24" t="s">
        <v>10122</v>
      </c>
      <c r="D1090" s="24" t="s">
        <v>10123</v>
      </c>
      <c r="E1090" s="24" t="s">
        <v>10131</v>
      </c>
      <c r="F1090" s="25">
        <v>1.0</v>
      </c>
      <c r="G1090" s="25">
        <v>1.0</v>
      </c>
      <c r="H1090" s="25" t="s">
        <v>8871</v>
      </c>
      <c r="I1090" s="25">
        <v>1.0</v>
      </c>
      <c r="J1090" s="25">
        <v>1.0</v>
      </c>
      <c r="K1090" s="25" t="s">
        <v>8916</v>
      </c>
      <c r="L1090" s="25">
        <v>1.0</v>
      </c>
      <c r="M1090" s="25">
        <v>1.0</v>
      </c>
      <c r="N1090" s="25" t="s">
        <v>9250</v>
      </c>
      <c r="O1090" s="13"/>
      <c r="P1090" s="13"/>
      <c r="Q1090" s="13"/>
      <c r="R1090" s="13"/>
      <c r="S1090" s="13"/>
      <c r="T1090" s="13"/>
      <c r="U1090" s="13"/>
      <c r="V1090" s="13"/>
      <c r="W1090" s="13"/>
      <c r="X1090" s="13"/>
      <c r="Y1090" s="13"/>
      <c r="Z1090" s="13"/>
      <c r="AA1090" s="13"/>
      <c r="AB1090" s="13"/>
    </row>
    <row r="1091" ht="15.75" customHeight="1">
      <c r="A1091" s="24" t="s">
        <v>10121</v>
      </c>
      <c r="B1091" s="24" t="s">
        <v>3775</v>
      </c>
      <c r="C1091" s="24" t="s">
        <v>10122</v>
      </c>
      <c r="D1091" s="24" t="s">
        <v>10123</v>
      </c>
      <c r="E1091" s="24" t="s">
        <v>10132</v>
      </c>
      <c r="F1091" s="25">
        <v>1.0</v>
      </c>
      <c r="G1091" s="25">
        <v>1.0</v>
      </c>
      <c r="H1091" s="25" t="s">
        <v>8871</v>
      </c>
      <c r="I1091" s="25">
        <v>1.0</v>
      </c>
      <c r="J1091" s="25">
        <v>1.0</v>
      </c>
      <c r="K1091" s="25" t="s">
        <v>8916</v>
      </c>
      <c r="L1091" s="25">
        <v>1.0</v>
      </c>
      <c r="M1091" s="25">
        <v>1.0</v>
      </c>
      <c r="N1091" s="25" t="s">
        <v>9250</v>
      </c>
      <c r="O1091" s="13"/>
      <c r="P1091" s="13"/>
      <c r="Q1091" s="13"/>
      <c r="R1091" s="13"/>
      <c r="S1091" s="13"/>
      <c r="T1091" s="13"/>
      <c r="U1091" s="13"/>
      <c r="V1091" s="13"/>
      <c r="W1091" s="13"/>
      <c r="X1091" s="13"/>
      <c r="Y1091" s="13"/>
      <c r="Z1091" s="13"/>
      <c r="AA1091" s="13"/>
      <c r="AB1091" s="13"/>
    </row>
    <row r="1092" ht="15.75" customHeight="1">
      <c r="A1092" s="24" t="s">
        <v>10121</v>
      </c>
      <c r="B1092" s="24" t="s">
        <v>3777</v>
      </c>
      <c r="C1092" s="24" t="s">
        <v>10122</v>
      </c>
      <c r="D1092" s="24" t="s">
        <v>10123</v>
      </c>
      <c r="E1092" s="24" t="s">
        <v>10133</v>
      </c>
      <c r="F1092" s="25">
        <v>1.0</v>
      </c>
      <c r="G1092" s="25">
        <v>1.0</v>
      </c>
      <c r="H1092" s="25" t="s">
        <v>8871</v>
      </c>
      <c r="I1092" s="25">
        <v>1.0</v>
      </c>
      <c r="J1092" s="25">
        <v>1.0</v>
      </c>
      <c r="K1092" s="25" t="s">
        <v>8916</v>
      </c>
      <c r="L1092" s="25">
        <v>3.0</v>
      </c>
      <c r="M1092" s="25">
        <v>2.0</v>
      </c>
      <c r="N1092" s="25" t="s">
        <v>9250</v>
      </c>
      <c r="O1092" s="13"/>
      <c r="P1092" s="13"/>
      <c r="Q1092" s="13"/>
      <c r="R1092" s="13"/>
      <c r="S1092" s="13"/>
      <c r="T1092" s="13"/>
      <c r="U1092" s="13"/>
      <c r="V1092" s="13"/>
      <c r="W1092" s="13"/>
      <c r="X1092" s="13"/>
      <c r="Y1092" s="13"/>
      <c r="Z1092" s="13"/>
      <c r="AA1092" s="13"/>
      <c r="AB1092" s="13"/>
    </row>
    <row r="1093" ht="15.75" customHeight="1">
      <c r="A1093" s="24" t="s">
        <v>10121</v>
      </c>
      <c r="B1093" s="24" t="s">
        <v>3779</v>
      </c>
      <c r="C1093" s="24" t="s">
        <v>10122</v>
      </c>
      <c r="D1093" s="24" t="s">
        <v>10123</v>
      </c>
      <c r="E1093" s="24" t="s">
        <v>10134</v>
      </c>
      <c r="F1093" s="25">
        <v>1.0</v>
      </c>
      <c r="G1093" s="25">
        <v>1.0</v>
      </c>
      <c r="H1093" s="25" t="s">
        <v>8871</v>
      </c>
      <c r="I1093" s="25">
        <v>1.0</v>
      </c>
      <c r="J1093" s="25">
        <v>1.0</v>
      </c>
      <c r="K1093" s="25" t="s">
        <v>8916</v>
      </c>
      <c r="L1093" s="25">
        <v>3.0</v>
      </c>
      <c r="M1093" s="25">
        <v>2.0</v>
      </c>
      <c r="N1093" s="25" t="s">
        <v>9250</v>
      </c>
      <c r="O1093" s="13"/>
      <c r="P1093" s="13"/>
      <c r="Q1093" s="13"/>
      <c r="R1093" s="13"/>
      <c r="S1093" s="13"/>
      <c r="T1093" s="13"/>
      <c r="U1093" s="13"/>
      <c r="V1093" s="13"/>
      <c r="W1093" s="13"/>
      <c r="X1093" s="13"/>
      <c r="Y1093" s="13"/>
      <c r="Z1093" s="13"/>
      <c r="AA1093" s="13"/>
      <c r="AB1093" s="13"/>
    </row>
    <row r="1094" ht="15.75" customHeight="1">
      <c r="A1094" s="24" t="s">
        <v>10121</v>
      </c>
      <c r="B1094" s="24" t="s">
        <v>3781</v>
      </c>
      <c r="C1094" s="24" t="s">
        <v>10122</v>
      </c>
      <c r="D1094" s="24" t="s">
        <v>10123</v>
      </c>
      <c r="E1094" s="24" t="s">
        <v>10135</v>
      </c>
      <c r="F1094" s="25">
        <v>3.0</v>
      </c>
      <c r="G1094" s="25">
        <v>3.0</v>
      </c>
      <c r="H1094" s="25" t="s">
        <v>8871</v>
      </c>
      <c r="I1094" s="25">
        <v>2.0</v>
      </c>
      <c r="J1094" s="25">
        <v>2.0</v>
      </c>
      <c r="K1094" s="25" t="s">
        <v>8916</v>
      </c>
      <c r="L1094" s="25">
        <v>3.0</v>
      </c>
      <c r="M1094" s="25">
        <v>3.0</v>
      </c>
      <c r="N1094" s="25" t="s">
        <v>9250</v>
      </c>
      <c r="O1094" s="13"/>
      <c r="P1094" s="13"/>
      <c r="Q1094" s="13"/>
      <c r="R1094" s="13"/>
      <c r="S1094" s="13"/>
      <c r="T1094" s="13"/>
      <c r="U1094" s="13"/>
      <c r="V1094" s="13"/>
      <c r="W1094" s="13"/>
      <c r="X1094" s="13"/>
      <c r="Y1094" s="13"/>
      <c r="Z1094" s="13"/>
      <c r="AA1094" s="13"/>
      <c r="AB1094" s="13"/>
    </row>
    <row r="1095" ht="15.75" customHeight="1">
      <c r="A1095" s="24" t="s">
        <v>10121</v>
      </c>
      <c r="B1095" s="24" t="s">
        <v>3783</v>
      </c>
      <c r="C1095" s="24" t="s">
        <v>10122</v>
      </c>
      <c r="D1095" s="24" t="s">
        <v>10123</v>
      </c>
      <c r="E1095" s="24" t="s">
        <v>10136</v>
      </c>
      <c r="F1095" s="25">
        <v>1.0</v>
      </c>
      <c r="G1095" s="25">
        <v>1.0</v>
      </c>
      <c r="H1095" s="25" t="s">
        <v>8871</v>
      </c>
      <c r="I1095" s="25">
        <v>1.0</v>
      </c>
      <c r="J1095" s="25">
        <v>1.0</v>
      </c>
      <c r="K1095" s="25" t="s">
        <v>8916</v>
      </c>
      <c r="L1095" s="25">
        <v>2.0</v>
      </c>
      <c r="M1095" s="25">
        <v>3.0</v>
      </c>
      <c r="N1095" s="25" t="s">
        <v>9250</v>
      </c>
      <c r="O1095" s="13"/>
      <c r="P1095" s="13"/>
      <c r="Q1095" s="13"/>
      <c r="R1095" s="13"/>
      <c r="S1095" s="13"/>
      <c r="T1095" s="13"/>
      <c r="U1095" s="13"/>
      <c r="V1095" s="13"/>
      <c r="W1095" s="13"/>
      <c r="X1095" s="13"/>
      <c r="Y1095" s="13"/>
      <c r="Z1095" s="13"/>
      <c r="AA1095" s="13"/>
      <c r="AB1095" s="13"/>
    </row>
    <row r="1096" ht="15.75" customHeight="1">
      <c r="A1096" s="24" t="s">
        <v>10121</v>
      </c>
      <c r="B1096" s="24" t="s">
        <v>3785</v>
      </c>
      <c r="C1096" s="24" t="s">
        <v>10122</v>
      </c>
      <c r="D1096" s="24" t="s">
        <v>10123</v>
      </c>
      <c r="E1096" s="24" t="s">
        <v>10137</v>
      </c>
      <c r="F1096" s="25">
        <v>2.0</v>
      </c>
      <c r="G1096" s="25">
        <v>2.0</v>
      </c>
      <c r="H1096" s="25" t="s">
        <v>8871</v>
      </c>
      <c r="I1096" s="25">
        <v>2.0</v>
      </c>
      <c r="J1096" s="25">
        <v>2.0</v>
      </c>
      <c r="K1096" s="25" t="s">
        <v>8916</v>
      </c>
      <c r="L1096" s="25">
        <v>2.0</v>
      </c>
      <c r="M1096" s="25">
        <v>2.0</v>
      </c>
      <c r="N1096" s="25" t="s">
        <v>9250</v>
      </c>
      <c r="O1096" s="13"/>
      <c r="P1096" s="13"/>
      <c r="Q1096" s="13"/>
      <c r="R1096" s="13"/>
      <c r="S1096" s="13"/>
      <c r="T1096" s="13"/>
      <c r="U1096" s="13"/>
      <c r="V1096" s="13"/>
      <c r="W1096" s="13"/>
      <c r="X1096" s="13"/>
      <c r="Y1096" s="13"/>
      <c r="Z1096" s="13"/>
      <c r="AA1096" s="13"/>
      <c r="AB1096" s="13"/>
    </row>
    <row r="1097" ht="15.75" customHeight="1">
      <c r="A1097" s="24" t="s">
        <v>10121</v>
      </c>
      <c r="B1097" s="24" t="s">
        <v>3787</v>
      </c>
      <c r="C1097" s="24" t="s">
        <v>10122</v>
      </c>
      <c r="D1097" s="24" t="s">
        <v>10123</v>
      </c>
      <c r="E1097" s="24" t="s">
        <v>10138</v>
      </c>
      <c r="F1097" s="25">
        <v>1.0</v>
      </c>
      <c r="G1097" s="25">
        <v>1.0</v>
      </c>
      <c r="H1097" s="25" t="s">
        <v>8871</v>
      </c>
      <c r="I1097" s="25">
        <v>1.0</v>
      </c>
      <c r="J1097" s="25">
        <v>1.0</v>
      </c>
      <c r="K1097" s="25" t="s">
        <v>8916</v>
      </c>
      <c r="L1097" s="25">
        <v>2.0</v>
      </c>
      <c r="M1097" s="25">
        <v>2.0</v>
      </c>
      <c r="N1097" s="25" t="s">
        <v>9250</v>
      </c>
      <c r="O1097" s="13"/>
      <c r="P1097" s="13"/>
      <c r="Q1097" s="13"/>
      <c r="R1097" s="13"/>
      <c r="S1097" s="13"/>
      <c r="T1097" s="13"/>
      <c r="U1097" s="13"/>
      <c r="V1097" s="13"/>
      <c r="W1097" s="13"/>
      <c r="X1097" s="13"/>
      <c r="Y1097" s="13"/>
      <c r="Z1097" s="13"/>
      <c r="AA1097" s="13"/>
      <c r="AB1097" s="13"/>
    </row>
    <row r="1098" ht="15.75" customHeight="1">
      <c r="A1098" s="24" t="s">
        <v>10121</v>
      </c>
      <c r="B1098" s="24" t="s">
        <v>3789</v>
      </c>
      <c r="C1098" s="24" t="s">
        <v>10122</v>
      </c>
      <c r="D1098" s="24" t="s">
        <v>10123</v>
      </c>
      <c r="E1098" s="24" t="s">
        <v>10139</v>
      </c>
      <c r="F1098" s="25">
        <v>1.0</v>
      </c>
      <c r="G1098" s="25">
        <v>1.0</v>
      </c>
      <c r="H1098" s="25" t="s">
        <v>8871</v>
      </c>
      <c r="I1098" s="25">
        <v>2.0</v>
      </c>
      <c r="J1098" s="25">
        <v>2.0</v>
      </c>
      <c r="K1098" s="25" t="s">
        <v>8916</v>
      </c>
      <c r="L1098" s="25">
        <v>2.0</v>
      </c>
      <c r="M1098" s="25">
        <v>2.0</v>
      </c>
      <c r="N1098" s="25" t="s">
        <v>9250</v>
      </c>
      <c r="O1098" s="13"/>
      <c r="P1098" s="13"/>
      <c r="Q1098" s="13"/>
      <c r="R1098" s="13"/>
      <c r="S1098" s="13"/>
      <c r="T1098" s="13"/>
      <c r="U1098" s="13"/>
      <c r="V1098" s="13"/>
      <c r="W1098" s="13"/>
      <c r="X1098" s="13"/>
      <c r="Y1098" s="13"/>
      <c r="Z1098" s="13"/>
      <c r="AA1098" s="13"/>
      <c r="AB1098" s="13"/>
    </row>
    <row r="1099" ht="15.75" customHeight="1">
      <c r="A1099" s="24" t="s">
        <v>10121</v>
      </c>
      <c r="B1099" s="24" t="s">
        <v>3791</v>
      </c>
      <c r="C1099" s="24" t="s">
        <v>10122</v>
      </c>
      <c r="D1099" s="24" t="s">
        <v>10123</v>
      </c>
      <c r="E1099" s="24" t="s">
        <v>10140</v>
      </c>
      <c r="F1099" s="25">
        <v>1.0</v>
      </c>
      <c r="G1099" s="25">
        <v>1.0</v>
      </c>
      <c r="H1099" s="25" t="s">
        <v>8871</v>
      </c>
      <c r="I1099" s="25">
        <v>2.0</v>
      </c>
      <c r="J1099" s="25">
        <v>2.0</v>
      </c>
      <c r="K1099" s="25" t="s">
        <v>8916</v>
      </c>
      <c r="L1099" s="25">
        <v>2.0</v>
      </c>
      <c r="M1099" s="25">
        <v>2.0</v>
      </c>
      <c r="N1099" s="25" t="s">
        <v>9250</v>
      </c>
      <c r="O1099" s="13"/>
      <c r="P1099" s="13"/>
      <c r="Q1099" s="13"/>
      <c r="R1099" s="13"/>
      <c r="S1099" s="13"/>
      <c r="T1099" s="13"/>
      <c r="U1099" s="13"/>
      <c r="V1099" s="13"/>
      <c r="W1099" s="13"/>
      <c r="X1099" s="13"/>
      <c r="Y1099" s="13"/>
      <c r="Z1099" s="13"/>
      <c r="AA1099" s="13"/>
      <c r="AB1099" s="13"/>
    </row>
    <row r="1100" ht="15.75" customHeight="1">
      <c r="A1100" s="24" t="s">
        <v>10121</v>
      </c>
      <c r="B1100" s="24" t="s">
        <v>3793</v>
      </c>
      <c r="C1100" s="24" t="s">
        <v>10122</v>
      </c>
      <c r="D1100" s="24" t="s">
        <v>10123</v>
      </c>
      <c r="E1100" s="24" t="s">
        <v>10141</v>
      </c>
      <c r="F1100" s="25">
        <v>3.0</v>
      </c>
      <c r="G1100" s="25">
        <v>2.0</v>
      </c>
      <c r="H1100" s="25" t="s">
        <v>8871</v>
      </c>
      <c r="I1100" s="25">
        <v>3.0</v>
      </c>
      <c r="J1100" s="25">
        <v>2.0</v>
      </c>
      <c r="K1100" s="25" t="s">
        <v>8916</v>
      </c>
      <c r="L1100" s="25">
        <v>3.0</v>
      </c>
      <c r="M1100" s="25">
        <v>2.0</v>
      </c>
      <c r="N1100" s="25" t="s">
        <v>9250</v>
      </c>
      <c r="O1100" s="13"/>
      <c r="P1100" s="13"/>
      <c r="Q1100" s="13"/>
      <c r="R1100" s="13"/>
      <c r="S1100" s="13"/>
      <c r="T1100" s="13"/>
      <c r="U1100" s="13"/>
      <c r="V1100" s="13"/>
      <c r="W1100" s="13"/>
      <c r="X1100" s="13"/>
      <c r="Y1100" s="13"/>
      <c r="Z1100" s="13"/>
      <c r="AA1100" s="13"/>
      <c r="AB1100" s="13"/>
    </row>
    <row r="1101" ht="15.75" customHeight="1">
      <c r="A1101" s="24" t="s">
        <v>10142</v>
      </c>
      <c r="B1101" s="24" t="s">
        <v>1760</v>
      </c>
      <c r="C1101" s="24" t="s">
        <v>10143</v>
      </c>
      <c r="D1101" s="24" t="s">
        <v>10144</v>
      </c>
      <c r="E1101" s="24" t="s">
        <v>10145</v>
      </c>
      <c r="F1101" s="25">
        <v>1.0</v>
      </c>
      <c r="G1101" s="25">
        <v>1.0</v>
      </c>
      <c r="H1101" s="25" t="s">
        <v>8871</v>
      </c>
      <c r="I1101" s="25">
        <v>1.0</v>
      </c>
      <c r="J1101" s="25">
        <v>2.0</v>
      </c>
      <c r="K1101" s="25" t="s">
        <v>9250</v>
      </c>
      <c r="L1101" s="25">
        <v>1.0</v>
      </c>
      <c r="M1101" s="25">
        <v>1.0</v>
      </c>
      <c r="N1101" s="25" t="s">
        <v>8938</v>
      </c>
      <c r="O1101" s="13"/>
      <c r="P1101" s="13"/>
      <c r="Q1101" s="13"/>
      <c r="R1101" s="13"/>
      <c r="S1101" s="13"/>
      <c r="T1101" s="13"/>
      <c r="U1101" s="13"/>
      <c r="V1101" s="13"/>
      <c r="W1101" s="13"/>
      <c r="X1101" s="13"/>
      <c r="Y1101" s="13"/>
      <c r="Z1101" s="13"/>
      <c r="AA1101" s="13"/>
      <c r="AB1101" s="13"/>
    </row>
    <row r="1102" ht="15.75" customHeight="1">
      <c r="A1102" s="24" t="s">
        <v>10142</v>
      </c>
      <c r="B1102" s="24" t="s">
        <v>1764</v>
      </c>
      <c r="C1102" s="24" t="s">
        <v>10143</v>
      </c>
      <c r="D1102" s="24" t="s">
        <v>10144</v>
      </c>
      <c r="E1102" s="24" t="s">
        <v>10146</v>
      </c>
      <c r="F1102" s="25">
        <v>1.0</v>
      </c>
      <c r="G1102" s="25">
        <v>1.0</v>
      </c>
      <c r="H1102" s="25" t="s">
        <v>8871</v>
      </c>
      <c r="I1102" s="25">
        <v>1.0</v>
      </c>
      <c r="J1102" s="25">
        <v>2.0</v>
      </c>
      <c r="K1102" s="25" t="s">
        <v>9250</v>
      </c>
      <c r="L1102" s="25">
        <v>2.0</v>
      </c>
      <c r="M1102" s="25">
        <v>2.0</v>
      </c>
      <c r="N1102" s="25" t="s">
        <v>8938</v>
      </c>
      <c r="O1102" s="13"/>
      <c r="P1102" s="13"/>
      <c r="Q1102" s="13"/>
      <c r="R1102" s="13"/>
      <c r="S1102" s="13"/>
      <c r="T1102" s="13"/>
      <c r="U1102" s="13"/>
      <c r="V1102" s="13"/>
      <c r="W1102" s="13"/>
      <c r="X1102" s="13"/>
      <c r="Y1102" s="13"/>
      <c r="Z1102" s="13"/>
      <c r="AA1102" s="13"/>
      <c r="AB1102" s="13"/>
    </row>
    <row r="1103" ht="15.75" customHeight="1">
      <c r="A1103" s="24" t="s">
        <v>10142</v>
      </c>
      <c r="B1103" s="24" t="s">
        <v>1766</v>
      </c>
      <c r="C1103" s="24" t="s">
        <v>10143</v>
      </c>
      <c r="D1103" s="24" t="s">
        <v>10144</v>
      </c>
      <c r="E1103" s="24" t="s">
        <v>10147</v>
      </c>
      <c r="F1103" s="25">
        <v>3.0</v>
      </c>
      <c r="G1103" s="25">
        <v>3.0</v>
      </c>
      <c r="H1103" s="25" t="s">
        <v>8871</v>
      </c>
      <c r="I1103" s="25">
        <v>3.0</v>
      </c>
      <c r="J1103" s="25">
        <v>3.0</v>
      </c>
      <c r="K1103" s="25" t="s">
        <v>9250</v>
      </c>
      <c r="L1103" s="25">
        <v>3.0</v>
      </c>
      <c r="M1103" s="25">
        <v>3.0</v>
      </c>
      <c r="N1103" s="25" t="s">
        <v>8938</v>
      </c>
      <c r="O1103" s="13"/>
      <c r="P1103" s="13"/>
      <c r="Q1103" s="13"/>
      <c r="R1103" s="13"/>
      <c r="S1103" s="13"/>
      <c r="T1103" s="13"/>
      <c r="U1103" s="13"/>
      <c r="V1103" s="13"/>
      <c r="W1103" s="13"/>
      <c r="X1103" s="13"/>
      <c r="Y1103" s="13"/>
      <c r="Z1103" s="13"/>
      <c r="AA1103" s="13"/>
      <c r="AB1103" s="13"/>
    </row>
    <row r="1104" ht="15.75" customHeight="1">
      <c r="A1104" s="24" t="s">
        <v>10142</v>
      </c>
      <c r="B1104" s="24" t="s">
        <v>1768</v>
      </c>
      <c r="C1104" s="24" t="s">
        <v>10143</v>
      </c>
      <c r="D1104" s="24" t="s">
        <v>10144</v>
      </c>
      <c r="E1104" s="24" t="s">
        <v>10148</v>
      </c>
      <c r="F1104" s="25">
        <v>1.0</v>
      </c>
      <c r="G1104" s="25">
        <v>1.0</v>
      </c>
      <c r="H1104" s="25" t="s">
        <v>8871</v>
      </c>
      <c r="I1104" s="25">
        <v>2.0</v>
      </c>
      <c r="J1104" s="25">
        <v>1.0</v>
      </c>
      <c r="K1104" s="25" t="s">
        <v>9250</v>
      </c>
      <c r="L1104" s="25">
        <v>3.0</v>
      </c>
      <c r="M1104" s="25">
        <v>3.0</v>
      </c>
      <c r="N1104" s="25" t="s">
        <v>8938</v>
      </c>
      <c r="O1104" s="13"/>
      <c r="P1104" s="13"/>
      <c r="Q1104" s="13"/>
      <c r="R1104" s="13"/>
      <c r="S1104" s="13"/>
      <c r="T1104" s="13"/>
      <c r="U1104" s="13"/>
      <c r="V1104" s="13"/>
      <c r="W1104" s="13"/>
      <c r="X1104" s="13"/>
      <c r="Y1104" s="13"/>
      <c r="Z1104" s="13"/>
      <c r="AA1104" s="13"/>
      <c r="AB1104" s="13"/>
    </row>
    <row r="1105" ht="15.75" customHeight="1">
      <c r="A1105" s="24" t="s">
        <v>10142</v>
      </c>
      <c r="B1105" s="24" t="s">
        <v>1770</v>
      </c>
      <c r="C1105" s="24" t="s">
        <v>10143</v>
      </c>
      <c r="D1105" s="24" t="s">
        <v>10144</v>
      </c>
      <c r="E1105" s="24" t="s">
        <v>10149</v>
      </c>
      <c r="F1105" s="25">
        <v>2.0</v>
      </c>
      <c r="G1105" s="25">
        <v>2.0</v>
      </c>
      <c r="H1105" s="25" t="s">
        <v>8871</v>
      </c>
      <c r="I1105" s="25">
        <v>3.0</v>
      </c>
      <c r="J1105" s="25">
        <v>3.0</v>
      </c>
      <c r="K1105" s="25" t="s">
        <v>9250</v>
      </c>
      <c r="L1105" s="25">
        <v>3.0</v>
      </c>
      <c r="M1105" s="25">
        <v>3.0</v>
      </c>
      <c r="N1105" s="25" t="s">
        <v>8938</v>
      </c>
      <c r="O1105" s="13"/>
      <c r="P1105" s="13"/>
      <c r="Q1105" s="13"/>
      <c r="R1105" s="13"/>
      <c r="S1105" s="13"/>
      <c r="T1105" s="13"/>
      <c r="U1105" s="13"/>
      <c r="V1105" s="13"/>
      <c r="W1105" s="13"/>
      <c r="X1105" s="13"/>
      <c r="Y1105" s="13"/>
      <c r="Z1105" s="13"/>
      <c r="AA1105" s="13"/>
      <c r="AB1105" s="13"/>
    </row>
    <row r="1106" ht="15.75" customHeight="1">
      <c r="A1106" s="24" t="s">
        <v>10142</v>
      </c>
      <c r="B1106" s="24" t="s">
        <v>1772</v>
      </c>
      <c r="C1106" s="24" t="s">
        <v>10143</v>
      </c>
      <c r="D1106" s="24" t="s">
        <v>10144</v>
      </c>
      <c r="E1106" s="24" t="s">
        <v>10150</v>
      </c>
      <c r="F1106" s="25">
        <v>1.0</v>
      </c>
      <c r="G1106" s="25">
        <v>1.0</v>
      </c>
      <c r="H1106" s="25" t="s">
        <v>8871</v>
      </c>
      <c r="I1106" s="25">
        <v>1.0</v>
      </c>
      <c r="J1106" s="25">
        <v>1.0</v>
      </c>
      <c r="K1106" s="25" t="s">
        <v>9250</v>
      </c>
      <c r="L1106" s="25">
        <v>2.0</v>
      </c>
      <c r="M1106" s="25">
        <v>2.0</v>
      </c>
      <c r="N1106" s="25" t="s">
        <v>8938</v>
      </c>
      <c r="O1106" s="13"/>
      <c r="P1106" s="13"/>
      <c r="Q1106" s="13"/>
      <c r="R1106" s="13"/>
      <c r="S1106" s="13"/>
      <c r="T1106" s="13"/>
      <c r="U1106" s="13"/>
      <c r="V1106" s="13"/>
      <c r="W1106" s="13"/>
      <c r="X1106" s="13"/>
      <c r="Y1106" s="13"/>
      <c r="Z1106" s="13"/>
      <c r="AA1106" s="13"/>
      <c r="AB1106" s="13"/>
    </row>
    <row r="1107" ht="15.75" customHeight="1">
      <c r="A1107" s="24" t="s">
        <v>10142</v>
      </c>
      <c r="B1107" s="24" t="s">
        <v>1774</v>
      </c>
      <c r="C1107" s="24" t="s">
        <v>10143</v>
      </c>
      <c r="D1107" s="24" t="s">
        <v>10144</v>
      </c>
      <c r="E1107" s="24" t="s">
        <v>10151</v>
      </c>
      <c r="F1107" s="25">
        <v>1.0</v>
      </c>
      <c r="G1107" s="25">
        <v>1.0</v>
      </c>
      <c r="H1107" s="25" t="s">
        <v>8871</v>
      </c>
      <c r="I1107" s="25">
        <v>2.0</v>
      </c>
      <c r="J1107" s="25">
        <v>1.0</v>
      </c>
      <c r="K1107" s="25" t="s">
        <v>9250</v>
      </c>
      <c r="L1107" s="25">
        <v>2.0</v>
      </c>
      <c r="M1107" s="25">
        <v>2.0</v>
      </c>
      <c r="N1107" s="25" t="s">
        <v>8938</v>
      </c>
      <c r="O1107" s="13"/>
      <c r="P1107" s="13"/>
      <c r="Q1107" s="13"/>
      <c r="R1107" s="13"/>
      <c r="S1107" s="13"/>
      <c r="T1107" s="13"/>
      <c r="U1107" s="13"/>
      <c r="V1107" s="13"/>
      <c r="W1107" s="13"/>
      <c r="X1107" s="13"/>
      <c r="Y1107" s="13"/>
      <c r="Z1107" s="13"/>
      <c r="AA1107" s="13"/>
      <c r="AB1107" s="13"/>
    </row>
    <row r="1108" ht="15.75" customHeight="1">
      <c r="A1108" s="24" t="s">
        <v>10142</v>
      </c>
      <c r="B1108" s="24" t="s">
        <v>1776</v>
      </c>
      <c r="C1108" s="24" t="s">
        <v>10143</v>
      </c>
      <c r="D1108" s="24" t="s">
        <v>10144</v>
      </c>
      <c r="E1108" s="24" t="s">
        <v>10152</v>
      </c>
      <c r="F1108" s="25">
        <v>1.0</v>
      </c>
      <c r="G1108" s="25">
        <v>1.0</v>
      </c>
      <c r="H1108" s="25" t="s">
        <v>8871</v>
      </c>
      <c r="I1108" s="25">
        <v>2.0</v>
      </c>
      <c r="J1108" s="25">
        <v>2.0</v>
      </c>
      <c r="K1108" s="25" t="s">
        <v>9250</v>
      </c>
      <c r="L1108" s="25">
        <v>2.0</v>
      </c>
      <c r="M1108" s="25">
        <v>2.0</v>
      </c>
      <c r="N1108" s="25" t="s">
        <v>8938</v>
      </c>
      <c r="O1108" s="13"/>
      <c r="P1108" s="13"/>
      <c r="Q1108" s="13"/>
      <c r="R1108" s="13"/>
      <c r="S1108" s="13"/>
      <c r="T1108" s="13"/>
      <c r="U1108" s="13"/>
      <c r="V1108" s="13"/>
      <c r="W1108" s="13"/>
      <c r="X1108" s="13"/>
      <c r="Y1108" s="13"/>
      <c r="Z1108" s="13"/>
      <c r="AA1108" s="13"/>
      <c r="AB1108" s="13"/>
    </row>
    <row r="1109" ht="15.75" customHeight="1">
      <c r="A1109" s="24" t="s">
        <v>10142</v>
      </c>
      <c r="B1109" s="24" t="s">
        <v>1778</v>
      </c>
      <c r="C1109" s="24" t="s">
        <v>10143</v>
      </c>
      <c r="D1109" s="24" t="s">
        <v>10144</v>
      </c>
      <c r="E1109" s="24" t="s">
        <v>10153</v>
      </c>
      <c r="F1109" s="25">
        <v>1.0</v>
      </c>
      <c r="G1109" s="25">
        <v>1.0</v>
      </c>
      <c r="H1109" s="25" t="s">
        <v>8871</v>
      </c>
      <c r="I1109" s="25">
        <v>1.0</v>
      </c>
      <c r="J1109" s="25">
        <v>2.0</v>
      </c>
      <c r="K1109" s="25" t="s">
        <v>9250</v>
      </c>
      <c r="L1109" s="25">
        <v>2.0</v>
      </c>
      <c r="M1109" s="25">
        <v>2.0</v>
      </c>
      <c r="N1109" s="25" t="s">
        <v>8938</v>
      </c>
      <c r="O1109" s="13"/>
      <c r="P1109" s="13"/>
      <c r="Q1109" s="13"/>
      <c r="R1109" s="13"/>
      <c r="S1109" s="13"/>
      <c r="T1109" s="13"/>
      <c r="U1109" s="13"/>
      <c r="V1109" s="13"/>
      <c r="W1109" s="13"/>
      <c r="X1109" s="13"/>
      <c r="Y1109" s="13"/>
      <c r="Z1109" s="13"/>
      <c r="AA1109" s="13"/>
      <c r="AB1109" s="13"/>
    </row>
    <row r="1110" ht="15.75" customHeight="1">
      <c r="A1110" s="24" t="s">
        <v>10142</v>
      </c>
      <c r="B1110" s="24" t="s">
        <v>1780</v>
      </c>
      <c r="C1110" s="24" t="s">
        <v>10143</v>
      </c>
      <c r="D1110" s="24" t="s">
        <v>10144</v>
      </c>
      <c r="E1110" s="24" t="s">
        <v>10154</v>
      </c>
      <c r="F1110" s="25">
        <v>1.0</v>
      </c>
      <c r="G1110" s="25">
        <v>1.0</v>
      </c>
      <c r="H1110" s="25" t="s">
        <v>8871</v>
      </c>
      <c r="I1110" s="25">
        <v>1.0</v>
      </c>
      <c r="J1110" s="25">
        <v>2.0</v>
      </c>
      <c r="K1110" s="25" t="s">
        <v>9250</v>
      </c>
      <c r="L1110" s="25">
        <v>2.0</v>
      </c>
      <c r="M1110" s="25">
        <v>2.0</v>
      </c>
      <c r="N1110" s="25" t="s">
        <v>8938</v>
      </c>
      <c r="O1110" s="13"/>
      <c r="P1110" s="13"/>
      <c r="Q1110" s="13"/>
      <c r="R1110" s="13"/>
      <c r="S1110" s="13"/>
      <c r="T1110" s="13"/>
      <c r="U1110" s="13"/>
      <c r="V1110" s="13"/>
      <c r="W1110" s="13"/>
      <c r="X1110" s="13"/>
      <c r="Y1110" s="13"/>
      <c r="Z1110" s="13"/>
      <c r="AA1110" s="13"/>
      <c r="AB1110" s="13"/>
    </row>
    <row r="1111" ht="15.75" customHeight="1">
      <c r="A1111" s="24" t="s">
        <v>10142</v>
      </c>
      <c r="B1111" s="24" t="s">
        <v>1782</v>
      </c>
      <c r="C1111" s="24" t="s">
        <v>10143</v>
      </c>
      <c r="D1111" s="24" t="s">
        <v>10144</v>
      </c>
      <c r="E1111" s="24" t="s">
        <v>10155</v>
      </c>
      <c r="F1111" s="25">
        <v>1.0</v>
      </c>
      <c r="G1111" s="25">
        <v>1.0</v>
      </c>
      <c r="H1111" s="25" t="s">
        <v>8871</v>
      </c>
      <c r="I1111" s="25">
        <v>2.0</v>
      </c>
      <c r="J1111" s="25">
        <v>2.0</v>
      </c>
      <c r="K1111" s="25" t="s">
        <v>9250</v>
      </c>
      <c r="L1111" s="25">
        <v>2.0</v>
      </c>
      <c r="M1111" s="25">
        <v>2.0</v>
      </c>
      <c r="N1111" s="25" t="s">
        <v>8938</v>
      </c>
      <c r="O1111" s="13"/>
      <c r="P1111" s="13"/>
      <c r="Q1111" s="13"/>
      <c r="R1111" s="13"/>
      <c r="S1111" s="13"/>
      <c r="T1111" s="13"/>
      <c r="U1111" s="13"/>
      <c r="V1111" s="13"/>
      <c r="W1111" s="13"/>
      <c r="X1111" s="13"/>
      <c r="Y1111" s="13"/>
      <c r="Z1111" s="13"/>
      <c r="AA1111" s="13"/>
      <c r="AB1111" s="13"/>
    </row>
    <row r="1112" ht="15.75" customHeight="1">
      <c r="A1112" s="24" t="s">
        <v>10142</v>
      </c>
      <c r="B1112" s="24" t="s">
        <v>1784</v>
      </c>
      <c r="C1112" s="24" t="s">
        <v>10143</v>
      </c>
      <c r="D1112" s="24" t="s">
        <v>10144</v>
      </c>
      <c r="E1112" s="24" t="s">
        <v>10156</v>
      </c>
      <c r="F1112" s="25">
        <v>1.0</v>
      </c>
      <c r="G1112" s="25">
        <v>1.0</v>
      </c>
      <c r="H1112" s="25" t="s">
        <v>8871</v>
      </c>
      <c r="I1112" s="25">
        <v>2.0</v>
      </c>
      <c r="J1112" s="25">
        <v>3.0</v>
      </c>
      <c r="K1112" s="25" t="s">
        <v>9250</v>
      </c>
      <c r="L1112" s="25">
        <v>2.0</v>
      </c>
      <c r="M1112" s="25">
        <v>2.0</v>
      </c>
      <c r="N1112" s="25" t="s">
        <v>8938</v>
      </c>
      <c r="O1112" s="13"/>
      <c r="P1112" s="13"/>
      <c r="Q1112" s="13"/>
      <c r="R1112" s="13"/>
      <c r="S1112" s="13"/>
      <c r="T1112" s="13"/>
      <c r="U1112" s="13"/>
      <c r="V1112" s="13"/>
      <c r="W1112" s="13"/>
      <c r="X1112" s="13"/>
      <c r="Y1112" s="13"/>
      <c r="Z1112" s="13"/>
      <c r="AA1112" s="13"/>
      <c r="AB1112" s="13"/>
    </row>
    <row r="1113" ht="15.75" customHeight="1">
      <c r="A1113" s="24" t="s">
        <v>10142</v>
      </c>
      <c r="B1113" s="24" t="s">
        <v>1785</v>
      </c>
      <c r="C1113" s="24" t="s">
        <v>10143</v>
      </c>
      <c r="D1113" s="24" t="s">
        <v>10144</v>
      </c>
      <c r="E1113" s="24" t="s">
        <v>10157</v>
      </c>
      <c r="F1113" s="25">
        <v>1.0</v>
      </c>
      <c r="G1113" s="25">
        <v>1.0</v>
      </c>
      <c r="H1113" s="25" t="s">
        <v>8871</v>
      </c>
      <c r="I1113" s="25">
        <v>1.0</v>
      </c>
      <c r="J1113" s="25">
        <v>2.0</v>
      </c>
      <c r="K1113" s="25" t="s">
        <v>9250</v>
      </c>
      <c r="L1113" s="25">
        <v>2.0</v>
      </c>
      <c r="M1113" s="25">
        <v>2.0</v>
      </c>
      <c r="N1113" s="25" t="s">
        <v>8938</v>
      </c>
      <c r="O1113" s="13"/>
      <c r="P1113" s="13"/>
      <c r="Q1113" s="13"/>
      <c r="R1113" s="13"/>
      <c r="S1113" s="13"/>
      <c r="T1113" s="13"/>
      <c r="U1113" s="13"/>
      <c r="V1113" s="13"/>
      <c r="W1113" s="13"/>
      <c r="X1113" s="13"/>
      <c r="Y1113" s="13"/>
      <c r="Z1113" s="13"/>
      <c r="AA1113" s="13"/>
      <c r="AB1113" s="13"/>
    </row>
    <row r="1114" ht="15.75" customHeight="1">
      <c r="A1114" s="24" t="s">
        <v>10142</v>
      </c>
      <c r="B1114" s="24" t="s">
        <v>1787</v>
      </c>
      <c r="C1114" s="24" t="s">
        <v>10143</v>
      </c>
      <c r="D1114" s="24" t="s">
        <v>10144</v>
      </c>
      <c r="E1114" s="24" t="s">
        <v>10158</v>
      </c>
      <c r="F1114" s="25">
        <v>1.0</v>
      </c>
      <c r="G1114" s="25">
        <v>1.0</v>
      </c>
      <c r="H1114" s="25" t="s">
        <v>8871</v>
      </c>
      <c r="I1114" s="25">
        <v>3.0</v>
      </c>
      <c r="J1114" s="25">
        <v>3.0</v>
      </c>
      <c r="K1114" s="25" t="s">
        <v>9250</v>
      </c>
      <c r="L1114" s="25">
        <v>3.0</v>
      </c>
      <c r="M1114" s="25">
        <v>3.0</v>
      </c>
      <c r="N1114" s="25" t="s">
        <v>8938</v>
      </c>
      <c r="O1114" s="13"/>
      <c r="P1114" s="13"/>
      <c r="Q1114" s="13"/>
      <c r="R1114" s="13"/>
      <c r="S1114" s="13"/>
      <c r="T1114" s="13"/>
      <c r="U1114" s="13"/>
      <c r="V1114" s="13"/>
      <c r="W1114" s="13"/>
      <c r="X1114" s="13"/>
      <c r="Y1114" s="13"/>
      <c r="Z1114" s="13"/>
      <c r="AA1114" s="13"/>
      <c r="AB1114" s="13"/>
    </row>
    <row r="1115" ht="15.75" customHeight="1">
      <c r="A1115" s="24" t="s">
        <v>10142</v>
      </c>
      <c r="B1115" s="24" t="s">
        <v>1789</v>
      </c>
      <c r="C1115" s="24" t="s">
        <v>10143</v>
      </c>
      <c r="D1115" s="24" t="s">
        <v>10144</v>
      </c>
      <c r="E1115" s="24" t="s">
        <v>10159</v>
      </c>
      <c r="F1115" s="25">
        <v>1.0</v>
      </c>
      <c r="G1115" s="25">
        <v>1.0</v>
      </c>
      <c r="H1115" s="25" t="s">
        <v>8871</v>
      </c>
      <c r="I1115" s="25">
        <v>3.0</v>
      </c>
      <c r="J1115" s="25">
        <v>3.0</v>
      </c>
      <c r="K1115" s="25" t="s">
        <v>9250</v>
      </c>
      <c r="L1115" s="25">
        <v>3.0</v>
      </c>
      <c r="M1115" s="25">
        <v>3.0</v>
      </c>
      <c r="N1115" s="25" t="s">
        <v>8938</v>
      </c>
      <c r="O1115" s="13"/>
      <c r="P1115" s="13"/>
      <c r="Q1115" s="13"/>
      <c r="R1115" s="13"/>
      <c r="S1115" s="13"/>
      <c r="T1115" s="13"/>
      <c r="U1115" s="13"/>
      <c r="V1115" s="13"/>
      <c r="W1115" s="13"/>
      <c r="X1115" s="13"/>
      <c r="Y1115" s="13"/>
      <c r="Z1115" s="13"/>
      <c r="AA1115" s="13"/>
      <c r="AB1115" s="13"/>
    </row>
    <row r="1116" ht="15.75" customHeight="1">
      <c r="A1116" s="24" t="s">
        <v>10142</v>
      </c>
      <c r="B1116" s="24" t="s">
        <v>1790</v>
      </c>
      <c r="C1116" s="24" t="s">
        <v>10143</v>
      </c>
      <c r="D1116" s="24" t="s">
        <v>10144</v>
      </c>
      <c r="E1116" s="24" t="s">
        <v>10160</v>
      </c>
      <c r="F1116" s="25">
        <v>1.0</v>
      </c>
      <c r="G1116" s="25">
        <v>1.0</v>
      </c>
      <c r="H1116" s="25" t="s">
        <v>8871</v>
      </c>
      <c r="I1116" s="25">
        <v>1.0</v>
      </c>
      <c r="J1116" s="25">
        <v>2.0</v>
      </c>
      <c r="K1116" s="25" t="s">
        <v>9250</v>
      </c>
      <c r="L1116" s="25">
        <v>2.0</v>
      </c>
      <c r="M1116" s="25">
        <v>2.0</v>
      </c>
      <c r="N1116" s="25" t="s">
        <v>8938</v>
      </c>
      <c r="O1116" s="13"/>
      <c r="P1116" s="13"/>
      <c r="Q1116" s="13"/>
      <c r="R1116" s="13"/>
      <c r="S1116" s="13"/>
      <c r="T1116" s="13"/>
      <c r="U1116" s="13"/>
      <c r="V1116" s="13"/>
      <c r="W1116" s="13"/>
      <c r="X1116" s="13"/>
      <c r="Y1116" s="13"/>
      <c r="Z1116" s="13"/>
      <c r="AA1116" s="13"/>
      <c r="AB1116" s="13"/>
    </row>
    <row r="1117" ht="15.75" customHeight="1">
      <c r="A1117" s="24" t="s">
        <v>10142</v>
      </c>
      <c r="B1117" s="24" t="s">
        <v>1792</v>
      </c>
      <c r="C1117" s="24" t="s">
        <v>10143</v>
      </c>
      <c r="D1117" s="24" t="s">
        <v>10144</v>
      </c>
      <c r="E1117" s="24" t="s">
        <v>10161</v>
      </c>
      <c r="F1117" s="25">
        <v>1.0</v>
      </c>
      <c r="G1117" s="25">
        <v>1.0</v>
      </c>
      <c r="H1117" s="25" t="s">
        <v>8871</v>
      </c>
      <c r="I1117" s="25">
        <v>3.0</v>
      </c>
      <c r="J1117" s="25">
        <v>3.0</v>
      </c>
      <c r="K1117" s="25" t="s">
        <v>9250</v>
      </c>
      <c r="L1117" s="25">
        <v>3.0</v>
      </c>
      <c r="M1117" s="25">
        <v>2.0</v>
      </c>
      <c r="N1117" s="25" t="s">
        <v>8938</v>
      </c>
      <c r="O1117" s="13"/>
      <c r="P1117" s="13"/>
      <c r="Q1117" s="13"/>
      <c r="R1117" s="13"/>
      <c r="S1117" s="13"/>
      <c r="T1117" s="13"/>
      <c r="U1117" s="13"/>
      <c r="V1117" s="13"/>
      <c r="W1117" s="13"/>
      <c r="X1117" s="13"/>
      <c r="Y1117" s="13"/>
      <c r="Z1117" s="13"/>
      <c r="AA1117" s="13"/>
      <c r="AB1117" s="13"/>
    </row>
    <row r="1118" ht="15.75" customHeight="1">
      <c r="A1118" s="24" t="s">
        <v>10142</v>
      </c>
      <c r="B1118" s="24" t="s">
        <v>1794</v>
      </c>
      <c r="C1118" s="24" t="s">
        <v>10143</v>
      </c>
      <c r="D1118" s="24" t="s">
        <v>10144</v>
      </c>
      <c r="E1118" s="24" t="s">
        <v>10162</v>
      </c>
      <c r="F1118" s="25">
        <v>3.0</v>
      </c>
      <c r="G1118" s="25">
        <v>3.0</v>
      </c>
      <c r="H1118" s="25" t="s">
        <v>8871</v>
      </c>
      <c r="I1118" s="25">
        <v>3.0</v>
      </c>
      <c r="J1118" s="25">
        <v>3.0</v>
      </c>
      <c r="K1118" s="25" t="s">
        <v>9250</v>
      </c>
      <c r="L1118" s="25">
        <v>3.0</v>
      </c>
      <c r="M1118" s="25">
        <v>3.0</v>
      </c>
      <c r="N1118" s="25" t="s">
        <v>8938</v>
      </c>
      <c r="O1118" s="13"/>
      <c r="P1118" s="13"/>
      <c r="Q1118" s="13"/>
      <c r="R1118" s="13"/>
      <c r="S1118" s="13"/>
      <c r="T1118" s="13"/>
      <c r="U1118" s="13"/>
      <c r="V1118" s="13"/>
      <c r="W1118" s="13"/>
      <c r="X1118" s="13"/>
      <c r="Y1118" s="13"/>
      <c r="Z1118" s="13"/>
      <c r="AA1118" s="13"/>
      <c r="AB1118" s="13"/>
    </row>
    <row r="1119" ht="15.75" customHeight="1">
      <c r="A1119" s="24" t="s">
        <v>10163</v>
      </c>
      <c r="B1119" s="24" t="s">
        <v>5032</v>
      </c>
      <c r="C1119" s="24" t="s">
        <v>10164</v>
      </c>
      <c r="D1119" s="24" t="s">
        <v>10165</v>
      </c>
      <c r="E1119" s="24" t="s">
        <v>10166</v>
      </c>
      <c r="F1119" s="25">
        <v>1.0</v>
      </c>
      <c r="G1119" s="25">
        <v>1.0</v>
      </c>
      <c r="H1119" s="25" t="s">
        <v>8871</v>
      </c>
      <c r="I1119" s="25">
        <v>1.0</v>
      </c>
      <c r="J1119" s="25">
        <v>1.0</v>
      </c>
      <c r="K1119" s="25" t="s">
        <v>9250</v>
      </c>
      <c r="L1119" s="25">
        <v>1.0</v>
      </c>
      <c r="M1119" s="25">
        <v>1.0</v>
      </c>
      <c r="N1119" s="25" t="s">
        <v>9396</v>
      </c>
      <c r="O1119" s="13"/>
      <c r="P1119" s="13"/>
      <c r="Q1119" s="13"/>
      <c r="R1119" s="13"/>
      <c r="S1119" s="13"/>
      <c r="T1119" s="13"/>
      <c r="U1119" s="13"/>
      <c r="V1119" s="13"/>
      <c r="W1119" s="13"/>
      <c r="X1119" s="13"/>
      <c r="Y1119" s="13"/>
      <c r="Z1119" s="13"/>
      <c r="AA1119" s="13"/>
      <c r="AB1119" s="13"/>
    </row>
    <row r="1120" ht="15.75" customHeight="1">
      <c r="A1120" s="24" t="s">
        <v>10163</v>
      </c>
      <c r="B1120" s="24" t="s">
        <v>5036</v>
      </c>
      <c r="C1120" s="24" t="s">
        <v>10164</v>
      </c>
      <c r="D1120" s="24" t="s">
        <v>10165</v>
      </c>
      <c r="E1120" s="24" t="s">
        <v>10167</v>
      </c>
      <c r="F1120" s="25">
        <v>1.0</v>
      </c>
      <c r="G1120" s="25">
        <v>1.0</v>
      </c>
      <c r="H1120" s="25" t="s">
        <v>8871</v>
      </c>
      <c r="I1120" s="25">
        <v>1.0</v>
      </c>
      <c r="J1120" s="25">
        <v>2.0</v>
      </c>
      <c r="K1120" s="25" t="s">
        <v>9250</v>
      </c>
      <c r="L1120" s="25">
        <v>2.0</v>
      </c>
      <c r="M1120" s="25">
        <v>3.0</v>
      </c>
      <c r="N1120" s="25" t="s">
        <v>9396</v>
      </c>
      <c r="O1120" s="13"/>
      <c r="P1120" s="13"/>
      <c r="Q1120" s="13"/>
      <c r="R1120" s="13"/>
      <c r="S1120" s="13"/>
      <c r="T1120" s="13"/>
      <c r="U1120" s="13"/>
      <c r="V1120" s="13"/>
      <c r="W1120" s="13"/>
      <c r="X1120" s="13"/>
      <c r="Y1120" s="13"/>
      <c r="Z1120" s="13"/>
      <c r="AA1120" s="13"/>
      <c r="AB1120" s="13"/>
    </row>
    <row r="1121" ht="15.75" customHeight="1">
      <c r="A1121" s="24" t="s">
        <v>10163</v>
      </c>
      <c r="B1121" s="24" t="s">
        <v>5038</v>
      </c>
      <c r="C1121" s="24" t="s">
        <v>10164</v>
      </c>
      <c r="D1121" s="24" t="s">
        <v>10165</v>
      </c>
      <c r="E1121" s="24" t="s">
        <v>10168</v>
      </c>
      <c r="F1121" s="25">
        <v>1.0</v>
      </c>
      <c r="G1121" s="25">
        <v>1.0</v>
      </c>
      <c r="H1121" s="25" t="s">
        <v>8871</v>
      </c>
      <c r="I1121" s="25">
        <v>2.0</v>
      </c>
      <c r="J1121" s="25">
        <v>3.0</v>
      </c>
      <c r="K1121" s="25" t="s">
        <v>9250</v>
      </c>
      <c r="L1121" s="25">
        <v>1.0</v>
      </c>
      <c r="M1121" s="25">
        <v>2.0</v>
      </c>
      <c r="N1121" s="25" t="s">
        <v>9396</v>
      </c>
      <c r="O1121" s="13"/>
      <c r="P1121" s="13"/>
      <c r="Q1121" s="13"/>
      <c r="R1121" s="13"/>
      <c r="S1121" s="13"/>
      <c r="T1121" s="13"/>
      <c r="U1121" s="13"/>
      <c r="V1121" s="13"/>
      <c r="W1121" s="13"/>
      <c r="X1121" s="13"/>
      <c r="Y1121" s="13"/>
      <c r="Z1121" s="13"/>
      <c r="AA1121" s="13"/>
      <c r="AB1121" s="13"/>
    </row>
    <row r="1122" ht="15.75" customHeight="1">
      <c r="A1122" s="24" t="s">
        <v>10163</v>
      </c>
      <c r="B1122" s="24" t="s">
        <v>5040</v>
      </c>
      <c r="C1122" s="24" t="s">
        <v>10164</v>
      </c>
      <c r="D1122" s="24" t="s">
        <v>10165</v>
      </c>
      <c r="E1122" s="24" t="s">
        <v>10169</v>
      </c>
      <c r="F1122" s="25">
        <v>2.0</v>
      </c>
      <c r="G1122" s="25">
        <v>2.0</v>
      </c>
      <c r="H1122" s="25" t="s">
        <v>8871</v>
      </c>
      <c r="I1122" s="25">
        <v>2.0</v>
      </c>
      <c r="J1122" s="25">
        <v>2.0</v>
      </c>
      <c r="K1122" s="25" t="s">
        <v>9250</v>
      </c>
      <c r="L1122" s="25">
        <v>2.0</v>
      </c>
      <c r="M1122" s="25">
        <v>2.0</v>
      </c>
      <c r="N1122" s="25" t="s">
        <v>9396</v>
      </c>
      <c r="O1122" s="13"/>
      <c r="P1122" s="13"/>
      <c r="Q1122" s="13"/>
      <c r="R1122" s="13"/>
      <c r="S1122" s="13"/>
      <c r="T1122" s="13"/>
      <c r="U1122" s="13"/>
      <c r="V1122" s="13"/>
      <c r="W1122" s="13"/>
      <c r="X1122" s="13"/>
      <c r="Y1122" s="13"/>
      <c r="Z1122" s="13"/>
      <c r="AA1122" s="13"/>
      <c r="AB1122" s="13"/>
    </row>
    <row r="1123" ht="15.75" customHeight="1">
      <c r="A1123" s="24" t="s">
        <v>10163</v>
      </c>
      <c r="B1123" s="24" t="s">
        <v>5042</v>
      </c>
      <c r="C1123" s="24" t="s">
        <v>10164</v>
      </c>
      <c r="D1123" s="24" t="s">
        <v>10165</v>
      </c>
      <c r="E1123" s="24" t="s">
        <v>10170</v>
      </c>
      <c r="F1123" s="25">
        <v>3.0</v>
      </c>
      <c r="G1123" s="25">
        <v>2.0</v>
      </c>
      <c r="H1123" s="25" t="s">
        <v>8871</v>
      </c>
      <c r="I1123" s="25">
        <v>3.0</v>
      </c>
      <c r="J1123" s="25">
        <v>2.0</v>
      </c>
      <c r="K1123" s="25" t="s">
        <v>9250</v>
      </c>
      <c r="L1123" s="25">
        <v>3.0</v>
      </c>
      <c r="M1123" s="25">
        <v>2.0</v>
      </c>
      <c r="N1123" s="25" t="s">
        <v>9396</v>
      </c>
      <c r="O1123" s="13"/>
      <c r="P1123" s="13"/>
      <c r="Q1123" s="13"/>
      <c r="R1123" s="13"/>
      <c r="S1123" s="13"/>
      <c r="T1123" s="13"/>
      <c r="U1123" s="13"/>
      <c r="V1123" s="13"/>
      <c r="W1123" s="13"/>
      <c r="X1123" s="13"/>
      <c r="Y1123" s="13"/>
      <c r="Z1123" s="13"/>
      <c r="AA1123" s="13"/>
      <c r="AB1123" s="13"/>
    </row>
    <row r="1124" ht="15.75" customHeight="1">
      <c r="A1124" s="24" t="s">
        <v>10163</v>
      </c>
      <c r="B1124" s="24" t="s">
        <v>5044</v>
      </c>
      <c r="C1124" s="24" t="s">
        <v>10164</v>
      </c>
      <c r="D1124" s="24" t="s">
        <v>10165</v>
      </c>
      <c r="E1124" s="24" t="s">
        <v>10171</v>
      </c>
      <c r="F1124" s="25">
        <v>1.0</v>
      </c>
      <c r="G1124" s="25">
        <v>1.0</v>
      </c>
      <c r="H1124" s="25" t="s">
        <v>8871</v>
      </c>
      <c r="I1124" s="25">
        <v>1.0</v>
      </c>
      <c r="J1124" s="25">
        <v>1.0</v>
      </c>
      <c r="K1124" s="25" t="s">
        <v>9250</v>
      </c>
      <c r="L1124" s="25">
        <v>1.0</v>
      </c>
      <c r="M1124" s="25">
        <v>1.0</v>
      </c>
      <c r="N1124" s="25" t="s">
        <v>9396</v>
      </c>
      <c r="O1124" s="13"/>
      <c r="P1124" s="13"/>
      <c r="Q1124" s="13"/>
      <c r="R1124" s="13"/>
      <c r="S1124" s="13"/>
      <c r="T1124" s="13"/>
      <c r="U1124" s="13"/>
      <c r="V1124" s="13"/>
      <c r="W1124" s="13"/>
      <c r="X1124" s="13"/>
      <c r="Y1124" s="13"/>
      <c r="Z1124" s="13"/>
      <c r="AA1124" s="13"/>
      <c r="AB1124" s="13"/>
    </row>
    <row r="1125" ht="15.75" customHeight="1">
      <c r="A1125" s="24" t="s">
        <v>10163</v>
      </c>
      <c r="B1125" s="24" t="s">
        <v>5046</v>
      </c>
      <c r="C1125" s="24" t="s">
        <v>10164</v>
      </c>
      <c r="D1125" s="24" t="s">
        <v>10165</v>
      </c>
      <c r="E1125" s="24" t="s">
        <v>10172</v>
      </c>
      <c r="F1125" s="25">
        <v>1.0</v>
      </c>
      <c r="G1125" s="25">
        <v>1.0</v>
      </c>
      <c r="H1125" s="25" t="s">
        <v>8871</v>
      </c>
      <c r="I1125" s="25">
        <v>1.0</v>
      </c>
      <c r="J1125" s="25">
        <v>1.0</v>
      </c>
      <c r="K1125" s="25" t="s">
        <v>9250</v>
      </c>
      <c r="L1125" s="25">
        <v>1.0</v>
      </c>
      <c r="M1125" s="25">
        <v>1.0</v>
      </c>
      <c r="N1125" s="25" t="s">
        <v>9396</v>
      </c>
      <c r="O1125" s="13"/>
      <c r="P1125" s="13"/>
      <c r="Q1125" s="13"/>
      <c r="R1125" s="13"/>
      <c r="S1125" s="13"/>
      <c r="T1125" s="13"/>
      <c r="U1125" s="13"/>
      <c r="V1125" s="13"/>
      <c r="W1125" s="13"/>
      <c r="X1125" s="13"/>
      <c r="Y1125" s="13"/>
      <c r="Z1125" s="13"/>
      <c r="AA1125" s="13"/>
      <c r="AB1125" s="13"/>
    </row>
    <row r="1126" ht="15.75" customHeight="1">
      <c r="A1126" s="24" t="s">
        <v>10163</v>
      </c>
      <c r="B1126" s="24" t="s">
        <v>5048</v>
      </c>
      <c r="C1126" s="24" t="s">
        <v>10164</v>
      </c>
      <c r="D1126" s="24" t="s">
        <v>10165</v>
      </c>
      <c r="E1126" s="24" t="s">
        <v>9297</v>
      </c>
      <c r="F1126" s="25">
        <v>1.0</v>
      </c>
      <c r="G1126" s="25">
        <v>1.0</v>
      </c>
      <c r="H1126" s="25" t="s">
        <v>8871</v>
      </c>
      <c r="I1126" s="25">
        <v>1.0</v>
      </c>
      <c r="J1126" s="25">
        <v>1.0</v>
      </c>
      <c r="K1126" s="25" t="s">
        <v>9250</v>
      </c>
      <c r="L1126" s="25">
        <v>1.0</v>
      </c>
      <c r="M1126" s="25">
        <v>1.0</v>
      </c>
      <c r="N1126" s="25" t="s">
        <v>9396</v>
      </c>
      <c r="O1126" s="13"/>
      <c r="P1126" s="13"/>
      <c r="Q1126" s="13"/>
      <c r="R1126" s="13"/>
      <c r="S1126" s="13"/>
      <c r="T1126" s="13"/>
      <c r="U1126" s="13"/>
      <c r="V1126" s="13"/>
      <c r="W1126" s="13"/>
      <c r="X1126" s="13"/>
      <c r="Y1126" s="13"/>
      <c r="Z1126" s="13"/>
      <c r="AA1126" s="13"/>
      <c r="AB1126" s="13"/>
    </row>
    <row r="1127" ht="15.75" customHeight="1">
      <c r="A1127" s="24" t="s">
        <v>10163</v>
      </c>
      <c r="B1127" s="24" t="s">
        <v>5050</v>
      </c>
      <c r="C1127" s="24" t="s">
        <v>10164</v>
      </c>
      <c r="D1127" s="24" t="s">
        <v>10165</v>
      </c>
      <c r="E1127" s="24" t="s">
        <v>10173</v>
      </c>
      <c r="F1127" s="25">
        <v>2.0</v>
      </c>
      <c r="G1127" s="25">
        <v>2.0</v>
      </c>
      <c r="H1127" s="25" t="s">
        <v>8871</v>
      </c>
      <c r="I1127" s="25">
        <v>2.0</v>
      </c>
      <c r="J1127" s="25">
        <v>2.0</v>
      </c>
      <c r="K1127" s="25" t="s">
        <v>9250</v>
      </c>
      <c r="L1127" s="25">
        <v>2.0</v>
      </c>
      <c r="M1127" s="25">
        <v>2.0</v>
      </c>
      <c r="N1127" s="25" t="s">
        <v>9396</v>
      </c>
      <c r="O1127" s="13"/>
      <c r="P1127" s="13"/>
      <c r="Q1127" s="13"/>
      <c r="R1127" s="13"/>
      <c r="S1127" s="13"/>
      <c r="T1127" s="13"/>
      <c r="U1127" s="13"/>
      <c r="V1127" s="13"/>
      <c r="W1127" s="13"/>
      <c r="X1127" s="13"/>
      <c r="Y1127" s="13"/>
      <c r="Z1127" s="13"/>
      <c r="AA1127" s="13"/>
      <c r="AB1127" s="13"/>
    </row>
    <row r="1128" ht="15.75" customHeight="1">
      <c r="A1128" s="24" t="s">
        <v>10163</v>
      </c>
      <c r="B1128" s="24" t="s">
        <v>5052</v>
      </c>
      <c r="C1128" s="24" t="s">
        <v>10164</v>
      </c>
      <c r="D1128" s="24" t="s">
        <v>10165</v>
      </c>
      <c r="E1128" s="24" t="s">
        <v>10174</v>
      </c>
      <c r="F1128" s="25">
        <v>1.0</v>
      </c>
      <c r="G1128" s="25">
        <v>1.0</v>
      </c>
      <c r="H1128" s="25" t="s">
        <v>8871</v>
      </c>
      <c r="I1128" s="25">
        <v>2.0</v>
      </c>
      <c r="J1128" s="25">
        <v>3.0</v>
      </c>
      <c r="K1128" s="25" t="s">
        <v>9250</v>
      </c>
      <c r="L1128" s="25">
        <v>2.0</v>
      </c>
      <c r="M1128" s="25">
        <v>3.0</v>
      </c>
      <c r="N1128" s="25" t="s">
        <v>9396</v>
      </c>
      <c r="O1128" s="13"/>
      <c r="P1128" s="13"/>
      <c r="Q1128" s="13"/>
      <c r="R1128" s="13"/>
      <c r="S1128" s="13"/>
      <c r="T1128" s="13"/>
      <c r="U1128" s="13"/>
      <c r="V1128" s="13"/>
      <c r="W1128" s="13"/>
      <c r="X1128" s="13"/>
      <c r="Y1128" s="13"/>
      <c r="Z1128" s="13"/>
      <c r="AA1128" s="13"/>
      <c r="AB1128" s="13"/>
    </row>
    <row r="1129" ht="15.75" customHeight="1">
      <c r="A1129" s="24" t="s">
        <v>10163</v>
      </c>
      <c r="B1129" s="24" t="s">
        <v>5054</v>
      </c>
      <c r="C1129" s="24" t="s">
        <v>10164</v>
      </c>
      <c r="D1129" s="24" t="s">
        <v>10165</v>
      </c>
      <c r="E1129" s="24" t="s">
        <v>10175</v>
      </c>
      <c r="F1129" s="25">
        <v>1.0</v>
      </c>
      <c r="G1129" s="25">
        <v>1.0</v>
      </c>
      <c r="H1129" s="25" t="s">
        <v>8871</v>
      </c>
      <c r="I1129" s="25">
        <v>1.0</v>
      </c>
      <c r="J1129" s="25">
        <v>2.0</v>
      </c>
      <c r="K1129" s="25" t="s">
        <v>9250</v>
      </c>
      <c r="L1129" s="25">
        <v>2.0</v>
      </c>
      <c r="M1129" s="25">
        <v>3.0</v>
      </c>
      <c r="N1129" s="25" t="s">
        <v>9396</v>
      </c>
      <c r="O1129" s="13"/>
      <c r="P1129" s="13"/>
      <c r="Q1129" s="13"/>
      <c r="R1129" s="13"/>
      <c r="S1129" s="13"/>
      <c r="T1129" s="13"/>
      <c r="U1129" s="13"/>
      <c r="V1129" s="13"/>
      <c r="W1129" s="13"/>
      <c r="X1129" s="13"/>
      <c r="Y1129" s="13"/>
      <c r="Z1129" s="13"/>
      <c r="AA1129" s="13"/>
      <c r="AB1129" s="13"/>
    </row>
    <row r="1130" ht="15.75" customHeight="1">
      <c r="A1130" s="24" t="s">
        <v>10163</v>
      </c>
      <c r="B1130" s="24" t="s">
        <v>5056</v>
      </c>
      <c r="C1130" s="24" t="s">
        <v>10164</v>
      </c>
      <c r="D1130" s="24" t="s">
        <v>10165</v>
      </c>
      <c r="E1130" s="24" t="s">
        <v>10176</v>
      </c>
      <c r="F1130" s="25">
        <v>1.0</v>
      </c>
      <c r="G1130" s="25">
        <v>1.0</v>
      </c>
      <c r="H1130" s="25" t="s">
        <v>8871</v>
      </c>
      <c r="I1130" s="25">
        <v>1.0</v>
      </c>
      <c r="J1130" s="25">
        <v>2.0</v>
      </c>
      <c r="K1130" s="25" t="s">
        <v>9250</v>
      </c>
      <c r="L1130" s="25">
        <v>1.0</v>
      </c>
      <c r="M1130" s="25">
        <v>2.0</v>
      </c>
      <c r="N1130" s="25" t="s">
        <v>9396</v>
      </c>
      <c r="O1130" s="13"/>
      <c r="P1130" s="13"/>
      <c r="Q1130" s="13"/>
      <c r="R1130" s="13"/>
      <c r="S1130" s="13"/>
      <c r="T1130" s="13"/>
      <c r="U1130" s="13"/>
      <c r="V1130" s="13"/>
      <c r="W1130" s="13"/>
      <c r="X1130" s="13"/>
      <c r="Y1130" s="13"/>
      <c r="Z1130" s="13"/>
      <c r="AA1130" s="13"/>
      <c r="AB1130" s="13"/>
    </row>
    <row r="1131" ht="15.75" customHeight="1">
      <c r="A1131" s="24" t="s">
        <v>10163</v>
      </c>
      <c r="B1131" s="24" t="s">
        <v>5057</v>
      </c>
      <c r="C1131" s="24" t="s">
        <v>10164</v>
      </c>
      <c r="D1131" s="24" t="s">
        <v>10165</v>
      </c>
      <c r="E1131" s="24" t="s">
        <v>10177</v>
      </c>
      <c r="F1131" s="25">
        <v>1.0</v>
      </c>
      <c r="G1131" s="25">
        <v>3.0</v>
      </c>
      <c r="H1131" s="25" t="s">
        <v>8871</v>
      </c>
      <c r="I1131" s="25">
        <v>1.0</v>
      </c>
      <c r="J1131" s="25">
        <v>3.0</v>
      </c>
      <c r="K1131" s="25" t="s">
        <v>9250</v>
      </c>
      <c r="L1131" s="25">
        <v>1.0</v>
      </c>
      <c r="M1131" s="25">
        <v>3.0</v>
      </c>
      <c r="N1131" s="25" t="s">
        <v>9396</v>
      </c>
      <c r="O1131" s="13"/>
      <c r="P1131" s="13"/>
      <c r="Q1131" s="13"/>
      <c r="R1131" s="13"/>
      <c r="S1131" s="13"/>
      <c r="T1131" s="13"/>
      <c r="U1131" s="13"/>
      <c r="V1131" s="13"/>
      <c r="W1131" s="13"/>
      <c r="X1131" s="13"/>
      <c r="Y1131" s="13"/>
      <c r="Z1131" s="13"/>
      <c r="AA1131" s="13"/>
      <c r="AB1131" s="13"/>
    </row>
    <row r="1132" ht="15.75" customHeight="1">
      <c r="A1132" s="24" t="s">
        <v>10163</v>
      </c>
      <c r="B1132" s="24" t="s">
        <v>5059</v>
      </c>
      <c r="C1132" s="24" t="s">
        <v>10164</v>
      </c>
      <c r="D1132" s="24" t="s">
        <v>10165</v>
      </c>
      <c r="E1132" s="24" t="s">
        <v>10178</v>
      </c>
      <c r="F1132" s="25">
        <v>1.0</v>
      </c>
      <c r="G1132" s="25">
        <v>2.0</v>
      </c>
      <c r="H1132" s="25" t="s">
        <v>8871</v>
      </c>
      <c r="I1132" s="25">
        <v>1.0</v>
      </c>
      <c r="J1132" s="25">
        <v>2.0</v>
      </c>
      <c r="K1132" s="25" t="s">
        <v>9250</v>
      </c>
      <c r="L1132" s="25">
        <v>1.0</v>
      </c>
      <c r="M1132" s="25">
        <v>2.0</v>
      </c>
      <c r="N1132" s="25" t="s">
        <v>9396</v>
      </c>
      <c r="O1132" s="13"/>
      <c r="P1132" s="13"/>
      <c r="Q1132" s="13"/>
      <c r="R1132" s="13"/>
      <c r="S1132" s="13"/>
      <c r="T1132" s="13"/>
      <c r="U1132" s="13"/>
      <c r="V1132" s="13"/>
      <c r="W1132" s="13"/>
      <c r="X1132" s="13"/>
      <c r="Y1132" s="13"/>
      <c r="Z1132" s="13"/>
      <c r="AA1132" s="13"/>
      <c r="AB1132" s="13"/>
    </row>
    <row r="1133" ht="15.75" customHeight="1">
      <c r="A1133" s="24" t="s">
        <v>10163</v>
      </c>
      <c r="B1133" s="24" t="s">
        <v>5061</v>
      </c>
      <c r="C1133" s="24" t="s">
        <v>10164</v>
      </c>
      <c r="D1133" s="24" t="s">
        <v>10165</v>
      </c>
      <c r="E1133" s="24" t="s">
        <v>10179</v>
      </c>
      <c r="F1133" s="25">
        <v>1.0</v>
      </c>
      <c r="G1133" s="25">
        <v>1.0</v>
      </c>
      <c r="H1133" s="25" t="s">
        <v>8871</v>
      </c>
      <c r="I1133" s="25">
        <v>1.0</v>
      </c>
      <c r="J1133" s="25">
        <v>1.0</v>
      </c>
      <c r="K1133" s="25" t="s">
        <v>9250</v>
      </c>
      <c r="L1133" s="25">
        <v>1.0</v>
      </c>
      <c r="M1133" s="25">
        <v>1.0</v>
      </c>
      <c r="N1133" s="25" t="s">
        <v>9396</v>
      </c>
      <c r="O1133" s="13"/>
      <c r="P1133" s="13"/>
      <c r="Q1133" s="13"/>
      <c r="R1133" s="13"/>
      <c r="S1133" s="13"/>
      <c r="T1133" s="13"/>
      <c r="U1133" s="13"/>
      <c r="V1133" s="13"/>
      <c r="W1133" s="13"/>
      <c r="X1133" s="13"/>
      <c r="Y1133" s="13"/>
      <c r="Z1133" s="13"/>
      <c r="AA1133" s="13"/>
      <c r="AB1133" s="13"/>
    </row>
    <row r="1134" ht="15.75" customHeight="1">
      <c r="A1134" s="24" t="s">
        <v>10163</v>
      </c>
      <c r="B1134" s="24" t="s">
        <v>5063</v>
      </c>
      <c r="C1134" s="24" t="s">
        <v>10164</v>
      </c>
      <c r="D1134" s="24" t="s">
        <v>10165</v>
      </c>
      <c r="E1134" s="24" t="s">
        <v>10180</v>
      </c>
      <c r="F1134" s="25">
        <v>1.0</v>
      </c>
      <c r="G1134" s="25">
        <v>1.0</v>
      </c>
      <c r="H1134" s="25" t="s">
        <v>8871</v>
      </c>
      <c r="I1134" s="25">
        <v>1.0</v>
      </c>
      <c r="J1134" s="25">
        <v>3.0</v>
      </c>
      <c r="K1134" s="25" t="s">
        <v>9250</v>
      </c>
      <c r="L1134" s="25">
        <v>2.0</v>
      </c>
      <c r="M1134" s="25">
        <v>3.0</v>
      </c>
      <c r="N1134" s="25" t="s">
        <v>9396</v>
      </c>
      <c r="O1134" s="13"/>
      <c r="P1134" s="13"/>
      <c r="Q1134" s="13"/>
      <c r="R1134" s="13"/>
      <c r="S1134" s="13"/>
      <c r="T1134" s="13"/>
      <c r="U1134" s="13"/>
      <c r="V1134" s="13"/>
      <c r="W1134" s="13"/>
      <c r="X1134" s="13"/>
      <c r="Y1134" s="13"/>
      <c r="Z1134" s="13"/>
      <c r="AA1134" s="13"/>
      <c r="AB1134" s="13"/>
    </row>
    <row r="1135" ht="15.75" customHeight="1">
      <c r="A1135" s="24" t="s">
        <v>10163</v>
      </c>
      <c r="B1135" s="24" t="s">
        <v>5065</v>
      </c>
      <c r="C1135" s="24" t="s">
        <v>10164</v>
      </c>
      <c r="D1135" s="24" t="s">
        <v>10165</v>
      </c>
      <c r="E1135" s="24" t="s">
        <v>10181</v>
      </c>
      <c r="F1135" s="25">
        <v>2.0</v>
      </c>
      <c r="G1135" s="25">
        <v>2.0</v>
      </c>
      <c r="H1135" s="25" t="s">
        <v>8871</v>
      </c>
      <c r="I1135" s="25">
        <v>1.0</v>
      </c>
      <c r="J1135" s="25">
        <v>1.0</v>
      </c>
      <c r="K1135" s="25" t="s">
        <v>9250</v>
      </c>
      <c r="L1135" s="25">
        <v>2.0</v>
      </c>
      <c r="M1135" s="25">
        <v>3.0</v>
      </c>
      <c r="N1135" s="25" t="s">
        <v>9396</v>
      </c>
      <c r="O1135" s="13"/>
      <c r="P1135" s="13"/>
      <c r="Q1135" s="13"/>
      <c r="R1135" s="13"/>
      <c r="S1135" s="13"/>
      <c r="T1135" s="13"/>
      <c r="U1135" s="13"/>
      <c r="V1135" s="13"/>
      <c r="W1135" s="13"/>
      <c r="X1135" s="13"/>
      <c r="Y1135" s="13"/>
      <c r="Z1135" s="13"/>
      <c r="AA1135" s="13"/>
      <c r="AB1135" s="13"/>
    </row>
    <row r="1136" ht="15.75" customHeight="1">
      <c r="A1136" s="24" t="s">
        <v>10163</v>
      </c>
      <c r="B1136" s="24" t="s">
        <v>5067</v>
      </c>
      <c r="C1136" s="24" t="s">
        <v>10164</v>
      </c>
      <c r="D1136" s="24" t="s">
        <v>10165</v>
      </c>
      <c r="E1136" s="24" t="s">
        <v>10182</v>
      </c>
      <c r="F1136" s="25">
        <v>1.0</v>
      </c>
      <c r="G1136" s="25">
        <v>1.0</v>
      </c>
      <c r="H1136" s="25" t="s">
        <v>8871</v>
      </c>
      <c r="I1136" s="25">
        <v>3.0</v>
      </c>
      <c r="J1136" s="25">
        <v>3.0</v>
      </c>
      <c r="K1136" s="25" t="s">
        <v>9250</v>
      </c>
      <c r="L1136" s="25">
        <v>2.0</v>
      </c>
      <c r="M1136" s="25">
        <v>3.0</v>
      </c>
      <c r="N1136" s="25" t="s">
        <v>9396</v>
      </c>
      <c r="O1136" s="13"/>
      <c r="P1136" s="13"/>
      <c r="Q1136" s="13"/>
      <c r="R1136" s="13"/>
      <c r="S1136" s="13"/>
      <c r="T1136" s="13"/>
      <c r="U1136" s="13"/>
      <c r="V1136" s="13"/>
      <c r="W1136" s="13"/>
      <c r="X1136" s="13"/>
      <c r="Y1136" s="13"/>
      <c r="Z1136" s="13"/>
      <c r="AA1136" s="13"/>
      <c r="AB1136" s="13"/>
    </row>
    <row r="1137" ht="15.75" customHeight="1">
      <c r="A1137" s="24" t="s">
        <v>10183</v>
      </c>
      <c r="B1137" s="24" t="s">
        <v>4724</v>
      </c>
      <c r="C1137" s="24" t="s">
        <v>10184</v>
      </c>
      <c r="D1137" s="24" t="s">
        <v>10082</v>
      </c>
      <c r="E1137" s="24" t="s">
        <v>10185</v>
      </c>
      <c r="F1137" s="25">
        <v>2.0</v>
      </c>
      <c r="G1137" s="25">
        <v>2.0</v>
      </c>
      <c r="H1137" s="25" t="s">
        <v>8871</v>
      </c>
      <c r="I1137" s="25">
        <v>2.0</v>
      </c>
      <c r="J1137" s="25">
        <v>2.0</v>
      </c>
      <c r="K1137" s="25" t="s">
        <v>8916</v>
      </c>
      <c r="L1137" s="25">
        <v>3.0</v>
      </c>
      <c r="M1137" s="25">
        <v>3.0</v>
      </c>
      <c r="N1137" s="25" t="s">
        <v>8938</v>
      </c>
      <c r="O1137" s="13"/>
      <c r="P1137" s="13"/>
      <c r="Q1137" s="13"/>
      <c r="R1137" s="13"/>
      <c r="S1137" s="13"/>
      <c r="T1137" s="13"/>
      <c r="U1137" s="13"/>
      <c r="V1137" s="13"/>
      <c r="W1137" s="13"/>
      <c r="X1137" s="13"/>
      <c r="Y1137" s="13"/>
      <c r="Z1137" s="13"/>
      <c r="AA1137" s="13"/>
      <c r="AB1137" s="13"/>
    </row>
    <row r="1138" ht="15.75" customHeight="1">
      <c r="A1138" s="24" t="s">
        <v>10183</v>
      </c>
      <c r="B1138" s="24" t="s">
        <v>4728</v>
      </c>
      <c r="C1138" s="24" t="s">
        <v>10184</v>
      </c>
      <c r="D1138" s="24" t="s">
        <v>10082</v>
      </c>
      <c r="E1138" s="24" t="s">
        <v>10186</v>
      </c>
      <c r="F1138" s="25">
        <v>1.0</v>
      </c>
      <c r="G1138" s="25">
        <v>1.0</v>
      </c>
      <c r="H1138" s="25" t="s">
        <v>8871</v>
      </c>
      <c r="I1138" s="25">
        <v>2.0</v>
      </c>
      <c r="J1138" s="25">
        <v>2.0</v>
      </c>
      <c r="K1138" s="25" t="s">
        <v>8916</v>
      </c>
      <c r="L1138" s="25">
        <v>3.0</v>
      </c>
      <c r="M1138" s="25">
        <v>2.0</v>
      </c>
      <c r="N1138" s="25" t="s">
        <v>8938</v>
      </c>
      <c r="O1138" s="13"/>
      <c r="P1138" s="13"/>
      <c r="Q1138" s="13"/>
      <c r="R1138" s="13"/>
      <c r="S1138" s="13"/>
      <c r="T1138" s="13"/>
      <c r="U1138" s="13"/>
      <c r="V1138" s="13"/>
      <c r="W1138" s="13"/>
      <c r="X1138" s="13"/>
      <c r="Y1138" s="13"/>
      <c r="Z1138" s="13"/>
      <c r="AA1138" s="13"/>
      <c r="AB1138" s="13"/>
    </row>
    <row r="1139" ht="15.75" customHeight="1">
      <c r="A1139" s="24" t="s">
        <v>10183</v>
      </c>
      <c r="B1139" s="24" t="s">
        <v>4730</v>
      </c>
      <c r="C1139" s="24" t="s">
        <v>10184</v>
      </c>
      <c r="D1139" s="24" t="s">
        <v>10082</v>
      </c>
      <c r="E1139" s="24" t="s">
        <v>10187</v>
      </c>
      <c r="F1139" s="25">
        <v>3.0</v>
      </c>
      <c r="G1139" s="25">
        <v>3.0</v>
      </c>
      <c r="H1139" s="25" t="s">
        <v>8871</v>
      </c>
      <c r="I1139" s="25">
        <v>3.0</v>
      </c>
      <c r="J1139" s="25">
        <v>3.0</v>
      </c>
      <c r="K1139" s="25" t="s">
        <v>8916</v>
      </c>
      <c r="L1139" s="25">
        <v>3.0</v>
      </c>
      <c r="M1139" s="25">
        <v>3.0</v>
      </c>
      <c r="N1139" s="25" t="s">
        <v>8938</v>
      </c>
      <c r="O1139" s="13"/>
      <c r="P1139" s="13"/>
      <c r="Q1139" s="13"/>
      <c r="R1139" s="13"/>
      <c r="S1139" s="13"/>
      <c r="T1139" s="13"/>
      <c r="U1139" s="13"/>
      <c r="V1139" s="13"/>
      <c r="W1139" s="13"/>
      <c r="X1139" s="13"/>
      <c r="Y1139" s="13"/>
      <c r="Z1139" s="13"/>
      <c r="AA1139" s="13"/>
      <c r="AB1139" s="13"/>
    </row>
    <row r="1140" ht="15.75" customHeight="1">
      <c r="A1140" s="24" t="s">
        <v>10183</v>
      </c>
      <c r="B1140" s="24" t="s">
        <v>4732</v>
      </c>
      <c r="C1140" s="24" t="s">
        <v>10184</v>
      </c>
      <c r="D1140" s="24" t="s">
        <v>10082</v>
      </c>
      <c r="E1140" s="24" t="s">
        <v>10188</v>
      </c>
      <c r="F1140" s="25">
        <v>1.0</v>
      </c>
      <c r="G1140" s="25">
        <v>1.0</v>
      </c>
      <c r="H1140" s="25" t="s">
        <v>8871</v>
      </c>
      <c r="I1140" s="25">
        <v>1.0</v>
      </c>
      <c r="J1140" s="25">
        <v>1.0</v>
      </c>
      <c r="K1140" s="25" t="s">
        <v>8916</v>
      </c>
      <c r="L1140" s="25">
        <v>2.0</v>
      </c>
      <c r="M1140" s="25">
        <v>2.0</v>
      </c>
      <c r="N1140" s="25" t="s">
        <v>8938</v>
      </c>
      <c r="O1140" s="13"/>
      <c r="P1140" s="13"/>
      <c r="Q1140" s="13"/>
      <c r="R1140" s="13"/>
      <c r="S1140" s="13"/>
      <c r="T1140" s="13"/>
      <c r="U1140" s="13"/>
      <c r="V1140" s="13"/>
      <c r="W1140" s="13"/>
      <c r="X1140" s="13"/>
      <c r="Y1140" s="13"/>
      <c r="Z1140" s="13"/>
      <c r="AA1140" s="13"/>
      <c r="AB1140" s="13"/>
    </row>
    <row r="1141" ht="15.75" customHeight="1">
      <c r="A1141" s="24" t="s">
        <v>10183</v>
      </c>
      <c r="B1141" s="24" t="s">
        <v>4734</v>
      </c>
      <c r="C1141" s="24" t="s">
        <v>10184</v>
      </c>
      <c r="D1141" s="24" t="s">
        <v>10082</v>
      </c>
      <c r="E1141" s="24" t="s">
        <v>10189</v>
      </c>
      <c r="F1141" s="25">
        <v>1.0</v>
      </c>
      <c r="G1141" s="25">
        <v>1.0</v>
      </c>
      <c r="H1141" s="25" t="s">
        <v>8871</v>
      </c>
      <c r="I1141" s="25">
        <v>3.0</v>
      </c>
      <c r="J1141" s="25">
        <v>3.0</v>
      </c>
      <c r="K1141" s="25" t="s">
        <v>8916</v>
      </c>
      <c r="L1141" s="25">
        <v>3.0</v>
      </c>
      <c r="M1141" s="25">
        <v>3.0</v>
      </c>
      <c r="N1141" s="25" t="s">
        <v>8938</v>
      </c>
      <c r="O1141" s="13"/>
      <c r="P1141" s="13"/>
      <c r="Q1141" s="13"/>
      <c r="R1141" s="13"/>
      <c r="S1141" s="13"/>
      <c r="T1141" s="13"/>
      <c r="U1141" s="13"/>
      <c r="V1141" s="13"/>
      <c r="W1141" s="13"/>
      <c r="X1141" s="13"/>
      <c r="Y1141" s="13"/>
      <c r="Z1141" s="13"/>
      <c r="AA1141" s="13"/>
      <c r="AB1141" s="13"/>
    </row>
    <row r="1142" ht="15.75" customHeight="1">
      <c r="A1142" s="24" t="s">
        <v>10183</v>
      </c>
      <c r="B1142" s="24" t="s">
        <v>4736</v>
      </c>
      <c r="C1142" s="24" t="s">
        <v>10184</v>
      </c>
      <c r="D1142" s="24" t="s">
        <v>10082</v>
      </c>
      <c r="E1142" s="24" t="s">
        <v>10190</v>
      </c>
      <c r="F1142" s="25">
        <v>1.0</v>
      </c>
      <c r="G1142" s="25">
        <v>1.0</v>
      </c>
      <c r="H1142" s="25" t="s">
        <v>8871</v>
      </c>
      <c r="I1142" s="25">
        <v>1.0</v>
      </c>
      <c r="J1142" s="25">
        <v>1.0</v>
      </c>
      <c r="K1142" s="25" t="s">
        <v>8916</v>
      </c>
      <c r="L1142" s="25">
        <v>2.0</v>
      </c>
      <c r="M1142" s="25">
        <v>2.0</v>
      </c>
      <c r="N1142" s="25" t="s">
        <v>8938</v>
      </c>
      <c r="O1142" s="13"/>
      <c r="P1142" s="13"/>
      <c r="Q1142" s="13"/>
      <c r="R1142" s="13"/>
      <c r="S1142" s="13"/>
      <c r="T1142" s="13"/>
      <c r="U1142" s="13"/>
      <c r="V1142" s="13"/>
      <c r="W1142" s="13"/>
      <c r="X1142" s="13"/>
      <c r="Y1142" s="13"/>
      <c r="Z1142" s="13"/>
      <c r="AA1142" s="13"/>
      <c r="AB1142" s="13"/>
    </row>
    <row r="1143" ht="15.75" customHeight="1">
      <c r="A1143" s="24" t="s">
        <v>10183</v>
      </c>
      <c r="B1143" s="24" t="s">
        <v>4738</v>
      </c>
      <c r="C1143" s="24" t="s">
        <v>10184</v>
      </c>
      <c r="D1143" s="24" t="s">
        <v>10082</v>
      </c>
      <c r="E1143" s="24" t="s">
        <v>10191</v>
      </c>
      <c r="F1143" s="25">
        <v>1.0</v>
      </c>
      <c r="G1143" s="25">
        <v>1.0</v>
      </c>
      <c r="H1143" s="25" t="s">
        <v>8871</v>
      </c>
      <c r="I1143" s="25">
        <v>2.0</v>
      </c>
      <c r="J1143" s="25">
        <v>2.0</v>
      </c>
      <c r="K1143" s="25" t="s">
        <v>8916</v>
      </c>
      <c r="L1143" s="25">
        <v>2.0</v>
      </c>
      <c r="M1143" s="25">
        <v>2.0</v>
      </c>
      <c r="N1143" s="25" t="s">
        <v>8938</v>
      </c>
      <c r="O1143" s="13"/>
      <c r="P1143" s="13"/>
      <c r="Q1143" s="13"/>
      <c r="R1143" s="13"/>
      <c r="S1143" s="13"/>
      <c r="T1143" s="13"/>
      <c r="U1143" s="13"/>
      <c r="V1143" s="13"/>
      <c r="W1143" s="13"/>
      <c r="X1143" s="13"/>
      <c r="Y1143" s="13"/>
      <c r="Z1143" s="13"/>
      <c r="AA1143" s="13"/>
      <c r="AB1143" s="13"/>
    </row>
    <row r="1144" ht="15.75" customHeight="1">
      <c r="A1144" s="24" t="s">
        <v>10183</v>
      </c>
      <c r="B1144" s="24" t="s">
        <v>4740</v>
      </c>
      <c r="C1144" s="24" t="s">
        <v>10184</v>
      </c>
      <c r="D1144" s="24" t="s">
        <v>10082</v>
      </c>
      <c r="E1144" s="24" t="s">
        <v>10192</v>
      </c>
      <c r="F1144" s="25">
        <v>2.0</v>
      </c>
      <c r="G1144" s="25">
        <v>2.0</v>
      </c>
      <c r="H1144" s="25" t="s">
        <v>8871</v>
      </c>
      <c r="I1144" s="25">
        <v>3.0</v>
      </c>
      <c r="J1144" s="25">
        <v>3.0</v>
      </c>
      <c r="K1144" s="25" t="s">
        <v>8916</v>
      </c>
      <c r="L1144" s="25">
        <v>3.0</v>
      </c>
      <c r="M1144" s="25">
        <v>3.0</v>
      </c>
      <c r="N1144" s="25" t="s">
        <v>8938</v>
      </c>
      <c r="O1144" s="13"/>
      <c r="P1144" s="13"/>
      <c r="Q1144" s="13"/>
      <c r="R1144" s="13"/>
      <c r="S1144" s="13"/>
      <c r="T1144" s="13"/>
      <c r="U1144" s="13"/>
      <c r="V1144" s="13"/>
      <c r="W1144" s="13"/>
      <c r="X1144" s="13"/>
      <c r="Y1144" s="13"/>
      <c r="Z1144" s="13"/>
      <c r="AA1144" s="13"/>
      <c r="AB1144" s="13"/>
    </row>
    <row r="1145" ht="15.75" customHeight="1">
      <c r="A1145" s="24" t="s">
        <v>10183</v>
      </c>
      <c r="B1145" s="24" t="s">
        <v>4741</v>
      </c>
      <c r="C1145" s="24" t="s">
        <v>10184</v>
      </c>
      <c r="D1145" s="24" t="s">
        <v>10082</v>
      </c>
      <c r="E1145" s="24" t="s">
        <v>10193</v>
      </c>
      <c r="F1145" s="25">
        <v>1.0</v>
      </c>
      <c r="G1145" s="25">
        <v>1.0</v>
      </c>
      <c r="H1145" s="25" t="s">
        <v>8871</v>
      </c>
      <c r="I1145" s="25">
        <v>1.0</v>
      </c>
      <c r="J1145" s="25">
        <v>1.0</v>
      </c>
      <c r="K1145" s="25" t="s">
        <v>8916</v>
      </c>
      <c r="L1145" s="25">
        <v>2.0</v>
      </c>
      <c r="M1145" s="25">
        <v>2.0</v>
      </c>
      <c r="N1145" s="25" t="s">
        <v>8938</v>
      </c>
      <c r="O1145" s="13"/>
      <c r="P1145" s="13"/>
      <c r="Q1145" s="13"/>
      <c r="R1145" s="13"/>
      <c r="S1145" s="13"/>
      <c r="T1145" s="13"/>
      <c r="U1145" s="13"/>
      <c r="V1145" s="13"/>
      <c r="W1145" s="13"/>
      <c r="X1145" s="13"/>
      <c r="Y1145" s="13"/>
      <c r="Z1145" s="13"/>
      <c r="AA1145" s="13"/>
      <c r="AB1145" s="13"/>
    </row>
    <row r="1146" ht="15.75" customHeight="1">
      <c r="A1146" s="24" t="s">
        <v>10183</v>
      </c>
      <c r="B1146" s="24" t="s">
        <v>4743</v>
      </c>
      <c r="C1146" s="24" t="s">
        <v>10184</v>
      </c>
      <c r="D1146" s="24" t="s">
        <v>10082</v>
      </c>
      <c r="E1146" s="24" t="s">
        <v>10194</v>
      </c>
      <c r="F1146" s="25">
        <v>1.0</v>
      </c>
      <c r="G1146" s="25">
        <v>1.0</v>
      </c>
      <c r="H1146" s="25" t="s">
        <v>8871</v>
      </c>
      <c r="I1146" s="25">
        <v>1.0</v>
      </c>
      <c r="J1146" s="25">
        <v>1.0</v>
      </c>
      <c r="K1146" s="25" t="s">
        <v>8916</v>
      </c>
      <c r="L1146" s="25">
        <v>2.0</v>
      </c>
      <c r="M1146" s="25">
        <v>2.0</v>
      </c>
      <c r="N1146" s="25" t="s">
        <v>8938</v>
      </c>
      <c r="O1146" s="13"/>
      <c r="P1146" s="13"/>
      <c r="Q1146" s="13"/>
      <c r="R1146" s="13"/>
      <c r="S1146" s="13"/>
      <c r="T1146" s="13"/>
      <c r="U1146" s="13"/>
      <c r="V1146" s="13"/>
      <c r="W1146" s="13"/>
      <c r="X1146" s="13"/>
      <c r="Y1146" s="13"/>
      <c r="Z1146" s="13"/>
      <c r="AA1146" s="13"/>
      <c r="AB1146" s="13"/>
    </row>
    <row r="1147" ht="15.75" customHeight="1">
      <c r="A1147" s="24" t="s">
        <v>10183</v>
      </c>
      <c r="B1147" s="24" t="s">
        <v>4745</v>
      </c>
      <c r="C1147" s="24" t="s">
        <v>10184</v>
      </c>
      <c r="D1147" s="24" t="s">
        <v>10082</v>
      </c>
      <c r="E1147" s="24" t="s">
        <v>10195</v>
      </c>
      <c r="F1147" s="25">
        <v>1.0</v>
      </c>
      <c r="G1147" s="25">
        <v>1.0</v>
      </c>
      <c r="H1147" s="25" t="s">
        <v>8871</v>
      </c>
      <c r="I1147" s="25">
        <v>1.0</v>
      </c>
      <c r="J1147" s="25">
        <v>1.0</v>
      </c>
      <c r="K1147" s="25" t="s">
        <v>8916</v>
      </c>
      <c r="L1147" s="25">
        <v>1.0</v>
      </c>
      <c r="M1147" s="25">
        <v>1.0</v>
      </c>
      <c r="N1147" s="25" t="s">
        <v>8938</v>
      </c>
      <c r="O1147" s="13"/>
      <c r="P1147" s="13"/>
      <c r="Q1147" s="13"/>
      <c r="R1147" s="13"/>
      <c r="S1147" s="13"/>
      <c r="T1147" s="13"/>
      <c r="U1147" s="13"/>
      <c r="V1147" s="13"/>
      <c r="W1147" s="13"/>
      <c r="X1147" s="13"/>
      <c r="Y1147" s="13"/>
      <c r="Z1147" s="13"/>
      <c r="AA1147" s="13"/>
      <c r="AB1147" s="13"/>
    </row>
    <row r="1148" ht="15.75" customHeight="1">
      <c r="A1148" s="24" t="s">
        <v>10183</v>
      </c>
      <c r="B1148" s="24" t="s">
        <v>4747</v>
      </c>
      <c r="C1148" s="24" t="s">
        <v>10184</v>
      </c>
      <c r="D1148" s="24" t="s">
        <v>10082</v>
      </c>
      <c r="E1148" s="24" t="s">
        <v>10196</v>
      </c>
      <c r="F1148" s="25">
        <v>1.0</v>
      </c>
      <c r="G1148" s="25">
        <v>1.0</v>
      </c>
      <c r="H1148" s="25" t="s">
        <v>8871</v>
      </c>
      <c r="I1148" s="25">
        <v>1.0</v>
      </c>
      <c r="J1148" s="25">
        <v>1.0</v>
      </c>
      <c r="K1148" s="25" t="s">
        <v>8916</v>
      </c>
      <c r="L1148" s="25">
        <v>1.0</v>
      </c>
      <c r="M1148" s="25">
        <v>1.0</v>
      </c>
      <c r="N1148" s="25" t="s">
        <v>8938</v>
      </c>
      <c r="O1148" s="13"/>
      <c r="P1148" s="13"/>
      <c r="Q1148" s="13"/>
      <c r="R1148" s="13"/>
      <c r="S1148" s="13"/>
      <c r="T1148" s="13"/>
      <c r="U1148" s="13"/>
      <c r="V1148" s="13"/>
      <c r="W1148" s="13"/>
      <c r="X1148" s="13"/>
      <c r="Y1148" s="13"/>
      <c r="Z1148" s="13"/>
      <c r="AA1148" s="13"/>
      <c r="AB1148" s="13"/>
    </row>
    <row r="1149" ht="15.75" customHeight="1">
      <c r="A1149" s="24" t="s">
        <v>10183</v>
      </c>
      <c r="B1149" s="24" t="s">
        <v>4749</v>
      </c>
      <c r="C1149" s="24" t="s">
        <v>10184</v>
      </c>
      <c r="D1149" s="24" t="s">
        <v>10082</v>
      </c>
      <c r="E1149" s="24" t="s">
        <v>10197</v>
      </c>
      <c r="F1149" s="25">
        <v>1.0</v>
      </c>
      <c r="G1149" s="25">
        <v>1.0</v>
      </c>
      <c r="H1149" s="25" t="s">
        <v>8871</v>
      </c>
      <c r="I1149" s="25">
        <v>2.0</v>
      </c>
      <c r="J1149" s="25">
        <v>2.0</v>
      </c>
      <c r="K1149" s="25" t="s">
        <v>8916</v>
      </c>
      <c r="L1149" s="25">
        <v>2.0</v>
      </c>
      <c r="M1149" s="25">
        <v>2.0</v>
      </c>
      <c r="N1149" s="25" t="s">
        <v>8938</v>
      </c>
      <c r="O1149" s="13"/>
      <c r="P1149" s="13"/>
      <c r="Q1149" s="13"/>
      <c r="R1149" s="13"/>
      <c r="S1149" s="13"/>
      <c r="T1149" s="13"/>
      <c r="U1149" s="13"/>
      <c r="V1149" s="13"/>
      <c r="W1149" s="13"/>
      <c r="X1149" s="13"/>
      <c r="Y1149" s="13"/>
      <c r="Z1149" s="13"/>
      <c r="AA1149" s="13"/>
      <c r="AB1149" s="13"/>
    </row>
    <row r="1150" ht="15.75" customHeight="1">
      <c r="A1150" s="24" t="s">
        <v>10183</v>
      </c>
      <c r="B1150" s="24" t="s">
        <v>4751</v>
      </c>
      <c r="C1150" s="24" t="s">
        <v>10184</v>
      </c>
      <c r="D1150" s="24" t="s">
        <v>10082</v>
      </c>
      <c r="E1150" s="24" t="s">
        <v>10198</v>
      </c>
      <c r="F1150" s="25">
        <v>2.0</v>
      </c>
      <c r="G1150" s="25">
        <v>2.0</v>
      </c>
      <c r="H1150" s="25" t="s">
        <v>8871</v>
      </c>
      <c r="I1150" s="25">
        <v>2.0</v>
      </c>
      <c r="J1150" s="25">
        <v>3.0</v>
      </c>
      <c r="K1150" s="25" t="s">
        <v>8916</v>
      </c>
      <c r="L1150" s="25">
        <v>3.0</v>
      </c>
      <c r="M1150" s="25">
        <v>3.0</v>
      </c>
      <c r="N1150" s="25" t="s">
        <v>8938</v>
      </c>
      <c r="O1150" s="13"/>
      <c r="P1150" s="13"/>
      <c r="Q1150" s="13"/>
      <c r="R1150" s="13"/>
      <c r="S1150" s="13"/>
      <c r="T1150" s="13"/>
      <c r="U1150" s="13"/>
      <c r="V1150" s="13"/>
      <c r="W1150" s="13"/>
      <c r="X1150" s="13"/>
      <c r="Y1150" s="13"/>
      <c r="Z1150" s="13"/>
      <c r="AA1150" s="13"/>
      <c r="AB1150" s="13"/>
    </row>
    <row r="1151" ht="15.75" customHeight="1">
      <c r="A1151" s="24" t="s">
        <v>10183</v>
      </c>
      <c r="B1151" s="24" t="s">
        <v>4753</v>
      </c>
      <c r="C1151" s="24" t="s">
        <v>10184</v>
      </c>
      <c r="D1151" s="24" t="s">
        <v>10082</v>
      </c>
      <c r="E1151" s="24" t="s">
        <v>10199</v>
      </c>
      <c r="F1151" s="25">
        <v>1.0</v>
      </c>
      <c r="G1151" s="25">
        <v>1.0</v>
      </c>
      <c r="H1151" s="25" t="s">
        <v>8871</v>
      </c>
      <c r="I1151" s="25">
        <v>3.0</v>
      </c>
      <c r="J1151" s="25">
        <v>3.0</v>
      </c>
      <c r="K1151" s="25" t="s">
        <v>8916</v>
      </c>
      <c r="L1151" s="25">
        <v>3.0</v>
      </c>
      <c r="M1151" s="25">
        <v>3.0</v>
      </c>
      <c r="N1151" s="25" t="s">
        <v>8938</v>
      </c>
      <c r="O1151" s="13"/>
      <c r="P1151" s="13"/>
      <c r="Q1151" s="13"/>
      <c r="R1151" s="13"/>
      <c r="S1151" s="13"/>
      <c r="T1151" s="13"/>
      <c r="U1151" s="13"/>
      <c r="V1151" s="13"/>
      <c r="W1151" s="13"/>
      <c r="X1151" s="13"/>
      <c r="Y1151" s="13"/>
      <c r="Z1151" s="13"/>
      <c r="AA1151" s="13"/>
      <c r="AB1151" s="13"/>
    </row>
    <row r="1152" ht="15.75" customHeight="1">
      <c r="A1152" s="24" t="s">
        <v>10183</v>
      </c>
      <c r="B1152" s="24" t="s">
        <v>4755</v>
      </c>
      <c r="C1152" s="24" t="s">
        <v>10184</v>
      </c>
      <c r="D1152" s="24" t="s">
        <v>10082</v>
      </c>
      <c r="E1152" s="24" t="s">
        <v>10200</v>
      </c>
      <c r="F1152" s="25">
        <v>1.0</v>
      </c>
      <c r="G1152" s="25">
        <v>1.0</v>
      </c>
      <c r="H1152" s="25" t="s">
        <v>8871</v>
      </c>
      <c r="I1152" s="25">
        <v>2.0</v>
      </c>
      <c r="J1152" s="25">
        <v>2.0</v>
      </c>
      <c r="K1152" s="25" t="s">
        <v>8916</v>
      </c>
      <c r="L1152" s="25">
        <v>2.0</v>
      </c>
      <c r="M1152" s="25">
        <v>2.0</v>
      </c>
      <c r="N1152" s="25" t="s">
        <v>8938</v>
      </c>
      <c r="O1152" s="13"/>
      <c r="P1152" s="13"/>
      <c r="Q1152" s="13"/>
      <c r="R1152" s="13"/>
      <c r="S1152" s="13"/>
      <c r="T1152" s="13"/>
      <c r="U1152" s="13"/>
      <c r="V1152" s="13"/>
      <c r="W1152" s="13"/>
      <c r="X1152" s="13"/>
      <c r="Y1152" s="13"/>
      <c r="Z1152" s="13"/>
      <c r="AA1152" s="13"/>
      <c r="AB1152" s="13"/>
    </row>
    <row r="1153" ht="15.75" customHeight="1">
      <c r="A1153" s="24" t="s">
        <v>10183</v>
      </c>
      <c r="B1153" s="24" t="s">
        <v>4757</v>
      </c>
      <c r="C1153" s="24" t="s">
        <v>10184</v>
      </c>
      <c r="D1153" s="24" t="s">
        <v>10082</v>
      </c>
      <c r="E1153" s="24" t="s">
        <v>10201</v>
      </c>
      <c r="F1153" s="25">
        <v>1.0</v>
      </c>
      <c r="G1153" s="25">
        <v>1.0</v>
      </c>
      <c r="H1153" s="25" t="s">
        <v>8871</v>
      </c>
      <c r="I1153" s="25">
        <v>1.0</v>
      </c>
      <c r="J1153" s="25">
        <v>1.0</v>
      </c>
      <c r="K1153" s="25" t="s">
        <v>8916</v>
      </c>
      <c r="L1153" s="25">
        <v>2.0</v>
      </c>
      <c r="M1153" s="25">
        <v>2.0</v>
      </c>
      <c r="N1153" s="25" t="s">
        <v>8938</v>
      </c>
      <c r="O1153" s="13"/>
      <c r="P1153" s="13"/>
      <c r="Q1153" s="13"/>
      <c r="R1153" s="13"/>
      <c r="S1153" s="13"/>
      <c r="T1153" s="13"/>
      <c r="U1153" s="13"/>
      <c r="V1153" s="13"/>
      <c r="W1153" s="13"/>
      <c r="X1153" s="13"/>
      <c r="Y1153" s="13"/>
      <c r="Z1153" s="13"/>
      <c r="AA1153" s="13"/>
      <c r="AB1153" s="13"/>
    </row>
    <row r="1154" ht="15.75" customHeight="1">
      <c r="A1154" s="24" t="s">
        <v>10183</v>
      </c>
      <c r="B1154" s="24" t="s">
        <v>4759</v>
      </c>
      <c r="C1154" s="24" t="s">
        <v>10184</v>
      </c>
      <c r="D1154" s="24" t="s">
        <v>10082</v>
      </c>
      <c r="E1154" s="24" t="s">
        <v>10202</v>
      </c>
      <c r="F1154" s="25">
        <v>1.0</v>
      </c>
      <c r="G1154" s="25">
        <v>1.0</v>
      </c>
      <c r="H1154" s="25" t="s">
        <v>8871</v>
      </c>
      <c r="I1154" s="25">
        <v>1.0</v>
      </c>
      <c r="J1154" s="25">
        <v>1.0</v>
      </c>
      <c r="K1154" s="25" t="s">
        <v>8916</v>
      </c>
      <c r="L1154" s="25">
        <v>2.0</v>
      </c>
      <c r="M1154" s="25">
        <v>2.0</v>
      </c>
      <c r="N1154" s="25" t="s">
        <v>8938</v>
      </c>
      <c r="O1154" s="13"/>
      <c r="P1154" s="13"/>
      <c r="Q1154" s="13"/>
      <c r="R1154" s="13"/>
      <c r="S1154" s="13"/>
      <c r="T1154" s="13"/>
      <c r="U1154" s="13"/>
      <c r="V1154" s="13"/>
      <c r="W1154" s="13"/>
      <c r="X1154" s="13"/>
      <c r="Y1154" s="13"/>
      <c r="Z1154" s="13"/>
      <c r="AA1154" s="13"/>
      <c r="AB1154" s="13"/>
    </row>
    <row r="1155" ht="15.75" customHeight="1">
      <c r="A1155" s="24" t="s">
        <v>10203</v>
      </c>
      <c r="B1155" s="24" t="s">
        <v>3377</v>
      </c>
      <c r="C1155" s="24" t="s">
        <v>10204</v>
      </c>
      <c r="D1155" s="24" t="s">
        <v>10205</v>
      </c>
      <c r="E1155" s="24" t="s">
        <v>10206</v>
      </c>
      <c r="F1155" s="25">
        <v>1.0</v>
      </c>
      <c r="G1155" s="25">
        <v>1.0</v>
      </c>
      <c r="H1155" s="25" t="s">
        <v>8871</v>
      </c>
      <c r="I1155" s="25">
        <v>2.0</v>
      </c>
      <c r="J1155" s="25">
        <v>2.0</v>
      </c>
      <c r="K1155" s="25" t="s">
        <v>8916</v>
      </c>
      <c r="L1155" s="25">
        <v>2.0</v>
      </c>
      <c r="M1155" s="25">
        <v>2.0</v>
      </c>
      <c r="N1155" s="25" t="s">
        <v>9081</v>
      </c>
      <c r="O1155" s="13"/>
      <c r="P1155" s="13"/>
      <c r="Q1155" s="13"/>
      <c r="R1155" s="13"/>
      <c r="S1155" s="13"/>
      <c r="T1155" s="13"/>
      <c r="U1155" s="13"/>
      <c r="V1155" s="13"/>
      <c r="W1155" s="13"/>
      <c r="X1155" s="13"/>
      <c r="Y1155" s="13"/>
      <c r="Z1155" s="13"/>
      <c r="AA1155" s="13"/>
      <c r="AB1155" s="13"/>
    </row>
    <row r="1156" ht="15.75" customHeight="1">
      <c r="A1156" s="24" t="s">
        <v>10203</v>
      </c>
      <c r="B1156" s="24" t="s">
        <v>3381</v>
      </c>
      <c r="C1156" s="24" t="s">
        <v>10204</v>
      </c>
      <c r="D1156" s="24" t="s">
        <v>10205</v>
      </c>
      <c r="E1156" s="24" t="s">
        <v>10207</v>
      </c>
      <c r="F1156" s="25">
        <v>2.0</v>
      </c>
      <c r="G1156" s="25">
        <v>2.0</v>
      </c>
      <c r="H1156" s="25" t="s">
        <v>8871</v>
      </c>
      <c r="I1156" s="25">
        <v>3.0</v>
      </c>
      <c r="J1156" s="25">
        <v>3.0</v>
      </c>
      <c r="K1156" s="25" t="s">
        <v>8916</v>
      </c>
      <c r="L1156" s="25">
        <v>3.0</v>
      </c>
      <c r="M1156" s="25">
        <v>3.0</v>
      </c>
      <c r="N1156" s="25" t="s">
        <v>9081</v>
      </c>
      <c r="O1156" s="13"/>
      <c r="P1156" s="13"/>
      <c r="Q1156" s="13"/>
      <c r="R1156" s="13"/>
      <c r="S1156" s="13"/>
      <c r="T1156" s="13"/>
      <c r="U1156" s="13"/>
      <c r="V1156" s="13"/>
      <c r="W1156" s="13"/>
      <c r="X1156" s="13"/>
      <c r="Y1156" s="13"/>
      <c r="Z1156" s="13"/>
      <c r="AA1156" s="13"/>
      <c r="AB1156" s="13"/>
    </row>
    <row r="1157" ht="15.75" customHeight="1">
      <c r="A1157" s="24" t="s">
        <v>10203</v>
      </c>
      <c r="B1157" s="24" t="s">
        <v>3383</v>
      </c>
      <c r="C1157" s="24" t="s">
        <v>10204</v>
      </c>
      <c r="D1157" s="24" t="s">
        <v>10205</v>
      </c>
      <c r="E1157" s="24" t="s">
        <v>10208</v>
      </c>
      <c r="F1157" s="25">
        <v>2.0</v>
      </c>
      <c r="G1157" s="25">
        <v>2.0</v>
      </c>
      <c r="H1157" s="25" t="s">
        <v>8871</v>
      </c>
      <c r="I1157" s="25">
        <v>2.0</v>
      </c>
      <c r="J1157" s="25">
        <v>2.0</v>
      </c>
      <c r="K1157" s="25" t="s">
        <v>8916</v>
      </c>
      <c r="L1157" s="25">
        <v>3.0</v>
      </c>
      <c r="M1157" s="25">
        <v>3.0</v>
      </c>
      <c r="N1157" s="25" t="s">
        <v>9081</v>
      </c>
      <c r="O1157" s="13"/>
      <c r="P1157" s="13"/>
      <c r="Q1157" s="13"/>
      <c r="R1157" s="13"/>
      <c r="S1157" s="13"/>
      <c r="T1157" s="13"/>
      <c r="U1157" s="13"/>
      <c r="V1157" s="13"/>
      <c r="W1157" s="13"/>
      <c r="X1157" s="13"/>
      <c r="Y1157" s="13"/>
      <c r="Z1157" s="13"/>
      <c r="AA1157" s="13"/>
      <c r="AB1157" s="13"/>
    </row>
    <row r="1158" ht="15.75" customHeight="1">
      <c r="A1158" s="24" t="s">
        <v>10203</v>
      </c>
      <c r="B1158" s="24" t="s">
        <v>3385</v>
      </c>
      <c r="C1158" s="24" t="s">
        <v>10204</v>
      </c>
      <c r="D1158" s="24" t="s">
        <v>10205</v>
      </c>
      <c r="E1158" s="24" t="s">
        <v>10209</v>
      </c>
      <c r="F1158" s="25">
        <v>2.0</v>
      </c>
      <c r="G1158" s="25">
        <v>2.0</v>
      </c>
      <c r="H1158" s="25" t="s">
        <v>8871</v>
      </c>
      <c r="I1158" s="25">
        <v>2.0</v>
      </c>
      <c r="J1158" s="25">
        <v>2.0</v>
      </c>
      <c r="K1158" s="25" t="s">
        <v>8916</v>
      </c>
      <c r="L1158" s="25">
        <v>3.0</v>
      </c>
      <c r="M1158" s="25">
        <v>3.0</v>
      </c>
      <c r="N1158" s="25" t="s">
        <v>9081</v>
      </c>
      <c r="O1158" s="13"/>
      <c r="P1158" s="13"/>
      <c r="Q1158" s="13"/>
      <c r="R1158" s="13"/>
      <c r="S1158" s="13"/>
      <c r="T1158" s="13"/>
      <c r="U1158" s="13"/>
      <c r="V1158" s="13"/>
      <c r="W1158" s="13"/>
      <c r="X1158" s="13"/>
      <c r="Y1158" s="13"/>
      <c r="Z1158" s="13"/>
      <c r="AA1158" s="13"/>
      <c r="AB1158" s="13"/>
    </row>
    <row r="1159" ht="15.75" customHeight="1">
      <c r="A1159" s="24" t="s">
        <v>10203</v>
      </c>
      <c r="B1159" s="24" t="s">
        <v>3387</v>
      </c>
      <c r="C1159" s="24" t="s">
        <v>10204</v>
      </c>
      <c r="D1159" s="24" t="s">
        <v>10205</v>
      </c>
      <c r="E1159" s="24" t="s">
        <v>10210</v>
      </c>
      <c r="F1159" s="25">
        <v>1.0</v>
      </c>
      <c r="G1159" s="25">
        <v>1.0</v>
      </c>
      <c r="H1159" s="25" t="s">
        <v>8871</v>
      </c>
      <c r="I1159" s="25">
        <v>2.0</v>
      </c>
      <c r="J1159" s="25">
        <v>2.0</v>
      </c>
      <c r="K1159" s="25" t="s">
        <v>8916</v>
      </c>
      <c r="L1159" s="25">
        <v>2.0</v>
      </c>
      <c r="M1159" s="25">
        <v>3.0</v>
      </c>
      <c r="N1159" s="25" t="s">
        <v>9081</v>
      </c>
      <c r="O1159" s="13"/>
      <c r="P1159" s="13"/>
      <c r="Q1159" s="13"/>
      <c r="R1159" s="13"/>
      <c r="S1159" s="13"/>
      <c r="T1159" s="13"/>
      <c r="U1159" s="13"/>
      <c r="V1159" s="13"/>
      <c r="W1159" s="13"/>
      <c r="X1159" s="13"/>
      <c r="Y1159" s="13"/>
      <c r="Z1159" s="13"/>
      <c r="AA1159" s="13"/>
      <c r="AB1159" s="13"/>
    </row>
    <row r="1160" ht="15.75" customHeight="1">
      <c r="A1160" s="24" t="s">
        <v>10203</v>
      </c>
      <c r="B1160" s="24" t="s">
        <v>3389</v>
      </c>
      <c r="C1160" s="24" t="s">
        <v>10204</v>
      </c>
      <c r="D1160" s="24" t="s">
        <v>10205</v>
      </c>
      <c r="E1160" s="24" t="s">
        <v>10211</v>
      </c>
      <c r="F1160" s="25">
        <v>1.0</v>
      </c>
      <c r="G1160" s="25">
        <v>1.0</v>
      </c>
      <c r="H1160" s="25" t="s">
        <v>8871</v>
      </c>
      <c r="I1160" s="25">
        <v>1.0</v>
      </c>
      <c r="J1160" s="25">
        <v>1.0</v>
      </c>
      <c r="K1160" s="25" t="s">
        <v>8916</v>
      </c>
      <c r="L1160" s="25">
        <v>3.0</v>
      </c>
      <c r="M1160" s="25">
        <v>2.0</v>
      </c>
      <c r="N1160" s="25" t="s">
        <v>9081</v>
      </c>
      <c r="O1160" s="13"/>
      <c r="P1160" s="13"/>
      <c r="Q1160" s="13"/>
      <c r="R1160" s="13"/>
      <c r="S1160" s="13"/>
      <c r="T1160" s="13"/>
      <c r="U1160" s="13"/>
      <c r="V1160" s="13"/>
      <c r="W1160" s="13"/>
      <c r="X1160" s="13"/>
      <c r="Y1160" s="13"/>
      <c r="Z1160" s="13"/>
      <c r="AA1160" s="13"/>
      <c r="AB1160" s="13"/>
    </row>
    <row r="1161" ht="15.75" customHeight="1">
      <c r="A1161" s="24" t="s">
        <v>10203</v>
      </c>
      <c r="B1161" s="24" t="s">
        <v>3391</v>
      </c>
      <c r="C1161" s="24" t="s">
        <v>10204</v>
      </c>
      <c r="D1161" s="24" t="s">
        <v>10205</v>
      </c>
      <c r="E1161" s="24" t="s">
        <v>10212</v>
      </c>
      <c r="F1161" s="25">
        <v>1.0</v>
      </c>
      <c r="G1161" s="25">
        <v>1.0</v>
      </c>
      <c r="H1161" s="25" t="s">
        <v>8871</v>
      </c>
      <c r="I1161" s="25">
        <v>1.0</v>
      </c>
      <c r="J1161" s="25">
        <v>1.0</v>
      </c>
      <c r="K1161" s="25" t="s">
        <v>8916</v>
      </c>
      <c r="L1161" s="25">
        <v>1.0</v>
      </c>
      <c r="M1161" s="25">
        <v>1.0</v>
      </c>
      <c r="N1161" s="25" t="s">
        <v>9081</v>
      </c>
      <c r="O1161" s="13"/>
      <c r="P1161" s="13"/>
      <c r="Q1161" s="13"/>
      <c r="R1161" s="13"/>
      <c r="S1161" s="13"/>
      <c r="T1161" s="13"/>
      <c r="U1161" s="13"/>
      <c r="V1161" s="13"/>
      <c r="W1161" s="13"/>
      <c r="X1161" s="13"/>
      <c r="Y1161" s="13"/>
      <c r="Z1161" s="13"/>
      <c r="AA1161" s="13"/>
      <c r="AB1161" s="13"/>
    </row>
    <row r="1162" ht="15.75" customHeight="1">
      <c r="A1162" s="24" t="s">
        <v>10203</v>
      </c>
      <c r="B1162" s="24" t="s">
        <v>3393</v>
      </c>
      <c r="C1162" s="24" t="s">
        <v>10204</v>
      </c>
      <c r="D1162" s="24" t="s">
        <v>10205</v>
      </c>
      <c r="E1162" s="24" t="s">
        <v>10213</v>
      </c>
      <c r="F1162" s="25">
        <v>1.0</v>
      </c>
      <c r="G1162" s="25">
        <v>1.0</v>
      </c>
      <c r="H1162" s="25" t="s">
        <v>8871</v>
      </c>
      <c r="I1162" s="25">
        <v>1.0</v>
      </c>
      <c r="J1162" s="25">
        <v>1.0</v>
      </c>
      <c r="K1162" s="25" t="s">
        <v>8916</v>
      </c>
      <c r="L1162" s="25">
        <v>1.0</v>
      </c>
      <c r="M1162" s="25">
        <v>2.0</v>
      </c>
      <c r="N1162" s="25" t="s">
        <v>9081</v>
      </c>
      <c r="O1162" s="13"/>
      <c r="P1162" s="13"/>
      <c r="Q1162" s="13"/>
      <c r="R1162" s="13"/>
      <c r="S1162" s="13"/>
      <c r="T1162" s="13"/>
      <c r="U1162" s="13"/>
      <c r="V1162" s="13"/>
      <c r="W1162" s="13"/>
      <c r="X1162" s="13"/>
      <c r="Y1162" s="13"/>
      <c r="Z1162" s="13"/>
      <c r="AA1162" s="13"/>
      <c r="AB1162" s="13"/>
    </row>
    <row r="1163" ht="15.75" customHeight="1">
      <c r="A1163" s="24" t="s">
        <v>10203</v>
      </c>
      <c r="B1163" s="24" t="s">
        <v>3394</v>
      </c>
      <c r="C1163" s="24" t="s">
        <v>10204</v>
      </c>
      <c r="D1163" s="24" t="s">
        <v>10205</v>
      </c>
      <c r="E1163" s="24" t="s">
        <v>10214</v>
      </c>
      <c r="F1163" s="25">
        <v>1.0</v>
      </c>
      <c r="G1163" s="25">
        <v>1.0</v>
      </c>
      <c r="H1163" s="25" t="s">
        <v>8871</v>
      </c>
      <c r="I1163" s="25">
        <v>1.0</v>
      </c>
      <c r="J1163" s="25">
        <v>1.0</v>
      </c>
      <c r="K1163" s="25" t="s">
        <v>8916</v>
      </c>
      <c r="L1163" s="25">
        <v>2.0</v>
      </c>
      <c r="M1163" s="25">
        <v>3.0</v>
      </c>
      <c r="N1163" s="25" t="s">
        <v>9081</v>
      </c>
      <c r="O1163" s="13"/>
      <c r="P1163" s="13"/>
      <c r="Q1163" s="13"/>
      <c r="R1163" s="13"/>
      <c r="S1163" s="13"/>
      <c r="T1163" s="13"/>
      <c r="U1163" s="13"/>
      <c r="V1163" s="13"/>
      <c r="W1163" s="13"/>
      <c r="X1163" s="13"/>
      <c r="Y1163" s="13"/>
      <c r="Z1163" s="13"/>
      <c r="AA1163" s="13"/>
      <c r="AB1163" s="13"/>
    </row>
    <row r="1164" ht="15.75" customHeight="1">
      <c r="A1164" s="24" t="s">
        <v>10203</v>
      </c>
      <c r="B1164" s="24" t="s">
        <v>3396</v>
      </c>
      <c r="C1164" s="24" t="s">
        <v>10204</v>
      </c>
      <c r="D1164" s="24" t="s">
        <v>10205</v>
      </c>
      <c r="E1164" s="24" t="s">
        <v>10215</v>
      </c>
      <c r="F1164" s="25">
        <v>1.0</v>
      </c>
      <c r="G1164" s="25">
        <v>1.0</v>
      </c>
      <c r="H1164" s="25" t="s">
        <v>8871</v>
      </c>
      <c r="I1164" s="25">
        <v>1.0</v>
      </c>
      <c r="J1164" s="25">
        <v>1.0</v>
      </c>
      <c r="K1164" s="25" t="s">
        <v>8916</v>
      </c>
      <c r="L1164" s="25">
        <v>1.0</v>
      </c>
      <c r="M1164" s="25">
        <v>1.0</v>
      </c>
      <c r="N1164" s="25" t="s">
        <v>9081</v>
      </c>
      <c r="O1164" s="13"/>
      <c r="P1164" s="13"/>
      <c r="Q1164" s="13"/>
      <c r="R1164" s="13"/>
      <c r="S1164" s="13"/>
      <c r="T1164" s="13"/>
      <c r="U1164" s="13"/>
      <c r="V1164" s="13"/>
      <c r="W1164" s="13"/>
      <c r="X1164" s="13"/>
      <c r="Y1164" s="13"/>
      <c r="Z1164" s="13"/>
      <c r="AA1164" s="13"/>
      <c r="AB1164" s="13"/>
    </row>
    <row r="1165" ht="15.75" customHeight="1">
      <c r="A1165" s="24" t="s">
        <v>10203</v>
      </c>
      <c r="B1165" s="24" t="s">
        <v>3398</v>
      </c>
      <c r="C1165" s="24" t="s">
        <v>10204</v>
      </c>
      <c r="D1165" s="24" t="s">
        <v>10205</v>
      </c>
      <c r="E1165" s="24" t="s">
        <v>10216</v>
      </c>
      <c r="F1165" s="25">
        <v>1.0</v>
      </c>
      <c r="G1165" s="25">
        <v>1.0</v>
      </c>
      <c r="H1165" s="25" t="s">
        <v>8871</v>
      </c>
      <c r="I1165" s="25">
        <v>2.0</v>
      </c>
      <c r="J1165" s="25">
        <v>2.0</v>
      </c>
      <c r="K1165" s="25" t="s">
        <v>8916</v>
      </c>
      <c r="L1165" s="25">
        <v>2.0</v>
      </c>
      <c r="M1165" s="25">
        <v>3.0</v>
      </c>
      <c r="N1165" s="25" t="s">
        <v>9081</v>
      </c>
      <c r="O1165" s="13"/>
      <c r="P1165" s="13"/>
      <c r="Q1165" s="13"/>
      <c r="R1165" s="13"/>
      <c r="S1165" s="13"/>
      <c r="T1165" s="13"/>
      <c r="U1165" s="13"/>
      <c r="V1165" s="13"/>
      <c r="W1165" s="13"/>
      <c r="X1165" s="13"/>
      <c r="Y1165" s="13"/>
      <c r="Z1165" s="13"/>
      <c r="AA1165" s="13"/>
      <c r="AB1165" s="13"/>
    </row>
    <row r="1166" ht="15.75" customHeight="1">
      <c r="A1166" s="24" t="s">
        <v>10203</v>
      </c>
      <c r="B1166" s="24" t="s">
        <v>3400</v>
      </c>
      <c r="C1166" s="24" t="s">
        <v>10204</v>
      </c>
      <c r="D1166" s="24" t="s">
        <v>10205</v>
      </c>
      <c r="E1166" s="24" t="s">
        <v>10217</v>
      </c>
      <c r="F1166" s="25">
        <v>1.0</v>
      </c>
      <c r="G1166" s="25">
        <v>1.0</v>
      </c>
      <c r="H1166" s="25" t="s">
        <v>8871</v>
      </c>
      <c r="I1166" s="25">
        <v>1.0</v>
      </c>
      <c r="J1166" s="25">
        <v>1.0</v>
      </c>
      <c r="K1166" s="25" t="s">
        <v>8916</v>
      </c>
      <c r="L1166" s="25">
        <v>2.0</v>
      </c>
      <c r="M1166" s="25">
        <v>2.0</v>
      </c>
      <c r="N1166" s="25" t="s">
        <v>9081</v>
      </c>
      <c r="O1166" s="13"/>
      <c r="P1166" s="13"/>
      <c r="Q1166" s="13"/>
      <c r="R1166" s="13"/>
      <c r="S1166" s="13"/>
      <c r="T1166" s="13"/>
      <c r="U1166" s="13"/>
      <c r="V1166" s="13"/>
      <c r="W1166" s="13"/>
      <c r="X1166" s="13"/>
      <c r="Y1166" s="13"/>
      <c r="Z1166" s="13"/>
      <c r="AA1166" s="13"/>
      <c r="AB1166" s="13"/>
    </row>
    <row r="1167" ht="15.75" customHeight="1">
      <c r="A1167" s="24" t="s">
        <v>10203</v>
      </c>
      <c r="B1167" s="24" t="s">
        <v>3402</v>
      </c>
      <c r="C1167" s="24" t="s">
        <v>10204</v>
      </c>
      <c r="D1167" s="24" t="s">
        <v>10205</v>
      </c>
      <c r="E1167" s="24" t="s">
        <v>10218</v>
      </c>
      <c r="F1167" s="25">
        <v>1.0</v>
      </c>
      <c r="G1167" s="25">
        <v>1.0</v>
      </c>
      <c r="H1167" s="25" t="s">
        <v>8871</v>
      </c>
      <c r="I1167" s="25">
        <v>1.0</v>
      </c>
      <c r="J1167" s="25">
        <v>1.0</v>
      </c>
      <c r="K1167" s="25" t="s">
        <v>8916</v>
      </c>
      <c r="L1167" s="25">
        <v>1.0</v>
      </c>
      <c r="M1167" s="25">
        <v>1.0</v>
      </c>
      <c r="N1167" s="25" t="s">
        <v>9081</v>
      </c>
      <c r="O1167" s="13"/>
      <c r="P1167" s="13"/>
      <c r="Q1167" s="13"/>
      <c r="R1167" s="13"/>
      <c r="S1167" s="13"/>
      <c r="T1167" s="13"/>
      <c r="U1167" s="13"/>
      <c r="V1167" s="13"/>
      <c r="W1167" s="13"/>
      <c r="X1167" s="13"/>
      <c r="Y1167" s="13"/>
      <c r="Z1167" s="13"/>
      <c r="AA1167" s="13"/>
      <c r="AB1167" s="13"/>
    </row>
    <row r="1168" ht="15.75" customHeight="1">
      <c r="A1168" s="24" t="s">
        <v>10203</v>
      </c>
      <c r="B1168" s="24" t="s">
        <v>3404</v>
      </c>
      <c r="C1168" s="24" t="s">
        <v>10204</v>
      </c>
      <c r="D1168" s="24" t="s">
        <v>10205</v>
      </c>
      <c r="E1168" s="24" t="s">
        <v>10219</v>
      </c>
      <c r="F1168" s="25">
        <v>3.0</v>
      </c>
      <c r="G1168" s="25">
        <v>3.0</v>
      </c>
      <c r="H1168" s="25" t="s">
        <v>8871</v>
      </c>
      <c r="I1168" s="25">
        <v>3.0</v>
      </c>
      <c r="J1168" s="25">
        <v>3.0</v>
      </c>
      <c r="K1168" s="25" t="s">
        <v>8916</v>
      </c>
      <c r="L1168" s="25">
        <v>3.0</v>
      </c>
      <c r="M1168" s="25">
        <v>3.0</v>
      </c>
      <c r="N1168" s="25" t="s">
        <v>9081</v>
      </c>
      <c r="O1168" s="13"/>
      <c r="P1168" s="13"/>
      <c r="Q1168" s="13"/>
      <c r="R1168" s="13"/>
      <c r="S1168" s="13"/>
      <c r="T1168" s="13"/>
      <c r="U1168" s="13"/>
      <c r="V1168" s="13"/>
      <c r="W1168" s="13"/>
      <c r="X1168" s="13"/>
      <c r="Y1168" s="13"/>
      <c r="Z1168" s="13"/>
      <c r="AA1168" s="13"/>
      <c r="AB1168" s="13"/>
    </row>
    <row r="1169" ht="15.75" customHeight="1">
      <c r="A1169" s="24" t="s">
        <v>10203</v>
      </c>
      <c r="B1169" s="24" t="s">
        <v>3406</v>
      </c>
      <c r="C1169" s="24" t="s">
        <v>10204</v>
      </c>
      <c r="D1169" s="24" t="s">
        <v>10205</v>
      </c>
      <c r="E1169" s="24" t="s">
        <v>10220</v>
      </c>
      <c r="F1169" s="25">
        <v>2.0</v>
      </c>
      <c r="G1169" s="25">
        <v>2.0</v>
      </c>
      <c r="H1169" s="25" t="s">
        <v>8871</v>
      </c>
      <c r="I1169" s="25">
        <v>3.0</v>
      </c>
      <c r="J1169" s="25">
        <v>3.0</v>
      </c>
      <c r="K1169" s="25" t="s">
        <v>8916</v>
      </c>
      <c r="L1169" s="25">
        <v>2.0</v>
      </c>
      <c r="M1169" s="25">
        <v>3.0</v>
      </c>
      <c r="N1169" s="25" t="s">
        <v>9081</v>
      </c>
      <c r="O1169" s="13"/>
      <c r="P1169" s="13"/>
      <c r="Q1169" s="13"/>
      <c r="R1169" s="13"/>
      <c r="S1169" s="13"/>
      <c r="T1169" s="13"/>
      <c r="U1169" s="13"/>
      <c r="V1169" s="13"/>
      <c r="W1169" s="13"/>
      <c r="X1169" s="13"/>
      <c r="Y1169" s="13"/>
      <c r="Z1169" s="13"/>
      <c r="AA1169" s="13"/>
      <c r="AB1169" s="13"/>
    </row>
    <row r="1170" ht="15.75" customHeight="1">
      <c r="A1170" s="24" t="s">
        <v>10203</v>
      </c>
      <c r="B1170" s="24" t="s">
        <v>3408</v>
      </c>
      <c r="C1170" s="24" t="s">
        <v>10204</v>
      </c>
      <c r="D1170" s="24" t="s">
        <v>10205</v>
      </c>
      <c r="E1170" s="24" t="s">
        <v>10221</v>
      </c>
      <c r="F1170" s="25">
        <v>1.0</v>
      </c>
      <c r="G1170" s="25">
        <v>1.0</v>
      </c>
      <c r="H1170" s="25" t="s">
        <v>8871</v>
      </c>
      <c r="I1170" s="25">
        <v>2.0</v>
      </c>
      <c r="J1170" s="25">
        <v>2.0</v>
      </c>
      <c r="K1170" s="25" t="s">
        <v>8916</v>
      </c>
      <c r="L1170" s="25">
        <v>2.0</v>
      </c>
      <c r="M1170" s="25">
        <v>3.0</v>
      </c>
      <c r="N1170" s="25" t="s">
        <v>9081</v>
      </c>
      <c r="O1170" s="13"/>
      <c r="P1170" s="13"/>
      <c r="Q1170" s="13"/>
      <c r="R1170" s="13"/>
      <c r="S1170" s="13"/>
      <c r="T1170" s="13"/>
      <c r="U1170" s="13"/>
      <c r="V1170" s="13"/>
      <c r="W1170" s="13"/>
      <c r="X1170" s="13"/>
      <c r="Y1170" s="13"/>
      <c r="Z1170" s="13"/>
      <c r="AA1170" s="13"/>
      <c r="AB1170" s="13"/>
    </row>
    <row r="1171" ht="15.75" customHeight="1">
      <c r="A1171" s="24" t="s">
        <v>10203</v>
      </c>
      <c r="B1171" s="24" t="s">
        <v>3410</v>
      </c>
      <c r="C1171" s="24" t="s">
        <v>10204</v>
      </c>
      <c r="D1171" s="24" t="s">
        <v>10205</v>
      </c>
      <c r="E1171" s="24" t="s">
        <v>10222</v>
      </c>
      <c r="F1171" s="25">
        <v>1.0</v>
      </c>
      <c r="G1171" s="25">
        <v>1.0</v>
      </c>
      <c r="H1171" s="25" t="s">
        <v>8871</v>
      </c>
      <c r="I1171" s="25">
        <v>3.0</v>
      </c>
      <c r="J1171" s="25">
        <v>3.0</v>
      </c>
      <c r="K1171" s="25" t="s">
        <v>8916</v>
      </c>
      <c r="L1171" s="25">
        <v>3.0</v>
      </c>
      <c r="M1171" s="25">
        <v>3.0</v>
      </c>
      <c r="N1171" s="25" t="s">
        <v>9081</v>
      </c>
      <c r="O1171" s="13"/>
      <c r="P1171" s="13"/>
      <c r="Q1171" s="13"/>
      <c r="R1171" s="13"/>
      <c r="S1171" s="13"/>
      <c r="T1171" s="13"/>
      <c r="U1171" s="13"/>
      <c r="V1171" s="13"/>
      <c r="W1171" s="13"/>
      <c r="X1171" s="13"/>
      <c r="Y1171" s="13"/>
      <c r="Z1171" s="13"/>
      <c r="AA1171" s="13"/>
      <c r="AB1171" s="13"/>
    </row>
    <row r="1172" ht="15.75" customHeight="1">
      <c r="A1172" s="24" t="s">
        <v>10203</v>
      </c>
      <c r="B1172" s="24" t="s">
        <v>3412</v>
      </c>
      <c r="C1172" s="24" t="s">
        <v>10204</v>
      </c>
      <c r="D1172" s="24" t="s">
        <v>10205</v>
      </c>
      <c r="E1172" s="24" t="s">
        <v>10223</v>
      </c>
      <c r="F1172" s="25">
        <v>1.0</v>
      </c>
      <c r="G1172" s="25">
        <v>1.0</v>
      </c>
      <c r="H1172" s="25" t="s">
        <v>8871</v>
      </c>
      <c r="I1172" s="25">
        <v>1.0</v>
      </c>
      <c r="J1172" s="25">
        <v>1.0</v>
      </c>
      <c r="K1172" s="25" t="s">
        <v>8916</v>
      </c>
      <c r="L1172" s="25">
        <v>2.0</v>
      </c>
      <c r="M1172" s="25">
        <v>3.0</v>
      </c>
      <c r="N1172" s="25" t="s">
        <v>9081</v>
      </c>
      <c r="O1172" s="13"/>
      <c r="P1172" s="13"/>
      <c r="Q1172" s="13"/>
      <c r="R1172" s="13"/>
      <c r="S1172" s="13"/>
      <c r="T1172" s="13"/>
      <c r="U1172" s="13"/>
      <c r="V1172" s="13"/>
      <c r="W1172" s="13"/>
      <c r="X1172" s="13"/>
      <c r="Y1172" s="13"/>
      <c r="Z1172" s="13"/>
      <c r="AA1172" s="13"/>
      <c r="AB1172" s="13"/>
    </row>
    <row r="1173" ht="15.75" customHeight="1">
      <c r="A1173" s="24" t="s">
        <v>10224</v>
      </c>
      <c r="B1173" s="24" t="s">
        <v>4608</v>
      </c>
      <c r="C1173" s="24" t="s">
        <v>10225</v>
      </c>
      <c r="D1173" s="24" t="s">
        <v>10226</v>
      </c>
      <c r="E1173" s="24" t="s">
        <v>10227</v>
      </c>
      <c r="F1173" s="25">
        <v>1.0</v>
      </c>
      <c r="G1173" s="25">
        <v>1.0</v>
      </c>
      <c r="H1173" s="25" t="s">
        <v>8871</v>
      </c>
      <c r="I1173" s="25">
        <v>1.0</v>
      </c>
      <c r="J1173" s="25">
        <v>1.0</v>
      </c>
      <c r="K1173" s="25" t="s">
        <v>8916</v>
      </c>
      <c r="L1173" s="25">
        <v>2.0</v>
      </c>
      <c r="M1173" s="25">
        <v>2.0</v>
      </c>
      <c r="N1173" s="25" t="s">
        <v>8938</v>
      </c>
      <c r="O1173" s="13"/>
      <c r="P1173" s="13"/>
      <c r="Q1173" s="13"/>
      <c r="R1173" s="13"/>
      <c r="S1173" s="13"/>
      <c r="T1173" s="13"/>
      <c r="U1173" s="13"/>
      <c r="V1173" s="13"/>
      <c r="W1173" s="13"/>
      <c r="X1173" s="13"/>
      <c r="Y1173" s="13"/>
      <c r="Z1173" s="13"/>
      <c r="AA1173" s="13"/>
      <c r="AB1173" s="13"/>
    </row>
    <row r="1174" ht="15.75" customHeight="1">
      <c r="A1174" s="24" t="s">
        <v>10224</v>
      </c>
      <c r="B1174" s="24" t="s">
        <v>4612</v>
      </c>
      <c r="C1174" s="24" t="s">
        <v>10225</v>
      </c>
      <c r="D1174" s="24" t="s">
        <v>10226</v>
      </c>
      <c r="E1174" s="24" t="s">
        <v>10228</v>
      </c>
      <c r="F1174" s="25">
        <v>1.0</v>
      </c>
      <c r="G1174" s="25">
        <v>1.0</v>
      </c>
      <c r="H1174" s="25" t="s">
        <v>8871</v>
      </c>
      <c r="I1174" s="25">
        <v>2.0</v>
      </c>
      <c r="J1174" s="25">
        <v>2.0</v>
      </c>
      <c r="K1174" s="25" t="s">
        <v>8916</v>
      </c>
      <c r="L1174" s="25">
        <v>2.0</v>
      </c>
      <c r="M1174" s="25">
        <v>2.0</v>
      </c>
      <c r="N1174" s="25" t="s">
        <v>8938</v>
      </c>
      <c r="O1174" s="13"/>
      <c r="P1174" s="13"/>
      <c r="Q1174" s="13"/>
      <c r="R1174" s="13"/>
      <c r="S1174" s="13"/>
      <c r="T1174" s="13"/>
      <c r="U1174" s="13"/>
      <c r="V1174" s="13"/>
      <c r="W1174" s="13"/>
      <c r="X1174" s="13"/>
      <c r="Y1174" s="13"/>
      <c r="Z1174" s="13"/>
      <c r="AA1174" s="13"/>
      <c r="AB1174" s="13"/>
    </row>
    <row r="1175" ht="15.75" customHeight="1">
      <c r="A1175" s="24" t="s">
        <v>10224</v>
      </c>
      <c r="B1175" s="24" t="s">
        <v>4614</v>
      </c>
      <c r="C1175" s="24" t="s">
        <v>10225</v>
      </c>
      <c r="D1175" s="24" t="s">
        <v>10226</v>
      </c>
      <c r="E1175" s="24" t="s">
        <v>10229</v>
      </c>
      <c r="F1175" s="25">
        <v>1.0</v>
      </c>
      <c r="G1175" s="25">
        <v>1.0</v>
      </c>
      <c r="H1175" s="25" t="s">
        <v>8871</v>
      </c>
      <c r="I1175" s="25">
        <v>2.0</v>
      </c>
      <c r="J1175" s="25">
        <v>2.0</v>
      </c>
      <c r="K1175" s="25" t="s">
        <v>8916</v>
      </c>
      <c r="L1175" s="25">
        <v>2.0</v>
      </c>
      <c r="M1175" s="25">
        <v>2.0</v>
      </c>
      <c r="N1175" s="25" t="s">
        <v>8938</v>
      </c>
      <c r="O1175" s="13"/>
      <c r="P1175" s="13"/>
      <c r="Q1175" s="13"/>
      <c r="R1175" s="13"/>
      <c r="S1175" s="13"/>
      <c r="T1175" s="13"/>
      <c r="U1175" s="13"/>
      <c r="V1175" s="13"/>
      <c r="W1175" s="13"/>
      <c r="X1175" s="13"/>
      <c r="Y1175" s="13"/>
      <c r="Z1175" s="13"/>
      <c r="AA1175" s="13"/>
      <c r="AB1175" s="13"/>
    </row>
    <row r="1176" ht="15.75" customHeight="1">
      <c r="A1176" s="24" t="s">
        <v>10224</v>
      </c>
      <c r="B1176" s="24" t="s">
        <v>4616</v>
      </c>
      <c r="C1176" s="24" t="s">
        <v>10225</v>
      </c>
      <c r="D1176" s="24" t="s">
        <v>10226</v>
      </c>
      <c r="E1176" s="24" t="s">
        <v>10230</v>
      </c>
      <c r="F1176" s="25">
        <v>3.0</v>
      </c>
      <c r="G1176" s="25">
        <v>3.0</v>
      </c>
      <c r="H1176" s="25" t="s">
        <v>8871</v>
      </c>
      <c r="I1176" s="25">
        <v>3.0</v>
      </c>
      <c r="J1176" s="25">
        <v>3.0</v>
      </c>
      <c r="K1176" s="25" t="s">
        <v>8916</v>
      </c>
      <c r="L1176" s="25">
        <v>2.0</v>
      </c>
      <c r="M1176" s="25">
        <v>2.0</v>
      </c>
      <c r="N1176" s="25" t="s">
        <v>8938</v>
      </c>
      <c r="O1176" s="13"/>
      <c r="P1176" s="13"/>
      <c r="Q1176" s="13"/>
      <c r="R1176" s="13"/>
      <c r="S1176" s="13"/>
      <c r="T1176" s="13"/>
      <c r="U1176" s="13"/>
      <c r="V1176" s="13"/>
      <c r="W1176" s="13"/>
      <c r="X1176" s="13"/>
      <c r="Y1176" s="13"/>
      <c r="Z1176" s="13"/>
      <c r="AA1176" s="13"/>
      <c r="AB1176" s="13"/>
    </row>
    <row r="1177" ht="15.75" customHeight="1">
      <c r="A1177" s="24" t="s">
        <v>10224</v>
      </c>
      <c r="B1177" s="24" t="s">
        <v>4618</v>
      </c>
      <c r="C1177" s="24" t="s">
        <v>10225</v>
      </c>
      <c r="D1177" s="24" t="s">
        <v>10226</v>
      </c>
      <c r="E1177" s="24" t="s">
        <v>10231</v>
      </c>
      <c r="F1177" s="25">
        <v>1.0</v>
      </c>
      <c r="G1177" s="25">
        <v>1.0</v>
      </c>
      <c r="H1177" s="25" t="s">
        <v>8871</v>
      </c>
      <c r="I1177" s="25">
        <v>1.0</v>
      </c>
      <c r="J1177" s="25">
        <v>1.0</v>
      </c>
      <c r="K1177" s="25" t="s">
        <v>8916</v>
      </c>
      <c r="L1177" s="25">
        <v>2.0</v>
      </c>
      <c r="M1177" s="25">
        <v>2.0</v>
      </c>
      <c r="N1177" s="25" t="s">
        <v>8938</v>
      </c>
      <c r="O1177" s="13"/>
      <c r="P1177" s="13"/>
      <c r="Q1177" s="13"/>
      <c r="R1177" s="13"/>
      <c r="S1177" s="13"/>
      <c r="T1177" s="13"/>
      <c r="U1177" s="13"/>
      <c r="V1177" s="13"/>
      <c r="W1177" s="13"/>
      <c r="X1177" s="13"/>
      <c r="Y1177" s="13"/>
      <c r="Z1177" s="13"/>
      <c r="AA1177" s="13"/>
      <c r="AB1177" s="13"/>
    </row>
    <row r="1178" ht="15.75" customHeight="1">
      <c r="A1178" s="24" t="s">
        <v>10224</v>
      </c>
      <c r="B1178" s="24" t="s">
        <v>4620</v>
      </c>
      <c r="C1178" s="24" t="s">
        <v>10225</v>
      </c>
      <c r="D1178" s="24" t="s">
        <v>10226</v>
      </c>
      <c r="E1178" s="24" t="s">
        <v>10232</v>
      </c>
      <c r="F1178" s="25">
        <v>1.0</v>
      </c>
      <c r="G1178" s="25">
        <v>1.0</v>
      </c>
      <c r="H1178" s="25" t="s">
        <v>8871</v>
      </c>
      <c r="I1178" s="25">
        <v>1.0</v>
      </c>
      <c r="J1178" s="25">
        <v>1.0</v>
      </c>
      <c r="K1178" s="25" t="s">
        <v>8916</v>
      </c>
      <c r="L1178" s="25">
        <v>2.0</v>
      </c>
      <c r="M1178" s="25">
        <v>2.0</v>
      </c>
      <c r="N1178" s="25" t="s">
        <v>8938</v>
      </c>
      <c r="O1178" s="13"/>
      <c r="P1178" s="13"/>
      <c r="Q1178" s="13"/>
      <c r="R1178" s="13"/>
      <c r="S1178" s="13"/>
      <c r="T1178" s="13"/>
      <c r="U1178" s="13"/>
      <c r="V1178" s="13"/>
      <c r="W1178" s="13"/>
      <c r="X1178" s="13"/>
      <c r="Y1178" s="13"/>
      <c r="Z1178" s="13"/>
      <c r="AA1178" s="13"/>
      <c r="AB1178" s="13"/>
    </row>
    <row r="1179" ht="15.75" customHeight="1">
      <c r="A1179" s="24" t="s">
        <v>10224</v>
      </c>
      <c r="B1179" s="24" t="s">
        <v>4622</v>
      </c>
      <c r="C1179" s="24" t="s">
        <v>10225</v>
      </c>
      <c r="D1179" s="24" t="s">
        <v>10226</v>
      </c>
      <c r="E1179" s="24" t="s">
        <v>10233</v>
      </c>
      <c r="F1179" s="25">
        <v>1.0</v>
      </c>
      <c r="G1179" s="25">
        <v>1.0</v>
      </c>
      <c r="H1179" s="25" t="s">
        <v>8871</v>
      </c>
      <c r="I1179" s="25">
        <v>1.0</v>
      </c>
      <c r="J1179" s="25">
        <v>1.0</v>
      </c>
      <c r="K1179" s="25" t="s">
        <v>8916</v>
      </c>
      <c r="L1179" s="25">
        <v>2.0</v>
      </c>
      <c r="M1179" s="25">
        <v>2.0</v>
      </c>
      <c r="N1179" s="25" t="s">
        <v>8938</v>
      </c>
      <c r="O1179" s="13"/>
      <c r="P1179" s="13"/>
      <c r="Q1179" s="13"/>
      <c r="R1179" s="13"/>
      <c r="S1179" s="13"/>
      <c r="T1179" s="13"/>
      <c r="U1179" s="13"/>
      <c r="V1179" s="13"/>
      <c r="W1179" s="13"/>
      <c r="X1179" s="13"/>
      <c r="Y1179" s="13"/>
      <c r="Z1179" s="13"/>
      <c r="AA1179" s="13"/>
      <c r="AB1179" s="13"/>
    </row>
    <row r="1180" ht="15.75" customHeight="1">
      <c r="A1180" s="24" t="s">
        <v>10224</v>
      </c>
      <c r="B1180" s="24" t="s">
        <v>4624</v>
      </c>
      <c r="C1180" s="24" t="s">
        <v>10225</v>
      </c>
      <c r="D1180" s="24" t="s">
        <v>10226</v>
      </c>
      <c r="E1180" s="24" t="s">
        <v>10234</v>
      </c>
      <c r="F1180" s="25">
        <v>1.0</v>
      </c>
      <c r="G1180" s="25">
        <v>1.0</v>
      </c>
      <c r="H1180" s="25" t="s">
        <v>8871</v>
      </c>
      <c r="I1180" s="25">
        <v>1.0</v>
      </c>
      <c r="J1180" s="25">
        <v>1.0</v>
      </c>
      <c r="K1180" s="25" t="s">
        <v>8916</v>
      </c>
      <c r="L1180" s="25">
        <v>2.0</v>
      </c>
      <c r="M1180" s="25">
        <v>2.0</v>
      </c>
      <c r="N1180" s="25" t="s">
        <v>8938</v>
      </c>
      <c r="O1180" s="13"/>
      <c r="P1180" s="13"/>
      <c r="Q1180" s="13"/>
      <c r="R1180" s="13"/>
      <c r="S1180" s="13"/>
      <c r="T1180" s="13"/>
      <c r="U1180" s="13"/>
      <c r="V1180" s="13"/>
      <c r="W1180" s="13"/>
      <c r="X1180" s="13"/>
      <c r="Y1180" s="13"/>
      <c r="Z1180" s="13"/>
      <c r="AA1180" s="13"/>
      <c r="AB1180" s="13"/>
    </row>
    <row r="1181" ht="15.75" customHeight="1">
      <c r="A1181" s="24" t="s">
        <v>10224</v>
      </c>
      <c r="B1181" s="24" t="s">
        <v>4626</v>
      </c>
      <c r="C1181" s="24" t="s">
        <v>10225</v>
      </c>
      <c r="D1181" s="24" t="s">
        <v>10226</v>
      </c>
      <c r="E1181" s="24" t="s">
        <v>10235</v>
      </c>
      <c r="F1181" s="25">
        <v>1.0</v>
      </c>
      <c r="G1181" s="25">
        <v>1.0</v>
      </c>
      <c r="H1181" s="25" t="s">
        <v>8871</v>
      </c>
      <c r="I1181" s="25">
        <v>1.0</v>
      </c>
      <c r="J1181" s="25">
        <v>1.0</v>
      </c>
      <c r="K1181" s="25" t="s">
        <v>8916</v>
      </c>
      <c r="L1181" s="25">
        <v>1.0</v>
      </c>
      <c r="M1181" s="25">
        <v>1.0</v>
      </c>
      <c r="N1181" s="25" t="s">
        <v>8938</v>
      </c>
      <c r="O1181" s="13"/>
      <c r="P1181" s="13"/>
      <c r="Q1181" s="13"/>
      <c r="R1181" s="13"/>
      <c r="S1181" s="13"/>
      <c r="T1181" s="13"/>
      <c r="U1181" s="13"/>
      <c r="V1181" s="13"/>
      <c r="W1181" s="13"/>
      <c r="X1181" s="13"/>
      <c r="Y1181" s="13"/>
      <c r="Z1181" s="13"/>
      <c r="AA1181" s="13"/>
      <c r="AB1181" s="13"/>
    </row>
    <row r="1182" ht="15.75" customHeight="1">
      <c r="A1182" s="24" t="s">
        <v>10224</v>
      </c>
      <c r="B1182" s="24" t="s">
        <v>4628</v>
      </c>
      <c r="C1182" s="24" t="s">
        <v>10225</v>
      </c>
      <c r="D1182" s="24" t="s">
        <v>10226</v>
      </c>
      <c r="E1182" s="24" t="s">
        <v>10236</v>
      </c>
      <c r="F1182" s="25">
        <v>1.0</v>
      </c>
      <c r="G1182" s="25">
        <v>1.0</v>
      </c>
      <c r="H1182" s="25" t="s">
        <v>8871</v>
      </c>
      <c r="I1182" s="25">
        <v>1.0</v>
      </c>
      <c r="J1182" s="25">
        <v>1.0</v>
      </c>
      <c r="K1182" s="25" t="s">
        <v>8916</v>
      </c>
      <c r="L1182" s="25">
        <v>1.0</v>
      </c>
      <c r="M1182" s="25">
        <v>1.0</v>
      </c>
      <c r="N1182" s="25" t="s">
        <v>8938</v>
      </c>
      <c r="O1182" s="13"/>
      <c r="P1182" s="13"/>
      <c r="Q1182" s="13"/>
      <c r="R1182" s="13"/>
      <c r="S1182" s="13"/>
      <c r="T1182" s="13"/>
      <c r="U1182" s="13"/>
      <c r="V1182" s="13"/>
      <c r="W1182" s="13"/>
      <c r="X1182" s="13"/>
      <c r="Y1182" s="13"/>
      <c r="Z1182" s="13"/>
      <c r="AA1182" s="13"/>
      <c r="AB1182" s="13"/>
    </row>
    <row r="1183" ht="15.75" customHeight="1">
      <c r="A1183" s="24" t="s">
        <v>10224</v>
      </c>
      <c r="B1183" s="24" t="s">
        <v>4630</v>
      </c>
      <c r="C1183" s="24" t="s">
        <v>10225</v>
      </c>
      <c r="D1183" s="24" t="s">
        <v>10226</v>
      </c>
      <c r="E1183" s="24" t="s">
        <v>10237</v>
      </c>
      <c r="F1183" s="25">
        <v>1.0</v>
      </c>
      <c r="G1183" s="25">
        <v>1.0</v>
      </c>
      <c r="H1183" s="25" t="s">
        <v>8871</v>
      </c>
      <c r="I1183" s="25">
        <v>1.0</v>
      </c>
      <c r="J1183" s="25">
        <v>1.0</v>
      </c>
      <c r="K1183" s="25" t="s">
        <v>8916</v>
      </c>
      <c r="L1183" s="25">
        <v>1.0</v>
      </c>
      <c r="M1183" s="25">
        <v>2.0</v>
      </c>
      <c r="N1183" s="25" t="s">
        <v>8938</v>
      </c>
      <c r="O1183" s="13"/>
      <c r="P1183" s="13"/>
      <c r="Q1183" s="13"/>
      <c r="R1183" s="13"/>
      <c r="S1183" s="13"/>
      <c r="T1183" s="13"/>
      <c r="U1183" s="13"/>
      <c r="V1183" s="13"/>
      <c r="W1183" s="13"/>
      <c r="X1183" s="13"/>
      <c r="Y1183" s="13"/>
      <c r="Z1183" s="13"/>
      <c r="AA1183" s="13"/>
      <c r="AB1183" s="13"/>
    </row>
    <row r="1184" ht="15.75" customHeight="1">
      <c r="A1184" s="24" t="s">
        <v>10224</v>
      </c>
      <c r="B1184" s="24" t="s">
        <v>4632</v>
      </c>
      <c r="C1184" s="24" t="s">
        <v>10225</v>
      </c>
      <c r="D1184" s="24" t="s">
        <v>10226</v>
      </c>
      <c r="E1184" s="24" t="s">
        <v>10238</v>
      </c>
      <c r="F1184" s="25">
        <v>1.0</v>
      </c>
      <c r="G1184" s="25">
        <v>1.0</v>
      </c>
      <c r="H1184" s="25" t="s">
        <v>8871</v>
      </c>
      <c r="I1184" s="25">
        <v>2.0</v>
      </c>
      <c r="J1184" s="25">
        <v>2.0</v>
      </c>
      <c r="K1184" s="25" t="s">
        <v>8916</v>
      </c>
      <c r="L1184" s="25">
        <v>1.0</v>
      </c>
      <c r="M1184" s="25">
        <v>1.0</v>
      </c>
      <c r="N1184" s="25" t="s">
        <v>8938</v>
      </c>
      <c r="O1184" s="13"/>
      <c r="P1184" s="13"/>
      <c r="Q1184" s="13"/>
      <c r="R1184" s="13"/>
      <c r="S1184" s="13"/>
      <c r="T1184" s="13"/>
      <c r="U1184" s="13"/>
      <c r="V1184" s="13"/>
      <c r="W1184" s="13"/>
      <c r="X1184" s="13"/>
      <c r="Y1184" s="13"/>
      <c r="Z1184" s="13"/>
      <c r="AA1184" s="13"/>
      <c r="AB1184" s="13"/>
    </row>
    <row r="1185" ht="15.75" customHeight="1">
      <c r="A1185" s="24" t="s">
        <v>10224</v>
      </c>
      <c r="B1185" s="24" t="s">
        <v>4634</v>
      </c>
      <c r="C1185" s="24" t="s">
        <v>10225</v>
      </c>
      <c r="D1185" s="24" t="s">
        <v>10226</v>
      </c>
      <c r="E1185" s="24" t="s">
        <v>10239</v>
      </c>
      <c r="F1185" s="25">
        <v>1.0</v>
      </c>
      <c r="G1185" s="25">
        <v>1.0</v>
      </c>
      <c r="H1185" s="25" t="s">
        <v>8871</v>
      </c>
      <c r="I1185" s="25">
        <v>1.0</v>
      </c>
      <c r="J1185" s="25">
        <v>1.0</v>
      </c>
      <c r="K1185" s="25" t="s">
        <v>8916</v>
      </c>
      <c r="L1185" s="25">
        <v>2.0</v>
      </c>
      <c r="M1185" s="25">
        <v>2.0</v>
      </c>
      <c r="N1185" s="25" t="s">
        <v>8938</v>
      </c>
      <c r="O1185" s="13"/>
      <c r="P1185" s="13"/>
      <c r="Q1185" s="13"/>
      <c r="R1185" s="13"/>
      <c r="S1185" s="13"/>
      <c r="T1185" s="13"/>
      <c r="U1185" s="13"/>
      <c r="V1185" s="13"/>
      <c r="W1185" s="13"/>
      <c r="X1185" s="13"/>
      <c r="Y1185" s="13"/>
      <c r="Z1185" s="13"/>
      <c r="AA1185" s="13"/>
      <c r="AB1185" s="13"/>
    </row>
    <row r="1186" ht="15.75" customHeight="1">
      <c r="A1186" s="24" t="s">
        <v>10224</v>
      </c>
      <c r="B1186" s="24" t="s">
        <v>4636</v>
      </c>
      <c r="C1186" s="24" t="s">
        <v>10225</v>
      </c>
      <c r="D1186" s="24" t="s">
        <v>10226</v>
      </c>
      <c r="E1186" s="24" t="s">
        <v>10240</v>
      </c>
      <c r="F1186" s="25">
        <v>1.0</v>
      </c>
      <c r="G1186" s="25">
        <v>1.0</v>
      </c>
      <c r="H1186" s="25" t="s">
        <v>8871</v>
      </c>
      <c r="I1186" s="25">
        <v>2.0</v>
      </c>
      <c r="J1186" s="25">
        <v>2.0</v>
      </c>
      <c r="K1186" s="25" t="s">
        <v>8916</v>
      </c>
      <c r="L1186" s="25">
        <v>2.0</v>
      </c>
      <c r="M1186" s="25">
        <v>2.0</v>
      </c>
      <c r="N1186" s="25" t="s">
        <v>8938</v>
      </c>
      <c r="O1186" s="13"/>
      <c r="P1186" s="13"/>
      <c r="Q1186" s="13"/>
      <c r="R1186" s="13"/>
      <c r="S1186" s="13"/>
      <c r="T1186" s="13"/>
      <c r="U1186" s="13"/>
      <c r="V1186" s="13"/>
      <c r="W1186" s="13"/>
      <c r="X1186" s="13"/>
      <c r="Y1186" s="13"/>
      <c r="Z1186" s="13"/>
      <c r="AA1186" s="13"/>
      <c r="AB1186" s="13"/>
    </row>
    <row r="1187" ht="15.75" customHeight="1">
      <c r="A1187" s="24" t="s">
        <v>10224</v>
      </c>
      <c r="B1187" s="24" t="s">
        <v>4638</v>
      </c>
      <c r="C1187" s="24" t="s">
        <v>10225</v>
      </c>
      <c r="D1187" s="24" t="s">
        <v>10226</v>
      </c>
      <c r="E1187" s="24" t="s">
        <v>10241</v>
      </c>
      <c r="F1187" s="25">
        <v>3.0</v>
      </c>
      <c r="G1187" s="25">
        <v>3.0</v>
      </c>
      <c r="H1187" s="25" t="s">
        <v>8871</v>
      </c>
      <c r="I1187" s="25">
        <v>3.0</v>
      </c>
      <c r="J1187" s="25">
        <v>3.0</v>
      </c>
      <c r="K1187" s="25" t="s">
        <v>8916</v>
      </c>
      <c r="L1187" s="25">
        <v>2.0</v>
      </c>
      <c r="M1187" s="25">
        <v>2.0</v>
      </c>
      <c r="N1187" s="25" t="s">
        <v>8938</v>
      </c>
      <c r="O1187" s="13"/>
      <c r="P1187" s="13"/>
      <c r="Q1187" s="13"/>
      <c r="R1187" s="13"/>
      <c r="S1187" s="13"/>
      <c r="T1187" s="13"/>
      <c r="U1187" s="13"/>
      <c r="V1187" s="13"/>
      <c r="W1187" s="13"/>
      <c r="X1187" s="13"/>
      <c r="Y1187" s="13"/>
      <c r="Z1187" s="13"/>
      <c r="AA1187" s="13"/>
      <c r="AB1187" s="13"/>
    </row>
    <row r="1188" ht="15.75" customHeight="1">
      <c r="A1188" s="24" t="s">
        <v>10224</v>
      </c>
      <c r="B1188" s="24" t="s">
        <v>4640</v>
      </c>
      <c r="C1188" s="24" t="s">
        <v>10225</v>
      </c>
      <c r="D1188" s="24" t="s">
        <v>10226</v>
      </c>
      <c r="E1188" s="24" t="s">
        <v>10242</v>
      </c>
      <c r="F1188" s="25">
        <v>1.0</v>
      </c>
      <c r="G1188" s="25">
        <v>1.0</v>
      </c>
      <c r="H1188" s="25" t="s">
        <v>8871</v>
      </c>
      <c r="I1188" s="25">
        <v>1.0</v>
      </c>
      <c r="J1188" s="25">
        <v>1.0</v>
      </c>
      <c r="K1188" s="25" t="s">
        <v>8916</v>
      </c>
      <c r="L1188" s="25">
        <v>2.0</v>
      </c>
      <c r="M1188" s="25">
        <v>2.0</v>
      </c>
      <c r="N1188" s="25" t="s">
        <v>8938</v>
      </c>
      <c r="O1188" s="13"/>
      <c r="P1188" s="13"/>
      <c r="Q1188" s="13"/>
      <c r="R1188" s="13"/>
      <c r="S1188" s="13"/>
      <c r="T1188" s="13"/>
      <c r="U1188" s="13"/>
      <c r="V1188" s="13"/>
      <c r="W1188" s="13"/>
      <c r="X1188" s="13"/>
      <c r="Y1188" s="13"/>
      <c r="Z1188" s="13"/>
      <c r="AA1188" s="13"/>
      <c r="AB1188" s="13"/>
    </row>
    <row r="1189" ht="15.75" customHeight="1">
      <c r="A1189" s="24" t="s">
        <v>10224</v>
      </c>
      <c r="B1189" s="24" t="s">
        <v>4642</v>
      </c>
      <c r="C1189" s="24" t="s">
        <v>10225</v>
      </c>
      <c r="D1189" s="24" t="s">
        <v>10226</v>
      </c>
      <c r="E1189" s="24" t="s">
        <v>10243</v>
      </c>
      <c r="F1189" s="25">
        <v>1.0</v>
      </c>
      <c r="G1189" s="25">
        <v>1.0</v>
      </c>
      <c r="H1189" s="25" t="s">
        <v>8871</v>
      </c>
      <c r="I1189" s="25">
        <v>1.0</v>
      </c>
      <c r="J1189" s="25">
        <v>1.0</v>
      </c>
      <c r="K1189" s="25" t="s">
        <v>8916</v>
      </c>
      <c r="L1189" s="25">
        <v>1.0</v>
      </c>
      <c r="M1189" s="25">
        <v>1.0</v>
      </c>
      <c r="N1189" s="25" t="s">
        <v>8938</v>
      </c>
      <c r="O1189" s="13"/>
      <c r="P1189" s="13"/>
      <c r="Q1189" s="13"/>
      <c r="R1189" s="13"/>
      <c r="S1189" s="13"/>
      <c r="T1189" s="13"/>
      <c r="U1189" s="13"/>
      <c r="V1189" s="13"/>
      <c r="W1189" s="13"/>
      <c r="X1189" s="13"/>
      <c r="Y1189" s="13"/>
      <c r="Z1189" s="13"/>
      <c r="AA1189" s="13"/>
      <c r="AB1189" s="13"/>
    </row>
    <row r="1190" ht="15.75" customHeight="1">
      <c r="A1190" s="24" t="s">
        <v>10224</v>
      </c>
      <c r="B1190" s="24" t="s">
        <v>4644</v>
      </c>
      <c r="C1190" s="24" t="s">
        <v>10225</v>
      </c>
      <c r="D1190" s="24" t="s">
        <v>10226</v>
      </c>
      <c r="E1190" s="24" t="s">
        <v>10244</v>
      </c>
      <c r="F1190" s="25">
        <v>1.0</v>
      </c>
      <c r="G1190" s="25">
        <v>1.0</v>
      </c>
      <c r="H1190" s="25" t="s">
        <v>8871</v>
      </c>
      <c r="I1190" s="25">
        <v>1.0</v>
      </c>
      <c r="J1190" s="25">
        <v>1.0</v>
      </c>
      <c r="K1190" s="25" t="s">
        <v>8916</v>
      </c>
      <c r="L1190" s="25">
        <v>2.0</v>
      </c>
      <c r="M1190" s="25">
        <v>2.0</v>
      </c>
      <c r="N1190" s="25" t="s">
        <v>8938</v>
      </c>
      <c r="O1190" s="13"/>
      <c r="P1190" s="13"/>
      <c r="Q1190" s="13"/>
      <c r="R1190" s="13"/>
      <c r="S1190" s="13"/>
      <c r="T1190" s="13"/>
      <c r="U1190" s="13"/>
      <c r="V1190" s="13"/>
      <c r="W1190" s="13"/>
      <c r="X1190" s="13"/>
      <c r="Y1190" s="13"/>
      <c r="Z1190" s="13"/>
      <c r="AA1190" s="13"/>
      <c r="AB1190" s="13"/>
    </row>
    <row r="1191" ht="15.75" customHeight="1">
      <c r="A1191" s="24" t="s">
        <v>10245</v>
      </c>
      <c r="B1191" s="24" t="s">
        <v>5070</v>
      </c>
      <c r="C1191" s="24" t="s">
        <v>10246</v>
      </c>
      <c r="D1191" s="24" t="s">
        <v>10247</v>
      </c>
      <c r="E1191" s="24" t="s">
        <v>10248</v>
      </c>
      <c r="F1191" s="25">
        <v>1.0</v>
      </c>
      <c r="G1191" s="25">
        <v>1.0</v>
      </c>
      <c r="H1191" s="25" t="s">
        <v>8871</v>
      </c>
      <c r="I1191" s="25">
        <v>2.0</v>
      </c>
      <c r="J1191" s="25">
        <v>3.0</v>
      </c>
      <c r="K1191" s="25" t="s">
        <v>10249</v>
      </c>
      <c r="L1191" s="25">
        <v>2.0</v>
      </c>
      <c r="M1191" s="25">
        <v>2.0</v>
      </c>
      <c r="N1191" s="25" t="s">
        <v>8938</v>
      </c>
      <c r="O1191" s="13"/>
      <c r="P1191" s="13"/>
      <c r="Q1191" s="13"/>
      <c r="R1191" s="13"/>
      <c r="S1191" s="13"/>
      <c r="T1191" s="13"/>
      <c r="U1191" s="13"/>
      <c r="V1191" s="13"/>
      <c r="W1191" s="13"/>
      <c r="X1191" s="13"/>
      <c r="Y1191" s="13"/>
      <c r="Z1191" s="13"/>
      <c r="AA1191" s="13"/>
      <c r="AB1191" s="13"/>
    </row>
    <row r="1192" ht="15.75" customHeight="1">
      <c r="A1192" s="24" t="s">
        <v>10245</v>
      </c>
      <c r="B1192" s="24" t="s">
        <v>5074</v>
      </c>
      <c r="C1192" s="24" t="s">
        <v>10246</v>
      </c>
      <c r="D1192" s="24" t="s">
        <v>10247</v>
      </c>
      <c r="E1192" s="24" t="s">
        <v>10250</v>
      </c>
      <c r="F1192" s="25">
        <v>1.0</v>
      </c>
      <c r="G1192" s="25">
        <v>1.0</v>
      </c>
      <c r="H1192" s="25" t="s">
        <v>8871</v>
      </c>
      <c r="I1192" s="25">
        <v>1.0</v>
      </c>
      <c r="J1192" s="25">
        <v>3.0</v>
      </c>
      <c r="K1192" s="25" t="s">
        <v>10249</v>
      </c>
      <c r="L1192" s="25">
        <v>3.0</v>
      </c>
      <c r="M1192" s="25">
        <v>2.0</v>
      </c>
      <c r="N1192" s="25" t="s">
        <v>8938</v>
      </c>
      <c r="O1192" s="13"/>
      <c r="P1192" s="13"/>
      <c r="Q1192" s="13"/>
      <c r="R1192" s="13"/>
      <c r="S1192" s="13"/>
      <c r="T1192" s="13"/>
      <c r="U1192" s="13"/>
      <c r="V1192" s="13"/>
      <c r="W1192" s="13"/>
      <c r="X1192" s="13"/>
      <c r="Y1192" s="13"/>
      <c r="Z1192" s="13"/>
      <c r="AA1192" s="13"/>
      <c r="AB1192" s="13"/>
    </row>
    <row r="1193" ht="15.75" customHeight="1">
      <c r="A1193" s="24" t="s">
        <v>10245</v>
      </c>
      <c r="B1193" s="24" t="s">
        <v>5076</v>
      </c>
      <c r="C1193" s="24" t="s">
        <v>10246</v>
      </c>
      <c r="D1193" s="24" t="s">
        <v>10247</v>
      </c>
      <c r="E1193" s="24" t="s">
        <v>10251</v>
      </c>
      <c r="F1193" s="25">
        <v>1.0</v>
      </c>
      <c r="G1193" s="25">
        <v>1.0</v>
      </c>
      <c r="H1193" s="25" t="s">
        <v>8871</v>
      </c>
      <c r="I1193" s="25">
        <v>3.0</v>
      </c>
      <c r="J1193" s="25">
        <v>3.0</v>
      </c>
      <c r="K1193" s="25" t="s">
        <v>10249</v>
      </c>
      <c r="L1193" s="25">
        <v>3.0</v>
      </c>
      <c r="M1193" s="25">
        <v>2.0</v>
      </c>
      <c r="N1193" s="25" t="s">
        <v>8938</v>
      </c>
      <c r="O1193" s="13"/>
      <c r="P1193" s="13"/>
      <c r="Q1193" s="13"/>
      <c r="R1193" s="13"/>
      <c r="S1193" s="13"/>
      <c r="T1193" s="13"/>
      <c r="U1193" s="13"/>
      <c r="V1193" s="13"/>
      <c r="W1193" s="13"/>
      <c r="X1193" s="13"/>
      <c r="Y1193" s="13"/>
      <c r="Z1193" s="13"/>
      <c r="AA1193" s="13"/>
      <c r="AB1193" s="13"/>
    </row>
    <row r="1194" ht="15.75" customHeight="1">
      <c r="A1194" s="24" t="s">
        <v>10245</v>
      </c>
      <c r="B1194" s="24" t="s">
        <v>5078</v>
      </c>
      <c r="C1194" s="24" t="s">
        <v>10246</v>
      </c>
      <c r="D1194" s="24" t="s">
        <v>10247</v>
      </c>
      <c r="E1194" s="24" t="s">
        <v>10252</v>
      </c>
      <c r="F1194" s="25">
        <v>1.0</v>
      </c>
      <c r="G1194" s="25">
        <v>1.0</v>
      </c>
      <c r="H1194" s="25" t="s">
        <v>8871</v>
      </c>
      <c r="I1194" s="25">
        <v>1.0</v>
      </c>
      <c r="J1194" s="25">
        <v>1.0</v>
      </c>
      <c r="K1194" s="25" t="s">
        <v>10249</v>
      </c>
      <c r="L1194" s="25">
        <v>1.0</v>
      </c>
      <c r="M1194" s="25">
        <v>1.0</v>
      </c>
      <c r="N1194" s="25" t="s">
        <v>8938</v>
      </c>
      <c r="O1194" s="13"/>
      <c r="P1194" s="13"/>
      <c r="Q1194" s="13"/>
      <c r="R1194" s="13"/>
      <c r="S1194" s="13"/>
      <c r="T1194" s="13"/>
      <c r="U1194" s="13"/>
      <c r="V1194" s="13"/>
      <c r="W1194" s="13"/>
      <c r="X1194" s="13"/>
      <c r="Y1194" s="13"/>
      <c r="Z1194" s="13"/>
      <c r="AA1194" s="13"/>
      <c r="AB1194" s="13"/>
    </row>
    <row r="1195" ht="15.75" customHeight="1">
      <c r="A1195" s="24" t="s">
        <v>10245</v>
      </c>
      <c r="B1195" s="24" t="s">
        <v>5079</v>
      </c>
      <c r="C1195" s="24" t="s">
        <v>10246</v>
      </c>
      <c r="D1195" s="24" t="s">
        <v>10247</v>
      </c>
      <c r="E1195" s="24" t="s">
        <v>10253</v>
      </c>
      <c r="F1195" s="25">
        <v>1.0</v>
      </c>
      <c r="G1195" s="25">
        <v>1.0</v>
      </c>
      <c r="H1195" s="25" t="s">
        <v>8871</v>
      </c>
      <c r="I1195" s="25">
        <v>2.0</v>
      </c>
      <c r="J1195" s="25">
        <v>2.0</v>
      </c>
      <c r="K1195" s="25" t="s">
        <v>10249</v>
      </c>
      <c r="L1195" s="25">
        <v>2.0</v>
      </c>
      <c r="M1195" s="25">
        <v>2.0</v>
      </c>
      <c r="N1195" s="25" t="s">
        <v>8938</v>
      </c>
      <c r="O1195" s="13"/>
      <c r="P1195" s="13"/>
      <c r="Q1195" s="13"/>
      <c r="R1195" s="13"/>
      <c r="S1195" s="13"/>
      <c r="T1195" s="13"/>
      <c r="U1195" s="13"/>
      <c r="V1195" s="13"/>
      <c r="W1195" s="13"/>
      <c r="X1195" s="13"/>
      <c r="Y1195" s="13"/>
      <c r="Z1195" s="13"/>
      <c r="AA1195" s="13"/>
      <c r="AB1195" s="13"/>
    </row>
    <row r="1196" ht="15.75" customHeight="1">
      <c r="A1196" s="24" t="s">
        <v>10245</v>
      </c>
      <c r="B1196" s="24" t="s">
        <v>5081</v>
      </c>
      <c r="C1196" s="24" t="s">
        <v>10246</v>
      </c>
      <c r="D1196" s="24" t="s">
        <v>10247</v>
      </c>
      <c r="E1196" s="24" t="s">
        <v>10254</v>
      </c>
      <c r="F1196" s="25">
        <v>1.0</v>
      </c>
      <c r="G1196" s="25">
        <v>1.0</v>
      </c>
      <c r="H1196" s="25" t="s">
        <v>8871</v>
      </c>
      <c r="I1196" s="25">
        <v>1.0</v>
      </c>
      <c r="J1196" s="25">
        <v>3.0</v>
      </c>
      <c r="K1196" s="25" t="s">
        <v>10249</v>
      </c>
      <c r="L1196" s="25">
        <v>3.0</v>
      </c>
      <c r="M1196" s="25">
        <v>2.0</v>
      </c>
      <c r="N1196" s="25" t="s">
        <v>8938</v>
      </c>
      <c r="O1196" s="13"/>
      <c r="P1196" s="13"/>
      <c r="Q1196" s="13"/>
      <c r="R1196" s="13"/>
      <c r="S1196" s="13"/>
      <c r="T1196" s="13"/>
      <c r="U1196" s="13"/>
      <c r="V1196" s="13"/>
      <c r="W1196" s="13"/>
      <c r="X1196" s="13"/>
      <c r="Y1196" s="13"/>
      <c r="Z1196" s="13"/>
      <c r="AA1196" s="13"/>
      <c r="AB1196" s="13"/>
    </row>
    <row r="1197" ht="15.75" customHeight="1">
      <c r="A1197" s="24" t="s">
        <v>10245</v>
      </c>
      <c r="B1197" s="24" t="s">
        <v>5083</v>
      </c>
      <c r="C1197" s="24" t="s">
        <v>10246</v>
      </c>
      <c r="D1197" s="24" t="s">
        <v>10247</v>
      </c>
      <c r="E1197" s="24" t="s">
        <v>10255</v>
      </c>
      <c r="F1197" s="25">
        <v>1.0</v>
      </c>
      <c r="G1197" s="25">
        <v>1.0</v>
      </c>
      <c r="H1197" s="25" t="s">
        <v>8871</v>
      </c>
      <c r="I1197" s="25">
        <v>1.0</v>
      </c>
      <c r="J1197" s="25">
        <v>3.0</v>
      </c>
      <c r="K1197" s="25" t="s">
        <v>10249</v>
      </c>
      <c r="L1197" s="25">
        <v>3.0</v>
      </c>
      <c r="M1197" s="25">
        <v>2.0</v>
      </c>
      <c r="N1197" s="25" t="s">
        <v>8938</v>
      </c>
      <c r="O1197" s="13"/>
      <c r="P1197" s="13"/>
      <c r="Q1197" s="13"/>
      <c r="R1197" s="13"/>
      <c r="S1197" s="13"/>
      <c r="T1197" s="13"/>
      <c r="U1197" s="13"/>
      <c r="V1197" s="13"/>
      <c r="W1197" s="13"/>
      <c r="X1197" s="13"/>
      <c r="Y1197" s="13"/>
      <c r="Z1197" s="13"/>
      <c r="AA1197" s="13"/>
      <c r="AB1197" s="13"/>
    </row>
    <row r="1198" ht="15.75" customHeight="1">
      <c r="A1198" s="24" t="s">
        <v>10245</v>
      </c>
      <c r="B1198" s="24" t="s">
        <v>5085</v>
      </c>
      <c r="C1198" s="24" t="s">
        <v>10246</v>
      </c>
      <c r="D1198" s="24" t="s">
        <v>10247</v>
      </c>
      <c r="E1198" s="24" t="s">
        <v>10256</v>
      </c>
      <c r="F1198" s="25">
        <v>1.0</v>
      </c>
      <c r="G1198" s="25">
        <v>1.0</v>
      </c>
      <c r="H1198" s="25" t="s">
        <v>8871</v>
      </c>
      <c r="I1198" s="25">
        <v>1.0</v>
      </c>
      <c r="J1198" s="25">
        <v>2.0</v>
      </c>
      <c r="K1198" s="25" t="s">
        <v>10249</v>
      </c>
      <c r="L1198" s="25">
        <v>2.0</v>
      </c>
      <c r="M1198" s="25">
        <v>2.0</v>
      </c>
      <c r="N1198" s="25" t="s">
        <v>8938</v>
      </c>
      <c r="O1198" s="13"/>
      <c r="P1198" s="13"/>
      <c r="Q1198" s="13"/>
      <c r="R1198" s="13"/>
      <c r="S1198" s="13"/>
      <c r="T1198" s="13"/>
      <c r="U1198" s="13"/>
      <c r="V1198" s="13"/>
      <c r="W1198" s="13"/>
      <c r="X1198" s="13"/>
      <c r="Y1198" s="13"/>
      <c r="Z1198" s="13"/>
      <c r="AA1198" s="13"/>
      <c r="AB1198" s="13"/>
    </row>
    <row r="1199" ht="15.75" customHeight="1">
      <c r="A1199" s="24" t="s">
        <v>10245</v>
      </c>
      <c r="B1199" s="24" t="s">
        <v>5087</v>
      </c>
      <c r="C1199" s="24" t="s">
        <v>10246</v>
      </c>
      <c r="D1199" s="24" t="s">
        <v>10247</v>
      </c>
      <c r="E1199" s="24" t="s">
        <v>10257</v>
      </c>
      <c r="F1199" s="25">
        <v>2.0</v>
      </c>
      <c r="G1199" s="25">
        <v>2.0</v>
      </c>
      <c r="H1199" s="25" t="s">
        <v>8871</v>
      </c>
      <c r="I1199" s="25">
        <v>3.0</v>
      </c>
      <c r="J1199" s="25">
        <v>3.0</v>
      </c>
      <c r="K1199" s="25" t="s">
        <v>10249</v>
      </c>
      <c r="L1199" s="25">
        <v>3.0</v>
      </c>
      <c r="M1199" s="25">
        <v>3.0</v>
      </c>
      <c r="N1199" s="25" t="s">
        <v>8938</v>
      </c>
      <c r="O1199" s="13"/>
      <c r="P1199" s="13"/>
      <c r="Q1199" s="13"/>
      <c r="R1199" s="13"/>
      <c r="S1199" s="13"/>
      <c r="T1199" s="13"/>
      <c r="U1199" s="13"/>
      <c r="V1199" s="13"/>
      <c r="W1199" s="13"/>
      <c r="X1199" s="13"/>
      <c r="Y1199" s="13"/>
      <c r="Z1199" s="13"/>
      <c r="AA1199" s="13"/>
      <c r="AB1199" s="13"/>
    </row>
    <row r="1200" ht="15.75" customHeight="1">
      <c r="A1200" s="24" t="s">
        <v>10245</v>
      </c>
      <c r="B1200" s="24" t="s">
        <v>5089</v>
      </c>
      <c r="C1200" s="24" t="s">
        <v>10246</v>
      </c>
      <c r="D1200" s="24" t="s">
        <v>10247</v>
      </c>
      <c r="E1200" s="24" t="s">
        <v>10258</v>
      </c>
      <c r="F1200" s="25">
        <v>1.0</v>
      </c>
      <c r="G1200" s="25">
        <v>1.0</v>
      </c>
      <c r="H1200" s="25" t="s">
        <v>8871</v>
      </c>
      <c r="I1200" s="25">
        <v>1.0</v>
      </c>
      <c r="J1200" s="25">
        <v>2.0</v>
      </c>
      <c r="K1200" s="25" t="s">
        <v>10249</v>
      </c>
      <c r="L1200" s="25">
        <v>3.0</v>
      </c>
      <c r="M1200" s="25">
        <v>3.0</v>
      </c>
      <c r="N1200" s="25" t="s">
        <v>8938</v>
      </c>
      <c r="O1200" s="13"/>
      <c r="P1200" s="13"/>
      <c r="Q1200" s="13"/>
      <c r="R1200" s="13"/>
      <c r="S1200" s="13"/>
      <c r="T1200" s="13"/>
      <c r="U1200" s="13"/>
      <c r="V1200" s="13"/>
      <c r="W1200" s="13"/>
      <c r="X1200" s="13"/>
      <c r="Y1200" s="13"/>
      <c r="Z1200" s="13"/>
      <c r="AA1200" s="13"/>
      <c r="AB1200" s="13"/>
    </row>
    <row r="1201" ht="15.75" customHeight="1">
      <c r="A1201" s="24" t="s">
        <v>10245</v>
      </c>
      <c r="B1201" s="24" t="s">
        <v>5091</v>
      </c>
      <c r="C1201" s="24" t="s">
        <v>10246</v>
      </c>
      <c r="D1201" s="24" t="s">
        <v>10247</v>
      </c>
      <c r="E1201" s="24" t="s">
        <v>10259</v>
      </c>
      <c r="F1201" s="25">
        <v>1.0</v>
      </c>
      <c r="G1201" s="25">
        <v>1.0</v>
      </c>
      <c r="H1201" s="25" t="s">
        <v>8871</v>
      </c>
      <c r="I1201" s="25">
        <v>1.0</v>
      </c>
      <c r="J1201" s="25">
        <v>1.0</v>
      </c>
      <c r="K1201" s="25" t="s">
        <v>10249</v>
      </c>
      <c r="L1201" s="25">
        <v>2.0</v>
      </c>
      <c r="M1201" s="25">
        <v>2.0</v>
      </c>
      <c r="N1201" s="25" t="s">
        <v>8938</v>
      </c>
      <c r="O1201" s="13"/>
      <c r="P1201" s="13"/>
      <c r="Q1201" s="13"/>
      <c r="R1201" s="13"/>
      <c r="S1201" s="13"/>
      <c r="T1201" s="13"/>
      <c r="U1201" s="13"/>
      <c r="V1201" s="13"/>
      <c r="W1201" s="13"/>
      <c r="X1201" s="13"/>
      <c r="Y1201" s="13"/>
      <c r="Z1201" s="13"/>
      <c r="AA1201" s="13"/>
      <c r="AB1201" s="13"/>
    </row>
    <row r="1202" ht="15.75" customHeight="1">
      <c r="A1202" s="24" t="s">
        <v>10245</v>
      </c>
      <c r="B1202" s="24" t="s">
        <v>5093</v>
      </c>
      <c r="C1202" s="24" t="s">
        <v>10246</v>
      </c>
      <c r="D1202" s="24" t="s">
        <v>10247</v>
      </c>
      <c r="E1202" s="24" t="s">
        <v>10260</v>
      </c>
      <c r="F1202" s="25">
        <v>1.0</v>
      </c>
      <c r="G1202" s="25">
        <v>1.0</v>
      </c>
      <c r="H1202" s="25" t="s">
        <v>8871</v>
      </c>
      <c r="I1202" s="25">
        <v>1.0</v>
      </c>
      <c r="J1202" s="25">
        <v>2.0</v>
      </c>
      <c r="K1202" s="25" t="s">
        <v>10249</v>
      </c>
      <c r="L1202" s="25">
        <v>3.0</v>
      </c>
      <c r="M1202" s="25">
        <v>3.0</v>
      </c>
      <c r="N1202" s="25" t="s">
        <v>8938</v>
      </c>
      <c r="O1202" s="13"/>
      <c r="P1202" s="13"/>
      <c r="Q1202" s="13"/>
      <c r="R1202" s="13"/>
      <c r="S1202" s="13"/>
      <c r="T1202" s="13"/>
      <c r="U1202" s="13"/>
      <c r="V1202" s="13"/>
      <c r="W1202" s="13"/>
      <c r="X1202" s="13"/>
      <c r="Y1202" s="13"/>
      <c r="Z1202" s="13"/>
      <c r="AA1202" s="13"/>
      <c r="AB1202" s="13"/>
    </row>
    <row r="1203" ht="15.75" customHeight="1">
      <c r="A1203" s="24" t="s">
        <v>10245</v>
      </c>
      <c r="B1203" s="24" t="s">
        <v>5095</v>
      </c>
      <c r="C1203" s="24" t="s">
        <v>10246</v>
      </c>
      <c r="D1203" s="24" t="s">
        <v>10247</v>
      </c>
      <c r="E1203" s="24" t="s">
        <v>10261</v>
      </c>
      <c r="F1203" s="25">
        <v>1.0</v>
      </c>
      <c r="G1203" s="25">
        <v>1.0</v>
      </c>
      <c r="H1203" s="25" t="s">
        <v>8871</v>
      </c>
      <c r="I1203" s="25">
        <v>1.0</v>
      </c>
      <c r="J1203" s="25">
        <v>2.0</v>
      </c>
      <c r="K1203" s="25" t="s">
        <v>10249</v>
      </c>
      <c r="L1203" s="25">
        <v>2.0</v>
      </c>
      <c r="M1203" s="25">
        <v>2.0</v>
      </c>
      <c r="N1203" s="25" t="s">
        <v>8938</v>
      </c>
      <c r="O1203" s="13"/>
      <c r="P1203" s="13"/>
      <c r="Q1203" s="13"/>
      <c r="R1203" s="13"/>
      <c r="S1203" s="13"/>
      <c r="T1203" s="13"/>
      <c r="U1203" s="13"/>
      <c r="V1203" s="13"/>
      <c r="W1203" s="13"/>
      <c r="X1203" s="13"/>
      <c r="Y1203" s="13"/>
      <c r="Z1203" s="13"/>
      <c r="AA1203" s="13"/>
      <c r="AB1203" s="13"/>
    </row>
    <row r="1204" ht="15.75" customHeight="1">
      <c r="A1204" s="24" t="s">
        <v>10245</v>
      </c>
      <c r="B1204" s="24" t="s">
        <v>5097</v>
      </c>
      <c r="C1204" s="24" t="s">
        <v>10246</v>
      </c>
      <c r="D1204" s="24" t="s">
        <v>10247</v>
      </c>
      <c r="E1204" s="24" t="s">
        <v>10262</v>
      </c>
      <c r="F1204" s="25">
        <v>1.0</v>
      </c>
      <c r="G1204" s="25">
        <v>1.0</v>
      </c>
      <c r="H1204" s="25" t="s">
        <v>8871</v>
      </c>
      <c r="I1204" s="25">
        <v>1.0</v>
      </c>
      <c r="J1204" s="25">
        <v>2.0</v>
      </c>
      <c r="K1204" s="25" t="s">
        <v>10249</v>
      </c>
      <c r="L1204" s="25">
        <v>2.0</v>
      </c>
      <c r="M1204" s="25">
        <v>2.0</v>
      </c>
      <c r="N1204" s="25" t="s">
        <v>8938</v>
      </c>
      <c r="O1204" s="13"/>
      <c r="P1204" s="13"/>
      <c r="Q1204" s="13"/>
      <c r="R1204" s="13"/>
      <c r="S1204" s="13"/>
      <c r="T1204" s="13"/>
      <c r="U1204" s="13"/>
      <c r="V1204" s="13"/>
      <c r="W1204" s="13"/>
      <c r="X1204" s="13"/>
      <c r="Y1204" s="13"/>
      <c r="Z1204" s="13"/>
      <c r="AA1204" s="13"/>
      <c r="AB1204" s="13"/>
    </row>
    <row r="1205" ht="15.75" customHeight="1">
      <c r="A1205" s="24" t="s">
        <v>10245</v>
      </c>
      <c r="B1205" s="24" t="s">
        <v>5099</v>
      </c>
      <c r="C1205" s="24" t="s">
        <v>10246</v>
      </c>
      <c r="D1205" s="24" t="s">
        <v>10247</v>
      </c>
      <c r="E1205" s="24" t="s">
        <v>10263</v>
      </c>
      <c r="F1205" s="25">
        <v>1.0</v>
      </c>
      <c r="G1205" s="25">
        <v>1.0</v>
      </c>
      <c r="H1205" s="25" t="s">
        <v>8871</v>
      </c>
      <c r="I1205" s="25">
        <v>2.0</v>
      </c>
      <c r="J1205" s="25">
        <v>2.0</v>
      </c>
      <c r="K1205" s="25" t="s">
        <v>10249</v>
      </c>
      <c r="L1205" s="25">
        <v>3.0</v>
      </c>
      <c r="M1205" s="25">
        <v>2.0</v>
      </c>
      <c r="N1205" s="25" t="s">
        <v>8938</v>
      </c>
      <c r="O1205" s="13"/>
      <c r="P1205" s="13"/>
      <c r="Q1205" s="13"/>
      <c r="R1205" s="13"/>
      <c r="S1205" s="13"/>
      <c r="T1205" s="13"/>
      <c r="U1205" s="13"/>
      <c r="V1205" s="13"/>
      <c r="W1205" s="13"/>
      <c r="X1205" s="13"/>
      <c r="Y1205" s="13"/>
      <c r="Z1205" s="13"/>
      <c r="AA1205" s="13"/>
      <c r="AB1205" s="13"/>
    </row>
    <row r="1206" ht="15.75" customHeight="1">
      <c r="A1206" s="24" t="s">
        <v>10245</v>
      </c>
      <c r="B1206" s="24" t="s">
        <v>5101</v>
      </c>
      <c r="C1206" s="24" t="s">
        <v>10246</v>
      </c>
      <c r="D1206" s="24" t="s">
        <v>10247</v>
      </c>
      <c r="E1206" s="24" t="s">
        <v>10264</v>
      </c>
      <c r="F1206" s="25">
        <v>1.0</v>
      </c>
      <c r="G1206" s="25">
        <v>1.0</v>
      </c>
      <c r="H1206" s="25" t="s">
        <v>8871</v>
      </c>
      <c r="I1206" s="25">
        <v>1.0</v>
      </c>
      <c r="J1206" s="25">
        <v>2.0</v>
      </c>
      <c r="K1206" s="25" t="s">
        <v>10249</v>
      </c>
      <c r="L1206" s="25">
        <v>2.0</v>
      </c>
      <c r="M1206" s="25">
        <v>2.0</v>
      </c>
      <c r="N1206" s="25" t="s">
        <v>8938</v>
      </c>
      <c r="O1206" s="13"/>
      <c r="P1206" s="13"/>
      <c r="Q1206" s="13"/>
      <c r="R1206" s="13"/>
      <c r="S1206" s="13"/>
      <c r="T1206" s="13"/>
      <c r="U1206" s="13"/>
      <c r="V1206" s="13"/>
      <c r="W1206" s="13"/>
      <c r="X1206" s="13"/>
      <c r="Y1206" s="13"/>
      <c r="Z1206" s="13"/>
      <c r="AA1206" s="13"/>
      <c r="AB1206" s="13"/>
    </row>
    <row r="1207" ht="15.75" customHeight="1">
      <c r="A1207" s="24" t="s">
        <v>10245</v>
      </c>
      <c r="B1207" s="24" t="s">
        <v>5103</v>
      </c>
      <c r="C1207" s="24" t="s">
        <v>10246</v>
      </c>
      <c r="D1207" s="24" t="s">
        <v>10247</v>
      </c>
      <c r="E1207" s="24" t="s">
        <v>10265</v>
      </c>
      <c r="F1207" s="25">
        <v>2.0</v>
      </c>
      <c r="G1207" s="25">
        <v>2.0</v>
      </c>
      <c r="H1207" s="25" t="s">
        <v>8871</v>
      </c>
      <c r="I1207" s="25">
        <v>2.0</v>
      </c>
      <c r="J1207" s="25">
        <v>2.0</v>
      </c>
      <c r="K1207" s="25" t="s">
        <v>10249</v>
      </c>
      <c r="L1207" s="25">
        <v>2.0</v>
      </c>
      <c r="M1207" s="25">
        <v>2.0</v>
      </c>
      <c r="N1207" s="25" t="s">
        <v>8938</v>
      </c>
      <c r="O1207" s="13"/>
      <c r="P1207" s="13"/>
      <c r="Q1207" s="13"/>
      <c r="R1207" s="13"/>
      <c r="S1207" s="13"/>
      <c r="T1207" s="13"/>
      <c r="U1207" s="13"/>
      <c r="V1207" s="13"/>
      <c r="W1207" s="13"/>
      <c r="X1207" s="13"/>
      <c r="Y1207" s="13"/>
      <c r="Z1207" s="13"/>
      <c r="AA1207" s="13"/>
      <c r="AB1207" s="13"/>
    </row>
    <row r="1208" ht="15.75" customHeight="1">
      <c r="A1208" s="24" t="s">
        <v>10245</v>
      </c>
      <c r="B1208" s="24" t="s">
        <v>5105</v>
      </c>
      <c r="C1208" s="24" t="s">
        <v>10246</v>
      </c>
      <c r="D1208" s="24" t="s">
        <v>10247</v>
      </c>
      <c r="E1208" s="24" t="s">
        <v>10266</v>
      </c>
      <c r="F1208" s="25">
        <v>3.0</v>
      </c>
      <c r="G1208" s="25">
        <v>3.0</v>
      </c>
      <c r="H1208" s="25" t="s">
        <v>8871</v>
      </c>
      <c r="I1208" s="25">
        <v>1.0</v>
      </c>
      <c r="J1208" s="25">
        <v>2.0</v>
      </c>
      <c r="K1208" s="25" t="s">
        <v>10249</v>
      </c>
      <c r="L1208" s="25">
        <v>3.0</v>
      </c>
      <c r="M1208" s="25">
        <v>3.0</v>
      </c>
      <c r="N1208" s="25" t="s">
        <v>8938</v>
      </c>
      <c r="O1208" s="13"/>
      <c r="P1208" s="13"/>
      <c r="Q1208" s="13"/>
      <c r="R1208" s="13"/>
      <c r="S1208" s="13"/>
      <c r="T1208" s="13"/>
      <c r="U1208" s="13"/>
      <c r="V1208" s="13"/>
      <c r="W1208" s="13"/>
      <c r="X1208" s="13"/>
      <c r="Y1208" s="13"/>
      <c r="Z1208" s="13"/>
      <c r="AA1208" s="13"/>
      <c r="AB1208" s="13"/>
    </row>
    <row r="1209" ht="15.75" customHeight="1">
      <c r="A1209" s="24" t="s">
        <v>10267</v>
      </c>
      <c r="B1209" s="24" t="s">
        <v>5573</v>
      </c>
      <c r="C1209" s="24" t="s">
        <v>10268</v>
      </c>
      <c r="D1209" s="24" t="s">
        <v>10269</v>
      </c>
      <c r="E1209" s="24" t="s">
        <v>10270</v>
      </c>
      <c r="F1209" s="25">
        <v>3.0</v>
      </c>
      <c r="G1209" s="25">
        <v>3.0</v>
      </c>
      <c r="H1209" s="25" t="s">
        <v>8871</v>
      </c>
      <c r="I1209" s="25">
        <v>3.0</v>
      </c>
      <c r="J1209" s="25">
        <v>3.0</v>
      </c>
      <c r="K1209" s="25" t="s">
        <v>10249</v>
      </c>
      <c r="L1209" s="25">
        <v>3.0</v>
      </c>
      <c r="M1209" s="25">
        <v>3.0</v>
      </c>
      <c r="N1209" s="25" t="s">
        <v>9250</v>
      </c>
      <c r="O1209" s="13"/>
      <c r="P1209" s="13"/>
      <c r="Q1209" s="13"/>
      <c r="R1209" s="13"/>
      <c r="S1209" s="13"/>
      <c r="T1209" s="13"/>
      <c r="U1209" s="13"/>
      <c r="V1209" s="13"/>
      <c r="W1209" s="13"/>
      <c r="X1209" s="13"/>
      <c r="Y1209" s="13"/>
      <c r="Z1209" s="13"/>
      <c r="AA1209" s="13"/>
      <c r="AB1209" s="13"/>
    </row>
    <row r="1210" ht="15.75" customHeight="1">
      <c r="A1210" s="24" t="s">
        <v>10267</v>
      </c>
      <c r="B1210" s="24" t="s">
        <v>5577</v>
      </c>
      <c r="C1210" s="24" t="s">
        <v>10268</v>
      </c>
      <c r="D1210" s="24" t="s">
        <v>10269</v>
      </c>
      <c r="E1210" s="24" t="s">
        <v>10271</v>
      </c>
      <c r="F1210" s="25">
        <v>1.0</v>
      </c>
      <c r="G1210" s="25">
        <v>1.0</v>
      </c>
      <c r="H1210" s="25" t="s">
        <v>8871</v>
      </c>
      <c r="I1210" s="25">
        <v>2.0</v>
      </c>
      <c r="J1210" s="25">
        <v>2.0</v>
      </c>
      <c r="K1210" s="25" t="s">
        <v>10249</v>
      </c>
      <c r="L1210" s="25">
        <v>2.0</v>
      </c>
      <c r="M1210" s="25">
        <v>3.0</v>
      </c>
      <c r="N1210" s="25" t="s">
        <v>9250</v>
      </c>
      <c r="O1210" s="13"/>
      <c r="P1210" s="13"/>
      <c r="Q1210" s="13"/>
      <c r="R1210" s="13"/>
      <c r="S1210" s="13"/>
      <c r="T1210" s="13"/>
      <c r="U1210" s="13"/>
      <c r="V1210" s="13"/>
      <c r="W1210" s="13"/>
      <c r="X1210" s="13"/>
      <c r="Y1210" s="13"/>
      <c r="Z1210" s="13"/>
      <c r="AA1210" s="13"/>
      <c r="AB1210" s="13"/>
    </row>
    <row r="1211" ht="15.75" customHeight="1">
      <c r="A1211" s="24" t="s">
        <v>10267</v>
      </c>
      <c r="B1211" s="24" t="s">
        <v>5579</v>
      </c>
      <c r="C1211" s="24" t="s">
        <v>10268</v>
      </c>
      <c r="D1211" s="24" t="s">
        <v>10269</v>
      </c>
      <c r="E1211" s="24" t="s">
        <v>10272</v>
      </c>
      <c r="F1211" s="25">
        <v>3.0</v>
      </c>
      <c r="G1211" s="25">
        <v>2.0</v>
      </c>
      <c r="H1211" s="25" t="s">
        <v>8871</v>
      </c>
      <c r="I1211" s="25">
        <v>3.0</v>
      </c>
      <c r="J1211" s="25">
        <v>2.0</v>
      </c>
      <c r="K1211" s="25" t="s">
        <v>10249</v>
      </c>
      <c r="L1211" s="25">
        <v>3.0</v>
      </c>
      <c r="M1211" s="25">
        <v>2.0</v>
      </c>
      <c r="N1211" s="25" t="s">
        <v>9250</v>
      </c>
      <c r="O1211" s="13"/>
      <c r="P1211" s="13"/>
      <c r="Q1211" s="13"/>
      <c r="R1211" s="13"/>
      <c r="S1211" s="13"/>
      <c r="T1211" s="13"/>
      <c r="U1211" s="13"/>
      <c r="V1211" s="13"/>
      <c r="W1211" s="13"/>
      <c r="X1211" s="13"/>
      <c r="Y1211" s="13"/>
      <c r="Z1211" s="13"/>
      <c r="AA1211" s="13"/>
      <c r="AB1211" s="13"/>
    </row>
    <row r="1212" ht="15.75" customHeight="1">
      <c r="A1212" s="24" t="s">
        <v>10267</v>
      </c>
      <c r="B1212" s="24" t="s">
        <v>5581</v>
      </c>
      <c r="C1212" s="24" t="s">
        <v>10268</v>
      </c>
      <c r="D1212" s="24" t="s">
        <v>10269</v>
      </c>
      <c r="E1212" s="24" t="s">
        <v>10273</v>
      </c>
      <c r="F1212" s="25">
        <v>3.0</v>
      </c>
      <c r="G1212" s="25">
        <v>2.0</v>
      </c>
      <c r="H1212" s="25" t="s">
        <v>8871</v>
      </c>
      <c r="I1212" s="25">
        <v>3.0</v>
      </c>
      <c r="J1212" s="25">
        <v>2.0</v>
      </c>
      <c r="K1212" s="25" t="s">
        <v>10249</v>
      </c>
      <c r="L1212" s="25">
        <v>3.0</v>
      </c>
      <c r="M1212" s="25">
        <v>2.0</v>
      </c>
      <c r="N1212" s="25" t="s">
        <v>9250</v>
      </c>
      <c r="O1212" s="13"/>
      <c r="P1212" s="13"/>
      <c r="Q1212" s="13"/>
      <c r="R1212" s="13"/>
      <c r="S1212" s="13"/>
      <c r="T1212" s="13"/>
      <c r="U1212" s="13"/>
      <c r="V1212" s="13"/>
      <c r="W1212" s="13"/>
      <c r="X1212" s="13"/>
      <c r="Y1212" s="13"/>
      <c r="Z1212" s="13"/>
      <c r="AA1212" s="13"/>
      <c r="AB1212" s="13"/>
    </row>
    <row r="1213" ht="15.75" customHeight="1">
      <c r="A1213" s="24" t="s">
        <v>10267</v>
      </c>
      <c r="B1213" s="24" t="s">
        <v>5583</v>
      </c>
      <c r="C1213" s="24" t="s">
        <v>10268</v>
      </c>
      <c r="D1213" s="24" t="s">
        <v>10269</v>
      </c>
      <c r="E1213" s="24" t="s">
        <v>10274</v>
      </c>
      <c r="F1213" s="25">
        <v>1.0</v>
      </c>
      <c r="G1213" s="25">
        <v>1.0</v>
      </c>
      <c r="H1213" s="25" t="s">
        <v>8871</v>
      </c>
      <c r="I1213" s="25">
        <v>1.0</v>
      </c>
      <c r="J1213" s="25">
        <v>1.0</v>
      </c>
      <c r="K1213" s="25" t="s">
        <v>10249</v>
      </c>
      <c r="L1213" s="25">
        <v>2.0</v>
      </c>
      <c r="M1213" s="25">
        <v>2.0</v>
      </c>
      <c r="N1213" s="25" t="s">
        <v>9250</v>
      </c>
      <c r="O1213" s="13"/>
      <c r="P1213" s="13"/>
      <c r="Q1213" s="13"/>
      <c r="R1213" s="13"/>
      <c r="S1213" s="13"/>
      <c r="T1213" s="13"/>
      <c r="U1213" s="13"/>
      <c r="V1213" s="13"/>
      <c r="W1213" s="13"/>
      <c r="X1213" s="13"/>
      <c r="Y1213" s="13"/>
      <c r="Z1213" s="13"/>
      <c r="AA1213" s="13"/>
      <c r="AB1213" s="13"/>
    </row>
    <row r="1214" ht="15.75" customHeight="1">
      <c r="A1214" s="24" t="s">
        <v>10267</v>
      </c>
      <c r="B1214" s="24" t="s">
        <v>5585</v>
      </c>
      <c r="C1214" s="24" t="s">
        <v>10268</v>
      </c>
      <c r="D1214" s="24" t="s">
        <v>10269</v>
      </c>
      <c r="E1214" s="24" t="s">
        <v>10275</v>
      </c>
      <c r="F1214" s="25">
        <v>1.0</v>
      </c>
      <c r="G1214" s="25">
        <v>1.0</v>
      </c>
      <c r="H1214" s="25" t="s">
        <v>8871</v>
      </c>
      <c r="I1214" s="25">
        <v>1.0</v>
      </c>
      <c r="J1214" s="25">
        <v>2.0</v>
      </c>
      <c r="K1214" s="25" t="s">
        <v>10249</v>
      </c>
      <c r="L1214" s="25">
        <v>1.0</v>
      </c>
      <c r="M1214" s="25">
        <v>2.0</v>
      </c>
      <c r="N1214" s="25" t="s">
        <v>9250</v>
      </c>
      <c r="O1214" s="13"/>
      <c r="P1214" s="13"/>
      <c r="Q1214" s="13"/>
      <c r="R1214" s="13"/>
      <c r="S1214" s="13"/>
      <c r="T1214" s="13"/>
      <c r="U1214" s="13"/>
      <c r="V1214" s="13"/>
      <c r="W1214" s="13"/>
      <c r="X1214" s="13"/>
      <c r="Y1214" s="13"/>
      <c r="Z1214" s="13"/>
      <c r="AA1214" s="13"/>
      <c r="AB1214" s="13"/>
    </row>
    <row r="1215" ht="15.75" customHeight="1">
      <c r="A1215" s="24" t="s">
        <v>10267</v>
      </c>
      <c r="B1215" s="24" t="s">
        <v>5587</v>
      </c>
      <c r="C1215" s="24" t="s">
        <v>10268</v>
      </c>
      <c r="D1215" s="24" t="s">
        <v>10269</v>
      </c>
      <c r="E1215" s="24" t="s">
        <v>10276</v>
      </c>
      <c r="F1215" s="25">
        <v>2.0</v>
      </c>
      <c r="G1215" s="25">
        <v>2.0</v>
      </c>
      <c r="H1215" s="25" t="s">
        <v>8871</v>
      </c>
      <c r="I1215" s="25">
        <v>1.0</v>
      </c>
      <c r="J1215" s="25">
        <v>1.0</v>
      </c>
      <c r="K1215" s="25" t="s">
        <v>10249</v>
      </c>
      <c r="L1215" s="25">
        <v>3.0</v>
      </c>
      <c r="M1215" s="25">
        <v>2.0</v>
      </c>
      <c r="N1215" s="25" t="s">
        <v>9250</v>
      </c>
      <c r="O1215" s="13"/>
      <c r="P1215" s="13"/>
      <c r="Q1215" s="13"/>
      <c r="R1215" s="13"/>
      <c r="S1215" s="13"/>
      <c r="T1215" s="13"/>
      <c r="U1215" s="13"/>
      <c r="V1215" s="13"/>
      <c r="W1215" s="13"/>
      <c r="X1215" s="13"/>
      <c r="Y1215" s="13"/>
      <c r="Z1215" s="13"/>
      <c r="AA1215" s="13"/>
      <c r="AB1215" s="13"/>
    </row>
    <row r="1216" ht="15.75" customHeight="1">
      <c r="A1216" s="24" t="s">
        <v>10267</v>
      </c>
      <c r="B1216" s="24" t="s">
        <v>5589</v>
      </c>
      <c r="C1216" s="24" t="s">
        <v>10268</v>
      </c>
      <c r="D1216" s="24" t="s">
        <v>10269</v>
      </c>
      <c r="E1216" s="24" t="s">
        <v>10277</v>
      </c>
      <c r="F1216" s="25">
        <v>1.0</v>
      </c>
      <c r="G1216" s="25">
        <v>1.0</v>
      </c>
      <c r="H1216" s="25" t="s">
        <v>8871</v>
      </c>
      <c r="I1216" s="25">
        <v>1.0</v>
      </c>
      <c r="J1216" s="25">
        <v>1.0</v>
      </c>
      <c r="K1216" s="25" t="s">
        <v>10249</v>
      </c>
      <c r="L1216" s="25">
        <v>1.0</v>
      </c>
      <c r="M1216" s="25">
        <v>1.0</v>
      </c>
      <c r="N1216" s="25" t="s">
        <v>9250</v>
      </c>
      <c r="O1216" s="13"/>
      <c r="P1216" s="13"/>
      <c r="Q1216" s="13"/>
      <c r="R1216" s="13"/>
      <c r="S1216" s="13"/>
      <c r="T1216" s="13"/>
      <c r="U1216" s="13"/>
      <c r="V1216" s="13"/>
      <c r="W1216" s="13"/>
      <c r="X1216" s="13"/>
      <c r="Y1216" s="13"/>
      <c r="Z1216" s="13"/>
      <c r="AA1216" s="13"/>
      <c r="AB1216" s="13"/>
    </row>
    <row r="1217" ht="15.75" customHeight="1">
      <c r="A1217" s="24" t="s">
        <v>10267</v>
      </c>
      <c r="B1217" s="24" t="s">
        <v>5591</v>
      </c>
      <c r="C1217" s="24" t="s">
        <v>10268</v>
      </c>
      <c r="D1217" s="24" t="s">
        <v>10269</v>
      </c>
      <c r="E1217" s="24" t="s">
        <v>10278</v>
      </c>
      <c r="F1217" s="25">
        <v>2.0</v>
      </c>
      <c r="G1217" s="25">
        <v>2.0</v>
      </c>
      <c r="H1217" s="25" t="s">
        <v>8871</v>
      </c>
      <c r="I1217" s="25">
        <v>2.0</v>
      </c>
      <c r="J1217" s="25">
        <v>2.0</v>
      </c>
      <c r="K1217" s="25" t="s">
        <v>10249</v>
      </c>
      <c r="L1217" s="25">
        <v>2.0</v>
      </c>
      <c r="M1217" s="25">
        <v>2.0</v>
      </c>
      <c r="N1217" s="25" t="s">
        <v>9250</v>
      </c>
      <c r="O1217" s="13"/>
      <c r="P1217" s="13"/>
      <c r="Q1217" s="13"/>
      <c r="R1217" s="13"/>
      <c r="S1217" s="13"/>
      <c r="T1217" s="13"/>
      <c r="U1217" s="13"/>
      <c r="V1217" s="13"/>
      <c r="W1217" s="13"/>
      <c r="X1217" s="13"/>
      <c r="Y1217" s="13"/>
      <c r="Z1217" s="13"/>
      <c r="AA1217" s="13"/>
      <c r="AB1217" s="13"/>
    </row>
    <row r="1218" ht="15.75" customHeight="1">
      <c r="A1218" s="24" t="s">
        <v>10267</v>
      </c>
      <c r="B1218" s="24" t="s">
        <v>5593</v>
      </c>
      <c r="C1218" s="24" t="s">
        <v>10268</v>
      </c>
      <c r="D1218" s="24" t="s">
        <v>10269</v>
      </c>
      <c r="E1218" s="24" t="s">
        <v>10279</v>
      </c>
      <c r="F1218" s="25">
        <v>1.0</v>
      </c>
      <c r="G1218" s="25">
        <v>1.0</v>
      </c>
      <c r="H1218" s="25" t="s">
        <v>8871</v>
      </c>
      <c r="I1218" s="25">
        <v>1.0</v>
      </c>
      <c r="J1218" s="25">
        <v>1.0</v>
      </c>
      <c r="K1218" s="25" t="s">
        <v>10249</v>
      </c>
      <c r="L1218" s="25">
        <v>1.0</v>
      </c>
      <c r="M1218" s="25">
        <v>2.0</v>
      </c>
      <c r="N1218" s="25" t="s">
        <v>9250</v>
      </c>
      <c r="O1218" s="13"/>
      <c r="P1218" s="13"/>
      <c r="Q1218" s="13"/>
      <c r="R1218" s="13"/>
      <c r="S1218" s="13"/>
      <c r="T1218" s="13"/>
      <c r="U1218" s="13"/>
      <c r="V1218" s="13"/>
      <c r="W1218" s="13"/>
      <c r="X1218" s="13"/>
      <c r="Y1218" s="13"/>
      <c r="Z1218" s="13"/>
      <c r="AA1218" s="13"/>
      <c r="AB1218" s="13"/>
    </row>
    <row r="1219" ht="15.75" customHeight="1">
      <c r="A1219" s="24" t="s">
        <v>10267</v>
      </c>
      <c r="B1219" s="24" t="s">
        <v>5595</v>
      </c>
      <c r="C1219" s="24" t="s">
        <v>10268</v>
      </c>
      <c r="D1219" s="24" t="s">
        <v>10269</v>
      </c>
      <c r="E1219" s="24" t="s">
        <v>10280</v>
      </c>
      <c r="F1219" s="25">
        <v>1.0</v>
      </c>
      <c r="G1219" s="25">
        <v>1.0</v>
      </c>
      <c r="H1219" s="25" t="s">
        <v>8871</v>
      </c>
      <c r="I1219" s="25">
        <v>1.0</v>
      </c>
      <c r="J1219" s="25">
        <v>1.0</v>
      </c>
      <c r="K1219" s="25" t="s">
        <v>10249</v>
      </c>
      <c r="L1219" s="25">
        <v>1.0</v>
      </c>
      <c r="M1219" s="25">
        <v>2.0</v>
      </c>
      <c r="N1219" s="25" t="s">
        <v>9250</v>
      </c>
      <c r="O1219" s="13"/>
      <c r="P1219" s="13"/>
      <c r="Q1219" s="13"/>
      <c r="R1219" s="13"/>
      <c r="S1219" s="13"/>
      <c r="T1219" s="13"/>
      <c r="U1219" s="13"/>
      <c r="V1219" s="13"/>
      <c r="W1219" s="13"/>
      <c r="X1219" s="13"/>
      <c r="Y1219" s="13"/>
      <c r="Z1219" s="13"/>
      <c r="AA1219" s="13"/>
      <c r="AB1219" s="13"/>
    </row>
    <row r="1220" ht="15.75" customHeight="1">
      <c r="A1220" s="24" t="s">
        <v>10267</v>
      </c>
      <c r="B1220" s="24" t="s">
        <v>5597</v>
      </c>
      <c r="C1220" s="24" t="s">
        <v>10268</v>
      </c>
      <c r="D1220" s="24" t="s">
        <v>10269</v>
      </c>
      <c r="E1220" s="24" t="s">
        <v>10281</v>
      </c>
      <c r="F1220" s="25">
        <v>1.0</v>
      </c>
      <c r="G1220" s="25">
        <v>1.0</v>
      </c>
      <c r="H1220" s="25" t="s">
        <v>8871</v>
      </c>
      <c r="I1220" s="25">
        <v>1.0</v>
      </c>
      <c r="J1220" s="25">
        <v>1.0</v>
      </c>
      <c r="K1220" s="25" t="s">
        <v>10249</v>
      </c>
      <c r="L1220" s="25">
        <v>1.0</v>
      </c>
      <c r="M1220" s="25">
        <v>1.0</v>
      </c>
      <c r="N1220" s="25" t="s">
        <v>9250</v>
      </c>
      <c r="O1220" s="13"/>
      <c r="P1220" s="13"/>
      <c r="Q1220" s="13"/>
      <c r="R1220" s="13"/>
      <c r="S1220" s="13"/>
      <c r="T1220" s="13"/>
      <c r="U1220" s="13"/>
      <c r="V1220" s="13"/>
      <c r="W1220" s="13"/>
      <c r="X1220" s="13"/>
      <c r="Y1220" s="13"/>
      <c r="Z1220" s="13"/>
      <c r="AA1220" s="13"/>
      <c r="AB1220" s="13"/>
    </row>
    <row r="1221" ht="15.75" customHeight="1">
      <c r="A1221" s="24" t="s">
        <v>10267</v>
      </c>
      <c r="B1221" s="24" t="s">
        <v>5599</v>
      </c>
      <c r="C1221" s="24" t="s">
        <v>10268</v>
      </c>
      <c r="D1221" s="24" t="s">
        <v>10269</v>
      </c>
      <c r="E1221" s="24" t="s">
        <v>10282</v>
      </c>
      <c r="F1221" s="25">
        <v>3.0</v>
      </c>
      <c r="G1221" s="25">
        <v>3.0</v>
      </c>
      <c r="H1221" s="25" t="s">
        <v>8871</v>
      </c>
      <c r="I1221" s="25">
        <v>3.0</v>
      </c>
      <c r="J1221" s="25">
        <v>2.0</v>
      </c>
      <c r="K1221" s="25" t="s">
        <v>10249</v>
      </c>
      <c r="L1221" s="25">
        <v>3.0</v>
      </c>
      <c r="M1221" s="25">
        <v>2.0</v>
      </c>
      <c r="N1221" s="25" t="s">
        <v>9250</v>
      </c>
      <c r="O1221" s="13"/>
      <c r="P1221" s="13"/>
      <c r="Q1221" s="13"/>
      <c r="R1221" s="13"/>
      <c r="S1221" s="13"/>
      <c r="T1221" s="13"/>
      <c r="U1221" s="13"/>
      <c r="V1221" s="13"/>
      <c r="W1221" s="13"/>
      <c r="X1221" s="13"/>
      <c r="Y1221" s="13"/>
      <c r="Z1221" s="13"/>
      <c r="AA1221" s="13"/>
      <c r="AB1221" s="13"/>
    </row>
    <row r="1222" ht="15.75" customHeight="1">
      <c r="A1222" s="24" t="s">
        <v>10267</v>
      </c>
      <c r="B1222" s="24" t="s">
        <v>5601</v>
      </c>
      <c r="C1222" s="24" t="s">
        <v>10268</v>
      </c>
      <c r="D1222" s="24" t="s">
        <v>10269</v>
      </c>
      <c r="E1222" s="24" t="s">
        <v>10283</v>
      </c>
      <c r="F1222" s="25">
        <v>1.0</v>
      </c>
      <c r="G1222" s="25">
        <v>1.0</v>
      </c>
      <c r="H1222" s="25" t="s">
        <v>8871</v>
      </c>
      <c r="I1222" s="25">
        <v>1.0</v>
      </c>
      <c r="J1222" s="25">
        <v>2.0</v>
      </c>
      <c r="K1222" s="25" t="s">
        <v>10249</v>
      </c>
      <c r="L1222" s="25">
        <v>3.0</v>
      </c>
      <c r="M1222" s="25">
        <v>3.0</v>
      </c>
      <c r="N1222" s="25" t="s">
        <v>9250</v>
      </c>
      <c r="O1222" s="13"/>
      <c r="P1222" s="13"/>
      <c r="Q1222" s="13"/>
      <c r="R1222" s="13"/>
      <c r="S1222" s="13"/>
      <c r="T1222" s="13"/>
      <c r="U1222" s="13"/>
      <c r="V1222" s="13"/>
      <c r="W1222" s="13"/>
      <c r="X1222" s="13"/>
      <c r="Y1222" s="13"/>
      <c r="Z1222" s="13"/>
      <c r="AA1222" s="13"/>
      <c r="AB1222" s="13"/>
    </row>
    <row r="1223" ht="15.75" customHeight="1">
      <c r="A1223" s="24" t="s">
        <v>10267</v>
      </c>
      <c r="B1223" s="24" t="s">
        <v>5603</v>
      </c>
      <c r="C1223" s="24" t="s">
        <v>10268</v>
      </c>
      <c r="D1223" s="24" t="s">
        <v>10269</v>
      </c>
      <c r="E1223" s="24" t="s">
        <v>10284</v>
      </c>
      <c r="F1223" s="25">
        <v>1.0</v>
      </c>
      <c r="G1223" s="25">
        <v>1.0</v>
      </c>
      <c r="H1223" s="25" t="s">
        <v>8871</v>
      </c>
      <c r="I1223" s="25">
        <v>1.0</v>
      </c>
      <c r="J1223" s="25">
        <v>2.0</v>
      </c>
      <c r="K1223" s="25" t="s">
        <v>10249</v>
      </c>
      <c r="L1223" s="25">
        <v>1.0</v>
      </c>
      <c r="M1223" s="25">
        <v>2.0</v>
      </c>
      <c r="N1223" s="25" t="s">
        <v>9250</v>
      </c>
      <c r="O1223" s="13"/>
      <c r="P1223" s="13"/>
      <c r="Q1223" s="13"/>
      <c r="R1223" s="13"/>
      <c r="S1223" s="13"/>
      <c r="T1223" s="13"/>
      <c r="U1223" s="13"/>
      <c r="V1223" s="13"/>
      <c r="W1223" s="13"/>
      <c r="X1223" s="13"/>
      <c r="Y1223" s="13"/>
      <c r="Z1223" s="13"/>
      <c r="AA1223" s="13"/>
      <c r="AB1223" s="13"/>
    </row>
    <row r="1224" ht="15.75" customHeight="1">
      <c r="A1224" s="24" t="s">
        <v>10267</v>
      </c>
      <c r="B1224" s="24" t="s">
        <v>5605</v>
      </c>
      <c r="C1224" s="24" t="s">
        <v>10268</v>
      </c>
      <c r="D1224" s="24" t="s">
        <v>10269</v>
      </c>
      <c r="E1224" s="24" t="s">
        <v>10285</v>
      </c>
      <c r="F1224" s="25">
        <v>1.0</v>
      </c>
      <c r="G1224" s="25">
        <v>1.0</v>
      </c>
      <c r="H1224" s="25" t="s">
        <v>8871</v>
      </c>
      <c r="I1224" s="25">
        <v>1.0</v>
      </c>
      <c r="J1224" s="25">
        <v>1.0</v>
      </c>
      <c r="K1224" s="25" t="s">
        <v>10249</v>
      </c>
      <c r="L1224" s="25">
        <v>1.0</v>
      </c>
      <c r="M1224" s="25">
        <v>3.0</v>
      </c>
      <c r="N1224" s="25" t="s">
        <v>9250</v>
      </c>
      <c r="O1224" s="13"/>
      <c r="P1224" s="13"/>
      <c r="Q1224" s="13"/>
      <c r="R1224" s="13"/>
      <c r="S1224" s="13"/>
      <c r="T1224" s="13"/>
      <c r="U1224" s="13"/>
      <c r="V1224" s="13"/>
      <c r="W1224" s="13"/>
      <c r="X1224" s="13"/>
      <c r="Y1224" s="13"/>
      <c r="Z1224" s="13"/>
      <c r="AA1224" s="13"/>
      <c r="AB1224" s="13"/>
    </row>
    <row r="1225" ht="15.75" customHeight="1">
      <c r="A1225" s="24" t="s">
        <v>10267</v>
      </c>
      <c r="B1225" s="24" t="s">
        <v>5607</v>
      </c>
      <c r="C1225" s="24" t="s">
        <v>10268</v>
      </c>
      <c r="D1225" s="24" t="s">
        <v>10269</v>
      </c>
      <c r="E1225" s="24" t="s">
        <v>10286</v>
      </c>
      <c r="F1225" s="25">
        <v>1.0</v>
      </c>
      <c r="G1225" s="25">
        <v>1.0</v>
      </c>
      <c r="H1225" s="25" t="s">
        <v>8871</v>
      </c>
      <c r="I1225" s="25">
        <v>1.0</v>
      </c>
      <c r="J1225" s="25">
        <v>1.0</v>
      </c>
      <c r="K1225" s="25" t="s">
        <v>10249</v>
      </c>
      <c r="L1225" s="25">
        <v>1.0</v>
      </c>
      <c r="M1225" s="25">
        <v>3.0</v>
      </c>
      <c r="N1225" s="25" t="s">
        <v>9250</v>
      </c>
      <c r="O1225" s="13"/>
      <c r="P1225" s="13"/>
      <c r="Q1225" s="13"/>
      <c r="R1225" s="13"/>
      <c r="S1225" s="13"/>
      <c r="T1225" s="13"/>
      <c r="U1225" s="13"/>
      <c r="V1225" s="13"/>
      <c r="W1225" s="13"/>
      <c r="X1225" s="13"/>
      <c r="Y1225" s="13"/>
      <c r="Z1225" s="13"/>
      <c r="AA1225" s="13"/>
      <c r="AB1225" s="13"/>
    </row>
    <row r="1226" ht="15.75" customHeight="1">
      <c r="A1226" s="24" t="s">
        <v>10267</v>
      </c>
      <c r="B1226" s="24" t="s">
        <v>5609</v>
      </c>
      <c r="C1226" s="24" t="s">
        <v>10268</v>
      </c>
      <c r="D1226" s="24" t="s">
        <v>10269</v>
      </c>
      <c r="E1226" s="24" t="s">
        <v>10287</v>
      </c>
      <c r="F1226" s="25">
        <v>1.0</v>
      </c>
      <c r="G1226" s="25">
        <v>1.0</v>
      </c>
      <c r="H1226" s="25" t="s">
        <v>8871</v>
      </c>
      <c r="I1226" s="25">
        <v>1.0</v>
      </c>
      <c r="J1226" s="25">
        <v>2.0</v>
      </c>
      <c r="K1226" s="25" t="s">
        <v>10249</v>
      </c>
      <c r="L1226" s="25">
        <v>2.0</v>
      </c>
      <c r="M1226" s="25">
        <v>2.0</v>
      </c>
      <c r="N1226" s="25" t="s">
        <v>9250</v>
      </c>
      <c r="O1226" s="13"/>
      <c r="P1226" s="13"/>
      <c r="Q1226" s="13"/>
      <c r="R1226" s="13"/>
      <c r="S1226" s="13"/>
      <c r="T1226" s="13"/>
      <c r="U1226" s="13"/>
      <c r="V1226" s="13"/>
      <c r="W1226" s="13"/>
      <c r="X1226" s="13"/>
      <c r="Y1226" s="13"/>
      <c r="Z1226" s="13"/>
      <c r="AA1226" s="13"/>
      <c r="AB1226" s="13"/>
    </row>
    <row r="1227" ht="15.75" customHeight="1">
      <c r="A1227" s="24" t="s">
        <v>10288</v>
      </c>
      <c r="B1227" s="24" t="s">
        <v>1185</v>
      </c>
      <c r="C1227" s="24" t="s">
        <v>10289</v>
      </c>
      <c r="D1227" s="24" t="s">
        <v>10290</v>
      </c>
      <c r="E1227" s="24" t="s">
        <v>10291</v>
      </c>
      <c r="F1227" s="25">
        <v>1.0</v>
      </c>
      <c r="G1227" s="25">
        <v>1.0</v>
      </c>
      <c r="H1227" s="25" t="s">
        <v>8871</v>
      </c>
      <c r="I1227" s="25">
        <v>3.0</v>
      </c>
      <c r="J1227" s="25">
        <v>3.0</v>
      </c>
      <c r="K1227" s="25" t="s">
        <v>8916</v>
      </c>
      <c r="L1227" s="25">
        <v>3.0</v>
      </c>
      <c r="M1227" s="25">
        <v>3.0</v>
      </c>
      <c r="N1227" s="25" t="s">
        <v>9396</v>
      </c>
      <c r="O1227" s="13"/>
      <c r="P1227" s="13"/>
      <c r="Q1227" s="13"/>
      <c r="R1227" s="13"/>
      <c r="S1227" s="13"/>
      <c r="T1227" s="13"/>
      <c r="U1227" s="13"/>
      <c r="V1227" s="13"/>
      <c r="W1227" s="13"/>
      <c r="X1227" s="13"/>
      <c r="Y1227" s="13"/>
      <c r="Z1227" s="13"/>
      <c r="AA1227" s="13"/>
      <c r="AB1227" s="13"/>
    </row>
    <row r="1228" ht="15.75" customHeight="1">
      <c r="A1228" s="24" t="s">
        <v>10288</v>
      </c>
      <c r="B1228" s="24" t="s">
        <v>1189</v>
      </c>
      <c r="C1228" s="24" t="s">
        <v>10289</v>
      </c>
      <c r="D1228" s="24" t="s">
        <v>10290</v>
      </c>
      <c r="E1228" s="24" t="s">
        <v>10292</v>
      </c>
      <c r="F1228" s="25">
        <v>1.0</v>
      </c>
      <c r="G1228" s="25">
        <v>1.0</v>
      </c>
      <c r="H1228" s="25" t="s">
        <v>8871</v>
      </c>
      <c r="I1228" s="25">
        <v>2.0</v>
      </c>
      <c r="J1228" s="25">
        <v>2.0</v>
      </c>
      <c r="K1228" s="25" t="s">
        <v>8916</v>
      </c>
      <c r="L1228" s="25">
        <v>3.0</v>
      </c>
      <c r="M1228" s="25">
        <v>2.0</v>
      </c>
      <c r="N1228" s="25" t="s">
        <v>9396</v>
      </c>
      <c r="O1228" s="13"/>
      <c r="P1228" s="13"/>
      <c r="Q1228" s="13"/>
      <c r="R1228" s="13"/>
      <c r="S1228" s="13"/>
      <c r="T1228" s="13"/>
      <c r="U1228" s="13"/>
      <c r="V1228" s="13"/>
      <c r="W1228" s="13"/>
      <c r="X1228" s="13"/>
      <c r="Y1228" s="13"/>
      <c r="Z1228" s="13"/>
      <c r="AA1228" s="13"/>
      <c r="AB1228" s="13"/>
    </row>
    <row r="1229" ht="15.75" customHeight="1">
      <c r="A1229" s="24" t="s">
        <v>10288</v>
      </c>
      <c r="B1229" s="24" t="s">
        <v>1191</v>
      </c>
      <c r="C1229" s="24" t="s">
        <v>10289</v>
      </c>
      <c r="D1229" s="24" t="s">
        <v>10290</v>
      </c>
      <c r="E1229" s="24" t="s">
        <v>10293</v>
      </c>
      <c r="F1229" s="25">
        <v>1.0</v>
      </c>
      <c r="G1229" s="25">
        <v>1.0</v>
      </c>
      <c r="H1229" s="25" t="s">
        <v>8871</v>
      </c>
      <c r="I1229" s="25">
        <v>1.0</v>
      </c>
      <c r="J1229" s="25">
        <v>1.0</v>
      </c>
      <c r="K1229" s="25" t="s">
        <v>8916</v>
      </c>
      <c r="L1229" s="25">
        <v>1.0</v>
      </c>
      <c r="M1229" s="25">
        <v>2.0</v>
      </c>
      <c r="N1229" s="25" t="s">
        <v>9396</v>
      </c>
      <c r="O1229" s="13"/>
      <c r="P1229" s="13"/>
      <c r="Q1229" s="13"/>
      <c r="R1229" s="13"/>
      <c r="S1229" s="13"/>
      <c r="T1229" s="13"/>
      <c r="U1229" s="13"/>
      <c r="V1229" s="13"/>
      <c r="W1229" s="13"/>
      <c r="X1229" s="13"/>
      <c r="Y1229" s="13"/>
      <c r="Z1229" s="13"/>
      <c r="AA1229" s="13"/>
      <c r="AB1229" s="13"/>
    </row>
    <row r="1230" ht="15.75" customHeight="1">
      <c r="A1230" s="24" t="s">
        <v>10288</v>
      </c>
      <c r="B1230" s="24" t="s">
        <v>1193</v>
      </c>
      <c r="C1230" s="24" t="s">
        <v>10289</v>
      </c>
      <c r="D1230" s="24" t="s">
        <v>10290</v>
      </c>
      <c r="E1230" s="24" t="s">
        <v>10294</v>
      </c>
      <c r="F1230" s="25">
        <v>1.0</v>
      </c>
      <c r="G1230" s="25">
        <v>1.0</v>
      </c>
      <c r="H1230" s="25" t="s">
        <v>8871</v>
      </c>
      <c r="I1230" s="25">
        <v>2.0</v>
      </c>
      <c r="J1230" s="25">
        <v>2.0</v>
      </c>
      <c r="K1230" s="25" t="s">
        <v>8916</v>
      </c>
      <c r="L1230" s="25">
        <v>2.0</v>
      </c>
      <c r="M1230" s="25">
        <v>2.0</v>
      </c>
      <c r="N1230" s="25" t="s">
        <v>9396</v>
      </c>
      <c r="O1230" s="13"/>
      <c r="P1230" s="13"/>
      <c r="Q1230" s="13"/>
      <c r="R1230" s="13"/>
      <c r="S1230" s="13"/>
      <c r="T1230" s="13"/>
      <c r="U1230" s="13"/>
      <c r="V1230" s="13"/>
      <c r="W1230" s="13"/>
      <c r="X1230" s="13"/>
      <c r="Y1230" s="13"/>
      <c r="Z1230" s="13"/>
      <c r="AA1230" s="13"/>
      <c r="AB1230" s="13"/>
    </row>
    <row r="1231" ht="15.75" customHeight="1">
      <c r="A1231" s="24" t="s">
        <v>10288</v>
      </c>
      <c r="B1231" s="24" t="s">
        <v>1195</v>
      </c>
      <c r="C1231" s="24" t="s">
        <v>10289</v>
      </c>
      <c r="D1231" s="24" t="s">
        <v>10290</v>
      </c>
      <c r="E1231" s="24" t="s">
        <v>10295</v>
      </c>
      <c r="F1231" s="25">
        <v>1.0</v>
      </c>
      <c r="G1231" s="25">
        <v>1.0</v>
      </c>
      <c r="H1231" s="25" t="s">
        <v>8871</v>
      </c>
      <c r="I1231" s="25">
        <v>2.0</v>
      </c>
      <c r="J1231" s="25">
        <v>2.0</v>
      </c>
      <c r="K1231" s="25" t="s">
        <v>8916</v>
      </c>
      <c r="L1231" s="25">
        <v>2.0</v>
      </c>
      <c r="M1231" s="25">
        <v>3.0</v>
      </c>
      <c r="N1231" s="25" t="s">
        <v>9396</v>
      </c>
      <c r="O1231" s="13"/>
      <c r="P1231" s="13"/>
      <c r="Q1231" s="13"/>
      <c r="R1231" s="13"/>
      <c r="S1231" s="13"/>
      <c r="T1231" s="13"/>
      <c r="U1231" s="13"/>
      <c r="V1231" s="13"/>
      <c r="W1231" s="13"/>
      <c r="X1231" s="13"/>
      <c r="Y1231" s="13"/>
      <c r="Z1231" s="13"/>
      <c r="AA1231" s="13"/>
      <c r="AB1231" s="13"/>
    </row>
    <row r="1232" ht="15.75" customHeight="1">
      <c r="A1232" s="24" t="s">
        <v>10288</v>
      </c>
      <c r="B1232" s="24" t="s">
        <v>1197</v>
      </c>
      <c r="C1232" s="24" t="s">
        <v>10289</v>
      </c>
      <c r="D1232" s="24" t="s">
        <v>10290</v>
      </c>
      <c r="E1232" s="24" t="s">
        <v>10296</v>
      </c>
      <c r="F1232" s="25">
        <v>1.0</v>
      </c>
      <c r="G1232" s="25">
        <v>1.0</v>
      </c>
      <c r="H1232" s="25" t="s">
        <v>8871</v>
      </c>
      <c r="I1232" s="25">
        <v>3.0</v>
      </c>
      <c r="J1232" s="25">
        <v>3.0</v>
      </c>
      <c r="K1232" s="25" t="s">
        <v>8916</v>
      </c>
      <c r="L1232" s="25">
        <v>2.0</v>
      </c>
      <c r="M1232" s="25">
        <v>3.0</v>
      </c>
      <c r="N1232" s="25" t="s">
        <v>9396</v>
      </c>
      <c r="O1232" s="13"/>
      <c r="P1232" s="13"/>
      <c r="Q1232" s="13"/>
      <c r="R1232" s="13"/>
      <c r="S1232" s="13"/>
      <c r="T1232" s="13"/>
      <c r="U1232" s="13"/>
      <c r="V1232" s="13"/>
      <c r="W1232" s="13"/>
      <c r="X1232" s="13"/>
      <c r="Y1232" s="13"/>
      <c r="Z1232" s="13"/>
      <c r="AA1232" s="13"/>
      <c r="AB1232" s="13"/>
    </row>
    <row r="1233" ht="15.75" customHeight="1">
      <c r="A1233" s="24" t="s">
        <v>10288</v>
      </c>
      <c r="B1233" s="24" t="s">
        <v>1199</v>
      </c>
      <c r="C1233" s="24" t="s">
        <v>10289</v>
      </c>
      <c r="D1233" s="24" t="s">
        <v>10290</v>
      </c>
      <c r="E1233" s="24" t="s">
        <v>10297</v>
      </c>
      <c r="F1233" s="25">
        <v>1.0</v>
      </c>
      <c r="G1233" s="25">
        <v>1.0</v>
      </c>
      <c r="H1233" s="25" t="s">
        <v>8871</v>
      </c>
      <c r="I1233" s="25">
        <v>2.0</v>
      </c>
      <c r="J1233" s="25">
        <v>2.0</v>
      </c>
      <c r="K1233" s="25" t="s">
        <v>8916</v>
      </c>
      <c r="L1233" s="25">
        <v>2.0</v>
      </c>
      <c r="M1233" s="25">
        <v>3.0</v>
      </c>
      <c r="N1233" s="25" t="s">
        <v>9396</v>
      </c>
      <c r="O1233" s="13"/>
      <c r="P1233" s="13"/>
      <c r="Q1233" s="13"/>
      <c r="R1233" s="13"/>
      <c r="S1233" s="13"/>
      <c r="T1233" s="13"/>
      <c r="U1233" s="13"/>
      <c r="V1233" s="13"/>
      <c r="W1233" s="13"/>
      <c r="X1233" s="13"/>
      <c r="Y1233" s="13"/>
      <c r="Z1233" s="13"/>
      <c r="AA1233" s="13"/>
      <c r="AB1233" s="13"/>
    </row>
    <row r="1234" ht="15.75" customHeight="1">
      <c r="A1234" s="24" t="s">
        <v>10288</v>
      </c>
      <c r="B1234" s="24" t="s">
        <v>1201</v>
      </c>
      <c r="C1234" s="24" t="s">
        <v>10289</v>
      </c>
      <c r="D1234" s="24" t="s">
        <v>10290</v>
      </c>
      <c r="E1234" s="24" t="s">
        <v>10298</v>
      </c>
      <c r="F1234" s="25">
        <v>1.0</v>
      </c>
      <c r="G1234" s="25">
        <v>1.0</v>
      </c>
      <c r="H1234" s="25" t="s">
        <v>8871</v>
      </c>
      <c r="I1234" s="25">
        <v>2.0</v>
      </c>
      <c r="J1234" s="25">
        <v>2.0</v>
      </c>
      <c r="K1234" s="25" t="s">
        <v>8916</v>
      </c>
      <c r="L1234" s="25">
        <v>2.0</v>
      </c>
      <c r="M1234" s="25">
        <v>2.0</v>
      </c>
      <c r="N1234" s="25" t="s">
        <v>9396</v>
      </c>
      <c r="O1234" s="13"/>
      <c r="P1234" s="13"/>
      <c r="Q1234" s="13"/>
      <c r="R1234" s="13"/>
      <c r="S1234" s="13"/>
      <c r="T1234" s="13"/>
      <c r="U1234" s="13"/>
      <c r="V1234" s="13"/>
      <c r="W1234" s="13"/>
      <c r="X1234" s="13"/>
      <c r="Y1234" s="13"/>
      <c r="Z1234" s="13"/>
      <c r="AA1234" s="13"/>
      <c r="AB1234" s="13"/>
    </row>
    <row r="1235" ht="15.75" customHeight="1">
      <c r="A1235" s="24" t="s">
        <v>10288</v>
      </c>
      <c r="B1235" s="24" t="s">
        <v>1203</v>
      </c>
      <c r="C1235" s="24" t="s">
        <v>10289</v>
      </c>
      <c r="D1235" s="24" t="s">
        <v>10290</v>
      </c>
      <c r="E1235" s="24" t="s">
        <v>10299</v>
      </c>
      <c r="F1235" s="25">
        <v>1.0</v>
      </c>
      <c r="G1235" s="25">
        <v>1.0</v>
      </c>
      <c r="H1235" s="25" t="s">
        <v>8871</v>
      </c>
      <c r="I1235" s="25">
        <v>3.0</v>
      </c>
      <c r="J1235" s="25">
        <v>3.0</v>
      </c>
      <c r="K1235" s="25" t="s">
        <v>8916</v>
      </c>
      <c r="L1235" s="25">
        <v>3.0</v>
      </c>
      <c r="M1235" s="25">
        <v>3.0</v>
      </c>
      <c r="N1235" s="25" t="s">
        <v>9396</v>
      </c>
      <c r="O1235" s="13"/>
      <c r="P1235" s="13"/>
      <c r="Q1235" s="13"/>
      <c r="R1235" s="13"/>
      <c r="S1235" s="13"/>
      <c r="T1235" s="13"/>
      <c r="U1235" s="13"/>
      <c r="V1235" s="13"/>
      <c r="W1235" s="13"/>
      <c r="X1235" s="13"/>
      <c r="Y1235" s="13"/>
      <c r="Z1235" s="13"/>
      <c r="AA1235" s="13"/>
      <c r="AB1235" s="13"/>
    </row>
    <row r="1236" ht="15.75" customHeight="1">
      <c r="A1236" s="24" t="s">
        <v>10288</v>
      </c>
      <c r="B1236" s="24" t="s">
        <v>1205</v>
      </c>
      <c r="C1236" s="24" t="s">
        <v>10289</v>
      </c>
      <c r="D1236" s="24" t="s">
        <v>10290</v>
      </c>
      <c r="E1236" s="24" t="s">
        <v>10300</v>
      </c>
      <c r="F1236" s="25">
        <v>1.0</v>
      </c>
      <c r="G1236" s="25">
        <v>1.0</v>
      </c>
      <c r="H1236" s="25" t="s">
        <v>8871</v>
      </c>
      <c r="I1236" s="25">
        <v>1.0</v>
      </c>
      <c r="J1236" s="25">
        <v>1.0</v>
      </c>
      <c r="K1236" s="25" t="s">
        <v>8916</v>
      </c>
      <c r="L1236" s="25">
        <v>2.0</v>
      </c>
      <c r="M1236" s="25">
        <v>3.0</v>
      </c>
      <c r="N1236" s="25" t="s">
        <v>9396</v>
      </c>
      <c r="O1236" s="13"/>
      <c r="P1236" s="13"/>
      <c r="Q1236" s="13"/>
      <c r="R1236" s="13"/>
      <c r="S1236" s="13"/>
      <c r="T1236" s="13"/>
      <c r="U1236" s="13"/>
      <c r="V1236" s="13"/>
      <c r="W1236" s="13"/>
      <c r="X1236" s="13"/>
      <c r="Y1236" s="13"/>
      <c r="Z1236" s="13"/>
      <c r="AA1236" s="13"/>
      <c r="AB1236" s="13"/>
    </row>
    <row r="1237" ht="15.75" customHeight="1">
      <c r="A1237" s="24" t="s">
        <v>10288</v>
      </c>
      <c r="B1237" s="24" t="s">
        <v>1207</v>
      </c>
      <c r="C1237" s="24" t="s">
        <v>10289</v>
      </c>
      <c r="D1237" s="24" t="s">
        <v>10290</v>
      </c>
      <c r="E1237" s="24" t="s">
        <v>10301</v>
      </c>
      <c r="F1237" s="25">
        <v>1.0</v>
      </c>
      <c r="G1237" s="25">
        <v>1.0</v>
      </c>
      <c r="H1237" s="25" t="s">
        <v>8871</v>
      </c>
      <c r="I1237" s="25">
        <v>1.0</v>
      </c>
      <c r="J1237" s="25">
        <v>1.0</v>
      </c>
      <c r="K1237" s="25" t="s">
        <v>8916</v>
      </c>
      <c r="L1237" s="25">
        <v>1.0</v>
      </c>
      <c r="M1237" s="25">
        <v>1.0</v>
      </c>
      <c r="N1237" s="25" t="s">
        <v>9396</v>
      </c>
      <c r="O1237" s="13"/>
      <c r="P1237" s="13"/>
      <c r="Q1237" s="13"/>
      <c r="R1237" s="13"/>
      <c r="S1237" s="13"/>
      <c r="T1237" s="13"/>
      <c r="U1237" s="13"/>
      <c r="V1237" s="13"/>
      <c r="W1237" s="13"/>
      <c r="X1237" s="13"/>
      <c r="Y1237" s="13"/>
      <c r="Z1237" s="13"/>
      <c r="AA1237" s="13"/>
      <c r="AB1237" s="13"/>
    </row>
    <row r="1238" ht="15.75" customHeight="1">
      <c r="A1238" s="24" t="s">
        <v>10288</v>
      </c>
      <c r="B1238" s="24" t="s">
        <v>1209</v>
      </c>
      <c r="C1238" s="24" t="s">
        <v>10289</v>
      </c>
      <c r="D1238" s="24" t="s">
        <v>10290</v>
      </c>
      <c r="E1238" s="24" t="s">
        <v>10302</v>
      </c>
      <c r="F1238" s="25">
        <v>1.0</v>
      </c>
      <c r="G1238" s="25">
        <v>1.0</v>
      </c>
      <c r="H1238" s="25" t="s">
        <v>8871</v>
      </c>
      <c r="I1238" s="25">
        <v>1.0</v>
      </c>
      <c r="J1238" s="25">
        <v>1.0</v>
      </c>
      <c r="K1238" s="25" t="s">
        <v>8916</v>
      </c>
      <c r="L1238" s="25">
        <v>1.0</v>
      </c>
      <c r="M1238" s="25">
        <v>1.0</v>
      </c>
      <c r="N1238" s="25" t="s">
        <v>9396</v>
      </c>
      <c r="O1238" s="13"/>
      <c r="P1238" s="13"/>
      <c r="Q1238" s="13"/>
      <c r="R1238" s="13"/>
      <c r="S1238" s="13"/>
      <c r="T1238" s="13"/>
      <c r="U1238" s="13"/>
      <c r="V1238" s="13"/>
      <c r="W1238" s="13"/>
      <c r="X1238" s="13"/>
      <c r="Y1238" s="13"/>
      <c r="Z1238" s="13"/>
      <c r="AA1238" s="13"/>
      <c r="AB1238" s="13"/>
    </row>
    <row r="1239" ht="15.75" customHeight="1">
      <c r="A1239" s="24" t="s">
        <v>10288</v>
      </c>
      <c r="B1239" s="24" t="s">
        <v>1211</v>
      </c>
      <c r="C1239" s="24" t="s">
        <v>10289</v>
      </c>
      <c r="D1239" s="24" t="s">
        <v>10290</v>
      </c>
      <c r="E1239" s="24" t="s">
        <v>10303</v>
      </c>
      <c r="F1239" s="25">
        <v>1.0</v>
      </c>
      <c r="G1239" s="25">
        <v>1.0</v>
      </c>
      <c r="H1239" s="25" t="s">
        <v>8871</v>
      </c>
      <c r="I1239" s="25">
        <v>1.0</v>
      </c>
      <c r="J1239" s="25">
        <v>1.0</v>
      </c>
      <c r="K1239" s="25" t="s">
        <v>8916</v>
      </c>
      <c r="L1239" s="25">
        <v>2.0</v>
      </c>
      <c r="M1239" s="25">
        <v>2.0</v>
      </c>
      <c r="N1239" s="25" t="s">
        <v>9396</v>
      </c>
      <c r="O1239" s="13"/>
      <c r="P1239" s="13"/>
      <c r="Q1239" s="13"/>
      <c r="R1239" s="13"/>
      <c r="S1239" s="13"/>
      <c r="T1239" s="13"/>
      <c r="U1239" s="13"/>
      <c r="V1239" s="13"/>
      <c r="W1239" s="13"/>
      <c r="X1239" s="13"/>
      <c r="Y1239" s="13"/>
      <c r="Z1239" s="13"/>
      <c r="AA1239" s="13"/>
      <c r="AB1239" s="13"/>
    </row>
    <row r="1240" ht="15.75" customHeight="1">
      <c r="A1240" s="24" t="s">
        <v>10288</v>
      </c>
      <c r="B1240" s="24" t="s">
        <v>1213</v>
      </c>
      <c r="C1240" s="24" t="s">
        <v>10289</v>
      </c>
      <c r="D1240" s="24" t="s">
        <v>10290</v>
      </c>
      <c r="E1240" s="24" t="s">
        <v>10304</v>
      </c>
      <c r="F1240" s="25">
        <v>1.0</v>
      </c>
      <c r="G1240" s="25">
        <v>1.0</v>
      </c>
      <c r="H1240" s="25" t="s">
        <v>8871</v>
      </c>
      <c r="I1240" s="25">
        <v>1.0</v>
      </c>
      <c r="J1240" s="25">
        <v>1.0</v>
      </c>
      <c r="K1240" s="25" t="s">
        <v>8916</v>
      </c>
      <c r="L1240" s="25">
        <v>2.0</v>
      </c>
      <c r="M1240" s="25">
        <v>3.0</v>
      </c>
      <c r="N1240" s="25" t="s">
        <v>9396</v>
      </c>
      <c r="O1240" s="13"/>
      <c r="P1240" s="13"/>
      <c r="Q1240" s="13"/>
      <c r="R1240" s="13"/>
      <c r="S1240" s="13"/>
      <c r="T1240" s="13"/>
      <c r="U1240" s="13"/>
      <c r="V1240" s="13"/>
      <c r="W1240" s="13"/>
      <c r="X1240" s="13"/>
      <c r="Y1240" s="13"/>
      <c r="Z1240" s="13"/>
      <c r="AA1240" s="13"/>
      <c r="AB1240" s="13"/>
    </row>
    <row r="1241" ht="15.75" customHeight="1">
      <c r="A1241" s="24" t="s">
        <v>10288</v>
      </c>
      <c r="B1241" s="24" t="s">
        <v>1215</v>
      </c>
      <c r="C1241" s="24" t="s">
        <v>10289</v>
      </c>
      <c r="D1241" s="24" t="s">
        <v>10290</v>
      </c>
      <c r="E1241" s="24" t="s">
        <v>10305</v>
      </c>
      <c r="F1241" s="25">
        <v>1.0</v>
      </c>
      <c r="G1241" s="25">
        <v>1.0</v>
      </c>
      <c r="H1241" s="25" t="s">
        <v>8871</v>
      </c>
      <c r="I1241" s="25">
        <v>3.0</v>
      </c>
      <c r="J1241" s="25">
        <v>3.0</v>
      </c>
      <c r="K1241" s="25" t="s">
        <v>8916</v>
      </c>
      <c r="L1241" s="25">
        <v>3.0</v>
      </c>
      <c r="M1241" s="25">
        <v>3.0</v>
      </c>
      <c r="N1241" s="25" t="s">
        <v>9396</v>
      </c>
      <c r="O1241" s="13"/>
      <c r="P1241" s="13"/>
      <c r="Q1241" s="13"/>
      <c r="R1241" s="13"/>
      <c r="S1241" s="13"/>
      <c r="T1241" s="13"/>
      <c r="U1241" s="13"/>
      <c r="V1241" s="13"/>
      <c r="W1241" s="13"/>
      <c r="X1241" s="13"/>
      <c r="Y1241" s="13"/>
      <c r="Z1241" s="13"/>
      <c r="AA1241" s="13"/>
      <c r="AB1241" s="13"/>
    </row>
    <row r="1242" ht="15.75" customHeight="1">
      <c r="A1242" s="24" t="s">
        <v>10288</v>
      </c>
      <c r="B1242" s="24" t="s">
        <v>1217</v>
      </c>
      <c r="C1242" s="24" t="s">
        <v>10289</v>
      </c>
      <c r="D1242" s="24" t="s">
        <v>10290</v>
      </c>
      <c r="E1242" s="24" t="s">
        <v>10306</v>
      </c>
      <c r="F1242" s="25">
        <v>1.0</v>
      </c>
      <c r="G1242" s="25">
        <v>1.0</v>
      </c>
      <c r="H1242" s="25" t="s">
        <v>8871</v>
      </c>
      <c r="I1242" s="25">
        <v>1.0</v>
      </c>
      <c r="J1242" s="25">
        <v>1.0</v>
      </c>
      <c r="K1242" s="25" t="s">
        <v>8916</v>
      </c>
      <c r="L1242" s="25">
        <v>1.0</v>
      </c>
      <c r="M1242" s="25">
        <v>1.0</v>
      </c>
      <c r="N1242" s="25" t="s">
        <v>9396</v>
      </c>
      <c r="O1242" s="13"/>
      <c r="P1242" s="13"/>
      <c r="Q1242" s="13"/>
      <c r="R1242" s="13"/>
      <c r="S1242" s="13"/>
      <c r="T1242" s="13"/>
      <c r="U1242" s="13"/>
      <c r="V1242" s="13"/>
      <c r="W1242" s="13"/>
      <c r="X1242" s="13"/>
      <c r="Y1242" s="13"/>
      <c r="Z1242" s="13"/>
      <c r="AA1242" s="13"/>
      <c r="AB1242" s="13"/>
    </row>
    <row r="1243" ht="15.75" customHeight="1">
      <c r="A1243" s="24" t="s">
        <v>10288</v>
      </c>
      <c r="B1243" s="24" t="s">
        <v>1218</v>
      </c>
      <c r="C1243" s="24" t="s">
        <v>10289</v>
      </c>
      <c r="D1243" s="24" t="s">
        <v>10290</v>
      </c>
      <c r="E1243" s="24" t="s">
        <v>10307</v>
      </c>
      <c r="F1243" s="25">
        <v>1.0</v>
      </c>
      <c r="G1243" s="25">
        <v>1.0</v>
      </c>
      <c r="H1243" s="25" t="s">
        <v>8871</v>
      </c>
      <c r="I1243" s="25">
        <v>1.0</v>
      </c>
      <c r="J1243" s="25">
        <v>1.0</v>
      </c>
      <c r="K1243" s="25" t="s">
        <v>8916</v>
      </c>
      <c r="L1243" s="25">
        <v>1.0</v>
      </c>
      <c r="M1243" s="25">
        <v>1.0</v>
      </c>
      <c r="N1243" s="25" t="s">
        <v>9396</v>
      </c>
      <c r="O1243" s="13"/>
      <c r="P1243" s="13"/>
      <c r="Q1243" s="13"/>
      <c r="R1243" s="13"/>
      <c r="S1243" s="13"/>
      <c r="T1243" s="13"/>
      <c r="U1243" s="13"/>
      <c r="V1243" s="13"/>
      <c r="W1243" s="13"/>
      <c r="X1243" s="13"/>
      <c r="Y1243" s="13"/>
      <c r="Z1243" s="13"/>
      <c r="AA1243" s="13"/>
      <c r="AB1243" s="13"/>
    </row>
    <row r="1244" ht="15.75" customHeight="1">
      <c r="A1244" s="24" t="s">
        <v>10288</v>
      </c>
      <c r="B1244" s="24" t="s">
        <v>1220</v>
      </c>
      <c r="C1244" s="24" t="s">
        <v>10289</v>
      </c>
      <c r="D1244" s="24" t="s">
        <v>10290</v>
      </c>
      <c r="E1244" s="24" t="s">
        <v>10308</v>
      </c>
      <c r="F1244" s="25">
        <v>2.0</v>
      </c>
      <c r="G1244" s="25">
        <v>2.0</v>
      </c>
      <c r="H1244" s="25" t="s">
        <v>8871</v>
      </c>
      <c r="I1244" s="25">
        <v>2.0</v>
      </c>
      <c r="J1244" s="25">
        <v>2.0</v>
      </c>
      <c r="K1244" s="25" t="s">
        <v>8916</v>
      </c>
      <c r="L1244" s="25">
        <v>2.0</v>
      </c>
      <c r="M1244" s="25">
        <v>3.0</v>
      </c>
      <c r="N1244" s="25" t="s">
        <v>9396</v>
      </c>
      <c r="O1244" s="13"/>
      <c r="P1244" s="13"/>
      <c r="Q1244" s="13"/>
      <c r="R1244" s="13"/>
      <c r="S1244" s="13"/>
      <c r="T1244" s="13"/>
      <c r="U1244" s="13"/>
      <c r="V1244" s="13"/>
      <c r="W1244" s="13"/>
      <c r="X1244" s="13"/>
      <c r="Y1244" s="13"/>
      <c r="Z1244" s="13"/>
      <c r="AA1244" s="13"/>
      <c r="AB1244" s="13"/>
    </row>
    <row r="1245" ht="15.75" customHeight="1">
      <c r="A1245" s="24" t="s">
        <v>10309</v>
      </c>
      <c r="B1245" s="24" t="s">
        <v>3415</v>
      </c>
      <c r="C1245" s="24" t="s">
        <v>10310</v>
      </c>
      <c r="D1245" s="24" t="s">
        <v>10311</v>
      </c>
      <c r="E1245" s="24" t="s">
        <v>10312</v>
      </c>
      <c r="F1245" s="25">
        <v>3.0</v>
      </c>
      <c r="G1245" s="25">
        <v>3.0</v>
      </c>
      <c r="H1245" s="25" t="s">
        <v>8871</v>
      </c>
      <c r="I1245" s="25">
        <v>3.0</v>
      </c>
      <c r="J1245" s="25">
        <v>3.0</v>
      </c>
      <c r="K1245" s="25" t="s">
        <v>8938</v>
      </c>
      <c r="L1245" s="25">
        <v>3.0</v>
      </c>
      <c r="M1245" s="25">
        <v>3.0</v>
      </c>
      <c r="N1245" s="25" t="s">
        <v>9396</v>
      </c>
      <c r="O1245" s="13"/>
      <c r="P1245" s="13"/>
      <c r="Q1245" s="13"/>
      <c r="R1245" s="13"/>
      <c r="S1245" s="13"/>
      <c r="T1245" s="13"/>
      <c r="U1245" s="13"/>
      <c r="V1245" s="13"/>
      <c r="W1245" s="13"/>
      <c r="X1245" s="13"/>
      <c r="Y1245" s="13"/>
      <c r="Z1245" s="13"/>
      <c r="AA1245" s="13"/>
      <c r="AB1245" s="13"/>
    </row>
    <row r="1246" ht="15.75" customHeight="1">
      <c r="A1246" s="24" t="s">
        <v>10309</v>
      </c>
      <c r="B1246" s="24" t="s">
        <v>3419</v>
      </c>
      <c r="C1246" s="24" t="s">
        <v>10310</v>
      </c>
      <c r="D1246" s="24" t="s">
        <v>10311</v>
      </c>
      <c r="E1246" s="24" t="s">
        <v>10313</v>
      </c>
      <c r="F1246" s="25">
        <v>2.0</v>
      </c>
      <c r="G1246" s="25">
        <v>2.0</v>
      </c>
      <c r="H1246" s="25" t="s">
        <v>8871</v>
      </c>
      <c r="I1246" s="25">
        <v>3.0</v>
      </c>
      <c r="J1246" s="25">
        <v>3.0</v>
      </c>
      <c r="K1246" s="25" t="s">
        <v>8938</v>
      </c>
      <c r="L1246" s="25">
        <v>3.0</v>
      </c>
      <c r="M1246" s="25">
        <v>2.0</v>
      </c>
      <c r="N1246" s="25" t="s">
        <v>9396</v>
      </c>
      <c r="O1246" s="13"/>
      <c r="P1246" s="13"/>
      <c r="Q1246" s="13"/>
      <c r="R1246" s="13"/>
      <c r="S1246" s="13"/>
      <c r="T1246" s="13"/>
      <c r="U1246" s="13"/>
      <c r="V1246" s="13"/>
      <c r="W1246" s="13"/>
      <c r="X1246" s="13"/>
      <c r="Y1246" s="13"/>
      <c r="Z1246" s="13"/>
      <c r="AA1246" s="13"/>
      <c r="AB1246" s="13"/>
    </row>
    <row r="1247" ht="15.75" customHeight="1">
      <c r="A1247" s="24" t="s">
        <v>10309</v>
      </c>
      <c r="B1247" s="24" t="s">
        <v>3421</v>
      </c>
      <c r="C1247" s="24" t="s">
        <v>10310</v>
      </c>
      <c r="D1247" s="24" t="s">
        <v>10311</v>
      </c>
      <c r="E1247" s="24" t="s">
        <v>10314</v>
      </c>
      <c r="F1247" s="25">
        <v>2.0</v>
      </c>
      <c r="G1247" s="25">
        <v>1.0</v>
      </c>
      <c r="H1247" s="25" t="s">
        <v>8871</v>
      </c>
      <c r="I1247" s="25">
        <v>2.0</v>
      </c>
      <c r="J1247" s="25">
        <v>1.0</v>
      </c>
      <c r="K1247" s="25" t="s">
        <v>8938</v>
      </c>
      <c r="L1247" s="25">
        <v>2.0</v>
      </c>
      <c r="M1247" s="25">
        <v>1.0</v>
      </c>
      <c r="N1247" s="25" t="s">
        <v>9396</v>
      </c>
      <c r="O1247" s="13"/>
      <c r="P1247" s="13"/>
      <c r="Q1247" s="13"/>
      <c r="R1247" s="13"/>
      <c r="S1247" s="13"/>
      <c r="T1247" s="13"/>
      <c r="U1247" s="13"/>
      <c r="V1247" s="13"/>
      <c r="W1247" s="13"/>
      <c r="X1247" s="13"/>
      <c r="Y1247" s="13"/>
      <c r="Z1247" s="13"/>
      <c r="AA1247" s="13"/>
      <c r="AB1247" s="13"/>
    </row>
    <row r="1248" ht="15.75" customHeight="1">
      <c r="A1248" s="24" t="s">
        <v>10309</v>
      </c>
      <c r="B1248" s="24" t="s">
        <v>3423</v>
      </c>
      <c r="C1248" s="24" t="s">
        <v>10310</v>
      </c>
      <c r="D1248" s="24" t="s">
        <v>10311</v>
      </c>
      <c r="E1248" s="24" t="s">
        <v>10315</v>
      </c>
      <c r="F1248" s="25">
        <v>2.0</v>
      </c>
      <c r="G1248" s="25">
        <v>2.0</v>
      </c>
      <c r="H1248" s="25" t="s">
        <v>8871</v>
      </c>
      <c r="I1248" s="25">
        <v>2.0</v>
      </c>
      <c r="J1248" s="25">
        <v>2.0</v>
      </c>
      <c r="K1248" s="25" t="s">
        <v>8938</v>
      </c>
      <c r="L1248" s="25">
        <v>2.0</v>
      </c>
      <c r="M1248" s="25">
        <v>2.0</v>
      </c>
      <c r="N1248" s="25" t="s">
        <v>9396</v>
      </c>
      <c r="O1248" s="13"/>
      <c r="P1248" s="13"/>
      <c r="Q1248" s="13"/>
      <c r="R1248" s="13"/>
      <c r="S1248" s="13"/>
      <c r="T1248" s="13"/>
      <c r="U1248" s="13"/>
      <c r="V1248" s="13"/>
      <c r="W1248" s="13"/>
      <c r="X1248" s="13"/>
      <c r="Y1248" s="13"/>
      <c r="Z1248" s="13"/>
      <c r="AA1248" s="13"/>
      <c r="AB1248" s="13"/>
    </row>
    <row r="1249" ht="15.75" customHeight="1">
      <c r="A1249" s="24" t="s">
        <v>10309</v>
      </c>
      <c r="B1249" s="24" t="s">
        <v>3425</v>
      </c>
      <c r="C1249" s="24" t="s">
        <v>10310</v>
      </c>
      <c r="D1249" s="24" t="s">
        <v>10311</v>
      </c>
      <c r="E1249" s="24" t="s">
        <v>10316</v>
      </c>
      <c r="F1249" s="25">
        <v>1.0</v>
      </c>
      <c r="G1249" s="25">
        <v>1.0</v>
      </c>
      <c r="H1249" s="25" t="s">
        <v>8871</v>
      </c>
      <c r="I1249" s="25">
        <v>2.0</v>
      </c>
      <c r="J1249" s="25">
        <v>1.0</v>
      </c>
      <c r="K1249" s="25" t="s">
        <v>8938</v>
      </c>
      <c r="L1249" s="25">
        <v>2.0</v>
      </c>
      <c r="M1249" s="25">
        <v>2.0</v>
      </c>
      <c r="N1249" s="25" t="s">
        <v>9396</v>
      </c>
      <c r="O1249" s="13"/>
      <c r="P1249" s="13"/>
      <c r="Q1249" s="13"/>
      <c r="R1249" s="13"/>
      <c r="S1249" s="13"/>
      <c r="T1249" s="13"/>
      <c r="U1249" s="13"/>
      <c r="V1249" s="13"/>
      <c r="W1249" s="13"/>
      <c r="X1249" s="13"/>
      <c r="Y1249" s="13"/>
      <c r="Z1249" s="13"/>
      <c r="AA1249" s="13"/>
      <c r="AB1249" s="13"/>
    </row>
    <row r="1250" ht="15.75" customHeight="1">
      <c r="A1250" s="24" t="s">
        <v>10309</v>
      </c>
      <c r="B1250" s="24" t="s">
        <v>3427</v>
      </c>
      <c r="C1250" s="24" t="s">
        <v>10310</v>
      </c>
      <c r="D1250" s="24" t="s">
        <v>10311</v>
      </c>
      <c r="E1250" s="24" t="s">
        <v>10317</v>
      </c>
      <c r="F1250" s="25">
        <v>1.0</v>
      </c>
      <c r="G1250" s="25">
        <v>1.0</v>
      </c>
      <c r="H1250" s="25" t="s">
        <v>8871</v>
      </c>
      <c r="I1250" s="25">
        <v>1.0</v>
      </c>
      <c r="J1250" s="25">
        <v>1.0</v>
      </c>
      <c r="K1250" s="25" t="s">
        <v>8938</v>
      </c>
      <c r="L1250" s="25">
        <v>1.0</v>
      </c>
      <c r="M1250" s="25">
        <v>1.0</v>
      </c>
      <c r="N1250" s="25" t="s">
        <v>9396</v>
      </c>
      <c r="O1250" s="13"/>
      <c r="P1250" s="13"/>
      <c r="Q1250" s="13"/>
      <c r="R1250" s="13"/>
      <c r="S1250" s="13"/>
      <c r="T1250" s="13"/>
      <c r="U1250" s="13"/>
      <c r="V1250" s="13"/>
      <c r="W1250" s="13"/>
      <c r="X1250" s="13"/>
      <c r="Y1250" s="13"/>
      <c r="Z1250" s="13"/>
      <c r="AA1250" s="13"/>
      <c r="AB1250" s="13"/>
    </row>
    <row r="1251" ht="15.75" customHeight="1">
      <c r="A1251" s="24" t="s">
        <v>10309</v>
      </c>
      <c r="B1251" s="24" t="s">
        <v>3429</v>
      </c>
      <c r="C1251" s="24" t="s">
        <v>10310</v>
      </c>
      <c r="D1251" s="24" t="s">
        <v>10311</v>
      </c>
      <c r="E1251" s="24" t="s">
        <v>10318</v>
      </c>
      <c r="F1251" s="25">
        <v>1.0</v>
      </c>
      <c r="G1251" s="25">
        <v>1.0</v>
      </c>
      <c r="H1251" s="25" t="s">
        <v>8871</v>
      </c>
      <c r="I1251" s="25">
        <v>1.0</v>
      </c>
      <c r="J1251" s="25">
        <v>1.0</v>
      </c>
      <c r="K1251" s="25" t="s">
        <v>8938</v>
      </c>
      <c r="L1251" s="25">
        <v>1.0</v>
      </c>
      <c r="M1251" s="25">
        <v>2.0</v>
      </c>
      <c r="N1251" s="25" t="s">
        <v>9396</v>
      </c>
      <c r="O1251" s="13"/>
      <c r="P1251" s="13"/>
      <c r="Q1251" s="13"/>
      <c r="R1251" s="13"/>
      <c r="S1251" s="13"/>
      <c r="T1251" s="13"/>
      <c r="U1251" s="13"/>
      <c r="V1251" s="13"/>
      <c r="W1251" s="13"/>
      <c r="X1251" s="13"/>
      <c r="Y1251" s="13"/>
      <c r="Z1251" s="13"/>
      <c r="AA1251" s="13"/>
      <c r="AB1251" s="13"/>
    </row>
    <row r="1252" ht="15.75" customHeight="1">
      <c r="A1252" s="24" t="s">
        <v>10309</v>
      </c>
      <c r="B1252" s="24" t="s">
        <v>3431</v>
      </c>
      <c r="C1252" s="24" t="s">
        <v>10310</v>
      </c>
      <c r="D1252" s="24" t="s">
        <v>10311</v>
      </c>
      <c r="E1252" s="24" t="s">
        <v>10319</v>
      </c>
      <c r="F1252" s="25">
        <v>2.0</v>
      </c>
      <c r="G1252" s="25">
        <v>2.0</v>
      </c>
      <c r="H1252" s="25" t="s">
        <v>8871</v>
      </c>
      <c r="I1252" s="25">
        <v>2.0</v>
      </c>
      <c r="J1252" s="25">
        <v>2.0</v>
      </c>
      <c r="K1252" s="25" t="s">
        <v>8938</v>
      </c>
      <c r="L1252" s="25">
        <v>2.0</v>
      </c>
      <c r="M1252" s="25">
        <v>2.0</v>
      </c>
      <c r="N1252" s="25" t="s">
        <v>9396</v>
      </c>
      <c r="O1252" s="13"/>
      <c r="P1252" s="13"/>
      <c r="Q1252" s="13"/>
      <c r="R1252" s="13"/>
      <c r="S1252" s="13"/>
      <c r="T1252" s="13"/>
      <c r="U1252" s="13"/>
      <c r="V1252" s="13"/>
      <c r="W1252" s="13"/>
      <c r="X1252" s="13"/>
      <c r="Y1252" s="13"/>
      <c r="Z1252" s="13"/>
      <c r="AA1252" s="13"/>
      <c r="AB1252" s="13"/>
    </row>
    <row r="1253" ht="15.75" customHeight="1">
      <c r="A1253" s="24" t="s">
        <v>10309</v>
      </c>
      <c r="B1253" s="24" t="s">
        <v>3433</v>
      </c>
      <c r="C1253" s="24" t="s">
        <v>10310</v>
      </c>
      <c r="D1253" s="24" t="s">
        <v>10311</v>
      </c>
      <c r="E1253" s="24" t="s">
        <v>10320</v>
      </c>
      <c r="F1253" s="25">
        <v>1.0</v>
      </c>
      <c r="G1253" s="25">
        <v>1.0</v>
      </c>
      <c r="H1253" s="25" t="s">
        <v>8871</v>
      </c>
      <c r="I1253" s="25">
        <v>2.0</v>
      </c>
      <c r="J1253" s="25">
        <v>2.0</v>
      </c>
      <c r="K1253" s="25" t="s">
        <v>8938</v>
      </c>
      <c r="L1253" s="25">
        <v>2.0</v>
      </c>
      <c r="M1253" s="25">
        <v>2.0</v>
      </c>
      <c r="N1253" s="25" t="s">
        <v>9396</v>
      </c>
      <c r="O1253" s="13"/>
      <c r="P1253" s="13"/>
      <c r="Q1253" s="13"/>
      <c r="R1253" s="13"/>
      <c r="S1253" s="13"/>
      <c r="T1253" s="13"/>
      <c r="U1253" s="13"/>
      <c r="V1253" s="13"/>
      <c r="W1253" s="13"/>
      <c r="X1253" s="13"/>
      <c r="Y1253" s="13"/>
      <c r="Z1253" s="13"/>
      <c r="AA1253" s="13"/>
      <c r="AB1253" s="13"/>
    </row>
    <row r="1254" ht="15.75" customHeight="1">
      <c r="A1254" s="24" t="s">
        <v>10309</v>
      </c>
      <c r="B1254" s="24" t="s">
        <v>3435</v>
      </c>
      <c r="C1254" s="24" t="s">
        <v>10310</v>
      </c>
      <c r="D1254" s="24" t="s">
        <v>10311</v>
      </c>
      <c r="E1254" s="24" t="s">
        <v>10321</v>
      </c>
      <c r="F1254" s="25">
        <v>3.0</v>
      </c>
      <c r="G1254" s="25">
        <v>2.0</v>
      </c>
      <c r="H1254" s="25" t="s">
        <v>8871</v>
      </c>
      <c r="I1254" s="25">
        <v>3.0</v>
      </c>
      <c r="J1254" s="25">
        <v>2.0</v>
      </c>
      <c r="K1254" s="25" t="s">
        <v>8938</v>
      </c>
      <c r="L1254" s="25">
        <v>3.0</v>
      </c>
      <c r="M1254" s="25">
        <v>2.0</v>
      </c>
      <c r="N1254" s="25" t="s">
        <v>9396</v>
      </c>
      <c r="O1254" s="13"/>
      <c r="P1254" s="13"/>
      <c r="Q1254" s="13"/>
      <c r="R1254" s="13"/>
      <c r="S1254" s="13"/>
      <c r="T1254" s="13"/>
      <c r="U1254" s="13"/>
      <c r="V1254" s="13"/>
      <c r="W1254" s="13"/>
      <c r="X1254" s="13"/>
      <c r="Y1254" s="13"/>
      <c r="Z1254" s="13"/>
      <c r="AA1254" s="13"/>
      <c r="AB1254" s="13"/>
    </row>
    <row r="1255" ht="15.75" customHeight="1">
      <c r="A1255" s="24" t="s">
        <v>10309</v>
      </c>
      <c r="B1255" s="24" t="s">
        <v>3436</v>
      </c>
      <c r="C1255" s="24" t="s">
        <v>10310</v>
      </c>
      <c r="D1255" s="24" t="s">
        <v>10311</v>
      </c>
      <c r="E1255" s="24" t="s">
        <v>10322</v>
      </c>
      <c r="F1255" s="25">
        <v>1.0</v>
      </c>
      <c r="G1255" s="25">
        <v>1.0</v>
      </c>
      <c r="H1255" s="25" t="s">
        <v>8871</v>
      </c>
      <c r="I1255" s="25">
        <v>2.0</v>
      </c>
      <c r="J1255" s="25">
        <v>2.0</v>
      </c>
      <c r="K1255" s="25" t="s">
        <v>8938</v>
      </c>
      <c r="L1255" s="25">
        <v>2.0</v>
      </c>
      <c r="M1255" s="25">
        <v>3.0</v>
      </c>
      <c r="N1255" s="25" t="s">
        <v>9396</v>
      </c>
      <c r="O1255" s="13"/>
      <c r="P1255" s="13"/>
      <c r="Q1255" s="13"/>
      <c r="R1255" s="13"/>
      <c r="S1255" s="13"/>
      <c r="T1255" s="13"/>
      <c r="U1255" s="13"/>
      <c r="V1255" s="13"/>
      <c r="W1255" s="13"/>
      <c r="X1255" s="13"/>
      <c r="Y1255" s="13"/>
      <c r="Z1255" s="13"/>
      <c r="AA1255" s="13"/>
      <c r="AB1255" s="13"/>
    </row>
    <row r="1256" ht="15.75" customHeight="1">
      <c r="A1256" s="24" t="s">
        <v>10309</v>
      </c>
      <c r="B1256" s="24" t="s">
        <v>3438</v>
      </c>
      <c r="C1256" s="24" t="s">
        <v>10310</v>
      </c>
      <c r="D1256" s="24" t="s">
        <v>10311</v>
      </c>
      <c r="E1256" s="24" t="s">
        <v>10323</v>
      </c>
      <c r="F1256" s="25">
        <v>3.0</v>
      </c>
      <c r="G1256" s="25">
        <v>3.0</v>
      </c>
      <c r="H1256" s="25" t="s">
        <v>8871</v>
      </c>
      <c r="I1256" s="25">
        <v>2.0</v>
      </c>
      <c r="J1256" s="25">
        <v>2.0</v>
      </c>
      <c r="K1256" s="25" t="s">
        <v>8938</v>
      </c>
      <c r="L1256" s="25">
        <v>3.0</v>
      </c>
      <c r="M1256" s="25">
        <v>3.0</v>
      </c>
      <c r="N1256" s="25" t="s">
        <v>9396</v>
      </c>
      <c r="O1256" s="13"/>
      <c r="P1256" s="13"/>
      <c r="Q1256" s="13"/>
      <c r="R1256" s="13"/>
      <c r="S1256" s="13"/>
      <c r="T1256" s="13"/>
      <c r="U1256" s="13"/>
      <c r="V1256" s="13"/>
      <c r="W1256" s="13"/>
      <c r="X1256" s="13"/>
      <c r="Y1256" s="13"/>
      <c r="Z1256" s="13"/>
      <c r="AA1256" s="13"/>
      <c r="AB1256" s="13"/>
    </row>
    <row r="1257" ht="15.75" customHeight="1">
      <c r="A1257" s="24" t="s">
        <v>10309</v>
      </c>
      <c r="B1257" s="24" t="s">
        <v>3440</v>
      </c>
      <c r="C1257" s="24" t="s">
        <v>10310</v>
      </c>
      <c r="D1257" s="24" t="s">
        <v>10311</v>
      </c>
      <c r="E1257" s="24" t="s">
        <v>10324</v>
      </c>
      <c r="F1257" s="25">
        <v>1.0</v>
      </c>
      <c r="G1257" s="25">
        <v>1.0</v>
      </c>
      <c r="H1257" s="25" t="s">
        <v>8871</v>
      </c>
      <c r="I1257" s="25">
        <v>1.0</v>
      </c>
      <c r="J1257" s="25">
        <v>1.0</v>
      </c>
      <c r="K1257" s="25" t="s">
        <v>8938</v>
      </c>
      <c r="L1257" s="25">
        <v>1.0</v>
      </c>
      <c r="M1257" s="25">
        <v>2.0</v>
      </c>
      <c r="N1257" s="25" t="s">
        <v>9396</v>
      </c>
      <c r="O1257" s="13"/>
      <c r="P1257" s="13"/>
      <c r="Q1257" s="13"/>
      <c r="R1257" s="13"/>
      <c r="S1257" s="13"/>
      <c r="T1257" s="13"/>
      <c r="U1257" s="13"/>
      <c r="V1257" s="13"/>
      <c r="W1257" s="13"/>
      <c r="X1257" s="13"/>
      <c r="Y1257" s="13"/>
      <c r="Z1257" s="13"/>
      <c r="AA1257" s="13"/>
      <c r="AB1257" s="13"/>
    </row>
    <row r="1258" ht="15.75" customHeight="1">
      <c r="A1258" s="24" t="s">
        <v>10309</v>
      </c>
      <c r="B1258" s="24" t="s">
        <v>3442</v>
      </c>
      <c r="C1258" s="24" t="s">
        <v>10310</v>
      </c>
      <c r="D1258" s="24" t="s">
        <v>10311</v>
      </c>
      <c r="E1258" s="24" t="s">
        <v>10325</v>
      </c>
      <c r="F1258" s="25">
        <v>1.0</v>
      </c>
      <c r="G1258" s="25">
        <v>1.0</v>
      </c>
      <c r="H1258" s="25" t="s">
        <v>8871</v>
      </c>
      <c r="I1258" s="25">
        <v>2.0</v>
      </c>
      <c r="J1258" s="25">
        <v>2.0</v>
      </c>
      <c r="K1258" s="25" t="s">
        <v>8938</v>
      </c>
      <c r="L1258" s="25">
        <v>2.0</v>
      </c>
      <c r="M1258" s="25">
        <v>2.0</v>
      </c>
      <c r="N1258" s="25" t="s">
        <v>9396</v>
      </c>
      <c r="O1258" s="13"/>
      <c r="P1258" s="13"/>
      <c r="Q1258" s="13"/>
      <c r="R1258" s="13"/>
      <c r="S1258" s="13"/>
      <c r="T1258" s="13"/>
      <c r="U1258" s="13"/>
      <c r="V1258" s="13"/>
      <c r="W1258" s="13"/>
      <c r="X1258" s="13"/>
      <c r="Y1258" s="13"/>
      <c r="Z1258" s="13"/>
      <c r="AA1258" s="13"/>
      <c r="AB1258" s="13"/>
    </row>
    <row r="1259" ht="15.75" customHeight="1">
      <c r="A1259" s="24" t="s">
        <v>10309</v>
      </c>
      <c r="B1259" s="24" t="s">
        <v>3444</v>
      </c>
      <c r="C1259" s="24" t="s">
        <v>10310</v>
      </c>
      <c r="D1259" s="24" t="s">
        <v>10311</v>
      </c>
      <c r="E1259" s="24" t="s">
        <v>10326</v>
      </c>
      <c r="F1259" s="25">
        <v>1.0</v>
      </c>
      <c r="G1259" s="25">
        <v>1.0</v>
      </c>
      <c r="H1259" s="25" t="s">
        <v>8871</v>
      </c>
      <c r="I1259" s="25">
        <v>3.0</v>
      </c>
      <c r="J1259" s="25">
        <v>2.0</v>
      </c>
      <c r="K1259" s="25" t="s">
        <v>8938</v>
      </c>
      <c r="L1259" s="25">
        <v>2.0</v>
      </c>
      <c r="M1259" s="25">
        <v>2.0</v>
      </c>
      <c r="N1259" s="25" t="s">
        <v>9396</v>
      </c>
      <c r="O1259" s="13"/>
      <c r="P1259" s="13"/>
      <c r="Q1259" s="13"/>
      <c r="R1259" s="13"/>
      <c r="S1259" s="13"/>
      <c r="T1259" s="13"/>
      <c r="U1259" s="13"/>
      <c r="V1259" s="13"/>
      <c r="W1259" s="13"/>
      <c r="X1259" s="13"/>
      <c r="Y1259" s="13"/>
      <c r="Z1259" s="13"/>
      <c r="AA1259" s="13"/>
      <c r="AB1259" s="13"/>
    </row>
    <row r="1260" ht="15.75" customHeight="1">
      <c r="A1260" s="24" t="s">
        <v>10309</v>
      </c>
      <c r="B1260" s="24" t="s">
        <v>3445</v>
      </c>
      <c r="C1260" s="24" t="s">
        <v>10310</v>
      </c>
      <c r="D1260" s="24" t="s">
        <v>10311</v>
      </c>
      <c r="E1260" s="24" t="s">
        <v>10327</v>
      </c>
      <c r="F1260" s="25">
        <v>1.0</v>
      </c>
      <c r="G1260" s="25">
        <v>1.0</v>
      </c>
      <c r="H1260" s="25" t="s">
        <v>8871</v>
      </c>
      <c r="I1260" s="25">
        <v>2.0</v>
      </c>
      <c r="J1260" s="25">
        <v>1.0</v>
      </c>
      <c r="K1260" s="25" t="s">
        <v>8938</v>
      </c>
      <c r="L1260" s="25">
        <v>1.0</v>
      </c>
      <c r="M1260" s="25">
        <v>2.0</v>
      </c>
      <c r="N1260" s="25" t="s">
        <v>9396</v>
      </c>
      <c r="O1260" s="13"/>
      <c r="P1260" s="13"/>
      <c r="Q1260" s="13"/>
      <c r="R1260" s="13"/>
      <c r="S1260" s="13"/>
      <c r="T1260" s="13"/>
      <c r="U1260" s="13"/>
      <c r="V1260" s="13"/>
      <c r="W1260" s="13"/>
      <c r="X1260" s="13"/>
      <c r="Y1260" s="13"/>
      <c r="Z1260" s="13"/>
      <c r="AA1260" s="13"/>
      <c r="AB1260" s="13"/>
    </row>
    <row r="1261" ht="15.75" customHeight="1">
      <c r="A1261" s="24" t="s">
        <v>10309</v>
      </c>
      <c r="B1261" s="24" t="s">
        <v>3447</v>
      </c>
      <c r="C1261" s="24" t="s">
        <v>10310</v>
      </c>
      <c r="D1261" s="24" t="s">
        <v>10311</v>
      </c>
      <c r="E1261" s="24" t="s">
        <v>10328</v>
      </c>
      <c r="F1261" s="25">
        <v>1.0</v>
      </c>
      <c r="G1261" s="25">
        <v>1.0</v>
      </c>
      <c r="H1261" s="25" t="s">
        <v>8871</v>
      </c>
      <c r="I1261" s="25">
        <v>1.0</v>
      </c>
      <c r="J1261" s="25">
        <v>1.0</v>
      </c>
      <c r="K1261" s="25" t="s">
        <v>8938</v>
      </c>
      <c r="L1261" s="25">
        <v>1.0</v>
      </c>
      <c r="M1261" s="25">
        <v>1.0</v>
      </c>
      <c r="N1261" s="25" t="s">
        <v>9396</v>
      </c>
      <c r="O1261" s="13"/>
      <c r="P1261" s="13"/>
      <c r="Q1261" s="13"/>
      <c r="R1261" s="13"/>
      <c r="S1261" s="13"/>
      <c r="T1261" s="13"/>
      <c r="U1261" s="13"/>
      <c r="V1261" s="13"/>
      <c r="W1261" s="13"/>
      <c r="X1261" s="13"/>
      <c r="Y1261" s="13"/>
      <c r="Z1261" s="13"/>
      <c r="AA1261" s="13"/>
      <c r="AB1261" s="13"/>
    </row>
    <row r="1262" ht="15.75" customHeight="1">
      <c r="A1262" s="24" t="s">
        <v>10309</v>
      </c>
      <c r="B1262" s="24" t="s">
        <v>3449</v>
      </c>
      <c r="C1262" s="24" t="s">
        <v>10310</v>
      </c>
      <c r="D1262" s="24" t="s">
        <v>10311</v>
      </c>
      <c r="E1262" s="24" t="s">
        <v>10329</v>
      </c>
      <c r="F1262" s="25">
        <v>1.0</v>
      </c>
      <c r="G1262" s="25">
        <v>1.0</v>
      </c>
      <c r="H1262" s="25" t="s">
        <v>8871</v>
      </c>
      <c r="I1262" s="25">
        <v>2.0</v>
      </c>
      <c r="J1262" s="25">
        <v>2.0</v>
      </c>
      <c r="K1262" s="25" t="s">
        <v>8938</v>
      </c>
      <c r="L1262" s="25">
        <v>2.0</v>
      </c>
      <c r="M1262" s="25">
        <v>3.0</v>
      </c>
      <c r="N1262" s="25" t="s">
        <v>9396</v>
      </c>
      <c r="O1262" s="13"/>
      <c r="P1262" s="13"/>
      <c r="Q1262" s="13"/>
      <c r="R1262" s="13"/>
      <c r="S1262" s="13"/>
      <c r="T1262" s="13"/>
      <c r="U1262" s="13"/>
      <c r="V1262" s="13"/>
      <c r="W1262" s="13"/>
      <c r="X1262" s="13"/>
      <c r="Y1262" s="13"/>
      <c r="Z1262" s="13"/>
      <c r="AA1262" s="13"/>
      <c r="AB1262" s="13"/>
    </row>
    <row r="1263" ht="15.75" customHeight="1">
      <c r="A1263" s="24" t="s">
        <v>10330</v>
      </c>
      <c r="B1263" s="24" t="s">
        <v>4452</v>
      </c>
      <c r="C1263" s="24" t="s">
        <v>10331</v>
      </c>
      <c r="D1263" s="24" t="s">
        <v>10332</v>
      </c>
      <c r="E1263" s="24" t="s">
        <v>10333</v>
      </c>
      <c r="F1263" s="25">
        <v>2.0</v>
      </c>
      <c r="G1263" s="25">
        <v>3.0</v>
      </c>
      <c r="H1263" s="25" t="s">
        <v>9081</v>
      </c>
      <c r="I1263" s="25">
        <v>1.0</v>
      </c>
      <c r="J1263" s="25">
        <v>2.0</v>
      </c>
      <c r="K1263" s="25" t="s">
        <v>10249</v>
      </c>
      <c r="L1263" s="25">
        <v>1.0</v>
      </c>
      <c r="M1263" s="25">
        <v>1.0</v>
      </c>
      <c r="N1263" s="25" t="s">
        <v>8916</v>
      </c>
      <c r="O1263" s="13"/>
      <c r="P1263" s="13"/>
      <c r="Q1263" s="13"/>
      <c r="R1263" s="13"/>
      <c r="S1263" s="13"/>
      <c r="T1263" s="13"/>
      <c r="U1263" s="13"/>
      <c r="V1263" s="13"/>
      <c r="W1263" s="13"/>
      <c r="X1263" s="13"/>
      <c r="Y1263" s="13"/>
      <c r="Z1263" s="13"/>
      <c r="AA1263" s="13"/>
      <c r="AB1263" s="13"/>
    </row>
    <row r="1264" ht="15.75" customHeight="1">
      <c r="A1264" s="24" t="s">
        <v>10330</v>
      </c>
      <c r="B1264" s="24" t="s">
        <v>4456</v>
      </c>
      <c r="C1264" s="24" t="s">
        <v>10331</v>
      </c>
      <c r="D1264" s="24" t="s">
        <v>10332</v>
      </c>
      <c r="E1264" s="24" t="s">
        <v>10334</v>
      </c>
      <c r="F1264" s="25">
        <v>2.0</v>
      </c>
      <c r="G1264" s="25">
        <v>3.0</v>
      </c>
      <c r="H1264" s="25" t="s">
        <v>9081</v>
      </c>
      <c r="I1264" s="25">
        <v>1.0</v>
      </c>
      <c r="J1264" s="25">
        <v>2.0</v>
      </c>
      <c r="K1264" s="25" t="s">
        <v>10249</v>
      </c>
      <c r="L1264" s="25">
        <v>1.0</v>
      </c>
      <c r="M1264" s="25">
        <v>1.0</v>
      </c>
      <c r="N1264" s="25" t="s">
        <v>8916</v>
      </c>
      <c r="O1264" s="13"/>
      <c r="P1264" s="13"/>
      <c r="Q1264" s="13"/>
      <c r="R1264" s="13"/>
      <c r="S1264" s="13"/>
      <c r="T1264" s="13"/>
      <c r="U1264" s="13"/>
      <c r="V1264" s="13"/>
      <c r="W1264" s="13"/>
      <c r="X1264" s="13"/>
      <c r="Y1264" s="13"/>
      <c r="Z1264" s="13"/>
      <c r="AA1264" s="13"/>
      <c r="AB1264" s="13"/>
    </row>
    <row r="1265" ht="15.75" customHeight="1">
      <c r="A1265" s="24" t="s">
        <v>10330</v>
      </c>
      <c r="B1265" s="24" t="s">
        <v>4458</v>
      </c>
      <c r="C1265" s="24" t="s">
        <v>10331</v>
      </c>
      <c r="D1265" s="24" t="s">
        <v>10332</v>
      </c>
      <c r="E1265" s="24" t="s">
        <v>10335</v>
      </c>
      <c r="F1265" s="25">
        <v>2.0</v>
      </c>
      <c r="G1265" s="25">
        <v>2.0</v>
      </c>
      <c r="H1265" s="25" t="s">
        <v>9081</v>
      </c>
      <c r="I1265" s="25">
        <v>2.0</v>
      </c>
      <c r="J1265" s="25">
        <v>2.0</v>
      </c>
      <c r="K1265" s="25" t="s">
        <v>10249</v>
      </c>
      <c r="L1265" s="25">
        <v>2.0</v>
      </c>
      <c r="M1265" s="25">
        <v>2.0</v>
      </c>
      <c r="N1265" s="25" t="s">
        <v>8916</v>
      </c>
      <c r="O1265" s="13"/>
      <c r="P1265" s="13"/>
      <c r="Q1265" s="13"/>
      <c r="R1265" s="13"/>
      <c r="S1265" s="13"/>
      <c r="T1265" s="13"/>
      <c r="U1265" s="13"/>
      <c r="V1265" s="13"/>
      <c r="W1265" s="13"/>
      <c r="X1265" s="13"/>
      <c r="Y1265" s="13"/>
      <c r="Z1265" s="13"/>
      <c r="AA1265" s="13"/>
      <c r="AB1265" s="13"/>
    </row>
    <row r="1266" ht="15.75" customHeight="1">
      <c r="A1266" s="24" t="s">
        <v>10330</v>
      </c>
      <c r="B1266" s="24" t="s">
        <v>4460</v>
      </c>
      <c r="C1266" s="24" t="s">
        <v>10331</v>
      </c>
      <c r="D1266" s="24" t="s">
        <v>10332</v>
      </c>
      <c r="E1266" s="24" t="s">
        <v>10336</v>
      </c>
      <c r="F1266" s="25">
        <v>1.0</v>
      </c>
      <c r="G1266" s="25">
        <v>2.0</v>
      </c>
      <c r="H1266" s="25" t="s">
        <v>9081</v>
      </c>
      <c r="I1266" s="25">
        <v>1.0</v>
      </c>
      <c r="J1266" s="25">
        <v>2.0</v>
      </c>
      <c r="K1266" s="25" t="s">
        <v>10249</v>
      </c>
      <c r="L1266" s="25">
        <v>1.0</v>
      </c>
      <c r="M1266" s="25">
        <v>2.0</v>
      </c>
      <c r="N1266" s="25" t="s">
        <v>8916</v>
      </c>
      <c r="O1266" s="13"/>
      <c r="P1266" s="13"/>
      <c r="Q1266" s="13"/>
      <c r="R1266" s="13"/>
      <c r="S1266" s="13"/>
      <c r="T1266" s="13"/>
      <c r="U1266" s="13"/>
      <c r="V1266" s="13"/>
      <c r="W1266" s="13"/>
      <c r="X1266" s="13"/>
      <c r="Y1266" s="13"/>
      <c r="Z1266" s="13"/>
      <c r="AA1266" s="13"/>
      <c r="AB1266" s="13"/>
    </row>
    <row r="1267" ht="15.75" customHeight="1">
      <c r="A1267" s="24" t="s">
        <v>10330</v>
      </c>
      <c r="B1267" s="24" t="s">
        <v>4462</v>
      </c>
      <c r="C1267" s="24" t="s">
        <v>10331</v>
      </c>
      <c r="D1267" s="24" t="s">
        <v>10332</v>
      </c>
      <c r="E1267" s="24" t="s">
        <v>10337</v>
      </c>
      <c r="F1267" s="25">
        <v>1.0</v>
      </c>
      <c r="G1267" s="25">
        <v>2.0</v>
      </c>
      <c r="H1267" s="25" t="s">
        <v>9081</v>
      </c>
      <c r="I1267" s="25">
        <v>1.0</v>
      </c>
      <c r="J1267" s="25">
        <v>2.0</v>
      </c>
      <c r="K1267" s="25" t="s">
        <v>10249</v>
      </c>
      <c r="L1267" s="25">
        <v>1.0</v>
      </c>
      <c r="M1267" s="25">
        <v>2.0</v>
      </c>
      <c r="N1267" s="25" t="s">
        <v>8916</v>
      </c>
      <c r="O1267" s="13"/>
      <c r="P1267" s="13"/>
      <c r="Q1267" s="13"/>
      <c r="R1267" s="13"/>
      <c r="S1267" s="13"/>
      <c r="T1267" s="13"/>
      <c r="U1267" s="13"/>
      <c r="V1267" s="13"/>
      <c r="W1267" s="13"/>
      <c r="X1267" s="13"/>
      <c r="Y1267" s="13"/>
      <c r="Z1267" s="13"/>
      <c r="AA1267" s="13"/>
      <c r="AB1267" s="13"/>
    </row>
    <row r="1268" ht="15.75" customHeight="1">
      <c r="A1268" s="24" t="s">
        <v>10330</v>
      </c>
      <c r="B1268" s="24" t="s">
        <v>4464</v>
      </c>
      <c r="C1268" s="24" t="s">
        <v>10331</v>
      </c>
      <c r="D1268" s="24" t="s">
        <v>10332</v>
      </c>
      <c r="E1268" s="24" t="s">
        <v>10338</v>
      </c>
      <c r="F1268" s="25">
        <v>3.0</v>
      </c>
      <c r="G1268" s="25">
        <v>2.0</v>
      </c>
      <c r="H1268" s="25" t="s">
        <v>9081</v>
      </c>
      <c r="I1268" s="25">
        <v>3.0</v>
      </c>
      <c r="J1268" s="25">
        <v>3.0</v>
      </c>
      <c r="K1268" s="25" t="s">
        <v>10249</v>
      </c>
      <c r="L1268" s="25">
        <v>1.0</v>
      </c>
      <c r="M1268" s="25">
        <v>1.0</v>
      </c>
      <c r="N1268" s="25" t="s">
        <v>8916</v>
      </c>
      <c r="O1268" s="13"/>
      <c r="P1268" s="13"/>
      <c r="Q1268" s="13"/>
      <c r="R1268" s="13"/>
      <c r="S1268" s="13"/>
      <c r="T1268" s="13"/>
      <c r="U1268" s="13"/>
      <c r="V1268" s="13"/>
      <c r="W1268" s="13"/>
      <c r="X1268" s="13"/>
      <c r="Y1268" s="13"/>
      <c r="Z1268" s="13"/>
      <c r="AA1268" s="13"/>
      <c r="AB1268" s="13"/>
    </row>
    <row r="1269" ht="15.75" customHeight="1">
      <c r="A1269" s="24" t="s">
        <v>10330</v>
      </c>
      <c r="B1269" s="24" t="s">
        <v>4466</v>
      </c>
      <c r="C1269" s="24" t="s">
        <v>10331</v>
      </c>
      <c r="D1269" s="24" t="s">
        <v>10332</v>
      </c>
      <c r="E1269" s="24" t="s">
        <v>10339</v>
      </c>
      <c r="F1269" s="25">
        <v>2.0</v>
      </c>
      <c r="G1269" s="25">
        <v>3.0</v>
      </c>
      <c r="H1269" s="25" t="s">
        <v>9081</v>
      </c>
      <c r="I1269" s="25">
        <v>2.0</v>
      </c>
      <c r="J1269" s="25">
        <v>3.0</v>
      </c>
      <c r="K1269" s="25" t="s">
        <v>10249</v>
      </c>
      <c r="L1269" s="25">
        <v>1.0</v>
      </c>
      <c r="M1269" s="25">
        <v>1.0</v>
      </c>
      <c r="N1269" s="25" t="s">
        <v>8916</v>
      </c>
      <c r="O1269" s="13"/>
      <c r="P1269" s="13"/>
      <c r="Q1269" s="13"/>
      <c r="R1269" s="13"/>
      <c r="S1269" s="13"/>
      <c r="T1269" s="13"/>
      <c r="U1269" s="13"/>
      <c r="V1269" s="13"/>
      <c r="W1269" s="13"/>
      <c r="X1269" s="13"/>
      <c r="Y1269" s="13"/>
      <c r="Z1269" s="13"/>
      <c r="AA1269" s="13"/>
      <c r="AB1269" s="13"/>
    </row>
    <row r="1270" ht="15.75" customHeight="1">
      <c r="A1270" s="24" t="s">
        <v>10330</v>
      </c>
      <c r="B1270" s="24" t="s">
        <v>4468</v>
      </c>
      <c r="C1270" s="24" t="s">
        <v>10331</v>
      </c>
      <c r="D1270" s="24" t="s">
        <v>10332</v>
      </c>
      <c r="E1270" s="24" t="s">
        <v>10340</v>
      </c>
      <c r="F1270" s="25">
        <v>3.0</v>
      </c>
      <c r="G1270" s="25">
        <v>3.0</v>
      </c>
      <c r="H1270" s="25" t="s">
        <v>9081</v>
      </c>
      <c r="I1270" s="25">
        <v>3.0</v>
      </c>
      <c r="J1270" s="25">
        <v>3.0</v>
      </c>
      <c r="K1270" s="25" t="s">
        <v>10249</v>
      </c>
      <c r="L1270" s="25">
        <v>3.0</v>
      </c>
      <c r="M1270" s="25">
        <v>3.0</v>
      </c>
      <c r="N1270" s="25" t="s">
        <v>8916</v>
      </c>
      <c r="O1270" s="13"/>
      <c r="P1270" s="13"/>
      <c r="Q1270" s="13"/>
      <c r="R1270" s="13"/>
      <c r="S1270" s="13"/>
      <c r="T1270" s="13"/>
      <c r="U1270" s="13"/>
      <c r="V1270" s="13"/>
      <c r="W1270" s="13"/>
      <c r="X1270" s="13"/>
      <c r="Y1270" s="13"/>
      <c r="Z1270" s="13"/>
      <c r="AA1270" s="13"/>
      <c r="AB1270" s="13"/>
    </row>
    <row r="1271" ht="15.75" customHeight="1">
      <c r="A1271" s="24" t="s">
        <v>10330</v>
      </c>
      <c r="B1271" s="24" t="s">
        <v>4470</v>
      </c>
      <c r="C1271" s="24" t="s">
        <v>10331</v>
      </c>
      <c r="D1271" s="24" t="s">
        <v>10332</v>
      </c>
      <c r="E1271" s="24" t="s">
        <v>10341</v>
      </c>
      <c r="F1271" s="25">
        <v>3.0</v>
      </c>
      <c r="G1271" s="25">
        <v>3.0</v>
      </c>
      <c r="H1271" s="25" t="s">
        <v>9081</v>
      </c>
      <c r="I1271" s="25">
        <v>1.0</v>
      </c>
      <c r="J1271" s="25">
        <v>3.0</v>
      </c>
      <c r="K1271" s="25" t="s">
        <v>10249</v>
      </c>
      <c r="L1271" s="25">
        <v>2.0</v>
      </c>
      <c r="M1271" s="25">
        <v>2.0</v>
      </c>
      <c r="N1271" s="25" t="s">
        <v>8916</v>
      </c>
      <c r="O1271" s="13"/>
      <c r="P1271" s="13"/>
      <c r="Q1271" s="13"/>
      <c r="R1271" s="13"/>
      <c r="S1271" s="13"/>
      <c r="T1271" s="13"/>
      <c r="U1271" s="13"/>
      <c r="V1271" s="13"/>
      <c r="W1271" s="13"/>
      <c r="X1271" s="13"/>
      <c r="Y1271" s="13"/>
      <c r="Z1271" s="13"/>
      <c r="AA1271" s="13"/>
      <c r="AB1271" s="13"/>
    </row>
    <row r="1272" ht="15.75" customHeight="1">
      <c r="A1272" s="24" t="s">
        <v>10330</v>
      </c>
      <c r="B1272" s="24" t="s">
        <v>4472</v>
      </c>
      <c r="C1272" s="24" t="s">
        <v>10331</v>
      </c>
      <c r="D1272" s="24" t="s">
        <v>10332</v>
      </c>
      <c r="E1272" s="24" t="s">
        <v>10342</v>
      </c>
      <c r="F1272" s="25">
        <v>3.0</v>
      </c>
      <c r="G1272" s="25">
        <v>3.0</v>
      </c>
      <c r="H1272" s="25" t="s">
        <v>9081</v>
      </c>
      <c r="I1272" s="25">
        <v>2.0</v>
      </c>
      <c r="J1272" s="25">
        <v>3.0</v>
      </c>
      <c r="K1272" s="25" t="s">
        <v>10249</v>
      </c>
      <c r="L1272" s="25">
        <v>1.0</v>
      </c>
      <c r="M1272" s="25">
        <v>1.0</v>
      </c>
      <c r="N1272" s="25" t="s">
        <v>8916</v>
      </c>
      <c r="O1272" s="13"/>
      <c r="P1272" s="13"/>
      <c r="Q1272" s="13"/>
      <c r="R1272" s="13"/>
      <c r="S1272" s="13"/>
      <c r="T1272" s="13"/>
      <c r="U1272" s="13"/>
      <c r="V1272" s="13"/>
      <c r="W1272" s="13"/>
      <c r="X1272" s="13"/>
      <c r="Y1272" s="13"/>
      <c r="Z1272" s="13"/>
      <c r="AA1272" s="13"/>
      <c r="AB1272" s="13"/>
    </row>
    <row r="1273" ht="15.75" customHeight="1">
      <c r="A1273" s="24" t="s">
        <v>10330</v>
      </c>
      <c r="B1273" s="24" t="s">
        <v>4474</v>
      </c>
      <c r="C1273" s="24" t="s">
        <v>10331</v>
      </c>
      <c r="D1273" s="24" t="s">
        <v>10332</v>
      </c>
      <c r="E1273" s="24" t="s">
        <v>10343</v>
      </c>
      <c r="F1273" s="25">
        <v>3.0</v>
      </c>
      <c r="G1273" s="25">
        <v>2.0</v>
      </c>
      <c r="H1273" s="25" t="s">
        <v>9081</v>
      </c>
      <c r="I1273" s="25">
        <v>3.0</v>
      </c>
      <c r="J1273" s="25">
        <v>2.0</v>
      </c>
      <c r="K1273" s="25" t="s">
        <v>10249</v>
      </c>
      <c r="L1273" s="25">
        <v>3.0</v>
      </c>
      <c r="M1273" s="25">
        <v>2.0</v>
      </c>
      <c r="N1273" s="25" t="s">
        <v>8916</v>
      </c>
      <c r="O1273" s="13"/>
      <c r="P1273" s="13"/>
      <c r="Q1273" s="13"/>
      <c r="R1273" s="13"/>
      <c r="S1273" s="13"/>
      <c r="T1273" s="13"/>
      <c r="U1273" s="13"/>
      <c r="V1273" s="13"/>
      <c r="W1273" s="13"/>
      <c r="X1273" s="13"/>
      <c r="Y1273" s="13"/>
      <c r="Z1273" s="13"/>
      <c r="AA1273" s="13"/>
      <c r="AB1273" s="13"/>
    </row>
    <row r="1274" ht="15.75" customHeight="1">
      <c r="A1274" s="24" t="s">
        <v>10330</v>
      </c>
      <c r="B1274" s="24" t="s">
        <v>4476</v>
      </c>
      <c r="C1274" s="24" t="s">
        <v>10331</v>
      </c>
      <c r="D1274" s="24" t="s">
        <v>10332</v>
      </c>
      <c r="E1274" s="24" t="s">
        <v>10344</v>
      </c>
      <c r="F1274" s="25">
        <v>2.0</v>
      </c>
      <c r="G1274" s="25">
        <v>2.0</v>
      </c>
      <c r="H1274" s="25" t="s">
        <v>9081</v>
      </c>
      <c r="I1274" s="25">
        <v>2.0</v>
      </c>
      <c r="J1274" s="25">
        <v>2.0</v>
      </c>
      <c r="K1274" s="25" t="s">
        <v>10249</v>
      </c>
      <c r="L1274" s="25">
        <v>2.0</v>
      </c>
      <c r="M1274" s="25">
        <v>2.0</v>
      </c>
      <c r="N1274" s="25" t="s">
        <v>8916</v>
      </c>
      <c r="O1274" s="13"/>
      <c r="P1274" s="13"/>
      <c r="Q1274" s="13"/>
      <c r="R1274" s="13"/>
      <c r="S1274" s="13"/>
      <c r="T1274" s="13"/>
      <c r="U1274" s="13"/>
      <c r="V1274" s="13"/>
      <c r="W1274" s="13"/>
      <c r="X1274" s="13"/>
      <c r="Y1274" s="13"/>
      <c r="Z1274" s="13"/>
      <c r="AA1274" s="13"/>
      <c r="AB1274" s="13"/>
    </row>
    <row r="1275" ht="15.75" customHeight="1">
      <c r="A1275" s="24" t="s">
        <v>10330</v>
      </c>
      <c r="B1275" s="24" t="s">
        <v>4478</v>
      </c>
      <c r="C1275" s="24" t="s">
        <v>10331</v>
      </c>
      <c r="D1275" s="24" t="s">
        <v>10332</v>
      </c>
      <c r="E1275" s="24" t="s">
        <v>10345</v>
      </c>
      <c r="F1275" s="25">
        <v>3.0</v>
      </c>
      <c r="G1275" s="25">
        <v>3.0</v>
      </c>
      <c r="H1275" s="25" t="s">
        <v>9081</v>
      </c>
      <c r="I1275" s="25">
        <v>3.0</v>
      </c>
      <c r="J1275" s="25">
        <v>3.0</v>
      </c>
      <c r="K1275" s="25" t="s">
        <v>10249</v>
      </c>
      <c r="L1275" s="25">
        <v>3.0</v>
      </c>
      <c r="M1275" s="25">
        <v>3.0</v>
      </c>
      <c r="N1275" s="25" t="s">
        <v>8916</v>
      </c>
      <c r="O1275" s="13"/>
      <c r="P1275" s="13"/>
      <c r="Q1275" s="13"/>
      <c r="R1275" s="13"/>
      <c r="S1275" s="13"/>
      <c r="T1275" s="13"/>
      <c r="U1275" s="13"/>
      <c r="V1275" s="13"/>
      <c r="W1275" s="13"/>
      <c r="X1275" s="13"/>
      <c r="Y1275" s="13"/>
      <c r="Z1275" s="13"/>
      <c r="AA1275" s="13"/>
      <c r="AB1275" s="13"/>
    </row>
    <row r="1276" ht="15.75" customHeight="1">
      <c r="A1276" s="24" t="s">
        <v>10330</v>
      </c>
      <c r="B1276" s="24" t="s">
        <v>4480</v>
      </c>
      <c r="C1276" s="24" t="s">
        <v>10331</v>
      </c>
      <c r="D1276" s="24" t="s">
        <v>10332</v>
      </c>
      <c r="E1276" s="24" t="s">
        <v>10346</v>
      </c>
      <c r="F1276" s="25">
        <v>2.0</v>
      </c>
      <c r="G1276" s="25">
        <v>2.0</v>
      </c>
      <c r="H1276" s="25" t="s">
        <v>9081</v>
      </c>
      <c r="I1276" s="25">
        <v>2.0</v>
      </c>
      <c r="J1276" s="25">
        <v>2.0</v>
      </c>
      <c r="K1276" s="25" t="s">
        <v>10249</v>
      </c>
      <c r="L1276" s="25">
        <v>2.0</v>
      </c>
      <c r="M1276" s="25">
        <v>2.0</v>
      </c>
      <c r="N1276" s="25" t="s">
        <v>8916</v>
      </c>
      <c r="O1276" s="13"/>
      <c r="P1276" s="13"/>
      <c r="Q1276" s="13"/>
      <c r="R1276" s="13"/>
      <c r="S1276" s="13"/>
      <c r="T1276" s="13"/>
      <c r="U1276" s="13"/>
      <c r="V1276" s="13"/>
      <c r="W1276" s="13"/>
      <c r="X1276" s="13"/>
      <c r="Y1276" s="13"/>
      <c r="Z1276" s="13"/>
      <c r="AA1276" s="13"/>
      <c r="AB1276" s="13"/>
    </row>
    <row r="1277" ht="15.75" customHeight="1">
      <c r="A1277" s="24" t="s">
        <v>10330</v>
      </c>
      <c r="B1277" s="24" t="s">
        <v>4482</v>
      </c>
      <c r="C1277" s="24" t="s">
        <v>10331</v>
      </c>
      <c r="D1277" s="24" t="s">
        <v>10332</v>
      </c>
      <c r="E1277" s="24" t="s">
        <v>10347</v>
      </c>
      <c r="F1277" s="25">
        <v>1.0</v>
      </c>
      <c r="G1277" s="25">
        <v>3.0</v>
      </c>
      <c r="H1277" s="25" t="s">
        <v>9081</v>
      </c>
      <c r="I1277" s="25">
        <v>1.0</v>
      </c>
      <c r="J1277" s="25">
        <v>1.0</v>
      </c>
      <c r="K1277" s="25" t="s">
        <v>10249</v>
      </c>
      <c r="L1277" s="25">
        <v>1.0</v>
      </c>
      <c r="M1277" s="25">
        <v>1.0</v>
      </c>
      <c r="N1277" s="25" t="s">
        <v>8916</v>
      </c>
      <c r="O1277" s="13"/>
      <c r="P1277" s="13"/>
      <c r="Q1277" s="13"/>
      <c r="R1277" s="13"/>
      <c r="S1277" s="13"/>
      <c r="T1277" s="13"/>
      <c r="U1277" s="13"/>
      <c r="V1277" s="13"/>
      <c r="W1277" s="13"/>
      <c r="X1277" s="13"/>
      <c r="Y1277" s="13"/>
      <c r="Z1277" s="13"/>
      <c r="AA1277" s="13"/>
      <c r="AB1277" s="13"/>
    </row>
    <row r="1278" ht="15.75" customHeight="1">
      <c r="A1278" s="24" t="s">
        <v>10330</v>
      </c>
      <c r="B1278" s="24" t="s">
        <v>4484</v>
      </c>
      <c r="C1278" s="24" t="s">
        <v>10331</v>
      </c>
      <c r="D1278" s="24" t="s">
        <v>10332</v>
      </c>
      <c r="E1278" s="24" t="s">
        <v>10348</v>
      </c>
      <c r="F1278" s="25">
        <v>2.0</v>
      </c>
      <c r="G1278" s="25">
        <v>2.0</v>
      </c>
      <c r="H1278" s="25" t="s">
        <v>9081</v>
      </c>
      <c r="I1278" s="25">
        <v>2.0</v>
      </c>
      <c r="J1278" s="25">
        <v>2.0</v>
      </c>
      <c r="K1278" s="25" t="s">
        <v>10249</v>
      </c>
      <c r="L1278" s="25">
        <v>2.0</v>
      </c>
      <c r="M1278" s="25">
        <v>2.0</v>
      </c>
      <c r="N1278" s="25" t="s">
        <v>8916</v>
      </c>
      <c r="O1278" s="13"/>
      <c r="P1278" s="13"/>
      <c r="Q1278" s="13"/>
      <c r="R1278" s="13"/>
      <c r="S1278" s="13"/>
      <c r="T1278" s="13"/>
      <c r="U1278" s="13"/>
      <c r="V1278" s="13"/>
      <c r="W1278" s="13"/>
      <c r="X1278" s="13"/>
      <c r="Y1278" s="13"/>
      <c r="Z1278" s="13"/>
      <c r="AA1278" s="13"/>
      <c r="AB1278" s="13"/>
    </row>
    <row r="1279" ht="15.75" customHeight="1">
      <c r="A1279" s="24" t="s">
        <v>10330</v>
      </c>
      <c r="B1279" s="24" t="s">
        <v>4486</v>
      </c>
      <c r="C1279" s="24" t="s">
        <v>10331</v>
      </c>
      <c r="D1279" s="24" t="s">
        <v>10332</v>
      </c>
      <c r="E1279" s="24" t="s">
        <v>10349</v>
      </c>
      <c r="F1279" s="25">
        <v>2.0</v>
      </c>
      <c r="G1279" s="25">
        <v>2.0</v>
      </c>
      <c r="H1279" s="25" t="s">
        <v>9081</v>
      </c>
      <c r="I1279" s="25">
        <v>1.0</v>
      </c>
      <c r="J1279" s="25">
        <v>2.0</v>
      </c>
      <c r="K1279" s="25" t="s">
        <v>10249</v>
      </c>
      <c r="L1279" s="25">
        <v>1.0</v>
      </c>
      <c r="M1279" s="25">
        <v>1.0</v>
      </c>
      <c r="N1279" s="25" t="s">
        <v>8916</v>
      </c>
      <c r="O1279" s="13"/>
      <c r="P1279" s="13"/>
      <c r="Q1279" s="13"/>
      <c r="R1279" s="13"/>
      <c r="S1279" s="13"/>
      <c r="T1279" s="13"/>
      <c r="U1279" s="13"/>
      <c r="V1279" s="13"/>
      <c r="W1279" s="13"/>
      <c r="X1279" s="13"/>
      <c r="Y1279" s="13"/>
      <c r="Z1279" s="13"/>
      <c r="AA1279" s="13"/>
      <c r="AB1279" s="13"/>
    </row>
    <row r="1280" ht="15.75" customHeight="1">
      <c r="A1280" s="24" t="s">
        <v>10330</v>
      </c>
      <c r="B1280" s="24" t="s">
        <v>4488</v>
      </c>
      <c r="C1280" s="24" t="s">
        <v>10331</v>
      </c>
      <c r="D1280" s="24" t="s">
        <v>10332</v>
      </c>
      <c r="E1280" s="24" t="s">
        <v>10350</v>
      </c>
      <c r="F1280" s="25">
        <v>2.0</v>
      </c>
      <c r="G1280" s="25">
        <v>3.0</v>
      </c>
      <c r="H1280" s="25" t="s">
        <v>9081</v>
      </c>
      <c r="I1280" s="25">
        <v>2.0</v>
      </c>
      <c r="J1280" s="25">
        <v>3.0</v>
      </c>
      <c r="K1280" s="25" t="s">
        <v>10249</v>
      </c>
      <c r="L1280" s="25">
        <v>2.0</v>
      </c>
      <c r="M1280" s="25">
        <v>3.0</v>
      </c>
      <c r="N1280" s="25" t="s">
        <v>8916</v>
      </c>
      <c r="O1280" s="13"/>
      <c r="P1280" s="13"/>
      <c r="Q1280" s="13"/>
      <c r="R1280" s="13"/>
      <c r="S1280" s="13"/>
      <c r="T1280" s="13"/>
      <c r="U1280" s="13"/>
      <c r="V1280" s="13"/>
      <c r="W1280" s="13"/>
      <c r="X1280" s="13"/>
      <c r="Y1280" s="13"/>
      <c r="Z1280" s="13"/>
      <c r="AA1280" s="13"/>
      <c r="AB1280" s="13"/>
    </row>
    <row r="1281" ht="15.75" customHeight="1">
      <c r="A1281" s="24" t="s">
        <v>10351</v>
      </c>
      <c r="B1281" s="24" t="s">
        <v>5419</v>
      </c>
      <c r="C1281" s="24" t="s">
        <v>10352</v>
      </c>
      <c r="D1281" s="24" t="s">
        <v>10353</v>
      </c>
      <c r="E1281" s="24" t="s">
        <v>10354</v>
      </c>
      <c r="F1281" s="25">
        <v>3.0</v>
      </c>
      <c r="G1281" s="25">
        <v>3.0</v>
      </c>
      <c r="H1281" s="25" t="s">
        <v>9081</v>
      </c>
      <c r="I1281" s="25">
        <v>3.0</v>
      </c>
      <c r="J1281" s="25">
        <v>3.0</v>
      </c>
      <c r="K1281" s="25" t="s">
        <v>8916</v>
      </c>
      <c r="L1281" s="25">
        <v>3.0</v>
      </c>
      <c r="M1281" s="25">
        <v>2.0</v>
      </c>
      <c r="N1281" s="25" t="s">
        <v>8938</v>
      </c>
      <c r="O1281" s="13"/>
      <c r="P1281" s="13"/>
      <c r="Q1281" s="13"/>
      <c r="R1281" s="13"/>
      <c r="S1281" s="13"/>
      <c r="T1281" s="13"/>
      <c r="U1281" s="13"/>
      <c r="V1281" s="13"/>
      <c r="W1281" s="13"/>
      <c r="X1281" s="13"/>
      <c r="Y1281" s="13"/>
      <c r="Z1281" s="13"/>
      <c r="AA1281" s="13"/>
      <c r="AB1281" s="13"/>
    </row>
    <row r="1282" ht="15.75" customHeight="1">
      <c r="A1282" s="24" t="s">
        <v>10351</v>
      </c>
      <c r="B1282" s="24" t="s">
        <v>5423</v>
      </c>
      <c r="C1282" s="24" t="s">
        <v>10352</v>
      </c>
      <c r="D1282" s="24" t="s">
        <v>10353</v>
      </c>
      <c r="E1282" s="24" t="s">
        <v>10355</v>
      </c>
      <c r="F1282" s="25">
        <v>2.0</v>
      </c>
      <c r="G1282" s="25">
        <v>3.0</v>
      </c>
      <c r="H1282" s="25" t="s">
        <v>9081</v>
      </c>
      <c r="I1282" s="25">
        <v>2.0</v>
      </c>
      <c r="J1282" s="25">
        <v>2.0</v>
      </c>
      <c r="K1282" s="25" t="s">
        <v>8916</v>
      </c>
      <c r="L1282" s="25">
        <v>2.0</v>
      </c>
      <c r="M1282" s="25">
        <v>2.0</v>
      </c>
      <c r="N1282" s="25" t="s">
        <v>8938</v>
      </c>
      <c r="O1282" s="13"/>
      <c r="P1282" s="13"/>
      <c r="Q1282" s="13"/>
      <c r="R1282" s="13"/>
      <c r="S1282" s="13"/>
      <c r="T1282" s="13"/>
      <c r="U1282" s="13"/>
      <c r="V1282" s="13"/>
      <c r="W1282" s="13"/>
      <c r="X1282" s="13"/>
      <c r="Y1282" s="13"/>
      <c r="Z1282" s="13"/>
      <c r="AA1282" s="13"/>
      <c r="AB1282" s="13"/>
    </row>
    <row r="1283" ht="15.75" customHeight="1">
      <c r="A1283" s="24" t="s">
        <v>10351</v>
      </c>
      <c r="B1283" s="24" t="s">
        <v>5425</v>
      </c>
      <c r="C1283" s="24" t="s">
        <v>10352</v>
      </c>
      <c r="D1283" s="24" t="s">
        <v>10353</v>
      </c>
      <c r="E1283" s="24" t="s">
        <v>10356</v>
      </c>
      <c r="F1283" s="25">
        <v>1.0</v>
      </c>
      <c r="G1283" s="25">
        <v>2.0</v>
      </c>
      <c r="H1283" s="25" t="s">
        <v>9081</v>
      </c>
      <c r="I1283" s="25">
        <v>1.0</v>
      </c>
      <c r="J1283" s="25">
        <v>1.0</v>
      </c>
      <c r="K1283" s="25" t="s">
        <v>8916</v>
      </c>
      <c r="L1283" s="25">
        <v>1.0</v>
      </c>
      <c r="M1283" s="25">
        <v>2.0</v>
      </c>
      <c r="N1283" s="25" t="s">
        <v>8938</v>
      </c>
      <c r="O1283" s="13"/>
      <c r="P1283" s="13"/>
      <c r="Q1283" s="13"/>
      <c r="R1283" s="13"/>
      <c r="S1283" s="13"/>
      <c r="T1283" s="13"/>
      <c r="U1283" s="13"/>
      <c r="V1283" s="13"/>
      <c r="W1283" s="13"/>
      <c r="X1283" s="13"/>
      <c r="Y1283" s="13"/>
      <c r="Z1283" s="13"/>
      <c r="AA1283" s="13"/>
      <c r="AB1283" s="13"/>
    </row>
    <row r="1284" ht="15.75" customHeight="1">
      <c r="A1284" s="24" t="s">
        <v>10351</v>
      </c>
      <c r="B1284" s="24" t="s">
        <v>5427</v>
      </c>
      <c r="C1284" s="24" t="s">
        <v>10352</v>
      </c>
      <c r="D1284" s="24" t="s">
        <v>10353</v>
      </c>
      <c r="E1284" s="24" t="s">
        <v>10357</v>
      </c>
      <c r="F1284" s="25">
        <v>2.0</v>
      </c>
      <c r="G1284" s="25">
        <v>2.0</v>
      </c>
      <c r="H1284" s="25" t="s">
        <v>9081</v>
      </c>
      <c r="I1284" s="25">
        <v>2.0</v>
      </c>
      <c r="J1284" s="25">
        <v>3.0</v>
      </c>
      <c r="K1284" s="25" t="s">
        <v>8916</v>
      </c>
      <c r="L1284" s="25">
        <v>2.0</v>
      </c>
      <c r="M1284" s="25">
        <v>2.0</v>
      </c>
      <c r="N1284" s="25" t="s">
        <v>8938</v>
      </c>
      <c r="O1284" s="13"/>
      <c r="P1284" s="13"/>
      <c r="Q1284" s="13"/>
      <c r="R1284" s="13"/>
      <c r="S1284" s="13"/>
      <c r="T1284" s="13"/>
      <c r="U1284" s="13"/>
      <c r="V1284" s="13"/>
      <c r="W1284" s="13"/>
      <c r="X1284" s="13"/>
      <c r="Y1284" s="13"/>
      <c r="Z1284" s="13"/>
      <c r="AA1284" s="13"/>
      <c r="AB1284" s="13"/>
    </row>
    <row r="1285" ht="15.75" customHeight="1">
      <c r="A1285" s="24" t="s">
        <v>10351</v>
      </c>
      <c r="B1285" s="24" t="s">
        <v>5429</v>
      </c>
      <c r="C1285" s="24" t="s">
        <v>10352</v>
      </c>
      <c r="D1285" s="24" t="s">
        <v>10353</v>
      </c>
      <c r="E1285" s="24" t="s">
        <v>10358</v>
      </c>
      <c r="F1285" s="25">
        <v>1.0</v>
      </c>
      <c r="G1285" s="25">
        <v>2.0</v>
      </c>
      <c r="H1285" s="25" t="s">
        <v>9081</v>
      </c>
      <c r="I1285" s="25">
        <v>1.0</v>
      </c>
      <c r="J1285" s="25">
        <v>1.0</v>
      </c>
      <c r="K1285" s="25" t="s">
        <v>8916</v>
      </c>
      <c r="L1285" s="25">
        <v>1.0</v>
      </c>
      <c r="M1285" s="25">
        <v>2.0</v>
      </c>
      <c r="N1285" s="25" t="s">
        <v>8938</v>
      </c>
      <c r="O1285" s="13"/>
      <c r="P1285" s="13"/>
      <c r="Q1285" s="13"/>
      <c r="R1285" s="13"/>
      <c r="S1285" s="13"/>
      <c r="T1285" s="13"/>
      <c r="U1285" s="13"/>
      <c r="V1285" s="13"/>
      <c r="W1285" s="13"/>
      <c r="X1285" s="13"/>
      <c r="Y1285" s="13"/>
      <c r="Z1285" s="13"/>
      <c r="AA1285" s="13"/>
      <c r="AB1285" s="13"/>
    </row>
    <row r="1286" ht="15.75" customHeight="1">
      <c r="A1286" s="24" t="s">
        <v>10351</v>
      </c>
      <c r="B1286" s="24" t="s">
        <v>5431</v>
      </c>
      <c r="C1286" s="24" t="s">
        <v>10352</v>
      </c>
      <c r="D1286" s="24" t="s">
        <v>10353</v>
      </c>
      <c r="E1286" s="24" t="s">
        <v>10359</v>
      </c>
      <c r="F1286" s="25">
        <v>3.0</v>
      </c>
      <c r="G1286" s="25">
        <v>3.0</v>
      </c>
      <c r="H1286" s="25" t="s">
        <v>9081</v>
      </c>
      <c r="I1286" s="25">
        <v>3.0</v>
      </c>
      <c r="J1286" s="25">
        <v>2.0</v>
      </c>
      <c r="K1286" s="25" t="s">
        <v>8916</v>
      </c>
      <c r="L1286" s="25">
        <v>3.0</v>
      </c>
      <c r="M1286" s="25">
        <v>3.0</v>
      </c>
      <c r="N1286" s="25" t="s">
        <v>8938</v>
      </c>
      <c r="O1286" s="13"/>
      <c r="P1286" s="13"/>
      <c r="Q1286" s="13"/>
      <c r="R1286" s="13"/>
      <c r="S1286" s="13"/>
      <c r="T1286" s="13"/>
      <c r="U1286" s="13"/>
      <c r="V1286" s="13"/>
      <c r="W1286" s="13"/>
      <c r="X1286" s="13"/>
      <c r="Y1286" s="13"/>
      <c r="Z1286" s="13"/>
      <c r="AA1286" s="13"/>
      <c r="AB1286" s="13"/>
    </row>
    <row r="1287" ht="15.75" customHeight="1">
      <c r="A1287" s="24" t="s">
        <v>10351</v>
      </c>
      <c r="B1287" s="24" t="s">
        <v>5433</v>
      </c>
      <c r="C1287" s="24" t="s">
        <v>10352</v>
      </c>
      <c r="D1287" s="24" t="s">
        <v>10353</v>
      </c>
      <c r="E1287" s="24" t="s">
        <v>10360</v>
      </c>
      <c r="F1287" s="25">
        <v>3.0</v>
      </c>
      <c r="G1287" s="25">
        <v>2.0</v>
      </c>
      <c r="H1287" s="25" t="s">
        <v>9081</v>
      </c>
      <c r="I1287" s="25">
        <v>3.0</v>
      </c>
      <c r="J1287" s="25">
        <v>2.0</v>
      </c>
      <c r="K1287" s="25" t="s">
        <v>8916</v>
      </c>
      <c r="L1287" s="25">
        <v>3.0</v>
      </c>
      <c r="M1287" s="25">
        <v>2.0</v>
      </c>
      <c r="N1287" s="25" t="s">
        <v>8938</v>
      </c>
      <c r="O1287" s="13"/>
      <c r="P1287" s="13"/>
      <c r="Q1287" s="13"/>
      <c r="R1287" s="13"/>
      <c r="S1287" s="13"/>
      <c r="T1287" s="13"/>
      <c r="U1287" s="13"/>
      <c r="V1287" s="13"/>
      <c r="W1287" s="13"/>
      <c r="X1287" s="13"/>
      <c r="Y1287" s="13"/>
      <c r="Z1287" s="13"/>
      <c r="AA1287" s="13"/>
      <c r="AB1287" s="13"/>
    </row>
    <row r="1288" ht="15.75" customHeight="1">
      <c r="A1288" s="24" t="s">
        <v>10351</v>
      </c>
      <c r="B1288" s="24" t="s">
        <v>5435</v>
      </c>
      <c r="C1288" s="24" t="s">
        <v>10352</v>
      </c>
      <c r="D1288" s="24" t="s">
        <v>10353</v>
      </c>
      <c r="E1288" s="24" t="s">
        <v>10361</v>
      </c>
      <c r="F1288" s="25">
        <v>1.0</v>
      </c>
      <c r="G1288" s="25">
        <v>1.0</v>
      </c>
      <c r="H1288" s="25" t="s">
        <v>9081</v>
      </c>
      <c r="I1288" s="25">
        <v>1.0</v>
      </c>
      <c r="J1288" s="25">
        <v>1.0</v>
      </c>
      <c r="K1288" s="25" t="s">
        <v>8916</v>
      </c>
      <c r="L1288" s="25">
        <v>1.0</v>
      </c>
      <c r="M1288" s="25">
        <v>1.0</v>
      </c>
      <c r="N1288" s="25" t="s">
        <v>8938</v>
      </c>
      <c r="O1288" s="13"/>
      <c r="P1288" s="13"/>
      <c r="Q1288" s="13"/>
      <c r="R1288" s="13"/>
      <c r="S1288" s="13"/>
      <c r="T1288" s="13"/>
      <c r="U1288" s="13"/>
      <c r="V1288" s="13"/>
      <c r="W1288" s="13"/>
      <c r="X1288" s="13"/>
      <c r="Y1288" s="13"/>
      <c r="Z1288" s="13"/>
      <c r="AA1288" s="13"/>
      <c r="AB1288" s="13"/>
    </row>
    <row r="1289" ht="15.75" customHeight="1">
      <c r="A1289" s="24" t="s">
        <v>10351</v>
      </c>
      <c r="B1289" s="24" t="s">
        <v>5437</v>
      </c>
      <c r="C1289" s="24" t="s">
        <v>10352</v>
      </c>
      <c r="D1289" s="24" t="s">
        <v>10353</v>
      </c>
      <c r="E1289" s="24" t="s">
        <v>10362</v>
      </c>
      <c r="F1289" s="25">
        <v>2.0</v>
      </c>
      <c r="G1289" s="25">
        <v>2.0</v>
      </c>
      <c r="H1289" s="25" t="s">
        <v>9081</v>
      </c>
      <c r="I1289" s="25">
        <v>2.0</v>
      </c>
      <c r="J1289" s="25">
        <v>1.0</v>
      </c>
      <c r="K1289" s="25" t="s">
        <v>8916</v>
      </c>
      <c r="L1289" s="25">
        <v>2.0</v>
      </c>
      <c r="M1289" s="25">
        <v>2.0</v>
      </c>
      <c r="N1289" s="25" t="s">
        <v>8938</v>
      </c>
      <c r="O1289" s="13"/>
      <c r="P1289" s="13"/>
      <c r="Q1289" s="13"/>
      <c r="R1289" s="13"/>
      <c r="S1289" s="13"/>
      <c r="T1289" s="13"/>
      <c r="U1289" s="13"/>
      <c r="V1289" s="13"/>
      <c r="W1289" s="13"/>
      <c r="X1289" s="13"/>
      <c r="Y1289" s="13"/>
      <c r="Z1289" s="13"/>
      <c r="AA1289" s="13"/>
      <c r="AB1289" s="13"/>
    </row>
    <row r="1290" ht="15.75" customHeight="1">
      <c r="A1290" s="24" t="s">
        <v>10351</v>
      </c>
      <c r="B1290" s="24" t="s">
        <v>5439</v>
      </c>
      <c r="C1290" s="24" t="s">
        <v>10352</v>
      </c>
      <c r="D1290" s="24" t="s">
        <v>10353</v>
      </c>
      <c r="E1290" s="24" t="s">
        <v>10363</v>
      </c>
      <c r="F1290" s="25">
        <v>2.0</v>
      </c>
      <c r="G1290" s="25">
        <v>2.0</v>
      </c>
      <c r="H1290" s="25" t="s">
        <v>9081</v>
      </c>
      <c r="I1290" s="25">
        <v>2.0</v>
      </c>
      <c r="J1290" s="25">
        <v>3.0</v>
      </c>
      <c r="K1290" s="25" t="s">
        <v>8916</v>
      </c>
      <c r="L1290" s="25">
        <v>2.0</v>
      </c>
      <c r="M1290" s="25">
        <v>2.0</v>
      </c>
      <c r="N1290" s="25" t="s">
        <v>8938</v>
      </c>
      <c r="O1290" s="13"/>
      <c r="P1290" s="13"/>
      <c r="Q1290" s="13"/>
      <c r="R1290" s="13"/>
      <c r="S1290" s="13"/>
      <c r="T1290" s="13"/>
      <c r="U1290" s="13"/>
      <c r="V1290" s="13"/>
      <c r="W1290" s="13"/>
      <c r="X1290" s="13"/>
      <c r="Y1290" s="13"/>
      <c r="Z1290" s="13"/>
      <c r="AA1290" s="13"/>
      <c r="AB1290" s="13"/>
    </row>
    <row r="1291" ht="15.75" customHeight="1">
      <c r="A1291" s="24" t="s">
        <v>10351</v>
      </c>
      <c r="B1291" s="24" t="s">
        <v>5441</v>
      </c>
      <c r="C1291" s="24" t="s">
        <v>10352</v>
      </c>
      <c r="D1291" s="24" t="s">
        <v>10353</v>
      </c>
      <c r="E1291" s="24" t="s">
        <v>10364</v>
      </c>
      <c r="F1291" s="25">
        <v>2.0</v>
      </c>
      <c r="G1291" s="25">
        <v>2.0</v>
      </c>
      <c r="H1291" s="25" t="s">
        <v>9081</v>
      </c>
      <c r="I1291" s="25">
        <v>1.0</v>
      </c>
      <c r="J1291" s="25">
        <v>1.0</v>
      </c>
      <c r="K1291" s="25" t="s">
        <v>8916</v>
      </c>
      <c r="L1291" s="25">
        <v>2.0</v>
      </c>
      <c r="M1291" s="25">
        <v>2.0</v>
      </c>
      <c r="N1291" s="25" t="s">
        <v>8938</v>
      </c>
      <c r="O1291" s="13"/>
      <c r="P1291" s="13"/>
      <c r="Q1291" s="13"/>
      <c r="R1291" s="13"/>
      <c r="S1291" s="13"/>
      <c r="T1291" s="13"/>
      <c r="U1291" s="13"/>
      <c r="V1291" s="13"/>
      <c r="W1291" s="13"/>
      <c r="X1291" s="13"/>
      <c r="Y1291" s="13"/>
      <c r="Z1291" s="13"/>
      <c r="AA1291" s="13"/>
      <c r="AB1291" s="13"/>
    </row>
    <row r="1292" ht="15.75" customHeight="1">
      <c r="A1292" s="24" t="s">
        <v>10351</v>
      </c>
      <c r="B1292" s="24" t="s">
        <v>5443</v>
      </c>
      <c r="C1292" s="24" t="s">
        <v>10352</v>
      </c>
      <c r="D1292" s="24" t="s">
        <v>10353</v>
      </c>
      <c r="E1292" s="24" t="s">
        <v>10365</v>
      </c>
      <c r="F1292" s="25">
        <v>1.0</v>
      </c>
      <c r="G1292" s="25">
        <v>1.0</v>
      </c>
      <c r="H1292" s="25" t="s">
        <v>9081</v>
      </c>
      <c r="I1292" s="25">
        <v>1.0</v>
      </c>
      <c r="J1292" s="25">
        <v>1.0</v>
      </c>
      <c r="K1292" s="25" t="s">
        <v>8916</v>
      </c>
      <c r="L1292" s="25">
        <v>2.0</v>
      </c>
      <c r="M1292" s="25">
        <v>2.0</v>
      </c>
      <c r="N1292" s="25" t="s">
        <v>8938</v>
      </c>
      <c r="O1292" s="13"/>
      <c r="P1292" s="13"/>
      <c r="Q1292" s="13"/>
      <c r="R1292" s="13"/>
      <c r="S1292" s="13"/>
      <c r="T1292" s="13"/>
      <c r="U1292" s="13"/>
      <c r="V1292" s="13"/>
      <c r="W1292" s="13"/>
      <c r="X1292" s="13"/>
      <c r="Y1292" s="13"/>
      <c r="Z1292" s="13"/>
      <c r="AA1292" s="13"/>
      <c r="AB1292" s="13"/>
    </row>
    <row r="1293" ht="15.75" customHeight="1">
      <c r="A1293" s="24" t="s">
        <v>10351</v>
      </c>
      <c r="B1293" s="24" t="s">
        <v>5445</v>
      </c>
      <c r="C1293" s="24" t="s">
        <v>10352</v>
      </c>
      <c r="D1293" s="24" t="s">
        <v>10353</v>
      </c>
      <c r="E1293" s="24" t="s">
        <v>10366</v>
      </c>
      <c r="F1293" s="25">
        <v>2.0</v>
      </c>
      <c r="G1293" s="25">
        <v>2.0</v>
      </c>
      <c r="H1293" s="25" t="s">
        <v>9081</v>
      </c>
      <c r="I1293" s="25">
        <v>2.0</v>
      </c>
      <c r="J1293" s="25">
        <v>2.0</v>
      </c>
      <c r="K1293" s="25" t="s">
        <v>8916</v>
      </c>
      <c r="L1293" s="25">
        <v>2.0</v>
      </c>
      <c r="M1293" s="25">
        <v>2.0</v>
      </c>
      <c r="N1293" s="25" t="s">
        <v>8938</v>
      </c>
      <c r="O1293" s="13"/>
      <c r="P1293" s="13"/>
      <c r="Q1293" s="13"/>
      <c r="R1293" s="13"/>
      <c r="S1293" s="13"/>
      <c r="T1293" s="13"/>
      <c r="U1293" s="13"/>
      <c r="V1293" s="13"/>
      <c r="W1293" s="13"/>
      <c r="X1293" s="13"/>
      <c r="Y1293" s="13"/>
      <c r="Z1293" s="13"/>
      <c r="AA1293" s="13"/>
      <c r="AB1293" s="13"/>
    </row>
    <row r="1294" ht="15.75" customHeight="1">
      <c r="A1294" s="24" t="s">
        <v>10351</v>
      </c>
      <c r="B1294" s="24" t="s">
        <v>5447</v>
      </c>
      <c r="C1294" s="24" t="s">
        <v>10352</v>
      </c>
      <c r="D1294" s="24" t="s">
        <v>10353</v>
      </c>
      <c r="E1294" s="24" t="s">
        <v>10367</v>
      </c>
      <c r="F1294" s="25">
        <v>2.0</v>
      </c>
      <c r="G1294" s="25">
        <v>3.0</v>
      </c>
      <c r="H1294" s="25" t="s">
        <v>9081</v>
      </c>
      <c r="I1294" s="25">
        <v>2.0</v>
      </c>
      <c r="J1294" s="25">
        <v>2.0</v>
      </c>
      <c r="K1294" s="25" t="s">
        <v>8916</v>
      </c>
      <c r="L1294" s="25">
        <v>3.0</v>
      </c>
      <c r="M1294" s="25">
        <v>2.0</v>
      </c>
      <c r="N1294" s="25" t="s">
        <v>8938</v>
      </c>
      <c r="O1294" s="13"/>
      <c r="P1294" s="13"/>
      <c r="Q1294" s="13"/>
      <c r="R1294" s="13"/>
      <c r="S1294" s="13"/>
      <c r="T1294" s="13"/>
      <c r="U1294" s="13"/>
      <c r="V1294" s="13"/>
      <c r="W1294" s="13"/>
      <c r="X1294" s="13"/>
      <c r="Y1294" s="13"/>
      <c r="Z1294" s="13"/>
      <c r="AA1294" s="13"/>
      <c r="AB1294" s="13"/>
    </row>
    <row r="1295" ht="15.75" customHeight="1">
      <c r="A1295" s="24" t="s">
        <v>10351</v>
      </c>
      <c r="B1295" s="24" t="s">
        <v>5448</v>
      </c>
      <c r="C1295" s="24" t="s">
        <v>10352</v>
      </c>
      <c r="D1295" s="24" t="s">
        <v>10353</v>
      </c>
      <c r="E1295" s="24" t="s">
        <v>10368</v>
      </c>
      <c r="F1295" s="25">
        <v>3.0</v>
      </c>
      <c r="G1295" s="25">
        <v>3.0</v>
      </c>
      <c r="H1295" s="25" t="s">
        <v>9081</v>
      </c>
      <c r="I1295" s="25">
        <v>2.0</v>
      </c>
      <c r="J1295" s="25">
        <v>2.0</v>
      </c>
      <c r="K1295" s="25" t="s">
        <v>8916</v>
      </c>
      <c r="L1295" s="25">
        <v>3.0</v>
      </c>
      <c r="M1295" s="25">
        <v>2.0</v>
      </c>
      <c r="N1295" s="25" t="s">
        <v>8938</v>
      </c>
      <c r="O1295" s="13"/>
      <c r="P1295" s="13"/>
      <c r="Q1295" s="13"/>
      <c r="R1295" s="13"/>
      <c r="S1295" s="13"/>
      <c r="T1295" s="13"/>
      <c r="U1295" s="13"/>
      <c r="V1295" s="13"/>
      <c r="W1295" s="13"/>
      <c r="X1295" s="13"/>
      <c r="Y1295" s="13"/>
      <c r="Z1295" s="13"/>
      <c r="AA1295" s="13"/>
      <c r="AB1295" s="13"/>
    </row>
    <row r="1296" ht="15.75" customHeight="1">
      <c r="A1296" s="24" t="s">
        <v>10351</v>
      </c>
      <c r="B1296" s="24" t="s">
        <v>5450</v>
      </c>
      <c r="C1296" s="24" t="s">
        <v>10352</v>
      </c>
      <c r="D1296" s="24" t="s">
        <v>10353</v>
      </c>
      <c r="E1296" s="24" t="s">
        <v>10369</v>
      </c>
      <c r="F1296" s="25">
        <v>1.0</v>
      </c>
      <c r="G1296" s="25">
        <v>1.0</v>
      </c>
      <c r="H1296" s="25" t="s">
        <v>9081</v>
      </c>
      <c r="I1296" s="25">
        <v>1.0</v>
      </c>
      <c r="J1296" s="25">
        <v>1.0</v>
      </c>
      <c r="K1296" s="25" t="s">
        <v>8916</v>
      </c>
      <c r="L1296" s="25">
        <v>2.0</v>
      </c>
      <c r="M1296" s="25">
        <v>2.0</v>
      </c>
      <c r="N1296" s="25" t="s">
        <v>8938</v>
      </c>
      <c r="O1296" s="13"/>
      <c r="P1296" s="13"/>
      <c r="Q1296" s="13"/>
      <c r="R1296" s="13"/>
      <c r="S1296" s="13"/>
      <c r="T1296" s="13"/>
      <c r="U1296" s="13"/>
      <c r="V1296" s="13"/>
      <c r="W1296" s="13"/>
      <c r="X1296" s="13"/>
      <c r="Y1296" s="13"/>
      <c r="Z1296" s="13"/>
      <c r="AA1296" s="13"/>
      <c r="AB1296" s="13"/>
    </row>
    <row r="1297" ht="15.75" customHeight="1">
      <c r="A1297" s="24" t="s">
        <v>10351</v>
      </c>
      <c r="B1297" s="24" t="s">
        <v>5452</v>
      </c>
      <c r="C1297" s="24" t="s">
        <v>10352</v>
      </c>
      <c r="D1297" s="24" t="s">
        <v>10353</v>
      </c>
      <c r="E1297" s="24" t="s">
        <v>10370</v>
      </c>
      <c r="F1297" s="25">
        <v>1.0</v>
      </c>
      <c r="G1297" s="25">
        <v>1.0</v>
      </c>
      <c r="H1297" s="25" t="s">
        <v>9081</v>
      </c>
      <c r="I1297" s="25">
        <v>1.0</v>
      </c>
      <c r="J1297" s="25">
        <v>1.0</v>
      </c>
      <c r="K1297" s="25" t="s">
        <v>8916</v>
      </c>
      <c r="L1297" s="25">
        <v>1.0</v>
      </c>
      <c r="M1297" s="25">
        <v>1.0</v>
      </c>
      <c r="N1297" s="25" t="s">
        <v>8938</v>
      </c>
      <c r="O1297" s="13"/>
      <c r="P1297" s="13"/>
      <c r="Q1297" s="13"/>
      <c r="R1297" s="13"/>
      <c r="S1297" s="13"/>
      <c r="T1297" s="13"/>
      <c r="U1297" s="13"/>
      <c r="V1297" s="13"/>
      <c r="W1297" s="13"/>
      <c r="X1297" s="13"/>
      <c r="Y1297" s="13"/>
      <c r="Z1297" s="13"/>
      <c r="AA1297" s="13"/>
      <c r="AB1297" s="13"/>
    </row>
    <row r="1298" ht="15.75" customHeight="1">
      <c r="A1298" s="24" t="s">
        <v>10351</v>
      </c>
      <c r="B1298" s="24" t="s">
        <v>5454</v>
      </c>
      <c r="C1298" s="24" t="s">
        <v>10352</v>
      </c>
      <c r="D1298" s="24" t="s">
        <v>10353</v>
      </c>
      <c r="E1298" s="24" t="s">
        <v>10371</v>
      </c>
      <c r="F1298" s="25">
        <v>3.0</v>
      </c>
      <c r="G1298" s="25">
        <v>3.0</v>
      </c>
      <c r="H1298" s="25" t="s">
        <v>9081</v>
      </c>
      <c r="I1298" s="25">
        <v>3.0</v>
      </c>
      <c r="J1298" s="25">
        <v>3.0</v>
      </c>
      <c r="K1298" s="25" t="s">
        <v>8916</v>
      </c>
      <c r="L1298" s="25">
        <v>3.0</v>
      </c>
      <c r="M1298" s="25">
        <v>3.0</v>
      </c>
      <c r="N1298" s="25" t="s">
        <v>8938</v>
      </c>
      <c r="O1298" s="13"/>
      <c r="P1298" s="13"/>
      <c r="Q1298" s="13"/>
      <c r="R1298" s="13"/>
      <c r="S1298" s="13"/>
      <c r="T1298" s="13"/>
      <c r="U1298" s="13"/>
      <c r="V1298" s="13"/>
      <c r="W1298" s="13"/>
      <c r="X1298" s="13"/>
      <c r="Y1298" s="13"/>
      <c r="Z1298" s="13"/>
      <c r="AA1298" s="13"/>
      <c r="AB1298" s="13"/>
    </row>
    <row r="1299" ht="15.75" customHeight="1">
      <c r="A1299" s="24" t="s">
        <v>10372</v>
      </c>
      <c r="B1299" s="24" t="s">
        <v>220</v>
      </c>
      <c r="C1299" s="24" t="s">
        <v>10373</v>
      </c>
      <c r="D1299" s="24" t="s">
        <v>10374</v>
      </c>
      <c r="E1299" s="24" t="s">
        <v>10375</v>
      </c>
      <c r="F1299" s="25">
        <v>1.0</v>
      </c>
      <c r="G1299" s="25">
        <v>1.0</v>
      </c>
      <c r="H1299" s="25" t="s">
        <v>8871</v>
      </c>
      <c r="I1299" s="25">
        <v>3.0</v>
      </c>
      <c r="J1299" s="25">
        <v>3.0</v>
      </c>
      <c r="K1299" s="25" t="s">
        <v>8916</v>
      </c>
      <c r="L1299" s="25">
        <v>3.0</v>
      </c>
      <c r="M1299" s="25">
        <v>3.0</v>
      </c>
      <c r="N1299" s="25" t="s">
        <v>9081</v>
      </c>
      <c r="O1299" s="13"/>
      <c r="P1299" s="13"/>
      <c r="Q1299" s="13"/>
      <c r="R1299" s="13"/>
      <c r="S1299" s="13"/>
      <c r="T1299" s="13"/>
      <c r="U1299" s="13"/>
      <c r="V1299" s="13"/>
      <c r="W1299" s="13"/>
      <c r="X1299" s="13"/>
      <c r="Y1299" s="13"/>
      <c r="Z1299" s="13"/>
      <c r="AA1299" s="13"/>
      <c r="AB1299" s="13"/>
    </row>
    <row r="1300" ht="15.75" customHeight="1">
      <c r="A1300" s="24" t="s">
        <v>10372</v>
      </c>
      <c r="B1300" s="24" t="s">
        <v>224</v>
      </c>
      <c r="C1300" s="24" t="s">
        <v>10373</v>
      </c>
      <c r="D1300" s="24" t="s">
        <v>10374</v>
      </c>
      <c r="E1300" s="24" t="s">
        <v>10376</v>
      </c>
      <c r="F1300" s="25">
        <v>1.0</v>
      </c>
      <c r="G1300" s="25">
        <v>1.0</v>
      </c>
      <c r="H1300" s="25" t="s">
        <v>8871</v>
      </c>
      <c r="I1300" s="25">
        <v>1.0</v>
      </c>
      <c r="J1300" s="25">
        <v>1.0</v>
      </c>
      <c r="K1300" s="25" t="s">
        <v>8916</v>
      </c>
      <c r="L1300" s="25">
        <v>2.0</v>
      </c>
      <c r="M1300" s="25">
        <v>2.0</v>
      </c>
      <c r="N1300" s="25" t="s">
        <v>9081</v>
      </c>
      <c r="O1300" s="13"/>
      <c r="P1300" s="13"/>
      <c r="Q1300" s="13"/>
      <c r="R1300" s="13"/>
      <c r="S1300" s="13"/>
      <c r="T1300" s="13"/>
      <c r="U1300" s="13"/>
      <c r="V1300" s="13"/>
      <c r="W1300" s="13"/>
      <c r="X1300" s="13"/>
      <c r="Y1300" s="13"/>
      <c r="Z1300" s="13"/>
      <c r="AA1300" s="13"/>
      <c r="AB1300" s="13"/>
    </row>
    <row r="1301" ht="15.75" customHeight="1">
      <c r="A1301" s="24" t="s">
        <v>10372</v>
      </c>
      <c r="B1301" s="24" t="s">
        <v>226</v>
      </c>
      <c r="C1301" s="24" t="s">
        <v>10373</v>
      </c>
      <c r="D1301" s="24" t="s">
        <v>10374</v>
      </c>
      <c r="E1301" s="24" t="s">
        <v>10377</v>
      </c>
      <c r="F1301" s="25">
        <v>2.0</v>
      </c>
      <c r="G1301" s="25">
        <v>2.0</v>
      </c>
      <c r="H1301" s="25" t="s">
        <v>8871</v>
      </c>
      <c r="I1301" s="25">
        <v>2.0</v>
      </c>
      <c r="J1301" s="25">
        <v>2.0</v>
      </c>
      <c r="K1301" s="25" t="s">
        <v>8916</v>
      </c>
      <c r="L1301" s="25">
        <v>2.0</v>
      </c>
      <c r="M1301" s="25">
        <v>2.0</v>
      </c>
      <c r="N1301" s="25" t="s">
        <v>9081</v>
      </c>
      <c r="O1301" s="13"/>
      <c r="P1301" s="13"/>
      <c r="Q1301" s="13"/>
      <c r="R1301" s="13"/>
      <c r="S1301" s="13"/>
      <c r="T1301" s="13"/>
      <c r="U1301" s="13"/>
      <c r="V1301" s="13"/>
      <c r="W1301" s="13"/>
      <c r="X1301" s="13"/>
      <c r="Y1301" s="13"/>
      <c r="Z1301" s="13"/>
      <c r="AA1301" s="13"/>
      <c r="AB1301" s="13"/>
    </row>
    <row r="1302" ht="15.75" customHeight="1">
      <c r="A1302" s="24" t="s">
        <v>10372</v>
      </c>
      <c r="B1302" s="24" t="s">
        <v>228</v>
      </c>
      <c r="C1302" s="24" t="s">
        <v>10373</v>
      </c>
      <c r="D1302" s="24" t="s">
        <v>10374</v>
      </c>
      <c r="E1302" s="24" t="s">
        <v>10378</v>
      </c>
      <c r="F1302" s="25">
        <v>3.0</v>
      </c>
      <c r="G1302" s="25">
        <v>3.0</v>
      </c>
      <c r="H1302" s="25" t="s">
        <v>8871</v>
      </c>
      <c r="I1302" s="25">
        <v>3.0</v>
      </c>
      <c r="J1302" s="25">
        <v>3.0</v>
      </c>
      <c r="K1302" s="25" t="s">
        <v>8916</v>
      </c>
      <c r="L1302" s="25">
        <v>3.0</v>
      </c>
      <c r="M1302" s="25">
        <v>3.0</v>
      </c>
      <c r="N1302" s="25" t="s">
        <v>9081</v>
      </c>
      <c r="O1302" s="13"/>
      <c r="P1302" s="13"/>
      <c r="Q1302" s="13"/>
      <c r="R1302" s="13"/>
      <c r="S1302" s="13"/>
      <c r="T1302" s="13"/>
      <c r="U1302" s="13"/>
      <c r="V1302" s="13"/>
      <c r="W1302" s="13"/>
      <c r="X1302" s="13"/>
      <c r="Y1302" s="13"/>
      <c r="Z1302" s="13"/>
      <c r="AA1302" s="13"/>
      <c r="AB1302" s="13"/>
    </row>
    <row r="1303" ht="15.75" customHeight="1">
      <c r="A1303" s="24" t="s">
        <v>10372</v>
      </c>
      <c r="B1303" s="24" t="s">
        <v>230</v>
      </c>
      <c r="C1303" s="24" t="s">
        <v>10373</v>
      </c>
      <c r="D1303" s="24" t="s">
        <v>10374</v>
      </c>
      <c r="E1303" s="24" t="s">
        <v>10379</v>
      </c>
      <c r="F1303" s="25">
        <v>1.0</v>
      </c>
      <c r="G1303" s="25">
        <v>1.0</v>
      </c>
      <c r="H1303" s="25" t="s">
        <v>8871</v>
      </c>
      <c r="I1303" s="25">
        <v>2.0</v>
      </c>
      <c r="J1303" s="25">
        <v>2.0</v>
      </c>
      <c r="K1303" s="25" t="s">
        <v>8916</v>
      </c>
      <c r="L1303" s="25">
        <v>2.0</v>
      </c>
      <c r="M1303" s="25">
        <v>3.0</v>
      </c>
      <c r="N1303" s="25" t="s">
        <v>9081</v>
      </c>
      <c r="O1303" s="13"/>
      <c r="P1303" s="13"/>
      <c r="Q1303" s="13"/>
      <c r="R1303" s="13"/>
      <c r="S1303" s="13"/>
      <c r="T1303" s="13"/>
      <c r="U1303" s="13"/>
      <c r="V1303" s="13"/>
      <c r="W1303" s="13"/>
      <c r="X1303" s="13"/>
      <c r="Y1303" s="13"/>
      <c r="Z1303" s="13"/>
      <c r="AA1303" s="13"/>
      <c r="AB1303" s="13"/>
    </row>
    <row r="1304" ht="15.75" customHeight="1">
      <c r="A1304" s="24" t="s">
        <v>10372</v>
      </c>
      <c r="B1304" s="24" t="s">
        <v>232</v>
      </c>
      <c r="C1304" s="24" t="s">
        <v>10373</v>
      </c>
      <c r="D1304" s="24" t="s">
        <v>10374</v>
      </c>
      <c r="E1304" s="24" t="s">
        <v>10380</v>
      </c>
      <c r="F1304" s="25">
        <v>1.0</v>
      </c>
      <c r="G1304" s="25">
        <v>1.0</v>
      </c>
      <c r="H1304" s="25" t="s">
        <v>8871</v>
      </c>
      <c r="I1304" s="25">
        <v>1.0</v>
      </c>
      <c r="J1304" s="25">
        <v>1.0</v>
      </c>
      <c r="K1304" s="25" t="s">
        <v>8916</v>
      </c>
      <c r="L1304" s="25">
        <v>2.0</v>
      </c>
      <c r="M1304" s="25">
        <v>2.0</v>
      </c>
      <c r="N1304" s="25" t="s">
        <v>9081</v>
      </c>
      <c r="O1304" s="13"/>
      <c r="P1304" s="13"/>
      <c r="Q1304" s="13"/>
      <c r="R1304" s="13"/>
      <c r="S1304" s="13"/>
      <c r="T1304" s="13"/>
      <c r="U1304" s="13"/>
      <c r="V1304" s="13"/>
      <c r="W1304" s="13"/>
      <c r="X1304" s="13"/>
      <c r="Y1304" s="13"/>
      <c r="Z1304" s="13"/>
      <c r="AA1304" s="13"/>
      <c r="AB1304" s="13"/>
    </row>
    <row r="1305" ht="15.75" customHeight="1">
      <c r="A1305" s="24" t="s">
        <v>10372</v>
      </c>
      <c r="B1305" s="24" t="s">
        <v>234</v>
      </c>
      <c r="C1305" s="24" t="s">
        <v>10373</v>
      </c>
      <c r="D1305" s="24" t="s">
        <v>10374</v>
      </c>
      <c r="E1305" s="24" t="s">
        <v>10381</v>
      </c>
      <c r="F1305" s="25">
        <v>1.0</v>
      </c>
      <c r="G1305" s="25">
        <v>1.0</v>
      </c>
      <c r="H1305" s="25" t="s">
        <v>8871</v>
      </c>
      <c r="I1305" s="25">
        <v>1.0</v>
      </c>
      <c r="J1305" s="25">
        <v>1.0</v>
      </c>
      <c r="K1305" s="25" t="s">
        <v>8916</v>
      </c>
      <c r="L1305" s="25">
        <v>2.0</v>
      </c>
      <c r="M1305" s="25">
        <v>3.0</v>
      </c>
      <c r="N1305" s="25" t="s">
        <v>9081</v>
      </c>
      <c r="O1305" s="13"/>
      <c r="P1305" s="13"/>
      <c r="Q1305" s="13"/>
      <c r="R1305" s="13"/>
      <c r="S1305" s="13"/>
      <c r="T1305" s="13"/>
      <c r="U1305" s="13"/>
      <c r="V1305" s="13"/>
      <c r="W1305" s="13"/>
      <c r="X1305" s="13"/>
      <c r="Y1305" s="13"/>
      <c r="Z1305" s="13"/>
      <c r="AA1305" s="13"/>
      <c r="AB1305" s="13"/>
    </row>
    <row r="1306" ht="15.75" customHeight="1">
      <c r="A1306" s="24" t="s">
        <v>10372</v>
      </c>
      <c r="B1306" s="24" t="s">
        <v>236</v>
      </c>
      <c r="C1306" s="24" t="s">
        <v>10373</v>
      </c>
      <c r="D1306" s="24" t="s">
        <v>10374</v>
      </c>
      <c r="E1306" s="24" t="s">
        <v>10382</v>
      </c>
      <c r="F1306" s="25">
        <v>1.0</v>
      </c>
      <c r="G1306" s="25">
        <v>1.0</v>
      </c>
      <c r="H1306" s="25" t="s">
        <v>8871</v>
      </c>
      <c r="I1306" s="25">
        <v>1.0</v>
      </c>
      <c r="J1306" s="25">
        <v>1.0</v>
      </c>
      <c r="K1306" s="25" t="s">
        <v>8916</v>
      </c>
      <c r="L1306" s="25">
        <v>2.0</v>
      </c>
      <c r="M1306" s="25">
        <v>2.0</v>
      </c>
      <c r="N1306" s="25" t="s">
        <v>9081</v>
      </c>
      <c r="O1306" s="13"/>
      <c r="P1306" s="13"/>
      <c r="Q1306" s="13"/>
      <c r="R1306" s="13"/>
      <c r="S1306" s="13"/>
      <c r="T1306" s="13"/>
      <c r="U1306" s="13"/>
      <c r="V1306" s="13"/>
      <c r="W1306" s="13"/>
      <c r="X1306" s="13"/>
      <c r="Y1306" s="13"/>
      <c r="Z1306" s="13"/>
      <c r="AA1306" s="13"/>
      <c r="AB1306" s="13"/>
    </row>
    <row r="1307" ht="15.75" customHeight="1">
      <c r="A1307" s="24" t="s">
        <v>10372</v>
      </c>
      <c r="B1307" s="24" t="s">
        <v>238</v>
      </c>
      <c r="C1307" s="24" t="s">
        <v>10373</v>
      </c>
      <c r="D1307" s="24" t="s">
        <v>10374</v>
      </c>
      <c r="E1307" s="24" t="s">
        <v>10383</v>
      </c>
      <c r="F1307" s="25">
        <v>2.0</v>
      </c>
      <c r="G1307" s="25">
        <v>2.0</v>
      </c>
      <c r="H1307" s="25" t="s">
        <v>8871</v>
      </c>
      <c r="I1307" s="25">
        <v>2.0</v>
      </c>
      <c r="J1307" s="25">
        <v>2.0</v>
      </c>
      <c r="K1307" s="25" t="s">
        <v>8916</v>
      </c>
      <c r="L1307" s="25">
        <v>3.0</v>
      </c>
      <c r="M1307" s="25">
        <v>3.0</v>
      </c>
      <c r="N1307" s="25" t="s">
        <v>9081</v>
      </c>
      <c r="O1307" s="13"/>
      <c r="P1307" s="13"/>
      <c r="Q1307" s="13"/>
      <c r="R1307" s="13"/>
      <c r="S1307" s="13"/>
      <c r="T1307" s="13"/>
      <c r="U1307" s="13"/>
      <c r="V1307" s="13"/>
      <c r="W1307" s="13"/>
      <c r="X1307" s="13"/>
      <c r="Y1307" s="13"/>
      <c r="Z1307" s="13"/>
      <c r="AA1307" s="13"/>
      <c r="AB1307" s="13"/>
    </row>
    <row r="1308" ht="15.75" customHeight="1">
      <c r="A1308" s="24" t="s">
        <v>10372</v>
      </c>
      <c r="B1308" s="24" t="s">
        <v>240</v>
      </c>
      <c r="C1308" s="24" t="s">
        <v>10373</v>
      </c>
      <c r="D1308" s="24" t="s">
        <v>10374</v>
      </c>
      <c r="E1308" s="24" t="s">
        <v>10384</v>
      </c>
      <c r="F1308" s="25">
        <v>1.0</v>
      </c>
      <c r="G1308" s="25">
        <v>1.0</v>
      </c>
      <c r="H1308" s="25" t="s">
        <v>8871</v>
      </c>
      <c r="I1308" s="25">
        <v>1.0</v>
      </c>
      <c r="J1308" s="25">
        <v>1.0</v>
      </c>
      <c r="K1308" s="25" t="s">
        <v>8916</v>
      </c>
      <c r="L1308" s="25">
        <v>1.0</v>
      </c>
      <c r="M1308" s="25">
        <v>2.0</v>
      </c>
      <c r="N1308" s="25" t="s">
        <v>9081</v>
      </c>
      <c r="O1308" s="13"/>
      <c r="P1308" s="13"/>
      <c r="Q1308" s="13"/>
      <c r="R1308" s="13"/>
      <c r="S1308" s="13"/>
      <c r="T1308" s="13"/>
      <c r="U1308" s="13"/>
      <c r="V1308" s="13"/>
      <c r="W1308" s="13"/>
      <c r="X1308" s="13"/>
      <c r="Y1308" s="13"/>
      <c r="Z1308" s="13"/>
      <c r="AA1308" s="13"/>
      <c r="AB1308" s="13"/>
    </row>
    <row r="1309" ht="15.75" customHeight="1">
      <c r="A1309" s="24" t="s">
        <v>10372</v>
      </c>
      <c r="B1309" s="24" t="s">
        <v>242</v>
      </c>
      <c r="C1309" s="24" t="s">
        <v>10373</v>
      </c>
      <c r="D1309" s="24" t="s">
        <v>10374</v>
      </c>
      <c r="E1309" s="24" t="s">
        <v>10385</v>
      </c>
      <c r="F1309" s="25">
        <v>2.0</v>
      </c>
      <c r="G1309" s="25">
        <v>2.0</v>
      </c>
      <c r="H1309" s="25" t="s">
        <v>8871</v>
      </c>
      <c r="I1309" s="25">
        <v>2.0</v>
      </c>
      <c r="J1309" s="25">
        <v>2.0</v>
      </c>
      <c r="K1309" s="25" t="s">
        <v>8916</v>
      </c>
      <c r="L1309" s="25">
        <v>2.0</v>
      </c>
      <c r="M1309" s="25">
        <v>2.0</v>
      </c>
      <c r="N1309" s="25" t="s">
        <v>9081</v>
      </c>
      <c r="O1309" s="13"/>
      <c r="P1309" s="13"/>
      <c r="Q1309" s="13"/>
      <c r="R1309" s="13"/>
      <c r="S1309" s="13"/>
      <c r="T1309" s="13"/>
      <c r="U1309" s="13"/>
      <c r="V1309" s="13"/>
      <c r="W1309" s="13"/>
      <c r="X1309" s="13"/>
      <c r="Y1309" s="13"/>
      <c r="Z1309" s="13"/>
      <c r="AA1309" s="13"/>
      <c r="AB1309" s="13"/>
    </row>
    <row r="1310" ht="15.75" customHeight="1">
      <c r="A1310" s="24" t="s">
        <v>10372</v>
      </c>
      <c r="B1310" s="24" t="s">
        <v>244</v>
      </c>
      <c r="C1310" s="24" t="s">
        <v>10373</v>
      </c>
      <c r="D1310" s="24" t="s">
        <v>10374</v>
      </c>
      <c r="E1310" s="24" t="s">
        <v>10386</v>
      </c>
      <c r="F1310" s="25">
        <v>1.0</v>
      </c>
      <c r="G1310" s="25">
        <v>1.0</v>
      </c>
      <c r="H1310" s="25" t="s">
        <v>8871</v>
      </c>
      <c r="I1310" s="25">
        <v>1.0</v>
      </c>
      <c r="J1310" s="25">
        <v>1.0</v>
      </c>
      <c r="K1310" s="25" t="s">
        <v>8916</v>
      </c>
      <c r="L1310" s="25">
        <v>2.0</v>
      </c>
      <c r="M1310" s="25">
        <v>3.0</v>
      </c>
      <c r="N1310" s="25" t="s">
        <v>9081</v>
      </c>
      <c r="O1310" s="13"/>
      <c r="P1310" s="13"/>
      <c r="Q1310" s="13"/>
      <c r="R1310" s="13"/>
      <c r="S1310" s="13"/>
      <c r="T1310" s="13"/>
      <c r="U1310" s="13"/>
      <c r="V1310" s="13"/>
      <c r="W1310" s="13"/>
      <c r="X1310" s="13"/>
      <c r="Y1310" s="13"/>
      <c r="Z1310" s="13"/>
      <c r="AA1310" s="13"/>
      <c r="AB1310" s="13"/>
    </row>
    <row r="1311" ht="15.75" customHeight="1">
      <c r="A1311" s="24" t="s">
        <v>10372</v>
      </c>
      <c r="B1311" s="24" t="s">
        <v>246</v>
      </c>
      <c r="C1311" s="24" t="s">
        <v>10373</v>
      </c>
      <c r="D1311" s="24" t="s">
        <v>10374</v>
      </c>
      <c r="E1311" s="24" t="s">
        <v>10387</v>
      </c>
      <c r="F1311" s="25">
        <v>1.0</v>
      </c>
      <c r="G1311" s="25">
        <v>1.0</v>
      </c>
      <c r="H1311" s="25" t="s">
        <v>8871</v>
      </c>
      <c r="I1311" s="25">
        <v>1.0</v>
      </c>
      <c r="J1311" s="25">
        <v>1.0</v>
      </c>
      <c r="K1311" s="25" t="s">
        <v>8916</v>
      </c>
      <c r="L1311" s="25">
        <v>2.0</v>
      </c>
      <c r="M1311" s="25">
        <v>2.0</v>
      </c>
      <c r="N1311" s="25" t="s">
        <v>9081</v>
      </c>
      <c r="O1311" s="13"/>
      <c r="P1311" s="13"/>
      <c r="Q1311" s="13"/>
      <c r="R1311" s="13"/>
      <c r="S1311" s="13"/>
      <c r="T1311" s="13"/>
      <c r="U1311" s="13"/>
      <c r="V1311" s="13"/>
      <c r="W1311" s="13"/>
      <c r="X1311" s="13"/>
      <c r="Y1311" s="13"/>
      <c r="Z1311" s="13"/>
      <c r="AA1311" s="13"/>
      <c r="AB1311" s="13"/>
    </row>
    <row r="1312" ht="15.75" customHeight="1">
      <c r="A1312" s="24" t="s">
        <v>10372</v>
      </c>
      <c r="B1312" s="24" t="s">
        <v>248</v>
      </c>
      <c r="C1312" s="24" t="s">
        <v>10373</v>
      </c>
      <c r="D1312" s="24" t="s">
        <v>10374</v>
      </c>
      <c r="E1312" s="24" t="s">
        <v>10388</v>
      </c>
      <c r="F1312" s="25">
        <v>3.0</v>
      </c>
      <c r="G1312" s="25">
        <v>2.0</v>
      </c>
      <c r="H1312" s="25" t="s">
        <v>8871</v>
      </c>
      <c r="I1312" s="25">
        <v>3.0</v>
      </c>
      <c r="J1312" s="25">
        <v>2.0</v>
      </c>
      <c r="K1312" s="25" t="s">
        <v>8916</v>
      </c>
      <c r="L1312" s="25">
        <v>3.0</v>
      </c>
      <c r="M1312" s="25">
        <v>2.0</v>
      </c>
      <c r="N1312" s="25" t="s">
        <v>9081</v>
      </c>
      <c r="O1312" s="13"/>
      <c r="P1312" s="13"/>
      <c r="Q1312" s="13"/>
      <c r="R1312" s="13"/>
      <c r="S1312" s="13"/>
      <c r="T1312" s="13"/>
      <c r="U1312" s="13"/>
      <c r="V1312" s="13"/>
      <c r="W1312" s="13"/>
      <c r="X1312" s="13"/>
      <c r="Y1312" s="13"/>
      <c r="Z1312" s="13"/>
      <c r="AA1312" s="13"/>
      <c r="AB1312" s="13"/>
    </row>
    <row r="1313" ht="15.75" customHeight="1">
      <c r="A1313" s="24" t="s">
        <v>10372</v>
      </c>
      <c r="B1313" s="24" t="s">
        <v>250</v>
      </c>
      <c r="C1313" s="24" t="s">
        <v>10373</v>
      </c>
      <c r="D1313" s="24" t="s">
        <v>10374</v>
      </c>
      <c r="E1313" s="24" t="s">
        <v>10389</v>
      </c>
      <c r="F1313" s="25">
        <v>1.0</v>
      </c>
      <c r="G1313" s="25">
        <v>1.0</v>
      </c>
      <c r="H1313" s="25" t="s">
        <v>8871</v>
      </c>
      <c r="I1313" s="25">
        <v>1.0</v>
      </c>
      <c r="J1313" s="25">
        <v>1.0</v>
      </c>
      <c r="K1313" s="25" t="s">
        <v>8916</v>
      </c>
      <c r="L1313" s="25">
        <v>3.0</v>
      </c>
      <c r="M1313" s="25">
        <v>2.0</v>
      </c>
      <c r="N1313" s="25" t="s">
        <v>9081</v>
      </c>
      <c r="O1313" s="13"/>
      <c r="P1313" s="13"/>
      <c r="Q1313" s="13"/>
      <c r="R1313" s="13"/>
      <c r="S1313" s="13"/>
      <c r="T1313" s="13"/>
      <c r="U1313" s="13"/>
      <c r="V1313" s="13"/>
      <c r="W1313" s="13"/>
      <c r="X1313" s="13"/>
      <c r="Y1313" s="13"/>
      <c r="Z1313" s="13"/>
      <c r="AA1313" s="13"/>
      <c r="AB1313" s="13"/>
    </row>
    <row r="1314" ht="15.75" customHeight="1">
      <c r="A1314" s="24" t="s">
        <v>10372</v>
      </c>
      <c r="B1314" s="24" t="s">
        <v>252</v>
      </c>
      <c r="C1314" s="24" t="s">
        <v>10373</v>
      </c>
      <c r="D1314" s="24" t="s">
        <v>10374</v>
      </c>
      <c r="E1314" s="24" t="s">
        <v>10390</v>
      </c>
      <c r="F1314" s="25">
        <v>2.0</v>
      </c>
      <c r="G1314" s="25">
        <v>2.0</v>
      </c>
      <c r="H1314" s="25" t="s">
        <v>8871</v>
      </c>
      <c r="I1314" s="25">
        <v>2.0</v>
      </c>
      <c r="J1314" s="25">
        <v>2.0</v>
      </c>
      <c r="K1314" s="25" t="s">
        <v>8916</v>
      </c>
      <c r="L1314" s="25">
        <v>2.0</v>
      </c>
      <c r="M1314" s="25">
        <v>2.0</v>
      </c>
      <c r="N1314" s="25" t="s">
        <v>9081</v>
      </c>
      <c r="O1314" s="13"/>
      <c r="P1314" s="13"/>
      <c r="Q1314" s="13"/>
      <c r="R1314" s="13"/>
      <c r="S1314" s="13"/>
      <c r="T1314" s="13"/>
      <c r="U1314" s="13"/>
      <c r="V1314" s="13"/>
      <c r="W1314" s="13"/>
      <c r="X1314" s="13"/>
      <c r="Y1314" s="13"/>
      <c r="Z1314" s="13"/>
      <c r="AA1314" s="13"/>
      <c r="AB1314" s="13"/>
    </row>
    <row r="1315" ht="15.75" customHeight="1">
      <c r="A1315" s="24" t="s">
        <v>10372</v>
      </c>
      <c r="B1315" s="24" t="s">
        <v>253</v>
      </c>
      <c r="C1315" s="24" t="s">
        <v>10373</v>
      </c>
      <c r="D1315" s="24" t="s">
        <v>10374</v>
      </c>
      <c r="E1315" s="24" t="s">
        <v>10391</v>
      </c>
      <c r="F1315" s="25">
        <v>2.0</v>
      </c>
      <c r="G1315" s="25">
        <v>2.0</v>
      </c>
      <c r="H1315" s="25" t="s">
        <v>8871</v>
      </c>
      <c r="I1315" s="25">
        <v>2.0</v>
      </c>
      <c r="J1315" s="25">
        <v>2.0</v>
      </c>
      <c r="K1315" s="25" t="s">
        <v>8916</v>
      </c>
      <c r="L1315" s="25">
        <v>2.0</v>
      </c>
      <c r="M1315" s="25">
        <v>2.0</v>
      </c>
      <c r="N1315" s="25" t="s">
        <v>9081</v>
      </c>
      <c r="O1315" s="13"/>
      <c r="P1315" s="13"/>
      <c r="Q1315" s="13"/>
      <c r="R1315" s="13"/>
      <c r="S1315" s="13"/>
      <c r="T1315" s="13"/>
      <c r="U1315" s="13"/>
      <c r="V1315" s="13"/>
      <c r="W1315" s="13"/>
      <c r="X1315" s="13"/>
      <c r="Y1315" s="13"/>
      <c r="Z1315" s="13"/>
      <c r="AA1315" s="13"/>
      <c r="AB1315" s="13"/>
    </row>
    <row r="1316" ht="15.75" customHeight="1">
      <c r="A1316" s="24" t="s">
        <v>10372</v>
      </c>
      <c r="B1316" s="24" t="s">
        <v>255</v>
      </c>
      <c r="C1316" s="24" t="s">
        <v>10373</v>
      </c>
      <c r="D1316" s="24" t="s">
        <v>10374</v>
      </c>
      <c r="E1316" s="24" t="s">
        <v>10392</v>
      </c>
      <c r="F1316" s="25">
        <v>1.0</v>
      </c>
      <c r="G1316" s="25">
        <v>1.0</v>
      </c>
      <c r="H1316" s="25" t="s">
        <v>8871</v>
      </c>
      <c r="I1316" s="25">
        <v>1.0</v>
      </c>
      <c r="J1316" s="25">
        <v>1.0</v>
      </c>
      <c r="K1316" s="25" t="s">
        <v>8916</v>
      </c>
      <c r="L1316" s="25">
        <v>2.0</v>
      </c>
      <c r="M1316" s="25">
        <v>2.0</v>
      </c>
      <c r="N1316" s="25" t="s">
        <v>9081</v>
      </c>
      <c r="O1316" s="13"/>
      <c r="P1316" s="13"/>
      <c r="Q1316" s="13"/>
      <c r="R1316" s="13"/>
      <c r="S1316" s="13"/>
      <c r="T1316" s="13"/>
      <c r="U1316" s="13"/>
      <c r="V1316" s="13"/>
      <c r="W1316" s="13"/>
      <c r="X1316" s="13"/>
      <c r="Y1316" s="13"/>
      <c r="Z1316" s="13"/>
      <c r="AA1316" s="13"/>
      <c r="AB1316" s="13"/>
    </row>
    <row r="1317" ht="15.75" customHeight="1">
      <c r="A1317" s="24" t="s">
        <v>10393</v>
      </c>
      <c r="B1317" s="24" t="s">
        <v>2563</v>
      </c>
      <c r="C1317" s="24" t="s">
        <v>10394</v>
      </c>
      <c r="D1317" s="24" t="s">
        <v>10395</v>
      </c>
      <c r="E1317" s="24" t="s">
        <v>10396</v>
      </c>
      <c r="F1317" s="25">
        <v>2.0</v>
      </c>
      <c r="G1317" s="25">
        <v>2.0</v>
      </c>
      <c r="H1317" s="25" t="s">
        <v>8871</v>
      </c>
      <c r="I1317" s="25">
        <v>2.0</v>
      </c>
      <c r="J1317" s="25">
        <v>2.0</v>
      </c>
      <c r="K1317" s="25" t="s">
        <v>8916</v>
      </c>
      <c r="L1317" s="25">
        <v>2.0</v>
      </c>
      <c r="M1317" s="25">
        <v>3.0</v>
      </c>
      <c r="N1317" s="25" t="s">
        <v>8938</v>
      </c>
      <c r="O1317" s="13"/>
      <c r="P1317" s="13"/>
      <c r="Q1317" s="13"/>
      <c r="R1317" s="13"/>
      <c r="S1317" s="13"/>
      <c r="T1317" s="13"/>
      <c r="U1317" s="13"/>
      <c r="V1317" s="13"/>
      <c r="W1317" s="13"/>
      <c r="X1317" s="13"/>
      <c r="Y1317" s="13"/>
      <c r="Z1317" s="13"/>
      <c r="AA1317" s="13"/>
      <c r="AB1317" s="13"/>
    </row>
    <row r="1318" ht="15.75" customHeight="1">
      <c r="A1318" s="24" t="s">
        <v>10393</v>
      </c>
      <c r="B1318" s="24" t="s">
        <v>2567</v>
      </c>
      <c r="C1318" s="24" t="s">
        <v>10394</v>
      </c>
      <c r="D1318" s="24" t="s">
        <v>10395</v>
      </c>
      <c r="E1318" s="24" t="s">
        <v>10397</v>
      </c>
      <c r="F1318" s="25">
        <v>1.0</v>
      </c>
      <c r="G1318" s="25">
        <v>1.0</v>
      </c>
      <c r="H1318" s="25" t="s">
        <v>8871</v>
      </c>
      <c r="I1318" s="25">
        <v>2.0</v>
      </c>
      <c r="J1318" s="25">
        <v>2.0</v>
      </c>
      <c r="K1318" s="25" t="s">
        <v>8916</v>
      </c>
      <c r="L1318" s="25">
        <v>3.0</v>
      </c>
      <c r="M1318" s="25">
        <v>2.0</v>
      </c>
      <c r="N1318" s="25" t="s">
        <v>8938</v>
      </c>
      <c r="O1318" s="13"/>
      <c r="P1318" s="13"/>
      <c r="Q1318" s="13"/>
      <c r="R1318" s="13"/>
      <c r="S1318" s="13"/>
      <c r="T1318" s="13"/>
      <c r="U1318" s="13"/>
      <c r="V1318" s="13"/>
      <c r="W1318" s="13"/>
      <c r="X1318" s="13"/>
      <c r="Y1318" s="13"/>
      <c r="Z1318" s="13"/>
      <c r="AA1318" s="13"/>
      <c r="AB1318" s="13"/>
    </row>
    <row r="1319" ht="15.75" customHeight="1">
      <c r="A1319" s="24" t="s">
        <v>10393</v>
      </c>
      <c r="B1319" s="24" t="s">
        <v>2569</v>
      </c>
      <c r="C1319" s="24" t="s">
        <v>10394</v>
      </c>
      <c r="D1319" s="24" t="s">
        <v>10395</v>
      </c>
      <c r="E1319" s="24" t="s">
        <v>10398</v>
      </c>
      <c r="F1319" s="25">
        <v>1.0</v>
      </c>
      <c r="G1319" s="25">
        <v>3.0</v>
      </c>
      <c r="H1319" s="25" t="s">
        <v>8871</v>
      </c>
      <c r="I1319" s="25">
        <v>3.0</v>
      </c>
      <c r="J1319" s="25">
        <v>3.0</v>
      </c>
      <c r="K1319" s="25" t="s">
        <v>8916</v>
      </c>
      <c r="L1319" s="25">
        <v>3.0</v>
      </c>
      <c r="M1319" s="25">
        <v>3.0</v>
      </c>
      <c r="N1319" s="25" t="s">
        <v>8938</v>
      </c>
      <c r="O1319" s="13"/>
      <c r="P1319" s="13"/>
      <c r="Q1319" s="13"/>
      <c r="R1319" s="13"/>
      <c r="S1319" s="13"/>
      <c r="T1319" s="13"/>
      <c r="U1319" s="13"/>
      <c r="V1319" s="13"/>
      <c r="W1319" s="13"/>
      <c r="X1319" s="13"/>
      <c r="Y1319" s="13"/>
      <c r="Z1319" s="13"/>
      <c r="AA1319" s="13"/>
      <c r="AB1319" s="13"/>
    </row>
    <row r="1320" ht="15.75" customHeight="1">
      <c r="A1320" s="24" t="s">
        <v>10393</v>
      </c>
      <c r="B1320" s="24" t="s">
        <v>2571</v>
      </c>
      <c r="C1320" s="24" t="s">
        <v>10394</v>
      </c>
      <c r="D1320" s="24" t="s">
        <v>10395</v>
      </c>
      <c r="E1320" s="24" t="s">
        <v>10399</v>
      </c>
      <c r="F1320" s="25">
        <v>1.0</v>
      </c>
      <c r="G1320" s="25">
        <v>1.0</v>
      </c>
      <c r="H1320" s="25" t="s">
        <v>8871</v>
      </c>
      <c r="I1320" s="25">
        <v>1.0</v>
      </c>
      <c r="J1320" s="25">
        <v>1.0</v>
      </c>
      <c r="K1320" s="25" t="s">
        <v>8916</v>
      </c>
      <c r="L1320" s="25">
        <v>1.0</v>
      </c>
      <c r="M1320" s="25">
        <v>2.0</v>
      </c>
      <c r="N1320" s="25" t="s">
        <v>8938</v>
      </c>
      <c r="O1320" s="13"/>
      <c r="P1320" s="13"/>
      <c r="Q1320" s="13"/>
      <c r="R1320" s="13"/>
      <c r="S1320" s="13"/>
      <c r="T1320" s="13"/>
      <c r="U1320" s="13"/>
      <c r="V1320" s="13"/>
      <c r="W1320" s="13"/>
      <c r="X1320" s="13"/>
      <c r="Y1320" s="13"/>
      <c r="Z1320" s="13"/>
      <c r="AA1320" s="13"/>
      <c r="AB1320" s="13"/>
    </row>
    <row r="1321" ht="15.75" customHeight="1">
      <c r="A1321" s="24" t="s">
        <v>10393</v>
      </c>
      <c r="B1321" s="24" t="s">
        <v>2573</v>
      </c>
      <c r="C1321" s="24" t="s">
        <v>10394</v>
      </c>
      <c r="D1321" s="24" t="s">
        <v>10395</v>
      </c>
      <c r="E1321" s="24" t="s">
        <v>10400</v>
      </c>
      <c r="F1321" s="25">
        <v>1.0</v>
      </c>
      <c r="G1321" s="25">
        <v>1.0</v>
      </c>
      <c r="H1321" s="25" t="s">
        <v>8871</v>
      </c>
      <c r="I1321" s="25">
        <v>1.0</v>
      </c>
      <c r="J1321" s="25">
        <v>1.0</v>
      </c>
      <c r="K1321" s="25" t="s">
        <v>8916</v>
      </c>
      <c r="L1321" s="25">
        <v>1.0</v>
      </c>
      <c r="M1321" s="25">
        <v>2.0</v>
      </c>
      <c r="N1321" s="25" t="s">
        <v>8938</v>
      </c>
      <c r="O1321" s="13"/>
      <c r="P1321" s="13"/>
      <c r="Q1321" s="13"/>
      <c r="R1321" s="13"/>
      <c r="S1321" s="13"/>
      <c r="T1321" s="13"/>
      <c r="U1321" s="13"/>
      <c r="V1321" s="13"/>
      <c r="W1321" s="13"/>
      <c r="X1321" s="13"/>
      <c r="Y1321" s="13"/>
      <c r="Z1321" s="13"/>
      <c r="AA1321" s="13"/>
      <c r="AB1321" s="13"/>
    </row>
    <row r="1322" ht="15.75" customHeight="1">
      <c r="A1322" s="24" t="s">
        <v>10393</v>
      </c>
      <c r="B1322" s="24" t="s">
        <v>2575</v>
      </c>
      <c r="C1322" s="24" t="s">
        <v>10394</v>
      </c>
      <c r="D1322" s="24" t="s">
        <v>10395</v>
      </c>
      <c r="E1322" s="24" t="s">
        <v>10401</v>
      </c>
      <c r="F1322" s="25">
        <v>3.0</v>
      </c>
      <c r="G1322" s="25">
        <v>3.0</v>
      </c>
      <c r="H1322" s="25" t="s">
        <v>8871</v>
      </c>
      <c r="I1322" s="25">
        <v>3.0</v>
      </c>
      <c r="J1322" s="25">
        <v>3.0</v>
      </c>
      <c r="K1322" s="25" t="s">
        <v>8916</v>
      </c>
      <c r="L1322" s="25">
        <v>3.0</v>
      </c>
      <c r="M1322" s="25">
        <v>3.0</v>
      </c>
      <c r="N1322" s="25" t="s">
        <v>8938</v>
      </c>
      <c r="O1322" s="13"/>
      <c r="P1322" s="13"/>
      <c r="Q1322" s="13"/>
      <c r="R1322" s="13"/>
      <c r="S1322" s="13"/>
      <c r="T1322" s="13"/>
      <c r="U1322" s="13"/>
      <c r="V1322" s="13"/>
      <c r="W1322" s="13"/>
      <c r="X1322" s="13"/>
      <c r="Y1322" s="13"/>
      <c r="Z1322" s="13"/>
      <c r="AA1322" s="13"/>
      <c r="AB1322" s="13"/>
    </row>
    <row r="1323" ht="15.75" customHeight="1">
      <c r="A1323" s="24" t="s">
        <v>10393</v>
      </c>
      <c r="B1323" s="24" t="s">
        <v>2577</v>
      </c>
      <c r="C1323" s="24" t="s">
        <v>10394</v>
      </c>
      <c r="D1323" s="24" t="s">
        <v>10395</v>
      </c>
      <c r="E1323" s="24" t="s">
        <v>10398</v>
      </c>
      <c r="F1323" s="25">
        <v>3.0</v>
      </c>
      <c r="G1323" s="25">
        <v>3.0</v>
      </c>
      <c r="H1323" s="25" t="s">
        <v>8871</v>
      </c>
      <c r="I1323" s="25">
        <v>3.0</v>
      </c>
      <c r="J1323" s="25">
        <v>3.0</v>
      </c>
      <c r="K1323" s="25" t="s">
        <v>8916</v>
      </c>
      <c r="L1323" s="25">
        <v>3.0</v>
      </c>
      <c r="M1323" s="25">
        <v>3.0</v>
      </c>
      <c r="N1323" s="25" t="s">
        <v>8938</v>
      </c>
      <c r="O1323" s="13"/>
      <c r="P1323" s="13"/>
      <c r="Q1323" s="13"/>
      <c r="R1323" s="13"/>
      <c r="S1323" s="13"/>
      <c r="T1323" s="13"/>
      <c r="U1323" s="13"/>
      <c r="V1323" s="13"/>
      <c r="W1323" s="13"/>
      <c r="X1323" s="13"/>
      <c r="Y1323" s="13"/>
      <c r="Z1323" s="13"/>
      <c r="AA1323" s="13"/>
      <c r="AB1323" s="13"/>
    </row>
    <row r="1324" ht="15.75" customHeight="1">
      <c r="A1324" s="24" t="s">
        <v>10393</v>
      </c>
      <c r="B1324" s="24" t="s">
        <v>2579</v>
      </c>
      <c r="C1324" s="24" t="s">
        <v>10394</v>
      </c>
      <c r="D1324" s="24" t="s">
        <v>10395</v>
      </c>
      <c r="E1324" s="24" t="s">
        <v>10402</v>
      </c>
      <c r="F1324" s="25">
        <v>1.0</v>
      </c>
      <c r="G1324" s="25">
        <v>1.0</v>
      </c>
      <c r="H1324" s="25" t="s">
        <v>8871</v>
      </c>
      <c r="I1324" s="25">
        <v>2.0</v>
      </c>
      <c r="J1324" s="25">
        <v>2.0</v>
      </c>
      <c r="K1324" s="25" t="s">
        <v>8916</v>
      </c>
      <c r="L1324" s="25">
        <v>3.0</v>
      </c>
      <c r="M1324" s="25">
        <v>2.0</v>
      </c>
      <c r="N1324" s="25" t="s">
        <v>8938</v>
      </c>
      <c r="O1324" s="13"/>
      <c r="P1324" s="13"/>
      <c r="Q1324" s="13"/>
      <c r="R1324" s="13"/>
      <c r="S1324" s="13"/>
      <c r="T1324" s="13"/>
      <c r="U1324" s="13"/>
      <c r="V1324" s="13"/>
      <c r="W1324" s="13"/>
      <c r="X1324" s="13"/>
      <c r="Y1324" s="13"/>
      <c r="Z1324" s="13"/>
      <c r="AA1324" s="13"/>
      <c r="AB1324" s="13"/>
    </row>
    <row r="1325" ht="15.75" customHeight="1">
      <c r="A1325" s="24" t="s">
        <v>10393</v>
      </c>
      <c r="B1325" s="24" t="s">
        <v>2581</v>
      </c>
      <c r="C1325" s="24" t="s">
        <v>10394</v>
      </c>
      <c r="D1325" s="24" t="s">
        <v>10395</v>
      </c>
      <c r="E1325" s="24" t="s">
        <v>10403</v>
      </c>
      <c r="F1325" s="25">
        <v>2.0</v>
      </c>
      <c r="G1325" s="25">
        <v>2.0</v>
      </c>
      <c r="H1325" s="25" t="s">
        <v>8871</v>
      </c>
      <c r="I1325" s="25">
        <v>2.0</v>
      </c>
      <c r="J1325" s="25">
        <v>2.0</v>
      </c>
      <c r="K1325" s="25" t="s">
        <v>8916</v>
      </c>
      <c r="L1325" s="25">
        <v>2.0</v>
      </c>
      <c r="M1325" s="25">
        <v>2.0</v>
      </c>
      <c r="N1325" s="25" t="s">
        <v>8938</v>
      </c>
      <c r="O1325" s="13"/>
      <c r="P1325" s="13"/>
      <c r="Q1325" s="13"/>
      <c r="R1325" s="13"/>
      <c r="S1325" s="13"/>
      <c r="T1325" s="13"/>
      <c r="U1325" s="13"/>
      <c r="V1325" s="13"/>
      <c r="W1325" s="13"/>
      <c r="X1325" s="13"/>
      <c r="Y1325" s="13"/>
      <c r="Z1325" s="13"/>
      <c r="AA1325" s="13"/>
      <c r="AB1325" s="13"/>
    </row>
    <row r="1326" ht="15.75" customHeight="1">
      <c r="A1326" s="24" t="s">
        <v>10393</v>
      </c>
      <c r="B1326" s="24" t="s">
        <v>2583</v>
      </c>
      <c r="C1326" s="24" t="s">
        <v>10394</v>
      </c>
      <c r="D1326" s="24" t="s">
        <v>10395</v>
      </c>
      <c r="E1326" s="24" t="s">
        <v>10404</v>
      </c>
      <c r="F1326" s="25">
        <v>1.0</v>
      </c>
      <c r="G1326" s="25">
        <v>1.0</v>
      </c>
      <c r="H1326" s="25" t="s">
        <v>8871</v>
      </c>
      <c r="I1326" s="25">
        <v>3.0</v>
      </c>
      <c r="J1326" s="25">
        <v>3.0</v>
      </c>
      <c r="K1326" s="25" t="s">
        <v>8916</v>
      </c>
      <c r="L1326" s="25">
        <v>3.0</v>
      </c>
      <c r="M1326" s="25">
        <v>2.0</v>
      </c>
      <c r="N1326" s="25" t="s">
        <v>8938</v>
      </c>
      <c r="O1326" s="13"/>
      <c r="P1326" s="13"/>
      <c r="Q1326" s="13"/>
      <c r="R1326" s="13"/>
      <c r="S1326" s="13"/>
      <c r="T1326" s="13"/>
      <c r="U1326" s="13"/>
      <c r="V1326" s="13"/>
      <c r="W1326" s="13"/>
      <c r="X1326" s="13"/>
      <c r="Y1326" s="13"/>
      <c r="Z1326" s="13"/>
      <c r="AA1326" s="13"/>
      <c r="AB1326" s="13"/>
    </row>
    <row r="1327" ht="15.75" customHeight="1">
      <c r="A1327" s="24" t="s">
        <v>10393</v>
      </c>
      <c r="B1327" s="24" t="s">
        <v>2585</v>
      </c>
      <c r="C1327" s="24" t="s">
        <v>10394</v>
      </c>
      <c r="D1327" s="24" t="s">
        <v>10395</v>
      </c>
      <c r="E1327" s="24" t="s">
        <v>10405</v>
      </c>
      <c r="F1327" s="25">
        <v>1.0</v>
      </c>
      <c r="G1327" s="25">
        <v>1.0</v>
      </c>
      <c r="H1327" s="25" t="s">
        <v>8871</v>
      </c>
      <c r="I1327" s="25">
        <v>1.0</v>
      </c>
      <c r="J1327" s="25">
        <v>1.0</v>
      </c>
      <c r="K1327" s="25" t="s">
        <v>8916</v>
      </c>
      <c r="L1327" s="25">
        <v>1.0</v>
      </c>
      <c r="M1327" s="25">
        <v>1.0</v>
      </c>
      <c r="N1327" s="25" t="s">
        <v>8938</v>
      </c>
      <c r="O1327" s="13"/>
      <c r="P1327" s="13"/>
      <c r="Q1327" s="13"/>
      <c r="R1327" s="13"/>
      <c r="S1327" s="13"/>
      <c r="T1327" s="13"/>
      <c r="U1327" s="13"/>
      <c r="V1327" s="13"/>
      <c r="W1327" s="13"/>
      <c r="X1327" s="13"/>
      <c r="Y1327" s="13"/>
      <c r="Z1327" s="13"/>
      <c r="AA1327" s="13"/>
      <c r="AB1327" s="13"/>
    </row>
    <row r="1328" ht="15.75" customHeight="1">
      <c r="A1328" s="24" t="s">
        <v>10393</v>
      </c>
      <c r="B1328" s="24" t="s">
        <v>2587</v>
      </c>
      <c r="C1328" s="24" t="s">
        <v>10394</v>
      </c>
      <c r="D1328" s="24" t="s">
        <v>10395</v>
      </c>
      <c r="E1328" s="24" t="s">
        <v>10406</v>
      </c>
      <c r="F1328" s="25">
        <v>2.0</v>
      </c>
      <c r="G1328" s="25">
        <v>2.0</v>
      </c>
      <c r="H1328" s="25" t="s">
        <v>8871</v>
      </c>
      <c r="I1328" s="25">
        <v>2.0</v>
      </c>
      <c r="J1328" s="25">
        <v>2.0</v>
      </c>
      <c r="K1328" s="25" t="s">
        <v>8916</v>
      </c>
      <c r="L1328" s="25">
        <v>2.0</v>
      </c>
      <c r="M1328" s="25">
        <v>2.0</v>
      </c>
      <c r="N1328" s="25" t="s">
        <v>8938</v>
      </c>
      <c r="O1328" s="13"/>
      <c r="P1328" s="13"/>
      <c r="Q1328" s="13"/>
      <c r="R1328" s="13"/>
      <c r="S1328" s="13"/>
      <c r="T1328" s="13"/>
      <c r="U1328" s="13"/>
      <c r="V1328" s="13"/>
      <c r="W1328" s="13"/>
      <c r="X1328" s="13"/>
      <c r="Y1328" s="13"/>
      <c r="Z1328" s="13"/>
      <c r="AA1328" s="13"/>
      <c r="AB1328" s="13"/>
    </row>
    <row r="1329" ht="15.75" customHeight="1">
      <c r="A1329" s="24" t="s">
        <v>10393</v>
      </c>
      <c r="B1329" s="24" t="s">
        <v>2589</v>
      </c>
      <c r="C1329" s="24" t="s">
        <v>10394</v>
      </c>
      <c r="D1329" s="24" t="s">
        <v>10395</v>
      </c>
      <c r="E1329" s="24" t="s">
        <v>10407</v>
      </c>
      <c r="F1329" s="25">
        <v>3.0</v>
      </c>
      <c r="G1329" s="25">
        <v>3.0</v>
      </c>
      <c r="H1329" s="25" t="s">
        <v>8871</v>
      </c>
      <c r="I1329" s="25">
        <v>3.0</v>
      </c>
      <c r="J1329" s="25">
        <v>3.0</v>
      </c>
      <c r="K1329" s="25" t="s">
        <v>8916</v>
      </c>
      <c r="L1329" s="25">
        <v>3.0</v>
      </c>
      <c r="M1329" s="25">
        <v>2.0</v>
      </c>
      <c r="N1329" s="25" t="s">
        <v>8938</v>
      </c>
      <c r="O1329" s="13"/>
      <c r="P1329" s="13"/>
      <c r="Q1329" s="13"/>
      <c r="R1329" s="13"/>
      <c r="S1329" s="13"/>
      <c r="T1329" s="13"/>
      <c r="U1329" s="13"/>
      <c r="V1329" s="13"/>
      <c r="W1329" s="13"/>
      <c r="X1329" s="13"/>
      <c r="Y1329" s="13"/>
      <c r="Z1329" s="13"/>
      <c r="AA1329" s="13"/>
      <c r="AB1329" s="13"/>
    </row>
    <row r="1330" ht="15.75" customHeight="1">
      <c r="A1330" s="24" t="s">
        <v>10393</v>
      </c>
      <c r="B1330" s="24" t="s">
        <v>2591</v>
      </c>
      <c r="C1330" s="24" t="s">
        <v>10394</v>
      </c>
      <c r="D1330" s="24" t="s">
        <v>10395</v>
      </c>
      <c r="E1330" s="24" t="s">
        <v>10408</v>
      </c>
      <c r="F1330" s="25">
        <v>2.0</v>
      </c>
      <c r="G1330" s="25">
        <v>2.0</v>
      </c>
      <c r="H1330" s="25" t="s">
        <v>8871</v>
      </c>
      <c r="I1330" s="25">
        <v>2.0</v>
      </c>
      <c r="J1330" s="25">
        <v>2.0</v>
      </c>
      <c r="K1330" s="25" t="s">
        <v>8916</v>
      </c>
      <c r="L1330" s="25">
        <v>2.0</v>
      </c>
      <c r="M1330" s="25">
        <v>2.0</v>
      </c>
      <c r="N1330" s="25" t="s">
        <v>8938</v>
      </c>
      <c r="O1330" s="13"/>
      <c r="P1330" s="13"/>
      <c r="Q1330" s="13"/>
      <c r="R1330" s="13"/>
      <c r="S1330" s="13"/>
      <c r="T1330" s="13"/>
      <c r="U1330" s="13"/>
      <c r="V1330" s="13"/>
      <c r="W1330" s="13"/>
      <c r="X1330" s="13"/>
      <c r="Y1330" s="13"/>
      <c r="Z1330" s="13"/>
      <c r="AA1330" s="13"/>
      <c r="AB1330" s="13"/>
    </row>
    <row r="1331" ht="15.75" customHeight="1">
      <c r="A1331" s="24" t="s">
        <v>10393</v>
      </c>
      <c r="B1331" s="24" t="s">
        <v>2593</v>
      </c>
      <c r="C1331" s="24" t="s">
        <v>10394</v>
      </c>
      <c r="D1331" s="24" t="s">
        <v>10395</v>
      </c>
      <c r="E1331" s="24" t="s">
        <v>10409</v>
      </c>
      <c r="F1331" s="25">
        <v>1.0</v>
      </c>
      <c r="G1331" s="25">
        <v>1.0</v>
      </c>
      <c r="H1331" s="25" t="s">
        <v>8871</v>
      </c>
      <c r="I1331" s="25">
        <v>3.0</v>
      </c>
      <c r="J1331" s="25">
        <v>3.0</v>
      </c>
      <c r="K1331" s="25" t="s">
        <v>8916</v>
      </c>
      <c r="L1331" s="25">
        <v>3.0</v>
      </c>
      <c r="M1331" s="25">
        <v>3.0</v>
      </c>
      <c r="N1331" s="25" t="s">
        <v>8938</v>
      </c>
      <c r="O1331" s="13"/>
      <c r="P1331" s="13"/>
      <c r="Q1331" s="13"/>
      <c r="R1331" s="13"/>
      <c r="S1331" s="13"/>
      <c r="T1331" s="13"/>
      <c r="U1331" s="13"/>
      <c r="V1331" s="13"/>
      <c r="W1331" s="13"/>
      <c r="X1331" s="13"/>
      <c r="Y1331" s="13"/>
      <c r="Z1331" s="13"/>
      <c r="AA1331" s="13"/>
      <c r="AB1331" s="13"/>
    </row>
    <row r="1332" ht="15.75" customHeight="1">
      <c r="A1332" s="24" t="s">
        <v>10393</v>
      </c>
      <c r="B1332" s="24" t="s">
        <v>2595</v>
      </c>
      <c r="C1332" s="24" t="s">
        <v>10394</v>
      </c>
      <c r="D1332" s="24" t="s">
        <v>10395</v>
      </c>
      <c r="E1332" s="24" t="s">
        <v>10410</v>
      </c>
      <c r="F1332" s="25">
        <v>2.0</v>
      </c>
      <c r="G1332" s="25">
        <v>2.0</v>
      </c>
      <c r="H1332" s="25" t="s">
        <v>8871</v>
      </c>
      <c r="I1332" s="25">
        <v>2.0</v>
      </c>
      <c r="J1332" s="25">
        <v>2.0</v>
      </c>
      <c r="K1332" s="25" t="s">
        <v>8916</v>
      </c>
      <c r="L1332" s="25">
        <v>3.0</v>
      </c>
      <c r="M1332" s="25">
        <v>3.0</v>
      </c>
      <c r="N1332" s="25" t="s">
        <v>8938</v>
      </c>
      <c r="O1332" s="13"/>
      <c r="P1332" s="13"/>
      <c r="Q1332" s="13"/>
      <c r="R1332" s="13"/>
      <c r="S1332" s="13"/>
      <c r="T1332" s="13"/>
      <c r="U1332" s="13"/>
      <c r="V1332" s="13"/>
      <c r="W1332" s="13"/>
      <c r="X1332" s="13"/>
      <c r="Y1332" s="13"/>
      <c r="Z1332" s="13"/>
      <c r="AA1332" s="13"/>
      <c r="AB1332" s="13"/>
    </row>
    <row r="1333" ht="15.75" customHeight="1">
      <c r="A1333" s="24" t="s">
        <v>10393</v>
      </c>
      <c r="B1333" s="24" t="s">
        <v>2597</v>
      </c>
      <c r="C1333" s="24" t="s">
        <v>10394</v>
      </c>
      <c r="D1333" s="24" t="s">
        <v>10395</v>
      </c>
      <c r="E1333" s="24" t="s">
        <v>10411</v>
      </c>
      <c r="F1333" s="25">
        <v>1.0</v>
      </c>
      <c r="G1333" s="25">
        <v>1.0</v>
      </c>
      <c r="H1333" s="25" t="s">
        <v>8871</v>
      </c>
      <c r="I1333" s="25">
        <v>1.0</v>
      </c>
      <c r="J1333" s="25">
        <v>1.0</v>
      </c>
      <c r="K1333" s="25" t="s">
        <v>8916</v>
      </c>
      <c r="L1333" s="25">
        <v>3.0</v>
      </c>
      <c r="M1333" s="25">
        <v>2.0</v>
      </c>
      <c r="N1333" s="25" t="s">
        <v>8938</v>
      </c>
      <c r="O1333" s="13"/>
      <c r="P1333" s="13"/>
      <c r="Q1333" s="13"/>
      <c r="R1333" s="13"/>
      <c r="S1333" s="13"/>
      <c r="T1333" s="13"/>
      <c r="U1333" s="13"/>
      <c r="V1333" s="13"/>
      <c r="W1333" s="13"/>
      <c r="X1333" s="13"/>
      <c r="Y1333" s="13"/>
      <c r="Z1333" s="13"/>
      <c r="AA1333" s="13"/>
      <c r="AB1333" s="13"/>
    </row>
    <row r="1334" ht="15.75" customHeight="1">
      <c r="A1334" s="24" t="s">
        <v>10393</v>
      </c>
      <c r="B1334" s="24" t="s">
        <v>2599</v>
      </c>
      <c r="C1334" s="24" t="s">
        <v>10394</v>
      </c>
      <c r="D1334" s="24" t="s">
        <v>10395</v>
      </c>
      <c r="E1334" s="24" t="s">
        <v>10412</v>
      </c>
      <c r="F1334" s="25">
        <v>1.0</v>
      </c>
      <c r="G1334" s="25">
        <v>1.0</v>
      </c>
      <c r="H1334" s="25" t="s">
        <v>8871</v>
      </c>
      <c r="I1334" s="25">
        <v>2.0</v>
      </c>
      <c r="J1334" s="25">
        <v>2.0</v>
      </c>
      <c r="K1334" s="25" t="s">
        <v>8916</v>
      </c>
      <c r="L1334" s="25">
        <v>2.0</v>
      </c>
      <c r="M1334" s="25">
        <v>2.0</v>
      </c>
      <c r="N1334" s="25" t="s">
        <v>8938</v>
      </c>
      <c r="O1334" s="13"/>
      <c r="P1334" s="13"/>
      <c r="Q1334" s="13"/>
      <c r="R1334" s="13"/>
      <c r="S1334" s="13"/>
      <c r="T1334" s="13"/>
      <c r="U1334" s="13"/>
      <c r="V1334" s="13"/>
      <c r="W1334" s="13"/>
      <c r="X1334" s="13"/>
      <c r="Y1334" s="13"/>
      <c r="Z1334" s="13"/>
      <c r="AA1334" s="13"/>
      <c r="AB1334" s="13"/>
    </row>
    <row r="1335" ht="15.75" customHeight="1">
      <c r="A1335" s="24" t="s">
        <v>10413</v>
      </c>
      <c r="B1335" s="24" t="s">
        <v>5108</v>
      </c>
      <c r="C1335" s="24" t="s">
        <v>10414</v>
      </c>
      <c r="D1335" s="24" t="s">
        <v>10415</v>
      </c>
      <c r="E1335" s="24" t="s">
        <v>10416</v>
      </c>
      <c r="F1335" s="25">
        <v>1.0</v>
      </c>
      <c r="G1335" s="25">
        <v>1.0</v>
      </c>
      <c r="H1335" s="25" t="s">
        <v>8871</v>
      </c>
      <c r="I1335" s="25">
        <v>3.0</v>
      </c>
      <c r="J1335" s="25">
        <v>1.0</v>
      </c>
      <c r="K1335" s="25" t="s">
        <v>9250</v>
      </c>
      <c r="L1335" s="25">
        <v>2.0</v>
      </c>
      <c r="M1335" s="25">
        <v>2.0</v>
      </c>
      <c r="N1335" s="25" t="s">
        <v>9081</v>
      </c>
      <c r="O1335" s="13"/>
      <c r="P1335" s="13"/>
      <c r="Q1335" s="13"/>
      <c r="R1335" s="13"/>
      <c r="S1335" s="13"/>
      <c r="T1335" s="13"/>
      <c r="U1335" s="13"/>
      <c r="V1335" s="13"/>
      <c r="W1335" s="13"/>
      <c r="X1335" s="13"/>
      <c r="Y1335" s="13"/>
      <c r="Z1335" s="13"/>
      <c r="AA1335" s="13"/>
      <c r="AB1335" s="13"/>
    </row>
    <row r="1336" ht="15.75" customHeight="1">
      <c r="A1336" s="24" t="s">
        <v>10413</v>
      </c>
      <c r="B1336" s="24" t="s">
        <v>5112</v>
      </c>
      <c r="C1336" s="24" t="s">
        <v>10414</v>
      </c>
      <c r="D1336" s="24" t="s">
        <v>10415</v>
      </c>
      <c r="E1336" s="24" t="s">
        <v>10417</v>
      </c>
      <c r="F1336" s="25">
        <v>1.0</v>
      </c>
      <c r="G1336" s="25">
        <v>1.0</v>
      </c>
      <c r="H1336" s="25" t="s">
        <v>8871</v>
      </c>
      <c r="I1336" s="25">
        <v>1.0</v>
      </c>
      <c r="J1336" s="25">
        <v>1.0</v>
      </c>
      <c r="K1336" s="25" t="s">
        <v>9250</v>
      </c>
      <c r="L1336" s="25">
        <v>2.0</v>
      </c>
      <c r="M1336" s="25">
        <v>2.0</v>
      </c>
      <c r="N1336" s="25" t="s">
        <v>9081</v>
      </c>
      <c r="O1336" s="13"/>
      <c r="P1336" s="13"/>
      <c r="Q1336" s="13"/>
      <c r="R1336" s="13"/>
      <c r="S1336" s="13"/>
      <c r="T1336" s="13"/>
      <c r="U1336" s="13"/>
      <c r="V1336" s="13"/>
      <c r="W1336" s="13"/>
      <c r="X1336" s="13"/>
      <c r="Y1336" s="13"/>
      <c r="Z1336" s="13"/>
      <c r="AA1336" s="13"/>
      <c r="AB1336" s="13"/>
    </row>
    <row r="1337" ht="15.75" customHeight="1">
      <c r="A1337" s="24" t="s">
        <v>10413</v>
      </c>
      <c r="B1337" s="24" t="s">
        <v>5114</v>
      </c>
      <c r="C1337" s="24" t="s">
        <v>10414</v>
      </c>
      <c r="D1337" s="24" t="s">
        <v>10415</v>
      </c>
      <c r="E1337" s="24" t="s">
        <v>10418</v>
      </c>
      <c r="F1337" s="25">
        <v>2.0</v>
      </c>
      <c r="G1337" s="25">
        <v>2.0</v>
      </c>
      <c r="H1337" s="25" t="s">
        <v>8871</v>
      </c>
      <c r="I1337" s="25">
        <v>3.0</v>
      </c>
      <c r="J1337" s="25">
        <v>3.0</v>
      </c>
      <c r="K1337" s="25" t="s">
        <v>9250</v>
      </c>
      <c r="L1337" s="25">
        <v>3.0</v>
      </c>
      <c r="M1337" s="25">
        <v>2.0</v>
      </c>
      <c r="N1337" s="25" t="s">
        <v>9081</v>
      </c>
      <c r="O1337" s="13"/>
      <c r="P1337" s="13"/>
      <c r="Q1337" s="13"/>
      <c r="R1337" s="13"/>
      <c r="S1337" s="13"/>
      <c r="T1337" s="13"/>
      <c r="U1337" s="13"/>
      <c r="V1337" s="13"/>
      <c r="W1337" s="13"/>
      <c r="X1337" s="13"/>
      <c r="Y1337" s="13"/>
      <c r="Z1337" s="13"/>
      <c r="AA1337" s="13"/>
      <c r="AB1337" s="13"/>
    </row>
    <row r="1338" ht="15.75" customHeight="1">
      <c r="A1338" s="24" t="s">
        <v>10413</v>
      </c>
      <c r="B1338" s="24" t="s">
        <v>5116</v>
      </c>
      <c r="C1338" s="24" t="s">
        <v>10414</v>
      </c>
      <c r="D1338" s="24" t="s">
        <v>10415</v>
      </c>
      <c r="E1338" s="24" t="s">
        <v>10419</v>
      </c>
      <c r="F1338" s="25">
        <v>2.0</v>
      </c>
      <c r="G1338" s="25">
        <v>2.0</v>
      </c>
      <c r="H1338" s="25" t="s">
        <v>8871</v>
      </c>
      <c r="I1338" s="25">
        <v>3.0</v>
      </c>
      <c r="J1338" s="25">
        <v>3.0</v>
      </c>
      <c r="K1338" s="25" t="s">
        <v>9250</v>
      </c>
      <c r="L1338" s="25">
        <v>3.0</v>
      </c>
      <c r="M1338" s="25">
        <v>3.0</v>
      </c>
      <c r="N1338" s="25" t="s">
        <v>9081</v>
      </c>
      <c r="O1338" s="13"/>
      <c r="P1338" s="13"/>
      <c r="Q1338" s="13"/>
      <c r="R1338" s="13"/>
      <c r="S1338" s="13"/>
      <c r="T1338" s="13"/>
      <c r="U1338" s="13"/>
      <c r="V1338" s="13"/>
      <c r="W1338" s="13"/>
      <c r="X1338" s="13"/>
      <c r="Y1338" s="13"/>
      <c r="Z1338" s="13"/>
      <c r="AA1338" s="13"/>
      <c r="AB1338" s="13"/>
    </row>
    <row r="1339" ht="15.75" customHeight="1">
      <c r="A1339" s="24" t="s">
        <v>10413</v>
      </c>
      <c r="B1339" s="24" t="s">
        <v>5118</v>
      </c>
      <c r="C1339" s="24" t="s">
        <v>10414</v>
      </c>
      <c r="D1339" s="24" t="s">
        <v>10415</v>
      </c>
      <c r="E1339" s="24" t="s">
        <v>10420</v>
      </c>
      <c r="F1339" s="25">
        <v>1.0</v>
      </c>
      <c r="G1339" s="25">
        <v>1.0</v>
      </c>
      <c r="H1339" s="25" t="s">
        <v>8871</v>
      </c>
      <c r="I1339" s="25">
        <v>2.0</v>
      </c>
      <c r="J1339" s="25">
        <v>2.0</v>
      </c>
      <c r="K1339" s="25" t="s">
        <v>9250</v>
      </c>
      <c r="L1339" s="25">
        <v>2.0</v>
      </c>
      <c r="M1339" s="25">
        <v>2.0</v>
      </c>
      <c r="N1339" s="25" t="s">
        <v>9081</v>
      </c>
      <c r="O1339" s="13"/>
      <c r="P1339" s="13"/>
      <c r="Q1339" s="13"/>
      <c r="R1339" s="13"/>
      <c r="S1339" s="13"/>
      <c r="T1339" s="13"/>
      <c r="U1339" s="13"/>
      <c r="V1339" s="13"/>
      <c r="W1339" s="13"/>
      <c r="X1339" s="13"/>
      <c r="Y1339" s="13"/>
      <c r="Z1339" s="13"/>
      <c r="AA1339" s="13"/>
      <c r="AB1339" s="13"/>
    </row>
    <row r="1340" ht="15.75" customHeight="1">
      <c r="A1340" s="24" t="s">
        <v>10413</v>
      </c>
      <c r="B1340" s="24" t="s">
        <v>5120</v>
      </c>
      <c r="C1340" s="24" t="s">
        <v>10414</v>
      </c>
      <c r="D1340" s="24" t="s">
        <v>10415</v>
      </c>
      <c r="E1340" s="24" t="s">
        <v>10421</v>
      </c>
      <c r="F1340" s="25">
        <v>2.0</v>
      </c>
      <c r="G1340" s="25">
        <v>2.0</v>
      </c>
      <c r="H1340" s="25" t="s">
        <v>8871</v>
      </c>
      <c r="I1340" s="25">
        <v>3.0</v>
      </c>
      <c r="J1340" s="25">
        <v>3.0</v>
      </c>
      <c r="K1340" s="25" t="s">
        <v>9250</v>
      </c>
      <c r="L1340" s="25">
        <v>3.0</v>
      </c>
      <c r="M1340" s="25">
        <v>2.0</v>
      </c>
      <c r="N1340" s="25" t="s">
        <v>9081</v>
      </c>
      <c r="O1340" s="13"/>
      <c r="P1340" s="13"/>
      <c r="Q1340" s="13"/>
      <c r="R1340" s="13"/>
      <c r="S1340" s="13"/>
      <c r="T1340" s="13"/>
      <c r="U1340" s="13"/>
      <c r="V1340" s="13"/>
      <c r="W1340" s="13"/>
      <c r="X1340" s="13"/>
      <c r="Y1340" s="13"/>
      <c r="Z1340" s="13"/>
      <c r="AA1340" s="13"/>
      <c r="AB1340" s="13"/>
    </row>
    <row r="1341" ht="15.75" customHeight="1">
      <c r="A1341" s="24" t="s">
        <v>10413</v>
      </c>
      <c r="B1341" s="24" t="s">
        <v>5122</v>
      </c>
      <c r="C1341" s="24" t="s">
        <v>10414</v>
      </c>
      <c r="D1341" s="24" t="s">
        <v>10415</v>
      </c>
      <c r="E1341" s="24" t="s">
        <v>10422</v>
      </c>
      <c r="F1341" s="25">
        <v>3.0</v>
      </c>
      <c r="G1341" s="25">
        <v>3.0</v>
      </c>
      <c r="H1341" s="25" t="s">
        <v>8871</v>
      </c>
      <c r="I1341" s="25">
        <v>2.0</v>
      </c>
      <c r="J1341" s="25">
        <v>2.0</v>
      </c>
      <c r="K1341" s="25" t="s">
        <v>9250</v>
      </c>
      <c r="L1341" s="25">
        <v>3.0</v>
      </c>
      <c r="M1341" s="25">
        <v>3.0</v>
      </c>
      <c r="N1341" s="25" t="s">
        <v>9081</v>
      </c>
      <c r="O1341" s="13"/>
      <c r="P1341" s="13"/>
      <c r="Q1341" s="13"/>
      <c r="R1341" s="13"/>
      <c r="S1341" s="13"/>
      <c r="T1341" s="13"/>
      <c r="U1341" s="13"/>
      <c r="V1341" s="13"/>
      <c r="W1341" s="13"/>
      <c r="X1341" s="13"/>
      <c r="Y1341" s="13"/>
      <c r="Z1341" s="13"/>
      <c r="AA1341" s="13"/>
      <c r="AB1341" s="13"/>
    </row>
    <row r="1342" ht="15.75" customHeight="1">
      <c r="A1342" s="24" t="s">
        <v>10413</v>
      </c>
      <c r="B1342" s="24" t="s">
        <v>5124</v>
      </c>
      <c r="C1342" s="24" t="s">
        <v>10414</v>
      </c>
      <c r="D1342" s="24" t="s">
        <v>10415</v>
      </c>
      <c r="E1342" s="24" t="s">
        <v>10423</v>
      </c>
      <c r="F1342" s="25">
        <v>1.0</v>
      </c>
      <c r="G1342" s="25">
        <v>1.0</v>
      </c>
      <c r="H1342" s="25" t="s">
        <v>8871</v>
      </c>
      <c r="I1342" s="25">
        <v>2.0</v>
      </c>
      <c r="J1342" s="25">
        <v>2.0</v>
      </c>
      <c r="K1342" s="25" t="s">
        <v>9250</v>
      </c>
      <c r="L1342" s="25">
        <v>2.0</v>
      </c>
      <c r="M1342" s="25">
        <v>2.0</v>
      </c>
      <c r="N1342" s="25" t="s">
        <v>9081</v>
      </c>
      <c r="O1342" s="13"/>
      <c r="P1342" s="13"/>
      <c r="Q1342" s="13"/>
      <c r="R1342" s="13"/>
      <c r="S1342" s="13"/>
      <c r="T1342" s="13"/>
      <c r="U1342" s="13"/>
      <c r="V1342" s="13"/>
      <c r="W1342" s="13"/>
      <c r="X1342" s="13"/>
      <c r="Y1342" s="13"/>
      <c r="Z1342" s="13"/>
      <c r="AA1342" s="13"/>
      <c r="AB1342" s="13"/>
    </row>
    <row r="1343" ht="15.75" customHeight="1">
      <c r="A1343" s="24" t="s">
        <v>10413</v>
      </c>
      <c r="B1343" s="24" t="s">
        <v>5126</v>
      </c>
      <c r="C1343" s="24" t="s">
        <v>10414</v>
      </c>
      <c r="D1343" s="24" t="s">
        <v>10415</v>
      </c>
      <c r="E1343" s="24" t="s">
        <v>10424</v>
      </c>
      <c r="F1343" s="25">
        <v>1.0</v>
      </c>
      <c r="G1343" s="25">
        <v>1.0</v>
      </c>
      <c r="H1343" s="25" t="s">
        <v>8871</v>
      </c>
      <c r="I1343" s="25">
        <v>1.0</v>
      </c>
      <c r="J1343" s="25">
        <v>2.0</v>
      </c>
      <c r="K1343" s="25" t="s">
        <v>9250</v>
      </c>
      <c r="L1343" s="25">
        <v>2.0</v>
      </c>
      <c r="M1343" s="25">
        <v>2.0</v>
      </c>
      <c r="N1343" s="25" t="s">
        <v>9081</v>
      </c>
      <c r="O1343" s="13"/>
      <c r="P1343" s="13"/>
      <c r="Q1343" s="13"/>
      <c r="R1343" s="13"/>
      <c r="S1343" s="13"/>
      <c r="T1343" s="13"/>
      <c r="U1343" s="13"/>
      <c r="V1343" s="13"/>
      <c r="W1343" s="13"/>
      <c r="X1343" s="13"/>
      <c r="Y1343" s="13"/>
      <c r="Z1343" s="13"/>
      <c r="AA1343" s="13"/>
      <c r="AB1343" s="13"/>
    </row>
    <row r="1344" ht="15.75" customHeight="1">
      <c r="A1344" s="24" t="s">
        <v>10413</v>
      </c>
      <c r="B1344" s="24" t="s">
        <v>5128</v>
      </c>
      <c r="C1344" s="24" t="s">
        <v>10414</v>
      </c>
      <c r="D1344" s="24" t="s">
        <v>10415</v>
      </c>
      <c r="E1344" s="24" t="s">
        <v>10425</v>
      </c>
      <c r="F1344" s="25">
        <v>1.0</v>
      </c>
      <c r="G1344" s="25">
        <v>1.0</v>
      </c>
      <c r="H1344" s="25" t="s">
        <v>8871</v>
      </c>
      <c r="I1344" s="25">
        <v>2.0</v>
      </c>
      <c r="J1344" s="25">
        <v>2.0</v>
      </c>
      <c r="K1344" s="25" t="s">
        <v>9250</v>
      </c>
      <c r="L1344" s="25">
        <v>2.0</v>
      </c>
      <c r="M1344" s="25">
        <v>2.0</v>
      </c>
      <c r="N1344" s="25" t="s">
        <v>9081</v>
      </c>
      <c r="O1344" s="13"/>
      <c r="P1344" s="13"/>
      <c r="Q1344" s="13"/>
      <c r="R1344" s="13"/>
      <c r="S1344" s="13"/>
      <c r="T1344" s="13"/>
      <c r="U1344" s="13"/>
      <c r="V1344" s="13"/>
      <c r="W1344" s="13"/>
      <c r="X1344" s="13"/>
      <c r="Y1344" s="13"/>
      <c r="Z1344" s="13"/>
      <c r="AA1344" s="13"/>
      <c r="AB1344" s="13"/>
    </row>
    <row r="1345" ht="15.75" customHeight="1">
      <c r="A1345" s="24" t="s">
        <v>10413</v>
      </c>
      <c r="B1345" s="24" t="s">
        <v>5130</v>
      </c>
      <c r="C1345" s="24" t="s">
        <v>10414</v>
      </c>
      <c r="D1345" s="24" t="s">
        <v>10415</v>
      </c>
      <c r="E1345" s="24" t="s">
        <v>10426</v>
      </c>
      <c r="F1345" s="25">
        <v>1.0</v>
      </c>
      <c r="G1345" s="25">
        <v>1.0</v>
      </c>
      <c r="H1345" s="25" t="s">
        <v>8871</v>
      </c>
      <c r="I1345" s="25">
        <v>1.0</v>
      </c>
      <c r="J1345" s="25">
        <v>1.0</v>
      </c>
      <c r="K1345" s="25" t="s">
        <v>9250</v>
      </c>
      <c r="L1345" s="25">
        <v>1.0</v>
      </c>
      <c r="M1345" s="25">
        <v>1.0</v>
      </c>
      <c r="N1345" s="25" t="s">
        <v>9081</v>
      </c>
      <c r="O1345" s="13"/>
      <c r="P1345" s="13"/>
      <c r="Q1345" s="13"/>
      <c r="R1345" s="13"/>
      <c r="S1345" s="13"/>
      <c r="T1345" s="13"/>
      <c r="U1345" s="13"/>
      <c r="V1345" s="13"/>
      <c r="W1345" s="13"/>
      <c r="X1345" s="13"/>
      <c r="Y1345" s="13"/>
      <c r="Z1345" s="13"/>
      <c r="AA1345" s="13"/>
      <c r="AB1345" s="13"/>
    </row>
    <row r="1346" ht="15.75" customHeight="1">
      <c r="A1346" s="24" t="s">
        <v>10413</v>
      </c>
      <c r="B1346" s="24" t="s">
        <v>5132</v>
      </c>
      <c r="C1346" s="24" t="s">
        <v>10414</v>
      </c>
      <c r="D1346" s="24" t="s">
        <v>10415</v>
      </c>
      <c r="E1346" s="24" t="s">
        <v>10427</v>
      </c>
      <c r="F1346" s="25">
        <v>2.0</v>
      </c>
      <c r="G1346" s="25">
        <v>2.0</v>
      </c>
      <c r="H1346" s="25" t="s">
        <v>8871</v>
      </c>
      <c r="I1346" s="25">
        <v>2.0</v>
      </c>
      <c r="J1346" s="25">
        <v>2.0</v>
      </c>
      <c r="K1346" s="25" t="s">
        <v>9250</v>
      </c>
      <c r="L1346" s="25">
        <v>2.0</v>
      </c>
      <c r="M1346" s="25">
        <v>2.0</v>
      </c>
      <c r="N1346" s="25" t="s">
        <v>9081</v>
      </c>
      <c r="O1346" s="13"/>
      <c r="P1346" s="13"/>
      <c r="Q1346" s="13"/>
      <c r="R1346" s="13"/>
      <c r="S1346" s="13"/>
      <c r="T1346" s="13"/>
      <c r="U1346" s="13"/>
      <c r="V1346" s="13"/>
      <c r="W1346" s="13"/>
      <c r="X1346" s="13"/>
      <c r="Y1346" s="13"/>
      <c r="Z1346" s="13"/>
      <c r="AA1346" s="13"/>
      <c r="AB1346" s="13"/>
    </row>
    <row r="1347" ht="15.75" customHeight="1">
      <c r="A1347" s="24" t="s">
        <v>10413</v>
      </c>
      <c r="B1347" s="24" t="s">
        <v>5134</v>
      </c>
      <c r="C1347" s="24" t="s">
        <v>10414</v>
      </c>
      <c r="D1347" s="24" t="s">
        <v>10415</v>
      </c>
      <c r="E1347" s="24" t="s">
        <v>10428</v>
      </c>
      <c r="F1347" s="25">
        <v>1.0</v>
      </c>
      <c r="G1347" s="25">
        <v>1.0</v>
      </c>
      <c r="H1347" s="25" t="s">
        <v>8871</v>
      </c>
      <c r="I1347" s="25">
        <v>1.0</v>
      </c>
      <c r="J1347" s="25">
        <v>2.0</v>
      </c>
      <c r="K1347" s="25" t="s">
        <v>9250</v>
      </c>
      <c r="L1347" s="25">
        <v>2.0</v>
      </c>
      <c r="M1347" s="25">
        <v>2.0</v>
      </c>
      <c r="N1347" s="25" t="s">
        <v>9081</v>
      </c>
      <c r="O1347" s="13"/>
      <c r="P1347" s="13"/>
      <c r="Q1347" s="13"/>
      <c r="R1347" s="13"/>
      <c r="S1347" s="13"/>
      <c r="T1347" s="13"/>
      <c r="U1347" s="13"/>
      <c r="V1347" s="13"/>
      <c r="W1347" s="13"/>
      <c r="X1347" s="13"/>
      <c r="Y1347" s="13"/>
      <c r="Z1347" s="13"/>
      <c r="AA1347" s="13"/>
      <c r="AB1347" s="13"/>
    </row>
    <row r="1348" ht="15.75" customHeight="1">
      <c r="A1348" s="24" t="s">
        <v>10413</v>
      </c>
      <c r="B1348" s="24" t="s">
        <v>5136</v>
      </c>
      <c r="C1348" s="24" t="s">
        <v>10414</v>
      </c>
      <c r="D1348" s="24" t="s">
        <v>10415</v>
      </c>
      <c r="E1348" s="24" t="s">
        <v>10429</v>
      </c>
      <c r="F1348" s="25">
        <v>1.0</v>
      </c>
      <c r="G1348" s="25">
        <v>1.0</v>
      </c>
      <c r="H1348" s="25" t="s">
        <v>8871</v>
      </c>
      <c r="I1348" s="25">
        <v>1.0</v>
      </c>
      <c r="J1348" s="25">
        <v>1.0</v>
      </c>
      <c r="K1348" s="25" t="s">
        <v>9250</v>
      </c>
      <c r="L1348" s="25">
        <v>1.0</v>
      </c>
      <c r="M1348" s="25">
        <v>1.0</v>
      </c>
      <c r="N1348" s="25" t="s">
        <v>9081</v>
      </c>
      <c r="O1348" s="13"/>
      <c r="P1348" s="13"/>
      <c r="Q1348" s="13"/>
      <c r="R1348" s="13"/>
      <c r="S1348" s="13"/>
      <c r="T1348" s="13"/>
      <c r="U1348" s="13"/>
      <c r="V1348" s="13"/>
      <c r="W1348" s="13"/>
      <c r="X1348" s="13"/>
      <c r="Y1348" s="13"/>
      <c r="Z1348" s="13"/>
      <c r="AA1348" s="13"/>
      <c r="AB1348" s="13"/>
    </row>
    <row r="1349" ht="15.75" customHeight="1">
      <c r="A1349" s="24" t="s">
        <v>10413</v>
      </c>
      <c r="B1349" s="24" t="s">
        <v>5138</v>
      </c>
      <c r="C1349" s="24" t="s">
        <v>10414</v>
      </c>
      <c r="D1349" s="24" t="s">
        <v>10415</v>
      </c>
      <c r="E1349" s="24" t="s">
        <v>10430</v>
      </c>
      <c r="F1349" s="25">
        <v>1.0</v>
      </c>
      <c r="G1349" s="25">
        <v>1.0</v>
      </c>
      <c r="H1349" s="25" t="s">
        <v>8871</v>
      </c>
      <c r="I1349" s="25">
        <v>2.0</v>
      </c>
      <c r="J1349" s="25">
        <v>2.0</v>
      </c>
      <c r="K1349" s="25" t="s">
        <v>9250</v>
      </c>
      <c r="L1349" s="25">
        <v>1.0</v>
      </c>
      <c r="M1349" s="25">
        <v>1.0</v>
      </c>
      <c r="N1349" s="25" t="s">
        <v>9081</v>
      </c>
      <c r="O1349" s="13"/>
      <c r="P1349" s="13"/>
      <c r="Q1349" s="13"/>
      <c r="R1349" s="13"/>
      <c r="S1349" s="13"/>
      <c r="T1349" s="13"/>
      <c r="U1349" s="13"/>
      <c r="V1349" s="13"/>
      <c r="W1349" s="13"/>
      <c r="X1349" s="13"/>
      <c r="Y1349" s="13"/>
      <c r="Z1349" s="13"/>
      <c r="AA1349" s="13"/>
      <c r="AB1349" s="13"/>
    </row>
    <row r="1350" ht="15.75" customHeight="1">
      <c r="A1350" s="24" t="s">
        <v>10413</v>
      </c>
      <c r="B1350" s="24" t="s">
        <v>5140</v>
      </c>
      <c r="C1350" s="24" t="s">
        <v>10414</v>
      </c>
      <c r="D1350" s="24" t="s">
        <v>10415</v>
      </c>
      <c r="E1350" s="24" t="s">
        <v>10431</v>
      </c>
      <c r="F1350" s="25">
        <v>2.0</v>
      </c>
      <c r="G1350" s="25">
        <v>2.0</v>
      </c>
      <c r="H1350" s="25" t="s">
        <v>8871</v>
      </c>
      <c r="I1350" s="25">
        <v>3.0</v>
      </c>
      <c r="J1350" s="25">
        <v>3.0</v>
      </c>
      <c r="K1350" s="25" t="s">
        <v>9250</v>
      </c>
      <c r="L1350" s="25">
        <v>3.0</v>
      </c>
      <c r="M1350" s="25">
        <v>3.0</v>
      </c>
      <c r="N1350" s="25" t="s">
        <v>9081</v>
      </c>
      <c r="O1350" s="13"/>
      <c r="P1350" s="13"/>
      <c r="Q1350" s="13"/>
      <c r="R1350" s="13"/>
      <c r="S1350" s="13"/>
      <c r="T1350" s="13"/>
      <c r="U1350" s="13"/>
      <c r="V1350" s="13"/>
      <c r="W1350" s="13"/>
      <c r="X1350" s="13"/>
      <c r="Y1350" s="13"/>
      <c r="Z1350" s="13"/>
      <c r="AA1350" s="13"/>
      <c r="AB1350" s="13"/>
    </row>
    <row r="1351" ht="15.75" customHeight="1">
      <c r="A1351" s="24" t="s">
        <v>10413</v>
      </c>
      <c r="B1351" s="24" t="s">
        <v>5142</v>
      </c>
      <c r="C1351" s="24" t="s">
        <v>10414</v>
      </c>
      <c r="D1351" s="24" t="s">
        <v>10415</v>
      </c>
      <c r="E1351" s="24" t="s">
        <v>10432</v>
      </c>
      <c r="F1351" s="25">
        <v>1.0</v>
      </c>
      <c r="G1351" s="25">
        <v>1.0</v>
      </c>
      <c r="H1351" s="25" t="s">
        <v>8871</v>
      </c>
      <c r="I1351" s="25">
        <v>1.0</v>
      </c>
      <c r="J1351" s="25">
        <v>2.0</v>
      </c>
      <c r="K1351" s="25" t="s">
        <v>9250</v>
      </c>
      <c r="L1351" s="25">
        <v>2.0</v>
      </c>
      <c r="M1351" s="25">
        <v>3.0</v>
      </c>
      <c r="N1351" s="25" t="s">
        <v>9081</v>
      </c>
      <c r="O1351" s="13"/>
      <c r="P1351" s="13"/>
      <c r="Q1351" s="13"/>
      <c r="R1351" s="13"/>
      <c r="S1351" s="13"/>
      <c r="T1351" s="13"/>
      <c r="U1351" s="13"/>
      <c r="V1351" s="13"/>
      <c r="W1351" s="13"/>
      <c r="X1351" s="13"/>
      <c r="Y1351" s="13"/>
      <c r="Z1351" s="13"/>
      <c r="AA1351" s="13"/>
      <c r="AB1351" s="13"/>
    </row>
    <row r="1352" ht="15.75" customHeight="1">
      <c r="A1352" s="24" t="s">
        <v>10413</v>
      </c>
      <c r="B1352" s="24" t="s">
        <v>5144</v>
      </c>
      <c r="C1352" s="24" t="s">
        <v>10414</v>
      </c>
      <c r="D1352" s="24" t="s">
        <v>10415</v>
      </c>
      <c r="E1352" s="24" t="s">
        <v>10433</v>
      </c>
      <c r="F1352" s="25">
        <v>1.0</v>
      </c>
      <c r="G1352" s="25">
        <v>1.0</v>
      </c>
      <c r="H1352" s="25" t="s">
        <v>8871</v>
      </c>
      <c r="I1352" s="25">
        <v>3.0</v>
      </c>
      <c r="J1352" s="25">
        <v>3.0</v>
      </c>
      <c r="K1352" s="25" t="s">
        <v>9250</v>
      </c>
      <c r="L1352" s="25">
        <v>2.0</v>
      </c>
      <c r="M1352" s="25">
        <v>3.0</v>
      </c>
      <c r="N1352" s="25" t="s">
        <v>9081</v>
      </c>
      <c r="O1352" s="13"/>
      <c r="P1352" s="13"/>
      <c r="Q1352" s="13"/>
      <c r="R1352" s="13"/>
      <c r="S1352" s="13"/>
      <c r="T1352" s="13"/>
      <c r="U1352" s="13"/>
      <c r="V1352" s="13"/>
      <c r="W1352" s="13"/>
      <c r="X1352" s="13"/>
      <c r="Y1352" s="13"/>
      <c r="Z1352" s="13"/>
      <c r="AA1352" s="13"/>
      <c r="AB1352" s="13"/>
    </row>
    <row r="1353" ht="15.75" customHeight="1">
      <c r="A1353" s="24" t="s">
        <v>10434</v>
      </c>
      <c r="B1353" s="24" t="s">
        <v>491</v>
      </c>
      <c r="C1353" s="24" t="s">
        <v>10435</v>
      </c>
      <c r="D1353" s="24" t="s">
        <v>10436</v>
      </c>
      <c r="E1353" s="24" t="s">
        <v>10437</v>
      </c>
      <c r="F1353" s="25">
        <v>2.0</v>
      </c>
      <c r="G1353" s="25">
        <v>2.0</v>
      </c>
      <c r="H1353" s="25" t="s">
        <v>8871</v>
      </c>
      <c r="I1353" s="25">
        <v>2.0</v>
      </c>
      <c r="J1353" s="25">
        <v>2.0</v>
      </c>
      <c r="K1353" s="25" t="s">
        <v>9250</v>
      </c>
      <c r="L1353" s="25">
        <v>2.0</v>
      </c>
      <c r="M1353" s="25">
        <v>2.0</v>
      </c>
      <c r="N1353" s="25" t="s">
        <v>8938</v>
      </c>
      <c r="O1353" s="13"/>
      <c r="P1353" s="13"/>
      <c r="Q1353" s="13"/>
      <c r="R1353" s="13"/>
      <c r="S1353" s="13"/>
      <c r="T1353" s="13"/>
      <c r="U1353" s="13"/>
      <c r="V1353" s="13"/>
      <c r="W1353" s="13"/>
      <c r="X1353" s="13"/>
      <c r="Y1353" s="13"/>
      <c r="Z1353" s="13"/>
      <c r="AA1353" s="13"/>
      <c r="AB1353" s="13"/>
    </row>
    <row r="1354" ht="15.75" customHeight="1">
      <c r="A1354" s="24" t="s">
        <v>10434</v>
      </c>
      <c r="B1354" s="24" t="s">
        <v>495</v>
      </c>
      <c r="C1354" s="24" t="s">
        <v>10435</v>
      </c>
      <c r="D1354" s="24" t="s">
        <v>10436</v>
      </c>
      <c r="E1354" s="24" t="s">
        <v>10438</v>
      </c>
      <c r="F1354" s="25">
        <v>2.0</v>
      </c>
      <c r="G1354" s="25">
        <v>2.0</v>
      </c>
      <c r="H1354" s="25" t="s">
        <v>8871</v>
      </c>
      <c r="I1354" s="25">
        <v>2.0</v>
      </c>
      <c r="J1354" s="25">
        <v>2.0</v>
      </c>
      <c r="K1354" s="25" t="s">
        <v>9250</v>
      </c>
      <c r="L1354" s="25">
        <v>2.0</v>
      </c>
      <c r="M1354" s="25">
        <v>2.0</v>
      </c>
      <c r="N1354" s="25" t="s">
        <v>8938</v>
      </c>
      <c r="O1354" s="13"/>
      <c r="P1354" s="13"/>
      <c r="Q1354" s="13"/>
      <c r="R1354" s="13"/>
      <c r="S1354" s="13"/>
      <c r="T1354" s="13"/>
      <c r="U1354" s="13"/>
      <c r="V1354" s="13"/>
      <c r="W1354" s="13"/>
      <c r="X1354" s="13"/>
      <c r="Y1354" s="13"/>
      <c r="Z1354" s="13"/>
      <c r="AA1354" s="13"/>
      <c r="AB1354" s="13"/>
    </row>
    <row r="1355" ht="15.75" customHeight="1">
      <c r="A1355" s="24" t="s">
        <v>10434</v>
      </c>
      <c r="B1355" s="24" t="s">
        <v>497</v>
      </c>
      <c r="C1355" s="24" t="s">
        <v>10435</v>
      </c>
      <c r="D1355" s="24" t="s">
        <v>10436</v>
      </c>
      <c r="E1355" s="24" t="s">
        <v>10439</v>
      </c>
      <c r="F1355" s="25">
        <v>1.0</v>
      </c>
      <c r="G1355" s="25">
        <v>1.0</v>
      </c>
      <c r="H1355" s="25" t="s">
        <v>8871</v>
      </c>
      <c r="I1355" s="25">
        <v>1.0</v>
      </c>
      <c r="J1355" s="25">
        <v>3.0</v>
      </c>
      <c r="K1355" s="25" t="s">
        <v>9250</v>
      </c>
      <c r="L1355" s="25">
        <v>3.0</v>
      </c>
      <c r="M1355" s="25">
        <v>2.0</v>
      </c>
      <c r="N1355" s="25" t="s">
        <v>8938</v>
      </c>
      <c r="O1355" s="13"/>
      <c r="P1355" s="13"/>
      <c r="Q1355" s="13"/>
      <c r="R1355" s="13"/>
      <c r="S1355" s="13"/>
      <c r="T1355" s="13"/>
      <c r="U1355" s="13"/>
      <c r="V1355" s="13"/>
      <c r="W1355" s="13"/>
      <c r="X1355" s="13"/>
      <c r="Y1355" s="13"/>
      <c r="Z1355" s="13"/>
      <c r="AA1355" s="13"/>
      <c r="AB1355" s="13"/>
    </row>
    <row r="1356" ht="15.75" customHeight="1">
      <c r="A1356" s="24" t="s">
        <v>10434</v>
      </c>
      <c r="B1356" s="24" t="s">
        <v>499</v>
      </c>
      <c r="C1356" s="24" t="s">
        <v>10435</v>
      </c>
      <c r="D1356" s="24" t="s">
        <v>10436</v>
      </c>
      <c r="E1356" s="24" t="s">
        <v>10440</v>
      </c>
      <c r="F1356" s="25">
        <v>2.0</v>
      </c>
      <c r="G1356" s="25">
        <v>2.0</v>
      </c>
      <c r="H1356" s="25" t="s">
        <v>8871</v>
      </c>
      <c r="I1356" s="25">
        <v>2.0</v>
      </c>
      <c r="J1356" s="25">
        <v>2.0</v>
      </c>
      <c r="K1356" s="25" t="s">
        <v>9250</v>
      </c>
      <c r="L1356" s="25">
        <v>2.0</v>
      </c>
      <c r="M1356" s="25">
        <v>2.0</v>
      </c>
      <c r="N1356" s="25" t="s">
        <v>8938</v>
      </c>
      <c r="O1356" s="13"/>
      <c r="P1356" s="13"/>
      <c r="Q1356" s="13"/>
      <c r="R1356" s="13"/>
      <c r="S1356" s="13"/>
      <c r="T1356" s="13"/>
      <c r="U1356" s="13"/>
      <c r="V1356" s="13"/>
      <c r="W1356" s="13"/>
      <c r="X1356" s="13"/>
      <c r="Y1356" s="13"/>
      <c r="Z1356" s="13"/>
      <c r="AA1356" s="13"/>
      <c r="AB1356" s="13"/>
    </row>
    <row r="1357" ht="15.75" customHeight="1">
      <c r="A1357" s="24" t="s">
        <v>10434</v>
      </c>
      <c r="B1357" s="24" t="s">
        <v>501</v>
      </c>
      <c r="C1357" s="24" t="s">
        <v>10435</v>
      </c>
      <c r="D1357" s="24" t="s">
        <v>10436</v>
      </c>
      <c r="E1357" s="24" t="s">
        <v>10441</v>
      </c>
      <c r="F1357" s="25">
        <v>2.0</v>
      </c>
      <c r="G1357" s="25">
        <v>2.0</v>
      </c>
      <c r="H1357" s="25" t="s">
        <v>8871</v>
      </c>
      <c r="I1357" s="25">
        <v>2.0</v>
      </c>
      <c r="J1357" s="25">
        <v>2.0</v>
      </c>
      <c r="K1357" s="25" t="s">
        <v>9250</v>
      </c>
      <c r="L1357" s="25">
        <v>2.0</v>
      </c>
      <c r="M1357" s="25">
        <v>2.0</v>
      </c>
      <c r="N1357" s="25" t="s">
        <v>8938</v>
      </c>
      <c r="O1357" s="13"/>
      <c r="P1357" s="13"/>
      <c r="Q1357" s="13"/>
      <c r="R1357" s="13"/>
      <c r="S1357" s="13"/>
      <c r="T1357" s="13"/>
      <c r="U1357" s="13"/>
      <c r="V1357" s="13"/>
      <c r="W1357" s="13"/>
      <c r="X1357" s="13"/>
      <c r="Y1357" s="13"/>
      <c r="Z1357" s="13"/>
      <c r="AA1357" s="13"/>
      <c r="AB1357" s="13"/>
    </row>
    <row r="1358" ht="15.75" customHeight="1">
      <c r="A1358" s="24" t="s">
        <v>10434</v>
      </c>
      <c r="B1358" s="24" t="s">
        <v>503</v>
      </c>
      <c r="C1358" s="24" t="s">
        <v>10435</v>
      </c>
      <c r="D1358" s="24" t="s">
        <v>10436</v>
      </c>
      <c r="E1358" s="24" t="s">
        <v>10442</v>
      </c>
      <c r="F1358" s="25">
        <v>2.0</v>
      </c>
      <c r="G1358" s="25">
        <v>2.0</v>
      </c>
      <c r="H1358" s="25" t="s">
        <v>8871</v>
      </c>
      <c r="I1358" s="25">
        <v>2.0</v>
      </c>
      <c r="J1358" s="25">
        <v>2.0</v>
      </c>
      <c r="K1358" s="25" t="s">
        <v>9250</v>
      </c>
      <c r="L1358" s="25">
        <v>2.0</v>
      </c>
      <c r="M1358" s="25">
        <v>2.0</v>
      </c>
      <c r="N1358" s="25" t="s">
        <v>8938</v>
      </c>
      <c r="O1358" s="13"/>
      <c r="P1358" s="13"/>
      <c r="Q1358" s="13"/>
      <c r="R1358" s="13"/>
      <c r="S1358" s="13"/>
      <c r="T1358" s="13"/>
      <c r="U1358" s="13"/>
      <c r="V1358" s="13"/>
      <c r="W1358" s="13"/>
      <c r="X1358" s="13"/>
      <c r="Y1358" s="13"/>
      <c r="Z1358" s="13"/>
      <c r="AA1358" s="13"/>
      <c r="AB1358" s="13"/>
    </row>
    <row r="1359" ht="15.75" customHeight="1">
      <c r="A1359" s="24" t="s">
        <v>10434</v>
      </c>
      <c r="B1359" s="24" t="s">
        <v>505</v>
      </c>
      <c r="C1359" s="24" t="s">
        <v>10435</v>
      </c>
      <c r="D1359" s="24" t="s">
        <v>10436</v>
      </c>
      <c r="E1359" s="24" t="s">
        <v>10443</v>
      </c>
      <c r="F1359" s="25">
        <v>3.0</v>
      </c>
      <c r="G1359" s="25">
        <v>3.0</v>
      </c>
      <c r="H1359" s="25" t="s">
        <v>8871</v>
      </c>
      <c r="I1359" s="25">
        <v>3.0</v>
      </c>
      <c r="J1359" s="25">
        <v>3.0</v>
      </c>
      <c r="K1359" s="25" t="s">
        <v>9250</v>
      </c>
      <c r="L1359" s="25">
        <v>3.0</v>
      </c>
      <c r="M1359" s="25">
        <v>3.0</v>
      </c>
      <c r="N1359" s="25" t="s">
        <v>8938</v>
      </c>
      <c r="O1359" s="13"/>
      <c r="P1359" s="13"/>
      <c r="Q1359" s="13"/>
      <c r="R1359" s="13"/>
      <c r="S1359" s="13"/>
      <c r="T1359" s="13"/>
      <c r="U1359" s="13"/>
      <c r="V1359" s="13"/>
      <c r="W1359" s="13"/>
      <c r="X1359" s="13"/>
      <c r="Y1359" s="13"/>
      <c r="Z1359" s="13"/>
      <c r="AA1359" s="13"/>
      <c r="AB1359" s="13"/>
    </row>
    <row r="1360" ht="15.75" customHeight="1">
      <c r="A1360" s="24" t="s">
        <v>10434</v>
      </c>
      <c r="B1360" s="24" t="s">
        <v>507</v>
      </c>
      <c r="C1360" s="24" t="s">
        <v>10435</v>
      </c>
      <c r="D1360" s="24" t="s">
        <v>10436</v>
      </c>
      <c r="E1360" s="24" t="s">
        <v>10444</v>
      </c>
      <c r="F1360" s="25">
        <v>1.0</v>
      </c>
      <c r="G1360" s="25">
        <v>1.0</v>
      </c>
      <c r="H1360" s="25" t="s">
        <v>8871</v>
      </c>
      <c r="I1360" s="25">
        <v>1.0</v>
      </c>
      <c r="J1360" s="25">
        <v>1.0</v>
      </c>
      <c r="K1360" s="25" t="s">
        <v>9250</v>
      </c>
      <c r="L1360" s="25">
        <v>2.0</v>
      </c>
      <c r="M1360" s="25">
        <v>2.0</v>
      </c>
      <c r="N1360" s="25" t="s">
        <v>8938</v>
      </c>
      <c r="O1360" s="13"/>
      <c r="P1360" s="13"/>
      <c r="Q1360" s="13"/>
      <c r="R1360" s="13"/>
      <c r="S1360" s="13"/>
      <c r="T1360" s="13"/>
      <c r="U1360" s="13"/>
      <c r="V1360" s="13"/>
      <c r="W1360" s="13"/>
      <c r="X1360" s="13"/>
      <c r="Y1360" s="13"/>
      <c r="Z1360" s="13"/>
      <c r="AA1360" s="13"/>
      <c r="AB1360" s="13"/>
    </row>
    <row r="1361" ht="15.75" customHeight="1">
      <c r="A1361" s="24" t="s">
        <v>10434</v>
      </c>
      <c r="B1361" s="24" t="s">
        <v>509</v>
      </c>
      <c r="C1361" s="24" t="s">
        <v>10435</v>
      </c>
      <c r="D1361" s="24" t="s">
        <v>10436</v>
      </c>
      <c r="E1361" s="24" t="s">
        <v>10445</v>
      </c>
      <c r="F1361" s="25">
        <v>1.0</v>
      </c>
      <c r="G1361" s="25">
        <v>1.0</v>
      </c>
      <c r="H1361" s="25" t="s">
        <v>8871</v>
      </c>
      <c r="I1361" s="25">
        <v>1.0</v>
      </c>
      <c r="J1361" s="25">
        <v>1.0</v>
      </c>
      <c r="K1361" s="25" t="s">
        <v>9250</v>
      </c>
      <c r="L1361" s="25">
        <v>1.0</v>
      </c>
      <c r="M1361" s="25">
        <v>1.0</v>
      </c>
      <c r="N1361" s="25" t="s">
        <v>8938</v>
      </c>
      <c r="O1361" s="13"/>
      <c r="P1361" s="13"/>
      <c r="Q1361" s="13"/>
      <c r="R1361" s="13"/>
      <c r="S1361" s="13"/>
      <c r="T1361" s="13"/>
      <c r="U1361" s="13"/>
      <c r="V1361" s="13"/>
      <c r="W1361" s="13"/>
      <c r="X1361" s="13"/>
      <c r="Y1361" s="13"/>
      <c r="Z1361" s="13"/>
      <c r="AA1361" s="13"/>
      <c r="AB1361" s="13"/>
    </row>
    <row r="1362" ht="15.75" customHeight="1">
      <c r="A1362" s="24" t="s">
        <v>10434</v>
      </c>
      <c r="B1362" s="24" t="s">
        <v>511</v>
      </c>
      <c r="C1362" s="24" t="s">
        <v>10435</v>
      </c>
      <c r="D1362" s="24" t="s">
        <v>10436</v>
      </c>
      <c r="E1362" s="24" t="s">
        <v>10446</v>
      </c>
      <c r="F1362" s="25">
        <v>3.0</v>
      </c>
      <c r="G1362" s="25">
        <v>2.0</v>
      </c>
      <c r="H1362" s="25" t="s">
        <v>8871</v>
      </c>
      <c r="I1362" s="25">
        <v>3.0</v>
      </c>
      <c r="J1362" s="25">
        <v>2.0</v>
      </c>
      <c r="K1362" s="25" t="s">
        <v>9250</v>
      </c>
      <c r="L1362" s="25">
        <v>3.0</v>
      </c>
      <c r="M1362" s="25">
        <v>2.0</v>
      </c>
      <c r="N1362" s="25" t="s">
        <v>8938</v>
      </c>
      <c r="O1362" s="13"/>
      <c r="P1362" s="13"/>
      <c r="Q1362" s="13"/>
      <c r="R1362" s="13"/>
      <c r="S1362" s="13"/>
      <c r="T1362" s="13"/>
      <c r="U1362" s="13"/>
      <c r="V1362" s="13"/>
      <c r="W1362" s="13"/>
      <c r="X1362" s="13"/>
      <c r="Y1362" s="13"/>
      <c r="Z1362" s="13"/>
      <c r="AA1362" s="13"/>
      <c r="AB1362" s="13"/>
    </row>
    <row r="1363" ht="15.75" customHeight="1">
      <c r="A1363" s="24" t="s">
        <v>10434</v>
      </c>
      <c r="B1363" s="24" t="s">
        <v>513</v>
      </c>
      <c r="C1363" s="24" t="s">
        <v>10435</v>
      </c>
      <c r="D1363" s="24" t="s">
        <v>10436</v>
      </c>
      <c r="E1363" s="24" t="s">
        <v>10447</v>
      </c>
      <c r="F1363" s="25">
        <v>1.0</v>
      </c>
      <c r="G1363" s="25">
        <v>1.0</v>
      </c>
      <c r="H1363" s="25" t="s">
        <v>8871</v>
      </c>
      <c r="I1363" s="25">
        <v>3.0</v>
      </c>
      <c r="J1363" s="25">
        <v>2.0</v>
      </c>
      <c r="K1363" s="25" t="s">
        <v>9250</v>
      </c>
      <c r="L1363" s="25">
        <v>3.0</v>
      </c>
      <c r="M1363" s="25">
        <v>2.0</v>
      </c>
      <c r="N1363" s="25" t="s">
        <v>8938</v>
      </c>
      <c r="O1363" s="13"/>
      <c r="P1363" s="13"/>
      <c r="Q1363" s="13"/>
      <c r="R1363" s="13"/>
      <c r="S1363" s="13"/>
      <c r="T1363" s="13"/>
      <c r="U1363" s="13"/>
      <c r="V1363" s="13"/>
      <c r="W1363" s="13"/>
      <c r="X1363" s="13"/>
      <c r="Y1363" s="13"/>
      <c r="Z1363" s="13"/>
      <c r="AA1363" s="13"/>
      <c r="AB1363" s="13"/>
    </row>
    <row r="1364" ht="15.75" customHeight="1">
      <c r="A1364" s="24" t="s">
        <v>10434</v>
      </c>
      <c r="B1364" s="24" t="s">
        <v>515</v>
      </c>
      <c r="C1364" s="24" t="s">
        <v>10435</v>
      </c>
      <c r="D1364" s="24" t="s">
        <v>10436</v>
      </c>
      <c r="E1364" s="24" t="s">
        <v>10448</v>
      </c>
      <c r="F1364" s="25">
        <v>1.0</v>
      </c>
      <c r="G1364" s="25">
        <v>1.0</v>
      </c>
      <c r="H1364" s="25" t="s">
        <v>8871</v>
      </c>
      <c r="I1364" s="25">
        <v>1.0</v>
      </c>
      <c r="J1364" s="25">
        <v>1.0</v>
      </c>
      <c r="K1364" s="25" t="s">
        <v>9250</v>
      </c>
      <c r="L1364" s="25">
        <v>1.0</v>
      </c>
      <c r="M1364" s="25">
        <v>1.0</v>
      </c>
      <c r="N1364" s="25" t="s">
        <v>8938</v>
      </c>
      <c r="O1364" s="13"/>
      <c r="P1364" s="13"/>
      <c r="Q1364" s="13"/>
      <c r="R1364" s="13"/>
      <c r="S1364" s="13"/>
      <c r="T1364" s="13"/>
      <c r="U1364" s="13"/>
      <c r="V1364" s="13"/>
      <c r="W1364" s="13"/>
      <c r="X1364" s="13"/>
      <c r="Y1364" s="13"/>
      <c r="Z1364" s="13"/>
      <c r="AA1364" s="13"/>
      <c r="AB1364" s="13"/>
    </row>
    <row r="1365" ht="15.75" customHeight="1">
      <c r="A1365" s="24" t="s">
        <v>10434</v>
      </c>
      <c r="B1365" s="24" t="s">
        <v>517</v>
      </c>
      <c r="C1365" s="24" t="s">
        <v>10435</v>
      </c>
      <c r="D1365" s="24" t="s">
        <v>10436</v>
      </c>
      <c r="E1365" s="24" t="s">
        <v>10449</v>
      </c>
      <c r="F1365" s="25">
        <v>1.0</v>
      </c>
      <c r="G1365" s="25">
        <v>1.0</v>
      </c>
      <c r="H1365" s="25" t="s">
        <v>8871</v>
      </c>
      <c r="I1365" s="25">
        <v>3.0</v>
      </c>
      <c r="J1365" s="25">
        <v>3.0</v>
      </c>
      <c r="K1365" s="25" t="s">
        <v>9250</v>
      </c>
      <c r="L1365" s="25">
        <v>3.0</v>
      </c>
      <c r="M1365" s="25">
        <v>2.0</v>
      </c>
      <c r="N1365" s="25" t="s">
        <v>8938</v>
      </c>
      <c r="O1365" s="13"/>
      <c r="P1365" s="13"/>
      <c r="Q1365" s="13"/>
      <c r="R1365" s="13"/>
      <c r="S1365" s="13"/>
      <c r="T1365" s="13"/>
      <c r="U1365" s="13"/>
      <c r="V1365" s="13"/>
      <c r="W1365" s="13"/>
      <c r="X1365" s="13"/>
      <c r="Y1365" s="13"/>
      <c r="Z1365" s="13"/>
      <c r="AA1365" s="13"/>
      <c r="AB1365" s="13"/>
    </row>
    <row r="1366" ht="15.75" customHeight="1">
      <c r="A1366" s="24" t="s">
        <v>10434</v>
      </c>
      <c r="B1366" s="24" t="s">
        <v>519</v>
      </c>
      <c r="C1366" s="24" t="s">
        <v>10435</v>
      </c>
      <c r="D1366" s="24" t="s">
        <v>10436</v>
      </c>
      <c r="E1366" s="24" t="s">
        <v>10450</v>
      </c>
      <c r="F1366" s="25">
        <v>1.0</v>
      </c>
      <c r="G1366" s="25">
        <v>1.0</v>
      </c>
      <c r="H1366" s="25" t="s">
        <v>8871</v>
      </c>
      <c r="I1366" s="25">
        <v>3.0</v>
      </c>
      <c r="J1366" s="25">
        <v>3.0</v>
      </c>
      <c r="K1366" s="25" t="s">
        <v>9250</v>
      </c>
      <c r="L1366" s="25">
        <v>3.0</v>
      </c>
      <c r="M1366" s="25">
        <v>2.0</v>
      </c>
      <c r="N1366" s="25" t="s">
        <v>8938</v>
      </c>
      <c r="O1366" s="13"/>
      <c r="P1366" s="13"/>
      <c r="Q1366" s="13"/>
      <c r="R1366" s="13"/>
      <c r="S1366" s="13"/>
      <c r="T1366" s="13"/>
      <c r="U1366" s="13"/>
      <c r="V1366" s="13"/>
      <c r="W1366" s="13"/>
      <c r="X1366" s="13"/>
      <c r="Y1366" s="13"/>
      <c r="Z1366" s="13"/>
      <c r="AA1366" s="13"/>
      <c r="AB1366" s="13"/>
    </row>
    <row r="1367" ht="15.75" customHeight="1">
      <c r="A1367" s="24" t="s">
        <v>10434</v>
      </c>
      <c r="B1367" s="24" t="s">
        <v>521</v>
      </c>
      <c r="C1367" s="24" t="s">
        <v>10435</v>
      </c>
      <c r="D1367" s="24" t="s">
        <v>10436</v>
      </c>
      <c r="E1367" s="24" t="s">
        <v>10451</v>
      </c>
      <c r="F1367" s="25">
        <v>1.0</v>
      </c>
      <c r="G1367" s="25">
        <v>1.0</v>
      </c>
      <c r="H1367" s="25" t="s">
        <v>8871</v>
      </c>
      <c r="I1367" s="25">
        <v>2.0</v>
      </c>
      <c r="J1367" s="25">
        <v>2.0</v>
      </c>
      <c r="K1367" s="25" t="s">
        <v>9250</v>
      </c>
      <c r="L1367" s="25">
        <v>2.0</v>
      </c>
      <c r="M1367" s="25">
        <v>2.0</v>
      </c>
      <c r="N1367" s="25" t="s">
        <v>8938</v>
      </c>
      <c r="O1367" s="13"/>
      <c r="P1367" s="13"/>
      <c r="Q1367" s="13"/>
      <c r="R1367" s="13"/>
      <c r="S1367" s="13"/>
      <c r="T1367" s="13"/>
      <c r="U1367" s="13"/>
      <c r="V1367" s="13"/>
      <c r="W1367" s="13"/>
      <c r="X1367" s="13"/>
      <c r="Y1367" s="13"/>
      <c r="Z1367" s="13"/>
      <c r="AA1367" s="13"/>
      <c r="AB1367" s="13"/>
    </row>
    <row r="1368" ht="15.75" customHeight="1">
      <c r="A1368" s="24" t="s">
        <v>10434</v>
      </c>
      <c r="B1368" s="24" t="s">
        <v>523</v>
      </c>
      <c r="C1368" s="24" t="s">
        <v>10435</v>
      </c>
      <c r="D1368" s="24" t="s">
        <v>10436</v>
      </c>
      <c r="E1368" s="24" t="s">
        <v>10452</v>
      </c>
      <c r="F1368" s="25">
        <v>2.0</v>
      </c>
      <c r="G1368" s="25">
        <v>2.0</v>
      </c>
      <c r="H1368" s="25" t="s">
        <v>8871</v>
      </c>
      <c r="I1368" s="25">
        <v>2.0</v>
      </c>
      <c r="J1368" s="25">
        <v>2.0</v>
      </c>
      <c r="K1368" s="25" t="s">
        <v>9250</v>
      </c>
      <c r="L1368" s="25">
        <v>2.0</v>
      </c>
      <c r="M1368" s="25">
        <v>2.0</v>
      </c>
      <c r="N1368" s="25" t="s">
        <v>8938</v>
      </c>
      <c r="O1368" s="13"/>
      <c r="P1368" s="13"/>
      <c r="Q1368" s="13"/>
      <c r="R1368" s="13"/>
      <c r="S1368" s="13"/>
      <c r="T1368" s="13"/>
      <c r="U1368" s="13"/>
      <c r="V1368" s="13"/>
      <c r="W1368" s="13"/>
      <c r="X1368" s="13"/>
      <c r="Y1368" s="13"/>
      <c r="Z1368" s="13"/>
      <c r="AA1368" s="13"/>
      <c r="AB1368" s="13"/>
    </row>
    <row r="1369" ht="15.75" customHeight="1">
      <c r="A1369" s="24" t="s">
        <v>10434</v>
      </c>
      <c r="B1369" s="24" t="s">
        <v>525</v>
      </c>
      <c r="C1369" s="24" t="s">
        <v>10435</v>
      </c>
      <c r="D1369" s="24" t="s">
        <v>10436</v>
      </c>
      <c r="E1369" s="24" t="s">
        <v>10453</v>
      </c>
      <c r="F1369" s="25">
        <v>3.0</v>
      </c>
      <c r="G1369" s="25">
        <v>2.0</v>
      </c>
      <c r="H1369" s="25" t="s">
        <v>8871</v>
      </c>
      <c r="I1369" s="25">
        <v>3.0</v>
      </c>
      <c r="J1369" s="25">
        <v>2.0</v>
      </c>
      <c r="K1369" s="25" t="s">
        <v>9250</v>
      </c>
      <c r="L1369" s="25">
        <v>3.0</v>
      </c>
      <c r="M1369" s="25">
        <v>2.0</v>
      </c>
      <c r="N1369" s="25" t="s">
        <v>8938</v>
      </c>
      <c r="O1369" s="13"/>
      <c r="P1369" s="13"/>
      <c r="Q1369" s="13"/>
      <c r="R1369" s="13"/>
      <c r="S1369" s="13"/>
      <c r="T1369" s="13"/>
      <c r="U1369" s="13"/>
      <c r="V1369" s="13"/>
      <c r="W1369" s="13"/>
      <c r="X1369" s="13"/>
      <c r="Y1369" s="13"/>
      <c r="Z1369" s="13"/>
      <c r="AA1369" s="13"/>
      <c r="AB1369" s="13"/>
    </row>
    <row r="1370" ht="15.75" customHeight="1">
      <c r="A1370" s="24" t="s">
        <v>10434</v>
      </c>
      <c r="B1370" s="24" t="s">
        <v>527</v>
      </c>
      <c r="C1370" s="24" t="s">
        <v>10435</v>
      </c>
      <c r="D1370" s="24" t="s">
        <v>10436</v>
      </c>
      <c r="E1370" s="24" t="s">
        <v>10454</v>
      </c>
      <c r="F1370" s="25">
        <v>3.0</v>
      </c>
      <c r="G1370" s="25">
        <v>3.0</v>
      </c>
      <c r="H1370" s="25" t="s">
        <v>8871</v>
      </c>
      <c r="I1370" s="25">
        <v>3.0</v>
      </c>
      <c r="J1370" s="25">
        <v>3.0</v>
      </c>
      <c r="K1370" s="25" t="s">
        <v>9250</v>
      </c>
      <c r="L1370" s="25">
        <v>3.0</v>
      </c>
      <c r="M1370" s="25">
        <v>3.0</v>
      </c>
      <c r="N1370" s="25" t="s">
        <v>8938</v>
      </c>
      <c r="O1370" s="13"/>
      <c r="P1370" s="13"/>
      <c r="Q1370" s="13"/>
      <c r="R1370" s="13"/>
      <c r="S1370" s="13"/>
      <c r="T1370" s="13"/>
      <c r="U1370" s="13"/>
      <c r="V1370" s="13"/>
      <c r="W1370" s="13"/>
      <c r="X1370" s="13"/>
      <c r="Y1370" s="13"/>
      <c r="Z1370" s="13"/>
      <c r="AA1370" s="13"/>
      <c r="AB1370" s="13"/>
    </row>
    <row r="1371" ht="15.75" customHeight="1">
      <c r="A1371" s="24" t="s">
        <v>10455</v>
      </c>
      <c r="B1371" s="24" t="s">
        <v>5689</v>
      </c>
      <c r="C1371" s="24" t="s">
        <v>10456</v>
      </c>
      <c r="D1371" s="24" t="s">
        <v>10457</v>
      </c>
      <c r="E1371" s="24" t="s">
        <v>10458</v>
      </c>
      <c r="F1371" s="25">
        <v>2.0</v>
      </c>
      <c r="G1371" s="25">
        <v>1.0</v>
      </c>
      <c r="H1371" s="25" t="s">
        <v>8871</v>
      </c>
      <c r="I1371" s="25">
        <v>2.0</v>
      </c>
      <c r="J1371" s="25">
        <v>2.0</v>
      </c>
      <c r="K1371" s="25" t="s">
        <v>9250</v>
      </c>
      <c r="L1371" s="25">
        <v>2.0</v>
      </c>
      <c r="M1371" s="25">
        <v>2.0</v>
      </c>
      <c r="N1371" s="25" t="s">
        <v>8938</v>
      </c>
      <c r="O1371" s="13"/>
      <c r="P1371" s="13"/>
      <c r="Q1371" s="13"/>
      <c r="R1371" s="13"/>
      <c r="S1371" s="13"/>
      <c r="T1371" s="13"/>
      <c r="U1371" s="13"/>
      <c r="V1371" s="13"/>
      <c r="W1371" s="13"/>
      <c r="X1371" s="13"/>
      <c r="Y1371" s="13"/>
      <c r="Z1371" s="13"/>
      <c r="AA1371" s="13"/>
      <c r="AB1371" s="13"/>
    </row>
    <row r="1372" ht="15.75" customHeight="1">
      <c r="A1372" s="24" t="s">
        <v>10455</v>
      </c>
      <c r="B1372" s="24" t="s">
        <v>5693</v>
      </c>
      <c r="C1372" s="24" t="s">
        <v>10456</v>
      </c>
      <c r="D1372" s="24" t="s">
        <v>10457</v>
      </c>
      <c r="E1372" s="24" t="s">
        <v>10459</v>
      </c>
      <c r="F1372" s="25">
        <v>3.0</v>
      </c>
      <c r="G1372" s="25">
        <v>1.0</v>
      </c>
      <c r="H1372" s="25" t="s">
        <v>8871</v>
      </c>
      <c r="I1372" s="25">
        <v>3.0</v>
      </c>
      <c r="J1372" s="25">
        <v>3.0</v>
      </c>
      <c r="K1372" s="25" t="s">
        <v>9250</v>
      </c>
      <c r="L1372" s="25">
        <v>3.0</v>
      </c>
      <c r="M1372" s="25">
        <v>3.0</v>
      </c>
      <c r="N1372" s="25" t="s">
        <v>8938</v>
      </c>
      <c r="O1372" s="13"/>
      <c r="P1372" s="13"/>
      <c r="Q1372" s="13"/>
      <c r="R1372" s="13"/>
      <c r="S1372" s="13"/>
      <c r="T1372" s="13"/>
      <c r="U1372" s="13"/>
      <c r="V1372" s="13"/>
      <c r="W1372" s="13"/>
      <c r="X1372" s="13"/>
      <c r="Y1372" s="13"/>
      <c r="Z1372" s="13"/>
      <c r="AA1372" s="13"/>
      <c r="AB1372" s="13"/>
    </row>
    <row r="1373" ht="15.75" customHeight="1">
      <c r="A1373" s="24" t="s">
        <v>10455</v>
      </c>
      <c r="B1373" s="24" t="s">
        <v>5695</v>
      </c>
      <c r="C1373" s="24" t="s">
        <v>10456</v>
      </c>
      <c r="D1373" s="24" t="s">
        <v>10457</v>
      </c>
      <c r="E1373" s="24" t="s">
        <v>10460</v>
      </c>
      <c r="F1373" s="25">
        <v>1.0</v>
      </c>
      <c r="G1373" s="25">
        <v>1.0</v>
      </c>
      <c r="H1373" s="25" t="s">
        <v>8871</v>
      </c>
      <c r="I1373" s="25">
        <v>3.0</v>
      </c>
      <c r="J1373" s="25">
        <v>2.0</v>
      </c>
      <c r="K1373" s="25" t="s">
        <v>9250</v>
      </c>
      <c r="L1373" s="25">
        <v>2.0</v>
      </c>
      <c r="M1373" s="25">
        <v>2.0</v>
      </c>
      <c r="N1373" s="25" t="s">
        <v>8938</v>
      </c>
      <c r="O1373" s="13"/>
      <c r="P1373" s="13"/>
      <c r="Q1373" s="13"/>
      <c r="R1373" s="13"/>
      <c r="S1373" s="13"/>
      <c r="T1373" s="13"/>
      <c r="U1373" s="13"/>
      <c r="V1373" s="13"/>
      <c r="W1373" s="13"/>
      <c r="X1373" s="13"/>
      <c r="Y1373" s="13"/>
      <c r="Z1373" s="13"/>
      <c r="AA1373" s="13"/>
      <c r="AB1373" s="13"/>
    </row>
    <row r="1374" ht="15.75" customHeight="1">
      <c r="A1374" s="24" t="s">
        <v>10455</v>
      </c>
      <c r="B1374" s="24" t="s">
        <v>5697</v>
      </c>
      <c r="C1374" s="24" t="s">
        <v>10456</v>
      </c>
      <c r="D1374" s="24" t="s">
        <v>10457</v>
      </c>
      <c r="E1374" s="24" t="s">
        <v>10461</v>
      </c>
      <c r="F1374" s="25">
        <v>3.0</v>
      </c>
      <c r="G1374" s="25">
        <v>1.0</v>
      </c>
      <c r="H1374" s="25" t="s">
        <v>8871</v>
      </c>
      <c r="I1374" s="25">
        <v>3.0</v>
      </c>
      <c r="J1374" s="25">
        <v>2.0</v>
      </c>
      <c r="K1374" s="25" t="s">
        <v>9250</v>
      </c>
      <c r="L1374" s="25">
        <v>3.0</v>
      </c>
      <c r="M1374" s="25">
        <v>2.0</v>
      </c>
      <c r="N1374" s="25" t="s">
        <v>8938</v>
      </c>
      <c r="O1374" s="13"/>
      <c r="P1374" s="13"/>
      <c r="Q1374" s="13"/>
      <c r="R1374" s="13"/>
      <c r="S1374" s="13"/>
      <c r="T1374" s="13"/>
      <c r="U1374" s="13"/>
      <c r="V1374" s="13"/>
      <c r="W1374" s="13"/>
      <c r="X1374" s="13"/>
      <c r="Y1374" s="13"/>
      <c r="Z1374" s="13"/>
      <c r="AA1374" s="13"/>
      <c r="AB1374" s="13"/>
    </row>
    <row r="1375" ht="15.75" customHeight="1">
      <c r="A1375" s="24" t="s">
        <v>10455</v>
      </c>
      <c r="B1375" s="24" t="s">
        <v>5699</v>
      </c>
      <c r="C1375" s="24" t="s">
        <v>10456</v>
      </c>
      <c r="D1375" s="24" t="s">
        <v>10457</v>
      </c>
      <c r="E1375" s="24" t="s">
        <v>10462</v>
      </c>
      <c r="F1375" s="25">
        <v>3.0</v>
      </c>
      <c r="G1375" s="25">
        <v>3.0</v>
      </c>
      <c r="H1375" s="25" t="s">
        <v>8871</v>
      </c>
      <c r="I1375" s="25">
        <v>3.0</v>
      </c>
      <c r="J1375" s="25">
        <v>3.0</v>
      </c>
      <c r="K1375" s="25" t="s">
        <v>9250</v>
      </c>
      <c r="L1375" s="25">
        <v>3.0</v>
      </c>
      <c r="M1375" s="25">
        <v>3.0</v>
      </c>
      <c r="N1375" s="25" t="s">
        <v>8938</v>
      </c>
      <c r="O1375" s="13"/>
      <c r="P1375" s="13"/>
      <c r="Q1375" s="13"/>
      <c r="R1375" s="13"/>
      <c r="S1375" s="13"/>
      <c r="T1375" s="13"/>
      <c r="U1375" s="13"/>
      <c r="V1375" s="13"/>
      <c r="W1375" s="13"/>
      <c r="X1375" s="13"/>
      <c r="Y1375" s="13"/>
      <c r="Z1375" s="13"/>
      <c r="AA1375" s="13"/>
      <c r="AB1375" s="13"/>
    </row>
    <row r="1376" ht="15.75" customHeight="1">
      <c r="A1376" s="24" t="s">
        <v>10455</v>
      </c>
      <c r="B1376" s="24" t="s">
        <v>5701</v>
      </c>
      <c r="C1376" s="24" t="s">
        <v>10456</v>
      </c>
      <c r="D1376" s="24" t="s">
        <v>10457</v>
      </c>
      <c r="E1376" s="24" t="s">
        <v>10463</v>
      </c>
      <c r="F1376" s="25">
        <v>1.0</v>
      </c>
      <c r="G1376" s="25">
        <v>1.0</v>
      </c>
      <c r="H1376" s="25" t="s">
        <v>8871</v>
      </c>
      <c r="I1376" s="25">
        <v>2.0</v>
      </c>
      <c r="J1376" s="25">
        <v>2.0</v>
      </c>
      <c r="K1376" s="25" t="s">
        <v>9250</v>
      </c>
      <c r="L1376" s="25">
        <v>2.0</v>
      </c>
      <c r="M1376" s="25">
        <v>2.0</v>
      </c>
      <c r="N1376" s="25" t="s">
        <v>8938</v>
      </c>
      <c r="O1376" s="13"/>
      <c r="P1376" s="13"/>
      <c r="Q1376" s="13"/>
      <c r="R1376" s="13"/>
      <c r="S1376" s="13"/>
      <c r="T1376" s="13"/>
      <c r="U1376" s="13"/>
      <c r="V1376" s="13"/>
      <c r="W1376" s="13"/>
      <c r="X1376" s="13"/>
      <c r="Y1376" s="13"/>
      <c r="Z1376" s="13"/>
      <c r="AA1376" s="13"/>
      <c r="AB1376" s="13"/>
    </row>
    <row r="1377" ht="15.75" customHeight="1">
      <c r="A1377" s="24" t="s">
        <v>10455</v>
      </c>
      <c r="B1377" s="24" t="s">
        <v>5703</v>
      </c>
      <c r="C1377" s="24" t="s">
        <v>10456</v>
      </c>
      <c r="D1377" s="24" t="s">
        <v>10457</v>
      </c>
      <c r="E1377" s="24" t="s">
        <v>10464</v>
      </c>
      <c r="F1377" s="25">
        <v>1.0</v>
      </c>
      <c r="G1377" s="25">
        <v>1.0</v>
      </c>
      <c r="H1377" s="25" t="s">
        <v>8871</v>
      </c>
      <c r="I1377" s="25">
        <v>3.0</v>
      </c>
      <c r="J1377" s="25">
        <v>3.0</v>
      </c>
      <c r="K1377" s="25" t="s">
        <v>9250</v>
      </c>
      <c r="L1377" s="25">
        <v>3.0</v>
      </c>
      <c r="M1377" s="25">
        <v>2.0</v>
      </c>
      <c r="N1377" s="25" t="s">
        <v>8938</v>
      </c>
      <c r="O1377" s="13"/>
      <c r="P1377" s="13"/>
      <c r="Q1377" s="13"/>
      <c r="R1377" s="13"/>
      <c r="S1377" s="13"/>
      <c r="T1377" s="13"/>
      <c r="U1377" s="13"/>
      <c r="V1377" s="13"/>
      <c r="W1377" s="13"/>
      <c r="X1377" s="13"/>
      <c r="Y1377" s="13"/>
      <c r="Z1377" s="13"/>
      <c r="AA1377" s="13"/>
      <c r="AB1377" s="13"/>
    </row>
    <row r="1378" ht="15.75" customHeight="1">
      <c r="A1378" s="24" t="s">
        <v>10455</v>
      </c>
      <c r="B1378" s="24" t="s">
        <v>5705</v>
      </c>
      <c r="C1378" s="24" t="s">
        <v>10456</v>
      </c>
      <c r="D1378" s="24" t="s">
        <v>10457</v>
      </c>
      <c r="E1378" s="24" t="s">
        <v>10465</v>
      </c>
      <c r="F1378" s="25">
        <v>2.0</v>
      </c>
      <c r="G1378" s="25">
        <v>2.0</v>
      </c>
      <c r="H1378" s="25" t="s">
        <v>8871</v>
      </c>
      <c r="I1378" s="25">
        <v>2.0</v>
      </c>
      <c r="J1378" s="25">
        <v>3.0</v>
      </c>
      <c r="K1378" s="25" t="s">
        <v>9250</v>
      </c>
      <c r="L1378" s="25">
        <v>2.0</v>
      </c>
      <c r="M1378" s="25">
        <v>2.0</v>
      </c>
      <c r="N1378" s="25" t="s">
        <v>8938</v>
      </c>
      <c r="O1378" s="13"/>
      <c r="P1378" s="13"/>
      <c r="Q1378" s="13"/>
      <c r="R1378" s="13"/>
      <c r="S1378" s="13"/>
      <c r="T1378" s="13"/>
      <c r="U1378" s="13"/>
      <c r="V1378" s="13"/>
      <c r="W1378" s="13"/>
      <c r="X1378" s="13"/>
      <c r="Y1378" s="13"/>
      <c r="Z1378" s="13"/>
      <c r="AA1378" s="13"/>
      <c r="AB1378" s="13"/>
    </row>
    <row r="1379" ht="15.75" customHeight="1">
      <c r="A1379" s="24" t="s">
        <v>10455</v>
      </c>
      <c r="B1379" s="24" t="s">
        <v>5707</v>
      </c>
      <c r="C1379" s="24" t="s">
        <v>10456</v>
      </c>
      <c r="D1379" s="24" t="s">
        <v>10457</v>
      </c>
      <c r="E1379" s="24" t="s">
        <v>10466</v>
      </c>
      <c r="F1379" s="25">
        <v>3.0</v>
      </c>
      <c r="G1379" s="25">
        <v>1.0</v>
      </c>
      <c r="H1379" s="25" t="s">
        <v>8871</v>
      </c>
      <c r="I1379" s="25">
        <v>3.0</v>
      </c>
      <c r="J1379" s="25">
        <v>2.0</v>
      </c>
      <c r="K1379" s="25" t="s">
        <v>9250</v>
      </c>
      <c r="L1379" s="25">
        <v>3.0</v>
      </c>
      <c r="M1379" s="25">
        <v>2.0</v>
      </c>
      <c r="N1379" s="25" t="s">
        <v>8938</v>
      </c>
      <c r="O1379" s="13"/>
      <c r="P1379" s="13"/>
      <c r="Q1379" s="13"/>
      <c r="R1379" s="13"/>
      <c r="S1379" s="13"/>
      <c r="T1379" s="13"/>
      <c r="U1379" s="13"/>
      <c r="V1379" s="13"/>
      <c r="W1379" s="13"/>
      <c r="X1379" s="13"/>
      <c r="Y1379" s="13"/>
      <c r="Z1379" s="13"/>
      <c r="AA1379" s="13"/>
      <c r="AB1379" s="13"/>
    </row>
    <row r="1380" ht="15.75" customHeight="1">
      <c r="A1380" s="24" t="s">
        <v>10455</v>
      </c>
      <c r="B1380" s="24" t="s">
        <v>5709</v>
      </c>
      <c r="C1380" s="24" t="s">
        <v>10456</v>
      </c>
      <c r="D1380" s="24" t="s">
        <v>10457</v>
      </c>
      <c r="E1380" s="24" t="s">
        <v>10467</v>
      </c>
      <c r="F1380" s="25">
        <v>1.0</v>
      </c>
      <c r="G1380" s="25">
        <v>1.0</v>
      </c>
      <c r="H1380" s="25" t="s">
        <v>8871</v>
      </c>
      <c r="I1380" s="25">
        <v>1.0</v>
      </c>
      <c r="J1380" s="25">
        <v>1.0</v>
      </c>
      <c r="K1380" s="25" t="s">
        <v>9250</v>
      </c>
      <c r="L1380" s="25">
        <v>1.0</v>
      </c>
      <c r="M1380" s="25">
        <v>1.0</v>
      </c>
      <c r="N1380" s="25" t="s">
        <v>8938</v>
      </c>
      <c r="O1380" s="13"/>
      <c r="P1380" s="13"/>
      <c r="Q1380" s="13"/>
      <c r="R1380" s="13"/>
      <c r="S1380" s="13"/>
      <c r="T1380" s="13"/>
      <c r="U1380" s="13"/>
      <c r="V1380" s="13"/>
      <c r="W1380" s="13"/>
      <c r="X1380" s="13"/>
      <c r="Y1380" s="13"/>
      <c r="Z1380" s="13"/>
      <c r="AA1380" s="13"/>
      <c r="AB1380" s="13"/>
    </row>
    <row r="1381" ht="15.75" customHeight="1">
      <c r="A1381" s="24" t="s">
        <v>10455</v>
      </c>
      <c r="B1381" s="24" t="s">
        <v>5711</v>
      </c>
      <c r="C1381" s="24" t="s">
        <v>10456</v>
      </c>
      <c r="D1381" s="24" t="s">
        <v>10457</v>
      </c>
      <c r="E1381" s="24" t="s">
        <v>10468</v>
      </c>
      <c r="F1381" s="25">
        <v>1.0</v>
      </c>
      <c r="G1381" s="25">
        <v>1.0</v>
      </c>
      <c r="H1381" s="25" t="s">
        <v>8871</v>
      </c>
      <c r="I1381" s="25">
        <v>1.0</v>
      </c>
      <c r="J1381" s="25">
        <v>1.0</v>
      </c>
      <c r="K1381" s="25" t="s">
        <v>9250</v>
      </c>
      <c r="L1381" s="25">
        <v>1.0</v>
      </c>
      <c r="M1381" s="25">
        <v>1.0</v>
      </c>
      <c r="N1381" s="25" t="s">
        <v>8938</v>
      </c>
      <c r="O1381" s="13"/>
      <c r="P1381" s="13"/>
      <c r="Q1381" s="13"/>
      <c r="R1381" s="13"/>
      <c r="S1381" s="13"/>
      <c r="T1381" s="13"/>
      <c r="U1381" s="13"/>
      <c r="V1381" s="13"/>
      <c r="W1381" s="13"/>
      <c r="X1381" s="13"/>
      <c r="Y1381" s="13"/>
      <c r="Z1381" s="13"/>
      <c r="AA1381" s="13"/>
      <c r="AB1381" s="13"/>
    </row>
    <row r="1382" ht="15.75" customHeight="1">
      <c r="A1382" s="24" t="s">
        <v>10455</v>
      </c>
      <c r="B1382" s="24" t="s">
        <v>5713</v>
      </c>
      <c r="C1382" s="24" t="s">
        <v>10456</v>
      </c>
      <c r="D1382" s="24" t="s">
        <v>10457</v>
      </c>
      <c r="E1382" s="24" t="s">
        <v>10469</v>
      </c>
      <c r="F1382" s="25">
        <v>2.0</v>
      </c>
      <c r="G1382" s="25">
        <v>1.0</v>
      </c>
      <c r="H1382" s="25" t="s">
        <v>8871</v>
      </c>
      <c r="I1382" s="25">
        <v>2.0</v>
      </c>
      <c r="J1382" s="25">
        <v>1.0</v>
      </c>
      <c r="K1382" s="25" t="s">
        <v>9250</v>
      </c>
      <c r="L1382" s="25">
        <v>2.0</v>
      </c>
      <c r="M1382" s="25">
        <v>1.0</v>
      </c>
      <c r="N1382" s="25" t="s">
        <v>8938</v>
      </c>
      <c r="O1382" s="13"/>
      <c r="P1382" s="13"/>
      <c r="Q1382" s="13"/>
      <c r="R1382" s="13"/>
      <c r="S1382" s="13"/>
      <c r="T1382" s="13"/>
      <c r="U1382" s="13"/>
      <c r="V1382" s="13"/>
      <c r="W1382" s="13"/>
      <c r="X1382" s="13"/>
      <c r="Y1382" s="13"/>
      <c r="Z1382" s="13"/>
      <c r="AA1382" s="13"/>
      <c r="AB1382" s="13"/>
    </row>
    <row r="1383" ht="15.75" customHeight="1">
      <c r="A1383" s="24" t="s">
        <v>10455</v>
      </c>
      <c r="B1383" s="24" t="s">
        <v>5715</v>
      </c>
      <c r="C1383" s="24" t="s">
        <v>10456</v>
      </c>
      <c r="D1383" s="24" t="s">
        <v>10457</v>
      </c>
      <c r="E1383" s="24" t="s">
        <v>10470</v>
      </c>
      <c r="F1383" s="25">
        <v>1.0</v>
      </c>
      <c r="G1383" s="25">
        <v>1.0</v>
      </c>
      <c r="H1383" s="25" t="s">
        <v>8871</v>
      </c>
      <c r="I1383" s="25">
        <v>1.0</v>
      </c>
      <c r="J1383" s="25">
        <v>3.0</v>
      </c>
      <c r="K1383" s="25" t="s">
        <v>9250</v>
      </c>
      <c r="L1383" s="25">
        <v>2.0</v>
      </c>
      <c r="M1383" s="25">
        <v>2.0</v>
      </c>
      <c r="N1383" s="25" t="s">
        <v>8938</v>
      </c>
      <c r="O1383" s="13"/>
      <c r="P1383" s="13"/>
      <c r="Q1383" s="13"/>
      <c r="R1383" s="13"/>
      <c r="S1383" s="13"/>
      <c r="T1383" s="13"/>
      <c r="U1383" s="13"/>
      <c r="V1383" s="13"/>
      <c r="W1383" s="13"/>
      <c r="X1383" s="13"/>
      <c r="Y1383" s="13"/>
      <c r="Z1383" s="13"/>
      <c r="AA1383" s="13"/>
      <c r="AB1383" s="13"/>
    </row>
    <row r="1384" ht="15.75" customHeight="1">
      <c r="A1384" s="24" t="s">
        <v>10455</v>
      </c>
      <c r="B1384" s="24" t="s">
        <v>5717</v>
      </c>
      <c r="C1384" s="24" t="s">
        <v>10456</v>
      </c>
      <c r="D1384" s="24" t="s">
        <v>10457</v>
      </c>
      <c r="E1384" s="24" t="s">
        <v>10471</v>
      </c>
      <c r="F1384" s="25">
        <v>3.0</v>
      </c>
      <c r="G1384" s="25">
        <v>2.0</v>
      </c>
      <c r="H1384" s="25" t="s">
        <v>8871</v>
      </c>
      <c r="I1384" s="25">
        <v>2.0</v>
      </c>
      <c r="J1384" s="25">
        <v>3.0</v>
      </c>
      <c r="K1384" s="25" t="s">
        <v>9250</v>
      </c>
      <c r="L1384" s="25">
        <v>3.0</v>
      </c>
      <c r="M1384" s="25">
        <v>2.0</v>
      </c>
      <c r="N1384" s="25" t="s">
        <v>8938</v>
      </c>
      <c r="O1384" s="13"/>
      <c r="P1384" s="13"/>
      <c r="Q1384" s="13"/>
      <c r="R1384" s="13"/>
      <c r="S1384" s="13"/>
      <c r="T1384" s="13"/>
      <c r="U1384" s="13"/>
      <c r="V1384" s="13"/>
      <c r="W1384" s="13"/>
      <c r="X1384" s="13"/>
      <c r="Y1384" s="13"/>
      <c r="Z1384" s="13"/>
      <c r="AA1384" s="13"/>
      <c r="AB1384" s="13"/>
    </row>
    <row r="1385" ht="15.75" customHeight="1">
      <c r="A1385" s="24" t="s">
        <v>10455</v>
      </c>
      <c r="B1385" s="24" t="s">
        <v>5719</v>
      </c>
      <c r="C1385" s="24" t="s">
        <v>10456</v>
      </c>
      <c r="D1385" s="24" t="s">
        <v>10457</v>
      </c>
      <c r="E1385" s="24" t="s">
        <v>10472</v>
      </c>
      <c r="F1385" s="25">
        <v>3.0</v>
      </c>
      <c r="G1385" s="25">
        <v>2.0</v>
      </c>
      <c r="H1385" s="25" t="s">
        <v>8871</v>
      </c>
      <c r="I1385" s="25">
        <v>3.0</v>
      </c>
      <c r="J1385" s="25">
        <v>3.0</v>
      </c>
      <c r="K1385" s="25" t="s">
        <v>9250</v>
      </c>
      <c r="L1385" s="25">
        <v>3.0</v>
      </c>
      <c r="M1385" s="25">
        <v>2.0</v>
      </c>
      <c r="N1385" s="25" t="s">
        <v>8938</v>
      </c>
      <c r="O1385" s="13"/>
      <c r="P1385" s="13"/>
      <c r="Q1385" s="13"/>
      <c r="R1385" s="13"/>
      <c r="S1385" s="13"/>
      <c r="T1385" s="13"/>
      <c r="U1385" s="13"/>
      <c r="V1385" s="13"/>
      <c r="W1385" s="13"/>
      <c r="X1385" s="13"/>
      <c r="Y1385" s="13"/>
      <c r="Z1385" s="13"/>
      <c r="AA1385" s="13"/>
      <c r="AB1385" s="13"/>
    </row>
    <row r="1386" ht="15.75" customHeight="1">
      <c r="A1386" s="24" t="s">
        <v>10455</v>
      </c>
      <c r="B1386" s="24" t="s">
        <v>5721</v>
      </c>
      <c r="C1386" s="24" t="s">
        <v>10456</v>
      </c>
      <c r="D1386" s="24" t="s">
        <v>10457</v>
      </c>
      <c r="E1386" s="24" t="s">
        <v>10473</v>
      </c>
      <c r="F1386" s="25">
        <v>3.0</v>
      </c>
      <c r="G1386" s="25">
        <v>2.0</v>
      </c>
      <c r="H1386" s="25" t="s">
        <v>8871</v>
      </c>
      <c r="I1386" s="25">
        <v>3.0</v>
      </c>
      <c r="J1386" s="25">
        <v>2.0</v>
      </c>
      <c r="K1386" s="25" t="s">
        <v>9250</v>
      </c>
      <c r="L1386" s="25">
        <v>3.0</v>
      </c>
      <c r="M1386" s="25">
        <v>2.0</v>
      </c>
      <c r="N1386" s="25" t="s">
        <v>8938</v>
      </c>
      <c r="O1386" s="13"/>
      <c r="P1386" s="13"/>
      <c r="Q1386" s="13"/>
      <c r="R1386" s="13"/>
      <c r="S1386" s="13"/>
      <c r="T1386" s="13"/>
      <c r="U1386" s="13"/>
      <c r="V1386" s="13"/>
      <c r="W1386" s="13"/>
      <c r="X1386" s="13"/>
      <c r="Y1386" s="13"/>
      <c r="Z1386" s="13"/>
      <c r="AA1386" s="13"/>
      <c r="AB1386" s="13"/>
    </row>
    <row r="1387" ht="15.75" customHeight="1">
      <c r="A1387" s="24" t="s">
        <v>10455</v>
      </c>
      <c r="B1387" s="24" t="s">
        <v>5723</v>
      </c>
      <c r="C1387" s="24" t="s">
        <v>10456</v>
      </c>
      <c r="D1387" s="24" t="s">
        <v>10457</v>
      </c>
      <c r="E1387" s="24" t="s">
        <v>10474</v>
      </c>
      <c r="F1387" s="25">
        <v>1.0</v>
      </c>
      <c r="G1387" s="25">
        <v>1.0</v>
      </c>
      <c r="H1387" s="25" t="s">
        <v>8871</v>
      </c>
      <c r="I1387" s="25">
        <v>1.0</v>
      </c>
      <c r="J1387" s="25">
        <v>2.0</v>
      </c>
      <c r="K1387" s="25" t="s">
        <v>9250</v>
      </c>
      <c r="L1387" s="25">
        <v>2.0</v>
      </c>
      <c r="M1387" s="25">
        <v>2.0</v>
      </c>
      <c r="N1387" s="25" t="s">
        <v>8938</v>
      </c>
      <c r="O1387" s="13"/>
      <c r="P1387" s="13"/>
      <c r="Q1387" s="13"/>
      <c r="R1387" s="13"/>
      <c r="S1387" s="13"/>
      <c r="T1387" s="13"/>
      <c r="U1387" s="13"/>
      <c r="V1387" s="13"/>
      <c r="W1387" s="13"/>
      <c r="X1387" s="13"/>
      <c r="Y1387" s="13"/>
      <c r="Z1387" s="13"/>
      <c r="AA1387" s="13"/>
      <c r="AB1387" s="13"/>
    </row>
    <row r="1388" ht="15.75" customHeight="1">
      <c r="A1388" s="24" t="s">
        <v>10455</v>
      </c>
      <c r="B1388" s="24" t="s">
        <v>5725</v>
      </c>
      <c r="C1388" s="24" t="s">
        <v>10456</v>
      </c>
      <c r="D1388" s="24" t="s">
        <v>10457</v>
      </c>
      <c r="E1388" s="24" t="s">
        <v>10475</v>
      </c>
      <c r="F1388" s="25">
        <v>1.0</v>
      </c>
      <c r="G1388" s="25">
        <v>1.0</v>
      </c>
      <c r="H1388" s="25" t="s">
        <v>8871</v>
      </c>
      <c r="I1388" s="25">
        <v>2.0</v>
      </c>
      <c r="J1388" s="25">
        <v>1.0</v>
      </c>
      <c r="K1388" s="25" t="s">
        <v>9250</v>
      </c>
      <c r="L1388" s="25">
        <v>2.0</v>
      </c>
      <c r="M1388" s="25">
        <v>2.0</v>
      </c>
      <c r="N1388" s="25" t="s">
        <v>8938</v>
      </c>
      <c r="O1388" s="13"/>
      <c r="P1388" s="13"/>
      <c r="Q1388" s="13"/>
      <c r="R1388" s="13"/>
      <c r="S1388" s="13"/>
      <c r="T1388" s="13"/>
      <c r="U1388" s="13"/>
      <c r="V1388" s="13"/>
      <c r="W1388" s="13"/>
      <c r="X1388" s="13"/>
      <c r="Y1388" s="13"/>
      <c r="Z1388" s="13"/>
      <c r="AA1388" s="13"/>
      <c r="AB1388" s="13"/>
    </row>
    <row r="1389" ht="15.75" customHeight="1">
      <c r="A1389" s="24" t="s">
        <v>10476</v>
      </c>
      <c r="B1389" s="24" t="s">
        <v>5341</v>
      </c>
      <c r="C1389" s="24" t="s">
        <v>10477</v>
      </c>
      <c r="D1389" s="24" t="s">
        <v>10478</v>
      </c>
      <c r="E1389" s="24" t="s">
        <v>10479</v>
      </c>
      <c r="F1389" s="25">
        <v>1.0</v>
      </c>
      <c r="G1389" s="25">
        <v>1.0</v>
      </c>
      <c r="H1389" s="25" t="s">
        <v>8871</v>
      </c>
      <c r="I1389" s="25">
        <v>2.0</v>
      </c>
      <c r="J1389" s="25">
        <v>3.0</v>
      </c>
      <c r="K1389" s="25" t="s">
        <v>9250</v>
      </c>
      <c r="L1389" s="25">
        <v>2.0</v>
      </c>
      <c r="M1389" s="25">
        <v>2.0</v>
      </c>
      <c r="N1389" s="25" t="s">
        <v>9396</v>
      </c>
      <c r="O1389" s="13"/>
      <c r="P1389" s="13"/>
      <c r="Q1389" s="13"/>
      <c r="R1389" s="13"/>
      <c r="S1389" s="13"/>
      <c r="T1389" s="13"/>
      <c r="U1389" s="13"/>
      <c r="V1389" s="13"/>
      <c r="W1389" s="13"/>
      <c r="X1389" s="13"/>
      <c r="Y1389" s="13"/>
      <c r="Z1389" s="13"/>
      <c r="AA1389" s="13"/>
      <c r="AB1389" s="13"/>
    </row>
    <row r="1390" ht="15.75" customHeight="1">
      <c r="A1390" s="24" t="s">
        <v>10476</v>
      </c>
      <c r="B1390" s="24" t="s">
        <v>5345</v>
      </c>
      <c r="C1390" s="24" t="s">
        <v>10477</v>
      </c>
      <c r="D1390" s="24" t="s">
        <v>10478</v>
      </c>
      <c r="E1390" s="24" t="s">
        <v>10480</v>
      </c>
      <c r="F1390" s="25">
        <v>1.0</v>
      </c>
      <c r="G1390" s="25">
        <v>3.0</v>
      </c>
      <c r="H1390" s="25" t="s">
        <v>8871</v>
      </c>
      <c r="I1390" s="25">
        <v>1.0</v>
      </c>
      <c r="J1390" s="25">
        <v>3.0</v>
      </c>
      <c r="K1390" s="25" t="s">
        <v>9250</v>
      </c>
      <c r="L1390" s="25">
        <v>1.0</v>
      </c>
      <c r="M1390" s="25">
        <v>3.0</v>
      </c>
      <c r="N1390" s="25" t="s">
        <v>9396</v>
      </c>
      <c r="O1390" s="13"/>
      <c r="P1390" s="13"/>
      <c r="Q1390" s="13"/>
      <c r="R1390" s="13"/>
      <c r="S1390" s="13"/>
      <c r="T1390" s="13"/>
      <c r="U1390" s="13"/>
      <c r="V1390" s="13"/>
      <c r="W1390" s="13"/>
      <c r="X1390" s="13"/>
      <c r="Y1390" s="13"/>
      <c r="Z1390" s="13"/>
      <c r="AA1390" s="13"/>
      <c r="AB1390" s="13"/>
    </row>
    <row r="1391" ht="15.75" customHeight="1">
      <c r="A1391" s="24" t="s">
        <v>10476</v>
      </c>
      <c r="B1391" s="24" t="s">
        <v>5347</v>
      </c>
      <c r="C1391" s="24" t="s">
        <v>10477</v>
      </c>
      <c r="D1391" s="24" t="s">
        <v>10478</v>
      </c>
      <c r="E1391" s="24" t="s">
        <v>10481</v>
      </c>
      <c r="F1391" s="25">
        <v>2.0</v>
      </c>
      <c r="G1391" s="25">
        <v>2.0</v>
      </c>
      <c r="H1391" s="25" t="s">
        <v>8871</v>
      </c>
      <c r="I1391" s="25">
        <v>2.0</v>
      </c>
      <c r="J1391" s="25">
        <v>2.0</v>
      </c>
      <c r="K1391" s="25" t="s">
        <v>9250</v>
      </c>
      <c r="L1391" s="25">
        <v>2.0</v>
      </c>
      <c r="M1391" s="25">
        <v>2.0</v>
      </c>
      <c r="N1391" s="25" t="s">
        <v>9396</v>
      </c>
      <c r="O1391" s="13"/>
      <c r="P1391" s="13"/>
      <c r="Q1391" s="13"/>
      <c r="R1391" s="13"/>
      <c r="S1391" s="13"/>
      <c r="T1391" s="13"/>
      <c r="U1391" s="13"/>
      <c r="V1391" s="13"/>
      <c r="W1391" s="13"/>
      <c r="X1391" s="13"/>
      <c r="Y1391" s="13"/>
      <c r="Z1391" s="13"/>
      <c r="AA1391" s="13"/>
      <c r="AB1391" s="13"/>
    </row>
    <row r="1392" ht="15.75" customHeight="1">
      <c r="A1392" s="24" t="s">
        <v>10476</v>
      </c>
      <c r="B1392" s="24" t="s">
        <v>5349</v>
      </c>
      <c r="C1392" s="24" t="s">
        <v>10477</v>
      </c>
      <c r="D1392" s="24" t="s">
        <v>10478</v>
      </c>
      <c r="E1392" s="24" t="s">
        <v>10482</v>
      </c>
      <c r="F1392" s="25">
        <v>1.0</v>
      </c>
      <c r="G1392" s="25">
        <v>1.0</v>
      </c>
      <c r="H1392" s="25" t="s">
        <v>8871</v>
      </c>
      <c r="I1392" s="25">
        <v>1.0</v>
      </c>
      <c r="J1392" s="25">
        <v>2.0</v>
      </c>
      <c r="K1392" s="25" t="s">
        <v>9250</v>
      </c>
      <c r="L1392" s="25">
        <v>2.0</v>
      </c>
      <c r="M1392" s="25">
        <v>3.0</v>
      </c>
      <c r="N1392" s="25" t="s">
        <v>9396</v>
      </c>
      <c r="O1392" s="13"/>
      <c r="P1392" s="13"/>
      <c r="Q1392" s="13"/>
      <c r="R1392" s="13"/>
      <c r="S1392" s="13"/>
      <c r="T1392" s="13"/>
      <c r="U1392" s="13"/>
      <c r="V1392" s="13"/>
      <c r="W1392" s="13"/>
      <c r="X1392" s="13"/>
      <c r="Y1392" s="13"/>
      <c r="Z1392" s="13"/>
      <c r="AA1392" s="13"/>
      <c r="AB1392" s="13"/>
    </row>
    <row r="1393" ht="15.75" customHeight="1">
      <c r="A1393" s="24" t="s">
        <v>10476</v>
      </c>
      <c r="B1393" s="24" t="s">
        <v>5351</v>
      </c>
      <c r="C1393" s="24" t="s">
        <v>10477</v>
      </c>
      <c r="D1393" s="24" t="s">
        <v>10478</v>
      </c>
      <c r="E1393" s="24" t="s">
        <v>10483</v>
      </c>
      <c r="F1393" s="25">
        <v>1.0</v>
      </c>
      <c r="G1393" s="25">
        <v>1.0</v>
      </c>
      <c r="H1393" s="25" t="s">
        <v>8871</v>
      </c>
      <c r="I1393" s="25">
        <v>2.0</v>
      </c>
      <c r="J1393" s="25">
        <v>2.0</v>
      </c>
      <c r="K1393" s="25" t="s">
        <v>9250</v>
      </c>
      <c r="L1393" s="25">
        <v>2.0</v>
      </c>
      <c r="M1393" s="25">
        <v>3.0</v>
      </c>
      <c r="N1393" s="25" t="s">
        <v>9396</v>
      </c>
      <c r="O1393" s="13"/>
      <c r="P1393" s="13"/>
      <c r="Q1393" s="13"/>
      <c r="R1393" s="13"/>
      <c r="S1393" s="13"/>
      <c r="T1393" s="13"/>
      <c r="U1393" s="13"/>
      <c r="V1393" s="13"/>
      <c r="W1393" s="13"/>
      <c r="X1393" s="13"/>
      <c r="Y1393" s="13"/>
      <c r="Z1393" s="13"/>
      <c r="AA1393" s="13"/>
      <c r="AB1393" s="13"/>
    </row>
    <row r="1394" ht="15.75" customHeight="1">
      <c r="A1394" s="24" t="s">
        <v>10476</v>
      </c>
      <c r="B1394" s="24" t="s">
        <v>5353</v>
      </c>
      <c r="C1394" s="24" t="s">
        <v>10477</v>
      </c>
      <c r="D1394" s="24" t="s">
        <v>10478</v>
      </c>
      <c r="E1394" s="24" t="s">
        <v>10484</v>
      </c>
      <c r="F1394" s="25">
        <v>3.0</v>
      </c>
      <c r="G1394" s="25">
        <v>2.0</v>
      </c>
      <c r="H1394" s="25" t="s">
        <v>8871</v>
      </c>
      <c r="I1394" s="25">
        <v>3.0</v>
      </c>
      <c r="J1394" s="25">
        <v>2.0</v>
      </c>
      <c r="K1394" s="25" t="s">
        <v>9250</v>
      </c>
      <c r="L1394" s="25">
        <v>3.0</v>
      </c>
      <c r="M1394" s="25">
        <v>2.0</v>
      </c>
      <c r="N1394" s="25" t="s">
        <v>9396</v>
      </c>
      <c r="O1394" s="13"/>
      <c r="P1394" s="13"/>
      <c r="Q1394" s="13"/>
      <c r="R1394" s="13"/>
      <c r="S1394" s="13"/>
      <c r="T1394" s="13"/>
      <c r="U1394" s="13"/>
      <c r="V1394" s="13"/>
      <c r="W1394" s="13"/>
      <c r="X1394" s="13"/>
      <c r="Y1394" s="13"/>
      <c r="Z1394" s="13"/>
      <c r="AA1394" s="13"/>
      <c r="AB1394" s="13"/>
    </row>
    <row r="1395" ht="15.75" customHeight="1">
      <c r="A1395" s="24" t="s">
        <v>10476</v>
      </c>
      <c r="B1395" s="24" t="s">
        <v>5355</v>
      </c>
      <c r="C1395" s="24" t="s">
        <v>10477</v>
      </c>
      <c r="D1395" s="24" t="s">
        <v>10478</v>
      </c>
      <c r="E1395" s="24" t="s">
        <v>10485</v>
      </c>
      <c r="F1395" s="25">
        <v>3.0</v>
      </c>
      <c r="G1395" s="25">
        <v>1.0</v>
      </c>
      <c r="H1395" s="25" t="s">
        <v>8871</v>
      </c>
      <c r="I1395" s="25">
        <v>3.0</v>
      </c>
      <c r="J1395" s="25">
        <v>1.0</v>
      </c>
      <c r="K1395" s="25" t="s">
        <v>9250</v>
      </c>
      <c r="L1395" s="25">
        <v>3.0</v>
      </c>
      <c r="M1395" s="25">
        <v>1.0</v>
      </c>
      <c r="N1395" s="25" t="s">
        <v>9396</v>
      </c>
      <c r="O1395" s="13"/>
      <c r="P1395" s="13"/>
      <c r="Q1395" s="13"/>
      <c r="R1395" s="13"/>
      <c r="S1395" s="13"/>
      <c r="T1395" s="13"/>
      <c r="U1395" s="13"/>
      <c r="V1395" s="13"/>
      <c r="W1395" s="13"/>
      <c r="X1395" s="13"/>
      <c r="Y1395" s="13"/>
      <c r="Z1395" s="13"/>
      <c r="AA1395" s="13"/>
      <c r="AB1395" s="13"/>
    </row>
    <row r="1396" ht="15.75" customHeight="1">
      <c r="A1396" s="24" t="s">
        <v>10476</v>
      </c>
      <c r="B1396" s="24" t="s">
        <v>5357</v>
      </c>
      <c r="C1396" s="24" t="s">
        <v>10477</v>
      </c>
      <c r="D1396" s="24" t="s">
        <v>10478</v>
      </c>
      <c r="E1396" s="24" t="s">
        <v>10486</v>
      </c>
      <c r="F1396" s="25">
        <v>1.0</v>
      </c>
      <c r="G1396" s="25">
        <v>1.0</v>
      </c>
      <c r="H1396" s="25" t="s">
        <v>8871</v>
      </c>
      <c r="I1396" s="25">
        <v>1.0</v>
      </c>
      <c r="J1396" s="25">
        <v>2.0</v>
      </c>
      <c r="K1396" s="25" t="s">
        <v>9250</v>
      </c>
      <c r="L1396" s="25">
        <v>2.0</v>
      </c>
      <c r="M1396" s="25">
        <v>3.0</v>
      </c>
      <c r="N1396" s="25" t="s">
        <v>9396</v>
      </c>
      <c r="O1396" s="13"/>
      <c r="P1396" s="13"/>
      <c r="Q1396" s="13"/>
      <c r="R1396" s="13"/>
      <c r="S1396" s="13"/>
      <c r="T1396" s="13"/>
      <c r="U1396" s="13"/>
      <c r="V1396" s="13"/>
      <c r="W1396" s="13"/>
      <c r="X1396" s="13"/>
      <c r="Y1396" s="13"/>
      <c r="Z1396" s="13"/>
      <c r="AA1396" s="13"/>
      <c r="AB1396" s="13"/>
    </row>
    <row r="1397" ht="15.75" customHeight="1">
      <c r="A1397" s="24" t="s">
        <v>10476</v>
      </c>
      <c r="B1397" s="24" t="s">
        <v>5359</v>
      </c>
      <c r="C1397" s="24" t="s">
        <v>10477</v>
      </c>
      <c r="D1397" s="24" t="s">
        <v>10478</v>
      </c>
      <c r="E1397" s="24" t="s">
        <v>10487</v>
      </c>
      <c r="F1397" s="25">
        <v>1.0</v>
      </c>
      <c r="G1397" s="25">
        <v>1.0</v>
      </c>
      <c r="H1397" s="25" t="s">
        <v>8871</v>
      </c>
      <c r="I1397" s="25">
        <v>2.0</v>
      </c>
      <c r="J1397" s="25">
        <v>3.0</v>
      </c>
      <c r="K1397" s="25" t="s">
        <v>9250</v>
      </c>
      <c r="L1397" s="25">
        <v>2.0</v>
      </c>
      <c r="M1397" s="25">
        <v>3.0</v>
      </c>
      <c r="N1397" s="25" t="s">
        <v>9396</v>
      </c>
      <c r="O1397" s="13"/>
      <c r="P1397" s="13"/>
      <c r="Q1397" s="13"/>
      <c r="R1397" s="13"/>
      <c r="S1397" s="13"/>
      <c r="T1397" s="13"/>
      <c r="U1397" s="13"/>
      <c r="V1397" s="13"/>
      <c r="W1397" s="13"/>
      <c r="X1397" s="13"/>
      <c r="Y1397" s="13"/>
      <c r="Z1397" s="13"/>
      <c r="AA1397" s="13"/>
      <c r="AB1397" s="13"/>
    </row>
    <row r="1398" ht="15.75" customHeight="1">
      <c r="A1398" s="24" t="s">
        <v>10476</v>
      </c>
      <c r="B1398" s="24" t="s">
        <v>5361</v>
      </c>
      <c r="C1398" s="24" t="s">
        <v>10477</v>
      </c>
      <c r="D1398" s="24" t="s">
        <v>10478</v>
      </c>
      <c r="E1398" s="24" t="s">
        <v>10488</v>
      </c>
      <c r="F1398" s="25">
        <v>1.0</v>
      </c>
      <c r="G1398" s="25">
        <v>1.0</v>
      </c>
      <c r="H1398" s="25" t="s">
        <v>8871</v>
      </c>
      <c r="I1398" s="25">
        <v>2.0</v>
      </c>
      <c r="J1398" s="25">
        <v>2.0</v>
      </c>
      <c r="K1398" s="25" t="s">
        <v>9250</v>
      </c>
      <c r="L1398" s="25">
        <v>2.0</v>
      </c>
      <c r="M1398" s="25">
        <v>2.0</v>
      </c>
      <c r="N1398" s="25" t="s">
        <v>9396</v>
      </c>
      <c r="O1398" s="13"/>
      <c r="P1398" s="13"/>
      <c r="Q1398" s="13"/>
      <c r="R1398" s="13"/>
      <c r="S1398" s="13"/>
      <c r="T1398" s="13"/>
      <c r="U1398" s="13"/>
      <c r="V1398" s="13"/>
      <c r="W1398" s="13"/>
      <c r="X1398" s="13"/>
      <c r="Y1398" s="13"/>
      <c r="Z1398" s="13"/>
      <c r="AA1398" s="13"/>
      <c r="AB1398" s="13"/>
    </row>
    <row r="1399" ht="15.75" customHeight="1">
      <c r="A1399" s="24" t="s">
        <v>10476</v>
      </c>
      <c r="B1399" s="24" t="s">
        <v>5363</v>
      </c>
      <c r="C1399" s="24" t="s">
        <v>10477</v>
      </c>
      <c r="D1399" s="24" t="s">
        <v>10478</v>
      </c>
      <c r="E1399" s="24" t="s">
        <v>10489</v>
      </c>
      <c r="F1399" s="25">
        <v>2.0</v>
      </c>
      <c r="G1399" s="25">
        <v>2.0</v>
      </c>
      <c r="H1399" s="25" t="s">
        <v>8871</v>
      </c>
      <c r="I1399" s="25">
        <v>2.0</v>
      </c>
      <c r="J1399" s="25">
        <v>2.0</v>
      </c>
      <c r="K1399" s="25" t="s">
        <v>9250</v>
      </c>
      <c r="L1399" s="25">
        <v>2.0</v>
      </c>
      <c r="M1399" s="25">
        <v>2.0</v>
      </c>
      <c r="N1399" s="25" t="s">
        <v>9396</v>
      </c>
      <c r="O1399" s="13"/>
      <c r="P1399" s="13"/>
      <c r="Q1399" s="13"/>
      <c r="R1399" s="13"/>
      <c r="S1399" s="13"/>
      <c r="T1399" s="13"/>
      <c r="U1399" s="13"/>
      <c r="V1399" s="13"/>
      <c r="W1399" s="13"/>
      <c r="X1399" s="13"/>
      <c r="Y1399" s="13"/>
      <c r="Z1399" s="13"/>
      <c r="AA1399" s="13"/>
      <c r="AB1399" s="13"/>
    </row>
    <row r="1400" ht="15.75" customHeight="1">
      <c r="A1400" s="24" t="s">
        <v>10476</v>
      </c>
      <c r="B1400" s="24" t="s">
        <v>5365</v>
      </c>
      <c r="C1400" s="24" t="s">
        <v>10477</v>
      </c>
      <c r="D1400" s="24" t="s">
        <v>10478</v>
      </c>
      <c r="E1400" s="24" t="s">
        <v>10483</v>
      </c>
      <c r="F1400" s="25">
        <v>1.0</v>
      </c>
      <c r="G1400" s="25">
        <v>1.0</v>
      </c>
      <c r="H1400" s="25" t="s">
        <v>8871</v>
      </c>
      <c r="I1400" s="25">
        <v>1.0</v>
      </c>
      <c r="J1400" s="25">
        <v>2.0</v>
      </c>
      <c r="K1400" s="25" t="s">
        <v>9250</v>
      </c>
      <c r="L1400" s="25">
        <v>2.0</v>
      </c>
      <c r="M1400" s="25">
        <v>2.0</v>
      </c>
      <c r="N1400" s="25" t="s">
        <v>9396</v>
      </c>
      <c r="O1400" s="13"/>
      <c r="P1400" s="13"/>
      <c r="Q1400" s="13"/>
      <c r="R1400" s="13"/>
      <c r="S1400" s="13"/>
      <c r="T1400" s="13"/>
      <c r="U1400" s="13"/>
      <c r="V1400" s="13"/>
      <c r="W1400" s="13"/>
      <c r="X1400" s="13"/>
      <c r="Y1400" s="13"/>
      <c r="Z1400" s="13"/>
      <c r="AA1400" s="13"/>
      <c r="AB1400" s="13"/>
    </row>
    <row r="1401" ht="15.75" customHeight="1">
      <c r="A1401" s="24" t="s">
        <v>10476</v>
      </c>
      <c r="B1401" s="24" t="s">
        <v>5367</v>
      </c>
      <c r="C1401" s="24" t="s">
        <v>10477</v>
      </c>
      <c r="D1401" s="24" t="s">
        <v>10478</v>
      </c>
      <c r="E1401" s="24" t="s">
        <v>10490</v>
      </c>
      <c r="F1401" s="25">
        <v>1.0</v>
      </c>
      <c r="G1401" s="25">
        <v>1.0</v>
      </c>
      <c r="H1401" s="25" t="s">
        <v>8871</v>
      </c>
      <c r="I1401" s="25">
        <v>1.0</v>
      </c>
      <c r="J1401" s="25">
        <v>1.0</v>
      </c>
      <c r="K1401" s="25" t="s">
        <v>9250</v>
      </c>
      <c r="L1401" s="25">
        <v>1.0</v>
      </c>
      <c r="M1401" s="25">
        <v>1.0</v>
      </c>
      <c r="N1401" s="25" t="s">
        <v>9396</v>
      </c>
      <c r="O1401" s="13"/>
      <c r="P1401" s="13"/>
      <c r="Q1401" s="13"/>
      <c r="R1401" s="13"/>
      <c r="S1401" s="13"/>
      <c r="T1401" s="13"/>
      <c r="U1401" s="13"/>
      <c r="V1401" s="13"/>
      <c r="W1401" s="13"/>
      <c r="X1401" s="13"/>
      <c r="Y1401" s="13"/>
      <c r="Z1401" s="13"/>
      <c r="AA1401" s="13"/>
      <c r="AB1401" s="13"/>
    </row>
    <row r="1402" ht="15.75" customHeight="1">
      <c r="A1402" s="24" t="s">
        <v>10476</v>
      </c>
      <c r="B1402" s="24" t="s">
        <v>5369</v>
      </c>
      <c r="C1402" s="24" t="s">
        <v>10477</v>
      </c>
      <c r="D1402" s="24" t="s">
        <v>10478</v>
      </c>
      <c r="E1402" s="24" t="s">
        <v>10491</v>
      </c>
      <c r="F1402" s="25">
        <v>2.0</v>
      </c>
      <c r="G1402" s="25">
        <v>2.0</v>
      </c>
      <c r="H1402" s="25" t="s">
        <v>8871</v>
      </c>
      <c r="I1402" s="25">
        <v>2.0</v>
      </c>
      <c r="J1402" s="25">
        <v>2.0</v>
      </c>
      <c r="K1402" s="25" t="s">
        <v>9250</v>
      </c>
      <c r="L1402" s="25">
        <v>2.0</v>
      </c>
      <c r="M1402" s="25">
        <v>3.0</v>
      </c>
      <c r="N1402" s="25" t="s">
        <v>9396</v>
      </c>
      <c r="O1402" s="13"/>
      <c r="P1402" s="13"/>
      <c r="Q1402" s="13"/>
      <c r="R1402" s="13"/>
      <c r="S1402" s="13"/>
      <c r="T1402" s="13"/>
      <c r="U1402" s="13"/>
      <c r="V1402" s="13"/>
      <c r="W1402" s="13"/>
      <c r="X1402" s="13"/>
      <c r="Y1402" s="13"/>
      <c r="Z1402" s="13"/>
      <c r="AA1402" s="13"/>
      <c r="AB1402" s="13"/>
    </row>
    <row r="1403" ht="15.75" customHeight="1">
      <c r="A1403" s="24" t="s">
        <v>10476</v>
      </c>
      <c r="B1403" s="24" t="s">
        <v>5371</v>
      </c>
      <c r="C1403" s="24" t="s">
        <v>10477</v>
      </c>
      <c r="D1403" s="24" t="s">
        <v>10478</v>
      </c>
      <c r="E1403" s="24" t="s">
        <v>10492</v>
      </c>
      <c r="F1403" s="25">
        <v>2.0</v>
      </c>
      <c r="G1403" s="25">
        <v>2.0</v>
      </c>
      <c r="H1403" s="25" t="s">
        <v>8871</v>
      </c>
      <c r="I1403" s="25">
        <v>2.0</v>
      </c>
      <c r="J1403" s="25">
        <v>2.0</v>
      </c>
      <c r="K1403" s="25" t="s">
        <v>9250</v>
      </c>
      <c r="L1403" s="25">
        <v>2.0</v>
      </c>
      <c r="M1403" s="25">
        <v>2.0</v>
      </c>
      <c r="N1403" s="25" t="s">
        <v>9396</v>
      </c>
      <c r="O1403" s="13"/>
      <c r="P1403" s="13"/>
      <c r="Q1403" s="13"/>
      <c r="R1403" s="13"/>
      <c r="S1403" s="13"/>
      <c r="T1403" s="13"/>
      <c r="U1403" s="13"/>
      <c r="V1403" s="13"/>
      <c r="W1403" s="13"/>
      <c r="X1403" s="13"/>
      <c r="Y1403" s="13"/>
      <c r="Z1403" s="13"/>
      <c r="AA1403" s="13"/>
      <c r="AB1403" s="13"/>
    </row>
    <row r="1404" ht="15.75" customHeight="1">
      <c r="A1404" s="24" t="s">
        <v>10476</v>
      </c>
      <c r="B1404" s="24" t="s">
        <v>5373</v>
      </c>
      <c r="C1404" s="24" t="s">
        <v>10477</v>
      </c>
      <c r="D1404" s="24" t="s">
        <v>10478</v>
      </c>
      <c r="E1404" s="24" t="s">
        <v>10493</v>
      </c>
      <c r="F1404" s="25">
        <v>1.0</v>
      </c>
      <c r="G1404" s="25">
        <v>1.0</v>
      </c>
      <c r="H1404" s="25" t="s">
        <v>8871</v>
      </c>
      <c r="I1404" s="25">
        <v>1.0</v>
      </c>
      <c r="J1404" s="25">
        <v>2.0</v>
      </c>
      <c r="K1404" s="25" t="s">
        <v>9250</v>
      </c>
      <c r="L1404" s="25">
        <v>2.0</v>
      </c>
      <c r="M1404" s="25">
        <v>2.0</v>
      </c>
      <c r="N1404" s="25" t="s">
        <v>9396</v>
      </c>
      <c r="O1404" s="13"/>
      <c r="P1404" s="13"/>
      <c r="Q1404" s="13"/>
      <c r="R1404" s="13"/>
      <c r="S1404" s="13"/>
      <c r="T1404" s="13"/>
      <c r="U1404" s="13"/>
      <c r="V1404" s="13"/>
      <c r="W1404" s="13"/>
      <c r="X1404" s="13"/>
      <c r="Y1404" s="13"/>
      <c r="Z1404" s="13"/>
      <c r="AA1404" s="13"/>
      <c r="AB1404" s="13"/>
    </row>
    <row r="1405" ht="15.75" customHeight="1">
      <c r="A1405" s="24" t="s">
        <v>10476</v>
      </c>
      <c r="B1405" s="24" t="s">
        <v>5375</v>
      </c>
      <c r="C1405" s="24" t="s">
        <v>10477</v>
      </c>
      <c r="D1405" s="24" t="s">
        <v>10478</v>
      </c>
      <c r="E1405" s="24" t="s">
        <v>10494</v>
      </c>
      <c r="F1405" s="25">
        <v>2.0</v>
      </c>
      <c r="G1405" s="25">
        <v>1.0</v>
      </c>
      <c r="H1405" s="25" t="s">
        <v>8871</v>
      </c>
      <c r="I1405" s="25">
        <v>2.0</v>
      </c>
      <c r="J1405" s="25">
        <v>1.0</v>
      </c>
      <c r="K1405" s="25" t="s">
        <v>9250</v>
      </c>
      <c r="L1405" s="25">
        <v>2.0</v>
      </c>
      <c r="M1405" s="25">
        <v>1.0</v>
      </c>
      <c r="N1405" s="25" t="s">
        <v>9396</v>
      </c>
      <c r="O1405" s="13"/>
      <c r="P1405" s="13"/>
      <c r="Q1405" s="13"/>
      <c r="R1405" s="13"/>
      <c r="S1405" s="13"/>
      <c r="T1405" s="13"/>
      <c r="U1405" s="13"/>
      <c r="V1405" s="13"/>
      <c r="W1405" s="13"/>
      <c r="X1405" s="13"/>
      <c r="Y1405" s="13"/>
      <c r="Z1405" s="13"/>
      <c r="AA1405" s="13"/>
      <c r="AB1405" s="13"/>
    </row>
    <row r="1406" ht="15.75" customHeight="1">
      <c r="A1406" s="24" t="s">
        <v>10476</v>
      </c>
      <c r="B1406" s="24" t="s">
        <v>5377</v>
      </c>
      <c r="C1406" s="24" t="s">
        <v>10477</v>
      </c>
      <c r="D1406" s="24" t="s">
        <v>10478</v>
      </c>
      <c r="E1406" s="24" t="s">
        <v>10495</v>
      </c>
      <c r="F1406" s="25">
        <v>1.0</v>
      </c>
      <c r="G1406" s="25">
        <v>1.0</v>
      </c>
      <c r="H1406" s="25" t="s">
        <v>8871</v>
      </c>
      <c r="I1406" s="25">
        <v>2.0</v>
      </c>
      <c r="J1406" s="25">
        <v>2.0</v>
      </c>
      <c r="K1406" s="25" t="s">
        <v>9250</v>
      </c>
      <c r="L1406" s="25">
        <v>2.0</v>
      </c>
      <c r="M1406" s="25">
        <v>2.0</v>
      </c>
      <c r="N1406" s="25" t="s">
        <v>9396</v>
      </c>
      <c r="O1406" s="13"/>
      <c r="P1406" s="13"/>
      <c r="Q1406" s="13"/>
      <c r="R1406" s="13"/>
      <c r="S1406" s="13"/>
      <c r="T1406" s="13"/>
      <c r="U1406" s="13"/>
      <c r="V1406" s="13"/>
      <c r="W1406" s="13"/>
      <c r="X1406" s="13"/>
      <c r="Y1406" s="13"/>
      <c r="Z1406" s="13"/>
      <c r="AA1406" s="13"/>
      <c r="AB1406" s="13"/>
    </row>
    <row r="1407" ht="15.75" customHeight="1">
      <c r="A1407" s="24" t="s">
        <v>10496</v>
      </c>
      <c r="B1407" s="24" t="s">
        <v>5767</v>
      </c>
      <c r="C1407" s="24" t="s">
        <v>10497</v>
      </c>
      <c r="D1407" s="24" t="s">
        <v>10498</v>
      </c>
      <c r="E1407" s="24" t="s">
        <v>10499</v>
      </c>
      <c r="F1407" s="25">
        <v>1.0</v>
      </c>
      <c r="G1407" s="25">
        <v>1.0</v>
      </c>
      <c r="H1407" s="25" t="s">
        <v>8871</v>
      </c>
      <c r="I1407" s="25">
        <v>1.0</v>
      </c>
      <c r="J1407" s="25">
        <v>1.0</v>
      </c>
      <c r="K1407" s="25" t="s">
        <v>9250</v>
      </c>
      <c r="L1407" s="25">
        <v>2.0</v>
      </c>
      <c r="M1407" s="25">
        <v>2.0</v>
      </c>
      <c r="N1407" s="25" t="s">
        <v>9081</v>
      </c>
      <c r="O1407" s="13"/>
      <c r="P1407" s="13"/>
      <c r="Q1407" s="13"/>
      <c r="R1407" s="13"/>
      <c r="S1407" s="13"/>
      <c r="T1407" s="13"/>
      <c r="U1407" s="13"/>
      <c r="V1407" s="13"/>
      <c r="W1407" s="13"/>
      <c r="X1407" s="13"/>
      <c r="Y1407" s="13"/>
      <c r="Z1407" s="13"/>
      <c r="AA1407" s="13"/>
      <c r="AB1407" s="13"/>
    </row>
    <row r="1408" ht="15.75" customHeight="1">
      <c r="A1408" s="24" t="s">
        <v>10496</v>
      </c>
      <c r="B1408" s="24" t="s">
        <v>5771</v>
      </c>
      <c r="C1408" s="24" t="s">
        <v>10497</v>
      </c>
      <c r="D1408" s="24" t="s">
        <v>10498</v>
      </c>
      <c r="E1408" s="24" t="s">
        <v>10500</v>
      </c>
      <c r="F1408" s="25">
        <v>3.0</v>
      </c>
      <c r="G1408" s="25">
        <v>2.0</v>
      </c>
      <c r="H1408" s="25" t="s">
        <v>8871</v>
      </c>
      <c r="I1408" s="25">
        <v>3.0</v>
      </c>
      <c r="J1408" s="25">
        <v>2.0</v>
      </c>
      <c r="K1408" s="25" t="s">
        <v>9250</v>
      </c>
      <c r="L1408" s="25">
        <v>3.0</v>
      </c>
      <c r="M1408" s="25">
        <v>2.0</v>
      </c>
      <c r="N1408" s="25" t="s">
        <v>9081</v>
      </c>
      <c r="O1408" s="13"/>
      <c r="P1408" s="13"/>
      <c r="Q1408" s="13"/>
      <c r="R1408" s="13"/>
      <c r="S1408" s="13"/>
      <c r="T1408" s="13"/>
      <c r="U1408" s="13"/>
      <c r="V1408" s="13"/>
      <c r="W1408" s="13"/>
      <c r="X1408" s="13"/>
      <c r="Y1408" s="13"/>
      <c r="Z1408" s="13"/>
      <c r="AA1408" s="13"/>
      <c r="AB1408" s="13"/>
    </row>
    <row r="1409" ht="15.75" customHeight="1">
      <c r="A1409" s="24" t="s">
        <v>10496</v>
      </c>
      <c r="B1409" s="24" t="s">
        <v>5772</v>
      </c>
      <c r="C1409" s="24" t="s">
        <v>10497</v>
      </c>
      <c r="D1409" s="24" t="s">
        <v>10498</v>
      </c>
      <c r="E1409" s="24" t="s">
        <v>10501</v>
      </c>
      <c r="F1409" s="25">
        <v>1.0</v>
      </c>
      <c r="G1409" s="25">
        <v>1.0</v>
      </c>
      <c r="H1409" s="25" t="s">
        <v>8871</v>
      </c>
      <c r="I1409" s="25">
        <v>2.0</v>
      </c>
      <c r="J1409" s="25">
        <v>1.0</v>
      </c>
      <c r="K1409" s="25" t="s">
        <v>9250</v>
      </c>
      <c r="L1409" s="25">
        <v>2.0</v>
      </c>
      <c r="M1409" s="25">
        <v>2.0</v>
      </c>
      <c r="N1409" s="25" t="s">
        <v>9081</v>
      </c>
      <c r="O1409" s="13"/>
      <c r="P1409" s="13"/>
      <c r="Q1409" s="13"/>
      <c r="R1409" s="13"/>
      <c r="S1409" s="13"/>
      <c r="T1409" s="13"/>
      <c r="U1409" s="13"/>
      <c r="V1409" s="13"/>
      <c r="W1409" s="13"/>
      <c r="X1409" s="13"/>
      <c r="Y1409" s="13"/>
      <c r="Z1409" s="13"/>
      <c r="AA1409" s="13"/>
      <c r="AB1409" s="13"/>
    </row>
    <row r="1410" ht="15.75" customHeight="1">
      <c r="A1410" s="24" t="s">
        <v>10496</v>
      </c>
      <c r="B1410" s="24" t="s">
        <v>5774</v>
      </c>
      <c r="C1410" s="24" t="s">
        <v>10497</v>
      </c>
      <c r="D1410" s="24" t="s">
        <v>10498</v>
      </c>
      <c r="E1410" s="24" t="s">
        <v>10502</v>
      </c>
      <c r="F1410" s="25">
        <v>1.0</v>
      </c>
      <c r="G1410" s="25">
        <v>1.0</v>
      </c>
      <c r="H1410" s="25" t="s">
        <v>8871</v>
      </c>
      <c r="I1410" s="25">
        <v>2.0</v>
      </c>
      <c r="J1410" s="25">
        <v>2.0</v>
      </c>
      <c r="K1410" s="25" t="s">
        <v>9250</v>
      </c>
      <c r="L1410" s="25">
        <v>2.0</v>
      </c>
      <c r="M1410" s="25">
        <v>2.0</v>
      </c>
      <c r="N1410" s="25" t="s">
        <v>9081</v>
      </c>
      <c r="O1410" s="13"/>
      <c r="P1410" s="13"/>
      <c r="Q1410" s="13"/>
      <c r="R1410" s="13"/>
      <c r="S1410" s="13"/>
      <c r="T1410" s="13"/>
      <c r="U1410" s="13"/>
      <c r="V1410" s="13"/>
      <c r="W1410" s="13"/>
      <c r="X1410" s="13"/>
      <c r="Y1410" s="13"/>
      <c r="Z1410" s="13"/>
      <c r="AA1410" s="13"/>
      <c r="AB1410" s="13"/>
    </row>
    <row r="1411" ht="15.75" customHeight="1">
      <c r="A1411" s="24" t="s">
        <v>10496</v>
      </c>
      <c r="B1411" s="24" t="s">
        <v>5776</v>
      </c>
      <c r="C1411" s="24" t="s">
        <v>10497</v>
      </c>
      <c r="D1411" s="24" t="s">
        <v>10498</v>
      </c>
      <c r="E1411" s="24" t="s">
        <v>10503</v>
      </c>
      <c r="F1411" s="25">
        <v>3.0</v>
      </c>
      <c r="G1411" s="25">
        <v>3.0</v>
      </c>
      <c r="H1411" s="25" t="s">
        <v>8871</v>
      </c>
      <c r="I1411" s="25">
        <v>3.0</v>
      </c>
      <c r="J1411" s="25">
        <v>3.0</v>
      </c>
      <c r="K1411" s="25" t="s">
        <v>9250</v>
      </c>
      <c r="L1411" s="25">
        <v>3.0</v>
      </c>
      <c r="M1411" s="25">
        <v>3.0</v>
      </c>
      <c r="N1411" s="25" t="s">
        <v>9081</v>
      </c>
      <c r="O1411" s="13"/>
      <c r="P1411" s="13"/>
      <c r="Q1411" s="13"/>
      <c r="R1411" s="13"/>
      <c r="S1411" s="13"/>
      <c r="T1411" s="13"/>
      <c r="U1411" s="13"/>
      <c r="V1411" s="13"/>
      <c r="W1411" s="13"/>
      <c r="X1411" s="13"/>
      <c r="Y1411" s="13"/>
      <c r="Z1411" s="13"/>
      <c r="AA1411" s="13"/>
      <c r="AB1411" s="13"/>
    </row>
    <row r="1412" ht="15.75" customHeight="1">
      <c r="A1412" s="24" t="s">
        <v>10496</v>
      </c>
      <c r="B1412" s="24" t="s">
        <v>5778</v>
      </c>
      <c r="C1412" s="24" t="s">
        <v>10497</v>
      </c>
      <c r="D1412" s="24" t="s">
        <v>10498</v>
      </c>
      <c r="E1412" s="24" t="s">
        <v>10504</v>
      </c>
      <c r="F1412" s="25">
        <v>1.0</v>
      </c>
      <c r="G1412" s="25">
        <v>1.0</v>
      </c>
      <c r="H1412" s="25" t="s">
        <v>8871</v>
      </c>
      <c r="I1412" s="25">
        <v>2.0</v>
      </c>
      <c r="J1412" s="25">
        <v>3.0</v>
      </c>
      <c r="K1412" s="25" t="s">
        <v>9250</v>
      </c>
      <c r="L1412" s="25">
        <v>2.0</v>
      </c>
      <c r="M1412" s="25">
        <v>3.0</v>
      </c>
      <c r="N1412" s="25" t="s">
        <v>9081</v>
      </c>
      <c r="O1412" s="13"/>
      <c r="P1412" s="13"/>
      <c r="Q1412" s="13"/>
      <c r="R1412" s="13"/>
      <c r="S1412" s="13"/>
      <c r="T1412" s="13"/>
      <c r="U1412" s="13"/>
      <c r="V1412" s="13"/>
      <c r="W1412" s="13"/>
      <c r="X1412" s="13"/>
      <c r="Y1412" s="13"/>
      <c r="Z1412" s="13"/>
      <c r="AA1412" s="13"/>
      <c r="AB1412" s="13"/>
    </row>
    <row r="1413" ht="15.75" customHeight="1">
      <c r="A1413" s="24" t="s">
        <v>10496</v>
      </c>
      <c r="B1413" s="24" t="s">
        <v>5780</v>
      </c>
      <c r="C1413" s="24" t="s">
        <v>10497</v>
      </c>
      <c r="D1413" s="24" t="s">
        <v>10498</v>
      </c>
      <c r="E1413" s="24" t="s">
        <v>10505</v>
      </c>
      <c r="F1413" s="25">
        <v>2.0</v>
      </c>
      <c r="G1413" s="25">
        <v>2.0</v>
      </c>
      <c r="H1413" s="25" t="s">
        <v>8871</v>
      </c>
      <c r="I1413" s="25">
        <v>3.0</v>
      </c>
      <c r="J1413" s="25">
        <v>3.0</v>
      </c>
      <c r="K1413" s="25" t="s">
        <v>9250</v>
      </c>
      <c r="L1413" s="25">
        <v>3.0</v>
      </c>
      <c r="M1413" s="25">
        <v>3.0</v>
      </c>
      <c r="N1413" s="25" t="s">
        <v>9081</v>
      </c>
      <c r="O1413" s="13"/>
      <c r="P1413" s="13"/>
      <c r="Q1413" s="13"/>
      <c r="R1413" s="13"/>
      <c r="S1413" s="13"/>
      <c r="T1413" s="13"/>
      <c r="U1413" s="13"/>
      <c r="V1413" s="13"/>
      <c r="W1413" s="13"/>
      <c r="X1413" s="13"/>
      <c r="Y1413" s="13"/>
      <c r="Z1413" s="13"/>
      <c r="AA1413" s="13"/>
      <c r="AB1413" s="13"/>
    </row>
    <row r="1414" ht="15.75" customHeight="1">
      <c r="A1414" s="24" t="s">
        <v>10496</v>
      </c>
      <c r="B1414" s="24" t="s">
        <v>5782</v>
      </c>
      <c r="C1414" s="24" t="s">
        <v>10497</v>
      </c>
      <c r="D1414" s="24" t="s">
        <v>10498</v>
      </c>
      <c r="E1414" s="24" t="s">
        <v>10506</v>
      </c>
      <c r="F1414" s="25">
        <v>1.0</v>
      </c>
      <c r="G1414" s="25">
        <v>1.0</v>
      </c>
      <c r="H1414" s="25" t="s">
        <v>8871</v>
      </c>
      <c r="I1414" s="25">
        <v>2.0</v>
      </c>
      <c r="J1414" s="25">
        <v>2.0</v>
      </c>
      <c r="K1414" s="25" t="s">
        <v>9250</v>
      </c>
      <c r="L1414" s="25">
        <v>3.0</v>
      </c>
      <c r="M1414" s="25">
        <v>2.0</v>
      </c>
      <c r="N1414" s="25" t="s">
        <v>9081</v>
      </c>
      <c r="O1414" s="13"/>
      <c r="P1414" s="13"/>
      <c r="Q1414" s="13"/>
      <c r="R1414" s="13"/>
      <c r="S1414" s="13"/>
      <c r="T1414" s="13"/>
      <c r="U1414" s="13"/>
      <c r="V1414" s="13"/>
      <c r="W1414" s="13"/>
      <c r="X1414" s="13"/>
      <c r="Y1414" s="13"/>
      <c r="Z1414" s="13"/>
      <c r="AA1414" s="13"/>
      <c r="AB1414" s="13"/>
    </row>
    <row r="1415" ht="15.75" customHeight="1">
      <c r="A1415" s="24" t="s">
        <v>10496</v>
      </c>
      <c r="B1415" s="24" t="s">
        <v>5784</v>
      </c>
      <c r="C1415" s="24" t="s">
        <v>10497</v>
      </c>
      <c r="D1415" s="24" t="s">
        <v>10498</v>
      </c>
      <c r="E1415" s="24" t="s">
        <v>10507</v>
      </c>
      <c r="F1415" s="25">
        <v>1.0</v>
      </c>
      <c r="G1415" s="25">
        <v>1.0</v>
      </c>
      <c r="H1415" s="25" t="s">
        <v>8871</v>
      </c>
      <c r="I1415" s="25">
        <v>1.0</v>
      </c>
      <c r="J1415" s="25">
        <v>1.0</v>
      </c>
      <c r="K1415" s="25" t="s">
        <v>9250</v>
      </c>
      <c r="L1415" s="25">
        <v>2.0</v>
      </c>
      <c r="M1415" s="25">
        <v>2.0</v>
      </c>
      <c r="N1415" s="25" t="s">
        <v>9081</v>
      </c>
      <c r="O1415" s="13"/>
      <c r="P1415" s="13"/>
      <c r="Q1415" s="13"/>
      <c r="R1415" s="13"/>
      <c r="S1415" s="13"/>
      <c r="T1415" s="13"/>
      <c r="U1415" s="13"/>
      <c r="V1415" s="13"/>
      <c r="W1415" s="13"/>
      <c r="X1415" s="13"/>
      <c r="Y1415" s="13"/>
      <c r="Z1415" s="13"/>
      <c r="AA1415" s="13"/>
      <c r="AB1415" s="13"/>
    </row>
    <row r="1416" ht="15.75" customHeight="1">
      <c r="A1416" s="24" t="s">
        <v>10496</v>
      </c>
      <c r="B1416" s="24" t="s">
        <v>5786</v>
      </c>
      <c r="C1416" s="24" t="s">
        <v>10497</v>
      </c>
      <c r="D1416" s="24" t="s">
        <v>10498</v>
      </c>
      <c r="E1416" s="24" t="s">
        <v>10508</v>
      </c>
      <c r="F1416" s="25">
        <v>1.0</v>
      </c>
      <c r="G1416" s="25">
        <v>1.0</v>
      </c>
      <c r="H1416" s="25" t="s">
        <v>8871</v>
      </c>
      <c r="I1416" s="25">
        <v>1.0</v>
      </c>
      <c r="J1416" s="25">
        <v>1.0</v>
      </c>
      <c r="K1416" s="25" t="s">
        <v>9250</v>
      </c>
      <c r="L1416" s="25">
        <v>1.0</v>
      </c>
      <c r="M1416" s="25">
        <v>2.0</v>
      </c>
      <c r="N1416" s="25" t="s">
        <v>9081</v>
      </c>
      <c r="O1416" s="13"/>
      <c r="P1416" s="13"/>
      <c r="Q1416" s="13"/>
      <c r="R1416" s="13"/>
      <c r="S1416" s="13"/>
      <c r="T1416" s="13"/>
      <c r="U1416" s="13"/>
      <c r="V1416" s="13"/>
      <c r="W1416" s="13"/>
      <c r="X1416" s="13"/>
      <c r="Y1416" s="13"/>
      <c r="Z1416" s="13"/>
      <c r="AA1416" s="13"/>
      <c r="AB1416" s="13"/>
    </row>
    <row r="1417" ht="15.75" customHeight="1">
      <c r="A1417" s="24" t="s">
        <v>10496</v>
      </c>
      <c r="B1417" s="24" t="s">
        <v>5788</v>
      </c>
      <c r="C1417" s="24" t="s">
        <v>10497</v>
      </c>
      <c r="D1417" s="24" t="s">
        <v>10498</v>
      </c>
      <c r="E1417" s="24" t="s">
        <v>10509</v>
      </c>
      <c r="F1417" s="25">
        <v>2.0</v>
      </c>
      <c r="G1417" s="25">
        <v>1.0</v>
      </c>
      <c r="H1417" s="25" t="s">
        <v>8871</v>
      </c>
      <c r="I1417" s="25">
        <v>2.0</v>
      </c>
      <c r="J1417" s="25">
        <v>1.0</v>
      </c>
      <c r="K1417" s="25" t="s">
        <v>9250</v>
      </c>
      <c r="L1417" s="25">
        <v>2.0</v>
      </c>
      <c r="M1417" s="25">
        <v>1.0</v>
      </c>
      <c r="N1417" s="25" t="s">
        <v>9081</v>
      </c>
      <c r="O1417" s="13"/>
      <c r="P1417" s="13"/>
      <c r="Q1417" s="13"/>
      <c r="R1417" s="13"/>
      <c r="S1417" s="13"/>
      <c r="T1417" s="13"/>
      <c r="U1417" s="13"/>
      <c r="V1417" s="13"/>
      <c r="W1417" s="13"/>
      <c r="X1417" s="13"/>
      <c r="Y1417" s="13"/>
      <c r="Z1417" s="13"/>
      <c r="AA1417" s="13"/>
      <c r="AB1417" s="13"/>
    </row>
    <row r="1418" ht="15.75" customHeight="1">
      <c r="A1418" s="24" t="s">
        <v>10496</v>
      </c>
      <c r="B1418" s="24" t="s">
        <v>5790</v>
      </c>
      <c r="C1418" s="24" t="s">
        <v>10497</v>
      </c>
      <c r="D1418" s="24" t="s">
        <v>10498</v>
      </c>
      <c r="E1418" s="24" t="s">
        <v>10510</v>
      </c>
      <c r="F1418" s="25">
        <v>2.0</v>
      </c>
      <c r="G1418" s="25">
        <v>2.0</v>
      </c>
      <c r="H1418" s="25" t="s">
        <v>8871</v>
      </c>
      <c r="I1418" s="25">
        <v>2.0</v>
      </c>
      <c r="J1418" s="25">
        <v>2.0</v>
      </c>
      <c r="K1418" s="25" t="s">
        <v>9250</v>
      </c>
      <c r="L1418" s="25">
        <v>2.0</v>
      </c>
      <c r="M1418" s="25">
        <v>2.0</v>
      </c>
      <c r="N1418" s="25" t="s">
        <v>9081</v>
      </c>
      <c r="O1418" s="13"/>
      <c r="P1418" s="13"/>
      <c r="Q1418" s="13"/>
      <c r="R1418" s="13"/>
      <c r="S1418" s="13"/>
      <c r="T1418" s="13"/>
      <c r="U1418" s="13"/>
      <c r="V1418" s="13"/>
      <c r="W1418" s="13"/>
      <c r="X1418" s="13"/>
      <c r="Y1418" s="13"/>
      <c r="Z1418" s="13"/>
      <c r="AA1418" s="13"/>
      <c r="AB1418" s="13"/>
    </row>
    <row r="1419" ht="15.75" customHeight="1">
      <c r="A1419" s="24" t="s">
        <v>10496</v>
      </c>
      <c r="B1419" s="24" t="s">
        <v>5792</v>
      </c>
      <c r="C1419" s="24" t="s">
        <v>10497</v>
      </c>
      <c r="D1419" s="24" t="s">
        <v>10498</v>
      </c>
      <c r="E1419" s="24" t="s">
        <v>10511</v>
      </c>
      <c r="F1419" s="25">
        <v>3.0</v>
      </c>
      <c r="G1419" s="25">
        <v>2.0</v>
      </c>
      <c r="H1419" s="25" t="s">
        <v>8871</v>
      </c>
      <c r="I1419" s="25">
        <v>3.0</v>
      </c>
      <c r="J1419" s="25">
        <v>2.0</v>
      </c>
      <c r="K1419" s="25" t="s">
        <v>9250</v>
      </c>
      <c r="L1419" s="25">
        <v>3.0</v>
      </c>
      <c r="M1419" s="25">
        <v>2.0</v>
      </c>
      <c r="N1419" s="25" t="s">
        <v>9081</v>
      </c>
      <c r="O1419" s="13"/>
      <c r="P1419" s="13"/>
      <c r="Q1419" s="13"/>
      <c r="R1419" s="13"/>
      <c r="S1419" s="13"/>
      <c r="T1419" s="13"/>
      <c r="U1419" s="13"/>
      <c r="V1419" s="13"/>
      <c r="W1419" s="13"/>
      <c r="X1419" s="13"/>
      <c r="Y1419" s="13"/>
      <c r="Z1419" s="13"/>
      <c r="AA1419" s="13"/>
      <c r="AB1419" s="13"/>
    </row>
    <row r="1420" ht="15.75" customHeight="1">
      <c r="A1420" s="24" t="s">
        <v>10496</v>
      </c>
      <c r="B1420" s="24" t="s">
        <v>5794</v>
      </c>
      <c r="C1420" s="24" t="s">
        <v>10497</v>
      </c>
      <c r="D1420" s="24" t="s">
        <v>10498</v>
      </c>
      <c r="E1420" s="24" t="s">
        <v>10512</v>
      </c>
      <c r="F1420" s="25">
        <v>2.0</v>
      </c>
      <c r="G1420" s="25">
        <v>2.0</v>
      </c>
      <c r="H1420" s="25" t="s">
        <v>8871</v>
      </c>
      <c r="I1420" s="25">
        <v>2.0</v>
      </c>
      <c r="J1420" s="25">
        <v>2.0</v>
      </c>
      <c r="K1420" s="25" t="s">
        <v>9250</v>
      </c>
      <c r="L1420" s="25">
        <v>2.0</v>
      </c>
      <c r="M1420" s="25">
        <v>2.0</v>
      </c>
      <c r="N1420" s="25" t="s">
        <v>9081</v>
      </c>
      <c r="O1420" s="13"/>
      <c r="P1420" s="13"/>
      <c r="Q1420" s="13"/>
      <c r="R1420" s="13"/>
      <c r="S1420" s="13"/>
      <c r="T1420" s="13"/>
      <c r="U1420" s="13"/>
      <c r="V1420" s="13"/>
      <c r="W1420" s="13"/>
      <c r="X1420" s="13"/>
      <c r="Y1420" s="13"/>
      <c r="Z1420" s="13"/>
      <c r="AA1420" s="13"/>
      <c r="AB1420" s="13"/>
    </row>
    <row r="1421" ht="15.75" customHeight="1">
      <c r="A1421" s="24" t="s">
        <v>10496</v>
      </c>
      <c r="B1421" s="24" t="s">
        <v>5796</v>
      </c>
      <c r="C1421" s="24" t="s">
        <v>10497</v>
      </c>
      <c r="D1421" s="24" t="s">
        <v>10498</v>
      </c>
      <c r="E1421" s="24" t="s">
        <v>10513</v>
      </c>
      <c r="F1421" s="25">
        <v>1.0</v>
      </c>
      <c r="G1421" s="25">
        <v>2.0</v>
      </c>
      <c r="H1421" s="25" t="s">
        <v>8871</v>
      </c>
      <c r="I1421" s="25">
        <v>1.0</v>
      </c>
      <c r="J1421" s="25">
        <v>2.0</v>
      </c>
      <c r="K1421" s="25" t="s">
        <v>9250</v>
      </c>
      <c r="L1421" s="25">
        <v>1.0</v>
      </c>
      <c r="M1421" s="25">
        <v>2.0</v>
      </c>
      <c r="N1421" s="25" t="s">
        <v>9081</v>
      </c>
      <c r="O1421" s="13"/>
      <c r="P1421" s="13"/>
      <c r="Q1421" s="13"/>
      <c r="R1421" s="13"/>
      <c r="S1421" s="13"/>
      <c r="T1421" s="13"/>
      <c r="U1421" s="13"/>
      <c r="V1421" s="13"/>
      <c r="W1421" s="13"/>
      <c r="X1421" s="13"/>
      <c r="Y1421" s="13"/>
      <c r="Z1421" s="13"/>
      <c r="AA1421" s="13"/>
      <c r="AB1421" s="13"/>
    </row>
    <row r="1422" ht="15.75" customHeight="1">
      <c r="A1422" s="24" t="s">
        <v>10496</v>
      </c>
      <c r="B1422" s="24" t="s">
        <v>5798</v>
      </c>
      <c r="C1422" s="24" t="s">
        <v>10497</v>
      </c>
      <c r="D1422" s="24" t="s">
        <v>10498</v>
      </c>
      <c r="E1422" s="24" t="s">
        <v>10514</v>
      </c>
      <c r="F1422" s="25">
        <v>1.0</v>
      </c>
      <c r="G1422" s="25">
        <v>3.0</v>
      </c>
      <c r="H1422" s="25" t="s">
        <v>8871</v>
      </c>
      <c r="I1422" s="25">
        <v>1.0</v>
      </c>
      <c r="J1422" s="25">
        <v>3.0</v>
      </c>
      <c r="K1422" s="25" t="s">
        <v>9250</v>
      </c>
      <c r="L1422" s="25">
        <v>1.0</v>
      </c>
      <c r="M1422" s="25">
        <v>3.0</v>
      </c>
      <c r="N1422" s="25" t="s">
        <v>9081</v>
      </c>
      <c r="O1422" s="13"/>
      <c r="P1422" s="13"/>
      <c r="Q1422" s="13"/>
      <c r="R1422" s="13"/>
      <c r="S1422" s="13"/>
      <c r="T1422" s="13"/>
      <c r="U1422" s="13"/>
      <c r="V1422" s="13"/>
      <c r="W1422" s="13"/>
      <c r="X1422" s="13"/>
      <c r="Y1422" s="13"/>
      <c r="Z1422" s="13"/>
      <c r="AA1422" s="13"/>
      <c r="AB1422" s="13"/>
    </row>
    <row r="1423" ht="15.75" customHeight="1">
      <c r="A1423" s="24" t="s">
        <v>10496</v>
      </c>
      <c r="B1423" s="24" t="s">
        <v>5800</v>
      </c>
      <c r="C1423" s="24" t="s">
        <v>10497</v>
      </c>
      <c r="D1423" s="24" t="s">
        <v>10498</v>
      </c>
      <c r="E1423" s="24" t="s">
        <v>10515</v>
      </c>
      <c r="F1423" s="25">
        <v>1.0</v>
      </c>
      <c r="G1423" s="25">
        <v>1.0</v>
      </c>
      <c r="H1423" s="25" t="s">
        <v>8871</v>
      </c>
      <c r="I1423" s="25">
        <v>3.0</v>
      </c>
      <c r="J1423" s="25">
        <v>3.0</v>
      </c>
      <c r="K1423" s="25" t="s">
        <v>9250</v>
      </c>
      <c r="L1423" s="25">
        <v>2.0</v>
      </c>
      <c r="M1423" s="25">
        <v>3.0</v>
      </c>
      <c r="N1423" s="25" t="s">
        <v>9081</v>
      </c>
      <c r="O1423" s="13"/>
      <c r="P1423" s="13"/>
      <c r="Q1423" s="13"/>
      <c r="R1423" s="13"/>
      <c r="S1423" s="13"/>
      <c r="T1423" s="13"/>
      <c r="U1423" s="13"/>
      <c r="V1423" s="13"/>
      <c r="W1423" s="13"/>
      <c r="X1423" s="13"/>
      <c r="Y1423" s="13"/>
      <c r="Z1423" s="13"/>
      <c r="AA1423" s="13"/>
      <c r="AB1423" s="13"/>
    </row>
    <row r="1424" ht="15.75" customHeight="1">
      <c r="A1424" s="24" t="s">
        <v>10496</v>
      </c>
      <c r="B1424" s="24" t="s">
        <v>5802</v>
      </c>
      <c r="C1424" s="24" t="s">
        <v>10497</v>
      </c>
      <c r="D1424" s="24" t="s">
        <v>10498</v>
      </c>
      <c r="E1424" s="24" t="s">
        <v>10516</v>
      </c>
      <c r="F1424" s="25">
        <v>3.0</v>
      </c>
      <c r="G1424" s="25">
        <v>3.0</v>
      </c>
      <c r="H1424" s="25" t="s">
        <v>8871</v>
      </c>
      <c r="I1424" s="25">
        <v>3.0</v>
      </c>
      <c r="J1424" s="25">
        <v>3.0</v>
      </c>
      <c r="K1424" s="25" t="s">
        <v>9250</v>
      </c>
      <c r="L1424" s="25">
        <v>3.0</v>
      </c>
      <c r="M1424" s="25">
        <v>3.0</v>
      </c>
      <c r="N1424" s="25" t="s">
        <v>9081</v>
      </c>
      <c r="O1424" s="13"/>
      <c r="P1424" s="13"/>
      <c r="Q1424" s="13"/>
      <c r="R1424" s="13"/>
      <c r="S1424" s="13"/>
      <c r="T1424" s="13"/>
      <c r="U1424" s="13"/>
      <c r="V1424" s="13"/>
      <c r="W1424" s="13"/>
      <c r="X1424" s="13"/>
      <c r="Y1424" s="13"/>
      <c r="Z1424" s="13"/>
      <c r="AA1424" s="13"/>
      <c r="AB1424" s="13"/>
    </row>
    <row r="1425" ht="15.75" customHeight="1">
      <c r="A1425" s="24" t="s">
        <v>10517</v>
      </c>
      <c r="B1425" s="24" t="s">
        <v>2988</v>
      </c>
      <c r="C1425" s="24" t="s">
        <v>10518</v>
      </c>
      <c r="D1425" s="24" t="s">
        <v>10519</v>
      </c>
      <c r="E1425" s="24" t="s">
        <v>10520</v>
      </c>
      <c r="F1425" s="25">
        <v>3.0</v>
      </c>
      <c r="G1425" s="25">
        <v>3.0</v>
      </c>
      <c r="H1425" s="25" t="s">
        <v>8871</v>
      </c>
      <c r="I1425" s="25">
        <v>3.0</v>
      </c>
      <c r="J1425" s="25">
        <v>3.0</v>
      </c>
      <c r="K1425" s="25" t="s">
        <v>9250</v>
      </c>
      <c r="L1425" s="25">
        <v>3.0</v>
      </c>
      <c r="M1425" s="25">
        <v>3.0</v>
      </c>
      <c r="N1425" s="25" t="s">
        <v>8938</v>
      </c>
      <c r="O1425" s="13"/>
      <c r="P1425" s="13"/>
      <c r="Q1425" s="13"/>
      <c r="R1425" s="13"/>
      <c r="S1425" s="13"/>
      <c r="T1425" s="13"/>
      <c r="U1425" s="13"/>
      <c r="V1425" s="13"/>
      <c r="W1425" s="13"/>
      <c r="X1425" s="13"/>
      <c r="Y1425" s="13"/>
      <c r="Z1425" s="13"/>
      <c r="AA1425" s="13"/>
      <c r="AB1425" s="13"/>
    </row>
    <row r="1426" ht="15.75" customHeight="1">
      <c r="A1426" s="24" t="s">
        <v>10517</v>
      </c>
      <c r="B1426" s="24" t="s">
        <v>2992</v>
      </c>
      <c r="C1426" s="24" t="s">
        <v>10518</v>
      </c>
      <c r="D1426" s="24" t="s">
        <v>10519</v>
      </c>
      <c r="E1426" s="24" t="s">
        <v>10521</v>
      </c>
      <c r="F1426" s="25">
        <v>2.0</v>
      </c>
      <c r="G1426" s="25">
        <v>2.0</v>
      </c>
      <c r="H1426" s="25" t="s">
        <v>8871</v>
      </c>
      <c r="I1426" s="25">
        <v>2.0</v>
      </c>
      <c r="J1426" s="25">
        <v>2.0</v>
      </c>
      <c r="K1426" s="25" t="s">
        <v>9250</v>
      </c>
      <c r="L1426" s="25">
        <v>2.0</v>
      </c>
      <c r="M1426" s="25">
        <v>2.0</v>
      </c>
      <c r="N1426" s="25" t="s">
        <v>8938</v>
      </c>
      <c r="O1426" s="13"/>
      <c r="P1426" s="13"/>
      <c r="Q1426" s="13"/>
      <c r="R1426" s="13"/>
      <c r="S1426" s="13"/>
      <c r="T1426" s="13"/>
      <c r="U1426" s="13"/>
      <c r="V1426" s="13"/>
      <c r="W1426" s="13"/>
      <c r="X1426" s="13"/>
      <c r="Y1426" s="13"/>
      <c r="Z1426" s="13"/>
      <c r="AA1426" s="13"/>
      <c r="AB1426" s="13"/>
    </row>
    <row r="1427" ht="15.75" customHeight="1">
      <c r="A1427" s="24" t="s">
        <v>10517</v>
      </c>
      <c r="B1427" s="24" t="s">
        <v>2994</v>
      </c>
      <c r="C1427" s="24" t="s">
        <v>10518</v>
      </c>
      <c r="D1427" s="24" t="s">
        <v>10519</v>
      </c>
      <c r="E1427" s="24" t="s">
        <v>10522</v>
      </c>
      <c r="F1427" s="25">
        <v>2.0</v>
      </c>
      <c r="G1427" s="25">
        <v>2.0</v>
      </c>
      <c r="H1427" s="25" t="s">
        <v>8871</v>
      </c>
      <c r="I1427" s="25">
        <v>2.0</v>
      </c>
      <c r="J1427" s="25">
        <v>2.0</v>
      </c>
      <c r="K1427" s="25" t="s">
        <v>9250</v>
      </c>
      <c r="L1427" s="25">
        <v>3.0</v>
      </c>
      <c r="M1427" s="25">
        <v>3.0</v>
      </c>
      <c r="N1427" s="25" t="s">
        <v>8938</v>
      </c>
      <c r="O1427" s="13"/>
      <c r="P1427" s="13"/>
      <c r="Q1427" s="13"/>
      <c r="R1427" s="13"/>
      <c r="S1427" s="13"/>
      <c r="T1427" s="13"/>
      <c r="U1427" s="13"/>
      <c r="V1427" s="13"/>
      <c r="W1427" s="13"/>
      <c r="X1427" s="13"/>
      <c r="Y1427" s="13"/>
      <c r="Z1427" s="13"/>
      <c r="AA1427" s="13"/>
      <c r="AB1427" s="13"/>
    </row>
    <row r="1428" ht="15.75" customHeight="1">
      <c r="A1428" s="24" t="s">
        <v>10517</v>
      </c>
      <c r="B1428" s="24" t="s">
        <v>2996</v>
      </c>
      <c r="C1428" s="24" t="s">
        <v>10518</v>
      </c>
      <c r="D1428" s="24" t="s">
        <v>10519</v>
      </c>
      <c r="E1428" s="24" t="s">
        <v>10523</v>
      </c>
      <c r="F1428" s="25">
        <v>3.0</v>
      </c>
      <c r="G1428" s="25">
        <v>3.0</v>
      </c>
      <c r="H1428" s="25" t="s">
        <v>8871</v>
      </c>
      <c r="I1428" s="25">
        <v>3.0</v>
      </c>
      <c r="J1428" s="25">
        <v>3.0</v>
      </c>
      <c r="K1428" s="25" t="s">
        <v>9250</v>
      </c>
      <c r="L1428" s="25">
        <v>3.0</v>
      </c>
      <c r="M1428" s="25">
        <v>3.0</v>
      </c>
      <c r="N1428" s="25" t="s">
        <v>8938</v>
      </c>
      <c r="O1428" s="13"/>
      <c r="P1428" s="13"/>
      <c r="Q1428" s="13"/>
      <c r="R1428" s="13"/>
      <c r="S1428" s="13"/>
      <c r="T1428" s="13"/>
      <c r="U1428" s="13"/>
      <c r="V1428" s="13"/>
      <c r="W1428" s="13"/>
      <c r="X1428" s="13"/>
      <c r="Y1428" s="13"/>
      <c r="Z1428" s="13"/>
      <c r="AA1428" s="13"/>
      <c r="AB1428" s="13"/>
    </row>
    <row r="1429" ht="15.75" customHeight="1">
      <c r="A1429" s="24" t="s">
        <v>10517</v>
      </c>
      <c r="B1429" s="24" t="s">
        <v>2998</v>
      </c>
      <c r="C1429" s="24" t="s">
        <v>10518</v>
      </c>
      <c r="D1429" s="24" t="s">
        <v>10519</v>
      </c>
      <c r="E1429" s="24" t="s">
        <v>10524</v>
      </c>
      <c r="F1429" s="25">
        <v>1.0</v>
      </c>
      <c r="G1429" s="25">
        <v>1.0</v>
      </c>
      <c r="H1429" s="25" t="s">
        <v>8871</v>
      </c>
      <c r="I1429" s="25">
        <v>1.0</v>
      </c>
      <c r="J1429" s="25">
        <v>1.0</v>
      </c>
      <c r="K1429" s="25" t="s">
        <v>9250</v>
      </c>
      <c r="L1429" s="25">
        <v>1.0</v>
      </c>
      <c r="M1429" s="25">
        <v>1.0</v>
      </c>
      <c r="N1429" s="25" t="s">
        <v>8938</v>
      </c>
      <c r="O1429" s="13"/>
      <c r="P1429" s="13"/>
      <c r="Q1429" s="13"/>
      <c r="R1429" s="13"/>
      <c r="S1429" s="13"/>
      <c r="T1429" s="13"/>
      <c r="U1429" s="13"/>
      <c r="V1429" s="13"/>
      <c r="W1429" s="13"/>
      <c r="X1429" s="13"/>
      <c r="Y1429" s="13"/>
      <c r="Z1429" s="13"/>
      <c r="AA1429" s="13"/>
      <c r="AB1429" s="13"/>
    </row>
    <row r="1430" ht="15.75" customHeight="1">
      <c r="A1430" s="24" t="s">
        <v>10517</v>
      </c>
      <c r="B1430" s="24" t="s">
        <v>3000</v>
      </c>
      <c r="C1430" s="24" t="s">
        <v>10518</v>
      </c>
      <c r="D1430" s="24" t="s">
        <v>10519</v>
      </c>
      <c r="E1430" s="24" t="s">
        <v>10525</v>
      </c>
      <c r="F1430" s="25">
        <v>1.0</v>
      </c>
      <c r="G1430" s="25">
        <v>1.0</v>
      </c>
      <c r="H1430" s="25" t="s">
        <v>8871</v>
      </c>
      <c r="I1430" s="25">
        <v>1.0</v>
      </c>
      <c r="J1430" s="25">
        <v>3.0</v>
      </c>
      <c r="K1430" s="25" t="s">
        <v>9250</v>
      </c>
      <c r="L1430" s="25">
        <v>2.0</v>
      </c>
      <c r="M1430" s="25">
        <v>2.0</v>
      </c>
      <c r="N1430" s="25" t="s">
        <v>8938</v>
      </c>
      <c r="O1430" s="13"/>
      <c r="P1430" s="13"/>
      <c r="Q1430" s="13"/>
      <c r="R1430" s="13"/>
      <c r="S1430" s="13"/>
      <c r="T1430" s="13"/>
      <c r="U1430" s="13"/>
      <c r="V1430" s="13"/>
      <c r="W1430" s="13"/>
      <c r="X1430" s="13"/>
      <c r="Y1430" s="13"/>
      <c r="Z1430" s="13"/>
      <c r="AA1430" s="13"/>
      <c r="AB1430" s="13"/>
    </row>
    <row r="1431" ht="15.75" customHeight="1">
      <c r="A1431" s="24" t="s">
        <v>10517</v>
      </c>
      <c r="B1431" s="24" t="s">
        <v>3002</v>
      </c>
      <c r="C1431" s="24" t="s">
        <v>10518</v>
      </c>
      <c r="D1431" s="24" t="s">
        <v>10519</v>
      </c>
      <c r="E1431" s="24" t="s">
        <v>10526</v>
      </c>
      <c r="F1431" s="25">
        <v>1.0</v>
      </c>
      <c r="G1431" s="25">
        <v>1.0</v>
      </c>
      <c r="H1431" s="25" t="s">
        <v>8871</v>
      </c>
      <c r="I1431" s="25">
        <v>2.0</v>
      </c>
      <c r="J1431" s="25">
        <v>2.0</v>
      </c>
      <c r="K1431" s="25" t="s">
        <v>9250</v>
      </c>
      <c r="L1431" s="25">
        <v>3.0</v>
      </c>
      <c r="M1431" s="25">
        <v>2.0</v>
      </c>
      <c r="N1431" s="25" t="s">
        <v>8938</v>
      </c>
      <c r="O1431" s="13"/>
      <c r="P1431" s="13"/>
      <c r="Q1431" s="13"/>
      <c r="R1431" s="13"/>
      <c r="S1431" s="13"/>
      <c r="T1431" s="13"/>
      <c r="U1431" s="13"/>
      <c r="V1431" s="13"/>
      <c r="W1431" s="13"/>
      <c r="X1431" s="13"/>
      <c r="Y1431" s="13"/>
      <c r="Z1431" s="13"/>
      <c r="AA1431" s="13"/>
      <c r="AB1431" s="13"/>
    </row>
    <row r="1432" ht="15.75" customHeight="1">
      <c r="A1432" s="24" t="s">
        <v>10517</v>
      </c>
      <c r="B1432" s="24" t="s">
        <v>3004</v>
      </c>
      <c r="C1432" s="24" t="s">
        <v>10518</v>
      </c>
      <c r="D1432" s="24" t="s">
        <v>10519</v>
      </c>
      <c r="E1432" s="24" t="s">
        <v>10527</v>
      </c>
      <c r="F1432" s="25">
        <v>1.0</v>
      </c>
      <c r="G1432" s="25">
        <v>1.0</v>
      </c>
      <c r="H1432" s="25" t="s">
        <v>8871</v>
      </c>
      <c r="I1432" s="25">
        <v>2.0</v>
      </c>
      <c r="J1432" s="25">
        <v>3.0</v>
      </c>
      <c r="K1432" s="25" t="s">
        <v>9250</v>
      </c>
      <c r="L1432" s="25">
        <v>2.0</v>
      </c>
      <c r="M1432" s="25">
        <v>2.0</v>
      </c>
      <c r="N1432" s="25" t="s">
        <v>8938</v>
      </c>
      <c r="O1432" s="13"/>
      <c r="P1432" s="13"/>
      <c r="Q1432" s="13"/>
      <c r="R1432" s="13"/>
      <c r="S1432" s="13"/>
      <c r="T1432" s="13"/>
      <c r="U1432" s="13"/>
      <c r="V1432" s="13"/>
      <c r="W1432" s="13"/>
      <c r="X1432" s="13"/>
      <c r="Y1432" s="13"/>
      <c r="Z1432" s="13"/>
      <c r="AA1432" s="13"/>
      <c r="AB1432" s="13"/>
    </row>
    <row r="1433" ht="15.75" customHeight="1">
      <c r="A1433" s="24" t="s">
        <v>10517</v>
      </c>
      <c r="B1433" s="24" t="s">
        <v>3006</v>
      </c>
      <c r="C1433" s="24" t="s">
        <v>10518</v>
      </c>
      <c r="D1433" s="24" t="s">
        <v>10519</v>
      </c>
      <c r="E1433" s="24" t="s">
        <v>10528</v>
      </c>
      <c r="F1433" s="25">
        <v>1.0</v>
      </c>
      <c r="G1433" s="25">
        <v>1.0</v>
      </c>
      <c r="H1433" s="25" t="s">
        <v>8871</v>
      </c>
      <c r="I1433" s="25">
        <v>2.0</v>
      </c>
      <c r="J1433" s="25">
        <v>3.0</v>
      </c>
      <c r="K1433" s="25" t="s">
        <v>9250</v>
      </c>
      <c r="L1433" s="25">
        <v>2.0</v>
      </c>
      <c r="M1433" s="25">
        <v>2.0</v>
      </c>
      <c r="N1433" s="25" t="s">
        <v>8938</v>
      </c>
      <c r="O1433" s="13"/>
      <c r="P1433" s="13"/>
      <c r="Q1433" s="13"/>
      <c r="R1433" s="13"/>
      <c r="S1433" s="13"/>
      <c r="T1433" s="13"/>
      <c r="U1433" s="13"/>
      <c r="V1433" s="13"/>
      <c r="W1433" s="13"/>
      <c r="X1433" s="13"/>
      <c r="Y1433" s="13"/>
      <c r="Z1433" s="13"/>
      <c r="AA1433" s="13"/>
      <c r="AB1433" s="13"/>
    </row>
    <row r="1434" ht="15.75" customHeight="1">
      <c r="A1434" s="24" t="s">
        <v>10517</v>
      </c>
      <c r="B1434" s="24" t="s">
        <v>3008</v>
      </c>
      <c r="C1434" s="24" t="s">
        <v>10518</v>
      </c>
      <c r="D1434" s="24" t="s">
        <v>10519</v>
      </c>
      <c r="E1434" s="24" t="s">
        <v>10529</v>
      </c>
      <c r="F1434" s="25">
        <v>2.0</v>
      </c>
      <c r="G1434" s="25">
        <v>2.0</v>
      </c>
      <c r="H1434" s="25" t="s">
        <v>8871</v>
      </c>
      <c r="I1434" s="25">
        <v>3.0</v>
      </c>
      <c r="J1434" s="25">
        <v>2.0</v>
      </c>
      <c r="K1434" s="25" t="s">
        <v>9250</v>
      </c>
      <c r="L1434" s="25">
        <v>3.0</v>
      </c>
      <c r="M1434" s="25">
        <v>3.0</v>
      </c>
      <c r="N1434" s="25" t="s">
        <v>8938</v>
      </c>
      <c r="O1434" s="13"/>
      <c r="P1434" s="13"/>
      <c r="Q1434" s="13"/>
      <c r="R1434" s="13"/>
      <c r="S1434" s="13"/>
      <c r="T1434" s="13"/>
      <c r="U1434" s="13"/>
      <c r="V1434" s="13"/>
      <c r="W1434" s="13"/>
      <c r="X1434" s="13"/>
      <c r="Y1434" s="13"/>
      <c r="Z1434" s="13"/>
      <c r="AA1434" s="13"/>
      <c r="AB1434" s="13"/>
    </row>
    <row r="1435" ht="15.75" customHeight="1">
      <c r="A1435" s="24" t="s">
        <v>10517</v>
      </c>
      <c r="B1435" s="24" t="s">
        <v>3010</v>
      </c>
      <c r="C1435" s="24" t="s">
        <v>10518</v>
      </c>
      <c r="D1435" s="24" t="s">
        <v>10519</v>
      </c>
      <c r="E1435" s="24" t="s">
        <v>10530</v>
      </c>
      <c r="F1435" s="25">
        <v>1.0</v>
      </c>
      <c r="G1435" s="25">
        <v>1.0</v>
      </c>
      <c r="H1435" s="25" t="s">
        <v>8871</v>
      </c>
      <c r="I1435" s="25">
        <v>3.0</v>
      </c>
      <c r="J1435" s="25">
        <v>3.0</v>
      </c>
      <c r="K1435" s="25" t="s">
        <v>9250</v>
      </c>
      <c r="L1435" s="25">
        <v>3.0</v>
      </c>
      <c r="M1435" s="25">
        <v>2.0</v>
      </c>
      <c r="N1435" s="25" t="s">
        <v>8938</v>
      </c>
      <c r="O1435" s="13"/>
      <c r="P1435" s="13"/>
      <c r="Q1435" s="13"/>
      <c r="R1435" s="13"/>
      <c r="S1435" s="13"/>
      <c r="T1435" s="13"/>
      <c r="U1435" s="13"/>
      <c r="V1435" s="13"/>
      <c r="W1435" s="13"/>
      <c r="X1435" s="13"/>
      <c r="Y1435" s="13"/>
      <c r="Z1435" s="13"/>
      <c r="AA1435" s="13"/>
      <c r="AB1435" s="13"/>
    </row>
    <row r="1436" ht="15.75" customHeight="1">
      <c r="A1436" s="24" t="s">
        <v>10517</v>
      </c>
      <c r="B1436" s="24" t="s">
        <v>3012</v>
      </c>
      <c r="C1436" s="24" t="s">
        <v>10518</v>
      </c>
      <c r="D1436" s="24" t="s">
        <v>10519</v>
      </c>
      <c r="E1436" s="24" t="s">
        <v>10531</v>
      </c>
      <c r="F1436" s="25">
        <v>1.0</v>
      </c>
      <c r="G1436" s="25">
        <v>1.0</v>
      </c>
      <c r="H1436" s="25" t="s">
        <v>8871</v>
      </c>
      <c r="I1436" s="25">
        <v>1.0</v>
      </c>
      <c r="J1436" s="25">
        <v>1.0</v>
      </c>
      <c r="K1436" s="25" t="s">
        <v>9250</v>
      </c>
      <c r="L1436" s="25">
        <v>2.0</v>
      </c>
      <c r="M1436" s="25">
        <v>2.0</v>
      </c>
      <c r="N1436" s="25" t="s">
        <v>8938</v>
      </c>
      <c r="O1436" s="13"/>
      <c r="P1436" s="13"/>
      <c r="Q1436" s="13"/>
      <c r="R1436" s="13"/>
      <c r="S1436" s="13"/>
      <c r="T1436" s="13"/>
      <c r="U1436" s="13"/>
      <c r="V1436" s="13"/>
      <c r="W1436" s="13"/>
      <c r="X1436" s="13"/>
      <c r="Y1436" s="13"/>
      <c r="Z1436" s="13"/>
      <c r="AA1436" s="13"/>
      <c r="AB1436" s="13"/>
    </row>
    <row r="1437" ht="15.75" customHeight="1">
      <c r="A1437" s="24" t="s">
        <v>10517</v>
      </c>
      <c r="B1437" s="24" t="s">
        <v>3014</v>
      </c>
      <c r="C1437" s="24" t="s">
        <v>10518</v>
      </c>
      <c r="D1437" s="24" t="s">
        <v>10519</v>
      </c>
      <c r="E1437" s="24" t="s">
        <v>10532</v>
      </c>
      <c r="F1437" s="25">
        <v>1.0</v>
      </c>
      <c r="G1437" s="25">
        <v>1.0</v>
      </c>
      <c r="H1437" s="25" t="s">
        <v>8871</v>
      </c>
      <c r="I1437" s="25">
        <v>1.0</v>
      </c>
      <c r="J1437" s="25">
        <v>1.0</v>
      </c>
      <c r="K1437" s="25" t="s">
        <v>9250</v>
      </c>
      <c r="L1437" s="25">
        <v>1.0</v>
      </c>
      <c r="M1437" s="25">
        <v>1.0</v>
      </c>
      <c r="N1437" s="25" t="s">
        <v>8938</v>
      </c>
      <c r="O1437" s="13"/>
      <c r="P1437" s="13"/>
      <c r="Q1437" s="13"/>
      <c r="R1437" s="13"/>
      <c r="S1437" s="13"/>
      <c r="T1437" s="13"/>
      <c r="U1437" s="13"/>
      <c r="V1437" s="13"/>
      <c r="W1437" s="13"/>
      <c r="X1437" s="13"/>
      <c r="Y1437" s="13"/>
      <c r="Z1437" s="13"/>
      <c r="AA1437" s="13"/>
      <c r="AB1437" s="13"/>
    </row>
    <row r="1438" ht="15.75" customHeight="1">
      <c r="A1438" s="24" t="s">
        <v>10517</v>
      </c>
      <c r="B1438" s="24" t="s">
        <v>3016</v>
      </c>
      <c r="C1438" s="24" t="s">
        <v>10518</v>
      </c>
      <c r="D1438" s="24" t="s">
        <v>10519</v>
      </c>
      <c r="E1438" s="24" t="s">
        <v>10533</v>
      </c>
      <c r="F1438" s="25">
        <v>3.0</v>
      </c>
      <c r="G1438" s="25">
        <v>2.0</v>
      </c>
      <c r="H1438" s="25" t="s">
        <v>8871</v>
      </c>
      <c r="I1438" s="25">
        <v>3.0</v>
      </c>
      <c r="J1438" s="25">
        <v>2.0</v>
      </c>
      <c r="K1438" s="25" t="s">
        <v>9250</v>
      </c>
      <c r="L1438" s="25">
        <v>3.0</v>
      </c>
      <c r="M1438" s="25">
        <v>2.0</v>
      </c>
      <c r="N1438" s="25" t="s">
        <v>8938</v>
      </c>
      <c r="O1438" s="13"/>
      <c r="P1438" s="13"/>
      <c r="Q1438" s="13"/>
      <c r="R1438" s="13"/>
      <c r="S1438" s="13"/>
      <c r="T1438" s="13"/>
      <c r="U1438" s="13"/>
      <c r="V1438" s="13"/>
      <c r="W1438" s="13"/>
      <c r="X1438" s="13"/>
      <c r="Y1438" s="13"/>
      <c r="Z1438" s="13"/>
      <c r="AA1438" s="13"/>
      <c r="AB1438" s="13"/>
    </row>
    <row r="1439" ht="15.75" customHeight="1">
      <c r="A1439" s="24" t="s">
        <v>10517</v>
      </c>
      <c r="B1439" s="24" t="s">
        <v>3018</v>
      </c>
      <c r="C1439" s="24" t="s">
        <v>10518</v>
      </c>
      <c r="D1439" s="24" t="s">
        <v>10519</v>
      </c>
      <c r="E1439" s="24" t="s">
        <v>10534</v>
      </c>
      <c r="F1439" s="25">
        <v>1.0</v>
      </c>
      <c r="G1439" s="25">
        <v>1.0</v>
      </c>
      <c r="H1439" s="25" t="s">
        <v>8871</v>
      </c>
      <c r="I1439" s="25">
        <v>3.0</v>
      </c>
      <c r="J1439" s="25">
        <v>2.0</v>
      </c>
      <c r="K1439" s="25" t="s">
        <v>9250</v>
      </c>
      <c r="L1439" s="25">
        <v>3.0</v>
      </c>
      <c r="M1439" s="25">
        <v>2.0</v>
      </c>
      <c r="N1439" s="25" t="s">
        <v>8938</v>
      </c>
      <c r="O1439" s="13"/>
      <c r="P1439" s="13"/>
      <c r="Q1439" s="13"/>
      <c r="R1439" s="13"/>
      <c r="S1439" s="13"/>
      <c r="T1439" s="13"/>
      <c r="U1439" s="13"/>
      <c r="V1439" s="13"/>
      <c r="W1439" s="13"/>
      <c r="X1439" s="13"/>
      <c r="Y1439" s="13"/>
      <c r="Z1439" s="13"/>
      <c r="AA1439" s="13"/>
      <c r="AB1439" s="13"/>
    </row>
    <row r="1440" ht="15.75" customHeight="1">
      <c r="A1440" s="24" t="s">
        <v>10517</v>
      </c>
      <c r="B1440" s="24" t="s">
        <v>3020</v>
      </c>
      <c r="C1440" s="24" t="s">
        <v>10518</v>
      </c>
      <c r="D1440" s="24" t="s">
        <v>10519</v>
      </c>
      <c r="E1440" s="24" t="s">
        <v>10535</v>
      </c>
      <c r="F1440" s="25">
        <v>1.0</v>
      </c>
      <c r="G1440" s="25">
        <v>1.0</v>
      </c>
      <c r="H1440" s="25" t="s">
        <v>8871</v>
      </c>
      <c r="I1440" s="25">
        <v>3.0</v>
      </c>
      <c r="J1440" s="25">
        <v>2.0</v>
      </c>
      <c r="K1440" s="25" t="s">
        <v>9250</v>
      </c>
      <c r="L1440" s="25">
        <v>3.0</v>
      </c>
      <c r="M1440" s="25">
        <v>2.0</v>
      </c>
      <c r="N1440" s="25" t="s">
        <v>8938</v>
      </c>
      <c r="O1440" s="13"/>
      <c r="P1440" s="13"/>
      <c r="Q1440" s="13"/>
      <c r="R1440" s="13"/>
      <c r="S1440" s="13"/>
      <c r="T1440" s="13"/>
      <c r="U1440" s="13"/>
      <c r="V1440" s="13"/>
      <c r="W1440" s="13"/>
      <c r="X1440" s="13"/>
      <c r="Y1440" s="13"/>
      <c r="Z1440" s="13"/>
      <c r="AA1440" s="13"/>
      <c r="AB1440" s="13"/>
    </row>
    <row r="1441" ht="15.75" customHeight="1">
      <c r="A1441" s="24" t="s">
        <v>10517</v>
      </c>
      <c r="B1441" s="24" t="s">
        <v>3022</v>
      </c>
      <c r="C1441" s="24" t="s">
        <v>10518</v>
      </c>
      <c r="D1441" s="24" t="s">
        <v>10519</v>
      </c>
      <c r="E1441" s="24" t="s">
        <v>10536</v>
      </c>
      <c r="F1441" s="25">
        <v>1.0</v>
      </c>
      <c r="G1441" s="25">
        <v>1.0</v>
      </c>
      <c r="H1441" s="25" t="s">
        <v>8871</v>
      </c>
      <c r="I1441" s="25">
        <v>3.0</v>
      </c>
      <c r="J1441" s="25">
        <v>2.0</v>
      </c>
      <c r="K1441" s="25" t="s">
        <v>9250</v>
      </c>
      <c r="L1441" s="25">
        <v>3.0</v>
      </c>
      <c r="M1441" s="25">
        <v>2.0</v>
      </c>
      <c r="N1441" s="25" t="s">
        <v>8938</v>
      </c>
      <c r="O1441" s="13"/>
      <c r="P1441" s="13"/>
      <c r="Q1441" s="13"/>
      <c r="R1441" s="13"/>
      <c r="S1441" s="13"/>
      <c r="T1441" s="13"/>
      <c r="U1441" s="13"/>
      <c r="V1441" s="13"/>
      <c r="W1441" s="13"/>
      <c r="X1441" s="13"/>
      <c r="Y1441" s="13"/>
      <c r="Z1441" s="13"/>
      <c r="AA1441" s="13"/>
      <c r="AB1441" s="13"/>
    </row>
    <row r="1442" ht="15.75" customHeight="1">
      <c r="A1442" s="24" t="s">
        <v>10517</v>
      </c>
      <c r="B1442" s="24" t="s">
        <v>3024</v>
      </c>
      <c r="C1442" s="24" t="s">
        <v>10518</v>
      </c>
      <c r="D1442" s="24" t="s">
        <v>10519</v>
      </c>
      <c r="E1442" s="24" t="s">
        <v>10537</v>
      </c>
      <c r="F1442" s="25">
        <v>1.0</v>
      </c>
      <c r="G1442" s="25">
        <v>1.0</v>
      </c>
      <c r="H1442" s="25" t="s">
        <v>8871</v>
      </c>
      <c r="I1442" s="25">
        <v>1.0</v>
      </c>
      <c r="J1442" s="25">
        <v>1.0</v>
      </c>
      <c r="K1442" s="25" t="s">
        <v>9250</v>
      </c>
      <c r="L1442" s="25">
        <v>2.0</v>
      </c>
      <c r="M1442" s="25">
        <v>2.0</v>
      </c>
      <c r="N1442" s="25" t="s">
        <v>8938</v>
      </c>
      <c r="O1442" s="13"/>
      <c r="P1442" s="13"/>
      <c r="Q1442" s="13"/>
      <c r="R1442" s="13"/>
      <c r="S1442" s="13"/>
      <c r="T1442" s="13"/>
      <c r="U1442" s="13"/>
      <c r="V1442" s="13"/>
      <c r="W1442" s="13"/>
      <c r="X1442" s="13"/>
      <c r="Y1442" s="13"/>
      <c r="Z1442" s="13"/>
      <c r="AA1442" s="13"/>
      <c r="AB1442" s="13"/>
    </row>
    <row r="1443" ht="15.75" customHeight="1">
      <c r="A1443" s="24" t="s">
        <v>10538</v>
      </c>
      <c r="B1443" s="24" t="s">
        <v>4762</v>
      </c>
      <c r="C1443" s="24" t="s">
        <v>10539</v>
      </c>
      <c r="D1443" s="24" t="s">
        <v>10540</v>
      </c>
      <c r="E1443" s="24" t="s">
        <v>10541</v>
      </c>
      <c r="F1443" s="25">
        <v>1.0</v>
      </c>
      <c r="G1443" s="25">
        <v>1.0</v>
      </c>
      <c r="H1443" s="25" t="s">
        <v>8871</v>
      </c>
      <c r="I1443" s="25">
        <v>3.0</v>
      </c>
      <c r="J1443" s="25">
        <v>3.0</v>
      </c>
      <c r="K1443" s="25" t="s">
        <v>8916</v>
      </c>
      <c r="L1443" s="25">
        <v>2.0</v>
      </c>
      <c r="M1443" s="25">
        <v>3.0</v>
      </c>
      <c r="N1443" s="25" t="s">
        <v>9396</v>
      </c>
      <c r="O1443" s="13"/>
      <c r="P1443" s="13"/>
      <c r="Q1443" s="13"/>
      <c r="R1443" s="13"/>
      <c r="S1443" s="13"/>
      <c r="T1443" s="13"/>
      <c r="U1443" s="13"/>
      <c r="V1443" s="13"/>
      <c r="W1443" s="13"/>
      <c r="X1443" s="13"/>
      <c r="Y1443" s="13"/>
      <c r="Z1443" s="13"/>
      <c r="AA1443" s="13"/>
      <c r="AB1443" s="13"/>
    </row>
    <row r="1444" ht="15.75" customHeight="1">
      <c r="A1444" s="24" t="s">
        <v>10538</v>
      </c>
      <c r="B1444" s="24" t="s">
        <v>4766</v>
      </c>
      <c r="C1444" s="24" t="s">
        <v>10539</v>
      </c>
      <c r="D1444" s="24" t="s">
        <v>10540</v>
      </c>
      <c r="E1444" s="24" t="s">
        <v>10542</v>
      </c>
      <c r="F1444" s="25">
        <v>2.0</v>
      </c>
      <c r="G1444" s="25">
        <v>3.0</v>
      </c>
      <c r="H1444" s="25" t="s">
        <v>8871</v>
      </c>
      <c r="I1444" s="25">
        <v>2.0</v>
      </c>
      <c r="J1444" s="25">
        <v>3.0</v>
      </c>
      <c r="K1444" s="25" t="s">
        <v>8916</v>
      </c>
      <c r="L1444" s="25">
        <v>2.0</v>
      </c>
      <c r="M1444" s="25">
        <v>3.0</v>
      </c>
      <c r="N1444" s="25" t="s">
        <v>9396</v>
      </c>
      <c r="O1444" s="13"/>
      <c r="P1444" s="13"/>
      <c r="Q1444" s="13"/>
      <c r="R1444" s="13"/>
      <c r="S1444" s="13"/>
      <c r="T1444" s="13"/>
      <c r="U1444" s="13"/>
      <c r="V1444" s="13"/>
      <c r="W1444" s="13"/>
      <c r="X1444" s="13"/>
      <c r="Y1444" s="13"/>
      <c r="Z1444" s="13"/>
      <c r="AA1444" s="13"/>
      <c r="AB1444" s="13"/>
    </row>
    <row r="1445" ht="15.75" customHeight="1">
      <c r="A1445" s="24" t="s">
        <v>10538</v>
      </c>
      <c r="B1445" s="24" t="s">
        <v>4768</v>
      </c>
      <c r="C1445" s="24" t="s">
        <v>10539</v>
      </c>
      <c r="D1445" s="24" t="s">
        <v>10540</v>
      </c>
      <c r="E1445" s="24" t="s">
        <v>10543</v>
      </c>
      <c r="F1445" s="25">
        <v>2.0</v>
      </c>
      <c r="G1445" s="25">
        <v>2.0</v>
      </c>
      <c r="H1445" s="25" t="s">
        <v>8871</v>
      </c>
      <c r="I1445" s="25">
        <v>2.0</v>
      </c>
      <c r="J1445" s="25">
        <v>2.0</v>
      </c>
      <c r="K1445" s="25" t="s">
        <v>8916</v>
      </c>
      <c r="L1445" s="25">
        <v>2.0</v>
      </c>
      <c r="M1445" s="25">
        <v>2.0</v>
      </c>
      <c r="N1445" s="25" t="s">
        <v>9396</v>
      </c>
      <c r="O1445" s="13"/>
      <c r="P1445" s="13"/>
      <c r="Q1445" s="13"/>
      <c r="R1445" s="13"/>
      <c r="S1445" s="13"/>
      <c r="T1445" s="13"/>
      <c r="U1445" s="13"/>
      <c r="V1445" s="13"/>
      <c r="W1445" s="13"/>
      <c r="X1445" s="13"/>
      <c r="Y1445" s="13"/>
      <c r="Z1445" s="13"/>
      <c r="AA1445" s="13"/>
      <c r="AB1445" s="13"/>
    </row>
    <row r="1446" ht="15.75" customHeight="1">
      <c r="A1446" s="24" t="s">
        <v>10538</v>
      </c>
      <c r="B1446" s="24" t="s">
        <v>4770</v>
      </c>
      <c r="C1446" s="24" t="s">
        <v>10539</v>
      </c>
      <c r="D1446" s="24" t="s">
        <v>10540</v>
      </c>
      <c r="E1446" s="24" t="s">
        <v>10544</v>
      </c>
      <c r="F1446" s="25">
        <v>3.0</v>
      </c>
      <c r="G1446" s="25">
        <v>3.0</v>
      </c>
      <c r="H1446" s="25" t="s">
        <v>8871</v>
      </c>
      <c r="I1446" s="25">
        <v>1.0</v>
      </c>
      <c r="J1446" s="25">
        <v>1.0</v>
      </c>
      <c r="K1446" s="25" t="s">
        <v>8916</v>
      </c>
      <c r="L1446" s="25">
        <v>1.0</v>
      </c>
      <c r="M1446" s="25">
        <v>2.0</v>
      </c>
      <c r="N1446" s="25" t="s">
        <v>9396</v>
      </c>
      <c r="O1446" s="13"/>
      <c r="P1446" s="13"/>
      <c r="Q1446" s="13"/>
      <c r="R1446" s="13"/>
      <c r="S1446" s="13"/>
      <c r="T1446" s="13"/>
      <c r="U1446" s="13"/>
      <c r="V1446" s="13"/>
      <c r="W1446" s="13"/>
      <c r="X1446" s="13"/>
      <c r="Y1446" s="13"/>
      <c r="Z1446" s="13"/>
      <c r="AA1446" s="13"/>
      <c r="AB1446" s="13"/>
    </row>
    <row r="1447" ht="15.75" customHeight="1">
      <c r="A1447" s="24" t="s">
        <v>10538</v>
      </c>
      <c r="B1447" s="24" t="s">
        <v>4772</v>
      </c>
      <c r="C1447" s="24" t="s">
        <v>10539</v>
      </c>
      <c r="D1447" s="24" t="s">
        <v>10540</v>
      </c>
      <c r="E1447" s="24" t="s">
        <v>10545</v>
      </c>
      <c r="F1447" s="25">
        <v>1.0</v>
      </c>
      <c r="G1447" s="25">
        <v>1.0</v>
      </c>
      <c r="H1447" s="25" t="s">
        <v>8871</v>
      </c>
      <c r="I1447" s="25">
        <v>1.0</v>
      </c>
      <c r="J1447" s="25">
        <v>1.0</v>
      </c>
      <c r="K1447" s="25" t="s">
        <v>8916</v>
      </c>
      <c r="L1447" s="25">
        <v>1.0</v>
      </c>
      <c r="M1447" s="25">
        <v>1.0</v>
      </c>
      <c r="N1447" s="25" t="s">
        <v>9396</v>
      </c>
      <c r="O1447" s="13"/>
      <c r="P1447" s="13"/>
      <c r="Q1447" s="13"/>
      <c r="R1447" s="13"/>
      <c r="S1447" s="13"/>
      <c r="T1447" s="13"/>
      <c r="U1447" s="13"/>
      <c r="V1447" s="13"/>
      <c r="W1447" s="13"/>
      <c r="X1447" s="13"/>
      <c r="Y1447" s="13"/>
      <c r="Z1447" s="13"/>
      <c r="AA1447" s="13"/>
      <c r="AB1447" s="13"/>
    </row>
    <row r="1448" ht="15.75" customHeight="1">
      <c r="A1448" s="24" t="s">
        <v>10538</v>
      </c>
      <c r="B1448" s="24" t="s">
        <v>4774</v>
      </c>
      <c r="C1448" s="24" t="s">
        <v>10539</v>
      </c>
      <c r="D1448" s="24" t="s">
        <v>10540</v>
      </c>
      <c r="E1448" s="24" t="s">
        <v>10546</v>
      </c>
      <c r="F1448" s="25">
        <v>1.0</v>
      </c>
      <c r="G1448" s="25">
        <v>1.0</v>
      </c>
      <c r="H1448" s="25" t="s">
        <v>8871</v>
      </c>
      <c r="I1448" s="25">
        <v>1.0</v>
      </c>
      <c r="J1448" s="25">
        <v>1.0</v>
      </c>
      <c r="K1448" s="25" t="s">
        <v>8916</v>
      </c>
      <c r="L1448" s="25">
        <v>1.0</v>
      </c>
      <c r="M1448" s="25">
        <v>2.0</v>
      </c>
      <c r="N1448" s="25" t="s">
        <v>9396</v>
      </c>
      <c r="O1448" s="13"/>
      <c r="P1448" s="13"/>
      <c r="Q1448" s="13"/>
      <c r="R1448" s="13"/>
      <c r="S1448" s="13"/>
      <c r="T1448" s="13"/>
      <c r="U1448" s="13"/>
      <c r="V1448" s="13"/>
      <c r="W1448" s="13"/>
      <c r="X1448" s="13"/>
      <c r="Y1448" s="13"/>
      <c r="Z1448" s="13"/>
      <c r="AA1448" s="13"/>
      <c r="AB1448" s="13"/>
    </row>
    <row r="1449" ht="15.75" customHeight="1">
      <c r="A1449" s="24" t="s">
        <v>10538</v>
      </c>
      <c r="B1449" s="24" t="s">
        <v>4776</v>
      </c>
      <c r="C1449" s="24" t="s">
        <v>10539</v>
      </c>
      <c r="D1449" s="24" t="s">
        <v>10540</v>
      </c>
      <c r="E1449" s="24" t="s">
        <v>10547</v>
      </c>
      <c r="F1449" s="25">
        <v>3.0</v>
      </c>
      <c r="G1449" s="25">
        <v>3.0</v>
      </c>
      <c r="H1449" s="25" t="s">
        <v>8871</v>
      </c>
      <c r="I1449" s="25">
        <v>2.0</v>
      </c>
      <c r="J1449" s="25">
        <v>2.0</v>
      </c>
      <c r="K1449" s="25" t="s">
        <v>8916</v>
      </c>
      <c r="L1449" s="25">
        <v>2.0</v>
      </c>
      <c r="M1449" s="25">
        <v>3.0</v>
      </c>
      <c r="N1449" s="25" t="s">
        <v>9396</v>
      </c>
      <c r="O1449" s="13"/>
      <c r="P1449" s="13"/>
      <c r="Q1449" s="13"/>
      <c r="R1449" s="13"/>
      <c r="S1449" s="13"/>
      <c r="T1449" s="13"/>
      <c r="U1449" s="13"/>
      <c r="V1449" s="13"/>
      <c r="W1449" s="13"/>
      <c r="X1449" s="13"/>
      <c r="Y1449" s="13"/>
      <c r="Z1449" s="13"/>
      <c r="AA1449" s="13"/>
      <c r="AB1449" s="13"/>
    </row>
    <row r="1450" ht="15.75" customHeight="1">
      <c r="A1450" s="24" t="s">
        <v>10538</v>
      </c>
      <c r="B1450" s="24" t="s">
        <v>4778</v>
      </c>
      <c r="C1450" s="24" t="s">
        <v>10539</v>
      </c>
      <c r="D1450" s="24" t="s">
        <v>10540</v>
      </c>
      <c r="E1450" s="24" t="s">
        <v>10548</v>
      </c>
      <c r="F1450" s="25">
        <v>1.0</v>
      </c>
      <c r="G1450" s="25">
        <v>1.0</v>
      </c>
      <c r="H1450" s="25" t="s">
        <v>8871</v>
      </c>
      <c r="I1450" s="25">
        <v>3.0</v>
      </c>
      <c r="J1450" s="25">
        <v>3.0</v>
      </c>
      <c r="K1450" s="25" t="s">
        <v>8916</v>
      </c>
      <c r="L1450" s="25">
        <v>2.0</v>
      </c>
      <c r="M1450" s="25">
        <v>3.0</v>
      </c>
      <c r="N1450" s="25" t="s">
        <v>9396</v>
      </c>
      <c r="O1450" s="13"/>
      <c r="P1450" s="13"/>
      <c r="Q1450" s="13"/>
      <c r="R1450" s="13"/>
      <c r="S1450" s="13"/>
      <c r="T1450" s="13"/>
      <c r="U1450" s="13"/>
      <c r="V1450" s="13"/>
      <c r="W1450" s="13"/>
      <c r="X1450" s="13"/>
      <c r="Y1450" s="13"/>
      <c r="Z1450" s="13"/>
      <c r="AA1450" s="13"/>
      <c r="AB1450" s="13"/>
    </row>
    <row r="1451" ht="15.75" customHeight="1">
      <c r="A1451" s="24" t="s">
        <v>10538</v>
      </c>
      <c r="B1451" s="24" t="s">
        <v>4780</v>
      </c>
      <c r="C1451" s="24" t="s">
        <v>10539</v>
      </c>
      <c r="D1451" s="24" t="s">
        <v>10540</v>
      </c>
      <c r="E1451" s="24" t="s">
        <v>10549</v>
      </c>
      <c r="F1451" s="25">
        <v>1.0</v>
      </c>
      <c r="G1451" s="25">
        <v>1.0</v>
      </c>
      <c r="H1451" s="25" t="s">
        <v>8871</v>
      </c>
      <c r="I1451" s="25">
        <v>1.0</v>
      </c>
      <c r="J1451" s="25">
        <v>1.0</v>
      </c>
      <c r="K1451" s="25" t="s">
        <v>8916</v>
      </c>
      <c r="L1451" s="25">
        <v>1.0</v>
      </c>
      <c r="M1451" s="25">
        <v>1.0</v>
      </c>
      <c r="N1451" s="25" t="s">
        <v>9396</v>
      </c>
      <c r="O1451" s="13"/>
      <c r="P1451" s="13"/>
      <c r="Q1451" s="13"/>
      <c r="R1451" s="13"/>
      <c r="S1451" s="13"/>
      <c r="T1451" s="13"/>
      <c r="U1451" s="13"/>
      <c r="V1451" s="13"/>
      <c r="W1451" s="13"/>
      <c r="X1451" s="13"/>
      <c r="Y1451" s="13"/>
      <c r="Z1451" s="13"/>
      <c r="AA1451" s="13"/>
      <c r="AB1451" s="13"/>
    </row>
    <row r="1452" ht="15.75" customHeight="1">
      <c r="A1452" s="24" t="s">
        <v>10538</v>
      </c>
      <c r="B1452" s="24" t="s">
        <v>4782</v>
      </c>
      <c r="C1452" s="24" t="s">
        <v>10539</v>
      </c>
      <c r="D1452" s="24" t="s">
        <v>10540</v>
      </c>
      <c r="E1452" s="24" t="s">
        <v>10550</v>
      </c>
      <c r="F1452" s="25">
        <v>1.0</v>
      </c>
      <c r="G1452" s="25">
        <v>2.0</v>
      </c>
      <c r="H1452" s="25" t="s">
        <v>8871</v>
      </c>
      <c r="I1452" s="25">
        <v>1.0</v>
      </c>
      <c r="J1452" s="25">
        <v>2.0</v>
      </c>
      <c r="K1452" s="25" t="s">
        <v>8916</v>
      </c>
      <c r="L1452" s="25">
        <v>1.0</v>
      </c>
      <c r="M1452" s="25">
        <v>2.0</v>
      </c>
      <c r="N1452" s="25" t="s">
        <v>9396</v>
      </c>
      <c r="O1452" s="13"/>
      <c r="P1452" s="13"/>
      <c r="Q1452" s="13"/>
      <c r="R1452" s="13"/>
      <c r="S1452" s="13"/>
      <c r="T1452" s="13"/>
      <c r="U1452" s="13"/>
      <c r="V1452" s="13"/>
      <c r="W1452" s="13"/>
      <c r="X1452" s="13"/>
      <c r="Y1452" s="13"/>
      <c r="Z1452" s="13"/>
      <c r="AA1452" s="13"/>
      <c r="AB1452" s="13"/>
    </row>
    <row r="1453" ht="15.75" customHeight="1">
      <c r="A1453" s="24" t="s">
        <v>10538</v>
      </c>
      <c r="B1453" s="24" t="s">
        <v>4784</v>
      </c>
      <c r="C1453" s="24" t="s">
        <v>10539</v>
      </c>
      <c r="D1453" s="24" t="s">
        <v>10540</v>
      </c>
      <c r="E1453" s="24" t="s">
        <v>10551</v>
      </c>
      <c r="F1453" s="25">
        <v>1.0</v>
      </c>
      <c r="G1453" s="25">
        <v>1.0</v>
      </c>
      <c r="H1453" s="25" t="s">
        <v>8871</v>
      </c>
      <c r="I1453" s="25">
        <v>1.0</v>
      </c>
      <c r="J1453" s="25">
        <v>1.0</v>
      </c>
      <c r="K1453" s="25" t="s">
        <v>8916</v>
      </c>
      <c r="L1453" s="25">
        <v>2.0</v>
      </c>
      <c r="M1453" s="25">
        <v>3.0</v>
      </c>
      <c r="N1453" s="25" t="s">
        <v>9396</v>
      </c>
      <c r="O1453" s="13"/>
      <c r="P1453" s="13"/>
      <c r="Q1453" s="13"/>
      <c r="R1453" s="13"/>
      <c r="S1453" s="13"/>
      <c r="T1453" s="13"/>
      <c r="U1453" s="13"/>
      <c r="V1453" s="13"/>
      <c r="W1453" s="13"/>
      <c r="X1453" s="13"/>
      <c r="Y1453" s="13"/>
      <c r="Z1453" s="13"/>
      <c r="AA1453" s="13"/>
      <c r="AB1453" s="13"/>
    </row>
    <row r="1454" ht="15.75" customHeight="1">
      <c r="A1454" s="24" t="s">
        <v>10538</v>
      </c>
      <c r="B1454" s="24" t="s">
        <v>4786</v>
      </c>
      <c r="C1454" s="24" t="s">
        <v>10539</v>
      </c>
      <c r="D1454" s="24" t="s">
        <v>10540</v>
      </c>
      <c r="E1454" s="24" t="s">
        <v>10552</v>
      </c>
      <c r="F1454" s="25">
        <v>1.0</v>
      </c>
      <c r="G1454" s="25">
        <v>1.0</v>
      </c>
      <c r="H1454" s="25" t="s">
        <v>8871</v>
      </c>
      <c r="I1454" s="25">
        <v>1.0</v>
      </c>
      <c r="J1454" s="25">
        <v>1.0</v>
      </c>
      <c r="K1454" s="25" t="s">
        <v>8916</v>
      </c>
      <c r="L1454" s="25">
        <v>1.0</v>
      </c>
      <c r="M1454" s="25">
        <v>1.0</v>
      </c>
      <c r="N1454" s="25" t="s">
        <v>9396</v>
      </c>
      <c r="O1454" s="13"/>
      <c r="P1454" s="13"/>
      <c r="Q1454" s="13"/>
      <c r="R1454" s="13"/>
      <c r="S1454" s="13"/>
      <c r="T1454" s="13"/>
      <c r="U1454" s="13"/>
      <c r="V1454" s="13"/>
      <c r="W1454" s="13"/>
      <c r="X1454" s="13"/>
      <c r="Y1454" s="13"/>
      <c r="Z1454" s="13"/>
      <c r="AA1454" s="13"/>
      <c r="AB1454" s="13"/>
    </row>
    <row r="1455" ht="15.75" customHeight="1">
      <c r="A1455" s="24" t="s">
        <v>10538</v>
      </c>
      <c r="B1455" s="24" t="s">
        <v>4788</v>
      </c>
      <c r="C1455" s="24" t="s">
        <v>10539</v>
      </c>
      <c r="D1455" s="24" t="s">
        <v>10540</v>
      </c>
      <c r="E1455" s="24" t="s">
        <v>10553</v>
      </c>
      <c r="F1455" s="25">
        <v>1.0</v>
      </c>
      <c r="G1455" s="25">
        <v>1.0</v>
      </c>
      <c r="H1455" s="25" t="s">
        <v>8871</v>
      </c>
      <c r="I1455" s="25">
        <v>1.0</v>
      </c>
      <c r="J1455" s="25">
        <v>1.0</v>
      </c>
      <c r="K1455" s="25" t="s">
        <v>8916</v>
      </c>
      <c r="L1455" s="25">
        <v>2.0</v>
      </c>
      <c r="M1455" s="25">
        <v>2.0</v>
      </c>
      <c r="N1455" s="25" t="s">
        <v>9396</v>
      </c>
      <c r="O1455" s="13"/>
      <c r="P1455" s="13"/>
      <c r="Q1455" s="13"/>
      <c r="R1455" s="13"/>
      <c r="S1455" s="13"/>
      <c r="T1455" s="13"/>
      <c r="U1455" s="13"/>
      <c r="V1455" s="13"/>
      <c r="W1455" s="13"/>
      <c r="X1455" s="13"/>
      <c r="Y1455" s="13"/>
      <c r="Z1455" s="13"/>
      <c r="AA1455" s="13"/>
      <c r="AB1455" s="13"/>
    </row>
    <row r="1456" ht="15.75" customHeight="1">
      <c r="A1456" s="24" t="s">
        <v>10538</v>
      </c>
      <c r="B1456" s="24" t="s">
        <v>4790</v>
      </c>
      <c r="C1456" s="24" t="s">
        <v>10539</v>
      </c>
      <c r="D1456" s="24" t="s">
        <v>10540</v>
      </c>
      <c r="E1456" s="24" t="s">
        <v>10554</v>
      </c>
      <c r="F1456" s="25">
        <v>2.0</v>
      </c>
      <c r="G1456" s="25">
        <v>3.0</v>
      </c>
      <c r="H1456" s="25" t="s">
        <v>8871</v>
      </c>
      <c r="I1456" s="25">
        <v>2.0</v>
      </c>
      <c r="J1456" s="25">
        <v>3.0</v>
      </c>
      <c r="K1456" s="25" t="s">
        <v>8916</v>
      </c>
      <c r="L1456" s="25">
        <v>2.0</v>
      </c>
      <c r="M1456" s="25">
        <v>3.0</v>
      </c>
      <c r="N1456" s="25" t="s">
        <v>9396</v>
      </c>
      <c r="O1456" s="13"/>
      <c r="P1456" s="13"/>
      <c r="Q1456" s="13"/>
      <c r="R1456" s="13"/>
      <c r="S1456" s="13"/>
      <c r="T1456" s="13"/>
      <c r="U1456" s="13"/>
      <c r="V1456" s="13"/>
      <c r="W1456" s="13"/>
      <c r="X1456" s="13"/>
      <c r="Y1456" s="13"/>
      <c r="Z1456" s="13"/>
      <c r="AA1456" s="13"/>
      <c r="AB1456" s="13"/>
    </row>
    <row r="1457" ht="15.75" customHeight="1">
      <c r="A1457" s="24" t="s">
        <v>10538</v>
      </c>
      <c r="B1457" s="24" t="s">
        <v>4792</v>
      </c>
      <c r="C1457" s="24" t="s">
        <v>10539</v>
      </c>
      <c r="D1457" s="24" t="s">
        <v>10540</v>
      </c>
      <c r="E1457" s="24" t="s">
        <v>10555</v>
      </c>
      <c r="F1457" s="25">
        <v>1.0</v>
      </c>
      <c r="G1457" s="25">
        <v>1.0</v>
      </c>
      <c r="H1457" s="25" t="s">
        <v>8871</v>
      </c>
      <c r="I1457" s="25">
        <v>3.0</v>
      </c>
      <c r="J1457" s="25">
        <v>3.0</v>
      </c>
      <c r="K1457" s="25" t="s">
        <v>8916</v>
      </c>
      <c r="L1457" s="25">
        <v>3.0</v>
      </c>
      <c r="M1457" s="25">
        <v>3.0</v>
      </c>
      <c r="N1457" s="25" t="s">
        <v>9396</v>
      </c>
      <c r="O1457" s="13"/>
      <c r="P1457" s="13"/>
      <c r="Q1457" s="13"/>
      <c r="R1457" s="13"/>
      <c r="S1457" s="13"/>
      <c r="T1457" s="13"/>
      <c r="U1457" s="13"/>
      <c r="V1457" s="13"/>
      <c r="W1457" s="13"/>
      <c r="X1457" s="13"/>
      <c r="Y1457" s="13"/>
      <c r="Z1457" s="13"/>
      <c r="AA1457" s="13"/>
      <c r="AB1457" s="13"/>
    </row>
    <row r="1458" ht="15.75" customHeight="1">
      <c r="A1458" s="24" t="s">
        <v>10538</v>
      </c>
      <c r="B1458" s="24" t="s">
        <v>4794</v>
      </c>
      <c r="C1458" s="24" t="s">
        <v>10539</v>
      </c>
      <c r="D1458" s="24" t="s">
        <v>10540</v>
      </c>
      <c r="E1458" s="24" t="s">
        <v>10556</v>
      </c>
      <c r="F1458" s="25">
        <v>3.0</v>
      </c>
      <c r="G1458" s="25">
        <v>3.0</v>
      </c>
      <c r="H1458" s="25" t="s">
        <v>8871</v>
      </c>
      <c r="I1458" s="25">
        <v>3.0</v>
      </c>
      <c r="J1458" s="25">
        <v>3.0</v>
      </c>
      <c r="K1458" s="25" t="s">
        <v>8916</v>
      </c>
      <c r="L1458" s="25">
        <v>3.0</v>
      </c>
      <c r="M1458" s="25">
        <v>3.0</v>
      </c>
      <c r="N1458" s="25" t="s">
        <v>9396</v>
      </c>
      <c r="O1458" s="13"/>
      <c r="P1458" s="13"/>
      <c r="Q1458" s="13"/>
      <c r="R1458" s="13"/>
      <c r="S1458" s="13"/>
      <c r="T1458" s="13"/>
      <c r="U1458" s="13"/>
      <c r="V1458" s="13"/>
      <c r="W1458" s="13"/>
      <c r="X1458" s="13"/>
      <c r="Y1458" s="13"/>
      <c r="Z1458" s="13"/>
      <c r="AA1458" s="13"/>
      <c r="AB1458" s="13"/>
    </row>
    <row r="1459" ht="15.75" customHeight="1">
      <c r="A1459" s="24" t="s">
        <v>10538</v>
      </c>
      <c r="B1459" s="24" t="s">
        <v>4796</v>
      </c>
      <c r="C1459" s="24" t="s">
        <v>10539</v>
      </c>
      <c r="D1459" s="24" t="s">
        <v>10540</v>
      </c>
      <c r="E1459" s="24" t="s">
        <v>10557</v>
      </c>
      <c r="F1459" s="25">
        <v>2.0</v>
      </c>
      <c r="G1459" s="25">
        <v>2.0</v>
      </c>
      <c r="H1459" s="25" t="s">
        <v>8871</v>
      </c>
      <c r="I1459" s="25">
        <v>2.0</v>
      </c>
      <c r="J1459" s="25">
        <v>2.0</v>
      </c>
      <c r="K1459" s="25" t="s">
        <v>8916</v>
      </c>
      <c r="L1459" s="25">
        <v>2.0</v>
      </c>
      <c r="M1459" s="25">
        <v>2.0</v>
      </c>
      <c r="N1459" s="25" t="s">
        <v>9396</v>
      </c>
      <c r="O1459" s="13"/>
      <c r="P1459" s="13"/>
      <c r="Q1459" s="13"/>
      <c r="R1459" s="13"/>
      <c r="S1459" s="13"/>
      <c r="T1459" s="13"/>
      <c r="U1459" s="13"/>
      <c r="V1459" s="13"/>
      <c r="W1459" s="13"/>
      <c r="X1459" s="13"/>
      <c r="Y1459" s="13"/>
      <c r="Z1459" s="13"/>
      <c r="AA1459" s="13"/>
      <c r="AB1459" s="13"/>
    </row>
    <row r="1460" ht="15.75" customHeight="1">
      <c r="A1460" s="24" t="s">
        <v>10538</v>
      </c>
      <c r="B1460" s="24" t="s">
        <v>4798</v>
      </c>
      <c r="C1460" s="24" t="s">
        <v>10539</v>
      </c>
      <c r="D1460" s="24" t="s">
        <v>10540</v>
      </c>
      <c r="E1460" s="24" t="s">
        <v>10558</v>
      </c>
      <c r="F1460" s="25">
        <v>3.0</v>
      </c>
      <c r="G1460" s="25">
        <v>3.0</v>
      </c>
      <c r="H1460" s="25" t="s">
        <v>8871</v>
      </c>
      <c r="I1460" s="25">
        <v>3.0</v>
      </c>
      <c r="J1460" s="25">
        <v>3.0</v>
      </c>
      <c r="K1460" s="25" t="s">
        <v>8916</v>
      </c>
      <c r="L1460" s="25">
        <v>3.0</v>
      </c>
      <c r="M1460" s="25">
        <v>3.0</v>
      </c>
      <c r="N1460" s="25" t="s">
        <v>9396</v>
      </c>
      <c r="O1460" s="13"/>
      <c r="P1460" s="13"/>
      <c r="Q1460" s="13"/>
      <c r="R1460" s="13"/>
      <c r="S1460" s="13"/>
      <c r="T1460" s="13"/>
      <c r="U1460" s="13"/>
      <c r="V1460" s="13"/>
      <c r="W1460" s="13"/>
      <c r="X1460" s="13"/>
      <c r="Y1460" s="13"/>
      <c r="Z1460" s="13"/>
      <c r="AA1460" s="13"/>
      <c r="AB1460" s="13"/>
    </row>
    <row r="1461" ht="15.75" customHeight="1">
      <c r="A1461" s="24" t="s">
        <v>10559</v>
      </c>
      <c r="B1461" s="24" t="s">
        <v>3718</v>
      </c>
      <c r="C1461" s="24" t="s">
        <v>10560</v>
      </c>
      <c r="D1461" s="24" t="s">
        <v>10561</v>
      </c>
      <c r="E1461" s="24" t="s">
        <v>10562</v>
      </c>
      <c r="F1461" s="25">
        <v>3.0</v>
      </c>
      <c r="G1461" s="25">
        <v>3.0</v>
      </c>
      <c r="H1461" s="25" t="s">
        <v>9081</v>
      </c>
      <c r="I1461" s="25">
        <v>3.0</v>
      </c>
      <c r="J1461" s="25">
        <v>3.0</v>
      </c>
      <c r="K1461" s="25" t="s">
        <v>8938</v>
      </c>
      <c r="L1461" s="25">
        <v>3.0</v>
      </c>
      <c r="M1461" s="25">
        <v>3.0</v>
      </c>
      <c r="N1461" s="25" t="s">
        <v>8871</v>
      </c>
      <c r="O1461" s="13"/>
      <c r="P1461" s="13"/>
      <c r="Q1461" s="13"/>
      <c r="R1461" s="13"/>
      <c r="S1461" s="13"/>
      <c r="T1461" s="13"/>
      <c r="U1461" s="13"/>
      <c r="V1461" s="13"/>
      <c r="W1461" s="13"/>
      <c r="X1461" s="13"/>
      <c r="Y1461" s="13"/>
      <c r="Z1461" s="13"/>
      <c r="AA1461" s="13"/>
      <c r="AB1461" s="13"/>
    </row>
    <row r="1462" ht="15.75" customHeight="1">
      <c r="A1462" s="24" t="s">
        <v>10559</v>
      </c>
      <c r="B1462" s="24" t="s">
        <v>3722</v>
      </c>
      <c r="C1462" s="24" t="s">
        <v>10560</v>
      </c>
      <c r="D1462" s="24" t="s">
        <v>10561</v>
      </c>
      <c r="E1462" s="24" t="s">
        <v>10563</v>
      </c>
      <c r="F1462" s="25">
        <v>3.0</v>
      </c>
      <c r="G1462" s="25">
        <v>3.0</v>
      </c>
      <c r="H1462" s="25" t="s">
        <v>9081</v>
      </c>
      <c r="I1462" s="25">
        <v>3.0</v>
      </c>
      <c r="J1462" s="25">
        <v>3.0</v>
      </c>
      <c r="K1462" s="25" t="s">
        <v>8938</v>
      </c>
      <c r="L1462" s="25">
        <v>3.0</v>
      </c>
      <c r="M1462" s="25">
        <v>3.0</v>
      </c>
      <c r="N1462" s="25" t="s">
        <v>8871</v>
      </c>
      <c r="O1462" s="13"/>
      <c r="P1462" s="13"/>
      <c r="Q1462" s="13"/>
      <c r="R1462" s="13"/>
      <c r="S1462" s="13"/>
      <c r="T1462" s="13"/>
      <c r="U1462" s="13"/>
      <c r="V1462" s="13"/>
      <c r="W1462" s="13"/>
      <c r="X1462" s="13"/>
      <c r="Y1462" s="13"/>
      <c r="Z1462" s="13"/>
      <c r="AA1462" s="13"/>
      <c r="AB1462" s="13"/>
    </row>
    <row r="1463" ht="15.75" customHeight="1">
      <c r="A1463" s="24" t="s">
        <v>10559</v>
      </c>
      <c r="B1463" s="24" t="s">
        <v>3724</v>
      </c>
      <c r="C1463" s="24" t="s">
        <v>10560</v>
      </c>
      <c r="D1463" s="24" t="s">
        <v>10561</v>
      </c>
      <c r="E1463" s="24" t="s">
        <v>10564</v>
      </c>
      <c r="F1463" s="25">
        <v>2.0</v>
      </c>
      <c r="G1463" s="25">
        <v>3.0</v>
      </c>
      <c r="H1463" s="25" t="s">
        <v>9081</v>
      </c>
      <c r="I1463" s="25">
        <v>1.0</v>
      </c>
      <c r="J1463" s="25">
        <v>1.0</v>
      </c>
      <c r="K1463" s="25" t="s">
        <v>8938</v>
      </c>
      <c r="L1463" s="25">
        <v>2.0</v>
      </c>
      <c r="M1463" s="25">
        <v>2.0</v>
      </c>
      <c r="N1463" s="25" t="s">
        <v>8871</v>
      </c>
      <c r="O1463" s="13"/>
      <c r="P1463" s="13"/>
      <c r="Q1463" s="13"/>
      <c r="R1463" s="13"/>
      <c r="S1463" s="13"/>
      <c r="T1463" s="13"/>
      <c r="U1463" s="13"/>
      <c r="V1463" s="13"/>
      <c r="W1463" s="13"/>
      <c r="X1463" s="13"/>
      <c r="Y1463" s="13"/>
      <c r="Z1463" s="13"/>
      <c r="AA1463" s="13"/>
      <c r="AB1463" s="13"/>
    </row>
    <row r="1464" ht="15.75" customHeight="1">
      <c r="A1464" s="24" t="s">
        <v>10559</v>
      </c>
      <c r="B1464" s="24" t="s">
        <v>3726</v>
      </c>
      <c r="C1464" s="24" t="s">
        <v>10560</v>
      </c>
      <c r="D1464" s="24" t="s">
        <v>10561</v>
      </c>
      <c r="E1464" s="24" t="s">
        <v>10565</v>
      </c>
      <c r="F1464" s="25">
        <v>2.0</v>
      </c>
      <c r="G1464" s="25">
        <v>1.0</v>
      </c>
      <c r="H1464" s="25" t="s">
        <v>9081</v>
      </c>
      <c r="I1464" s="25">
        <v>2.0</v>
      </c>
      <c r="J1464" s="25">
        <v>1.0</v>
      </c>
      <c r="K1464" s="25" t="s">
        <v>8938</v>
      </c>
      <c r="L1464" s="25">
        <v>2.0</v>
      </c>
      <c r="M1464" s="25">
        <v>1.0</v>
      </c>
      <c r="N1464" s="25" t="s">
        <v>8871</v>
      </c>
      <c r="O1464" s="13"/>
      <c r="P1464" s="13"/>
      <c r="Q1464" s="13"/>
      <c r="R1464" s="13"/>
      <c r="S1464" s="13"/>
      <c r="T1464" s="13"/>
      <c r="U1464" s="13"/>
      <c r="V1464" s="13"/>
      <c r="W1464" s="13"/>
      <c r="X1464" s="13"/>
      <c r="Y1464" s="13"/>
      <c r="Z1464" s="13"/>
      <c r="AA1464" s="13"/>
      <c r="AB1464" s="13"/>
    </row>
    <row r="1465" ht="15.75" customHeight="1">
      <c r="A1465" s="24" t="s">
        <v>10559</v>
      </c>
      <c r="B1465" s="24" t="s">
        <v>3728</v>
      </c>
      <c r="C1465" s="24" t="s">
        <v>10560</v>
      </c>
      <c r="D1465" s="24" t="s">
        <v>10561</v>
      </c>
      <c r="E1465" s="24" t="s">
        <v>10566</v>
      </c>
      <c r="F1465" s="25">
        <v>1.0</v>
      </c>
      <c r="G1465" s="25">
        <v>3.0</v>
      </c>
      <c r="H1465" s="25" t="s">
        <v>9081</v>
      </c>
      <c r="I1465" s="25">
        <v>1.0</v>
      </c>
      <c r="J1465" s="25">
        <v>2.0</v>
      </c>
      <c r="K1465" s="25" t="s">
        <v>8938</v>
      </c>
      <c r="L1465" s="25">
        <v>1.0</v>
      </c>
      <c r="M1465" s="25">
        <v>2.0</v>
      </c>
      <c r="N1465" s="25" t="s">
        <v>8871</v>
      </c>
      <c r="O1465" s="13"/>
      <c r="P1465" s="13"/>
      <c r="Q1465" s="13"/>
      <c r="R1465" s="13"/>
      <c r="S1465" s="13"/>
      <c r="T1465" s="13"/>
      <c r="U1465" s="13"/>
      <c r="V1465" s="13"/>
      <c r="W1465" s="13"/>
      <c r="X1465" s="13"/>
      <c r="Y1465" s="13"/>
      <c r="Z1465" s="13"/>
      <c r="AA1465" s="13"/>
      <c r="AB1465" s="13"/>
    </row>
    <row r="1466" ht="15.75" customHeight="1">
      <c r="A1466" s="24" t="s">
        <v>10559</v>
      </c>
      <c r="B1466" s="24" t="s">
        <v>3730</v>
      </c>
      <c r="C1466" s="24" t="s">
        <v>10560</v>
      </c>
      <c r="D1466" s="24" t="s">
        <v>10561</v>
      </c>
      <c r="E1466" s="24" t="s">
        <v>10567</v>
      </c>
      <c r="F1466" s="25">
        <v>2.0</v>
      </c>
      <c r="G1466" s="25">
        <v>3.0</v>
      </c>
      <c r="H1466" s="25" t="s">
        <v>9081</v>
      </c>
      <c r="I1466" s="25">
        <v>2.0</v>
      </c>
      <c r="J1466" s="25">
        <v>1.0</v>
      </c>
      <c r="K1466" s="25" t="s">
        <v>8938</v>
      </c>
      <c r="L1466" s="25">
        <v>1.0</v>
      </c>
      <c r="M1466" s="25">
        <v>2.0</v>
      </c>
      <c r="N1466" s="25" t="s">
        <v>8871</v>
      </c>
      <c r="O1466" s="13"/>
      <c r="P1466" s="13"/>
      <c r="Q1466" s="13"/>
      <c r="R1466" s="13"/>
      <c r="S1466" s="13"/>
      <c r="T1466" s="13"/>
      <c r="U1466" s="13"/>
      <c r="V1466" s="13"/>
      <c r="W1466" s="13"/>
      <c r="X1466" s="13"/>
      <c r="Y1466" s="13"/>
      <c r="Z1466" s="13"/>
      <c r="AA1466" s="13"/>
      <c r="AB1466" s="13"/>
    </row>
    <row r="1467" ht="15.75" customHeight="1">
      <c r="A1467" s="24" t="s">
        <v>10559</v>
      </c>
      <c r="B1467" s="24" t="s">
        <v>3732</v>
      </c>
      <c r="C1467" s="24" t="s">
        <v>10560</v>
      </c>
      <c r="D1467" s="24" t="s">
        <v>10561</v>
      </c>
      <c r="E1467" s="24" t="s">
        <v>10568</v>
      </c>
      <c r="F1467" s="25">
        <v>2.0</v>
      </c>
      <c r="G1467" s="25">
        <v>2.0</v>
      </c>
      <c r="H1467" s="25" t="s">
        <v>9081</v>
      </c>
      <c r="I1467" s="25">
        <v>2.0</v>
      </c>
      <c r="J1467" s="25">
        <v>2.0</v>
      </c>
      <c r="K1467" s="25" t="s">
        <v>8938</v>
      </c>
      <c r="L1467" s="25">
        <v>2.0</v>
      </c>
      <c r="M1467" s="25">
        <v>2.0</v>
      </c>
      <c r="N1467" s="25" t="s">
        <v>8871</v>
      </c>
      <c r="O1467" s="13"/>
      <c r="P1467" s="13"/>
      <c r="Q1467" s="13"/>
      <c r="R1467" s="13"/>
      <c r="S1467" s="13"/>
      <c r="T1467" s="13"/>
      <c r="U1467" s="13"/>
      <c r="V1467" s="13"/>
      <c r="W1467" s="13"/>
      <c r="X1467" s="13"/>
      <c r="Y1467" s="13"/>
      <c r="Z1467" s="13"/>
      <c r="AA1467" s="13"/>
      <c r="AB1467" s="13"/>
    </row>
    <row r="1468" ht="15.75" customHeight="1">
      <c r="A1468" s="24" t="s">
        <v>10559</v>
      </c>
      <c r="B1468" s="24" t="s">
        <v>3734</v>
      </c>
      <c r="C1468" s="24" t="s">
        <v>10560</v>
      </c>
      <c r="D1468" s="24" t="s">
        <v>10561</v>
      </c>
      <c r="E1468" s="24" t="s">
        <v>10569</v>
      </c>
      <c r="F1468" s="25">
        <v>1.0</v>
      </c>
      <c r="G1468" s="25">
        <v>2.0</v>
      </c>
      <c r="H1468" s="25" t="s">
        <v>9081</v>
      </c>
      <c r="I1468" s="25">
        <v>1.0</v>
      </c>
      <c r="J1468" s="25">
        <v>1.0</v>
      </c>
      <c r="K1468" s="25" t="s">
        <v>8938</v>
      </c>
      <c r="L1468" s="25">
        <v>1.0</v>
      </c>
      <c r="M1468" s="25">
        <v>2.0</v>
      </c>
      <c r="N1468" s="25" t="s">
        <v>8871</v>
      </c>
      <c r="O1468" s="13"/>
      <c r="P1468" s="13"/>
      <c r="Q1468" s="13"/>
      <c r="R1468" s="13"/>
      <c r="S1468" s="13"/>
      <c r="T1468" s="13"/>
      <c r="U1468" s="13"/>
      <c r="V1468" s="13"/>
      <c r="W1468" s="13"/>
      <c r="X1468" s="13"/>
      <c r="Y1468" s="13"/>
      <c r="Z1468" s="13"/>
      <c r="AA1468" s="13"/>
      <c r="AB1468" s="13"/>
    </row>
    <row r="1469" ht="15.75" customHeight="1">
      <c r="A1469" s="24" t="s">
        <v>10559</v>
      </c>
      <c r="B1469" s="24" t="s">
        <v>3736</v>
      </c>
      <c r="C1469" s="24" t="s">
        <v>10560</v>
      </c>
      <c r="D1469" s="24" t="s">
        <v>10561</v>
      </c>
      <c r="E1469" s="24" t="s">
        <v>10570</v>
      </c>
      <c r="F1469" s="25">
        <v>2.0</v>
      </c>
      <c r="G1469" s="25">
        <v>2.0</v>
      </c>
      <c r="H1469" s="25" t="s">
        <v>9081</v>
      </c>
      <c r="I1469" s="25">
        <v>2.0</v>
      </c>
      <c r="J1469" s="25">
        <v>1.0</v>
      </c>
      <c r="K1469" s="25" t="s">
        <v>8938</v>
      </c>
      <c r="L1469" s="25">
        <v>2.0</v>
      </c>
      <c r="M1469" s="25">
        <v>2.0</v>
      </c>
      <c r="N1469" s="25" t="s">
        <v>8871</v>
      </c>
      <c r="O1469" s="13"/>
      <c r="P1469" s="13"/>
      <c r="Q1469" s="13"/>
      <c r="R1469" s="13"/>
      <c r="S1469" s="13"/>
      <c r="T1469" s="13"/>
      <c r="U1469" s="13"/>
      <c r="V1469" s="13"/>
      <c r="W1469" s="13"/>
      <c r="X1469" s="13"/>
      <c r="Y1469" s="13"/>
      <c r="Z1469" s="13"/>
      <c r="AA1469" s="13"/>
      <c r="AB1469" s="13"/>
    </row>
    <row r="1470" ht="15.75" customHeight="1">
      <c r="A1470" s="24" t="s">
        <v>10559</v>
      </c>
      <c r="B1470" s="24" t="s">
        <v>3738</v>
      </c>
      <c r="C1470" s="24" t="s">
        <v>10560</v>
      </c>
      <c r="D1470" s="24" t="s">
        <v>10561</v>
      </c>
      <c r="E1470" s="24" t="s">
        <v>10571</v>
      </c>
      <c r="F1470" s="25">
        <v>3.0</v>
      </c>
      <c r="G1470" s="25">
        <v>3.0</v>
      </c>
      <c r="H1470" s="25" t="s">
        <v>9081</v>
      </c>
      <c r="I1470" s="25">
        <v>3.0</v>
      </c>
      <c r="J1470" s="25">
        <v>3.0</v>
      </c>
      <c r="K1470" s="25" t="s">
        <v>8938</v>
      </c>
      <c r="L1470" s="25">
        <v>3.0</v>
      </c>
      <c r="M1470" s="25">
        <v>3.0</v>
      </c>
      <c r="N1470" s="25" t="s">
        <v>8871</v>
      </c>
      <c r="O1470" s="13"/>
      <c r="P1470" s="13"/>
      <c r="Q1470" s="13"/>
      <c r="R1470" s="13"/>
      <c r="S1470" s="13"/>
      <c r="T1470" s="13"/>
      <c r="U1470" s="13"/>
      <c r="V1470" s="13"/>
      <c r="W1470" s="13"/>
      <c r="X1470" s="13"/>
      <c r="Y1470" s="13"/>
      <c r="Z1470" s="13"/>
      <c r="AA1470" s="13"/>
      <c r="AB1470" s="13"/>
    </row>
    <row r="1471" ht="15.75" customHeight="1">
      <c r="A1471" s="24" t="s">
        <v>10559</v>
      </c>
      <c r="B1471" s="24" t="s">
        <v>3740</v>
      </c>
      <c r="C1471" s="24" t="s">
        <v>10560</v>
      </c>
      <c r="D1471" s="24" t="s">
        <v>10561</v>
      </c>
      <c r="E1471" s="24" t="s">
        <v>10572</v>
      </c>
      <c r="F1471" s="25">
        <v>3.0</v>
      </c>
      <c r="G1471" s="25">
        <v>3.0</v>
      </c>
      <c r="H1471" s="25" t="s">
        <v>9081</v>
      </c>
      <c r="I1471" s="25">
        <v>3.0</v>
      </c>
      <c r="J1471" s="25">
        <v>3.0</v>
      </c>
      <c r="K1471" s="25" t="s">
        <v>8938</v>
      </c>
      <c r="L1471" s="25">
        <v>3.0</v>
      </c>
      <c r="M1471" s="25">
        <v>3.0</v>
      </c>
      <c r="N1471" s="25" t="s">
        <v>8871</v>
      </c>
      <c r="O1471" s="13"/>
      <c r="P1471" s="13"/>
      <c r="Q1471" s="13"/>
      <c r="R1471" s="13"/>
      <c r="S1471" s="13"/>
      <c r="T1471" s="13"/>
      <c r="U1471" s="13"/>
      <c r="V1471" s="13"/>
      <c r="W1471" s="13"/>
      <c r="X1471" s="13"/>
      <c r="Y1471" s="13"/>
      <c r="Z1471" s="13"/>
      <c r="AA1471" s="13"/>
      <c r="AB1471" s="13"/>
    </row>
    <row r="1472" ht="15.75" customHeight="1">
      <c r="A1472" s="24" t="s">
        <v>10559</v>
      </c>
      <c r="B1472" s="24" t="s">
        <v>3742</v>
      </c>
      <c r="C1472" s="24" t="s">
        <v>10560</v>
      </c>
      <c r="D1472" s="24" t="s">
        <v>10561</v>
      </c>
      <c r="E1472" s="24" t="s">
        <v>10573</v>
      </c>
      <c r="F1472" s="25">
        <v>2.0</v>
      </c>
      <c r="G1472" s="25">
        <v>2.0</v>
      </c>
      <c r="H1472" s="25" t="s">
        <v>9081</v>
      </c>
      <c r="I1472" s="25">
        <v>2.0</v>
      </c>
      <c r="J1472" s="25">
        <v>2.0</v>
      </c>
      <c r="K1472" s="25" t="s">
        <v>8938</v>
      </c>
      <c r="L1472" s="25">
        <v>2.0</v>
      </c>
      <c r="M1472" s="25">
        <v>2.0</v>
      </c>
      <c r="N1472" s="25" t="s">
        <v>8871</v>
      </c>
      <c r="O1472" s="13"/>
      <c r="P1472" s="13"/>
      <c r="Q1472" s="13"/>
      <c r="R1472" s="13"/>
      <c r="S1472" s="13"/>
      <c r="T1472" s="13"/>
      <c r="U1472" s="13"/>
      <c r="V1472" s="13"/>
      <c r="W1472" s="13"/>
      <c r="X1472" s="13"/>
      <c r="Y1472" s="13"/>
      <c r="Z1472" s="13"/>
      <c r="AA1472" s="13"/>
      <c r="AB1472" s="13"/>
    </row>
    <row r="1473" ht="15.75" customHeight="1">
      <c r="A1473" s="24" t="s">
        <v>10559</v>
      </c>
      <c r="B1473" s="24" t="s">
        <v>3744</v>
      </c>
      <c r="C1473" s="24" t="s">
        <v>10560</v>
      </c>
      <c r="D1473" s="24" t="s">
        <v>10561</v>
      </c>
      <c r="E1473" s="24" t="s">
        <v>10574</v>
      </c>
      <c r="F1473" s="25">
        <v>2.0</v>
      </c>
      <c r="G1473" s="25">
        <v>2.0</v>
      </c>
      <c r="H1473" s="25" t="s">
        <v>9081</v>
      </c>
      <c r="I1473" s="25">
        <v>2.0</v>
      </c>
      <c r="J1473" s="25">
        <v>2.0</v>
      </c>
      <c r="K1473" s="25" t="s">
        <v>8938</v>
      </c>
      <c r="L1473" s="25">
        <v>2.0</v>
      </c>
      <c r="M1473" s="25">
        <v>2.0</v>
      </c>
      <c r="N1473" s="25" t="s">
        <v>8871</v>
      </c>
      <c r="O1473" s="13"/>
      <c r="P1473" s="13"/>
      <c r="Q1473" s="13"/>
      <c r="R1473" s="13"/>
      <c r="S1473" s="13"/>
      <c r="T1473" s="13"/>
      <c r="U1473" s="13"/>
      <c r="V1473" s="13"/>
      <c r="W1473" s="13"/>
      <c r="X1473" s="13"/>
      <c r="Y1473" s="13"/>
      <c r="Z1473" s="13"/>
      <c r="AA1473" s="13"/>
      <c r="AB1473" s="13"/>
    </row>
    <row r="1474" ht="15.75" customHeight="1">
      <c r="A1474" s="24" t="s">
        <v>10559</v>
      </c>
      <c r="B1474" s="24" t="s">
        <v>3746</v>
      </c>
      <c r="C1474" s="24" t="s">
        <v>10560</v>
      </c>
      <c r="D1474" s="24" t="s">
        <v>10561</v>
      </c>
      <c r="E1474" s="24" t="s">
        <v>10575</v>
      </c>
      <c r="F1474" s="25">
        <v>2.0</v>
      </c>
      <c r="G1474" s="25">
        <v>2.0</v>
      </c>
      <c r="H1474" s="25" t="s">
        <v>9081</v>
      </c>
      <c r="I1474" s="25">
        <v>2.0</v>
      </c>
      <c r="J1474" s="25">
        <v>2.0</v>
      </c>
      <c r="K1474" s="25" t="s">
        <v>8938</v>
      </c>
      <c r="L1474" s="25">
        <v>2.0</v>
      </c>
      <c r="M1474" s="25">
        <v>2.0</v>
      </c>
      <c r="N1474" s="25" t="s">
        <v>8871</v>
      </c>
      <c r="O1474" s="13"/>
      <c r="P1474" s="13"/>
      <c r="Q1474" s="13"/>
      <c r="R1474" s="13"/>
      <c r="S1474" s="13"/>
      <c r="T1474" s="13"/>
      <c r="U1474" s="13"/>
      <c r="V1474" s="13"/>
      <c r="W1474" s="13"/>
      <c r="X1474" s="13"/>
      <c r="Y1474" s="13"/>
      <c r="Z1474" s="13"/>
      <c r="AA1474" s="13"/>
      <c r="AB1474" s="13"/>
    </row>
    <row r="1475" ht="15.75" customHeight="1">
      <c r="A1475" s="24" t="s">
        <v>10559</v>
      </c>
      <c r="B1475" s="24" t="s">
        <v>3748</v>
      </c>
      <c r="C1475" s="24" t="s">
        <v>10560</v>
      </c>
      <c r="D1475" s="24" t="s">
        <v>10561</v>
      </c>
      <c r="E1475" s="24" t="s">
        <v>10576</v>
      </c>
      <c r="F1475" s="25">
        <v>2.0</v>
      </c>
      <c r="G1475" s="25">
        <v>2.0</v>
      </c>
      <c r="H1475" s="25" t="s">
        <v>9081</v>
      </c>
      <c r="I1475" s="25">
        <v>2.0</v>
      </c>
      <c r="J1475" s="25">
        <v>2.0</v>
      </c>
      <c r="K1475" s="25" t="s">
        <v>8938</v>
      </c>
      <c r="L1475" s="25">
        <v>1.0</v>
      </c>
      <c r="M1475" s="25">
        <v>1.0</v>
      </c>
      <c r="N1475" s="25" t="s">
        <v>8871</v>
      </c>
      <c r="O1475" s="13"/>
      <c r="P1475" s="13"/>
      <c r="Q1475" s="13"/>
      <c r="R1475" s="13"/>
      <c r="S1475" s="13"/>
      <c r="T1475" s="13"/>
      <c r="U1475" s="13"/>
      <c r="V1475" s="13"/>
      <c r="W1475" s="13"/>
      <c r="X1475" s="13"/>
      <c r="Y1475" s="13"/>
      <c r="Z1475" s="13"/>
      <c r="AA1475" s="13"/>
      <c r="AB1475" s="13"/>
    </row>
    <row r="1476" ht="15.75" customHeight="1">
      <c r="A1476" s="24" t="s">
        <v>10559</v>
      </c>
      <c r="B1476" s="24" t="s">
        <v>3750</v>
      </c>
      <c r="C1476" s="24" t="s">
        <v>10560</v>
      </c>
      <c r="D1476" s="24" t="s">
        <v>10561</v>
      </c>
      <c r="E1476" s="24" t="s">
        <v>10577</v>
      </c>
      <c r="F1476" s="25">
        <v>2.0</v>
      </c>
      <c r="G1476" s="25">
        <v>2.0</v>
      </c>
      <c r="H1476" s="25" t="s">
        <v>9081</v>
      </c>
      <c r="I1476" s="25">
        <v>2.0</v>
      </c>
      <c r="J1476" s="25">
        <v>2.0</v>
      </c>
      <c r="K1476" s="25" t="s">
        <v>8938</v>
      </c>
      <c r="L1476" s="25">
        <v>2.0</v>
      </c>
      <c r="M1476" s="25">
        <v>2.0</v>
      </c>
      <c r="N1476" s="25" t="s">
        <v>8871</v>
      </c>
      <c r="O1476" s="13"/>
      <c r="P1476" s="13"/>
      <c r="Q1476" s="13"/>
      <c r="R1476" s="13"/>
      <c r="S1476" s="13"/>
      <c r="T1476" s="13"/>
      <c r="U1476" s="13"/>
      <c r="V1476" s="13"/>
      <c r="W1476" s="13"/>
      <c r="X1476" s="13"/>
      <c r="Y1476" s="13"/>
      <c r="Z1476" s="13"/>
      <c r="AA1476" s="13"/>
      <c r="AB1476" s="13"/>
    </row>
    <row r="1477" ht="15.75" customHeight="1">
      <c r="A1477" s="24" t="s">
        <v>10559</v>
      </c>
      <c r="B1477" s="24" t="s">
        <v>3752</v>
      </c>
      <c r="C1477" s="24" t="s">
        <v>10560</v>
      </c>
      <c r="D1477" s="24" t="s">
        <v>10561</v>
      </c>
      <c r="E1477" s="24" t="s">
        <v>10578</v>
      </c>
      <c r="F1477" s="25">
        <v>2.0</v>
      </c>
      <c r="G1477" s="25">
        <v>3.0</v>
      </c>
      <c r="H1477" s="25" t="s">
        <v>9081</v>
      </c>
      <c r="I1477" s="25">
        <v>3.0</v>
      </c>
      <c r="J1477" s="25">
        <v>2.0</v>
      </c>
      <c r="K1477" s="25" t="s">
        <v>8938</v>
      </c>
      <c r="L1477" s="25">
        <v>3.0</v>
      </c>
      <c r="M1477" s="25">
        <v>2.0</v>
      </c>
      <c r="N1477" s="25" t="s">
        <v>8871</v>
      </c>
      <c r="O1477" s="13"/>
      <c r="P1477" s="13"/>
      <c r="Q1477" s="13"/>
      <c r="R1477" s="13"/>
      <c r="S1477" s="13"/>
      <c r="T1477" s="13"/>
      <c r="U1477" s="13"/>
      <c r="V1477" s="13"/>
      <c r="W1477" s="13"/>
      <c r="X1477" s="13"/>
      <c r="Y1477" s="13"/>
      <c r="Z1477" s="13"/>
      <c r="AA1477" s="13"/>
      <c r="AB1477" s="13"/>
    </row>
    <row r="1478" ht="15.75" customHeight="1">
      <c r="A1478" s="24" t="s">
        <v>10559</v>
      </c>
      <c r="B1478" s="24" t="s">
        <v>3754</v>
      </c>
      <c r="C1478" s="24" t="s">
        <v>10560</v>
      </c>
      <c r="D1478" s="24" t="s">
        <v>10561</v>
      </c>
      <c r="E1478" s="24" t="s">
        <v>10579</v>
      </c>
      <c r="F1478" s="25">
        <v>2.0</v>
      </c>
      <c r="G1478" s="25">
        <v>2.0</v>
      </c>
      <c r="H1478" s="25" t="s">
        <v>9081</v>
      </c>
      <c r="I1478" s="25">
        <v>3.0</v>
      </c>
      <c r="J1478" s="25">
        <v>3.0</v>
      </c>
      <c r="K1478" s="25" t="s">
        <v>8938</v>
      </c>
      <c r="L1478" s="25">
        <v>3.0</v>
      </c>
      <c r="M1478" s="25">
        <v>3.0</v>
      </c>
      <c r="N1478" s="25" t="s">
        <v>8871</v>
      </c>
      <c r="O1478" s="13"/>
      <c r="P1478" s="13"/>
      <c r="Q1478" s="13"/>
      <c r="R1478" s="13"/>
      <c r="S1478" s="13"/>
      <c r="T1478" s="13"/>
      <c r="U1478" s="13"/>
      <c r="V1478" s="13"/>
      <c r="W1478" s="13"/>
      <c r="X1478" s="13"/>
      <c r="Y1478" s="13"/>
      <c r="Z1478" s="13"/>
      <c r="AA1478" s="13"/>
      <c r="AB1478" s="13"/>
    </row>
    <row r="1479" ht="15.75" customHeight="1">
      <c r="A1479" s="24" t="s">
        <v>10580</v>
      </c>
      <c r="B1479" s="24" t="s">
        <v>3679</v>
      </c>
      <c r="C1479" s="24" t="s">
        <v>10581</v>
      </c>
      <c r="D1479" s="24" t="s">
        <v>10582</v>
      </c>
      <c r="E1479" s="24" t="s">
        <v>10583</v>
      </c>
      <c r="F1479" s="25">
        <v>2.0</v>
      </c>
      <c r="G1479" s="25">
        <v>2.0</v>
      </c>
      <c r="H1479" s="25" t="s">
        <v>9081</v>
      </c>
      <c r="I1479" s="25">
        <v>1.0</v>
      </c>
      <c r="J1479" s="25">
        <v>1.0</v>
      </c>
      <c r="K1479" s="25" t="s">
        <v>8916</v>
      </c>
      <c r="L1479" s="25">
        <v>1.0</v>
      </c>
      <c r="M1479" s="25">
        <v>2.0</v>
      </c>
      <c r="N1479" s="25" t="s">
        <v>9396</v>
      </c>
      <c r="O1479" s="13"/>
      <c r="P1479" s="13"/>
      <c r="Q1479" s="13"/>
      <c r="R1479" s="13"/>
      <c r="S1479" s="13"/>
      <c r="T1479" s="13"/>
      <c r="U1479" s="13"/>
      <c r="V1479" s="13"/>
      <c r="W1479" s="13"/>
      <c r="X1479" s="13"/>
      <c r="Y1479" s="13"/>
      <c r="Z1479" s="13"/>
      <c r="AA1479" s="13"/>
      <c r="AB1479" s="13"/>
    </row>
    <row r="1480" ht="15.75" customHeight="1">
      <c r="A1480" s="24" t="s">
        <v>10580</v>
      </c>
      <c r="B1480" s="24" t="s">
        <v>3683</v>
      </c>
      <c r="C1480" s="24" t="s">
        <v>10581</v>
      </c>
      <c r="D1480" s="24" t="s">
        <v>10582</v>
      </c>
      <c r="E1480" s="24" t="s">
        <v>10584</v>
      </c>
      <c r="F1480" s="25">
        <v>2.0</v>
      </c>
      <c r="G1480" s="25">
        <v>2.0</v>
      </c>
      <c r="H1480" s="25" t="s">
        <v>9081</v>
      </c>
      <c r="I1480" s="25">
        <v>2.0</v>
      </c>
      <c r="J1480" s="25">
        <v>2.0</v>
      </c>
      <c r="K1480" s="25" t="s">
        <v>8916</v>
      </c>
      <c r="L1480" s="25">
        <v>2.0</v>
      </c>
      <c r="M1480" s="25">
        <v>2.0</v>
      </c>
      <c r="N1480" s="25" t="s">
        <v>9396</v>
      </c>
      <c r="O1480" s="13"/>
      <c r="P1480" s="13"/>
      <c r="Q1480" s="13"/>
      <c r="R1480" s="13"/>
      <c r="S1480" s="13"/>
      <c r="T1480" s="13"/>
      <c r="U1480" s="13"/>
      <c r="V1480" s="13"/>
      <c r="W1480" s="13"/>
      <c r="X1480" s="13"/>
      <c r="Y1480" s="13"/>
      <c r="Z1480" s="13"/>
      <c r="AA1480" s="13"/>
      <c r="AB1480" s="13"/>
    </row>
    <row r="1481" ht="15.75" customHeight="1">
      <c r="A1481" s="24" t="s">
        <v>10580</v>
      </c>
      <c r="B1481" s="24" t="s">
        <v>3685</v>
      </c>
      <c r="C1481" s="24" t="s">
        <v>10581</v>
      </c>
      <c r="D1481" s="24" t="s">
        <v>10582</v>
      </c>
      <c r="E1481" s="24" t="s">
        <v>10585</v>
      </c>
      <c r="F1481" s="25">
        <v>3.0</v>
      </c>
      <c r="G1481" s="25">
        <v>3.0</v>
      </c>
      <c r="H1481" s="25" t="s">
        <v>9081</v>
      </c>
      <c r="I1481" s="25">
        <v>3.0</v>
      </c>
      <c r="J1481" s="25">
        <v>3.0</v>
      </c>
      <c r="K1481" s="25" t="s">
        <v>8916</v>
      </c>
      <c r="L1481" s="25">
        <v>2.0</v>
      </c>
      <c r="M1481" s="25">
        <v>2.0</v>
      </c>
      <c r="N1481" s="25" t="s">
        <v>9396</v>
      </c>
      <c r="O1481" s="13"/>
      <c r="P1481" s="13"/>
      <c r="Q1481" s="13"/>
      <c r="R1481" s="13"/>
      <c r="S1481" s="13"/>
      <c r="T1481" s="13"/>
      <c r="U1481" s="13"/>
      <c r="V1481" s="13"/>
      <c r="W1481" s="13"/>
      <c r="X1481" s="13"/>
      <c r="Y1481" s="13"/>
      <c r="Z1481" s="13"/>
      <c r="AA1481" s="13"/>
      <c r="AB1481" s="13"/>
    </row>
    <row r="1482" ht="15.75" customHeight="1">
      <c r="A1482" s="24" t="s">
        <v>10580</v>
      </c>
      <c r="B1482" s="24" t="s">
        <v>3687</v>
      </c>
      <c r="C1482" s="24" t="s">
        <v>10581</v>
      </c>
      <c r="D1482" s="24" t="s">
        <v>10582</v>
      </c>
      <c r="E1482" s="24" t="s">
        <v>10586</v>
      </c>
      <c r="F1482" s="25">
        <v>1.0</v>
      </c>
      <c r="G1482" s="25">
        <v>2.0</v>
      </c>
      <c r="H1482" s="25" t="s">
        <v>9081</v>
      </c>
      <c r="I1482" s="25">
        <v>1.0</v>
      </c>
      <c r="J1482" s="25">
        <v>1.0</v>
      </c>
      <c r="K1482" s="25" t="s">
        <v>8916</v>
      </c>
      <c r="L1482" s="25">
        <v>1.0</v>
      </c>
      <c r="M1482" s="25">
        <v>2.0</v>
      </c>
      <c r="N1482" s="25" t="s">
        <v>9396</v>
      </c>
      <c r="O1482" s="13"/>
      <c r="P1482" s="13"/>
      <c r="Q1482" s="13"/>
      <c r="R1482" s="13"/>
      <c r="S1482" s="13"/>
      <c r="T1482" s="13"/>
      <c r="U1482" s="13"/>
      <c r="V1482" s="13"/>
      <c r="W1482" s="13"/>
      <c r="X1482" s="13"/>
      <c r="Y1482" s="13"/>
      <c r="Z1482" s="13"/>
      <c r="AA1482" s="13"/>
      <c r="AB1482" s="13"/>
    </row>
    <row r="1483" ht="15.75" customHeight="1">
      <c r="A1483" s="24" t="s">
        <v>10580</v>
      </c>
      <c r="B1483" s="24" t="s">
        <v>3689</v>
      </c>
      <c r="C1483" s="24" t="s">
        <v>10581</v>
      </c>
      <c r="D1483" s="24" t="s">
        <v>10582</v>
      </c>
      <c r="E1483" s="24" t="s">
        <v>10587</v>
      </c>
      <c r="F1483" s="25">
        <v>2.0</v>
      </c>
      <c r="G1483" s="25">
        <v>3.0</v>
      </c>
      <c r="H1483" s="25" t="s">
        <v>9081</v>
      </c>
      <c r="I1483" s="25">
        <v>2.0</v>
      </c>
      <c r="J1483" s="25">
        <v>3.0</v>
      </c>
      <c r="K1483" s="25" t="s">
        <v>8916</v>
      </c>
      <c r="L1483" s="25">
        <v>2.0</v>
      </c>
      <c r="M1483" s="25">
        <v>2.0</v>
      </c>
      <c r="N1483" s="25" t="s">
        <v>9396</v>
      </c>
      <c r="O1483" s="13"/>
      <c r="P1483" s="13"/>
      <c r="Q1483" s="13"/>
      <c r="R1483" s="13"/>
      <c r="S1483" s="13"/>
      <c r="T1483" s="13"/>
      <c r="U1483" s="13"/>
      <c r="V1483" s="13"/>
      <c r="W1483" s="13"/>
      <c r="X1483" s="13"/>
      <c r="Y1483" s="13"/>
      <c r="Z1483" s="13"/>
      <c r="AA1483" s="13"/>
      <c r="AB1483" s="13"/>
    </row>
    <row r="1484" ht="15.75" customHeight="1">
      <c r="A1484" s="24" t="s">
        <v>10580</v>
      </c>
      <c r="B1484" s="24" t="s">
        <v>3691</v>
      </c>
      <c r="C1484" s="24" t="s">
        <v>10581</v>
      </c>
      <c r="D1484" s="24" t="s">
        <v>10582</v>
      </c>
      <c r="E1484" s="24" t="s">
        <v>10588</v>
      </c>
      <c r="F1484" s="25">
        <v>2.0</v>
      </c>
      <c r="G1484" s="25">
        <v>2.0</v>
      </c>
      <c r="H1484" s="25" t="s">
        <v>9081</v>
      </c>
      <c r="I1484" s="25">
        <v>2.0</v>
      </c>
      <c r="J1484" s="25">
        <v>2.0</v>
      </c>
      <c r="K1484" s="25" t="s">
        <v>8916</v>
      </c>
      <c r="L1484" s="25">
        <v>2.0</v>
      </c>
      <c r="M1484" s="25">
        <v>2.0</v>
      </c>
      <c r="N1484" s="25" t="s">
        <v>9396</v>
      </c>
      <c r="O1484" s="13"/>
      <c r="P1484" s="13"/>
      <c r="Q1484" s="13"/>
      <c r="R1484" s="13"/>
      <c r="S1484" s="13"/>
      <c r="T1484" s="13"/>
      <c r="U1484" s="13"/>
      <c r="V1484" s="13"/>
      <c r="W1484" s="13"/>
      <c r="X1484" s="13"/>
      <c r="Y1484" s="13"/>
      <c r="Z1484" s="13"/>
      <c r="AA1484" s="13"/>
      <c r="AB1484" s="13"/>
    </row>
    <row r="1485" ht="15.75" customHeight="1">
      <c r="A1485" s="24" t="s">
        <v>10580</v>
      </c>
      <c r="B1485" s="24" t="s">
        <v>3693</v>
      </c>
      <c r="C1485" s="24" t="s">
        <v>10581</v>
      </c>
      <c r="D1485" s="24" t="s">
        <v>10582</v>
      </c>
      <c r="E1485" s="24" t="s">
        <v>10589</v>
      </c>
      <c r="F1485" s="25">
        <v>2.0</v>
      </c>
      <c r="G1485" s="25">
        <v>2.0</v>
      </c>
      <c r="H1485" s="25" t="s">
        <v>9081</v>
      </c>
      <c r="I1485" s="25">
        <v>1.0</v>
      </c>
      <c r="J1485" s="25">
        <v>1.0</v>
      </c>
      <c r="K1485" s="25" t="s">
        <v>8916</v>
      </c>
      <c r="L1485" s="25">
        <v>1.0</v>
      </c>
      <c r="M1485" s="25">
        <v>2.0</v>
      </c>
      <c r="N1485" s="25" t="s">
        <v>9396</v>
      </c>
      <c r="O1485" s="13"/>
      <c r="P1485" s="13"/>
      <c r="Q1485" s="13"/>
      <c r="R1485" s="13"/>
      <c r="S1485" s="13"/>
      <c r="T1485" s="13"/>
      <c r="U1485" s="13"/>
      <c r="V1485" s="13"/>
      <c r="W1485" s="13"/>
      <c r="X1485" s="13"/>
      <c r="Y1485" s="13"/>
      <c r="Z1485" s="13"/>
      <c r="AA1485" s="13"/>
      <c r="AB1485" s="13"/>
    </row>
    <row r="1486" ht="15.75" customHeight="1">
      <c r="A1486" s="24" t="s">
        <v>10580</v>
      </c>
      <c r="B1486" s="24" t="s">
        <v>3695</v>
      </c>
      <c r="C1486" s="24" t="s">
        <v>10581</v>
      </c>
      <c r="D1486" s="24" t="s">
        <v>10582</v>
      </c>
      <c r="E1486" s="24" t="s">
        <v>10590</v>
      </c>
      <c r="F1486" s="25">
        <v>3.0</v>
      </c>
      <c r="G1486" s="25">
        <v>2.0</v>
      </c>
      <c r="H1486" s="25" t="s">
        <v>9081</v>
      </c>
      <c r="I1486" s="25">
        <v>2.0</v>
      </c>
      <c r="J1486" s="25">
        <v>2.0</v>
      </c>
      <c r="K1486" s="25" t="s">
        <v>8916</v>
      </c>
      <c r="L1486" s="25">
        <v>3.0</v>
      </c>
      <c r="M1486" s="25">
        <v>3.0</v>
      </c>
      <c r="N1486" s="25" t="s">
        <v>9396</v>
      </c>
      <c r="O1486" s="13"/>
      <c r="P1486" s="13"/>
      <c r="Q1486" s="13"/>
      <c r="R1486" s="13"/>
      <c r="S1486" s="13"/>
      <c r="T1486" s="13"/>
      <c r="U1486" s="13"/>
      <c r="V1486" s="13"/>
      <c r="W1486" s="13"/>
      <c r="X1486" s="13"/>
      <c r="Y1486" s="13"/>
      <c r="Z1486" s="13"/>
      <c r="AA1486" s="13"/>
      <c r="AB1486" s="13"/>
    </row>
    <row r="1487" ht="15.75" customHeight="1">
      <c r="A1487" s="24" t="s">
        <v>10580</v>
      </c>
      <c r="B1487" s="24" t="s">
        <v>3697</v>
      </c>
      <c r="C1487" s="24" t="s">
        <v>10581</v>
      </c>
      <c r="D1487" s="24" t="s">
        <v>10582</v>
      </c>
      <c r="E1487" s="24" t="s">
        <v>10591</v>
      </c>
      <c r="F1487" s="25">
        <v>3.0</v>
      </c>
      <c r="G1487" s="25">
        <v>2.0</v>
      </c>
      <c r="H1487" s="25" t="s">
        <v>9081</v>
      </c>
      <c r="I1487" s="25">
        <v>3.0</v>
      </c>
      <c r="J1487" s="25">
        <v>3.0</v>
      </c>
      <c r="K1487" s="25" t="s">
        <v>8916</v>
      </c>
      <c r="L1487" s="25">
        <v>2.0</v>
      </c>
      <c r="M1487" s="25">
        <v>2.0</v>
      </c>
      <c r="N1487" s="25" t="s">
        <v>9396</v>
      </c>
      <c r="O1487" s="13"/>
      <c r="P1487" s="13"/>
      <c r="Q1487" s="13"/>
      <c r="R1487" s="13"/>
      <c r="S1487" s="13"/>
      <c r="T1487" s="13"/>
      <c r="U1487" s="13"/>
      <c r="V1487" s="13"/>
      <c r="W1487" s="13"/>
      <c r="X1487" s="13"/>
      <c r="Y1487" s="13"/>
      <c r="Z1487" s="13"/>
      <c r="AA1487" s="13"/>
      <c r="AB1487" s="13"/>
    </row>
    <row r="1488" ht="15.75" customHeight="1">
      <c r="A1488" s="24" t="s">
        <v>10580</v>
      </c>
      <c r="B1488" s="24" t="s">
        <v>3699</v>
      </c>
      <c r="C1488" s="24" t="s">
        <v>10581</v>
      </c>
      <c r="D1488" s="24" t="s">
        <v>10582</v>
      </c>
      <c r="E1488" s="24" t="s">
        <v>10592</v>
      </c>
      <c r="F1488" s="25">
        <v>2.0</v>
      </c>
      <c r="G1488" s="25">
        <v>2.0</v>
      </c>
      <c r="H1488" s="25" t="s">
        <v>9081</v>
      </c>
      <c r="I1488" s="25">
        <v>1.0</v>
      </c>
      <c r="J1488" s="25">
        <v>1.0</v>
      </c>
      <c r="K1488" s="25" t="s">
        <v>8916</v>
      </c>
      <c r="L1488" s="25">
        <v>2.0</v>
      </c>
      <c r="M1488" s="25">
        <v>1.0</v>
      </c>
      <c r="N1488" s="25" t="s">
        <v>9396</v>
      </c>
      <c r="O1488" s="13"/>
      <c r="P1488" s="13"/>
      <c r="Q1488" s="13"/>
      <c r="R1488" s="13"/>
      <c r="S1488" s="13"/>
      <c r="T1488" s="13"/>
      <c r="U1488" s="13"/>
      <c r="V1488" s="13"/>
      <c r="W1488" s="13"/>
      <c r="X1488" s="13"/>
      <c r="Y1488" s="13"/>
      <c r="Z1488" s="13"/>
      <c r="AA1488" s="13"/>
      <c r="AB1488" s="13"/>
    </row>
    <row r="1489" ht="15.75" customHeight="1">
      <c r="A1489" s="24" t="s">
        <v>10580</v>
      </c>
      <c r="B1489" s="24" t="s">
        <v>3701</v>
      </c>
      <c r="C1489" s="24" t="s">
        <v>10581</v>
      </c>
      <c r="D1489" s="24" t="s">
        <v>10582</v>
      </c>
      <c r="E1489" s="24" t="s">
        <v>10593</v>
      </c>
      <c r="F1489" s="25">
        <v>2.0</v>
      </c>
      <c r="G1489" s="25">
        <v>3.0</v>
      </c>
      <c r="H1489" s="25" t="s">
        <v>9081</v>
      </c>
      <c r="I1489" s="25">
        <v>1.0</v>
      </c>
      <c r="J1489" s="25">
        <v>1.0</v>
      </c>
      <c r="K1489" s="25" t="s">
        <v>8916</v>
      </c>
      <c r="L1489" s="25">
        <v>2.0</v>
      </c>
      <c r="M1489" s="25">
        <v>3.0</v>
      </c>
      <c r="N1489" s="25" t="s">
        <v>9396</v>
      </c>
      <c r="O1489" s="13"/>
      <c r="P1489" s="13"/>
      <c r="Q1489" s="13"/>
      <c r="R1489" s="13"/>
      <c r="S1489" s="13"/>
      <c r="T1489" s="13"/>
      <c r="U1489" s="13"/>
      <c r="V1489" s="13"/>
      <c r="W1489" s="13"/>
      <c r="X1489" s="13"/>
      <c r="Y1489" s="13"/>
      <c r="Z1489" s="13"/>
      <c r="AA1489" s="13"/>
      <c r="AB1489" s="13"/>
    </row>
    <row r="1490" ht="15.75" customHeight="1">
      <c r="A1490" s="24" t="s">
        <v>10580</v>
      </c>
      <c r="B1490" s="24" t="s">
        <v>3703</v>
      </c>
      <c r="C1490" s="24" t="s">
        <v>10581</v>
      </c>
      <c r="D1490" s="24" t="s">
        <v>10582</v>
      </c>
      <c r="E1490" s="24" t="s">
        <v>10594</v>
      </c>
      <c r="F1490" s="25">
        <v>3.0</v>
      </c>
      <c r="G1490" s="25">
        <v>3.0</v>
      </c>
      <c r="H1490" s="25" t="s">
        <v>9081</v>
      </c>
      <c r="I1490" s="25">
        <v>3.0</v>
      </c>
      <c r="J1490" s="25">
        <v>3.0</v>
      </c>
      <c r="K1490" s="25" t="s">
        <v>8916</v>
      </c>
      <c r="L1490" s="25">
        <v>3.0</v>
      </c>
      <c r="M1490" s="25">
        <v>3.0</v>
      </c>
      <c r="N1490" s="25" t="s">
        <v>9396</v>
      </c>
      <c r="O1490" s="13"/>
      <c r="P1490" s="13"/>
      <c r="Q1490" s="13"/>
      <c r="R1490" s="13"/>
      <c r="S1490" s="13"/>
      <c r="T1490" s="13"/>
      <c r="U1490" s="13"/>
      <c r="V1490" s="13"/>
      <c r="W1490" s="13"/>
      <c r="X1490" s="13"/>
      <c r="Y1490" s="13"/>
      <c r="Z1490" s="13"/>
      <c r="AA1490" s="13"/>
      <c r="AB1490" s="13"/>
    </row>
    <row r="1491" ht="15.75" customHeight="1">
      <c r="A1491" s="24" t="s">
        <v>10580</v>
      </c>
      <c r="B1491" s="24" t="s">
        <v>3705</v>
      </c>
      <c r="C1491" s="24" t="s">
        <v>10581</v>
      </c>
      <c r="D1491" s="24" t="s">
        <v>10582</v>
      </c>
      <c r="E1491" s="24" t="s">
        <v>10595</v>
      </c>
      <c r="F1491" s="25">
        <v>2.0</v>
      </c>
      <c r="G1491" s="25">
        <v>2.0</v>
      </c>
      <c r="H1491" s="25" t="s">
        <v>9081</v>
      </c>
      <c r="I1491" s="25">
        <v>2.0</v>
      </c>
      <c r="J1491" s="25">
        <v>2.0</v>
      </c>
      <c r="K1491" s="25" t="s">
        <v>8916</v>
      </c>
      <c r="L1491" s="25">
        <v>2.0</v>
      </c>
      <c r="M1491" s="25">
        <v>2.0</v>
      </c>
      <c r="N1491" s="25" t="s">
        <v>9396</v>
      </c>
      <c r="O1491" s="13"/>
      <c r="P1491" s="13"/>
      <c r="Q1491" s="13"/>
      <c r="R1491" s="13"/>
      <c r="S1491" s="13"/>
      <c r="T1491" s="13"/>
      <c r="U1491" s="13"/>
      <c r="V1491" s="13"/>
      <c r="W1491" s="13"/>
      <c r="X1491" s="13"/>
      <c r="Y1491" s="13"/>
      <c r="Z1491" s="13"/>
      <c r="AA1491" s="13"/>
      <c r="AB1491" s="13"/>
    </row>
    <row r="1492" ht="15.75" customHeight="1">
      <c r="A1492" s="24" t="s">
        <v>10580</v>
      </c>
      <c r="B1492" s="24" t="s">
        <v>3707</v>
      </c>
      <c r="C1492" s="24" t="s">
        <v>10581</v>
      </c>
      <c r="D1492" s="24" t="s">
        <v>10582</v>
      </c>
      <c r="E1492" s="24" t="s">
        <v>10596</v>
      </c>
      <c r="F1492" s="25">
        <v>2.0</v>
      </c>
      <c r="G1492" s="25">
        <v>3.0</v>
      </c>
      <c r="H1492" s="25" t="s">
        <v>9081</v>
      </c>
      <c r="I1492" s="25">
        <v>3.0</v>
      </c>
      <c r="J1492" s="25">
        <v>3.0</v>
      </c>
      <c r="K1492" s="25" t="s">
        <v>8916</v>
      </c>
      <c r="L1492" s="25">
        <v>2.0</v>
      </c>
      <c r="M1492" s="25">
        <v>2.0</v>
      </c>
      <c r="N1492" s="25" t="s">
        <v>9396</v>
      </c>
      <c r="O1492" s="13"/>
      <c r="P1492" s="13"/>
      <c r="Q1492" s="13"/>
      <c r="R1492" s="13"/>
      <c r="S1492" s="13"/>
      <c r="T1492" s="13"/>
      <c r="U1492" s="13"/>
      <c r="V1492" s="13"/>
      <c r="W1492" s="13"/>
      <c r="X1492" s="13"/>
      <c r="Y1492" s="13"/>
      <c r="Z1492" s="13"/>
      <c r="AA1492" s="13"/>
      <c r="AB1492" s="13"/>
    </row>
    <row r="1493" ht="15.75" customHeight="1">
      <c r="A1493" s="24" t="s">
        <v>10580</v>
      </c>
      <c r="B1493" s="24" t="s">
        <v>3709</v>
      </c>
      <c r="C1493" s="24" t="s">
        <v>10581</v>
      </c>
      <c r="D1493" s="24" t="s">
        <v>10582</v>
      </c>
      <c r="E1493" s="24" t="s">
        <v>10597</v>
      </c>
      <c r="F1493" s="25">
        <v>3.0</v>
      </c>
      <c r="G1493" s="25">
        <v>3.0</v>
      </c>
      <c r="H1493" s="25" t="s">
        <v>9081</v>
      </c>
      <c r="I1493" s="25">
        <v>3.0</v>
      </c>
      <c r="J1493" s="25">
        <v>3.0</v>
      </c>
      <c r="K1493" s="25" t="s">
        <v>8916</v>
      </c>
      <c r="L1493" s="25">
        <v>3.0</v>
      </c>
      <c r="M1493" s="25">
        <v>3.0</v>
      </c>
      <c r="N1493" s="25" t="s">
        <v>9396</v>
      </c>
      <c r="O1493" s="13"/>
      <c r="P1493" s="13"/>
      <c r="Q1493" s="13"/>
      <c r="R1493" s="13"/>
      <c r="S1493" s="13"/>
      <c r="T1493" s="13"/>
      <c r="U1493" s="13"/>
      <c r="V1493" s="13"/>
      <c r="W1493" s="13"/>
      <c r="X1493" s="13"/>
      <c r="Y1493" s="13"/>
      <c r="Z1493" s="13"/>
      <c r="AA1493" s="13"/>
      <c r="AB1493" s="13"/>
    </row>
    <row r="1494" ht="15.75" customHeight="1">
      <c r="A1494" s="24" t="s">
        <v>10580</v>
      </c>
      <c r="B1494" s="24" t="s">
        <v>3711</v>
      </c>
      <c r="C1494" s="24" t="s">
        <v>10581</v>
      </c>
      <c r="D1494" s="24" t="s">
        <v>10582</v>
      </c>
      <c r="E1494" s="24" t="s">
        <v>10598</v>
      </c>
      <c r="F1494" s="25">
        <v>2.0</v>
      </c>
      <c r="G1494" s="25">
        <v>3.0</v>
      </c>
      <c r="H1494" s="25" t="s">
        <v>9081</v>
      </c>
      <c r="I1494" s="25">
        <v>2.0</v>
      </c>
      <c r="J1494" s="25">
        <v>2.0</v>
      </c>
      <c r="K1494" s="25" t="s">
        <v>8916</v>
      </c>
      <c r="L1494" s="25">
        <v>3.0</v>
      </c>
      <c r="M1494" s="25">
        <v>3.0</v>
      </c>
      <c r="N1494" s="25" t="s">
        <v>9396</v>
      </c>
      <c r="O1494" s="13"/>
      <c r="P1494" s="13"/>
      <c r="Q1494" s="13"/>
      <c r="R1494" s="13"/>
      <c r="S1494" s="13"/>
      <c r="T1494" s="13"/>
      <c r="U1494" s="13"/>
      <c r="V1494" s="13"/>
      <c r="W1494" s="13"/>
      <c r="X1494" s="13"/>
      <c r="Y1494" s="13"/>
      <c r="Z1494" s="13"/>
      <c r="AA1494" s="13"/>
      <c r="AB1494" s="13"/>
    </row>
    <row r="1495" ht="15.75" customHeight="1">
      <c r="A1495" s="24" t="s">
        <v>10580</v>
      </c>
      <c r="B1495" s="24" t="s">
        <v>3713</v>
      </c>
      <c r="C1495" s="24" t="s">
        <v>10581</v>
      </c>
      <c r="D1495" s="24" t="s">
        <v>10582</v>
      </c>
      <c r="E1495" s="24" t="s">
        <v>10599</v>
      </c>
      <c r="F1495" s="25">
        <v>2.0</v>
      </c>
      <c r="G1495" s="25">
        <v>2.0</v>
      </c>
      <c r="H1495" s="25" t="s">
        <v>9081</v>
      </c>
      <c r="I1495" s="25">
        <v>2.0</v>
      </c>
      <c r="J1495" s="25">
        <v>2.0</v>
      </c>
      <c r="K1495" s="25" t="s">
        <v>8916</v>
      </c>
      <c r="L1495" s="25">
        <v>2.0</v>
      </c>
      <c r="M1495" s="25">
        <v>2.0</v>
      </c>
      <c r="N1495" s="25" t="s">
        <v>9396</v>
      </c>
      <c r="O1495" s="13"/>
      <c r="P1495" s="13"/>
      <c r="Q1495" s="13"/>
      <c r="R1495" s="13"/>
      <c r="S1495" s="13"/>
      <c r="T1495" s="13"/>
      <c r="U1495" s="13"/>
      <c r="V1495" s="13"/>
      <c r="W1495" s="13"/>
      <c r="X1495" s="13"/>
      <c r="Y1495" s="13"/>
      <c r="Z1495" s="13"/>
      <c r="AA1495" s="13"/>
      <c r="AB1495" s="13"/>
    </row>
    <row r="1496" ht="15.75" customHeight="1">
      <c r="A1496" s="24" t="s">
        <v>10580</v>
      </c>
      <c r="B1496" s="24" t="s">
        <v>3715</v>
      </c>
      <c r="C1496" s="24" t="s">
        <v>10581</v>
      </c>
      <c r="D1496" s="24" t="s">
        <v>10582</v>
      </c>
      <c r="E1496" s="24" t="s">
        <v>10600</v>
      </c>
      <c r="F1496" s="25">
        <v>1.0</v>
      </c>
      <c r="G1496" s="25">
        <v>1.0</v>
      </c>
      <c r="H1496" s="25" t="s">
        <v>9081</v>
      </c>
      <c r="I1496" s="25">
        <v>1.0</v>
      </c>
      <c r="J1496" s="25">
        <v>1.0</v>
      </c>
      <c r="K1496" s="25" t="s">
        <v>8916</v>
      </c>
      <c r="L1496" s="25">
        <v>1.0</v>
      </c>
      <c r="M1496" s="25">
        <v>1.0</v>
      </c>
      <c r="N1496" s="25" t="s">
        <v>9396</v>
      </c>
      <c r="O1496" s="13"/>
      <c r="P1496" s="13"/>
      <c r="Q1496" s="13"/>
      <c r="R1496" s="13"/>
      <c r="S1496" s="13"/>
      <c r="T1496" s="13"/>
      <c r="U1496" s="13"/>
      <c r="V1496" s="13"/>
      <c r="W1496" s="13"/>
      <c r="X1496" s="13"/>
      <c r="Y1496" s="13"/>
      <c r="Z1496" s="13"/>
      <c r="AA1496" s="13"/>
      <c r="AB1496" s="13"/>
    </row>
    <row r="1497" ht="15.75" customHeight="1">
      <c r="A1497" s="24" t="s">
        <v>10601</v>
      </c>
      <c r="B1497" s="24" t="s">
        <v>3105</v>
      </c>
      <c r="C1497" s="24" t="s">
        <v>10602</v>
      </c>
      <c r="D1497" s="24" t="s">
        <v>10603</v>
      </c>
      <c r="E1497" s="24" t="s">
        <v>10604</v>
      </c>
      <c r="F1497" s="25">
        <v>2.0</v>
      </c>
      <c r="G1497" s="25">
        <v>3.0</v>
      </c>
      <c r="H1497" s="25" t="s">
        <v>9250</v>
      </c>
      <c r="I1497" s="25">
        <v>2.0</v>
      </c>
      <c r="J1497" s="25">
        <v>2.0</v>
      </c>
      <c r="K1497" s="25" t="s">
        <v>8916</v>
      </c>
      <c r="L1497" s="25">
        <v>2.0</v>
      </c>
      <c r="M1497" s="25">
        <v>3.0</v>
      </c>
      <c r="N1497" s="25" t="s">
        <v>9081</v>
      </c>
      <c r="O1497" s="13"/>
      <c r="P1497" s="13"/>
      <c r="Q1497" s="13"/>
      <c r="R1497" s="13"/>
      <c r="S1497" s="13"/>
      <c r="T1497" s="13"/>
      <c r="U1497" s="13"/>
      <c r="V1497" s="13"/>
      <c r="W1497" s="13"/>
      <c r="X1497" s="13"/>
      <c r="Y1497" s="13"/>
      <c r="Z1497" s="13"/>
      <c r="AA1497" s="13"/>
      <c r="AB1497" s="13"/>
    </row>
    <row r="1498" ht="15.75" customHeight="1">
      <c r="A1498" s="24" t="s">
        <v>10601</v>
      </c>
      <c r="B1498" s="24" t="s">
        <v>3109</v>
      </c>
      <c r="C1498" s="24" t="s">
        <v>10602</v>
      </c>
      <c r="D1498" s="24" t="s">
        <v>10603</v>
      </c>
      <c r="E1498" s="24" t="s">
        <v>10605</v>
      </c>
      <c r="F1498" s="25">
        <v>1.0</v>
      </c>
      <c r="G1498" s="25">
        <v>3.0</v>
      </c>
      <c r="H1498" s="25" t="s">
        <v>9250</v>
      </c>
      <c r="I1498" s="25">
        <v>1.0</v>
      </c>
      <c r="J1498" s="25">
        <v>3.0</v>
      </c>
      <c r="K1498" s="25" t="s">
        <v>8916</v>
      </c>
      <c r="L1498" s="25">
        <v>1.0</v>
      </c>
      <c r="M1498" s="25">
        <v>3.0</v>
      </c>
      <c r="N1498" s="25" t="s">
        <v>9081</v>
      </c>
      <c r="O1498" s="13"/>
      <c r="P1498" s="13"/>
      <c r="Q1498" s="13"/>
      <c r="R1498" s="13"/>
      <c r="S1498" s="13"/>
      <c r="T1498" s="13"/>
      <c r="U1498" s="13"/>
      <c r="V1498" s="13"/>
      <c r="W1498" s="13"/>
      <c r="X1498" s="13"/>
      <c r="Y1498" s="13"/>
      <c r="Z1498" s="13"/>
      <c r="AA1498" s="13"/>
      <c r="AB1498" s="13"/>
    </row>
    <row r="1499" ht="15.75" customHeight="1">
      <c r="A1499" s="24" t="s">
        <v>10601</v>
      </c>
      <c r="B1499" s="24" t="s">
        <v>3110</v>
      </c>
      <c r="C1499" s="24" t="s">
        <v>10602</v>
      </c>
      <c r="D1499" s="24" t="s">
        <v>10603</v>
      </c>
      <c r="E1499" s="24" t="s">
        <v>10606</v>
      </c>
      <c r="F1499" s="25">
        <v>1.0</v>
      </c>
      <c r="G1499" s="25">
        <v>1.0</v>
      </c>
      <c r="H1499" s="25" t="s">
        <v>9250</v>
      </c>
      <c r="I1499" s="25">
        <v>1.0</v>
      </c>
      <c r="J1499" s="25">
        <v>1.0</v>
      </c>
      <c r="K1499" s="25" t="s">
        <v>8916</v>
      </c>
      <c r="L1499" s="25">
        <v>2.0</v>
      </c>
      <c r="M1499" s="25">
        <v>2.0</v>
      </c>
      <c r="N1499" s="25" t="s">
        <v>9081</v>
      </c>
      <c r="O1499" s="13"/>
      <c r="P1499" s="13"/>
      <c r="Q1499" s="13"/>
      <c r="R1499" s="13"/>
      <c r="S1499" s="13"/>
      <c r="T1499" s="13"/>
      <c r="U1499" s="13"/>
      <c r="V1499" s="13"/>
      <c r="W1499" s="13"/>
      <c r="X1499" s="13"/>
      <c r="Y1499" s="13"/>
      <c r="Z1499" s="13"/>
      <c r="AA1499" s="13"/>
      <c r="AB1499" s="13"/>
    </row>
    <row r="1500" ht="15.75" customHeight="1">
      <c r="A1500" s="24" t="s">
        <v>10601</v>
      </c>
      <c r="B1500" s="24" t="s">
        <v>3112</v>
      </c>
      <c r="C1500" s="24" t="s">
        <v>10602</v>
      </c>
      <c r="D1500" s="24" t="s">
        <v>10603</v>
      </c>
      <c r="E1500" s="24" t="s">
        <v>10607</v>
      </c>
      <c r="F1500" s="25">
        <v>2.0</v>
      </c>
      <c r="G1500" s="25">
        <v>3.0</v>
      </c>
      <c r="H1500" s="25" t="s">
        <v>9250</v>
      </c>
      <c r="I1500" s="25">
        <v>2.0</v>
      </c>
      <c r="J1500" s="25">
        <v>3.0</v>
      </c>
      <c r="K1500" s="25" t="s">
        <v>8916</v>
      </c>
      <c r="L1500" s="25">
        <v>2.0</v>
      </c>
      <c r="M1500" s="25">
        <v>3.0</v>
      </c>
      <c r="N1500" s="25" t="s">
        <v>9081</v>
      </c>
      <c r="O1500" s="13"/>
      <c r="P1500" s="13"/>
      <c r="Q1500" s="13"/>
      <c r="R1500" s="13"/>
      <c r="S1500" s="13"/>
      <c r="T1500" s="13"/>
      <c r="U1500" s="13"/>
      <c r="V1500" s="13"/>
      <c r="W1500" s="13"/>
      <c r="X1500" s="13"/>
      <c r="Y1500" s="13"/>
      <c r="Z1500" s="13"/>
      <c r="AA1500" s="13"/>
      <c r="AB1500" s="13"/>
    </row>
    <row r="1501" ht="15.75" customHeight="1">
      <c r="A1501" s="24" t="s">
        <v>10601</v>
      </c>
      <c r="B1501" s="24" t="s">
        <v>3114</v>
      </c>
      <c r="C1501" s="24" t="s">
        <v>10602</v>
      </c>
      <c r="D1501" s="24" t="s">
        <v>10603</v>
      </c>
      <c r="E1501" s="24" t="s">
        <v>10608</v>
      </c>
      <c r="F1501" s="25">
        <v>3.0</v>
      </c>
      <c r="G1501" s="25">
        <v>3.0</v>
      </c>
      <c r="H1501" s="25" t="s">
        <v>9250</v>
      </c>
      <c r="I1501" s="25">
        <v>3.0</v>
      </c>
      <c r="J1501" s="25">
        <v>2.0</v>
      </c>
      <c r="K1501" s="25" t="s">
        <v>8916</v>
      </c>
      <c r="L1501" s="25">
        <v>3.0</v>
      </c>
      <c r="M1501" s="25">
        <v>3.0</v>
      </c>
      <c r="N1501" s="25" t="s">
        <v>9081</v>
      </c>
      <c r="O1501" s="13"/>
      <c r="P1501" s="13"/>
      <c r="Q1501" s="13"/>
      <c r="R1501" s="13"/>
      <c r="S1501" s="13"/>
      <c r="T1501" s="13"/>
      <c r="U1501" s="13"/>
      <c r="V1501" s="13"/>
      <c r="W1501" s="13"/>
      <c r="X1501" s="13"/>
      <c r="Y1501" s="13"/>
      <c r="Z1501" s="13"/>
      <c r="AA1501" s="13"/>
      <c r="AB1501" s="13"/>
    </row>
    <row r="1502" ht="15.75" customHeight="1">
      <c r="A1502" s="24" t="s">
        <v>10601</v>
      </c>
      <c r="B1502" s="24" t="s">
        <v>3116</v>
      </c>
      <c r="C1502" s="24" t="s">
        <v>10602</v>
      </c>
      <c r="D1502" s="24" t="s">
        <v>10603</v>
      </c>
      <c r="E1502" s="24" t="s">
        <v>10609</v>
      </c>
      <c r="F1502" s="25">
        <v>3.0</v>
      </c>
      <c r="G1502" s="25">
        <v>3.0</v>
      </c>
      <c r="H1502" s="25" t="s">
        <v>9250</v>
      </c>
      <c r="I1502" s="25">
        <v>3.0</v>
      </c>
      <c r="J1502" s="25">
        <v>2.0</v>
      </c>
      <c r="K1502" s="25" t="s">
        <v>8916</v>
      </c>
      <c r="L1502" s="25">
        <v>3.0</v>
      </c>
      <c r="M1502" s="25">
        <v>3.0</v>
      </c>
      <c r="N1502" s="25" t="s">
        <v>9081</v>
      </c>
      <c r="O1502" s="13"/>
      <c r="P1502" s="13"/>
      <c r="Q1502" s="13"/>
      <c r="R1502" s="13"/>
      <c r="S1502" s="13"/>
      <c r="T1502" s="13"/>
      <c r="U1502" s="13"/>
      <c r="V1502" s="13"/>
      <c r="W1502" s="13"/>
      <c r="X1502" s="13"/>
      <c r="Y1502" s="13"/>
      <c r="Z1502" s="13"/>
      <c r="AA1502" s="13"/>
      <c r="AB1502" s="13"/>
    </row>
    <row r="1503" ht="15.75" customHeight="1">
      <c r="A1503" s="24" t="s">
        <v>10601</v>
      </c>
      <c r="B1503" s="24" t="s">
        <v>3118</v>
      </c>
      <c r="C1503" s="24" t="s">
        <v>10602</v>
      </c>
      <c r="D1503" s="24" t="s">
        <v>10603</v>
      </c>
      <c r="E1503" s="24" t="s">
        <v>10610</v>
      </c>
      <c r="F1503" s="25">
        <v>1.0</v>
      </c>
      <c r="G1503" s="25">
        <v>1.0</v>
      </c>
      <c r="H1503" s="25" t="s">
        <v>9250</v>
      </c>
      <c r="I1503" s="25">
        <v>1.0</v>
      </c>
      <c r="J1503" s="25">
        <v>1.0</v>
      </c>
      <c r="K1503" s="25" t="s">
        <v>8916</v>
      </c>
      <c r="L1503" s="25">
        <v>1.0</v>
      </c>
      <c r="M1503" s="25">
        <v>2.0</v>
      </c>
      <c r="N1503" s="25" t="s">
        <v>9081</v>
      </c>
      <c r="O1503" s="13"/>
      <c r="P1503" s="13"/>
      <c r="Q1503" s="13"/>
      <c r="R1503" s="13"/>
      <c r="S1503" s="13"/>
      <c r="T1503" s="13"/>
      <c r="U1503" s="13"/>
      <c r="V1503" s="13"/>
      <c r="W1503" s="13"/>
      <c r="X1503" s="13"/>
      <c r="Y1503" s="13"/>
      <c r="Z1503" s="13"/>
      <c r="AA1503" s="13"/>
      <c r="AB1503" s="13"/>
    </row>
    <row r="1504" ht="15.75" customHeight="1">
      <c r="A1504" s="24" t="s">
        <v>10601</v>
      </c>
      <c r="B1504" s="24" t="s">
        <v>3120</v>
      </c>
      <c r="C1504" s="24" t="s">
        <v>10602</v>
      </c>
      <c r="D1504" s="24" t="s">
        <v>10603</v>
      </c>
      <c r="E1504" s="24" t="s">
        <v>10611</v>
      </c>
      <c r="F1504" s="25">
        <v>2.0</v>
      </c>
      <c r="G1504" s="25">
        <v>3.0</v>
      </c>
      <c r="H1504" s="25" t="s">
        <v>9250</v>
      </c>
      <c r="I1504" s="25">
        <v>2.0</v>
      </c>
      <c r="J1504" s="25">
        <v>3.0</v>
      </c>
      <c r="K1504" s="25" t="s">
        <v>8916</v>
      </c>
      <c r="L1504" s="25">
        <v>2.0</v>
      </c>
      <c r="M1504" s="25">
        <v>3.0</v>
      </c>
      <c r="N1504" s="25" t="s">
        <v>9081</v>
      </c>
      <c r="O1504" s="13"/>
      <c r="P1504" s="13"/>
      <c r="Q1504" s="13"/>
      <c r="R1504" s="13"/>
      <c r="S1504" s="13"/>
      <c r="T1504" s="13"/>
      <c r="U1504" s="13"/>
      <c r="V1504" s="13"/>
      <c r="W1504" s="13"/>
      <c r="X1504" s="13"/>
      <c r="Y1504" s="13"/>
      <c r="Z1504" s="13"/>
      <c r="AA1504" s="13"/>
      <c r="AB1504" s="13"/>
    </row>
    <row r="1505" ht="15.75" customHeight="1">
      <c r="A1505" s="24" t="s">
        <v>10601</v>
      </c>
      <c r="B1505" s="24" t="s">
        <v>3122</v>
      </c>
      <c r="C1505" s="24" t="s">
        <v>10602</v>
      </c>
      <c r="D1505" s="24" t="s">
        <v>10603</v>
      </c>
      <c r="E1505" s="24" t="s">
        <v>10612</v>
      </c>
      <c r="F1505" s="25">
        <v>1.0</v>
      </c>
      <c r="G1505" s="25">
        <v>1.0</v>
      </c>
      <c r="H1505" s="25" t="s">
        <v>9250</v>
      </c>
      <c r="I1505" s="25">
        <v>1.0</v>
      </c>
      <c r="J1505" s="25">
        <v>1.0</v>
      </c>
      <c r="K1505" s="25" t="s">
        <v>8916</v>
      </c>
      <c r="L1505" s="25">
        <v>2.0</v>
      </c>
      <c r="M1505" s="25">
        <v>2.0</v>
      </c>
      <c r="N1505" s="25" t="s">
        <v>9081</v>
      </c>
      <c r="O1505" s="13"/>
      <c r="P1505" s="13"/>
      <c r="Q1505" s="13"/>
      <c r="R1505" s="13"/>
      <c r="S1505" s="13"/>
      <c r="T1505" s="13"/>
      <c r="U1505" s="13"/>
      <c r="V1505" s="13"/>
      <c r="W1505" s="13"/>
      <c r="X1505" s="13"/>
      <c r="Y1505" s="13"/>
      <c r="Z1505" s="13"/>
      <c r="AA1505" s="13"/>
      <c r="AB1505" s="13"/>
    </row>
    <row r="1506" ht="15.75" customHeight="1">
      <c r="A1506" s="24" t="s">
        <v>10601</v>
      </c>
      <c r="B1506" s="24" t="s">
        <v>3124</v>
      </c>
      <c r="C1506" s="24" t="s">
        <v>10602</v>
      </c>
      <c r="D1506" s="24" t="s">
        <v>10603</v>
      </c>
      <c r="E1506" s="24" t="s">
        <v>10613</v>
      </c>
      <c r="F1506" s="25">
        <v>2.0</v>
      </c>
      <c r="G1506" s="25">
        <v>2.0</v>
      </c>
      <c r="H1506" s="25" t="s">
        <v>9250</v>
      </c>
      <c r="I1506" s="25">
        <v>2.0</v>
      </c>
      <c r="J1506" s="25">
        <v>2.0</v>
      </c>
      <c r="K1506" s="25" t="s">
        <v>8916</v>
      </c>
      <c r="L1506" s="25">
        <v>2.0</v>
      </c>
      <c r="M1506" s="25">
        <v>2.0</v>
      </c>
      <c r="N1506" s="25" t="s">
        <v>9081</v>
      </c>
      <c r="O1506" s="13"/>
      <c r="P1506" s="13"/>
      <c r="Q1506" s="13"/>
      <c r="R1506" s="13"/>
      <c r="S1506" s="13"/>
      <c r="T1506" s="13"/>
      <c r="U1506" s="13"/>
      <c r="V1506" s="13"/>
      <c r="W1506" s="13"/>
      <c r="X1506" s="13"/>
      <c r="Y1506" s="13"/>
      <c r="Z1506" s="13"/>
      <c r="AA1506" s="13"/>
      <c r="AB1506" s="13"/>
    </row>
    <row r="1507" ht="15.75" customHeight="1">
      <c r="A1507" s="24" t="s">
        <v>10601</v>
      </c>
      <c r="B1507" s="24" t="s">
        <v>3126</v>
      </c>
      <c r="C1507" s="24" t="s">
        <v>10602</v>
      </c>
      <c r="D1507" s="24" t="s">
        <v>10603</v>
      </c>
      <c r="E1507" s="24" t="s">
        <v>10614</v>
      </c>
      <c r="F1507" s="25">
        <v>2.0</v>
      </c>
      <c r="G1507" s="25">
        <v>3.0</v>
      </c>
      <c r="H1507" s="25" t="s">
        <v>9250</v>
      </c>
      <c r="I1507" s="25">
        <v>2.0</v>
      </c>
      <c r="J1507" s="25">
        <v>2.0</v>
      </c>
      <c r="K1507" s="25" t="s">
        <v>8916</v>
      </c>
      <c r="L1507" s="25">
        <v>2.0</v>
      </c>
      <c r="M1507" s="25">
        <v>3.0</v>
      </c>
      <c r="N1507" s="25" t="s">
        <v>9081</v>
      </c>
      <c r="O1507" s="13"/>
      <c r="P1507" s="13"/>
      <c r="Q1507" s="13"/>
      <c r="R1507" s="13"/>
      <c r="S1507" s="13"/>
      <c r="T1507" s="13"/>
      <c r="U1507" s="13"/>
      <c r="V1507" s="13"/>
      <c r="W1507" s="13"/>
      <c r="X1507" s="13"/>
      <c r="Y1507" s="13"/>
      <c r="Z1507" s="13"/>
      <c r="AA1507" s="13"/>
      <c r="AB1507" s="13"/>
    </row>
    <row r="1508" ht="15.75" customHeight="1">
      <c r="A1508" s="24" t="s">
        <v>10601</v>
      </c>
      <c r="B1508" s="24" t="s">
        <v>3128</v>
      </c>
      <c r="C1508" s="24" t="s">
        <v>10602</v>
      </c>
      <c r="D1508" s="24" t="s">
        <v>10603</v>
      </c>
      <c r="E1508" s="24" t="s">
        <v>10615</v>
      </c>
      <c r="F1508" s="25">
        <v>2.0</v>
      </c>
      <c r="G1508" s="25">
        <v>2.0</v>
      </c>
      <c r="H1508" s="25" t="s">
        <v>9250</v>
      </c>
      <c r="I1508" s="25">
        <v>3.0</v>
      </c>
      <c r="J1508" s="25">
        <v>1.0</v>
      </c>
      <c r="K1508" s="25" t="s">
        <v>8916</v>
      </c>
      <c r="L1508" s="25">
        <v>2.0</v>
      </c>
      <c r="M1508" s="25">
        <v>2.0</v>
      </c>
      <c r="N1508" s="25" t="s">
        <v>9081</v>
      </c>
      <c r="O1508" s="13"/>
      <c r="P1508" s="13"/>
      <c r="Q1508" s="13"/>
      <c r="R1508" s="13"/>
      <c r="S1508" s="13"/>
      <c r="T1508" s="13"/>
      <c r="U1508" s="13"/>
      <c r="V1508" s="13"/>
      <c r="W1508" s="13"/>
      <c r="X1508" s="13"/>
      <c r="Y1508" s="13"/>
      <c r="Z1508" s="13"/>
      <c r="AA1508" s="13"/>
      <c r="AB1508" s="13"/>
    </row>
    <row r="1509" ht="15.75" customHeight="1">
      <c r="A1509" s="24" t="s">
        <v>10601</v>
      </c>
      <c r="B1509" s="24" t="s">
        <v>3130</v>
      </c>
      <c r="C1509" s="24" t="s">
        <v>10602</v>
      </c>
      <c r="D1509" s="24" t="s">
        <v>10603</v>
      </c>
      <c r="E1509" s="24" t="s">
        <v>10616</v>
      </c>
      <c r="F1509" s="25">
        <v>2.0</v>
      </c>
      <c r="G1509" s="25">
        <v>3.0</v>
      </c>
      <c r="H1509" s="25" t="s">
        <v>9250</v>
      </c>
      <c r="I1509" s="25">
        <v>3.0</v>
      </c>
      <c r="J1509" s="25">
        <v>2.0</v>
      </c>
      <c r="K1509" s="25" t="s">
        <v>8916</v>
      </c>
      <c r="L1509" s="25">
        <v>3.0</v>
      </c>
      <c r="M1509" s="25">
        <v>2.0</v>
      </c>
      <c r="N1509" s="25" t="s">
        <v>9081</v>
      </c>
      <c r="O1509" s="13"/>
      <c r="P1509" s="13"/>
      <c r="Q1509" s="13"/>
      <c r="R1509" s="13"/>
      <c r="S1509" s="13"/>
      <c r="T1509" s="13"/>
      <c r="U1509" s="13"/>
      <c r="V1509" s="13"/>
      <c r="W1509" s="13"/>
      <c r="X1509" s="13"/>
      <c r="Y1509" s="13"/>
      <c r="Z1509" s="13"/>
      <c r="AA1509" s="13"/>
      <c r="AB1509" s="13"/>
    </row>
    <row r="1510" ht="15.75" customHeight="1">
      <c r="A1510" s="24" t="s">
        <v>10601</v>
      </c>
      <c r="B1510" s="24" t="s">
        <v>3132</v>
      </c>
      <c r="C1510" s="24" t="s">
        <v>10602</v>
      </c>
      <c r="D1510" s="24" t="s">
        <v>10603</v>
      </c>
      <c r="E1510" s="24" t="s">
        <v>10604</v>
      </c>
      <c r="F1510" s="25">
        <v>1.0</v>
      </c>
      <c r="G1510" s="25">
        <v>3.0</v>
      </c>
      <c r="H1510" s="25" t="s">
        <v>9250</v>
      </c>
      <c r="I1510" s="25">
        <v>2.0</v>
      </c>
      <c r="J1510" s="25">
        <v>2.0</v>
      </c>
      <c r="K1510" s="25" t="s">
        <v>8916</v>
      </c>
      <c r="L1510" s="25">
        <v>2.0</v>
      </c>
      <c r="M1510" s="25">
        <v>3.0</v>
      </c>
      <c r="N1510" s="25" t="s">
        <v>9081</v>
      </c>
      <c r="O1510" s="13"/>
      <c r="P1510" s="13"/>
      <c r="Q1510" s="13"/>
      <c r="R1510" s="13"/>
      <c r="S1510" s="13"/>
      <c r="T1510" s="13"/>
      <c r="U1510" s="13"/>
      <c r="V1510" s="13"/>
      <c r="W1510" s="13"/>
      <c r="X1510" s="13"/>
      <c r="Y1510" s="13"/>
      <c r="Z1510" s="13"/>
      <c r="AA1510" s="13"/>
      <c r="AB1510" s="13"/>
    </row>
    <row r="1511" ht="15.75" customHeight="1">
      <c r="A1511" s="24" t="s">
        <v>10601</v>
      </c>
      <c r="B1511" s="24" t="s">
        <v>3134</v>
      </c>
      <c r="C1511" s="24" t="s">
        <v>10602</v>
      </c>
      <c r="D1511" s="24" t="s">
        <v>10603</v>
      </c>
      <c r="E1511" s="24" t="s">
        <v>10617</v>
      </c>
      <c r="F1511" s="25">
        <v>3.0</v>
      </c>
      <c r="G1511" s="25">
        <v>3.0</v>
      </c>
      <c r="H1511" s="25" t="s">
        <v>9250</v>
      </c>
      <c r="I1511" s="25">
        <v>2.0</v>
      </c>
      <c r="J1511" s="25">
        <v>2.0</v>
      </c>
      <c r="K1511" s="25" t="s">
        <v>8916</v>
      </c>
      <c r="L1511" s="25">
        <v>3.0</v>
      </c>
      <c r="M1511" s="25">
        <v>3.0</v>
      </c>
      <c r="N1511" s="25" t="s">
        <v>9081</v>
      </c>
      <c r="O1511" s="13"/>
      <c r="P1511" s="13"/>
      <c r="Q1511" s="13"/>
      <c r="R1511" s="13"/>
      <c r="S1511" s="13"/>
      <c r="T1511" s="13"/>
      <c r="U1511" s="13"/>
      <c r="V1511" s="13"/>
      <c r="W1511" s="13"/>
      <c r="X1511" s="13"/>
      <c r="Y1511" s="13"/>
      <c r="Z1511" s="13"/>
      <c r="AA1511" s="13"/>
      <c r="AB1511" s="13"/>
    </row>
    <row r="1512" ht="15.75" customHeight="1">
      <c r="A1512" s="24" t="s">
        <v>10601</v>
      </c>
      <c r="B1512" s="24" t="s">
        <v>3136</v>
      </c>
      <c r="C1512" s="24" t="s">
        <v>10602</v>
      </c>
      <c r="D1512" s="24" t="s">
        <v>10603</v>
      </c>
      <c r="E1512" s="24" t="s">
        <v>10618</v>
      </c>
      <c r="F1512" s="25">
        <v>2.0</v>
      </c>
      <c r="G1512" s="25">
        <v>1.0</v>
      </c>
      <c r="H1512" s="25" t="s">
        <v>9250</v>
      </c>
      <c r="I1512" s="25">
        <v>2.0</v>
      </c>
      <c r="J1512" s="25">
        <v>1.0</v>
      </c>
      <c r="K1512" s="25" t="s">
        <v>8916</v>
      </c>
      <c r="L1512" s="25">
        <v>2.0</v>
      </c>
      <c r="M1512" s="25">
        <v>1.0</v>
      </c>
      <c r="N1512" s="25" t="s">
        <v>9081</v>
      </c>
      <c r="O1512" s="13"/>
      <c r="P1512" s="13"/>
      <c r="Q1512" s="13"/>
      <c r="R1512" s="13"/>
      <c r="S1512" s="13"/>
      <c r="T1512" s="13"/>
      <c r="U1512" s="13"/>
      <c r="V1512" s="13"/>
      <c r="W1512" s="13"/>
      <c r="X1512" s="13"/>
      <c r="Y1512" s="13"/>
      <c r="Z1512" s="13"/>
      <c r="AA1512" s="13"/>
      <c r="AB1512" s="13"/>
    </row>
    <row r="1513" ht="15.75" customHeight="1">
      <c r="A1513" s="24" t="s">
        <v>10601</v>
      </c>
      <c r="B1513" s="24" t="s">
        <v>3138</v>
      </c>
      <c r="C1513" s="24" t="s">
        <v>10602</v>
      </c>
      <c r="D1513" s="24" t="s">
        <v>10603</v>
      </c>
      <c r="E1513" s="24" t="s">
        <v>10619</v>
      </c>
      <c r="F1513" s="25">
        <v>1.0</v>
      </c>
      <c r="G1513" s="25">
        <v>2.0</v>
      </c>
      <c r="H1513" s="25" t="s">
        <v>9250</v>
      </c>
      <c r="I1513" s="25">
        <v>1.0</v>
      </c>
      <c r="J1513" s="25">
        <v>1.0</v>
      </c>
      <c r="K1513" s="25" t="s">
        <v>8916</v>
      </c>
      <c r="L1513" s="25">
        <v>2.0</v>
      </c>
      <c r="M1513" s="25">
        <v>2.0</v>
      </c>
      <c r="N1513" s="25" t="s">
        <v>9081</v>
      </c>
      <c r="O1513" s="13"/>
      <c r="P1513" s="13"/>
      <c r="Q1513" s="13"/>
      <c r="R1513" s="13"/>
      <c r="S1513" s="13"/>
      <c r="T1513" s="13"/>
      <c r="U1513" s="13"/>
      <c r="V1513" s="13"/>
      <c r="W1513" s="13"/>
      <c r="X1513" s="13"/>
      <c r="Y1513" s="13"/>
      <c r="Z1513" s="13"/>
      <c r="AA1513" s="13"/>
      <c r="AB1513" s="13"/>
    </row>
    <row r="1514" ht="15.75" customHeight="1">
      <c r="A1514" s="24" t="s">
        <v>10601</v>
      </c>
      <c r="B1514" s="24" t="s">
        <v>3140</v>
      </c>
      <c r="C1514" s="24" t="s">
        <v>10602</v>
      </c>
      <c r="D1514" s="24" t="s">
        <v>10603</v>
      </c>
      <c r="E1514" s="24" t="s">
        <v>10620</v>
      </c>
      <c r="F1514" s="25">
        <v>1.0</v>
      </c>
      <c r="G1514" s="25">
        <v>2.0</v>
      </c>
      <c r="H1514" s="25" t="s">
        <v>9250</v>
      </c>
      <c r="I1514" s="25">
        <v>1.0</v>
      </c>
      <c r="J1514" s="25">
        <v>1.0</v>
      </c>
      <c r="K1514" s="25" t="s">
        <v>8916</v>
      </c>
      <c r="L1514" s="25">
        <v>2.0</v>
      </c>
      <c r="M1514" s="25">
        <v>2.0</v>
      </c>
      <c r="N1514" s="25" t="s">
        <v>9081</v>
      </c>
      <c r="O1514" s="13"/>
      <c r="P1514" s="13"/>
      <c r="Q1514" s="13"/>
      <c r="R1514" s="13"/>
      <c r="S1514" s="13"/>
      <c r="T1514" s="13"/>
      <c r="U1514" s="13"/>
      <c r="V1514" s="13"/>
      <c r="W1514" s="13"/>
      <c r="X1514" s="13"/>
      <c r="Y1514" s="13"/>
      <c r="Z1514" s="13"/>
      <c r="AA1514" s="13"/>
      <c r="AB1514" s="13"/>
    </row>
    <row r="1515" ht="15.75" customHeight="1">
      <c r="A1515" s="24" t="s">
        <v>10621</v>
      </c>
      <c r="B1515" s="24" t="s">
        <v>4877</v>
      </c>
      <c r="C1515" s="24" t="s">
        <v>10622</v>
      </c>
      <c r="D1515" s="24" t="s">
        <v>10623</v>
      </c>
      <c r="E1515" s="24" t="s">
        <v>10624</v>
      </c>
      <c r="F1515" s="25">
        <v>2.0</v>
      </c>
      <c r="G1515" s="25">
        <v>2.0</v>
      </c>
      <c r="H1515" s="25" t="s">
        <v>9228</v>
      </c>
      <c r="I1515" s="25">
        <v>2.0</v>
      </c>
      <c r="J1515" s="25">
        <v>2.0</v>
      </c>
      <c r="K1515" s="25" t="s">
        <v>8916</v>
      </c>
      <c r="L1515" s="25">
        <v>2.0</v>
      </c>
      <c r="M1515" s="25">
        <v>2.0</v>
      </c>
      <c r="N1515" s="25" t="s">
        <v>8938</v>
      </c>
      <c r="O1515" s="13"/>
      <c r="P1515" s="13"/>
      <c r="Q1515" s="13"/>
      <c r="R1515" s="13"/>
      <c r="S1515" s="13"/>
      <c r="T1515" s="13"/>
      <c r="U1515" s="13"/>
      <c r="V1515" s="13"/>
      <c r="W1515" s="13"/>
      <c r="X1515" s="13"/>
      <c r="Y1515" s="13"/>
      <c r="Z1515" s="13"/>
      <c r="AA1515" s="13"/>
      <c r="AB1515" s="13"/>
    </row>
    <row r="1516" ht="15.75" customHeight="1">
      <c r="A1516" s="24" t="s">
        <v>10621</v>
      </c>
      <c r="B1516" s="24" t="s">
        <v>4881</v>
      </c>
      <c r="C1516" s="24" t="s">
        <v>10622</v>
      </c>
      <c r="D1516" s="24" t="s">
        <v>10623</v>
      </c>
      <c r="E1516" s="24" t="s">
        <v>10625</v>
      </c>
      <c r="F1516" s="25">
        <v>3.0</v>
      </c>
      <c r="G1516" s="25">
        <v>3.0</v>
      </c>
      <c r="H1516" s="25" t="s">
        <v>9228</v>
      </c>
      <c r="I1516" s="25">
        <v>3.0</v>
      </c>
      <c r="J1516" s="25">
        <v>3.0</v>
      </c>
      <c r="K1516" s="25" t="s">
        <v>8916</v>
      </c>
      <c r="L1516" s="25">
        <v>3.0</v>
      </c>
      <c r="M1516" s="25">
        <v>2.0</v>
      </c>
      <c r="N1516" s="25" t="s">
        <v>8938</v>
      </c>
      <c r="O1516" s="13"/>
      <c r="P1516" s="13"/>
      <c r="Q1516" s="13"/>
      <c r="R1516" s="13"/>
      <c r="S1516" s="13"/>
      <c r="T1516" s="13"/>
      <c r="U1516" s="13"/>
      <c r="V1516" s="13"/>
      <c r="W1516" s="13"/>
      <c r="X1516" s="13"/>
      <c r="Y1516" s="13"/>
      <c r="Z1516" s="13"/>
      <c r="AA1516" s="13"/>
      <c r="AB1516" s="13"/>
    </row>
    <row r="1517" ht="15.75" customHeight="1">
      <c r="A1517" s="24" t="s">
        <v>10621</v>
      </c>
      <c r="B1517" s="24" t="s">
        <v>4883</v>
      </c>
      <c r="C1517" s="24" t="s">
        <v>10622</v>
      </c>
      <c r="D1517" s="24" t="s">
        <v>10623</v>
      </c>
      <c r="E1517" s="24" t="s">
        <v>10626</v>
      </c>
      <c r="F1517" s="25">
        <v>2.0</v>
      </c>
      <c r="G1517" s="25">
        <v>1.0</v>
      </c>
      <c r="H1517" s="25" t="s">
        <v>9228</v>
      </c>
      <c r="I1517" s="25">
        <v>2.0</v>
      </c>
      <c r="J1517" s="25">
        <v>2.0</v>
      </c>
      <c r="K1517" s="25" t="s">
        <v>8916</v>
      </c>
      <c r="L1517" s="25">
        <v>3.0</v>
      </c>
      <c r="M1517" s="25">
        <v>2.0</v>
      </c>
      <c r="N1517" s="25" t="s">
        <v>8938</v>
      </c>
      <c r="O1517" s="13"/>
      <c r="P1517" s="13"/>
      <c r="Q1517" s="13"/>
      <c r="R1517" s="13"/>
      <c r="S1517" s="13"/>
      <c r="T1517" s="13"/>
      <c r="U1517" s="13"/>
      <c r="V1517" s="13"/>
      <c r="W1517" s="13"/>
      <c r="X1517" s="13"/>
      <c r="Y1517" s="13"/>
      <c r="Z1517" s="13"/>
      <c r="AA1517" s="13"/>
      <c r="AB1517" s="13"/>
    </row>
    <row r="1518" ht="15.75" customHeight="1">
      <c r="A1518" s="24" t="s">
        <v>10621</v>
      </c>
      <c r="B1518" s="24" t="s">
        <v>4885</v>
      </c>
      <c r="C1518" s="24" t="s">
        <v>10622</v>
      </c>
      <c r="D1518" s="24" t="s">
        <v>10623</v>
      </c>
      <c r="E1518" s="24" t="s">
        <v>10627</v>
      </c>
      <c r="F1518" s="25">
        <v>3.0</v>
      </c>
      <c r="G1518" s="25">
        <v>2.0</v>
      </c>
      <c r="H1518" s="25" t="s">
        <v>9228</v>
      </c>
      <c r="I1518" s="25">
        <v>3.0</v>
      </c>
      <c r="J1518" s="25">
        <v>2.0</v>
      </c>
      <c r="K1518" s="25" t="s">
        <v>8916</v>
      </c>
      <c r="L1518" s="25">
        <v>3.0</v>
      </c>
      <c r="M1518" s="25">
        <v>2.0</v>
      </c>
      <c r="N1518" s="25" t="s">
        <v>8938</v>
      </c>
      <c r="O1518" s="13"/>
      <c r="P1518" s="13"/>
      <c r="Q1518" s="13"/>
      <c r="R1518" s="13"/>
      <c r="S1518" s="13"/>
      <c r="T1518" s="13"/>
      <c r="U1518" s="13"/>
      <c r="V1518" s="13"/>
      <c r="W1518" s="13"/>
      <c r="X1518" s="13"/>
      <c r="Y1518" s="13"/>
      <c r="Z1518" s="13"/>
      <c r="AA1518" s="13"/>
      <c r="AB1518" s="13"/>
    </row>
    <row r="1519" ht="15.75" customHeight="1">
      <c r="A1519" s="24" t="s">
        <v>10621</v>
      </c>
      <c r="B1519" s="24" t="s">
        <v>4887</v>
      </c>
      <c r="C1519" s="24" t="s">
        <v>10622</v>
      </c>
      <c r="D1519" s="24" t="s">
        <v>10623</v>
      </c>
      <c r="E1519" s="24" t="s">
        <v>10628</v>
      </c>
      <c r="F1519" s="25">
        <v>2.0</v>
      </c>
      <c r="G1519" s="25">
        <v>1.0</v>
      </c>
      <c r="H1519" s="25" t="s">
        <v>9228</v>
      </c>
      <c r="I1519" s="25">
        <v>1.0</v>
      </c>
      <c r="J1519" s="25">
        <v>1.0</v>
      </c>
      <c r="K1519" s="25" t="s">
        <v>8916</v>
      </c>
      <c r="L1519" s="25">
        <v>2.0</v>
      </c>
      <c r="M1519" s="25">
        <v>2.0</v>
      </c>
      <c r="N1519" s="25" t="s">
        <v>8938</v>
      </c>
      <c r="O1519" s="13"/>
      <c r="P1519" s="13"/>
      <c r="Q1519" s="13"/>
      <c r="R1519" s="13"/>
      <c r="S1519" s="13"/>
      <c r="T1519" s="13"/>
      <c r="U1519" s="13"/>
      <c r="V1519" s="13"/>
      <c r="W1519" s="13"/>
      <c r="X1519" s="13"/>
      <c r="Y1519" s="13"/>
      <c r="Z1519" s="13"/>
      <c r="AA1519" s="13"/>
      <c r="AB1519" s="13"/>
    </row>
    <row r="1520" ht="15.75" customHeight="1">
      <c r="A1520" s="24" t="s">
        <v>10621</v>
      </c>
      <c r="B1520" s="24" t="s">
        <v>4889</v>
      </c>
      <c r="C1520" s="24" t="s">
        <v>10622</v>
      </c>
      <c r="D1520" s="24" t="s">
        <v>10623</v>
      </c>
      <c r="E1520" s="24" t="s">
        <v>10629</v>
      </c>
      <c r="F1520" s="25">
        <v>1.0</v>
      </c>
      <c r="G1520" s="25">
        <v>1.0</v>
      </c>
      <c r="H1520" s="25" t="s">
        <v>9228</v>
      </c>
      <c r="I1520" s="25">
        <v>1.0</v>
      </c>
      <c r="J1520" s="25">
        <v>1.0</v>
      </c>
      <c r="K1520" s="25" t="s">
        <v>8916</v>
      </c>
      <c r="L1520" s="25">
        <v>1.0</v>
      </c>
      <c r="M1520" s="25">
        <v>1.0</v>
      </c>
      <c r="N1520" s="25" t="s">
        <v>8938</v>
      </c>
      <c r="O1520" s="13"/>
      <c r="P1520" s="13"/>
      <c r="Q1520" s="13"/>
      <c r="R1520" s="13"/>
      <c r="S1520" s="13"/>
      <c r="T1520" s="13"/>
      <c r="U1520" s="13"/>
      <c r="V1520" s="13"/>
      <c r="W1520" s="13"/>
      <c r="X1520" s="13"/>
      <c r="Y1520" s="13"/>
      <c r="Z1520" s="13"/>
      <c r="AA1520" s="13"/>
      <c r="AB1520" s="13"/>
    </row>
    <row r="1521" ht="15.75" customHeight="1">
      <c r="A1521" s="24" t="s">
        <v>10621</v>
      </c>
      <c r="B1521" s="24" t="s">
        <v>4891</v>
      </c>
      <c r="C1521" s="24" t="s">
        <v>10622</v>
      </c>
      <c r="D1521" s="24" t="s">
        <v>10623</v>
      </c>
      <c r="E1521" s="24" t="s">
        <v>10630</v>
      </c>
      <c r="F1521" s="25">
        <v>2.0</v>
      </c>
      <c r="G1521" s="25">
        <v>2.0</v>
      </c>
      <c r="H1521" s="25" t="s">
        <v>9228</v>
      </c>
      <c r="I1521" s="25">
        <v>3.0</v>
      </c>
      <c r="J1521" s="25">
        <v>3.0</v>
      </c>
      <c r="K1521" s="25" t="s">
        <v>8916</v>
      </c>
      <c r="L1521" s="25">
        <v>3.0</v>
      </c>
      <c r="M1521" s="25">
        <v>3.0</v>
      </c>
      <c r="N1521" s="25" t="s">
        <v>8938</v>
      </c>
      <c r="O1521" s="13"/>
      <c r="P1521" s="13"/>
      <c r="Q1521" s="13"/>
      <c r="R1521" s="13"/>
      <c r="S1521" s="13"/>
      <c r="T1521" s="13"/>
      <c r="U1521" s="13"/>
      <c r="V1521" s="13"/>
      <c r="W1521" s="13"/>
      <c r="X1521" s="13"/>
      <c r="Y1521" s="13"/>
      <c r="Z1521" s="13"/>
      <c r="AA1521" s="13"/>
      <c r="AB1521" s="13"/>
    </row>
    <row r="1522" ht="15.75" customHeight="1">
      <c r="A1522" s="24" t="s">
        <v>10621</v>
      </c>
      <c r="B1522" s="24" t="s">
        <v>4893</v>
      </c>
      <c r="C1522" s="24" t="s">
        <v>10622</v>
      </c>
      <c r="D1522" s="24" t="s">
        <v>10623</v>
      </c>
      <c r="E1522" s="24" t="s">
        <v>10631</v>
      </c>
      <c r="F1522" s="25">
        <v>3.0</v>
      </c>
      <c r="G1522" s="25">
        <v>3.0</v>
      </c>
      <c r="H1522" s="25" t="s">
        <v>9228</v>
      </c>
      <c r="I1522" s="25">
        <v>3.0</v>
      </c>
      <c r="J1522" s="25">
        <v>3.0</v>
      </c>
      <c r="K1522" s="25" t="s">
        <v>8916</v>
      </c>
      <c r="L1522" s="25">
        <v>3.0</v>
      </c>
      <c r="M1522" s="25">
        <v>3.0</v>
      </c>
      <c r="N1522" s="25" t="s">
        <v>8938</v>
      </c>
      <c r="O1522" s="13"/>
      <c r="P1522" s="13"/>
      <c r="Q1522" s="13"/>
      <c r="R1522" s="13"/>
      <c r="S1522" s="13"/>
      <c r="T1522" s="13"/>
      <c r="U1522" s="13"/>
      <c r="V1522" s="13"/>
      <c r="W1522" s="13"/>
      <c r="X1522" s="13"/>
      <c r="Y1522" s="13"/>
      <c r="Z1522" s="13"/>
      <c r="AA1522" s="13"/>
      <c r="AB1522" s="13"/>
    </row>
    <row r="1523" ht="15.75" customHeight="1">
      <c r="A1523" s="24" t="s">
        <v>10621</v>
      </c>
      <c r="B1523" s="24" t="s">
        <v>4895</v>
      </c>
      <c r="C1523" s="24" t="s">
        <v>10622</v>
      </c>
      <c r="D1523" s="24" t="s">
        <v>10623</v>
      </c>
      <c r="E1523" s="24" t="s">
        <v>10632</v>
      </c>
      <c r="F1523" s="25">
        <v>3.0</v>
      </c>
      <c r="G1523" s="25">
        <v>2.0</v>
      </c>
      <c r="H1523" s="25" t="s">
        <v>9228</v>
      </c>
      <c r="I1523" s="25">
        <v>1.0</v>
      </c>
      <c r="J1523" s="25">
        <v>1.0</v>
      </c>
      <c r="K1523" s="25" t="s">
        <v>8916</v>
      </c>
      <c r="L1523" s="25">
        <v>2.0</v>
      </c>
      <c r="M1523" s="25">
        <v>2.0</v>
      </c>
      <c r="N1523" s="25" t="s">
        <v>8938</v>
      </c>
      <c r="O1523" s="13"/>
      <c r="P1523" s="13"/>
      <c r="Q1523" s="13"/>
      <c r="R1523" s="13"/>
      <c r="S1523" s="13"/>
      <c r="T1523" s="13"/>
      <c r="U1523" s="13"/>
      <c r="V1523" s="13"/>
      <c r="W1523" s="13"/>
      <c r="X1523" s="13"/>
      <c r="Y1523" s="13"/>
      <c r="Z1523" s="13"/>
      <c r="AA1523" s="13"/>
      <c r="AB1523" s="13"/>
    </row>
    <row r="1524" ht="15.75" customHeight="1">
      <c r="A1524" s="24" t="s">
        <v>10621</v>
      </c>
      <c r="B1524" s="24" t="s">
        <v>4897</v>
      </c>
      <c r="C1524" s="24" t="s">
        <v>10622</v>
      </c>
      <c r="D1524" s="24" t="s">
        <v>10623</v>
      </c>
      <c r="E1524" s="24" t="s">
        <v>10633</v>
      </c>
      <c r="F1524" s="25">
        <v>2.0</v>
      </c>
      <c r="G1524" s="25">
        <v>2.0</v>
      </c>
      <c r="H1524" s="25" t="s">
        <v>9228</v>
      </c>
      <c r="I1524" s="25">
        <v>1.0</v>
      </c>
      <c r="J1524" s="25">
        <v>1.0</v>
      </c>
      <c r="K1524" s="25" t="s">
        <v>8916</v>
      </c>
      <c r="L1524" s="25">
        <v>3.0</v>
      </c>
      <c r="M1524" s="25">
        <v>2.0</v>
      </c>
      <c r="N1524" s="25" t="s">
        <v>8938</v>
      </c>
      <c r="O1524" s="13"/>
      <c r="P1524" s="13"/>
      <c r="Q1524" s="13"/>
      <c r="R1524" s="13"/>
      <c r="S1524" s="13"/>
      <c r="T1524" s="13"/>
      <c r="U1524" s="13"/>
      <c r="V1524" s="13"/>
      <c r="W1524" s="13"/>
      <c r="X1524" s="13"/>
      <c r="Y1524" s="13"/>
      <c r="Z1524" s="13"/>
      <c r="AA1524" s="13"/>
      <c r="AB1524" s="13"/>
    </row>
    <row r="1525" ht="15.75" customHeight="1">
      <c r="A1525" s="24" t="s">
        <v>10621</v>
      </c>
      <c r="B1525" s="24" t="s">
        <v>4899</v>
      </c>
      <c r="C1525" s="24" t="s">
        <v>10622</v>
      </c>
      <c r="D1525" s="24" t="s">
        <v>10623</v>
      </c>
      <c r="E1525" s="24" t="s">
        <v>10634</v>
      </c>
      <c r="F1525" s="25">
        <v>2.0</v>
      </c>
      <c r="G1525" s="25">
        <v>1.0</v>
      </c>
      <c r="H1525" s="25" t="s">
        <v>9228</v>
      </c>
      <c r="I1525" s="25">
        <v>1.0</v>
      </c>
      <c r="J1525" s="25">
        <v>1.0</v>
      </c>
      <c r="K1525" s="25" t="s">
        <v>8916</v>
      </c>
      <c r="L1525" s="25">
        <v>2.0</v>
      </c>
      <c r="M1525" s="25">
        <v>2.0</v>
      </c>
      <c r="N1525" s="25" t="s">
        <v>8938</v>
      </c>
      <c r="O1525" s="13"/>
      <c r="P1525" s="13"/>
      <c r="Q1525" s="13"/>
      <c r="R1525" s="13"/>
      <c r="S1525" s="13"/>
      <c r="T1525" s="13"/>
      <c r="U1525" s="13"/>
      <c r="V1525" s="13"/>
      <c r="W1525" s="13"/>
      <c r="X1525" s="13"/>
      <c r="Y1525" s="13"/>
      <c r="Z1525" s="13"/>
      <c r="AA1525" s="13"/>
      <c r="AB1525" s="13"/>
    </row>
    <row r="1526" ht="15.75" customHeight="1">
      <c r="A1526" s="24" t="s">
        <v>10621</v>
      </c>
      <c r="B1526" s="24" t="s">
        <v>4901</v>
      </c>
      <c r="C1526" s="24" t="s">
        <v>10622</v>
      </c>
      <c r="D1526" s="24" t="s">
        <v>10623</v>
      </c>
      <c r="E1526" s="24" t="s">
        <v>10635</v>
      </c>
      <c r="F1526" s="25">
        <v>1.0</v>
      </c>
      <c r="G1526" s="25">
        <v>1.0</v>
      </c>
      <c r="H1526" s="25" t="s">
        <v>9228</v>
      </c>
      <c r="I1526" s="25">
        <v>2.0</v>
      </c>
      <c r="J1526" s="25">
        <v>2.0</v>
      </c>
      <c r="K1526" s="25" t="s">
        <v>8916</v>
      </c>
      <c r="L1526" s="25">
        <v>2.0</v>
      </c>
      <c r="M1526" s="25">
        <v>2.0</v>
      </c>
      <c r="N1526" s="25" t="s">
        <v>8938</v>
      </c>
      <c r="O1526" s="13"/>
      <c r="P1526" s="13"/>
      <c r="Q1526" s="13"/>
      <c r="R1526" s="13"/>
      <c r="S1526" s="13"/>
      <c r="T1526" s="13"/>
      <c r="U1526" s="13"/>
      <c r="V1526" s="13"/>
      <c r="W1526" s="13"/>
      <c r="X1526" s="13"/>
      <c r="Y1526" s="13"/>
      <c r="Z1526" s="13"/>
      <c r="AA1526" s="13"/>
      <c r="AB1526" s="13"/>
    </row>
    <row r="1527" ht="15.75" customHeight="1">
      <c r="A1527" s="24" t="s">
        <v>10621</v>
      </c>
      <c r="B1527" s="24" t="s">
        <v>4903</v>
      </c>
      <c r="C1527" s="24" t="s">
        <v>10622</v>
      </c>
      <c r="D1527" s="24" t="s">
        <v>10623</v>
      </c>
      <c r="E1527" s="24" t="s">
        <v>10636</v>
      </c>
      <c r="F1527" s="25">
        <v>2.0</v>
      </c>
      <c r="G1527" s="25">
        <v>2.0</v>
      </c>
      <c r="H1527" s="25" t="s">
        <v>9228</v>
      </c>
      <c r="I1527" s="25">
        <v>1.0</v>
      </c>
      <c r="J1527" s="25">
        <v>1.0</v>
      </c>
      <c r="K1527" s="25" t="s">
        <v>8916</v>
      </c>
      <c r="L1527" s="25">
        <v>2.0</v>
      </c>
      <c r="M1527" s="25">
        <v>2.0</v>
      </c>
      <c r="N1527" s="25" t="s">
        <v>8938</v>
      </c>
      <c r="O1527" s="13"/>
      <c r="P1527" s="13"/>
      <c r="Q1527" s="13"/>
      <c r="R1527" s="13"/>
      <c r="S1527" s="13"/>
      <c r="T1527" s="13"/>
      <c r="U1527" s="13"/>
      <c r="V1527" s="13"/>
      <c r="W1527" s="13"/>
      <c r="X1527" s="13"/>
      <c r="Y1527" s="13"/>
      <c r="Z1527" s="13"/>
      <c r="AA1527" s="13"/>
      <c r="AB1527" s="13"/>
    </row>
    <row r="1528" ht="15.75" customHeight="1">
      <c r="A1528" s="24" t="s">
        <v>10621</v>
      </c>
      <c r="B1528" s="24" t="s">
        <v>4905</v>
      </c>
      <c r="C1528" s="24" t="s">
        <v>10622</v>
      </c>
      <c r="D1528" s="24" t="s">
        <v>10623</v>
      </c>
      <c r="E1528" s="24" t="s">
        <v>10637</v>
      </c>
      <c r="F1528" s="25">
        <v>2.0</v>
      </c>
      <c r="G1528" s="25">
        <v>2.0</v>
      </c>
      <c r="H1528" s="25" t="s">
        <v>9228</v>
      </c>
      <c r="I1528" s="25">
        <v>1.0</v>
      </c>
      <c r="J1528" s="25">
        <v>1.0</v>
      </c>
      <c r="K1528" s="25" t="s">
        <v>8916</v>
      </c>
      <c r="L1528" s="25">
        <v>2.0</v>
      </c>
      <c r="M1528" s="25">
        <v>2.0</v>
      </c>
      <c r="N1528" s="25" t="s">
        <v>8938</v>
      </c>
      <c r="O1528" s="13"/>
      <c r="P1528" s="13"/>
      <c r="Q1528" s="13"/>
      <c r="R1528" s="13"/>
      <c r="S1528" s="13"/>
      <c r="T1528" s="13"/>
      <c r="U1528" s="13"/>
      <c r="V1528" s="13"/>
      <c r="W1528" s="13"/>
      <c r="X1528" s="13"/>
      <c r="Y1528" s="13"/>
      <c r="Z1528" s="13"/>
      <c r="AA1528" s="13"/>
      <c r="AB1528" s="13"/>
    </row>
    <row r="1529" ht="15.75" customHeight="1">
      <c r="A1529" s="24" t="s">
        <v>10621</v>
      </c>
      <c r="B1529" s="24" t="s">
        <v>4907</v>
      </c>
      <c r="C1529" s="24" t="s">
        <v>10622</v>
      </c>
      <c r="D1529" s="24" t="s">
        <v>10623</v>
      </c>
      <c r="E1529" s="24" t="s">
        <v>10638</v>
      </c>
      <c r="F1529" s="25">
        <v>2.0</v>
      </c>
      <c r="G1529" s="25">
        <v>1.0</v>
      </c>
      <c r="H1529" s="25" t="s">
        <v>9228</v>
      </c>
      <c r="I1529" s="25">
        <v>1.0</v>
      </c>
      <c r="J1529" s="25">
        <v>1.0</v>
      </c>
      <c r="K1529" s="25" t="s">
        <v>8916</v>
      </c>
      <c r="L1529" s="25">
        <v>3.0</v>
      </c>
      <c r="M1529" s="25">
        <v>2.0</v>
      </c>
      <c r="N1529" s="25" t="s">
        <v>8938</v>
      </c>
      <c r="O1529" s="13"/>
      <c r="P1529" s="13"/>
      <c r="Q1529" s="13"/>
      <c r="R1529" s="13"/>
      <c r="S1529" s="13"/>
      <c r="T1529" s="13"/>
      <c r="U1529" s="13"/>
      <c r="V1529" s="13"/>
      <c r="W1529" s="13"/>
      <c r="X1529" s="13"/>
      <c r="Y1529" s="13"/>
      <c r="Z1529" s="13"/>
      <c r="AA1529" s="13"/>
      <c r="AB1529" s="13"/>
    </row>
    <row r="1530" ht="15.75" customHeight="1">
      <c r="A1530" s="24" t="s">
        <v>10621</v>
      </c>
      <c r="B1530" s="24" t="s">
        <v>4909</v>
      </c>
      <c r="C1530" s="24" t="s">
        <v>10622</v>
      </c>
      <c r="D1530" s="24" t="s">
        <v>10623</v>
      </c>
      <c r="E1530" s="24" t="s">
        <v>10639</v>
      </c>
      <c r="F1530" s="25">
        <v>3.0</v>
      </c>
      <c r="G1530" s="25">
        <v>2.0</v>
      </c>
      <c r="H1530" s="25" t="s">
        <v>9228</v>
      </c>
      <c r="I1530" s="25">
        <v>1.0</v>
      </c>
      <c r="J1530" s="25">
        <v>1.0</v>
      </c>
      <c r="K1530" s="25" t="s">
        <v>8916</v>
      </c>
      <c r="L1530" s="25">
        <v>2.0</v>
      </c>
      <c r="M1530" s="25">
        <v>2.0</v>
      </c>
      <c r="N1530" s="25" t="s">
        <v>8938</v>
      </c>
      <c r="O1530" s="13"/>
      <c r="P1530" s="13"/>
      <c r="Q1530" s="13"/>
      <c r="R1530" s="13"/>
      <c r="S1530" s="13"/>
      <c r="T1530" s="13"/>
      <c r="U1530" s="13"/>
      <c r="V1530" s="13"/>
      <c r="W1530" s="13"/>
      <c r="X1530" s="13"/>
      <c r="Y1530" s="13"/>
      <c r="Z1530" s="13"/>
      <c r="AA1530" s="13"/>
      <c r="AB1530" s="13"/>
    </row>
    <row r="1531" ht="15.75" customHeight="1">
      <c r="A1531" s="24" t="s">
        <v>10621</v>
      </c>
      <c r="B1531" s="24" t="s">
        <v>4911</v>
      </c>
      <c r="C1531" s="24" t="s">
        <v>10622</v>
      </c>
      <c r="D1531" s="24" t="s">
        <v>10623</v>
      </c>
      <c r="E1531" s="24" t="s">
        <v>10640</v>
      </c>
      <c r="F1531" s="25">
        <v>2.0</v>
      </c>
      <c r="G1531" s="25">
        <v>2.0</v>
      </c>
      <c r="H1531" s="25" t="s">
        <v>9228</v>
      </c>
      <c r="I1531" s="25">
        <v>3.0</v>
      </c>
      <c r="J1531" s="25">
        <v>3.0</v>
      </c>
      <c r="K1531" s="25" t="s">
        <v>8916</v>
      </c>
      <c r="L1531" s="25">
        <v>3.0</v>
      </c>
      <c r="M1531" s="25">
        <v>2.0</v>
      </c>
      <c r="N1531" s="25" t="s">
        <v>8938</v>
      </c>
      <c r="O1531" s="13"/>
      <c r="P1531" s="13"/>
      <c r="Q1531" s="13"/>
      <c r="R1531" s="13"/>
      <c r="S1531" s="13"/>
      <c r="T1531" s="13"/>
      <c r="U1531" s="13"/>
      <c r="V1531" s="13"/>
      <c r="W1531" s="13"/>
      <c r="X1531" s="13"/>
      <c r="Y1531" s="13"/>
      <c r="Z1531" s="13"/>
      <c r="AA1531" s="13"/>
      <c r="AB1531" s="13"/>
    </row>
    <row r="1532" ht="15.75" customHeight="1">
      <c r="A1532" s="24" t="s">
        <v>10621</v>
      </c>
      <c r="B1532" s="24" t="s">
        <v>4913</v>
      </c>
      <c r="C1532" s="24" t="s">
        <v>10622</v>
      </c>
      <c r="D1532" s="24" t="s">
        <v>10623</v>
      </c>
      <c r="E1532" s="24" t="s">
        <v>10641</v>
      </c>
      <c r="F1532" s="25">
        <v>2.0</v>
      </c>
      <c r="G1532" s="25">
        <v>1.0</v>
      </c>
      <c r="H1532" s="25" t="s">
        <v>9228</v>
      </c>
      <c r="I1532" s="25">
        <v>2.0</v>
      </c>
      <c r="J1532" s="25">
        <v>2.0</v>
      </c>
      <c r="K1532" s="25" t="s">
        <v>8916</v>
      </c>
      <c r="L1532" s="25">
        <v>3.0</v>
      </c>
      <c r="M1532" s="25">
        <v>2.0</v>
      </c>
      <c r="N1532" s="25" t="s">
        <v>8938</v>
      </c>
      <c r="O1532" s="13"/>
      <c r="P1532" s="13"/>
      <c r="Q1532" s="13"/>
      <c r="R1532" s="13"/>
      <c r="S1532" s="13"/>
      <c r="T1532" s="13"/>
      <c r="U1532" s="13"/>
      <c r="V1532" s="13"/>
      <c r="W1532" s="13"/>
      <c r="X1532" s="13"/>
      <c r="Y1532" s="13"/>
      <c r="Z1532" s="13"/>
      <c r="AA1532" s="13"/>
      <c r="AB1532" s="13"/>
    </row>
    <row r="1533" ht="15.75" customHeight="1">
      <c r="A1533" s="24" t="s">
        <v>10642</v>
      </c>
      <c r="B1533" s="24" t="s">
        <v>3835</v>
      </c>
      <c r="C1533" s="24" t="s">
        <v>10643</v>
      </c>
      <c r="D1533" s="24" t="s">
        <v>10644</v>
      </c>
      <c r="E1533" s="24" t="s">
        <v>10645</v>
      </c>
      <c r="F1533" s="25">
        <v>2.0</v>
      </c>
      <c r="G1533" s="25">
        <v>2.0</v>
      </c>
      <c r="H1533" s="25" t="s">
        <v>9250</v>
      </c>
      <c r="I1533" s="25">
        <v>2.0</v>
      </c>
      <c r="J1533" s="25">
        <v>2.0</v>
      </c>
      <c r="K1533" s="25" t="s">
        <v>8938</v>
      </c>
      <c r="L1533" s="25">
        <v>2.0</v>
      </c>
      <c r="M1533" s="25">
        <v>2.0</v>
      </c>
      <c r="N1533" s="25" t="s">
        <v>8916</v>
      </c>
      <c r="O1533" s="13"/>
      <c r="P1533" s="13"/>
      <c r="Q1533" s="13"/>
      <c r="R1533" s="13"/>
      <c r="S1533" s="13"/>
      <c r="T1533" s="13"/>
      <c r="U1533" s="13"/>
      <c r="V1533" s="13"/>
      <c r="W1533" s="13"/>
      <c r="X1533" s="13"/>
      <c r="Y1533" s="13"/>
      <c r="Z1533" s="13"/>
      <c r="AA1533" s="13"/>
      <c r="AB1533" s="13"/>
    </row>
    <row r="1534" ht="15.75" customHeight="1">
      <c r="A1534" s="24" t="s">
        <v>10642</v>
      </c>
      <c r="B1534" s="24" t="s">
        <v>3839</v>
      </c>
      <c r="C1534" s="24" t="s">
        <v>10643</v>
      </c>
      <c r="D1534" s="24" t="s">
        <v>10644</v>
      </c>
      <c r="E1534" s="24" t="s">
        <v>10646</v>
      </c>
      <c r="F1534" s="25">
        <v>2.0</v>
      </c>
      <c r="G1534" s="25">
        <v>2.0</v>
      </c>
      <c r="H1534" s="25" t="s">
        <v>9250</v>
      </c>
      <c r="I1534" s="25">
        <v>2.0</v>
      </c>
      <c r="J1534" s="25">
        <v>2.0</v>
      </c>
      <c r="K1534" s="25" t="s">
        <v>8938</v>
      </c>
      <c r="L1534" s="25">
        <v>2.0</v>
      </c>
      <c r="M1534" s="25">
        <v>2.0</v>
      </c>
      <c r="N1534" s="25" t="s">
        <v>8916</v>
      </c>
      <c r="O1534" s="13"/>
      <c r="P1534" s="13"/>
      <c r="Q1534" s="13"/>
      <c r="R1534" s="13"/>
      <c r="S1534" s="13"/>
      <c r="T1534" s="13"/>
      <c r="U1534" s="13"/>
      <c r="V1534" s="13"/>
      <c r="W1534" s="13"/>
      <c r="X1534" s="13"/>
      <c r="Y1534" s="13"/>
      <c r="Z1534" s="13"/>
      <c r="AA1534" s="13"/>
      <c r="AB1534" s="13"/>
    </row>
    <row r="1535" ht="15.75" customHeight="1">
      <c r="A1535" s="24" t="s">
        <v>10642</v>
      </c>
      <c r="B1535" s="24" t="s">
        <v>3841</v>
      </c>
      <c r="C1535" s="24" t="s">
        <v>10643</v>
      </c>
      <c r="D1535" s="24" t="s">
        <v>10644</v>
      </c>
      <c r="E1535" s="24" t="s">
        <v>10647</v>
      </c>
      <c r="F1535" s="25">
        <v>2.0</v>
      </c>
      <c r="G1535" s="25">
        <v>2.0</v>
      </c>
      <c r="H1535" s="25" t="s">
        <v>9250</v>
      </c>
      <c r="I1535" s="25">
        <v>2.0</v>
      </c>
      <c r="J1535" s="25">
        <v>2.0</v>
      </c>
      <c r="K1535" s="25" t="s">
        <v>8938</v>
      </c>
      <c r="L1535" s="25">
        <v>2.0</v>
      </c>
      <c r="M1535" s="25">
        <v>2.0</v>
      </c>
      <c r="N1535" s="25" t="s">
        <v>8916</v>
      </c>
      <c r="O1535" s="13"/>
      <c r="P1535" s="13"/>
      <c r="Q1535" s="13"/>
      <c r="R1535" s="13"/>
      <c r="S1535" s="13"/>
      <c r="T1535" s="13"/>
      <c r="U1535" s="13"/>
      <c r="V1535" s="13"/>
      <c r="W1535" s="13"/>
      <c r="X1535" s="13"/>
      <c r="Y1535" s="13"/>
      <c r="Z1535" s="13"/>
      <c r="AA1535" s="13"/>
      <c r="AB1535" s="13"/>
    </row>
    <row r="1536" ht="15.75" customHeight="1">
      <c r="A1536" s="24" t="s">
        <v>10642</v>
      </c>
      <c r="B1536" s="24" t="s">
        <v>3843</v>
      </c>
      <c r="C1536" s="24" t="s">
        <v>10643</v>
      </c>
      <c r="D1536" s="24" t="s">
        <v>10644</v>
      </c>
      <c r="E1536" s="24" t="s">
        <v>10648</v>
      </c>
      <c r="F1536" s="25">
        <v>1.0</v>
      </c>
      <c r="G1536" s="25">
        <v>2.0</v>
      </c>
      <c r="H1536" s="25" t="s">
        <v>9250</v>
      </c>
      <c r="I1536" s="25">
        <v>1.0</v>
      </c>
      <c r="J1536" s="25">
        <v>2.0</v>
      </c>
      <c r="K1536" s="25" t="s">
        <v>8938</v>
      </c>
      <c r="L1536" s="25">
        <v>1.0</v>
      </c>
      <c r="M1536" s="25">
        <v>2.0</v>
      </c>
      <c r="N1536" s="25" t="s">
        <v>8916</v>
      </c>
      <c r="O1536" s="13"/>
      <c r="P1536" s="13"/>
      <c r="Q1536" s="13"/>
      <c r="R1536" s="13"/>
      <c r="S1536" s="13"/>
      <c r="T1536" s="13"/>
      <c r="U1536" s="13"/>
      <c r="V1536" s="13"/>
      <c r="W1536" s="13"/>
      <c r="X1536" s="13"/>
      <c r="Y1536" s="13"/>
      <c r="Z1536" s="13"/>
      <c r="AA1536" s="13"/>
      <c r="AB1536" s="13"/>
    </row>
    <row r="1537" ht="15.75" customHeight="1">
      <c r="A1537" s="24" t="s">
        <v>10642</v>
      </c>
      <c r="B1537" s="24" t="s">
        <v>3845</v>
      </c>
      <c r="C1537" s="24" t="s">
        <v>10643</v>
      </c>
      <c r="D1537" s="24" t="s">
        <v>10644</v>
      </c>
      <c r="E1537" s="24" t="s">
        <v>10649</v>
      </c>
      <c r="F1537" s="25">
        <v>2.0</v>
      </c>
      <c r="G1537" s="25">
        <v>2.0</v>
      </c>
      <c r="H1537" s="25" t="s">
        <v>9250</v>
      </c>
      <c r="I1537" s="25">
        <v>2.0</v>
      </c>
      <c r="J1537" s="25">
        <v>2.0</v>
      </c>
      <c r="K1537" s="25" t="s">
        <v>8938</v>
      </c>
      <c r="L1537" s="25">
        <v>2.0</v>
      </c>
      <c r="M1537" s="25">
        <v>2.0</v>
      </c>
      <c r="N1537" s="25" t="s">
        <v>8916</v>
      </c>
      <c r="O1537" s="13"/>
      <c r="P1537" s="13"/>
      <c r="Q1537" s="13"/>
      <c r="R1537" s="13"/>
      <c r="S1537" s="13"/>
      <c r="T1537" s="13"/>
      <c r="U1537" s="13"/>
      <c r="V1537" s="13"/>
      <c r="W1537" s="13"/>
      <c r="X1537" s="13"/>
      <c r="Y1537" s="13"/>
      <c r="Z1537" s="13"/>
      <c r="AA1537" s="13"/>
      <c r="AB1537" s="13"/>
    </row>
    <row r="1538" ht="15.75" customHeight="1">
      <c r="A1538" s="24" t="s">
        <v>10642</v>
      </c>
      <c r="B1538" s="24" t="s">
        <v>3847</v>
      </c>
      <c r="C1538" s="24" t="s">
        <v>10643</v>
      </c>
      <c r="D1538" s="24" t="s">
        <v>10644</v>
      </c>
      <c r="E1538" s="24" t="s">
        <v>10650</v>
      </c>
      <c r="F1538" s="25">
        <v>2.0</v>
      </c>
      <c r="G1538" s="25">
        <v>3.0</v>
      </c>
      <c r="H1538" s="25" t="s">
        <v>9250</v>
      </c>
      <c r="I1538" s="25">
        <v>3.0</v>
      </c>
      <c r="J1538" s="25">
        <v>2.0</v>
      </c>
      <c r="K1538" s="25" t="s">
        <v>8938</v>
      </c>
      <c r="L1538" s="25">
        <v>3.0</v>
      </c>
      <c r="M1538" s="25">
        <v>2.0</v>
      </c>
      <c r="N1538" s="25" t="s">
        <v>8916</v>
      </c>
      <c r="O1538" s="13"/>
      <c r="P1538" s="13"/>
      <c r="Q1538" s="13"/>
      <c r="R1538" s="13"/>
      <c r="S1538" s="13"/>
      <c r="T1538" s="13"/>
      <c r="U1538" s="13"/>
      <c r="V1538" s="13"/>
      <c r="W1538" s="13"/>
      <c r="X1538" s="13"/>
      <c r="Y1538" s="13"/>
      <c r="Z1538" s="13"/>
      <c r="AA1538" s="13"/>
      <c r="AB1538" s="13"/>
    </row>
    <row r="1539" ht="15.75" customHeight="1">
      <c r="A1539" s="24" t="s">
        <v>10642</v>
      </c>
      <c r="B1539" s="24" t="s">
        <v>3849</v>
      </c>
      <c r="C1539" s="24" t="s">
        <v>10643</v>
      </c>
      <c r="D1539" s="24" t="s">
        <v>10644</v>
      </c>
      <c r="E1539" s="24" t="s">
        <v>10651</v>
      </c>
      <c r="F1539" s="25">
        <v>3.0</v>
      </c>
      <c r="G1539" s="25">
        <v>3.0</v>
      </c>
      <c r="H1539" s="25" t="s">
        <v>9250</v>
      </c>
      <c r="I1539" s="25">
        <v>3.0</v>
      </c>
      <c r="J1539" s="25">
        <v>3.0</v>
      </c>
      <c r="K1539" s="25" t="s">
        <v>8938</v>
      </c>
      <c r="L1539" s="25">
        <v>3.0</v>
      </c>
      <c r="M1539" s="25">
        <v>3.0</v>
      </c>
      <c r="N1539" s="25" t="s">
        <v>8916</v>
      </c>
      <c r="O1539" s="13"/>
      <c r="P1539" s="13"/>
      <c r="Q1539" s="13"/>
      <c r="R1539" s="13"/>
      <c r="S1539" s="13"/>
      <c r="T1539" s="13"/>
      <c r="U1539" s="13"/>
      <c r="V1539" s="13"/>
      <c r="W1539" s="13"/>
      <c r="X1539" s="13"/>
      <c r="Y1539" s="13"/>
      <c r="Z1539" s="13"/>
      <c r="AA1539" s="13"/>
      <c r="AB1539" s="13"/>
    </row>
    <row r="1540" ht="15.75" customHeight="1">
      <c r="A1540" s="24" t="s">
        <v>10642</v>
      </c>
      <c r="B1540" s="24" t="s">
        <v>3851</v>
      </c>
      <c r="C1540" s="24" t="s">
        <v>10643</v>
      </c>
      <c r="D1540" s="24" t="s">
        <v>10644</v>
      </c>
      <c r="E1540" s="24" t="s">
        <v>10652</v>
      </c>
      <c r="F1540" s="25">
        <v>3.0</v>
      </c>
      <c r="G1540" s="25">
        <v>3.0</v>
      </c>
      <c r="H1540" s="25" t="s">
        <v>9250</v>
      </c>
      <c r="I1540" s="25">
        <v>3.0</v>
      </c>
      <c r="J1540" s="25">
        <v>3.0</v>
      </c>
      <c r="K1540" s="25" t="s">
        <v>8938</v>
      </c>
      <c r="L1540" s="25">
        <v>3.0</v>
      </c>
      <c r="M1540" s="25">
        <v>3.0</v>
      </c>
      <c r="N1540" s="25" t="s">
        <v>8916</v>
      </c>
      <c r="O1540" s="13"/>
      <c r="P1540" s="13"/>
      <c r="Q1540" s="13"/>
      <c r="R1540" s="13"/>
      <c r="S1540" s="13"/>
      <c r="T1540" s="13"/>
      <c r="U1540" s="13"/>
      <c r="V1540" s="13"/>
      <c r="W1540" s="13"/>
      <c r="X1540" s="13"/>
      <c r="Y1540" s="13"/>
      <c r="Z1540" s="13"/>
      <c r="AA1540" s="13"/>
      <c r="AB1540" s="13"/>
    </row>
    <row r="1541" ht="15.75" customHeight="1">
      <c r="A1541" s="24" t="s">
        <v>10642</v>
      </c>
      <c r="B1541" s="24" t="s">
        <v>3853</v>
      </c>
      <c r="C1541" s="24" t="s">
        <v>10643</v>
      </c>
      <c r="D1541" s="24" t="s">
        <v>10644</v>
      </c>
      <c r="E1541" s="24" t="s">
        <v>10653</v>
      </c>
      <c r="F1541" s="25">
        <v>3.0</v>
      </c>
      <c r="G1541" s="25">
        <v>2.0</v>
      </c>
      <c r="H1541" s="25" t="s">
        <v>9250</v>
      </c>
      <c r="I1541" s="25">
        <v>3.0</v>
      </c>
      <c r="J1541" s="25">
        <v>2.0</v>
      </c>
      <c r="K1541" s="25" t="s">
        <v>8938</v>
      </c>
      <c r="L1541" s="25">
        <v>3.0</v>
      </c>
      <c r="M1541" s="25">
        <v>2.0</v>
      </c>
      <c r="N1541" s="25" t="s">
        <v>8916</v>
      </c>
      <c r="O1541" s="13"/>
      <c r="P1541" s="13"/>
      <c r="Q1541" s="13"/>
      <c r="R1541" s="13"/>
      <c r="S1541" s="13"/>
      <c r="T1541" s="13"/>
      <c r="U1541" s="13"/>
      <c r="V1541" s="13"/>
      <c r="W1541" s="13"/>
      <c r="X1541" s="13"/>
      <c r="Y1541" s="13"/>
      <c r="Z1541" s="13"/>
      <c r="AA1541" s="13"/>
      <c r="AB1541" s="13"/>
    </row>
    <row r="1542" ht="15.75" customHeight="1">
      <c r="A1542" s="24" t="s">
        <v>10642</v>
      </c>
      <c r="B1542" s="24" t="s">
        <v>3855</v>
      </c>
      <c r="C1542" s="24" t="s">
        <v>10643</v>
      </c>
      <c r="D1542" s="24" t="s">
        <v>10644</v>
      </c>
      <c r="E1542" s="24" t="s">
        <v>10654</v>
      </c>
      <c r="F1542" s="25">
        <v>3.0</v>
      </c>
      <c r="G1542" s="25">
        <v>3.0</v>
      </c>
      <c r="H1542" s="25" t="s">
        <v>9250</v>
      </c>
      <c r="I1542" s="25">
        <v>3.0</v>
      </c>
      <c r="J1542" s="25">
        <v>3.0</v>
      </c>
      <c r="K1542" s="25" t="s">
        <v>8938</v>
      </c>
      <c r="L1542" s="25">
        <v>3.0</v>
      </c>
      <c r="M1542" s="25">
        <v>3.0</v>
      </c>
      <c r="N1542" s="25" t="s">
        <v>8916</v>
      </c>
      <c r="O1542" s="13"/>
      <c r="P1542" s="13"/>
      <c r="Q1542" s="13"/>
      <c r="R1542" s="13"/>
      <c r="S1542" s="13"/>
      <c r="T1542" s="13"/>
      <c r="U1542" s="13"/>
      <c r="V1542" s="13"/>
      <c r="W1542" s="13"/>
      <c r="X1542" s="13"/>
      <c r="Y1542" s="13"/>
      <c r="Z1542" s="13"/>
      <c r="AA1542" s="13"/>
      <c r="AB1542" s="13"/>
    </row>
    <row r="1543" ht="15.75" customHeight="1">
      <c r="A1543" s="24" t="s">
        <v>10642</v>
      </c>
      <c r="B1543" s="24" t="s">
        <v>3857</v>
      </c>
      <c r="C1543" s="24" t="s">
        <v>10643</v>
      </c>
      <c r="D1543" s="24" t="s">
        <v>10644</v>
      </c>
      <c r="E1543" s="24" t="s">
        <v>10655</v>
      </c>
      <c r="F1543" s="25">
        <v>3.0</v>
      </c>
      <c r="G1543" s="25">
        <v>2.0</v>
      </c>
      <c r="H1543" s="25" t="s">
        <v>9250</v>
      </c>
      <c r="I1543" s="25">
        <v>3.0</v>
      </c>
      <c r="J1543" s="25">
        <v>2.0</v>
      </c>
      <c r="K1543" s="25" t="s">
        <v>8938</v>
      </c>
      <c r="L1543" s="25">
        <v>3.0</v>
      </c>
      <c r="M1543" s="25">
        <v>2.0</v>
      </c>
      <c r="N1543" s="25" t="s">
        <v>8916</v>
      </c>
      <c r="O1543" s="13"/>
      <c r="P1543" s="13"/>
      <c r="Q1543" s="13"/>
      <c r="R1543" s="13"/>
      <c r="S1543" s="13"/>
      <c r="T1543" s="13"/>
      <c r="U1543" s="13"/>
      <c r="V1543" s="13"/>
      <c r="W1543" s="13"/>
      <c r="X1543" s="13"/>
      <c r="Y1543" s="13"/>
      <c r="Z1543" s="13"/>
      <c r="AA1543" s="13"/>
      <c r="AB1543" s="13"/>
    </row>
    <row r="1544" ht="15.75" customHeight="1">
      <c r="A1544" s="24" t="s">
        <v>10642</v>
      </c>
      <c r="B1544" s="24" t="s">
        <v>3859</v>
      </c>
      <c r="C1544" s="24" t="s">
        <v>10643</v>
      </c>
      <c r="D1544" s="24" t="s">
        <v>10644</v>
      </c>
      <c r="E1544" s="24" t="s">
        <v>10656</v>
      </c>
      <c r="F1544" s="25">
        <v>3.0</v>
      </c>
      <c r="G1544" s="25">
        <v>2.0</v>
      </c>
      <c r="H1544" s="25" t="s">
        <v>9250</v>
      </c>
      <c r="I1544" s="25">
        <v>3.0</v>
      </c>
      <c r="J1544" s="25">
        <v>2.0</v>
      </c>
      <c r="K1544" s="25" t="s">
        <v>8938</v>
      </c>
      <c r="L1544" s="25">
        <v>3.0</v>
      </c>
      <c r="M1544" s="25">
        <v>2.0</v>
      </c>
      <c r="N1544" s="25" t="s">
        <v>8916</v>
      </c>
      <c r="O1544" s="13"/>
      <c r="P1544" s="13"/>
      <c r="Q1544" s="13"/>
      <c r="R1544" s="13"/>
      <c r="S1544" s="13"/>
      <c r="T1544" s="13"/>
      <c r="U1544" s="13"/>
      <c r="V1544" s="13"/>
      <c r="W1544" s="13"/>
      <c r="X1544" s="13"/>
      <c r="Y1544" s="13"/>
      <c r="Z1544" s="13"/>
      <c r="AA1544" s="13"/>
      <c r="AB1544" s="13"/>
    </row>
    <row r="1545" ht="15.75" customHeight="1">
      <c r="A1545" s="24" t="s">
        <v>10642</v>
      </c>
      <c r="B1545" s="24" t="s">
        <v>3861</v>
      </c>
      <c r="C1545" s="24" t="s">
        <v>10643</v>
      </c>
      <c r="D1545" s="24" t="s">
        <v>10644</v>
      </c>
      <c r="E1545" s="24" t="s">
        <v>10657</v>
      </c>
      <c r="F1545" s="25">
        <v>3.0</v>
      </c>
      <c r="G1545" s="25">
        <v>3.0</v>
      </c>
      <c r="H1545" s="25" t="s">
        <v>9250</v>
      </c>
      <c r="I1545" s="25">
        <v>3.0</v>
      </c>
      <c r="J1545" s="25">
        <v>3.0</v>
      </c>
      <c r="K1545" s="25" t="s">
        <v>8938</v>
      </c>
      <c r="L1545" s="25">
        <v>3.0</v>
      </c>
      <c r="M1545" s="25">
        <v>3.0</v>
      </c>
      <c r="N1545" s="25" t="s">
        <v>8916</v>
      </c>
      <c r="O1545" s="13"/>
      <c r="P1545" s="13"/>
      <c r="Q1545" s="13"/>
      <c r="R1545" s="13"/>
      <c r="S1545" s="13"/>
      <c r="T1545" s="13"/>
      <c r="U1545" s="13"/>
      <c r="V1545" s="13"/>
      <c r="W1545" s="13"/>
      <c r="X1545" s="13"/>
      <c r="Y1545" s="13"/>
      <c r="Z1545" s="13"/>
      <c r="AA1545" s="13"/>
      <c r="AB1545" s="13"/>
    </row>
    <row r="1546" ht="15.75" customHeight="1">
      <c r="A1546" s="24" t="s">
        <v>10642</v>
      </c>
      <c r="B1546" s="24" t="s">
        <v>3863</v>
      </c>
      <c r="C1546" s="24" t="s">
        <v>10643</v>
      </c>
      <c r="D1546" s="24" t="s">
        <v>10644</v>
      </c>
      <c r="E1546" s="24" t="s">
        <v>10658</v>
      </c>
      <c r="F1546" s="25">
        <v>2.0</v>
      </c>
      <c r="G1546" s="25">
        <v>2.0</v>
      </c>
      <c r="H1546" s="25" t="s">
        <v>9250</v>
      </c>
      <c r="I1546" s="25">
        <v>3.0</v>
      </c>
      <c r="J1546" s="25">
        <v>3.0</v>
      </c>
      <c r="K1546" s="25" t="s">
        <v>8938</v>
      </c>
      <c r="L1546" s="25">
        <v>3.0</v>
      </c>
      <c r="M1546" s="25">
        <v>3.0</v>
      </c>
      <c r="N1546" s="25" t="s">
        <v>8916</v>
      </c>
      <c r="O1546" s="13"/>
      <c r="P1546" s="13"/>
      <c r="Q1546" s="13"/>
      <c r="R1546" s="13"/>
      <c r="S1546" s="13"/>
      <c r="T1546" s="13"/>
      <c r="U1546" s="13"/>
      <c r="V1546" s="13"/>
      <c r="W1546" s="13"/>
      <c r="X1546" s="13"/>
      <c r="Y1546" s="13"/>
      <c r="Z1546" s="13"/>
      <c r="AA1546" s="13"/>
      <c r="AB1546" s="13"/>
    </row>
    <row r="1547" ht="15.75" customHeight="1">
      <c r="A1547" s="24" t="s">
        <v>10642</v>
      </c>
      <c r="B1547" s="24" t="s">
        <v>3865</v>
      </c>
      <c r="C1547" s="24" t="s">
        <v>10643</v>
      </c>
      <c r="D1547" s="24" t="s">
        <v>10644</v>
      </c>
      <c r="E1547" s="24" t="s">
        <v>10659</v>
      </c>
      <c r="F1547" s="25">
        <v>3.0</v>
      </c>
      <c r="G1547" s="25">
        <v>3.0</v>
      </c>
      <c r="H1547" s="25" t="s">
        <v>9250</v>
      </c>
      <c r="I1547" s="25">
        <v>3.0</v>
      </c>
      <c r="J1547" s="25">
        <v>2.0</v>
      </c>
      <c r="K1547" s="25" t="s">
        <v>8938</v>
      </c>
      <c r="L1547" s="25">
        <v>3.0</v>
      </c>
      <c r="M1547" s="25">
        <v>2.0</v>
      </c>
      <c r="N1547" s="25" t="s">
        <v>8916</v>
      </c>
      <c r="O1547" s="13"/>
      <c r="P1547" s="13"/>
      <c r="Q1547" s="13"/>
      <c r="R1547" s="13"/>
      <c r="S1547" s="13"/>
      <c r="T1547" s="13"/>
      <c r="U1547" s="13"/>
      <c r="V1547" s="13"/>
      <c r="W1547" s="13"/>
      <c r="X1547" s="13"/>
      <c r="Y1547" s="13"/>
      <c r="Z1547" s="13"/>
      <c r="AA1547" s="13"/>
      <c r="AB1547" s="13"/>
    </row>
    <row r="1548" ht="15.75" customHeight="1">
      <c r="A1548" s="24" t="s">
        <v>10642</v>
      </c>
      <c r="B1548" s="24" t="s">
        <v>3867</v>
      </c>
      <c r="C1548" s="24" t="s">
        <v>10643</v>
      </c>
      <c r="D1548" s="24" t="s">
        <v>10644</v>
      </c>
      <c r="E1548" s="24" t="s">
        <v>10660</v>
      </c>
      <c r="F1548" s="25">
        <v>2.0</v>
      </c>
      <c r="G1548" s="25">
        <v>1.0</v>
      </c>
      <c r="H1548" s="25" t="s">
        <v>9250</v>
      </c>
      <c r="I1548" s="25">
        <v>2.0</v>
      </c>
      <c r="J1548" s="25">
        <v>2.0</v>
      </c>
      <c r="K1548" s="25" t="s">
        <v>8938</v>
      </c>
      <c r="L1548" s="25">
        <v>2.0</v>
      </c>
      <c r="M1548" s="25">
        <v>1.0</v>
      </c>
      <c r="N1548" s="25" t="s">
        <v>8916</v>
      </c>
      <c r="O1548" s="13"/>
      <c r="P1548" s="13"/>
      <c r="Q1548" s="13"/>
      <c r="R1548" s="13"/>
      <c r="S1548" s="13"/>
      <c r="T1548" s="13"/>
      <c r="U1548" s="13"/>
      <c r="V1548" s="13"/>
      <c r="W1548" s="13"/>
      <c r="X1548" s="13"/>
      <c r="Y1548" s="13"/>
      <c r="Z1548" s="13"/>
      <c r="AA1548" s="13"/>
      <c r="AB1548" s="13"/>
    </row>
    <row r="1549" ht="15.75" customHeight="1">
      <c r="A1549" s="24" t="s">
        <v>10642</v>
      </c>
      <c r="B1549" s="24" t="s">
        <v>3869</v>
      </c>
      <c r="C1549" s="24" t="s">
        <v>10643</v>
      </c>
      <c r="D1549" s="24" t="s">
        <v>10644</v>
      </c>
      <c r="E1549" s="24" t="s">
        <v>10661</v>
      </c>
      <c r="F1549" s="25">
        <v>2.0</v>
      </c>
      <c r="G1549" s="25">
        <v>2.0</v>
      </c>
      <c r="H1549" s="25" t="s">
        <v>9250</v>
      </c>
      <c r="I1549" s="25">
        <v>2.0</v>
      </c>
      <c r="J1549" s="25">
        <v>2.0</v>
      </c>
      <c r="K1549" s="25" t="s">
        <v>8938</v>
      </c>
      <c r="L1549" s="25">
        <v>2.0</v>
      </c>
      <c r="M1549" s="25">
        <v>2.0</v>
      </c>
      <c r="N1549" s="25" t="s">
        <v>8916</v>
      </c>
      <c r="O1549" s="13"/>
      <c r="P1549" s="13"/>
      <c r="Q1549" s="13"/>
      <c r="R1549" s="13"/>
      <c r="S1549" s="13"/>
      <c r="T1549" s="13"/>
      <c r="U1549" s="13"/>
      <c r="V1549" s="13"/>
      <c r="W1549" s="13"/>
      <c r="X1549" s="13"/>
      <c r="Y1549" s="13"/>
      <c r="Z1549" s="13"/>
      <c r="AA1549" s="13"/>
      <c r="AB1549" s="13"/>
    </row>
    <row r="1550" ht="15.75" customHeight="1">
      <c r="A1550" s="24" t="s">
        <v>10642</v>
      </c>
      <c r="B1550" s="24" t="s">
        <v>3871</v>
      </c>
      <c r="C1550" s="24" t="s">
        <v>10643</v>
      </c>
      <c r="D1550" s="24" t="s">
        <v>10644</v>
      </c>
      <c r="E1550" s="24" t="s">
        <v>10662</v>
      </c>
      <c r="F1550" s="25">
        <v>2.0</v>
      </c>
      <c r="G1550" s="25">
        <v>2.0</v>
      </c>
      <c r="H1550" s="25" t="s">
        <v>9250</v>
      </c>
      <c r="I1550" s="25">
        <v>2.0</v>
      </c>
      <c r="J1550" s="25">
        <v>2.0</v>
      </c>
      <c r="K1550" s="25" t="s">
        <v>8938</v>
      </c>
      <c r="L1550" s="25">
        <v>2.0</v>
      </c>
      <c r="M1550" s="25">
        <v>2.0</v>
      </c>
      <c r="N1550" s="25" t="s">
        <v>8916</v>
      </c>
      <c r="O1550" s="13"/>
      <c r="P1550" s="13"/>
      <c r="Q1550" s="13"/>
      <c r="R1550" s="13"/>
      <c r="S1550" s="13"/>
      <c r="T1550" s="13"/>
      <c r="U1550" s="13"/>
      <c r="V1550" s="13"/>
      <c r="W1550" s="13"/>
      <c r="X1550" s="13"/>
      <c r="Y1550" s="13"/>
      <c r="Z1550" s="13"/>
      <c r="AA1550" s="13"/>
      <c r="AB1550" s="13"/>
    </row>
    <row r="1551" ht="15.75" customHeight="1">
      <c r="A1551" s="24" t="s">
        <v>10663</v>
      </c>
      <c r="B1551" s="24" t="s">
        <v>2412</v>
      </c>
      <c r="C1551" s="24" t="s">
        <v>10664</v>
      </c>
      <c r="D1551" s="24" t="s">
        <v>10665</v>
      </c>
      <c r="E1551" s="24" t="s">
        <v>10666</v>
      </c>
      <c r="F1551" s="25">
        <v>2.0</v>
      </c>
      <c r="G1551" s="25">
        <v>2.0</v>
      </c>
      <c r="H1551" s="25" t="s">
        <v>8916</v>
      </c>
      <c r="I1551" s="25">
        <v>2.0</v>
      </c>
      <c r="J1551" s="25">
        <v>2.0</v>
      </c>
      <c r="K1551" s="25" t="s">
        <v>9396</v>
      </c>
      <c r="L1551" s="25">
        <v>2.0</v>
      </c>
      <c r="M1551" s="25">
        <v>2.0</v>
      </c>
      <c r="N1551" s="25" t="s">
        <v>9250</v>
      </c>
      <c r="O1551" s="13"/>
      <c r="P1551" s="13"/>
      <c r="Q1551" s="13"/>
      <c r="R1551" s="13"/>
      <c r="S1551" s="13"/>
      <c r="T1551" s="13"/>
      <c r="U1551" s="13"/>
      <c r="V1551" s="13"/>
      <c r="W1551" s="13"/>
      <c r="X1551" s="13"/>
      <c r="Y1551" s="13"/>
      <c r="Z1551" s="13"/>
      <c r="AA1551" s="13"/>
      <c r="AB1551" s="13"/>
    </row>
    <row r="1552" ht="15.75" customHeight="1">
      <c r="A1552" s="24" t="s">
        <v>10663</v>
      </c>
      <c r="B1552" s="24" t="s">
        <v>2416</v>
      </c>
      <c r="C1552" s="24" t="s">
        <v>10664</v>
      </c>
      <c r="D1552" s="24" t="s">
        <v>10665</v>
      </c>
      <c r="E1552" s="24" t="s">
        <v>10667</v>
      </c>
      <c r="F1552" s="25">
        <v>2.0</v>
      </c>
      <c r="G1552" s="25">
        <v>2.0</v>
      </c>
      <c r="H1552" s="25" t="s">
        <v>8916</v>
      </c>
      <c r="I1552" s="25">
        <v>2.0</v>
      </c>
      <c r="J1552" s="25">
        <v>2.0</v>
      </c>
      <c r="K1552" s="25" t="s">
        <v>9396</v>
      </c>
      <c r="L1552" s="25">
        <v>2.0</v>
      </c>
      <c r="M1552" s="25">
        <v>2.0</v>
      </c>
      <c r="N1552" s="25" t="s">
        <v>9250</v>
      </c>
      <c r="O1552" s="13"/>
      <c r="P1552" s="13"/>
      <c r="Q1552" s="13"/>
      <c r="R1552" s="13"/>
      <c r="S1552" s="13"/>
      <c r="T1552" s="13"/>
      <c r="U1552" s="13"/>
      <c r="V1552" s="13"/>
      <c r="W1552" s="13"/>
      <c r="X1552" s="13"/>
      <c r="Y1552" s="13"/>
      <c r="Z1552" s="13"/>
      <c r="AA1552" s="13"/>
      <c r="AB1552" s="13"/>
    </row>
    <row r="1553" ht="15.75" customHeight="1">
      <c r="A1553" s="24" t="s">
        <v>10663</v>
      </c>
      <c r="B1553" s="24" t="s">
        <v>2418</v>
      </c>
      <c r="C1553" s="24" t="s">
        <v>10664</v>
      </c>
      <c r="D1553" s="24" t="s">
        <v>10665</v>
      </c>
      <c r="E1553" s="24" t="s">
        <v>10668</v>
      </c>
      <c r="F1553" s="25">
        <v>2.0</v>
      </c>
      <c r="G1553" s="25">
        <v>2.0</v>
      </c>
      <c r="H1553" s="25" t="s">
        <v>8916</v>
      </c>
      <c r="I1553" s="25">
        <v>3.0</v>
      </c>
      <c r="J1553" s="25">
        <v>3.0</v>
      </c>
      <c r="K1553" s="25" t="s">
        <v>9396</v>
      </c>
      <c r="L1553" s="25">
        <v>3.0</v>
      </c>
      <c r="M1553" s="25">
        <v>3.0</v>
      </c>
      <c r="N1553" s="25" t="s">
        <v>9250</v>
      </c>
      <c r="O1553" s="13"/>
      <c r="P1553" s="13"/>
      <c r="Q1553" s="13"/>
      <c r="R1553" s="13"/>
      <c r="S1553" s="13"/>
      <c r="T1553" s="13"/>
      <c r="U1553" s="13"/>
      <c r="V1553" s="13"/>
      <c r="W1553" s="13"/>
      <c r="X1553" s="13"/>
      <c r="Y1553" s="13"/>
      <c r="Z1553" s="13"/>
      <c r="AA1553" s="13"/>
      <c r="AB1553" s="13"/>
    </row>
    <row r="1554" ht="15.75" customHeight="1">
      <c r="A1554" s="24" t="s">
        <v>10663</v>
      </c>
      <c r="B1554" s="24" t="s">
        <v>2420</v>
      </c>
      <c r="C1554" s="24" t="s">
        <v>10664</v>
      </c>
      <c r="D1554" s="24" t="s">
        <v>10665</v>
      </c>
      <c r="E1554" s="24" t="s">
        <v>10669</v>
      </c>
      <c r="F1554" s="25">
        <v>2.0</v>
      </c>
      <c r="G1554" s="25">
        <v>2.0</v>
      </c>
      <c r="H1554" s="25" t="s">
        <v>8916</v>
      </c>
      <c r="I1554" s="25">
        <v>2.0</v>
      </c>
      <c r="J1554" s="25">
        <v>2.0</v>
      </c>
      <c r="K1554" s="25" t="s">
        <v>9396</v>
      </c>
      <c r="L1554" s="25">
        <v>2.0</v>
      </c>
      <c r="M1554" s="25">
        <v>2.0</v>
      </c>
      <c r="N1554" s="25" t="s">
        <v>9250</v>
      </c>
      <c r="O1554" s="13"/>
      <c r="P1554" s="13"/>
      <c r="Q1554" s="13"/>
      <c r="R1554" s="13"/>
      <c r="S1554" s="13"/>
      <c r="T1554" s="13"/>
      <c r="U1554" s="13"/>
      <c r="V1554" s="13"/>
      <c r="W1554" s="13"/>
      <c r="X1554" s="13"/>
      <c r="Y1554" s="13"/>
      <c r="Z1554" s="13"/>
      <c r="AA1554" s="13"/>
      <c r="AB1554" s="13"/>
    </row>
    <row r="1555" ht="15.75" customHeight="1">
      <c r="A1555" s="24" t="s">
        <v>10663</v>
      </c>
      <c r="B1555" s="24" t="s">
        <v>2422</v>
      </c>
      <c r="C1555" s="24" t="s">
        <v>10664</v>
      </c>
      <c r="D1555" s="24" t="s">
        <v>10665</v>
      </c>
      <c r="E1555" s="24" t="s">
        <v>10670</v>
      </c>
      <c r="F1555" s="25">
        <v>3.0</v>
      </c>
      <c r="G1555" s="25">
        <v>3.0</v>
      </c>
      <c r="H1555" s="25" t="s">
        <v>8916</v>
      </c>
      <c r="I1555" s="25">
        <v>2.0</v>
      </c>
      <c r="J1555" s="25">
        <v>2.0</v>
      </c>
      <c r="K1555" s="25" t="s">
        <v>9396</v>
      </c>
      <c r="L1555" s="25">
        <v>2.0</v>
      </c>
      <c r="M1555" s="25">
        <v>2.0</v>
      </c>
      <c r="N1555" s="25" t="s">
        <v>9250</v>
      </c>
      <c r="O1555" s="13"/>
      <c r="P1555" s="13"/>
      <c r="Q1555" s="13"/>
      <c r="R1555" s="13"/>
      <c r="S1555" s="13"/>
      <c r="T1555" s="13"/>
      <c r="U1555" s="13"/>
      <c r="V1555" s="13"/>
      <c r="W1555" s="13"/>
      <c r="X1555" s="13"/>
      <c r="Y1555" s="13"/>
      <c r="Z1555" s="13"/>
      <c r="AA1555" s="13"/>
      <c r="AB1555" s="13"/>
    </row>
    <row r="1556" ht="15.75" customHeight="1">
      <c r="A1556" s="24" t="s">
        <v>10663</v>
      </c>
      <c r="B1556" s="24" t="s">
        <v>2424</v>
      </c>
      <c r="C1556" s="24" t="s">
        <v>10664</v>
      </c>
      <c r="D1556" s="24" t="s">
        <v>10665</v>
      </c>
      <c r="E1556" s="24" t="s">
        <v>10671</v>
      </c>
      <c r="F1556" s="25">
        <v>1.0</v>
      </c>
      <c r="G1556" s="25">
        <v>1.0</v>
      </c>
      <c r="H1556" s="25" t="s">
        <v>8916</v>
      </c>
      <c r="I1556" s="25">
        <v>1.0</v>
      </c>
      <c r="J1556" s="25">
        <v>2.0</v>
      </c>
      <c r="K1556" s="25" t="s">
        <v>9396</v>
      </c>
      <c r="L1556" s="25">
        <v>2.0</v>
      </c>
      <c r="M1556" s="25">
        <v>2.0</v>
      </c>
      <c r="N1556" s="25" t="s">
        <v>9250</v>
      </c>
      <c r="O1556" s="13"/>
      <c r="P1556" s="13"/>
      <c r="Q1556" s="13"/>
      <c r="R1556" s="13"/>
      <c r="S1556" s="13"/>
      <c r="T1556" s="13"/>
      <c r="U1556" s="13"/>
      <c r="V1556" s="13"/>
      <c r="W1556" s="13"/>
      <c r="X1556" s="13"/>
      <c r="Y1556" s="13"/>
      <c r="Z1556" s="13"/>
      <c r="AA1556" s="13"/>
      <c r="AB1556" s="13"/>
    </row>
    <row r="1557" ht="15.75" customHeight="1">
      <c r="A1557" s="24" t="s">
        <v>10663</v>
      </c>
      <c r="B1557" s="24" t="s">
        <v>2425</v>
      </c>
      <c r="C1557" s="24" t="s">
        <v>10664</v>
      </c>
      <c r="D1557" s="24" t="s">
        <v>10665</v>
      </c>
      <c r="E1557" s="24" t="s">
        <v>10672</v>
      </c>
      <c r="F1557" s="25">
        <v>2.0</v>
      </c>
      <c r="G1557" s="25">
        <v>2.0</v>
      </c>
      <c r="H1557" s="25" t="s">
        <v>8916</v>
      </c>
      <c r="I1557" s="25">
        <v>2.0</v>
      </c>
      <c r="J1557" s="25">
        <v>3.0</v>
      </c>
      <c r="K1557" s="25" t="s">
        <v>9396</v>
      </c>
      <c r="L1557" s="25">
        <v>2.0</v>
      </c>
      <c r="M1557" s="25">
        <v>2.0</v>
      </c>
      <c r="N1557" s="25" t="s">
        <v>9250</v>
      </c>
      <c r="O1557" s="13"/>
      <c r="P1557" s="13"/>
      <c r="Q1557" s="13"/>
      <c r="R1557" s="13"/>
      <c r="S1557" s="13"/>
      <c r="T1557" s="13"/>
      <c r="U1557" s="13"/>
      <c r="V1557" s="13"/>
      <c r="W1557" s="13"/>
      <c r="X1557" s="13"/>
      <c r="Y1557" s="13"/>
      <c r="Z1557" s="13"/>
      <c r="AA1557" s="13"/>
      <c r="AB1557" s="13"/>
    </row>
    <row r="1558" ht="15.75" customHeight="1">
      <c r="A1558" s="24" t="s">
        <v>10663</v>
      </c>
      <c r="B1558" s="24" t="s">
        <v>2427</v>
      </c>
      <c r="C1558" s="24" t="s">
        <v>10664</v>
      </c>
      <c r="D1558" s="24" t="s">
        <v>10665</v>
      </c>
      <c r="E1558" s="24" t="s">
        <v>10673</v>
      </c>
      <c r="F1558" s="25">
        <v>2.0</v>
      </c>
      <c r="G1558" s="25">
        <v>2.0</v>
      </c>
      <c r="H1558" s="25" t="s">
        <v>8916</v>
      </c>
      <c r="I1558" s="25">
        <v>3.0</v>
      </c>
      <c r="J1558" s="25">
        <v>3.0</v>
      </c>
      <c r="K1558" s="25" t="s">
        <v>9396</v>
      </c>
      <c r="L1558" s="25">
        <v>2.0</v>
      </c>
      <c r="M1558" s="25">
        <v>2.0</v>
      </c>
      <c r="N1558" s="25" t="s">
        <v>9250</v>
      </c>
      <c r="O1558" s="13"/>
      <c r="P1558" s="13"/>
      <c r="Q1558" s="13"/>
      <c r="R1558" s="13"/>
      <c r="S1558" s="13"/>
      <c r="T1558" s="13"/>
      <c r="U1558" s="13"/>
      <c r="V1558" s="13"/>
      <c r="W1558" s="13"/>
      <c r="X1558" s="13"/>
      <c r="Y1558" s="13"/>
      <c r="Z1558" s="13"/>
      <c r="AA1558" s="13"/>
      <c r="AB1558" s="13"/>
    </row>
    <row r="1559" ht="15.75" customHeight="1">
      <c r="A1559" s="24" t="s">
        <v>10663</v>
      </c>
      <c r="B1559" s="24" t="s">
        <v>2429</v>
      </c>
      <c r="C1559" s="24" t="s">
        <v>10664</v>
      </c>
      <c r="D1559" s="24" t="s">
        <v>10665</v>
      </c>
      <c r="E1559" s="24" t="s">
        <v>10674</v>
      </c>
      <c r="F1559" s="25">
        <v>3.0</v>
      </c>
      <c r="G1559" s="25">
        <v>3.0</v>
      </c>
      <c r="H1559" s="25" t="s">
        <v>8916</v>
      </c>
      <c r="I1559" s="25">
        <v>1.0</v>
      </c>
      <c r="J1559" s="25">
        <v>2.0</v>
      </c>
      <c r="K1559" s="25" t="s">
        <v>9396</v>
      </c>
      <c r="L1559" s="25">
        <v>2.0</v>
      </c>
      <c r="M1559" s="25">
        <v>2.0</v>
      </c>
      <c r="N1559" s="25" t="s">
        <v>9250</v>
      </c>
      <c r="O1559" s="13"/>
      <c r="P1559" s="13"/>
      <c r="Q1559" s="13"/>
      <c r="R1559" s="13"/>
      <c r="S1559" s="13"/>
      <c r="T1559" s="13"/>
      <c r="U1559" s="13"/>
      <c r="V1559" s="13"/>
      <c r="W1559" s="13"/>
      <c r="X1559" s="13"/>
      <c r="Y1559" s="13"/>
      <c r="Z1559" s="13"/>
      <c r="AA1559" s="13"/>
      <c r="AB1559" s="13"/>
    </row>
    <row r="1560" ht="15.75" customHeight="1">
      <c r="A1560" s="24" t="s">
        <v>10663</v>
      </c>
      <c r="B1560" s="24" t="s">
        <v>2431</v>
      </c>
      <c r="C1560" s="24" t="s">
        <v>10664</v>
      </c>
      <c r="D1560" s="24" t="s">
        <v>10665</v>
      </c>
      <c r="E1560" s="24" t="s">
        <v>10675</v>
      </c>
      <c r="F1560" s="25">
        <v>3.0</v>
      </c>
      <c r="G1560" s="25">
        <v>3.0</v>
      </c>
      <c r="H1560" s="25" t="s">
        <v>8916</v>
      </c>
      <c r="I1560" s="25">
        <v>3.0</v>
      </c>
      <c r="J1560" s="25">
        <v>3.0</v>
      </c>
      <c r="K1560" s="25" t="s">
        <v>9396</v>
      </c>
      <c r="L1560" s="25">
        <v>3.0</v>
      </c>
      <c r="M1560" s="25">
        <v>3.0</v>
      </c>
      <c r="N1560" s="25" t="s">
        <v>9250</v>
      </c>
      <c r="O1560" s="13"/>
      <c r="P1560" s="13"/>
      <c r="Q1560" s="13"/>
      <c r="R1560" s="13"/>
      <c r="S1560" s="13"/>
      <c r="T1560" s="13"/>
      <c r="U1560" s="13"/>
      <c r="V1560" s="13"/>
      <c r="W1560" s="13"/>
      <c r="X1560" s="13"/>
      <c r="Y1560" s="13"/>
      <c r="Z1560" s="13"/>
      <c r="AA1560" s="13"/>
      <c r="AB1560" s="13"/>
    </row>
    <row r="1561" ht="15.75" customHeight="1">
      <c r="A1561" s="24" t="s">
        <v>10663</v>
      </c>
      <c r="B1561" s="24" t="s">
        <v>2433</v>
      </c>
      <c r="C1561" s="24" t="s">
        <v>10664</v>
      </c>
      <c r="D1561" s="24" t="s">
        <v>10665</v>
      </c>
      <c r="E1561" s="24" t="s">
        <v>10676</v>
      </c>
      <c r="F1561" s="25">
        <v>1.0</v>
      </c>
      <c r="G1561" s="25">
        <v>1.0</v>
      </c>
      <c r="H1561" s="25" t="s">
        <v>8916</v>
      </c>
      <c r="I1561" s="25">
        <v>2.0</v>
      </c>
      <c r="J1561" s="25">
        <v>2.0</v>
      </c>
      <c r="K1561" s="25" t="s">
        <v>9396</v>
      </c>
      <c r="L1561" s="25">
        <v>2.0</v>
      </c>
      <c r="M1561" s="25">
        <v>2.0</v>
      </c>
      <c r="N1561" s="25" t="s">
        <v>9250</v>
      </c>
      <c r="O1561" s="13"/>
      <c r="P1561" s="13"/>
      <c r="Q1561" s="13"/>
      <c r="R1561" s="13"/>
      <c r="S1561" s="13"/>
      <c r="T1561" s="13"/>
      <c r="U1561" s="13"/>
      <c r="V1561" s="13"/>
      <c r="W1561" s="13"/>
      <c r="X1561" s="13"/>
      <c r="Y1561" s="13"/>
      <c r="Z1561" s="13"/>
      <c r="AA1561" s="13"/>
      <c r="AB1561" s="13"/>
    </row>
    <row r="1562" ht="15.75" customHeight="1">
      <c r="A1562" s="24" t="s">
        <v>10663</v>
      </c>
      <c r="B1562" s="24" t="s">
        <v>2435</v>
      </c>
      <c r="C1562" s="24" t="s">
        <v>10664</v>
      </c>
      <c r="D1562" s="24" t="s">
        <v>10665</v>
      </c>
      <c r="E1562" s="24" t="s">
        <v>10677</v>
      </c>
      <c r="F1562" s="25">
        <v>2.0</v>
      </c>
      <c r="G1562" s="25">
        <v>2.0</v>
      </c>
      <c r="H1562" s="25" t="s">
        <v>8916</v>
      </c>
      <c r="I1562" s="25">
        <v>2.0</v>
      </c>
      <c r="J1562" s="25">
        <v>2.0</v>
      </c>
      <c r="K1562" s="25" t="s">
        <v>9396</v>
      </c>
      <c r="L1562" s="25">
        <v>2.0</v>
      </c>
      <c r="M1562" s="25">
        <v>2.0</v>
      </c>
      <c r="N1562" s="25" t="s">
        <v>9250</v>
      </c>
      <c r="O1562" s="13"/>
      <c r="P1562" s="13"/>
      <c r="Q1562" s="13"/>
      <c r="R1562" s="13"/>
      <c r="S1562" s="13"/>
      <c r="T1562" s="13"/>
      <c r="U1562" s="13"/>
      <c r="V1562" s="13"/>
      <c r="W1562" s="13"/>
      <c r="X1562" s="13"/>
      <c r="Y1562" s="13"/>
      <c r="Z1562" s="13"/>
      <c r="AA1562" s="13"/>
      <c r="AB1562" s="13"/>
    </row>
    <row r="1563" ht="15.75" customHeight="1">
      <c r="A1563" s="24" t="s">
        <v>10663</v>
      </c>
      <c r="B1563" s="24" t="s">
        <v>2437</v>
      </c>
      <c r="C1563" s="24" t="s">
        <v>10664</v>
      </c>
      <c r="D1563" s="24" t="s">
        <v>10665</v>
      </c>
      <c r="E1563" s="24" t="s">
        <v>10678</v>
      </c>
      <c r="F1563" s="25">
        <v>1.0</v>
      </c>
      <c r="G1563" s="25">
        <v>1.0</v>
      </c>
      <c r="H1563" s="25" t="s">
        <v>8916</v>
      </c>
      <c r="I1563" s="25">
        <v>2.0</v>
      </c>
      <c r="J1563" s="25">
        <v>2.0</v>
      </c>
      <c r="K1563" s="25" t="s">
        <v>9396</v>
      </c>
      <c r="L1563" s="25">
        <v>2.0</v>
      </c>
      <c r="M1563" s="25">
        <v>2.0</v>
      </c>
      <c r="N1563" s="25" t="s">
        <v>9250</v>
      </c>
      <c r="O1563" s="13"/>
      <c r="P1563" s="13"/>
      <c r="Q1563" s="13"/>
      <c r="R1563" s="13"/>
      <c r="S1563" s="13"/>
      <c r="T1563" s="13"/>
      <c r="U1563" s="13"/>
      <c r="V1563" s="13"/>
      <c r="W1563" s="13"/>
      <c r="X1563" s="13"/>
      <c r="Y1563" s="13"/>
      <c r="Z1563" s="13"/>
      <c r="AA1563" s="13"/>
      <c r="AB1563" s="13"/>
    </row>
    <row r="1564" ht="15.75" customHeight="1">
      <c r="A1564" s="24" t="s">
        <v>10663</v>
      </c>
      <c r="B1564" s="24" t="s">
        <v>2439</v>
      </c>
      <c r="C1564" s="24" t="s">
        <v>10664</v>
      </c>
      <c r="D1564" s="24" t="s">
        <v>10665</v>
      </c>
      <c r="E1564" s="24" t="s">
        <v>10679</v>
      </c>
      <c r="F1564" s="25">
        <v>2.0</v>
      </c>
      <c r="G1564" s="25">
        <v>2.0</v>
      </c>
      <c r="H1564" s="25" t="s">
        <v>8916</v>
      </c>
      <c r="I1564" s="25">
        <v>2.0</v>
      </c>
      <c r="J1564" s="25">
        <v>2.0</v>
      </c>
      <c r="K1564" s="25" t="s">
        <v>9396</v>
      </c>
      <c r="L1564" s="25">
        <v>2.0</v>
      </c>
      <c r="M1564" s="25">
        <v>2.0</v>
      </c>
      <c r="N1564" s="25" t="s">
        <v>9250</v>
      </c>
      <c r="O1564" s="13"/>
      <c r="P1564" s="13"/>
      <c r="Q1564" s="13"/>
      <c r="R1564" s="13"/>
      <c r="S1564" s="13"/>
      <c r="T1564" s="13"/>
      <c r="U1564" s="13"/>
      <c r="V1564" s="13"/>
      <c r="W1564" s="13"/>
      <c r="X1564" s="13"/>
      <c r="Y1564" s="13"/>
      <c r="Z1564" s="13"/>
      <c r="AA1564" s="13"/>
      <c r="AB1564" s="13"/>
    </row>
    <row r="1565" ht="15.75" customHeight="1">
      <c r="A1565" s="24" t="s">
        <v>10663</v>
      </c>
      <c r="B1565" s="24" t="s">
        <v>2441</v>
      </c>
      <c r="C1565" s="24" t="s">
        <v>10664</v>
      </c>
      <c r="D1565" s="24" t="s">
        <v>10665</v>
      </c>
      <c r="E1565" s="24" t="s">
        <v>10680</v>
      </c>
      <c r="F1565" s="25">
        <v>2.0</v>
      </c>
      <c r="G1565" s="25">
        <v>2.0</v>
      </c>
      <c r="H1565" s="25" t="s">
        <v>8916</v>
      </c>
      <c r="I1565" s="25">
        <v>2.0</v>
      </c>
      <c r="J1565" s="25">
        <v>2.0</v>
      </c>
      <c r="K1565" s="25" t="s">
        <v>9396</v>
      </c>
      <c r="L1565" s="25">
        <v>2.0</v>
      </c>
      <c r="M1565" s="25">
        <v>2.0</v>
      </c>
      <c r="N1565" s="25" t="s">
        <v>9250</v>
      </c>
      <c r="O1565" s="13"/>
      <c r="P1565" s="13"/>
      <c r="Q1565" s="13"/>
      <c r="R1565" s="13"/>
      <c r="S1565" s="13"/>
      <c r="T1565" s="13"/>
      <c r="U1565" s="13"/>
      <c r="V1565" s="13"/>
      <c r="W1565" s="13"/>
      <c r="X1565" s="13"/>
      <c r="Y1565" s="13"/>
      <c r="Z1565" s="13"/>
      <c r="AA1565" s="13"/>
      <c r="AB1565" s="13"/>
    </row>
    <row r="1566" ht="15.75" customHeight="1">
      <c r="A1566" s="24" t="s">
        <v>10663</v>
      </c>
      <c r="B1566" s="24" t="s">
        <v>2443</v>
      </c>
      <c r="C1566" s="24" t="s">
        <v>10664</v>
      </c>
      <c r="D1566" s="24" t="s">
        <v>10665</v>
      </c>
      <c r="E1566" s="24" t="s">
        <v>10681</v>
      </c>
      <c r="F1566" s="25">
        <v>3.0</v>
      </c>
      <c r="G1566" s="25">
        <v>3.0</v>
      </c>
      <c r="H1566" s="25" t="s">
        <v>8916</v>
      </c>
      <c r="I1566" s="25">
        <v>1.0</v>
      </c>
      <c r="J1566" s="25">
        <v>2.0</v>
      </c>
      <c r="K1566" s="25" t="s">
        <v>9396</v>
      </c>
      <c r="L1566" s="25">
        <v>2.0</v>
      </c>
      <c r="M1566" s="25">
        <v>2.0</v>
      </c>
      <c r="N1566" s="25" t="s">
        <v>9250</v>
      </c>
      <c r="O1566" s="13"/>
      <c r="P1566" s="13"/>
      <c r="Q1566" s="13"/>
      <c r="R1566" s="13"/>
      <c r="S1566" s="13"/>
      <c r="T1566" s="13"/>
      <c r="U1566" s="13"/>
      <c r="V1566" s="13"/>
      <c r="W1566" s="13"/>
      <c r="X1566" s="13"/>
      <c r="Y1566" s="13"/>
      <c r="Z1566" s="13"/>
      <c r="AA1566" s="13"/>
      <c r="AB1566" s="13"/>
    </row>
    <row r="1567" ht="15.75" customHeight="1">
      <c r="A1567" s="24" t="s">
        <v>10663</v>
      </c>
      <c r="B1567" s="24" t="s">
        <v>2444</v>
      </c>
      <c r="C1567" s="24" t="s">
        <v>10664</v>
      </c>
      <c r="D1567" s="24" t="s">
        <v>10665</v>
      </c>
      <c r="E1567" s="24" t="s">
        <v>10682</v>
      </c>
      <c r="F1567" s="25">
        <v>2.0</v>
      </c>
      <c r="G1567" s="25">
        <v>2.0</v>
      </c>
      <c r="H1567" s="25" t="s">
        <v>8916</v>
      </c>
      <c r="I1567" s="25">
        <v>2.0</v>
      </c>
      <c r="J1567" s="25">
        <v>2.0</v>
      </c>
      <c r="K1567" s="25" t="s">
        <v>9396</v>
      </c>
      <c r="L1567" s="25">
        <v>2.0</v>
      </c>
      <c r="M1567" s="25">
        <v>2.0</v>
      </c>
      <c r="N1567" s="25" t="s">
        <v>9250</v>
      </c>
      <c r="O1567" s="13"/>
      <c r="P1567" s="13"/>
      <c r="Q1567" s="13"/>
      <c r="R1567" s="13"/>
      <c r="S1567" s="13"/>
      <c r="T1567" s="13"/>
      <c r="U1567" s="13"/>
      <c r="V1567" s="13"/>
      <c r="W1567" s="13"/>
      <c r="X1567" s="13"/>
      <c r="Y1567" s="13"/>
      <c r="Z1567" s="13"/>
      <c r="AA1567" s="13"/>
      <c r="AB1567" s="13"/>
    </row>
    <row r="1568" ht="15.75" customHeight="1">
      <c r="A1568" s="24" t="s">
        <v>10663</v>
      </c>
      <c r="B1568" s="24" t="s">
        <v>2446</v>
      </c>
      <c r="C1568" s="24" t="s">
        <v>10664</v>
      </c>
      <c r="D1568" s="24" t="s">
        <v>10665</v>
      </c>
      <c r="E1568" s="24" t="s">
        <v>10683</v>
      </c>
      <c r="F1568" s="25">
        <v>1.0</v>
      </c>
      <c r="G1568" s="25">
        <v>1.0</v>
      </c>
      <c r="H1568" s="25" t="s">
        <v>8916</v>
      </c>
      <c r="I1568" s="25">
        <v>3.0</v>
      </c>
      <c r="J1568" s="25">
        <v>3.0</v>
      </c>
      <c r="K1568" s="25" t="s">
        <v>9396</v>
      </c>
      <c r="L1568" s="25">
        <v>1.0</v>
      </c>
      <c r="M1568" s="25">
        <v>1.0</v>
      </c>
      <c r="N1568" s="25" t="s">
        <v>9250</v>
      </c>
      <c r="O1568" s="13"/>
      <c r="P1568" s="13"/>
      <c r="Q1568" s="13"/>
      <c r="R1568" s="13"/>
      <c r="S1568" s="13"/>
      <c r="T1568" s="13"/>
      <c r="U1568" s="13"/>
      <c r="V1568" s="13"/>
      <c r="W1568" s="13"/>
      <c r="X1568" s="13"/>
      <c r="Y1568" s="13"/>
      <c r="Z1568" s="13"/>
      <c r="AA1568" s="13"/>
      <c r="AB1568" s="13"/>
    </row>
    <row r="1569" ht="15.75" customHeight="1">
      <c r="A1569" s="24" t="s">
        <v>10684</v>
      </c>
      <c r="B1569" s="24" t="s">
        <v>1338</v>
      </c>
      <c r="C1569" s="24" t="s">
        <v>10685</v>
      </c>
      <c r="D1569" s="24" t="s">
        <v>10686</v>
      </c>
      <c r="E1569" s="24" t="s">
        <v>10687</v>
      </c>
      <c r="F1569" s="25">
        <v>1.0</v>
      </c>
      <c r="G1569" s="25">
        <v>1.0</v>
      </c>
      <c r="H1569" s="25" t="s">
        <v>8916</v>
      </c>
      <c r="I1569" s="25">
        <v>1.0</v>
      </c>
      <c r="J1569" s="25">
        <v>1.0</v>
      </c>
      <c r="K1569" s="25" t="s">
        <v>9250</v>
      </c>
      <c r="L1569" s="25">
        <v>2.0</v>
      </c>
      <c r="M1569" s="25">
        <v>2.0</v>
      </c>
      <c r="N1569" s="25" t="s">
        <v>9081</v>
      </c>
      <c r="O1569" s="13"/>
      <c r="P1569" s="13"/>
      <c r="Q1569" s="13"/>
      <c r="R1569" s="13"/>
      <c r="S1569" s="13"/>
      <c r="T1569" s="13"/>
      <c r="U1569" s="13"/>
      <c r="V1569" s="13"/>
      <c r="W1569" s="13"/>
      <c r="X1569" s="13"/>
      <c r="Y1569" s="13"/>
      <c r="Z1569" s="13"/>
      <c r="AA1569" s="13"/>
      <c r="AB1569" s="13"/>
    </row>
    <row r="1570" ht="15.75" customHeight="1">
      <c r="A1570" s="24" t="s">
        <v>10684</v>
      </c>
      <c r="B1570" s="24" t="s">
        <v>1342</v>
      </c>
      <c r="C1570" s="24" t="s">
        <v>10685</v>
      </c>
      <c r="D1570" s="24" t="s">
        <v>10686</v>
      </c>
      <c r="E1570" s="24" t="s">
        <v>10688</v>
      </c>
      <c r="F1570" s="25">
        <v>3.0</v>
      </c>
      <c r="G1570" s="25">
        <v>3.0</v>
      </c>
      <c r="H1570" s="25" t="s">
        <v>8916</v>
      </c>
      <c r="I1570" s="25">
        <v>3.0</v>
      </c>
      <c r="J1570" s="25">
        <v>3.0</v>
      </c>
      <c r="K1570" s="25" t="s">
        <v>9250</v>
      </c>
      <c r="L1570" s="25">
        <v>3.0</v>
      </c>
      <c r="M1570" s="25">
        <v>3.0</v>
      </c>
      <c r="N1570" s="25" t="s">
        <v>9081</v>
      </c>
      <c r="O1570" s="13"/>
      <c r="P1570" s="13"/>
      <c r="Q1570" s="13"/>
      <c r="R1570" s="13"/>
      <c r="S1570" s="13"/>
      <c r="T1570" s="13"/>
      <c r="U1570" s="13"/>
      <c r="V1570" s="13"/>
      <c r="W1570" s="13"/>
      <c r="X1570" s="13"/>
      <c r="Y1570" s="13"/>
      <c r="Z1570" s="13"/>
      <c r="AA1570" s="13"/>
      <c r="AB1570" s="13"/>
    </row>
    <row r="1571" ht="15.75" customHeight="1">
      <c r="A1571" s="24" t="s">
        <v>10684</v>
      </c>
      <c r="B1571" s="24" t="s">
        <v>1344</v>
      </c>
      <c r="C1571" s="24" t="s">
        <v>10685</v>
      </c>
      <c r="D1571" s="24" t="s">
        <v>10686</v>
      </c>
      <c r="E1571" s="24" t="s">
        <v>10689</v>
      </c>
      <c r="F1571" s="25">
        <v>2.0</v>
      </c>
      <c r="G1571" s="25">
        <v>2.0</v>
      </c>
      <c r="H1571" s="25" t="s">
        <v>8916</v>
      </c>
      <c r="I1571" s="25">
        <v>2.0</v>
      </c>
      <c r="J1571" s="25">
        <v>3.0</v>
      </c>
      <c r="K1571" s="25" t="s">
        <v>9250</v>
      </c>
      <c r="L1571" s="25">
        <v>3.0</v>
      </c>
      <c r="M1571" s="25">
        <v>3.0</v>
      </c>
      <c r="N1571" s="25" t="s">
        <v>9081</v>
      </c>
      <c r="O1571" s="13"/>
      <c r="P1571" s="13"/>
      <c r="Q1571" s="13"/>
      <c r="R1571" s="13"/>
      <c r="S1571" s="13"/>
      <c r="T1571" s="13"/>
      <c r="U1571" s="13"/>
      <c r="V1571" s="13"/>
      <c r="W1571" s="13"/>
      <c r="X1571" s="13"/>
      <c r="Y1571" s="13"/>
      <c r="Z1571" s="13"/>
      <c r="AA1571" s="13"/>
      <c r="AB1571" s="13"/>
    </row>
    <row r="1572" ht="15.75" customHeight="1">
      <c r="A1572" s="24" t="s">
        <v>10684</v>
      </c>
      <c r="B1572" s="24" t="s">
        <v>1346</v>
      </c>
      <c r="C1572" s="24" t="s">
        <v>10685</v>
      </c>
      <c r="D1572" s="24" t="s">
        <v>10686</v>
      </c>
      <c r="E1572" s="24" t="s">
        <v>10690</v>
      </c>
      <c r="F1572" s="25">
        <v>2.0</v>
      </c>
      <c r="G1572" s="25">
        <v>2.0</v>
      </c>
      <c r="H1572" s="25" t="s">
        <v>8916</v>
      </c>
      <c r="I1572" s="25">
        <v>2.0</v>
      </c>
      <c r="J1572" s="25">
        <v>2.0</v>
      </c>
      <c r="K1572" s="25" t="s">
        <v>9250</v>
      </c>
      <c r="L1572" s="25">
        <v>3.0</v>
      </c>
      <c r="M1572" s="25">
        <v>3.0</v>
      </c>
      <c r="N1572" s="25" t="s">
        <v>9081</v>
      </c>
      <c r="O1572" s="13"/>
      <c r="P1572" s="13"/>
      <c r="Q1572" s="13"/>
      <c r="R1572" s="13"/>
      <c r="S1572" s="13"/>
      <c r="T1572" s="13"/>
      <c r="U1572" s="13"/>
      <c r="V1572" s="13"/>
      <c r="W1572" s="13"/>
      <c r="X1572" s="13"/>
      <c r="Y1572" s="13"/>
      <c r="Z1572" s="13"/>
      <c r="AA1572" s="13"/>
      <c r="AB1572" s="13"/>
    </row>
    <row r="1573" ht="15.75" customHeight="1">
      <c r="A1573" s="24" t="s">
        <v>10684</v>
      </c>
      <c r="B1573" s="24" t="s">
        <v>1348</v>
      </c>
      <c r="C1573" s="24" t="s">
        <v>10685</v>
      </c>
      <c r="D1573" s="24" t="s">
        <v>10686</v>
      </c>
      <c r="E1573" s="24" t="s">
        <v>10691</v>
      </c>
      <c r="F1573" s="25">
        <v>2.0</v>
      </c>
      <c r="G1573" s="25">
        <v>2.0</v>
      </c>
      <c r="H1573" s="25" t="s">
        <v>8916</v>
      </c>
      <c r="I1573" s="25">
        <v>2.0</v>
      </c>
      <c r="J1573" s="25">
        <v>2.0</v>
      </c>
      <c r="K1573" s="25" t="s">
        <v>9250</v>
      </c>
      <c r="L1573" s="25">
        <v>2.0</v>
      </c>
      <c r="M1573" s="25">
        <v>2.0</v>
      </c>
      <c r="N1573" s="25" t="s">
        <v>9081</v>
      </c>
      <c r="O1573" s="13"/>
      <c r="P1573" s="13"/>
      <c r="Q1573" s="13"/>
      <c r="R1573" s="13"/>
      <c r="S1573" s="13"/>
      <c r="T1573" s="13"/>
      <c r="U1573" s="13"/>
      <c r="V1573" s="13"/>
      <c r="W1573" s="13"/>
      <c r="X1573" s="13"/>
      <c r="Y1573" s="13"/>
      <c r="Z1573" s="13"/>
      <c r="AA1573" s="13"/>
      <c r="AB1573" s="13"/>
    </row>
    <row r="1574" ht="15.75" customHeight="1">
      <c r="A1574" s="24" t="s">
        <v>10684</v>
      </c>
      <c r="B1574" s="24" t="s">
        <v>1350</v>
      </c>
      <c r="C1574" s="24" t="s">
        <v>10685</v>
      </c>
      <c r="D1574" s="24" t="s">
        <v>10686</v>
      </c>
      <c r="E1574" s="24" t="s">
        <v>10692</v>
      </c>
      <c r="F1574" s="25">
        <v>1.0</v>
      </c>
      <c r="G1574" s="25">
        <v>1.0</v>
      </c>
      <c r="H1574" s="25" t="s">
        <v>8916</v>
      </c>
      <c r="I1574" s="25">
        <v>2.0</v>
      </c>
      <c r="J1574" s="25">
        <v>2.0</v>
      </c>
      <c r="K1574" s="25" t="s">
        <v>9250</v>
      </c>
      <c r="L1574" s="25">
        <v>1.0</v>
      </c>
      <c r="M1574" s="25">
        <v>2.0</v>
      </c>
      <c r="N1574" s="25" t="s">
        <v>9081</v>
      </c>
      <c r="O1574" s="13"/>
      <c r="P1574" s="13"/>
      <c r="Q1574" s="13"/>
      <c r="R1574" s="13"/>
      <c r="S1574" s="13"/>
      <c r="T1574" s="13"/>
      <c r="U1574" s="13"/>
      <c r="V1574" s="13"/>
      <c r="W1574" s="13"/>
      <c r="X1574" s="13"/>
      <c r="Y1574" s="13"/>
      <c r="Z1574" s="13"/>
      <c r="AA1574" s="13"/>
      <c r="AB1574" s="13"/>
    </row>
    <row r="1575" ht="15.75" customHeight="1">
      <c r="A1575" s="24" t="s">
        <v>10684</v>
      </c>
      <c r="B1575" s="24" t="s">
        <v>1352</v>
      </c>
      <c r="C1575" s="24" t="s">
        <v>10685</v>
      </c>
      <c r="D1575" s="24" t="s">
        <v>10686</v>
      </c>
      <c r="E1575" s="24" t="s">
        <v>10693</v>
      </c>
      <c r="F1575" s="25">
        <v>2.0</v>
      </c>
      <c r="G1575" s="25">
        <v>2.0</v>
      </c>
      <c r="H1575" s="25" t="s">
        <v>8916</v>
      </c>
      <c r="I1575" s="25">
        <v>2.0</v>
      </c>
      <c r="J1575" s="25">
        <v>2.0</v>
      </c>
      <c r="K1575" s="25" t="s">
        <v>9250</v>
      </c>
      <c r="L1575" s="25">
        <v>2.0</v>
      </c>
      <c r="M1575" s="25">
        <v>2.0</v>
      </c>
      <c r="N1575" s="25" t="s">
        <v>9081</v>
      </c>
      <c r="O1575" s="13"/>
      <c r="P1575" s="13"/>
      <c r="Q1575" s="13"/>
      <c r="R1575" s="13"/>
      <c r="S1575" s="13"/>
      <c r="T1575" s="13"/>
      <c r="U1575" s="13"/>
      <c r="V1575" s="13"/>
      <c r="W1575" s="13"/>
      <c r="X1575" s="13"/>
      <c r="Y1575" s="13"/>
      <c r="Z1575" s="13"/>
      <c r="AA1575" s="13"/>
      <c r="AB1575" s="13"/>
    </row>
    <row r="1576" ht="15.75" customHeight="1">
      <c r="A1576" s="24" t="s">
        <v>10684</v>
      </c>
      <c r="B1576" s="24" t="s">
        <v>1354</v>
      </c>
      <c r="C1576" s="24" t="s">
        <v>10685</v>
      </c>
      <c r="D1576" s="24" t="s">
        <v>10686</v>
      </c>
      <c r="E1576" s="24" t="s">
        <v>10694</v>
      </c>
      <c r="F1576" s="25">
        <v>2.0</v>
      </c>
      <c r="G1576" s="25">
        <v>2.0</v>
      </c>
      <c r="H1576" s="25" t="s">
        <v>8916</v>
      </c>
      <c r="I1576" s="25">
        <v>2.0</v>
      </c>
      <c r="J1576" s="25">
        <v>2.0</v>
      </c>
      <c r="K1576" s="25" t="s">
        <v>9250</v>
      </c>
      <c r="L1576" s="25">
        <v>3.0</v>
      </c>
      <c r="M1576" s="25">
        <v>3.0</v>
      </c>
      <c r="N1576" s="25" t="s">
        <v>9081</v>
      </c>
      <c r="O1576" s="13"/>
      <c r="P1576" s="13"/>
      <c r="Q1576" s="13"/>
      <c r="R1576" s="13"/>
      <c r="S1576" s="13"/>
      <c r="T1576" s="13"/>
      <c r="U1576" s="13"/>
      <c r="V1576" s="13"/>
      <c r="W1576" s="13"/>
      <c r="X1576" s="13"/>
      <c r="Y1576" s="13"/>
      <c r="Z1576" s="13"/>
      <c r="AA1576" s="13"/>
      <c r="AB1576" s="13"/>
    </row>
    <row r="1577" ht="15.75" customHeight="1">
      <c r="A1577" s="24" t="s">
        <v>10684</v>
      </c>
      <c r="B1577" s="24" t="s">
        <v>1356</v>
      </c>
      <c r="C1577" s="24" t="s">
        <v>10685</v>
      </c>
      <c r="D1577" s="24" t="s">
        <v>10686</v>
      </c>
      <c r="E1577" s="24" t="s">
        <v>10695</v>
      </c>
      <c r="F1577" s="25">
        <v>1.0</v>
      </c>
      <c r="G1577" s="25">
        <v>1.0</v>
      </c>
      <c r="H1577" s="25" t="s">
        <v>8916</v>
      </c>
      <c r="I1577" s="25">
        <v>2.0</v>
      </c>
      <c r="J1577" s="25">
        <v>2.0</v>
      </c>
      <c r="K1577" s="25" t="s">
        <v>9250</v>
      </c>
      <c r="L1577" s="25">
        <v>1.0</v>
      </c>
      <c r="M1577" s="25">
        <v>2.0</v>
      </c>
      <c r="N1577" s="25" t="s">
        <v>9081</v>
      </c>
      <c r="O1577" s="13"/>
      <c r="P1577" s="13"/>
      <c r="Q1577" s="13"/>
      <c r="R1577" s="13"/>
      <c r="S1577" s="13"/>
      <c r="T1577" s="13"/>
      <c r="U1577" s="13"/>
      <c r="V1577" s="13"/>
      <c r="W1577" s="13"/>
      <c r="X1577" s="13"/>
      <c r="Y1577" s="13"/>
      <c r="Z1577" s="13"/>
      <c r="AA1577" s="13"/>
      <c r="AB1577" s="13"/>
    </row>
    <row r="1578" ht="15.75" customHeight="1">
      <c r="A1578" s="24" t="s">
        <v>10684</v>
      </c>
      <c r="B1578" s="24" t="s">
        <v>1358</v>
      </c>
      <c r="C1578" s="24" t="s">
        <v>10685</v>
      </c>
      <c r="D1578" s="24" t="s">
        <v>10686</v>
      </c>
      <c r="E1578" s="24" t="s">
        <v>10696</v>
      </c>
      <c r="F1578" s="25">
        <v>1.0</v>
      </c>
      <c r="G1578" s="25">
        <v>1.0</v>
      </c>
      <c r="H1578" s="25" t="s">
        <v>8916</v>
      </c>
      <c r="I1578" s="25">
        <v>2.0</v>
      </c>
      <c r="J1578" s="25">
        <v>2.0</v>
      </c>
      <c r="K1578" s="25" t="s">
        <v>9250</v>
      </c>
      <c r="L1578" s="25">
        <v>1.0</v>
      </c>
      <c r="M1578" s="25">
        <v>2.0</v>
      </c>
      <c r="N1578" s="25" t="s">
        <v>9081</v>
      </c>
      <c r="O1578" s="13"/>
      <c r="P1578" s="13"/>
      <c r="Q1578" s="13"/>
      <c r="R1578" s="13"/>
      <c r="S1578" s="13"/>
      <c r="T1578" s="13"/>
      <c r="U1578" s="13"/>
      <c r="V1578" s="13"/>
      <c r="W1578" s="13"/>
      <c r="X1578" s="13"/>
      <c r="Y1578" s="13"/>
      <c r="Z1578" s="13"/>
      <c r="AA1578" s="13"/>
      <c r="AB1578" s="13"/>
    </row>
    <row r="1579" ht="15.75" customHeight="1">
      <c r="A1579" s="24" t="s">
        <v>10684</v>
      </c>
      <c r="B1579" s="24" t="s">
        <v>1360</v>
      </c>
      <c r="C1579" s="24" t="s">
        <v>10685</v>
      </c>
      <c r="D1579" s="24" t="s">
        <v>10686</v>
      </c>
      <c r="E1579" s="24" t="s">
        <v>10697</v>
      </c>
      <c r="F1579" s="25">
        <v>1.0</v>
      </c>
      <c r="G1579" s="25">
        <v>1.0</v>
      </c>
      <c r="H1579" s="25" t="s">
        <v>8916</v>
      </c>
      <c r="I1579" s="25">
        <v>1.0</v>
      </c>
      <c r="J1579" s="25">
        <v>1.0</v>
      </c>
      <c r="K1579" s="25" t="s">
        <v>9250</v>
      </c>
      <c r="L1579" s="25">
        <v>1.0</v>
      </c>
      <c r="M1579" s="25">
        <v>1.0</v>
      </c>
      <c r="N1579" s="25" t="s">
        <v>9081</v>
      </c>
      <c r="O1579" s="13"/>
      <c r="P1579" s="13"/>
      <c r="Q1579" s="13"/>
      <c r="R1579" s="13"/>
      <c r="S1579" s="13"/>
      <c r="T1579" s="13"/>
      <c r="U1579" s="13"/>
      <c r="V1579" s="13"/>
      <c r="W1579" s="13"/>
      <c r="X1579" s="13"/>
      <c r="Y1579" s="13"/>
      <c r="Z1579" s="13"/>
      <c r="AA1579" s="13"/>
      <c r="AB1579" s="13"/>
    </row>
    <row r="1580" ht="15.75" customHeight="1">
      <c r="A1580" s="24" t="s">
        <v>10684</v>
      </c>
      <c r="B1580" s="24" t="s">
        <v>1362</v>
      </c>
      <c r="C1580" s="24" t="s">
        <v>10685</v>
      </c>
      <c r="D1580" s="24" t="s">
        <v>10686</v>
      </c>
      <c r="E1580" s="24" t="s">
        <v>10698</v>
      </c>
      <c r="F1580" s="25">
        <v>1.0</v>
      </c>
      <c r="G1580" s="25">
        <v>1.0</v>
      </c>
      <c r="H1580" s="25" t="s">
        <v>8916</v>
      </c>
      <c r="I1580" s="25">
        <v>2.0</v>
      </c>
      <c r="J1580" s="25">
        <v>2.0</v>
      </c>
      <c r="K1580" s="25" t="s">
        <v>9250</v>
      </c>
      <c r="L1580" s="25">
        <v>2.0</v>
      </c>
      <c r="M1580" s="25">
        <v>2.0</v>
      </c>
      <c r="N1580" s="25" t="s">
        <v>9081</v>
      </c>
      <c r="O1580" s="13"/>
      <c r="P1580" s="13"/>
      <c r="Q1580" s="13"/>
      <c r="R1580" s="13"/>
      <c r="S1580" s="13"/>
      <c r="T1580" s="13"/>
      <c r="U1580" s="13"/>
      <c r="V1580" s="13"/>
      <c r="W1580" s="13"/>
      <c r="X1580" s="13"/>
      <c r="Y1580" s="13"/>
      <c r="Z1580" s="13"/>
      <c r="AA1580" s="13"/>
      <c r="AB1580" s="13"/>
    </row>
    <row r="1581" ht="15.75" customHeight="1">
      <c r="A1581" s="24" t="s">
        <v>10684</v>
      </c>
      <c r="B1581" s="24" t="s">
        <v>1364</v>
      </c>
      <c r="C1581" s="24" t="s">
        <v>10685</v>
      </c>
      <c r="D1581" s="24" t="s">
        <v>10686</v>
      </c>
      <c r="E1581" s="24" t="s">
        <v>10699</v>
      </c>
      <c r="F1581" s="25">
        <v>2.0</v>
      </c>
      <c r="G1581" s="25">
        <v>2.0</v>
      </c>
      <c r="H1581" s="25" t="s">
        <v>8916</v>
      </c>
      <c r="I1581" s="25">
        <v>3.0</v>
      </c>
      <c r="J1581" s="25">
        <v>3.0</v>
      </c>
      <c r="K1581" s="25" t="s">
        <v>9250</v>
      </c>
      <c r="L1581" s="25">
        <v>2.0</v>
      </c>
      <c r="M1581" s="25">
        <v>2.0</v>
      </c>
      <c r="N1581" s="25" t="s">
        <v>9081</v>
      </c>
      <c r="O1581" s="13"/>
      <c r="P1581" s="13"/>
      <c r="Q1581" s="13"/>
      <c r="R1581" s="13"/>
      <c r="S1581" s="13"/>
      <c r="T1581" s="13"/>
      <c r="U1581" s="13"/>
      <c r="V1581" s="13"/>
      <c r="W1581" s="13"/>
      <c r="X1581" s="13"/>
      <c r="Y1581" s="13"/>
      <c r="Z1581" s="13"/>
      <c r="AA1581" s="13"/>
      <c r="AB1581" s="13"/>
    </row>
    <row r="1582" ht="15.75" customHeight="1">
      <c r="A1582" s="24" t="s">
        <v>10684</v>
      </c>
      <c r="B1582" s="24" t="s">
        <v>1366</v>
      </c>
      <c r="C1582" s="24" t="s">
        <v>10685</v>
      </c>
      <c r="D1582" s="24" t="s">
        <v>10686</v>
      </c>
      <c r="E1582" s="24" t="s">
        <v>10700</v>
      </c>
      <c r="F1582" s="25">
        <v>1.0</v>
      </c>
      <c r="G1582" s="25">
        <v>1.0</v>
      </c>
      <c r="H1582" s="25" t="s">
        <v>8916</v>
      </c>
      <c r="I1582" s="25">
        <v>2.0</v>
      </c>
      <c r="J1582" s="25">
        <v>2.0</v>
      </c>
      <c r="K1582" s="25" t="s">
        <v>9250</v>
      </c>
      <c r="L1582" s="25">
        <v>2.0</v>
      </c>
      <c r="M1582" s="25">
        <v>2.0</v>
      </c>
      <c r="N1582" s="25" t="s">
        <v>9081</v>
      </c>
      <c r="O1582" s="13"/>
      <c r="P1582" s="13"/>
      <c r="Q1582" s="13"/>
      <c r="R1582" s="13"/>
      <c r="S1582" s="13"/>
      <c r="T1582" s="13"/>
      <c r="U1582" s="13"/>
      <c r="V1582" s="13"/>
      <c r="W1582" s="13"/>
      <c r="X1582" s="13"/>
      <c r="Y1582" s="13"/>
      <c r="Z1582" s="13"/>
      <c r="AA1582" s="13"/>
      <c r="AB1582" s="13"/>
    </row>
    <row r="1583" ht="15.75" customHeight="1">
      <c r="A1583" s="24" t="s">
        <v>10684</v>
      </c>
      <c r="B1583" s="24" t="s">
        <v>1368</v>
      </c>
      <c r="C1583" s="24" t="s">
        <v>10685</v>
      </c>
      <c r="D1583" s="24" t="s">
        <v>10686</v>
      </c>
      <c r="E1583" s="24" t="s">
        <v>10701</v>
      </c>
      <c r="F1583" s="25">
        <v>1.0</v>
      </c>
      <c r="G1583" s="25">
        <v>1.0</v>
      </c>
      <c r="H1583" s="25" t="s">
        <v>8916</v>
      </c>
      <c r="I1583" s="25">
        <v>1.0</v>
      </c>
      <c r="J1583" s="25">
        <v>2.0</v>
      </c>
      <c r="K1583" s="25" t="s">
        <v>9250</v>
      </c>
      <c r="L1583" s="25">
        <v>2.0</v>
      </c>
      <c r="M1583" s="25">
        <v>3.0</v>
      </c>
      <c r="N1583" s="25" t="s">
        <v>9081</v>
      </c>
      <c r="O1583" s="13"/>
      <c r="P1583" s="13"/>
      <c r="Q1583" s="13"/>
      <c r="R1583" s="13"/>
      <c r="S1583" s="13"/>
      <c r="T1583" s="13"/>
      <c r="U1583" s="13"/>
      <c r="V1583" s="13"/>
      <c r="W1583" s="13"/>
      <c r="X1583" s="13"/>
      <c r="Y1583" s="13"/>
      <c r="Z1583" s="13"/>
      <c r="AA1583" s="13"/>
      <c r="AB1583" s="13"/>
    </row>
    <row r="1584" ht="15.75" customHeight="1">
      <c r="A1584" s="24" t="s">
        <v>10684</v>
      </c>
      <c r="B1584" s="24" t="s">
        <v>1370</v>
      </c>
      <c r="C1584" s="24" t="s">
        <v>10685</v>
      </c>
      <c r="D1584" s="24" t="s">
        <v>10686</v>
      </c>
      <c r="E1584" s="24" t="s">
        <v>10702</v>
      </c>
      <c r="F1584" s="25">
        <v>1.0</v>
      </c>
      <c r="G1584" s="25">
        <v>1.0</v>
      </c>
      <c r="H1584" s="25" t="s">
        <v>8916</v>
      </c>
      <c r="I1584" s="25">
        <v>2.0</v>
      </c>
      <c r="J1584" s="25">
        <v>2.0</v>
      </c>
      <c r="K1584" s="25" t="s">
        <v>9250</v>
      </c>
      <c r="L1584" s="25">
        <v>2.0</v>
      </c>
      <c r="M1584" s="25">
        <v>2.0</v>
      </c>
      <c r="N1584" s="25" t="s">
        <v>9081</v>
      </c>
      <c r="O1584" s="13"/>
      <c r="P1584" s="13"/>
      <c r="Q1584" s="13"/>
      <c r="R1584" s="13"/>
      <c r="S1584" s="13"/>
      <c r="T1584" s="13"/>
      <c r="U1584" s="13"/>
      <c r="V1584" s="13"/>
      <c r="W1584" s="13"/>
      <c r="X1584" s="13"/>
      <c r="Y1584" s="13"/>
      <c r="Z1584" s="13"/>
      <c r="AA1584" s="13"/>
      <c r="AB1584" s="13"/>
    </row>
    <row r="1585" ht="15.75" customHeight="1">
      <c r="A1585" s="24" t="s">
        <v>10684</v>
      </c>
      <c r="B1585" s="24" t="s">
        <v>1372</v>
      </c>
      <c r="C1585" s="24" t="s">
        <v>10685</v>
      </c>
      <c r="D1585" s="24" t="s">
        <v>10686</v>
      </c>
      <c r="E1585" s="24" t="s">
        <v>10703</v>
      </c>
      <c r="F1585" s="25">
        <v>1.0</v>
      </c>
      <c r="G1585" s="25">
        <v>1.0</v>
      </c>
      <c r="H1585" s="25" t="s">
        <v>8916</v>
      </c>
      <c r="I1585" s="25">
        <v>1.0</v>
      </c>
      <c r="J1585" s="25">
        <v>2.0</v>
      </c>
      <c r="K1585" s="25" t="s">
        <v>9250</v>
      </c>
      <c r="L1585" s="25">
        <v>1.0</v>
      </c>
      <c r="M1585" s="25">
        <v>1.0</v>
      </c>
      <c r="N1585" s="25" t="s">
        <v>9081</v>
      </c>
      <c r="O1585" s="13"/>
      <c r="P1585" s="13"/>
      <c r="Q1585" s="13"/>
      <c r="R1585" s="13"/>
      <c r="S1585" s="13"/>
      <c r="T1585" s="13"/>
      <c r="U1585" s="13"/>
      <c r="V1585" s="13"/>
      <c r="W1585" s="13"/>
      <c r="X1585" s="13"/>
      <c r="Y1585" s="13"/>
      <c r="Z1585" s="13"/>
      <c r="AA1585" s="13"/>
      <c r="AB1585" s="13"/>
    </row>
    <row r="1586" ht="15.75" customHeight="1">
      <c r="A1586" s="24" t="s">
        <v>10684</v>
      </c>
      <c r="B1586" s="24" t="s">
        <v>1374</v>
      </c>
      <c r="C1586" s="24" t="s">
        <v>10685</v>
      </c>
      <c r="D1586" s="24" t="s">
        <v>10686</v>
      </c>
      <c r="E1586" s="24" t="s">
        <v>10704</v>
      </c>
      <c r="F1586" s="25">
        <v>3.0</v>
      </c>
      <c r="G1586" s="25">
        <v>3.0</v>
      </c>
      <c r="H1586" s="25" t="s">
        <v>8916</v>
      </c>
      <c r="I1586" s="25">
        <v>3.0</v>
      </c>
      <c r="J1586" s="25">
        <v>3.0</v>
      </c>
      <c r="K1586" s="25" t="s">
        <v>9250</v>
      </c>
      <c r="L1586" s="25">
        <v>3.0</v>
      </c>
      <c r="M1586" s="25">
        <v>3.0</v>
      </c>
      <c r="N1586" s="25" t="s">
        <v>9081</v>
      </c>
      <c r="O1586" s="13"/>
      <c r="P1586" s="13"/>
      <c r="Q1586" s="13"/>
      <c r="R1586" s="13"/>
      <c r="S1586" s="13"/>
      <c r="T1586" s="13"/>
      <c r="U1586" s="13"/>
      <c r="V1586" s="13"/>
      <c r="W1586" s="13"/>
      <c r="X1586" s="13"/>
      <c r="Y1586" s="13"/>
      <c r="Z1586" s="13"/>
      <c r="AA1586" s="13"/>
      <c r="AB1586" s="13"/>
    </row>
    <row r="1587" ht="15.75" customHeight="1">
      <c r="A1587" s="24" t="s">
        <v>10705</v>
      </c>
      <c r="B1587" s="24" t="s">
        <v>2145</v>
      </c>
      <c r="C1587" s="24" t="s">
        <v>10706</v>
      </c>
      <c r="D1587" s="24" t="s">
        <v>10707</v>
      </c>
      <c r="E1587" s="24" t="s">
        <v>10708</v>
      </c>
      <c r="F1587" s="25">
        <v>1.0</v>
      </c>
      <c r="G1587" s="25">
        <v>2.0</v>
      </c>
      <c r="H1587" s="25" t="s">
        <v>10249</v>
      </c>
      <c r="I1587" s="25">
        <v>2.0</v>
      </c>
      <c r="J1587" s="25">
        <v>3.0</v>
      </c>
      <c r="K1587" s="25" t="s">
        <v>9081</v>
      </c>
      <c r="L1587" s="25">
        <v>3.0</v>
      </c>
      <c r="M1587" s="25">
        <v>2.0</v>
      </c>
      <c r="N1587" s="25" t="s">
        <v>8938</v>
      </c>
      <c r="O1587" s="13"/>
      <c r="P1587" s="13"/>
      <c r="Q1587" s="13"/>
      <c r="R1587" s="13"/>
      <c r="S1587" s="13"/>
      <c r="T1587" s="13"/>
      <c r="U1587" s="13"/>
      <c r="V1587" s="13"/>
      <c r="W1587" s="13"/>
      <c r="X1587" s="13"/>
      <c r="Y1587" s="13"/>
      <c r="Z1587" s="13"/>
      <c r="AA1587" s="13"/>
      <c r="AB1587" s="13"/>
    </row>
    <row r="1588" ht="15.75" customHeight="1">
      <c r="A1588" s="24" t="s">
        <v>10705</v>
      </c>
      <c r="B1588" s="24" t="s">
        <v>2148</v>
      </c>
      <c r="C1588" s="24" t="s">
        <v>10706</v>
      </c>
      <c r="D1588" s="24" t="s">
        <v>10707</v>
      </c>
      <c r="E1588" s="24" t="s">
        <v>10709</v>
      </c>
      <c r="F1588" s="25">
        <v>2.0</v>
      </c>
      <c r="G1588" s="25">
        <v>2.0</v>
      </c>
      <c r="H1588" s="25" t="s">
        <v>10249</v>
      </c>
      <c r="I1588" s="25">
        <v>2.0</v>
      </c>
      <c r="J1588" s="25">
        <v>3.0</v>
      </c>
      <c r="K1588" s="25" t="s">
        <v>9081</v>
      </c>
      <c r="L1588" s="25">
        <v>3.0</v>
      </c>
      <c r="M1588" s="25">
        <v>2.0</v>
      </c>
      <c r="N1588" s="25" t="s">
        <v>8938</v>
      </c>
      <c r="O1588" s="13"/>
      <c r="P1588" s="13"/>
      <c r="Q1588" s="13"/>
      <c r="R1588" s="13"/>
      <c r="S1588" s="13"/>
      <c r="T1588" s="13"/>
      <c r="U1588" s="13"/>
      <c r="V1588" s="13"/>
      <c r="W1588" s="13"/>
      <c r="X1588" s="13"/>
      <c r="Y1588" s="13"/>
      <c r="Z1588" s="13"/>
      <c r="AA1588" s="13"/>
      <c r="AB1588" s="13"/>
    </row>
    <row r="1589" ht="15.75" customHeight="1">
      <c r="A1589" s="24" t="s">
        <v>10705</v>
      </c>
      <c r="B1589" s="24" t="s">
        <v>2150</v>
      </c>
      <c r="C1589" s="24" t="s">
        <v>10706</v>
      </c>
      <c r="D1589" s="24" t="s">
        <v>10707</v>
      </c>
      <c r="E1589" s="24" t="s">
        <v>10710</v>
      </c>
      <c r="F1589" s="25">
        <v>1.0</v>
      </c>
      <c r="G1589" s="25">
        <v>1.0</v>
      </c>
      <c r="H1589" s="25" t="s">
        <v>10249</v>
      </c>
      <c r="I1589" s="25">
        <v>3.0</v>
      </c>
      <c r="J1589" s="25">
        <v>2.0</v>
      </c>
      <c r="K1589" s="25" t="s">
        <v>9081</v>
      </c>
      <c r="L1589" s="25">
        <v>3.0</v>
      </c>
      <c r="M1589" s="25">
        <v>2.0</v>
      </c>
      <c r="N1589" s="25" t="s">
        <v>8938</v>
      </c>
      <c r="O1589" s="13"/>
      <c r="P1589" s="13"/>
      <c r="Q1589" s="13"/>
      <c r="R1589" s="13"/>
      <c r="S1589" s="13"/>
      <c r="T1589" s="13"/>
      <c r="U1589" s="13"/>
      <c r="V1589" s="13"/>
      <c r="W1589" s="13"/>
      <c r="X1589" s="13"/>
      <c r="Y1589" s="13"/>
      <c r="Z1589" s="13"/>
      <c r="AA1589" s="13"/>
      <c r="AB1589" s="13"/>
    </row>
    <row r="1590" ht="15.75" customHeight="1">
      <c r="A1590" s="24" t="s">
        <v>10705</v>
      </c>
      <c r="B1590" s="24" t="s">
        <v>2152</v>
      </c>
      <c r="C1590" s="24" t="s">
        <v>10706</v>
      </c>
      <c r="D1590" s="24" t="s">
        <v>10707</v>
      </c>
      <c r="E1590" s="24" t="s">
        <v>10711</v>
      </c>
      <c r="F1590" s="25">
        <v>1.0</v>
      </c>
      <c r="G1590" s="25">
        <v>1.0</v>
      </c>
      <c r="H1590" s="25" t="s">
        <v>10249</v>
      </c>
      <c r="I1590" s="25">
        <v>1.0</v>
      </c>
      <c r="J1590" s="25">
        <v>1.0</v>
      </c>
      <c r="K1590" s="25" t="s">
        <v>9081</v>
      </c>
      <c r="L1590" s="25">
        <v>1.0</v>
      </c>
      <c r="M1590" s="25">
        <v>1.0</v>
      </c>
      <c r="N1590" s="25" t="s">
        <v>8938</v>
      </c>
      <c r="O1590" s="13"/>
      <c r="P1590" s="13"/>
      <c r="Q1590" s="13"/>
      <c r="R1590" s="13"/>
      <c r="S1590" s="13"/>
      <c r="T1590" s="13"/>
      <c r="U1590" s="13"/>
      <c r="V1590" s="13"/>
      <c r="W1590" s="13"/>
      <c r="X1590" s="13"/>
      <c r="Y1590" s="13"/>
      <c r="Z1590" s="13"/>
      <c r="AA1590" s="13"/>
      <c r="AB1590" s="13"/>
    </row>
    <row r="1591" ht="15.75" customHeight="1">
      <c r="A1591" s="24" t="s">
        <v>10705</v>
      </c>
      <c r="B1591" s="24" t="s">
        <v>2154</v>
      </c>
      <c r="C1591" s="24" t="s">
        <v>10706</v>
      </c>
      <c r="D1591" s="24" t="s">
        <v>10707</v>
      </c>
      <c r="E1591" s="24" t="s">
        <v>10712</v>
      </c>
      <c r="F1591" s="25">
        <v>2.0</v>
      </c>
      <c r="G1591" s="25">
        <v>3.0</v>
      </c>
      <c r="H1591" s="25" t="s">
        <v>10249</v>
      </c>
      <c r="I1591" s="25">
        <v>2.0</v>
      </c>
      <c r="J1591" s="25">
        <v>3.0</v>
      </c>
      <c r="K1591" s="25" t="s">
        <v>9081</v>
      </c>
      <c r="L1591" s="25">
        <v>3.0</v>
      </c>
      <c r="M1591" s="25">
        <v>2.0</v>
      </c>
      <c r="N1591" s="25" t="s">
        <v>8938</v>
      </c>
      <c r="O1591" s="13"/>
      <c r="P1591" s="13"/>
      <c r="Q1591" s="13"/>
      <c r="R1591" s="13"/>
      <c r="S1591" s="13"/>
      <c r="T1591" s="13"/>
      <c r="U1591" s="13"/>
      <c r="V1591" s="13"/>
      <c r="W1591" s="13"/>
      <c r="X1591" s="13"/>
      <c r="Y1591" s="13"/>
      <c r="Z1591" s="13"/>
      <c r="AA1591" s="13"/>
      <c r="AB1591" s="13"/>
    </row>
    <row r="1592" ht="15.75" customHeight="1">
      <c r="A1592" s="24" t="s">
        <v>10705</v>
      </c>
      <c r="B1592" s="24" t="s">
        <v>2156</v>
      </c>
      <c r="C1592" s="24" t="s">
        <v>10706</v>
      </c>
      <c r="D1592" s="24" t="s">
        <v>10707</v>
      </c>
      <c r="E1592" s="24" t="s">
        <v>10713</v>
      </c>
      <c r="F1592" s="25">
        <v>1.0</v>
      </c>
      <c r="G1592" s="25">
        <v>2.0</v>
      </c>
      <c r="H1592" s="25" t="s">
        <v>10249</v>
      </c>
      <c r="I1592" s="25">
        <v>1.0</v>
      </c>
      <c r="J1592" s="25">
        <v>2.0</v>
      </c>
      <c r="K1592" s="25" t="s">
        <v>9081</v>
      </c>
      <c r="L1592" s="25">
        <v>1.0</v>
      </c>
      <c r="M1592" s="25">
        <v>2.0</v>
      </c>
      <c r="N1592" s="25" t="s">
        <v>8938</v>
      </c>
      <c r="O1592" s="13"/>
      <c r="P1592" s="13"/>
      <c r="Q1592" s="13"/>
      <c r="R1592" s="13"/>
      <c r="S1592" s="13"/>
      <c r="T1592" s="13"/>
      <c r="U1592" s="13"/>
      <c r="V1592" s="13"/>
      <c r="W1592" s="13"/>
      <c r="X1592" s="13"/>
      <c r="Y1592" s="13"/>
      <c r="Z1592" s="13"/>
      <c r="AA1592" s="13"/>
      <c r="AB1592" s="13"/>
    </row>
    <row r="1593" ht="15.75" customHeight="1">
      <c r="A1593" s="24" t="s">
        <v>10705</v>
      </c>
      <c r="B1593" s="24" t="s">
        <v>2158</v>
      </c>
      <c r="C1593" s="24" t="s">
        <v>10706</v>
      </c>
      <c r="D1593" s="24" t="s">
        <v>10707</v>
      </c>
      <c r="E1593" s="24" t="s">
        <v>10714</v>
      </c>
      <c r="F1593" s="25">
        <v>1.0</v>
      </c>
      <c r="G1593" s="25">
        <v>3.0</v>
      </c>
      <c r="H1593" s="25" t="s">
        <v>10249</v>
      </c>
      <c r="I1593" s="25">
        <v>1.0</v>
      </c>
      <c r="J1593" s="25">
        <v>2.0</v>
      </c>
      <c r="K1593" s="25" t="s">
        <v>9081</v>
      </c>
      <c r="L1593" s="25">
        <v>2.0</v>
      </c>
      <c r="M1593" s="25">
        <v>2.0</v>
      </c>
      <c r="N1593" s="25" t="s">
        <v>8938</v>
      </c>
      <c r="O1593" s="13"/>
      <c r="P1593" s="13"/>
      <c r="Q1593" s="13"/>
      <c r="R1593" s="13"/>
      <c r="S1593" s="13"/>
      <c r="T1593" s="13"/>
      <c r="U1593" s="13"/>
      <c r="V1593" s="13"/>
      <c r="W1593" s="13"/>
      <c r="X1593" s="13"/>
      <c r="Y1593" s="13"/>
      <c r="Z1593" s="13"/>
      <c r="AA1593" s="13"/>
      <c r="AB1593" s="13"/>
    </row>
    <row r="1594" ht="15.75" customHeight="1">
      <c r="A1594" s="24" t="s">
        <v>10705</v>
      </c>
      <c r="B1594" s="24" t="s">
        <v>2160</v>
      </c>
      <c r="C1594" s="24" t="s">
        <v>10706</v>
      </c>
      <c r="D1594" s="24" t="s">
        <v>10707</v>
      </c>
      <c r="E1594" s="24" t="s">
        <v>10715</v>
      </c>
      <c r="F1594" s="25">
        <v>2.0</v>
      </c>
      <c r="G1594" s="25">
        <v>2.0</v>
      </c>
      <c r="H1594" s="25" t="s">
        <v>10249</v>
      </c>
      <c r="I1594" s="25">
        <v>2.0</v>
      </c>
      <c r="J1594" s="25">
        <v>2.0</v>
      </c>
      <c r="K1594" s="25" t="s">
        <v>9081</v>
      </c>
      <c r="L1594" s="25">
        <v>2.0</v>
      </c>
      <c r="M1594" s="25">
        <v>2.0</v>
      </c>
      <c r="N1594" s="25" t="s">
        <v>8938</v>
      </c>
      <c r="O1594" s="13"/>
      <c r="P1594" s="13"/>
      <c r="Q1594" s="13"/>
      <c r="R1594" s="13"/>
      <c r="S1594" s="13"/>
      <c r="T1594" s="13"/>
      <c r="U1594" s="13"/>
      <c r="V1594" s="13"/>
      <c r="W1594" s="13"/>
      <c r="X1594" s="13"/>
      <c r="Y1594" s="13"/>
      <c r="Z1594" s="13"/>
      <c r="AA1594" s="13"/>
      <c r="AB1594" s="13"/>
    </row>
    <row r="1595" ht="15.75" customHeight="1">
      <c r="A1595" s="24" t="s">
        <v>10705</v>
      </c>
      <c r="B1595" s="24" t="s">
        <v>2162</v>
      </c>
      <c r="C1595" s="24" t="s">
        <v>10706</v>
      </c>
      <c r="D1595" s="24" t="s">
        <v>10707</v>
      </c>
      <c r="E1595" s="24" t="s">
        <v>10716</v>
      </c>
      <c r="F1595" s="25">
        <v>1.0</v>
      </c>
      <c r="G1595" s="25">
        <v>2.0</v>
      </c>
      <c r="H1595" s="25" t="s">
        <v>10249</v>
      </c>
      <c r="I1595" s="25">
        <v>1.0</v>
      </c>
      <c r="J1595" s="25">
        <v>2.0</v>
      </c>
      <c r="K1595" s="25" t="s">
        <v>9081</v>
      </c>
      <c r="L1595" s="25">
        <v>1.0</v>
      </c>
      <c r="M1595" s="25">
        <v>2.0</v>
      </c>
      <c r="N1595" s="25" t="s">
        <v>8938</v>
      </c>
      <c r="O1595" s="13"/>
      <c r="P1595" s="13"/>
      <c r="Q1595" s="13"/>
      <c r="R1595" s="13"/>
      <c r="S1595" s="13"/>
      <c r="T1595" s="13"/>
      <c r="U1595" s="13"/>
      <c r="V1595" s="13"/>
      <c r="W1595" s="13"/>
      <c r="X1595" s="13"/>
      <c r="Y1595" s="13"/>
      <c r="Z1595" s="13"/>
      <c r="AA1595" s="13"/>
      <c r="AB1595" s="13"/>
    </row>
    <row r="1596" ht="15.75" customHeight="1">
      <c r="A1596" s="24" t="s">
        <v>10705</v>
      </c>
      <c r="B1596" s="24" t="s">
        <v>2164</v>
      </c>
      <c r="C1596" s="24" t="s">
        <v>10706</v>
      </c>
      <c r="D1596" s="24" t="s">
        <v>10707</v>
      </c>
      <c r="E1596" s="24" t="s">
        <v>10717</v>
      </c>
      <c r="F1596" s="25">
        <v>3.0</v>
      </c>
      <c r="G1596" s="25">
        <v>3.0</v>
      </c>
      <c r="H1596" s="25" t="s">
        <v>10249</v>
      </c>
      <c r="I1596" s="25">
        <v>3.0</v>
      </c>
      <c r="J1596" s="25">
        <v>3.0</v>
      </c>
      <c r="K1596" s="25" t="s">
        <v>9081</v>
      </c>
      <c r="L1596" s="25">
        <v>3.0</v>
      </c>
      <c r="M1596" s="25">
        <v>3.0</v>
      </c>
      <c r="N1596" s="25" t="s">
        <v>8938</v>
      </c>
      <c r="O1596" s="13"/>
      <c r="P1596" s="13"/>
      <c r="Q1596" s="13"/>
      <c r="R1596" s="13"/>
      <c r="S1596" s="13"/>
      <c r="T1596" s="13"/>
      <c r="U1596" s="13"/>
      <c r="V1596" s="13"/>
      <c r="W1596" s="13"/>
      <c r="X1596" s="13"/>
      <c r="Y1596" s="13"/>
      <c r="Z1596" s="13"/>
      <c r="AA1596" s="13"/>
      <c r="AB1596" s="13"/>
    </row>
    <row r="1597" ht="15.75" customHeight="1">
      <c r="A1597" s="24" t="s">
        <v>10705</v>
      </c>
      <c r="B1597" s="24" t="s">
        <v>2166</v>
      </c>
      <c r="C1597" s="24" t="s">
        <v>10706</v>
      </c>
      <c r="D1597" s="24" t="s">
        <v>10707</v>
      </c>
      <c r="E1597" s="24" t="s">
        <v>10718</v>
      </c>
      <c r="F1597" s="25">
        <v>1.0</v>
      </c>
      <c r="G1597" s="25">
        <v>2.0</v>
      </c>
      <c r="H1597" s="25" t="s">
        <v>10249</v>
      </c>
      <c r="I1597" s="25">
        <v>1.0</v>
      </c>
      <c r="J1597" s="25">
        <v>2.0</v>
      </c>
      <c r="K1597" s="25" t="s">
        <v>9081</v>
      </c>
      <c r="L1597" s="25">
        <v>1.0</v>
      </c>
      <c r="M1597" s="25">
        <v>2.0</v>
      </c>
      <c r="N1597" s="25" t="s">
        <v>8938</v>
      </c>
      <c r="O1597" s="13"/>
      <c r="P1597" s="13"/>
      <c r="Q1597" s="13"/>
      <c r="R1597" s="13"/>
      <c r="S1597" s="13"/>
      <c r="T1597" s="13"/>
      <c r="U1597" s="13"/>
      <c r="V1597" s="13"/>
      <c r="W1597" s="13"/>
      <c r="X1597" s="13"/>
      <c r="Y1597" s="13"/>
      <c r="Z1597" s="13"/>
      <c r="AA1597" s="13"/>
      <c r="AB1597" s="13"/>
    </row>
    <row r="1598" ht="15.75" customHeight="1">
      <c r="A1598" s="24" t="s">
        <v>10705</v>
      </c>
      <c r="B1598" s="24" t="s">
        <v>2168</v>
      </c>
      <c r="C1598" s="24" t="s">
        <v>10706</v>
      </c>
      <c r="D1598" s="24" t="s">
        <v>10707</v>
      </c>
      <c r="E1598" s="24" t="s">
        <v>10719</v>
      </c>
      <c r="F1598" s="25">
        <v>2.0</v>
      </c>
      <c r="G1598" s="25">
        <v>2.0</v>
      </c>
      <c r="H1598" s="25" t="s">
        <v>10249</v>
      </c>
      <c r="I1598" s="25">
        <v>2.0</v>
      </c>
      <c r="J1598" s="25">
        <v>2.0</v>
      </c>
      <c r="K1598" s="25" t="s">
        <v>9081</v>
      </c>
      <c r="L1598" s="25">
        <v>2.0</v>
      </c>
      <c r="M1598" s="25">
        <v>2.0</v>
      </c>
      <c r="N1598" s="25" t="s">
        <v>8938</v>
      </c>
      <c r="O1598" s="13"/>
      <c r="P1598" s="13"/>
      <c r="Q1598" s="13"/>
      <c r="R1598" s="13"/>
      <c r="S1598" s="13"/>
      <c r="T1598" s="13"/>
      <c r="U1598" s="13"/>
      <c r="V1598" s="13"/>
      <c r="W1598" s="13"/>
      <c r="X1598" s="13"/>
      <c r="Y1598" s="13"/>
      <c r="Z1598" s="13"/>
      <c r="AA1598" s="13"/>
      <c r="AB1598" s="13"/>
    </row>
    <row r="1599" ht="15.75" customHeight="1">
      <c r="A1599" s="24" t="s">
        <v>10705</v>
      </c>
      <c r="B1599" s="24" t="s">
        <v>2169</v>
      </c>
      <c r="C1599" s="24" t="s">
        <v>10706</v>
      </c>
      <c r="D1599" s="24" t="s">
        <v>10707</v>
      </c>
      <c r="E1599" s="24" t="s">
        <v>10720</v>
      </c>
      <c r="F1599" s="25">
        <v>2.0</v>
      </c>
      <c r="G1599" s="25">
        <v>2.0</v>
      </c>
      <c r="H1599" s="25" t="s">
        <v>10249</v>
      </c>
      <c r="I1599" s="25">
        <v>2.0</v>
      </c>
      <c r="J1599" s="25">
        <v>2.0</v>
      </c>
      <c r="K1599" s="25" t="s">
        <v>9081</v>
      </c>
      <c r="L1599" s="25">
        <v>2.0</v>
      </c>
      <c r="M1599" s="25">
        <v>2.0</v>
      </c>
      <c r="N1599" s="25" t="s">
        <v>8938</v>
      </c>
      <c r="O1599" s="13"/>
      <c r="P1599" s="13"/>
      <c r="Q1599" s="13"/>
      <c r="R1599" s="13"/>
      <c r="S1599" s="13"/>
      <c r="T1599" s="13"/>
      <c r="U1599" s="13"/>
      <c r="V1599" s="13"/>
      <c r="W1599" s="13"/>
      <c r="X1599" s="13"/>
      <c r="Y1599" s="13"/>
      <c r="Z1599" s="13"/>
      <c r="AA1599" s="13"/>
      <c r="AB1599" s="13"/>
    </row>
    <row r="1600" ht="15.75" customHeight="1">
      <c r="A1600" s="24" t="s">
        <v>10705</v>
      </c>
      <c r="B1600" s="24" t="s">
        <v>2171</v>
      </c>
      <c r="C1600" s="24" t="s">
        <v>10706</v>
      </c>
      <c r="D1600" s="24" t="s">
        <v>10707</v>
      </c>
      <c r="E1600" s="24" t="s">
        <v>10721</v>
      </c>
      <c r="F1600" s="25">
        <v>3.0</v>
      </c>
      <c r="G1600" s="25">
        <v>3.0</v>
      </c>
      <c r="H1600" s="25" t="s">
        <v>10249</v>
      </c>
      <c r="I1600" s="25">
        <v>3.0</v>
      </c>
      <c r="J1600" s="25">
        <v>3.0</v>
      </c>
      <c r="K1600" s="25" t="s">
        <v>9081</v>
      </c>
      <c r="L1600" s="25">
        <v>3.0</v>
      </c>
      <c r="M1600" s="25">
        <v>3.0</v>
      </c>
      <c r="N1600" s="25" t="s">
        <v>8938</v>
      </c>
      <c r="O1600" s="13"/>
      <c r="P1600" s="13"/>
      <c r="Q1600" s="13"/>
      <c r="R1600" s="13"/>
      <c r="S1600" s="13"/>
      <c r="T1600" s="13"/>
      <c r="U1600" s="13"/>
      <c r="V1600" s="13"/>
      <c r="W1600" s="13"/>
      <c r="X1600" s="13"/>
      <c r="Y1600" s="13"/>
      <c r="Z1600" s="13"/>
      <c r="AA1600" s="13"/>
      <c r="AB1600" s="13"/>
    </row>
    <row r="1601" ht="15.75" customHeight="1">
      <c r="A1601" s="24" t="s">
        <v>10705</v>
      </c>
      <c r="B1601" s="24" t="s">
        <v>2173</v>
      </c>
      <c r="C1601" s="24" t="s">
        <v>10706</v>
      </c>
      <c r="D1601" s="24" t="s">
        <v>10707</v>
      </c>
      <c r="E1601" s="24" t="s">
        <v>10722</v>
      </c>
      <c r="F1601" s="25">
        <v>1.0</v>
      </c>
      <c r="G1601" s="25">
        <v>3.0</v>
      </c>
      <c r="H1601" s="25" t="s">
        <v>10249</v>
      </c>
      <c r="I1601" s="25">
        <v>2.0</v>
      </c>
      <c r="J1601" s="25">
        <v>2.0</v>
      </c>
      <c r="K1601" s="25" t="s">
        <v>9081</v>
      </c>
      <c r="L1601" s="25">
        <v>1.0</v>
      </c>
      <c r="M1601" s="25">
        <v>1.0</v>
      </c>
      <c r="N1601" s="25" t="s">
        <v>8938</v>
      </c>
      <c r="O1601" s="13"/>
      <c r="P1601" s="13"/>
      <c r="Q1601" s="13"/>
      <c r="R1601" s="13"/>
      <c r="S1601" s="13"/>
      <c r="T1601" s="13"/>
      <c r="U1601" s="13"/>
      <c r="V1601" s="13"/>
      <c r="W1601" s="13"/>
      <c r="X1601" s="13"/>
      <c r="Y1601" s="13"/>
      <c r="Z1601" s="13"/>
      <c r="AA1601" s="13"/>
      <c r="AB1601" s="13"/>
    </row>
    <row r="1602" ht="15.75" customHeight="1">
      <c r="A1602" s="24" t="s">
        <v>10705</v>
      </c>
      <c r="B1602" s="24" t="s">
        <v>2175</v>
      </c>
      <c r="C1602" s="24" t="s">
        <v>10706</v>
      </c>
      <c r="D1602" s="24" t="s">
        <v>10707</v>
      </c>
      <c r="E1602" s="24" t="s">
        <v>10723</v>
      </c>
      <c r="F1602" s="25">
        <v>1.0</v>
      </c>
      <c r="G1602" s="25">
        <v>3.0</v>
      </c>
      <c r="H1602" s="25" t="s">
        <v>10249</v>
      </c>
      <c r="I1602" s="25">
        <v>2.0</v>
      </c>
      <c r="J1602" s="25">
        <v>2.0</v>
      </c>
      <c r="K1602" s="25" t="s">
        <v>9081</v>
      </c>
      <c r="L1602" s="25">
        <v>2.0</v>
      </c>
      <c r="M1602" s="25">
        <v>2.0</v>
      </c>
      <c r="N1602" s="25" t="s">
        <v>8938</v>
      </c>
      <c r="O1602" s="13"/>
      <c r="P1602" s="13"/>
      <c r="Q1602" s="13"/>
      <c r="R1602" s="13"/>
      <c r="S1602" s="13"/>
      <c r="T1602" s="13"/>
      <c r="U1602" s="13"/>
      <c r="V1602" s="13"/>
      <c r="W1602" s="13"/>
      <c r="X1602" s="13"/>
      <c r="Y1602" s="13"/>
      <c r="Z1602" s="13"/>
      <c r="AA1602" s="13"/>
      <c r="AB1602" s="13"/>
    </row>
    <row r="1603" ht="15.75" customHeight="1">
      <c r="A1603" s="24" t="s">
        <v>10705</v>
      </c>
      <c r="B1603" s="24" t="s">
        <v>2177</v>
      </c>
      <c r="C1603" s="24" t="s">
        <v>10706</v>
      </c>
      <c r="D1603" s="24" t="s">
        <v>10707</v>
      </c>
      <c r="E1603" s="24" t="s">
        <v>10724</v>
      </c>
      <c r="F1603" s="25">
        <v>2.0</v>
      </c>
      <c r="G1603" s="25">
        <v>2.0</v>
      </c>
      <c r="H1603" s="25" t="s">
        <v>10249</v>
      </c>
      <c r="I1603" s="25">
        <v>2.0</v>
      </c>
      <c r="J1603" s="25">
        <v>2.0</v>
      </c>
      <c r="K1603" s="25" t="s">
        <v>9081</v>
      </c>
      <c r="L1603" s="25">
        <v>2.0</v>
      </c>
      <c r="M1603" s="25">
        <v>2.0</v>
      </c>
      <c r="N1603" s="25" t="s">
        <v>8938</v>
      </c>
      <c r="O1603" s="13"/>
      <c r="P1603" s="13"/>
      <c r="Q1603" s="13"/>
      <c r="R1603" s="13"/>
      <c r="S1603" s="13"/>
      <c r="T1603" s="13"/>
      <c r="U1603" s="13"/>
      <c r="V1603" s="13"/>
      <c r="W1603" s="13"/>
      <c r="X1603" s="13"/>
      <c r="Y1603" s="13"/>
      <c r="Z1603" s="13"/>
      <c r="AA1603" s="13"/>
      <c r="AB1603" s="13"/>
    </row>
    <row r="1604" ht="15.75" customHeight="1">
      <c r="A1604" s="24" t="s">
        <v>10705</v>
      </c>
      <c r="B1604" s="24" t="s">
        <v>2178</v>
      </c>
      <c r="C1604" s="24" t="s">
        <v>10706</v>
      </c>
      <c r="D1604" s="24" t="s">
        <v>10707</v>
      </c>
      <c r="E1604" s="24" t="s">
        <v>10725</v>
      </c>
      <c r="F1604" s="25">
        <v>1.0</v>
      </c>
      <c r="G1604" s="25">
        <v>2.0</v>
      </c>
      <c r="H1604" s="25" t="s">
        <v>10249</v>
      </c>
      <c r="I1604" s="25">
        <v>1.0</v>
      </c>
      <c r="J1604" s="25">
        <v>2.0</v>
      </c>
      <c r="K1604" s="25" t="s">
        <v>9081</v>
      </c>
      <c r="L1604" s="25">
        <v>1.0</v>
      </c>
      <c r="M1604" s="25">
        <v>2.0</v>
      </c>
      <c r="N1604" s="25" t="s">
        <v>8938</v>
      </c>
      <c r="O1604" s="13"/>
      <c r="P1604" s="13"/>
      <c r="Q1604" s="13"/>
      <c r="R1604" s="13"/>
      <c r="S1604" s="13"/>
      <c r="T1604" s="13"/>
      <c r="U1604" s="13"/>
      <c r="V1604" s="13"/>
      <c r="W1604" s="13"/>
      <c r="X1604" s="13"/>
      <c r="Y1604" s="13"/>
      <c r="Z1604" s="13"/>
      <c r="AA1604" s="13"/>
      <c r="AB1604" s="13"/>
    </row>
    <row r="1605" ht="15.75" customHeight="1">
      <c r="A1605" s="24" t="s">
        <v>10726</v>
      </c>
      <c r="B1605" s="24" t="s">
        <v>4104</v>
      </c>
      <c r="C1605" s="24" t="s">
        <v>10727</v>
      </c>
      <c r="D1605" s="24" t="s">
        <v>10728</v>
      </c>
      <c r="E1605" s="24" t="s">
        <v>10729</v>
      </c>
      <c r="F1605" s="25">
        <v>3.0</v>
      </c>
      <c r="G1605" s="25">
        <v>2.0</v>
      </c>
      <c r="H1605" s="25" t="s">
        <v>8916</v>
      </c>
      <c r="I1605" s="25">
        <v>3.0</v>
      </c>
      <c r="J1605" s="25">
        <v>2.0</v>
      </c>
      <c r="K1605" s="25" t="s">
        <v>9250</v>
      </c>
      <c r="L1605" s="25">
        <v>3.0</v>
      </c>
      <c r="M1605" s="25">
        <v>2.0</v>
      </c>
      <c r="N1605" s="25" t="s">
        <v>8938</v>
      </c>
      <c r="O1605" s="13"/>
      <c r="P1605" s="13"/>
      <c r="Q1605" s="13"/>
      <c r="R1605" s="13"/>
      <c r="S1605" s="13"/>
      <c r="T1605" s="13"/>
      <c r="U1605" s="13"/>
      <c r="V1605" s="13"/>
      <c r="W1605" s="13"/>
      <c r="X1605" s="13"/>
      <c r="Y1605" s="13"/>
      <c r="Z1605" s="13"/>
      <c r="AA1605" s="13"/>
      <c r="AB1605" s="13"/>
    </row>
    <row r="1606" ht="15.75" customHeight="1">
      <c r="A1606" s="24" t="s">
        <v>10726</v>
      </c>
      <c r="B1606" s="24" t="s">
        <v>4108</v>
      </c>
      <c r="C1606" s="24" t="s">
        <v>10727</v>
      </c>
      <c r="D1606" s="24" t="s">
        <v>10728</v>
      </c>
      <c r="E1606" s="24" t="s">
        <v>10730</v>
      </c>
      <c r="F1606" s="25">
        <v>3.0</v>
      </c>
      <c r="G1606" s="25">
        <v>3.0</v>
      </c>
      <c r="H1606" s="25" t="s">
        <v>8916</v>
      </c>
      <c r="I1606" s="25">
        <v>3.0</v>
      </c>
      <c r="J1606" s="25">
        <v>3.0</v>
      </c>
      <c r="K1606" s="25" t="s">
        <v>9250</v>
      </c>
      <c r="L1606" s="25">
        <v>3.0</v>
      </c>
      <c r="M1606" s="25">
        <v>3.0</v>
      </c>
      <c r="N1606" s="25" t="s">
        <v>8938</v>
      </c>
      <c r="O1606" s="13"/>
      <c r="P1606" s="13"/>
      <c r="Q1606" s="13"/>
      <c r="R1606" s="13"/>
      <c r="S1606" s="13"/>
      <c r="T1606" s="13"/>
      <c r="U1606" s="13"/>
      <c r="V1606" s="13"/>
      <c r="W1606" s="13"/>
      <c r="X1606" s="13"/>
      <c r="Y1606" s="13"/>
      <c r="Z1606" s="13"/>
      <c r="AA1606" s="13"/>
      <c r="AB1606" s="13"/>
    </row>
    <row r="1607" ht="15.75" customHeight="1">
      <c r="A1607" s="24" t="s">
        <v>10726</v>
      </c>
      <c r="B1607" s="24" t="s">
        <v>4110</v>
      </c>
      <c r="C1607" s="24" t="s">
        <v>10727</v>
      </c>
      <c r="D1607" s="24" t="s">
        <v>10728</v>
      </c>
      <c r="E1607" s="24" t="s">
        <v>10731</v>
      </c>
      <c r="F1607" s="25">
        <v>2.0</v>
      </c>
      <c r="G1607" s="25">
        <v>2.0</v>
      </c>
      <c r="H1607" s="25" t="s">
        <v>8916</v>
      </c>
      <c r="I1607" s="25">
        <v>2.0</v>
      </c>
      <c r="J1607" s="25">
        <v>2.0</v>
      </c>
      <c r="K1607" s="25" t="s">
        <v>9250</v>
      </c>
      <c r="L1607" s="25">
        <v>3.0</v>
      </c>
      <c r="M1607" s="25">
        <v>3.0</v>
      </c>
      <c r="N1607" s="25" t="s">
        <v>8938</v>
      </c>
      <c r="O1607" s="13"/>
      <c r="P1607" s="13"/>
      <c r="Q1607" s="13"/>
      <c r="R1607" s="13"/>
      <c r="S1607" s="13"/>
      <c r="T1607" s="13"/>
      <c r="U1607" s="13"/>
      <c r="V1607" s="13"/>
      <c r="W1607" s="13"/>
      <c r="X1607" s="13"/>
      <c r="Y1607" s="13"/>
      <c r="Z1607" s="13"/>
      <c r="AA1607" s="13"/>
      <c r="AB1607" s="13"/>
    </row>
    <row r="1608" ht="15.75" customHeight="1">
      <c r="A1608" s="24" t="s">
        <v>10726</v>
      </c>
      <c r="B1608" s="24" t="s">
        <v>4112</v>
      </c>
      <c r="C1608" s="24" t="s">
        <v>10727</v>
      </c>
      <c r="D1608" s="24" t="s">
        <v>10728</v>
      </c>
      <c r="E1608" s="24" t="s">
        <v>10732</v>
      </c>
      <c r="F1608" s="25">
        <v>3.0</v>
      </c>
      <c r="G1608" s="25">
        <v>3.0</v>
      </c>
      <c r="H1608" s="25" t="s">
        <v>8916</v>
      </c>
      <c r="I1608" s="25">
        <v>3.0</v>
      </c>
      <c r="J1608" s="25">
        <v>3.0</v>
      </c>
      <c r="K1608" s="25" t="s">
        <v>9250</v>
      </c>
      <c r="L1608" s="25">
        <v>3.0</v>
      </c>
      <c r="M1608" s="25">
        <v>3.0</v>
      </c>
      <c r="N1608" s="25" t="s">
        <v>8938</v>
      </c>
      <c r="O1608" s="13"/>
      <c r="P1608" s="13"/>
      <c r="Q1608" s="13"/>
      <c r="R1608" s="13"/>
      <c r="S1608" s="13"/>
      <c r="T1608" s="13"/>
      <c r="U1608" s="13"/>
      <c r="V1608" s="13"/>
      <c r="W1608" s="13"/>
      <c r="X1608" s="13"/>
      <c r="Y1608" s="13"/>
      <c r="Z1608" s="13"/>
      <c r="AA1608" s="13"/>
      <c r="AB1608" s="13"/>
    </row>
    <row r="1609" ht="15.75" customHeight="1">
      <c r="A1609" s="24" t="s">
        <v>10726</v>
      </c>
      <c r="B1609" s="24" t="s">
        <v>4114</v>
      </c>
      <c r="C1609" s="24" t="s">
        <v>10727</v>
      </c>
      <c r="D1609" s="24" t="s">
        <v>10728</v>
      </c>
      <c r="E1609" s="24" t="s">
        <v>10733</v>
      </c>
      <c r="F1609" s="25">
        <v>1.0</v>
      </c>
      <c r="G1609" s="25">
        <v>1.0</v>
      </c>
      <c r="H1609" s="25" t="s">
        <v>8916</v>
      </c>
      <c r="I1609" s="25">
        <v>2.0</v>
      </c>
      <c r="J1609" s="25">
        <v>2.0</v>
      </c>
      <c r="K1609" s="25" t="s">
        <v>9250</v>
      </c>
      <c r="L1609" s="25">
        <v>2.0</v>
      </c>
      <c r="M1609" s="25">
        <v>2.0</v>
      </c>
      <c r="N1609" s="25" t="s">
        <v>8938</v>
      </c>
      <c r="O1609" s="13"/>
      <c r="P1609" s="13"/>
      <c r="Q1609" s="13"/>
      <c r="R1609" s="13"/>
      <c r="S1609" s="13"/>
      <c r="T1609" s="13"/>
      <c r="U1609" s="13"/>
      <c r="V1609" s="13"/>
      <c r="W1609" s="13"/>
      <c r="X1609" s="13"/>
      <c r="Y1609" s="13"/>
      <c r="Z1609" s="13"/>
      <c r="AA1609" s="13"/>
      <c r="AB1609" s="13"/>
    </row>
    <row r="1610" ht="15.75" customHeight="1">
      <c r="A1610" s="24" t="s">
        <v>10726</v>
      </c>
      <c r="B1610" s="24" t="s">
        <v>4116</v>
      </c>
      <c r="C1610" s="24" t="s">
        <v>10727</v>
      </c>
      <c r="D1610" s="24" t="s">
        <v>10728</v>
      </c>
      <c r="E1610" s="24" t="s">
        <v>10734</v>
      </c>
      <c r="F1610" s="25">
        <v>1.0</v>
      </c>
      <c r="G1610" s="25">
        <v>1.0</v>
      </c>
      <c r="H1610" s="25" t="s">
        <v>8916</v>
      </c>
      <c r="I1610" s="25">
        <v>1.0</v>
      </c>
      <c r="J1610" s="25">
        <v>1.0</v>
      </c>
      <c r="K1610" s="25" t="s">
        <v>9250</v>
      </c>
      <c r="L1610" s="25">
        <v>2.0</v>
      </c>
      <c r="M1610" s="25">
        <v>2.0</v>
      </c>
      <c r="N1610" s="25" t="s">
        <v>8938</v>
      </c>
      <c r="O1610" s="13"/>
      <c r="P1610" s="13"/>
      <c r="Q1610" s="13"/>
      <c r="R1610" s="13"/>
      <c r="S1610" s="13"/>
      <c r="T1610" s="13"/>
      <c r="U1610" s="13"/>
      <c r="V1610" s="13"/>
      <c r="W1610" s="13"/>
      <c r="X1610" s="13"/>
      <c r="Y1610" s="13"/>
      <c r="Z1610" s="13"/>
      <c r="AA1610" s="13"/>
      <c r="AB1610" s="13"/>
    </row>
    <row r="1611" ht="15.75" customHeight="1">
      <c r="A1611" s="24" t="s">
        <v>10726</v>
      </c>
      <c r="B1611" s="24" t="s">
        <v>4118</v>
      </c>
      <c r="C1611" s="24" t="s">
        <v>10727</v>
      </c>
      <c r="D1611" s="24" t="s">
        <v>10728</v>
      </c>
      <c r="E1611" s="24" t="s">
        <v>10735</v>
      </c>
      <c r="F1611" s="25">
        <v>1.0</v>
      </c>
      <c r="G1611" s="25">
        <v>1.0</v>
      </c>
      <c r="H1611" s="25" t="s">
        <v>8916</v>
      </c>
      <c r="I1611" s="25">
        <v>2.0</v>
      </c>
      <c r="J1611" s="25">
        <v>2.0</v>
      </c>
      <c r="K1611" s="25" t="s">
        <v>9250</v>
      </c>
      <c r="L1611" s="25">
        <v>1.0</v>
      </c>
      <c r="M1611" s="25">
        <v>2.0</v>
      </c>
      <c r="N1611" s="25" t="s">
        <v>8938</v>
      </c>
      <c r="O1611" s="13"/>
      <c r="P1611" s="13"/>
      <c r="Q1611" s="13"/>
      <c r="R1611" s="13"/>
      <c r="S1611" s="13"/>
      <c r="T1611" s="13"/>
      <c r="U1611" s="13"/>
      <c r="V1611" s="13"/>
      <c r="W1611" s="13"/>
      <c r="X1611" s="13"/>
      <c r="Y1611" s="13"/>
      <c r="Z1611" s="13"/>
      <c r="AA1611" s="13"/>
      <c r="AB1611" s="13"/>
    </row>
    <row r="1612" ht="15.75" customHeight="1">
      <c r="A1612" s="24" t="s">
        <v>10726</v>
      </c>
      <c r="B1612" s="24" t="s">
        <v>4119</v>
      </c>
      <c r="C1612" s="24" t="s">
        <v>10727</v>
      </c>
      <c r="D1612" s="24" t="s">
        <v>10728</v>
      </c>
      <c r="E1612" s="24" t="s">
        <v>10736</v>
      </c>
      <c r="F1612" s="25">
        <v>1.0</v>
      </c>
      <c r="G1612" s="25">
        <v>1.0</v>
      </c>
      <c r="H1612" s="25" t="s">
        <v>8916</v>
      </c>
      <c r="I1612" s="25">
        <v>1.0</v>
      </c>
      <c r="J1612" s="25">
        <v>1.0</v>
      </c>
      <c r="K1612" s="25" t="s">
        <v>9250</v>
      </c>
      <c r="L1612" s="25">
        <v>1.0</v>
      </c>
      <c r="M1612" s="25">
        <v>1.0</v>
      </c>
      <c r="N1612" s="25" t="s">
        <v>8938</v>
      </c>
      <c r="O1612" s="13"/>
      <c r="P1612" s="13"/>
      <c r="Q1612" s="13"/>
      <c r="R1612" s="13"/>
      <c r="S1612" s="13"/>
      <c r="T1612" s="13"/>
      <c r="U1612" s="13"/>
      <c r="V1612" s="13"/>
      <c r="W1612" s="13"/>
      <c r="X1612" s="13"/>
      <c r="Y1612" s="13"/>
      <c r="Z1612" s="13"/>
      <c r="AA1612" s="13"/>
      <c r="AB1612" s="13"/>
    </row>
    <row r="1613" ht="15.75" customHeight="1">
      <c r="A1613" s="24" t="s">
        <v>10726</v>
      </c>
      <c r="B1613" s="24" t="s">
        <v>4121</v>
      </c>
      <c r="C1613" s="24" t="s">
        <v>10727</v>
      </c>
      <c r="D1613" s="24" t="s">
        <v>10728</v>
      </c>
      <c r="E1613" s="24" t="s">
        <v>10737</v>
      </c>
      <c r="F1613" s="25">
        <v>1.0</v>
      </c>
      <c r="G1613" s="25">
        <v>1.0</v>
      </c>
      <c r="H1613" s="25" t="s">
        <v>8916</v>
      </c>
      <c r="I1613" s="25">
        <v>2.0</v>
      </c>
      <c r="J1613" s="25">
        <v>3.0</v>
      </c>
      <c r="K1613" s="25" t="s">
        <v>9250</v>
      </c>
      <c r="L1613" s="25">
        <v>2.0</v>
      </c>
      <c r="M1613" s="25">
        <v>2.0</v>
      </c>
      <c r="N1613" s="25" t="s">
        <v>8938</v>
      </c>
      <c r="O1613" s="13"/>
      <c r="P1613" s="13"/>
      <c r="Q1613" s="13"/>
      <c r="R1613" s="13"/>
      <c r="S1613" s="13"/>
      <c r="T1613" s="13"/>
      <c r="U1613" s="13"/>
      <c r="V1613" s="13"/>
      <c r="W1613" s="13"/>
      <c r="X1613" s="13"/>
      <c r="Y1613" s="13"/>
      <c r="Z1613" s="13"/>
      <c r="AA1613" s="13"/>
      <c r="AB1613" s="13"/>
    </row>
    <row r="1614" ht="15.75" customHeight="1">
      <c r="A1614" s="24" t="s">
        <v>10726</v>
      </c>
      <c r="B1614" s="24" t="s">
        <v>4123</v>
      </c>
      <c r="C1614" s="24" t="s">
        <v>10727</v>
      </c>
      <c r="D1614" s="24" t="s">
        <v>10728</v>
      </c>
      <c r="E1614" s="24" t="s">
        <v>10738</v>
      </c>
      <c r="F1614" s="25">
        <v>2.0</v>
      </c>
      <c r="G1614" s="25">
        <v>2.0</v>
      </c>
      <c r="H1614" s="25" t="s">
        <v>8916</v>
      </c>
      <c r="I1614" s="25">
        <v>3.0</v>
      </c>
      <c r="J1614" s="25">
        <v>3.0</v>
      </c>
      <c r="K1614" s="25" t="s">
        <v>9250</v>
      </c>
      <c r="L1614" s="25">
        <v>3.0</v>
      </c>
      <c r="M1614" s="25">
        <v>3.0</v>
      </c>
      <c r="N1614" s="25" t="s">
        <v>8938</v>
      </c>
      <c r="O1614" s="13"/>
      <c r="P1614" s="13"/>
      <c r="Q1614" s="13"/>
      <c r="R1614" s="13"/>
      <c r="S1614" s="13"/>
      <c r="T1614" s="13"/>
      <c r="U1614" s="13"/>
      <c r="V1614" s="13"/>
      <c r="W1614" s="13"/>
      <c r="X1614" s="13"/>
      <c r="Y1614" s="13"/>
      <c r="Z1614" s="13"/>
      <c r="AA1614" s="13"/>
      <c r="AB1614" s="13"/>
    </row>
    <row r="1615" ht="15.75" customHeight="1">
      <c r="A1615" s="24" t="s">
        <v>10726</v>
      </c>
      <c r="B1615" s="24" t="s">
        <v>4125</v>
      </c>
      <c r="C1615" s="24" t="s">
        <v>10727</v>
      </c>
      <c r="D1615" s="24" t="s">
        <v>10728</v>
      </c>
      <c r="E1615" s="24" t="s">
        <v>10739</v>
      </c>
      <c r="F1615" s="25">
        <v>1.0</v>
      </c>
      <c r="G1615" s="25">
        <v>1.0</v>
      </c>
      <c r="H1615" s="25" t="s">
        <v>8916</v>
      </c>
      <c r="I1615" s="25">
        <v>1.0</v>
      </c>
      <c r="J1615" s="25">
        <v>1.0</v>
      </c>
      <c r="K1615" s="25" t="s">
        <v>9250</v>
      </c>
      <c r="L1615" s="25">
        <v>2.0</v>
      </c>
      <c r="M1615" s="25">
        <v>2.0</v>
      </c>
      <c r="N1615" s="25" t="s">
        <v>8938</v>
      </c>
      <c r="O1615" s="13"/>
      <c r="P1615" s="13"/>
      <c r="Q1615" s="13"/>
      <c r="R1615" s="13"/>
      <c r="S1615" s="13"/>
      <c r="T1615" s="13"/>
      <c r="U1615" s="13"/>
      <c r="V1615" s="13"/>
      <c r="W1615" s="13"/>
      <c r="X1615" s="13"/>
      <c r="Y1615" s="13"/>
      <c r="Z1615" s="13"/>
      <c r="AA1615" s="13"/>
      <c r="AB1615" s="13"/>
    </row>
    <row r="1616" ht="15.75" customHeight="1">
      <c r="A1616" s="24" t="s">
        <v>10726</v>
      </c>
      <c r="B1616" s="24" t="s">
        <v>4127</v>
      </c>
      <c r="C1616" s="24" t="s">
        <v>10727</v>
      </c>
      <c r="D1616" s="24" t="s">
        <v>10728</v>
      </c>
      <c r="E1616" s="24" t="s">
        <v>10740</v>
      </c>
      <c r="F1616" s="25">
        <v>1.0</v>
      </c>
      <c r="G1616" s="25">
        <v>1.0</v>
      </c>
      <c r="H1616" s="25" t="s">
        <v>8916</v>
      </c>
      <c r="I1616" s="25">
        <v>2.0</v>
      </c>
      <c r="J1616" s="25">
        <v>1.0</v>
      </c>
      <c r="K1616" s="25" t="s">
        <v>9250</v>
      </c>
      <c r="L1616" s="25">
        <v>2.0</v>
      </c>
      <c r="M1616" s="25">
        <v>2.0</v>
      </c>
      <c r="N1616" s="25" t="s">
        <v>8938</v>
      </c>
      <c r="O1616" s="13"/>
      <c r="P1616" s="13"/>
      <c r="Q1616" s="13"/>
      <c r="R1616" s="13"/>
      <c r="S1616" s="13"/>
      <c r="T1616" s="13"/>
      <c r="U1616" s="13"/>
      <c r="V1616" s="13"/>
      <c r="W1616" s="13"/>
      <c r="X1616" s="13"/>
      <c r="Y1616" s="13"/>
      <c r="Z1616" s="13"/>
      <c r="AA1616" s="13"/>
      <c r="AB1616" s="13"/>
    </row>
    <row r="1617" ht="15.75" customHeight="1">
      <c r="A1617" s="24" t="s">
        <v>10726</v>
      </c>
      <c r="B1617" s="24" t="s">
        <v>4129</v>
      </c>
      <c r="C1617" s="24" t="s">
        <v>10727</v>
      </c>
      <c r="D1617" s="24" t="s">
        <v>10728</v>
      </c>
      <c r="E1617" s="24" t="s">
        <v>10741</v>
      </c>
      <c r="F1617" s="25">
        <v>1.0</v>
      </c>
      <c r="G1617" s="25">
        <v>1.0</v>
      </c>
      <c r="H1617" s="25" t="s">
        <v>8916</v>
      </c>
      <c r="I1617" s="25">
        <v>1.0</v>
      </c>
      <c r="J1617" s="25">
        <v>1.0</v>
      </c>
      <c r="K1617" s="25" t="s">
        <v>9250</v>
      </c>
      <c r="L1617" s="25">
        <v>2.0</v>
      </c>
      <c r="M1617" s="25">
        <v>2.0</v>
      </c>
      <c r="N1617" s="25" t="s">
        <v>8938</v>
      </c>
      <c r="O1617" s="13"/>
      <c r="P1617" s="13"/>
      <c r="Q1617" s="13"/>
      <c r="R1617" s="13"/>
      <c r="S1617" s="13"/>
      <c r="T1617" s="13"/>
      <c r="U1617" s="13"/>
      <c r="V1617" s="13"/>
      <c r="W1617" s="13"/>
      <c r="X1617" s="13"/>
      <c r="Y1617" s="13"/>
      <c r="Z1617" s="13"/>
      <c r="AA1617" s="13"/>
      <c r="AB1617" s="13"/>
    </row>
    <row r="1618" ht="15.75" customHeight="1">
      <c r="A1618" s="24" t="s">
        <v>10726</v>
      </c>
      <c r="B1618" s="24" t="s">
        <v>4131</v>
      </c>
      <c r="C1618" s="24" t="s">
        <v>10727</v>
      </c>
      <c r="D1618" s="24" t="s">
        <v>10728</v>
      </c>
      <c r="E1618" s="24" t="s">
        <v>10742</v>
      </c>
      <c r="F1618" s="25">
        <v>2.0</v>
      </c>
      <c r="G1618" s="25">
        <v>3.0</v>
      </c>
      <c r="H1618" s="25" t="s">
        <v>8916</v>
      </c>
      <c r="I1618" s="25">
        <v>2.0</v>
      </c>
      <c r="J1618" s="25">
        <v>3.0</v>
      </c>
      <c r="K1618" s="25" t="s">
        <v>9250</v>
      </c>
      <c r="L1618" s="25">
        <v>2.0</v>
      </c>
      <c r="M1618" s="25">
        <v>2.0</v>
      </c>
      <c r="N1618" s="25" t="s">
        <v>8938</v>
      </c>
      <c r="O1618" s="13"/>
      <c r="P1618" s="13"/>
      <c r="Q1618" s="13"/>
      <c r="R1618" s="13"/>
      <c r="S1618" s="13"/>
      <c r="T1618" s="13"/>
      <c r="U1618" s="13"/>
      <c r="V1618" s="13"/>
      <c r="W1618" s="13"/>
      <c r="X1618" s="13"/>
      <c r="Y1618" s="13"/>
      <c r="Z1618" s="13"/>
      <c r="AA1618" s="13"/>
      <c r="AB1618" s="13"/>
    </row>
    <row r="1619" ht="15.75" customHeight="1">
      <c r="A1619" s="24" t="s">
        <v>10726</v>
      </c>
      <c r="B1619" s="24" t="s">
        <v>4133</v>
      </c>
      <c r="C1619" s="24" t="s">
        <v>10727</v>
      </c>
      <c r="D1619" s="24" t="s">
        <v>10728</v>
      </c>
      <c r="E1619" s="24" t="s">
        <v>10743</v>
      </c>
      <c r="F1619" s="25">
        <v>2.0</v>
      </c>
      <c r="G1619" s="25">
        <v>2.0</v>
      </c>
      <c r="H1619" s="25" t="s">
        <v>8916</v>
      </c>
      <c r="I1619" s="25">
        <v>2.0</v>
      </c>
      <c r="J1619" s="25">
        <v>2.0</v>
      </c>
      <c r="K1619" s="25" t="s">
        <v>9250</v>
      </c>
      <c r="L1619" s="25">
        <v>2.0</v>
      </c>
      <c r="M1619" s="25">
        <v>2.0</v>
      </c>
      <c r="N1619" s="25" t="s">
        <v>8938</v>
      </c>
      <c r="O1619" s="13"/>
      <c r="P1619" s="13"/>
      <c r="Q1619" s="13"/>
      <c r="R1619" s="13"/>
      <c r="S1619" s="13"/>
      <c r="T1619" s="13"/>
      <c r="U1619" s="13"/>
      <c r="V1619" s="13"/>
      <c r="W1619" s="13"/>
      <c r="X1619" s="13"/>
      <c r="Y1619" s="13"/>
      <c r="Z1619" s="13"/>
      <c r="AA1619" s="13"/>
      <c r="AB1619" s="13"/>
    </row>
    <row r="1620" ht="15.75" customHeight="1">
      <c r="A1620" s="24" t="s">
        <v>10726</v>
      </c>
      <c r="B1620" s="24" t="s">
        <v>4135</v>
      </c>
      <c r="C1620" s="24" t="s">
        <v>10727</v>
      </c>
      <c r="D1620" s="24" t="s">
        <v>10728</v>
      </c>
      <c r="E1620" s="24" t="s">
        <v>10744</v>
      </c>
      <c r="F1620" s="25">
        <v>2.0</v>
      </c>
      <c r="G1620" s="25">
        <v>2.0</v>
      </c>
      <c r="H1620" s="25" t="s">
        <v>8916</v>
      </c>
      <c r="I1620" s="25">
        <v>3.0</v>
      </c>
      <c r="J1620" s="25">
        <v>3.0</v>
      </c>
      <c r="K1620" s="25" t="s">
        <v>9250</v>
      </c>
      <c r="L1620" s="25">
        <v>3.0</v>
      </c>
      <c r="M1620" s="25">
        <v>3.0</v>
      </c>
      <c r="N1620" s="25" t="s">
        <v>8938</v>
      </c>
      <c r="O1620" s="13"/>
      <c r="P1620" s="13"/>
      <c r="Q1620" s="13"/>
      <c r="R1620" s="13"/>
      <c r="S1620" s="13"/>
      <c r="T1620" s="13"/>
      <c r="U1620" s="13"/>
      <c r="V1620" s="13"/>
      <c r="W1620" s="13"/>
      <c r="X1620" s="13"/>
      <c r="Y1620" s="13"/>
      <c r="Z1620" s="13"/>
      <c r="AA1620" s="13"/>
      <c r="AB1620" s="13"/>
    </row>
    <row r="1621" ht="15.75" customHeight="1">
      <c r="A1621" s="24" t="s">
        <v>10726</v>
      </c>
      <c r="B1621" s="24" t="s">
        <v>4137</v>
      </c>
      <c r="C1621" s="24" t="s">
        <v>10727</v>
      </c>
      <c r="D1621" s="24" t="s">
        <v>10728</v>
      </c>
      <c r="E1621" s="24" t="s">
        <v>10745</v>
      </c>
      <c r="F1621" s="25">
        <v>2.0</v>
      </c>
      <c r="G1621" s="25">
        <v>1.0</v>
      </c>
      <c r="H1621" s="25" t="s">
        <v>8916</v>
      </c>
      <c r="I1621" s="25">
        <v>2.0</v>
      </c>
      <c r="J1621" s="25">
        <v>3.0</v>
      </c>
      <c r="K1621" s="25" t="s">
        <v>9250</v>
      </c>
      <c r="L1621" s="25">
        <v>3.0</v>
      </c>
      <c r="M1621" s="25">
        <v>2.0</v>
      </c>
      <c r="N1621" s="25" t="s">
        <v>8938</v>
      </c>
      <c r="O1621" s="13"/>
      <c r="P1621" s="13"/>
      <c r="Q1621" s="13"/>
      <c r="R1621" s="13"/>
      <c r="S1621" s="13"/>
      <c r="T1621" s="13"/>
      <c r="U1621" s="13"/>
      <c r="V1621" s="13"/>
      <c r="W1621" s="13"/>
      <c r="X1621" s="13"/>
      <c r="Y1621" s="13"/>
      <c r="Z1621" s="13"/>
      <c r="AA1621" s="13"/>
      <c r="AB1621" s="13"/>
    </row>
    <row r="1622" ht="15.75" customHeight="1">
      <c r="A1622" s="24" t="s">
        <v>10726</v>
      </c>
      <c r="B1622" s="24" t="s">
        <v>4139</v>
      </c>
      <c r="C1622" s="24" t="s">
        <v>10727</v>
      </c>
      <c r="D1622" s="24" t="s">
        <v>10728</v>
      </c>
      <c r="E1622" s="24" t="s">
        <v>10746</v>
      </c>
      <c r="F1622" s="25">
        <v>3.0</v>
      </c>
      <c r="G1622" s="25">
        <v>3.0</v>
      </c>
      <c r="H1622" s="25" t="s">
        <v>8916</v>
      </c>
      <c r="I1622" s="25">
        <v>3.0</v>
      </c>
      <c r="J1622" s="25">
        <v>3.0</v>
      </c>
      <c r="K1622" s="25" t="s">
        <v>9250</v>
      </c>
      <c r="L1622" s="25">
        <v>3.0</v>
      </c>
      <c r="M1622" s="25">
        <v>3.0</v>
      </c>
      <c r="N1622" s="25" t="s">
        <v>8938</v>
      </c>
      <c r="O1622" s="13"/>
      <c r="P1622" s="13"/>
      <c r="Q1622" s="13"/>
      <c r="R1622" s="13"/>
      <c r="S1622" s="13"/>
      <c r="T1622" s="13"/>
      <c r="U1622" s="13"/>
      <c r="V1622" s="13"/>
      <c r="W1622" s="13"/>
      <c r="X1622" s="13"/>
      <c r="Y1622" s="13"/>
      <c r="Z1622" s="13"/>
      <c r="AA1622" s="13"/>
      <c r="AB1622" s="13"/>
    </row>
    <row r="1623" ht="15.75" customHeight="1">
      <c r="A1623" s="24" t="s">
        <v>10747</v>
      </c>
      <c r="B1623" s="24" t="s">
        <v>3796</v>
      </c>
      <c r="C1623" s="24" t="s">
        <v>10748</v>
      </c>
      <c r="D1623" s="24" t="s">
        <v>10749</v>
      </c>
      <c r="E1623" s="24" t="s">
        <v>10750</v>
      </c>
      <c r="F1623" s="25">
        <v>2.0</v>
      </c>
      <c r="G1623" s="25">
        <v>2.0</v>
      </c>
      <c r="H1623" s="25" t="s">
        <v>8916</v>
      </c>
      <c r="I1623" s="25">
        <v>2.0</v>
      </c>
      <c r="J1623" s="25">
        <v>2.0</v>
      </c>
      <c r="K1623" s="25" t="s">
        <v>9081</v>
      </c>
      <c r="L1623" s="25">
        <v>2.0</v>
      </c>
      <c r="M1623" s="25">
        <v>2.0</v>
      </c>
      <c r="N1623" s="25" t="s">
        <v>8938</v>
      </c>
      <c r="O1623" s="13"/>
      <c r="P1623" s="13"/>
      <c r="Q1623" s="13"/>
      <c r="R1623" s="13"/>
      <c r="S1623" s="13"/>
      <c r="T1623" s="13"/>
      <c r="U1623" s="13"/>
      <c r="V1623" s="13"/>
      <c r="W1623" s="13"/>
      <c r="X1623" s="13"/>
      <c r="Y1623" s="13"/>
      <c r="Z1623" s="13"/>
      <c r="AA1623" s="13"/>
      <c r="AB1623" s="13"/>
    </row>
    <row r="1624" ht="15.75" customHeight="1">
      <c r="A1624" s="24" t="s">
        <v>10747</v>
      </c>
      <c r="B1624" s="24" t="s">
        <v>3800</v>
      </c>
      <c r="C1624" s="24" t="s">
        <v>10748</v>
      </c>
      <c r="D1624" s="24" t="s">
        <v>10749</v>
      </c>
      <c r="E1624" s="24" t="s">
        <v>10751</v>
      </c>
      <c r="F1624" s="25">
        <v>1.0</v>
      </c>
      <c r="G1624" s="25">
        <v>1.0</v>
      </c>
      <c r="H1624" s="25" t="s">
        <v>8916</v>
      </c>
      <c r="I1624" s="25">
        <v>1.0</v>
      </c>
      <c r="J1624" s="25">
        <v>1.0</v>
      </c>
      <c r="K1624" s="25" t="s">
        <v>9081</v>
      </c>
      <c r="L1624" s="25">
        <v>1.0</v>
      </c>
      <c r="M1624" s="25">
        <v>1.0</v>
      </c>
      <c r="N1624" s="25" t="s">
        <v>8938</v>
      </c>
      <c r="O1624" s="13"/>
      <c r="P1624" s="13"/>
      <c r="Q1624" s="13"/>
      <c r="R1624" s="13"/>
      <c r="S1624" s="13"/>
      <c r="T1624" s="13"/>
      <c r="U1624" s="13"/>
      <c r="V1624" s="13"/>
      <c r="W1624" s="13"/>
      <c r="X1624" s="13"/>
      <c r="Y1624" s="13"/>
      <c r="Z1624" s="13"/>
      <c r="AA1624" s="13"/>
      <c r="AB1624" s="13"/>
    </row>
    <row r="1625" ht="15.75" customHeight="1">
      <c r="A1625" s="24" t="s">
        <v>10747</v>
      </c>
      <c r="B1625" s="24" t="s">
        <v>3802</v>
      </c>
      <c r="C1625" s="24" t="s">
        <v>10748</v>
      </c>
      <c r="D1625" s="24" t="s">
        <v>10749</v>
      </c>
      <c r="E1625" s="24" t="s">
        <v>10752</v>
      </c>
      <c r="F1625" s="25">
        <v>1.0</v>
      </c>
      <c r="G1625" s="25">
        <v>1.0</v>
      </c>
      <c r="H1625" s="25" t="s">
        <v>8916</v>
      </c>
      <c r="I1625" s="25">
        <v>2.0</v>
      </c>
      <c r="J1625" s="25">
        <v>2.0</v>
      </c>
      <c r="K1625" s="25" t="s">
        <v>9081</v>
      </c>
      <c r="L1625" s="25">
        <v>2.0</v>
      </c>
      <c r="M1625" s="25">
        <v>2.0</v>
      </c>
      <c r="N1625" s="25" t="s">
        <v>8938</v>
      </c>
      <c r="O1625" s="13"/>
      <c r="P1625" s="13"/>
      <c r="Q1625" s="13"/>
      <c r="R1625" s="13"/>
      <c r="S1625" s="13"/>
      <c r="T1625" s="13"/>
      <c r="U1625" s="13"/>
      <c r="V1625" s="13"/>
      <c r="W1625" s="13"/>
      <c r="X1625" s="13"/>
      <c r="Y1625" s="13"/>
      <c r="Z1625" s="13"/>
      <c r="AA1625" s="13"/>
      <c r="AB1625" s="13"/>
    </row>
    <row r="1626" ht="15.75" customHeight="1">
      <c r="A1626" s="24" t="s">
        <v>10747</v>
      </c>
      <c r="B1626" s="24" t="s">
        <v>3804</v>
      </c>
      <c r="C1626" s="24" t="s">
        <v>10748</v>
      </c>
      <c r="D1626" s="24" t="s">
        <v>10749</v>
      </c>
      <c r="E1626" s="24" t="s">
        <v>10753</v>
      </c>
      <c r="F1626" s="25">
        <v>1.0</v>
      </c>
      <c r="G1626" s="25">
        <v>1.0</v>
      </c>
      <c r="H1626" s="25" t="s">
        <v>8916</v>
      </c>
      <c r="I1626" s="25">
        <v>1.0</v>
      </c>
      <c r="J1626" s="25">
        <v>1.0</v>
      </c>
      <c r="K1626" s="25" t="s">
        <v>9081</v>
      </c>
      <c r="L1626" s="25">
        <v>1.0</v>
      </c>
      <c r="M1626" s="25">
        <v>1.0</v>
      </c>
      <c r="N1626" s="25" t="s">
        <v>8938</v>
      </c>
      <c r="O1626" s="13"/>
      <c r="P1626" s="13"/>
      <c r="Q1626" s="13"/>
      <c r="R1626" s="13"/>
      <c r="S1626" s="13"/>
      <c r="T1626" s="13"/>
      <c r="U1626" s="13"/>
      <c r="V1626" s="13"/>
      <c r="W1626" s="13"/>
      <c r="X1626" s="13"/>
      <c r="Y1626" s="13"/>
      <c r="Z1626" s="13"/>
      <c r="AA1626" s="13"/>
      <c r="AB1626" s="13"/>
    </row>
    <row r="1627" ht="15.75" customHeight="1">
      <c r="A1627" s="24" t="s">
        <v>10747</v>
      </c>
      <c r="B1627" s="24" t="s">
        <v>3806</v>
      </c>
      <c r="C1627" s="24" t="s">
        <v>10748</v>
      </c>
      <c r="D1627" s="24" t="s">
        <v>10749</v>
      </c>
      <c r="E1627" s="24" t="s">
        <v>10754</v>
      </c>
      <c r="F1627" s="25">
        <v>2.0</v>
      </c>
      <c r="G1627" s="25">
        <v>2.0</v>
      </c>
      <c r="H1627" s="25" t="s">
        <v>8916</v>
      </c>
      <c r="I1627" s="25">
        <v>2.0</v>
      </c>
      <c r="J1627" s="25">
        <v>3.0</v>
      </c>
      <c r="K1627" s="25" t="s">
        <v>9081</v>
      </c>
      <c r="L1627" s="25">
        <v>3.0</v>
      </c>
      <c r="M1627" s="25">
        <v>2.0</v>
      </c>
      <c r="N1627" s="25" t="s">
        <v>8938</v>
      </c>
      <c r="O1627" s="13"/>
      <c r="P1627" s="13"/>
      <c r="Q1627" s="13"/>
      <c r="R1627" s="13"/>
      <c r="S1627" s="13"/>
      <c r="T1627" s="13"/>
      <c r="U1627" s="13"/>
      <c r="V1627" s="13"/>
      <c r="W1627" s="13"/>
      <c r="X1627" s="13"/>
      <c r="Y1627" s="13"/>
      <c r="Z1627" s="13"/>
      <c r="AA1627" s="13"/>
      <c r="AB1627" s="13"/>
    </row>
    <row r="1628" ht="15.75" customHeight="1">
      <c r="A1628" s="24" t="s">
        <v>10747</v>
      </c>
      <c r="B1628" s="24" t="s">
        <v>3808</v>
      </c>
      <c r="C1628" s="24" t="s">
        <v>10748</v>
      </c>
      <c r="D1628" s="24" t="s">
        <v>10749</v>
      </c>
      <c r="E1628" s="24" t="s">
        <v>10755</v>
      </c>
      <c r="F1628" s="25">
        <v>1.0</v>
      </c>
      <c r="G1628" s="25">
        <v>1.0</v>
      </c>
      <c r="H1628" s="25" t="s">
        <v>8916</v>
      </c>
      <c r="I1628" s="25">
        <v>2.0</v>
      </c>
      <c r="J1628" s="25">
        <v>2.0</v>
      </c>
      <c r="K1628" s="25" t="s">
        <v>9081</v>
      </c>
      <c r="L1628" s="25">
        <v>1.0</v>
      </c>
      <c r="M1628" s="25">
        <v>2.0</v>
      </c>
      <c r="N1628" s="25" t="s">
        <v>8938</v>
      </c>
      <c r="O1628" s="13"/>
      <c r="P1628" s="13"/>
      <c r="Q1628" s="13"/>
      <c r="R1628" s="13"/>
      <c r="S1628" s="13"/>
      <c r="T1628" s="13"/>
      <c r="U1628" s="13"/>
      <c r="V1628" s="13"/>
      <c r="W1628" s="13"/>
      <c r="X1628" s="13"/>
      <c r="Y1628" s="13"/>
      <c r="Z1628" s="13"/>
      <c r="AA1628" s="13"/>
      <c r="AB1628" s="13"/>
    </row>
    <row r="1629" ht="15.75" customHeight="1">
      <c r="A1629" s="24" t="s">
        <v>10747</v>
      </c>
      <c r="B1629" s="24" t="s">
        <v>3810</v>
      </c>
      <c r="C1629" s="24" t="s">
        <v>10748</v>
      </c>
      <c r="D1629" s="24" t="s">
        <v>10749</v>
      </c>
      <c r="E1629" s="24" t="s">
        <v>10756</v>
      </c>
      <c r="F1629" s="25">
        <v>1.0</v>
      </c>
      <c r="G1629" s="25">
        <v>1.0</v>
      </c>
      <c r="H1629" s="25" t="s">
        <v>8916</v>
      </c>
      <c r="I1629" s="25">
        <v>2.0</v>
      </c>
      <c r="J1629" s="25">
        <v>2.0</v>
      </c>
      <c r="K1629" s="25" t="s">
        <v>9081</v>
      </c>
      <c r="L1629" s="25">
        <v>3.0</v>
      </c>
      <c r="M1629" s="25">
        <v>2.0</v>
      </c>
      <c r="N1629" s="25" t="s">
        <v>8938</v>
      </c>
      <c r="O1629" s="13"/>
      <c r="P1629" s="13"/>
      <c r="Q1629" s="13"/>
      <c r="R1629" s="13"/>
      <c r="S1629" s="13"/>
      <c r="T1629" s="13"/>
      <c r="U1629" s="13"/>
      <c r="V1629" s="13"/>
      <c r="W1629" s="13"/>
      <c r="X1629" s="13"/>
      <c r="Y1629" s="13"/>
      <c r="Z1629" s="13"/>
      <c r="AA1629" s="13"/>
      <c r="AB1629" s="13"/>
    </row>
    <row r="1630" ht="15.75" customHeight="1">
      <c r="A1630" s="24" t="s">
        <v>10747</v>
      </c>
      <c r="B1630" s="24" t="s">
        <v>3812</v>
      </c>
      <c r="C1630" s="24" t="s">
        <v>10748</v>
      </c>
      <c r="D1630" s="24" t="s">
        <v>10749</v>
      </c>
      <c r="E1630" s="24" t="s">
        <v>10757</v>
      </c>
      <c r="F1630" s="25">
        <v>2.0</v>
      </c>
      <c r="G1630" s="25">
        <v>2.0</v>
      </c>
      <c r="H1630" s="25" t="s">
        <v>8916</v>
      </c>
      <c r="I1630" s="25">
        <v>3.0</v>
      </c>
      <c r="J1630" s="25">
        <v>3.0</v>
      </c>
      <c r="K1630" s="25" t="s">
        <v>9081</v>
      </c>
      <c r="L1630" s="25">
        <v>2.0</v>
      </c>
      <c r="M1630" s="25">
        <v>2.0</v>
      </c>
      <c r="N1630" s="25" t="s">
        <v>8938</v>
      </c>
      <c r="O1630" s="13"/>
      <c r="P1630" s="13"/>
      <c r="Q1630" s="13"/>
      <c r="R1630" s="13"/>
      <c r="S1630" s="13"/>
      <c r="T1630" s="13"/>
      <c r="U1630" s="13"/>
      <c r="V1630" s="13"/>
      <c r="W1630" s="13"/>
      <c r="X1630" s="13"/>
      <c r="Y1630" s="13"/>
      <c r="Z1630" s="13"/>
      <c r="AA1630" s="13"/>
      <c r="AB1630" s="13"/>
    </row>
    <row r="1631" ht="15.75" customHeight="1">
      <c r="A1631" s="24" t="s">
        <v>10747</v>
      </c>
      <c r="B1631" s="24" t="s">
        <v>3814</v>
      </c>
      <c r="C1631" s="24" t="s">
        <v>10748</v>
      </c>
      <c r="D1631" s="24" t="s">
        <v>10749</v>
      </c>
      <c r="E1631" s="24" t="s">
        <v>10758</v>
      </c>
      <c r="F1631" s="25">
        <v>1.0</v>
      </c>
      <c r="G1631" s="25">
        <v>1.0</v>
      </c>
      <c r="H1631" s="25" t="s">
        <v>8916</v>
      </c>
      <c r="I1631" s="25">
        <v>2.0</v>
      </c>
      <c r="J1631" s="25">
        <v>2.0</v>
      </c>
      <c r="K1631" s="25" t="s">
        <v>9081</v>
      </c>
      <c r="L1631" s="25">
        <v>3.0</v>
      </c>
      <c r="M1631" s="25">
        <v>2.0</v>
      </c>
      <c r="N1631" s="25" t="s">
        <v>8938</v>
      </c>
      <c r="O1631" s="13"/>
      <c r="P1631" s="13"/>
      <c r="Q1631" s="13"/>
      <c r="R1631" s="13"/>
      <c r="S1631" s="13"/>
      <c r="T1631" s="13"/>
      <c r="U1631" s="13"/>
      <c r="V1631" s="13"/>
      <c r="W1631" s="13"/>
      <c r="X1631" s="13"/>
      <c r="Y1631" s="13"/>
      <c r="Z1631" s="13"/>
      <c r="AA1631" s="13"/>
      <c r="AB1631" s="13"/>
    </row>
    <row r="1632" ht="15.75" customHeight="1">
      <c r="A1632" s="24" t="s">
        <v>10747</v>
      </c>
      <c r="B1632" s="24" t="s">
        <v>3816</v>
      </c>
      <c r="C1632" s="24" t="s">
        <v>10748</v>
      </c>
      <c r="D1632" s="24" t="s">
        <v>10749</v>
      </c>
      <c r="E1632" s="24" t="s">
        <v>10759</v>
      </c>
      <c r="F1632" s="25">
        <v>1.0</v>
      </c>
      <c r="G1632" s="25">
        <v>1.0</v>
      </c>
      <c r="H1632" s="25" t="s">
        <v>8916</v>
      </c>
      <c r="I1632" s="25">
        <v>2.0</v>
      </c>
      <c r="J1632" s="25">
        <v>2.0</v>
      </c>
      <c r="K1632" s="25" t="s">
        <v>9081</v>
      </c>
      <c r="L1632" s="25">
        <v>2.0</v>
      </c>
      <c r="M1632" s="25">
        <v>2.0</v>
      </c>
      <c r="N1632" s="25" t="s">
        <v>8938</v>
      </c>
      <c r="O1632" s="13"/>
      <c r="P1632" s="13"/>
      <c r="Q1632" s="13"/>
      <c r="R1632" s="13"/>
      <c r="S1632" s="13"/>
      <c r="T1632" s="13"/>
      <c r="U1632" s="13"/>
      <c r="V1632" s="13"/>
      <c r="W1632" s="13"/>
      <c r="X1632" s="13"/>
      <c r="Y1632" s="13"/>
      <c r="Z1632" s="13"/>
      <c r="AA1632" s="13"/>
      <c r="AB1632" s="13"/>
    </row>
    <row r="1633" ht="15.75" customHeight="1">
      <c r="A1633" s="24" t="s">
        <v>10747</v>
      </c>
      <c r="B1633" s="24" t="s">
        <v>3818</v>
      </c>
      <c r="C1633" s="24" t="s">
        <v>10748</v>
      </c>
      <c r="D1633" s="24" t="s">
        <v>10749</v>
      </c>
      <c r="E1633" s="26" t="s">
        <v>10760</v>
      </c>
      <c r="F1633" s="25">
        <v>1.0</v>
      </c>
      <c r="G1633" s="25">
        <v>1.0</v>
      </c>
      <c r="H1633" s="25" t="s">
        <v>8916</v>
      </c>
      <c r="I1633" s="25">
        <v>1.0</v>
      </c>
      <c r="J1633" s="25">
        <v>1.0</v>
      </c>
      <c r="K1633" s="25" t="s">
        <v>9081</v>
      </c>
      <c r="L1633" s="25">
        <v>1.0</v>
      </c>
      <c r="M1633" s="25">
        <v>1.0</v>
      </c>
      <c r="N1633" s="25" t="s">
        <v>8938</v>
      </c>
      <c r="O1633" s="13"/>
      <c r="P1633" s="13"/>
      <c r="Q1633" s="13"/>
      <c r="R1633" s="13"/>
      <c r="S1633" s="13"/>
      <c r="T1633" s="13"/>
      <c r="U1633" s="13"/>
      <c r="V1633" s="13"/>
      <c r="W1633" s="13"/>
      <c r="X1633" s="13"/>
      <c r="Y1633" s="13"/>
      <c r="Z1633" s="13"/>
      <c r="AA1633" s="13"/>
      <c r="AB1633" s="13"/>
    </row>
    <row r="1634" ht="15.75" customHeight="1">
      <c r="A1634" s="24" t="s">
        <v>10747</v>
      </c>
      <c r="B1634" s="24" t="s">
        <v>3820</v>
      </c>
      <c r="C1634" s="24" t="s">
        <v>10748</v>
      </c>
      <c r="D1634" s="24" t="s">
        <v>10749</v>
      </c>
      <c r="E1634" s="24" t="s">
        <v>10761</v>
      </c>
      <c r="F1634" s="25">
        <v>1.0</v>
      </c>
      <c r="G1634" s="25">
        <v>1.0</v>
      </c>
      <c r="H1634" s="25" t="s">
        <v>8916</v>
      </c>
      <c r="I1634" s="25">
        <v>2.0</v>
      </c>
      <c r="J1634" s="25">
        <v>2.0</v>
      </c>
      <c r="K1634" s="25" t="s">
        <v>9081</v>
      </c>
      <c r="L1634" s="25">
        <v>1.0</v>
      </c>
      <c r="M1634" s="25">
        <v>1.0</v>
      </c>
      <c r="N1634" s="25" t="s">
        <v>8938</v>
      </c>
      <c r="O1634" s="13"/>
      <c r="P1634" s="13"/>
      <c r="Q1634" s="13"/>
      <c r="R1634" s="13"/>
      <c r="S1634" s="13"/>
      <c r="T1634" s="13"/>
      <c r="U1634" s="13"/>
      <c r="V1634" s="13"/>
      <c r="W1634" s="13"/>
      <c r="X1634" s="13"/>
      <c r="Y1634" s="13"/>
      <c r="Z1634" s="13"/>
      <c r="AA1634" s="13"/>
      <c r="AB1634" s="13"/>
    </row>
    <row r="1635" ht="15.75" customHeight="1">
      <c r="A1635" s="24" t="s">
        <v>10747</v>
      </c>
      <c r="B1635" s="24" t="s">
        <v>3822</v>
      </c>
      <c r="C1635" s="24" t="s">
        <v>10748</v>
      </c>
      <c r="D1635" s="24" t="s">
        <v>10749</v>
      </c>
      <c r="E1635" s="24" t="s">
        <v>10762</v>
      </c>
      <c r="F1635" s="25">
        <v>1.0</v>
      </c>
      <c r="G1635" s="25">
        <v>1.0</v>
      </c>
      <c r="H1635" s="25" t="s">
        <v>8916</v>
      </c>
      <c r="I1635" s="25">
        <v>2.0</v>
      </c>
      <c r="J1635" s="25">
        <v>2.0</v>
      </c>
      <c r="K1635" s="25" t="s">
        <v>9081</v>
      </c>
      <c r="L1635" s="25">
        <v>2.0</v>
      </c>
      <c r="M1635" s="25">
        <v>2.0</v>
      </c>
      <c r="N1635" s="25" t="s">
        <v>8938</v>
      </c>
      <c r="O1635" s="13"/>
      <c r="P1635" s="13"/>
      <c r="Q1635" s="13"/>
      <c r="R1635" s="13"/>
      <c r="S1635" s="13"/>
      <c r="T1635" s="13"/>
      <c r="U1635" s="13"/>
      <c r="V1635" s="13"/>
      <c r="W1635" s="13"/>
      <c r="X1635" s="13"/>
      <c r="Y1635" s="13"/>
      <c r="Z1635" s="13"/>
      <c r="AA1635" s="13"/>
      <c r="AB1635" s="13"/>
    </row>
    <row r="1636" ht="15.75" customHeight="1">
      <c r="A1636" s="24" t="s">
        <v>10747</v>
      </c>
      <c r="B1636" s="24" t="s">
        <v>3824</v>
      </c>
      <c r="C1636" s="24" t="s">
        <v>10748</v>
      </c>
      <c r="D1636" s="24" t="s">
        <v>10749</v>
      </c>
      <c r="E1636" s="24" t="s">
        <v>10763</v>
      </c>
      <c r="F1636" s="25">
        <v>2.0</v>
      </c>
      <c r="G1636" s="25">
        <v>3.0</v>
      </c>
      <c r="H1636" s="25" t="s">
        <v>8916</v>
      </c>
      <c r="I1636" s="25">
        <v>2.0</v>
      </c>
      <c r="J1636" s="25">
        <v>3.0</v>
      </c>
      <c r="K1636" s="25" t="s">
        <v>9081</v>
      </c>
      <c r="L1636" s="25">
        <v>3.0</v>
      </c>
      <c r="M1636" s="25">
        <v>2.0</v>
      </c>
      <c r="N1636" s="25" t="s">
        <v>8938</v>
      </c>
      <c r="O1636" s="13"/>
      <c r="P1636" s="13"/>
      <c r="Q1636" s="13"/>
      <c r="R1636" s="13"/>
      <c r="S1636" s="13"/>
      <c r="T1636" s="13"/>
      <c r="U1636" s="13"/>
      <c r="V1636" s="13"/>
      <c r="W1636" s="13"/>
      <c r="X1636" s="13"/>
      <c r="Y1636" s="13"/>
      <c r="Z1636" s="13"/>
      <c r="AA1636" s="13"/>
      <c r="AB1636" s="13"/>
    </row>
    <row r="1637" ht="15.75" customHeight="1">
      <c r="A1637" s="24" t="s">
        <v>10747</v>
      </c>
      <c r="B1637" s="24" t="s">
        <v>3826</v>
      </c>
      <c r="C1637" s="24" t="s">
        <v>10748</v>
      </c>
      <c r="D1637" s="24" t="s">
        <v>10749</v>
      </c>
      <c r="E1637" s="24" t="s">
        <v>10764</v>
      </c>
      <c r="F1637" s="25">
        <v>3.0</v>
      </c>
      <c r="G1637" s="25">
        <v>2.0</v>
      </c>
      <c r="H1637" s="25" t="s">
        <v>8916</v>
      </c>
      <c r="I1637" s="25">
        <v>3.0</v>
      </c>
      <c r="J1637" s="25">
        <v>2.0</v>
      </c>
      <c r="K1637" s="25" t="s">
        <v>9081</v>
      </c>
      <c r="L1637" s="25">
        <v>3.0</v>
      </c>
      <c r="M1637" s="25">
        <v>2.0</v>
      </c>
      <c r="N1637" s="25" t="s">
        <v>8938</v>
      </c>
      <c r="O1637" s="13"/>
      <c r="P1637" s="13"/>
      <c r="Q1637" s="13"/>
      <c r="R1637" s="13"/>
      <c r="S1637" s="13"/>
      <c r="T1637" s="13"/>
      <c r="U1637" s="13"/>
      <c r="V1637" s="13"/>
      <c r="W1637" s="13"/>
      <c r="X1637" s="13"/>
      <c r="Y1637" s="13"/>
      <c r="Z1637" s="13"/>
      <c r="AA1637" s="13"/>
      <c r="AB1637" s="13"/>
    </row>
    <row r="1638" ht="15.75" customHeight="1">
      <c r="A1638" s="24" t="s">
        <v>10747</v>
      </c>
      <c r="B1638" s="24" t="s">
        <v>3828</v>
      </c>
      <c r="C1638" s="24" t="s">
        <v>10748</v>
      </c>
      <c r="D1638" s="24" t="s">
        <v>10749</v>
      </c>
      <c r="E1638" s="24" t="s">
        <v>10765</v>
      </c>
      <c r="F1638" s="25">
        <v>2.0</v>
      </c>
      <c r="G1638" s="25">
        <v>2.0</v>
      </c>
      <c r="H1638" s="25" t="s">
        <v>8916</v>
      </c>
      <c r="I1638" s="25">
        <v>2.0</v>
      </c>
      <c r="J1638" s="25">
        <v>2.0</v>
      </c>
      <c r="K1638" s="25" t="s">
        <v>9081</v>
      </c>
      <c r="L1638" s="25">
        <v>2.0</v>
      </c>
      <c r="M1638" s="25">
        <v>2.0</v>
      </c>
      <c r="N1638" s="25" t="s">
        <v>8938</v>
      </c>
      <c r="O1638" s="13"/>
      <c r="P1638" s="13"/>
      <c r="Q1638" s="13"/>
      <c r="R1638" s="13"/>
      <c r="S1638" s="13"/>
      <c r="T1638" s="13"/>
      <c r="U1638" s="13"/>
      <c r="V1638" s="13"/>
      <c r="W1638" s="13"/>
      <c r="X1638" s="13"/>
      <c r="Y1638" s="13"/>
      <c r="Z1638" s="13"/>
      <c r="AA1638" s="13"/>
      <c r="AB1638" s="13"/>
    </row>
    <row r="1639" ht="15.75" customHeight="1">
      <c r="A1639" s="24" t="s">
        <v>10747</v>
      </c>
      <c r="B1639" s="24" t="s">
        <v>3830</v>
      </c>
      <c r="C1639" s="24" t="s">
        <v>10748</v>
      </c>
      <c r="D1639" s="24" t="s">
        <v>10749</v>
      </c>
      <c r="E1639" s="24" t="s">
        <v>10766</v>
      </c>
      <c r="F1639" s="25">
        <v>1.0</v>
      </c>
      <c r="G1639" s="25">
        <v>1.0</v>
      </c>
      <c r="H1639" s="25" t="s">
        <v>8916</v>
      </c>
      <c r="I1639" s="25">
        <v>1.0</v>
      </c>
      <c r="J1639" s="25">
        <v>2.0</v>
      </c>
      <c r="K1639" s="25" t="s">
        <v>9081</v>
      </c>
      <c r="L1639" s="25">
        <v>2.0</v>
      </c>
      <c r="M1639" s="25">
        <v>2.0</v>
      </c>
      <c r="N1639" s="25" t="s">
        <v>8938</v>
      </c>
      <c r="O1639" s="13"/>
      <c r="P1639" s="13"/>
      <c r="Q1639" s="13"/>
      <c r="R1639" s="13"/>
      <c r="S1639" s="13"/>
      <c r="T1639" s="13"/>
      <c r="U1639" s="13"/>
      <c r="V1639" s="13"/>
      <c r="W1639" s="13"/>
      <c r="X1639" s="13"/>
      <c r="Y1639" s="13"/>
      <c r="Z1639" s="13"/>
      <c r="AA1639" s="13"/>
      <c r="AB1639" s="13"/>
    </row>
    <row r="1640" ht="15.75" customHeight="1">
      <c r="A1640" s="24" t="s">
        <v>10747</v>
      </c>
      <c r="B1640" s="24" t="s">
        <v>3832</v>
      </c>
      <c r="C1640" s="24" t="s">
        <v>10748</v>
      </c>
      <c r="D1640" s="24" t="s">
        <v>10749</v>
      </c>
      <c r="E1640" s="24" t="s">
        <v>10767</v>
      </c>
      <c r="F1640" s="25">
        <v>2.0</v>
      </c>
      <c r="G1640" s="25">
        <v>3.0</v>
      </c>
      <c r="H1640" s="25" t="s">
        <v>8916</v>
      </c>
      <c r="I1640" s="25">
        <v>2.0</v>
      </c>
      <c r="J1640" s="25">
        <v>2.0</v>
      </c>
      <c r="K1640" s="25" t="s">
        <v>9081</v>
      </c>
      <c r="L1640" s="25">
        <v>2.0</v>
      </c>
      <c r="M1640" s="25">
        <v>2.0</v>
      </c>
      <c r="N1640" s="25" t="s">
        <v>8938</v>
      </c>
      <c r="O1640" s="13"/>
      <c r="P1640" s="13"/>
      <c r="Q1640" s="13"/>
      <c r="R1640" s="13"/>
      <c r="S1640" s="13"/>
      <c r="T1640" s="13"/>
      <c r="U1640" s="13"/>
      <c r="V1640" s="13"/>
      <c r="W1640" s="13"/>
      <c r="X1640" s="13"/>
      <c r="Y1640" s="13"/>
      <c r="Z1640" s="13"/>
      <c r="AA1640" s="13"/>
      <c r="AB1640" s="13"/>
    </row>
    <row r="1641" ht="15.75" customHeight="1">
      <c r="A1641" s="24" t="s">
        <v>10768</v>
      </c>
      <c r="B1641" s="24" t="s">
        <v>569</v>
      </c>
      <c r="C1641" s="24" t="s">
        <v>10769</v>
      </c>
      <c r="D1641" s="24" t="s">
        <v>10770</v>
      </c>
      <c r="E1641" s="24" t="s">
        <v>10771</v>
      </c>
      <c r="F1641" s="25">
        <v>2.0</v>
      </c>
      <c r="G1641" s="25">
        <v>2.0</v>
      </c>
      <c r="H1641" s="25" t="s">
        <v>9396</v>
      </c>
      <c r="I1641" s="25">
        <v>2.0</v>
      </c>
      <c r="J1641" s="25">
        <v>2.0</v>
      </c>
      <c r="K1641" s="25" t="s">
        <v>9250</v>
      </c>
      <c r="L1641" s="25">
        <v>2.0</v>
      </c>
      <c r="M1641" s="25">
        <v>2.0</v>
      </c>
      <c r="N1641" s="25" t="s">
        <v>8938</v>
      </c>
      <c r="O1641" s="13"/>
      <c r="P1641" s="13"/>
      <c r="Q1641" s="13"/>
      <c r="R1641" s="13"/>
      <c r="S1641" s="13"/>
      <c r="T1641" s="13"/>
      <c r="U1641" s="13"/>
      <c r="V1641" s="13"/>
      <c r="W1641" s="13"/>
      <c r="X1641" s="13"/>
      <c r="Y1641" s="13"/>
      <c r="Z1641" s="13"/>
      <c r="AA1641" s="13"/>
      <c r="AB1641" s="13"/>
    </row>
    <row r="1642" ht="15.75" customHeight="1">
      <c r="A1642" s="24" t="s">
        <v>10768</v>
      </c>
      <c r="B1642" s="24" t="s">
        <v>573</v>
      </c>
      <c r="C1642" s="24" t="s">
        <v>10769</v>
      </c>
      <c r="D1642" s="24" t="s">
        <v>10770</v>
      </c>
      <c r="E1642" s="24" t="s">
        <v>10772</v>
      </c>
      <c r="F1642" s="25">
        <v>2.0</v>
      </c>
      <c r="G1642" s="25">
        <v>2.0</v>
      </c>
      <c r="H1642" s="25" t="s">
        <v>9396</v>
      </c>
      <c r="I1642" s="25">
        <v>1.0</v>
      </c>
      <c r="J1642" s="25">
        <v>2.0</v>
      </c>
      <c r="K1642" s="25" t="s">
        <v>9250</v>
      </c>
      <c r="L1642" s="25">
        <v>1.0</v>
      </c>
      <c r="M1642" s="25">
        <v>1.0</v>
      </c>
      <c r="N1642" s="25" t="s">
        <v>8938</v>
      </c>
      <c r="O1642" s="13"/>
      <c r="P1642" s="13"/>
      <c r="Q1642" s="13"/>
      <c r="R1642" s="13"/>
      <c r="S1642" s="13"/>
      <c r="T1642" s="13"/>
      <c r="U1642" s="13"/>
      <c r="V1642" s="13"/>
      <c r="W1642" s="13"/>
      <c r="X1642" s="13"/>
      <c r="Y1642" s="13"/>
      <c r="Z1642" s="13"/>
      <c r="AA1642" s="13"/>
      <c r="AB1642" s="13"/>
    </row>
    <row r="1643" ht="15.75" customHeight="1">
      <c r="A1643" s="24" t="s">
        <v>10768</v>
      </c>
      <c r="B1643" s="24" t="s">
        <v>574</v>
      </c>
      <c r="C1643" s="24" t="s">
        <v>10769</v>
      </c>
      <c r="D1643" s="24" t="s">
        <v>10770</v>
      </c>
      <c r="E1643" s="24" t="s">
        <v>10773</v>
      </c>
      <c r="F1643" s="25">
        <v>2.0</v>
      </c>
      <c r="G1643" s="25">
        <v>2.0</v>
      </c>
      <c r="H1643" s="25" t="s">
        <v>9396</v>
      </c>
      <c r="I1643" s="25">
        <v>2.0</v>
      </c>
      <c r="J1643" s="25">
        <v>2.0</v>
      </c>
      <c r="K1643" s="25" t="s">
        <v>9250</v>
      </c>
      <c r="L1643" s="25">
        <v>2.0</v>
      </c>
      <c r="M1643" s="25">
        <v>2.0</v>
      </c>
      <c r="N1643" s="25" t="s">
        <v>8938</v>
      </c>
      <c r="O1643" s="13"/>
      <c r="P1643" s="13"/>
      <c r="Q1643" s="13"/>
      <c r="R1643" s="13"/>
      <c r="S1643" s="13"/>
      <c r="T1643" s="13"/>
      <c r="U1643" s="13"/>
      <c r="V1643" s="13"/>
      <c r="W1643" s="13"/>
      <c r="X1643" s="13"/>
      <c r="Y1643" s="13"/>
      <c r="Z1643" s="13"/>
      <c r="AA1643" s="13"/>
      <c r="AB1643" s="13"/>
    </row>
    <row r="1644" ht="15.75" customHeight="1">
      <c r="A1644" s="24" t="s">
        <v>10768</v>
      </c>
      <c r="B1644" s="24" t="s">
        <v>576</v>
      </c>
      <c r="C1644" s="24" t="s">
        <v>10769</v>
      </c>
      <c r="D1644" s="24" t="s">
        <v>10770</v>
      </c>
      <c r="E1644" s="24" t="s">
        <v>10774</v>
      </c>
      <c r="F1644" s="25">
        <v>1.0</v>
      </c>
      <c r="G1644" s="25">
        <v>1.0</v>
      </c>
      <c r="H1644" s="25" t="s">
        <v>9396</v>
      </c>
      <c r="I1644" s="25">
        <v>1.0</v>
      </c>
      <c r="J1644" s="25">
        <v>1.0</v>
      </c>
      <c r="K1644" s="25" t="s">
        <v>9250</v>
      </c>
      <c r="L1644" s="25">
        <v>2.0</v>
      </c>
      <c r="M1644" s="25">
        <v>2.0</v>
      </c>
      <c r="N1644" s="25" t="s">
        <v>8938</v>
      </c>
      <c r="O1644" s="13"/>
      <c r="P1644" s="13"/>
      <c r="Q1644" s="13"/>
      <c r="R1644" s="13"/>
      <c r="S1644" s="13"/>
      <c r="T1644" s="13"/>
      <c r="U1644" s="13"/>
      <c r="V1644" s="13"/>
      <c r="W1644" s="13"/>
      <c r="X1644" s="13"/>
      <c r="Y1644" s="13"/>
      <c r="Z1644" s="13"/>
      <c r="AA1644" s="13"/>
      <c r="AB1644" s="13"/>
    </row>
    <row r="1645" ht="15.75" customHeight="1">
      <c r="A1645" s="24" t="s">
        <v>10768</v>
      </c>
      <c r="B1645" s="24" t="s">
        <v>578</v>
      </c>
      <c r="C1645" s="24" t="s">
        <v>10769</v>
      </c>
      <c r="D1645" s="24" t="s">
        <v>10770</v>
      </c>
      <c r="E1645" s="24" t="s">
        <v>10775</v>
      </c>
      <c r="F1645" s="25">
        <v>3.0</v>
      </c>
      <c r="G1645" s="25">
        <v>3.0</v>
      </c>
      <c r="H1645" s="25" t="s">
        <v>9396</v>
      </c>
      <c r="I1645" s="25">
        <v>2.0</v>
      </c>
      <c r="J1645" s="25">
        <v>2.0</v>
      </c>
      <c r="K1645" s="25" t="s">
        <v>9250</v>
      </c>
      <c r="L1645" s="25">
        <v>2.0</v>
      </c>
      <c r="M1645" s="25">
        <v>2.0</v>
      </c>
      <c r="N1645" s="25" t="s">
        <v>8938</v>
      </c>
      <c r="O1645" s="13"/>
      <c r="P1645" s="13"/>
      <c r="Q1645" s="13"/>
      <c r="R1645" s="13"/>
      <c r="S1645" s="13"/>
      <c r="T1645" s="13"/>
      <c r="U1645" s="13"/>
      <c r="V1645" s="13"/>
      <c r="W1645" s="13"/>
      <c r="X1645" s="13"/>
      <c r="Y1645" s="13"/>
      <c r="Z1645" s="13"/>
      <c r="AA1645" s="13"/>
      <c r="AB1645" s="13"/>
    </row>
    <row r="1646" ht="15.75" customHeight="1">
      <c r="A1646" s="24" t="s">
        <v>10768</v>
      </c>
      <c r="B1646" s="24" t="s">
        <v>580</v>
      </c>
      <c r="C1646" s="24" t="s">
        <v>10769</v>
      </c>
      <c r="D1646" s="24" t="s">
        <v>10770</v>
      </c>
      <c r="E1646" s="24" t="s">
        <v>10776</v>
      </c>
      <c r="F1646" s="25">
        <v>1.0</v>
      </c>
      <c r="G1646" s="25">
        <v>2.0</v>
      </c>
      <c r="H1646" s="25" t="s">
        <v>9396</v>
      </c>
      <c r="I1646" s="25">
        <v>1.0</v>
      </c>
      <c r="J1646" s="25">
        <v>1.0</v>
      </c>
      <c r="K1646" s="25" t="s">
        <v>9250</v>
      </c>
      <c r="L1646" s="25">
        <v>2.0</v>
      </c>
      <c r="M1646" s="25">
        <v>2.0</v>
      </c>
      <c r="N1646" s="25" t="s">
        <v>8938</v>
      </c>
      <c r="O1646" s="13"/>
      <c r="P1646" s="13"/>
      <c r="Q1646" s="13"/>
      <c r="R1646" s="13"/>
      <c r="S1646" s="13"/>
      <c r="T1646" s="13"/>
      <c r="U1646" s="13"/>
      <c r="V1646" s="13"/>
      <c r="W1646" s="13"/>
      <c r="X1646" s="13"/>
      <c r="Y1646" s="13"/>
      <c r="Z1646" s="13"/>
      <c r="AA1646" s="13"/>
      <c r="AB1646" s="13"/>
    </row>
    <row r="1647" ht="15.75" customHeight="1">
      <c r="A1647" s="24" t="s">
        <v>10768</v>
      </c>
      <c r="B1647" s="24" t="s">
        <v>582</v>
      </c>
      <c r="C1647" s="24" t="s">
        <v>10769</v>
      </c>
      <c r="D1647" s="24" t="s">
        <v>10770</v>
      </c>
      <c r="E1647" s="24" t="s">
        <v>10777</v>
      </c>
      <c r="F1647" s="25">
        <v>2.0</v>
      </c>
      <c r="G1647" s="25">
        <v>3.0</v>
      </c>
      <c r="H1647" s="25" t="s">
        <v>9396</v>
      </c>
      <c r="I1647" s="25">
        <v>1.0</v>
      </c>
      <c r="J1647" s="25">
        <v>1.0</v>
      </c>
      <c r="K1647" s="25" t="s">
        <v>9250</v>
      </c>
      <c r="L1647" s="25">
        <v>2.0</v>
      </c>
      <c r="M1647" s="25">
        <v>2.0</v>
      </c>
      <c r="N1647" s="25" t="s">
        <v>8938</v>
      </c>
      <c r="O1647" s="13"/>
      <c r="P1647" s="13"/>
      <c r="Q1647" s="13"/>
      <c r="R1647" s="13"/>
      <c r="S1647" s="13"/>
      <c r="T1647" s="13"/>
      <c r="U1647" s="13"/>
      <c r="V1647" s="13"/>
      <c r="W1647" s="13"/>
      <c r="X1647" s="13"/>
      <c r="Y1647" s="13"/>
      <c r="Z1647" s="13"/>
      <c r="AA1647" s="13"/>
      <c r="AB1647" s="13"/>
    </row>
    <row r="1648" ht="15.75" customHeight="1">
      <c r="A1648" s="24" t="s">
        <v>10768</v>
      </c>
      <c r="B1648" s="24" t="s">
        <v>584</v>
      </c>
      <c r="C1648" s="24" t="s">
        <v>10769</v>
      </c>
      <c r="D1648" s="24" t="s">
        <v>10770</v>
      </c>
      <c r="E1648" s="24" t="s">
        <v>10778</v>
      </c>
      <c r="F1648" s="25">
        <v>3.0</v>
      </c>
      <c r="G1648" s="25">
        <v>3.0</v>
      </c>
      <c r="H1648" s="25" t="s">
        <v>9396</v>
      </c>
      <c r="I1648" s="25">
        <v>3.0</v>
      </c>
      <c r="J1648" s="25">
        <v>3.0</v>
      </c>
      <c r="K1648" s="25" t="s">
        <v>9250</v>
      </c>
      <c r="L1648" s="25">
        <v>3.0</v>
      </c>
      <c r="M1648" s="25">
        <v>3.0</v>
      </c>
      <c r="N1648" s="25" t="s">
        <v>8938</v>
      </c>
      <c r="O1648" s="13"/>
      <c r="P1648" s="13"/>
      <c r="Q1648" s="13"/>
      <c r="R1648" s="13"/>
      <c r="S1648" s="13"/>
      <c r="T1648" s="13"/>
      <c r="U1648" s="13"/>
      <c r="V1648" s="13"/>
      <c r="W1648" s="13"/>
      <c r="X1648" s="13"/>
      <c r="Y1648" s="13"/>
      <c r="Z1648" s="13"/>
      <c r="AA1648" s="13"/>
      <c r="AB1648" s="13"/>
    </row>
    <row r="1649" ht="15.75" customHeight="1">
      <c r="A1649" s="24" t="s">
        <v>10768</v>
      </c>
      <c r="B1649" s="24" t="s">
        <v>586</v>
      </c>
      <c r="C1649" s="24" t="s">
        <v>10769</v>
      </c>
      <c r="D1649" s="24" t="s">
        <v>10770</v>
      </c>
      <c r="E1649" s="24" t="s">
        <v>10779</v>
      </c>
      <c r="F1649" s="25">
        <v>3.0</v>
      </c>
      <c r="G1649" s="25">
        <v>2.0</v>
      </c>
      <c r="H1649" s="25" t="s">
        <v>9396</v>
      </c>
      <c r="I1649" s="25">
        <v>3.0</v>
      </c>
      <c r="J1649" s="25">
        <v>3.0</v>
      </c>
      <c r="K1649" s="25" t="s">
        <v>9250</v>
      </c>
      <c r="L1649" s="25">
        <v>3.0</v>
      </c>
      <c r="M1649" s="25">
        <v>3.0</v>
      </c>
      <c r="N1649" s="25" t="s">
        <v>8938</v>
      </c>
      <c r="O1649" s="13"/>
      <c r="P1649" s="13"/>
      <c r="Q1649" s="13"/>
      <c r="R1649" s="13"/>
      <c r="S1649" s="13"/>
      <c r="T1649" s="13"/>
      <c r="U1649" s="13"/>
      <c r="V1649" s="13"/>
      <c r="W1649" s="13"/>
      <c r="X1649" s="13"/>
      <c r="Y1649" s="13"/>
      <c r="Z1649" s="13"/>
      <c r="AA1649" s="13"/>
      <c r="AB1649" s="13"/>
    </row>
    <row r="1650" ht="15.75" customHeight="1">
      <c r="A1650" s="24" t="s">
        <v>10768</v>
      </c>
      <c r="B1650" s="24" t="s">
        <v>588</v>
      </c>
      <c r="C1650" s="24" t="s">
        <v>10769</v>
      </c>
      <c r="D1650" s="24" t="s">
        <v>10770</v>
      </c>
      <c r="E1650" s="24" t="s">
        <v>10780</v>
      </c>
      <c r="F1650" s="25">
        <v>2.0</v>
      </c>
      <c r="G1650" s="25">
        <v>3.0</v>
      </c>
      <c r="H1650" s="25" t="s">
        <v>9396</v>
      </c>
      <c r="I1650" s="25">
        <v>2.0</v>
      </c>
      <c r="J1650" s="25">
        <v>3.0</v>
      </c>
      <c r="K1650" s="25" t="s">
        <v>9250</v>
      </c>
      <c r="L1650" s="25">
        <v>3.0</v>
      </c>
      <c r="M1650" s="25">
        <v>2.0</v>
      </c>
      <c r="N1650" s="25" t="s">
        <v>8938</v>
      </c>
      <c r="O1650" s="13"/>
      <c r="P1650" s="13"/>
      <c r="Q1650" s="13"/>
      <c r="R1650" s="13"/>
      <c r="S1650" s="13"/>
      <c r="T1650" s="13"/>
      <c r="U1650" s="13"/>
      <c r="V1650" s="13"/>
      <c r="W1650" s="13"/>
      <c r="X1650" s="13"/>
      <c r="Y1650" s="13"/>
      <c r="Z1650" s="13"/>
      <c r="AA1650" s="13"/>
      <c r="AB1650" s="13"/>
    </row>
    <row r="1651" ht="15.75" customHeight="1">
      <c r="A1651" s="24" t="s">
        <v>10768</v>
      </c>
      <c r="B1651" s="24" t="s">
        <v>590</v>
      </c>
      <c r="C1651" s="24" t="s">
        <v>10769</v>
      </c>
      <c r="D1651" s="24" t="s">
        <v>10770</v>
      </c>
      <c r="E1651" s="24" t="s">
        <v>10781</v>
      </c>
      <c r="F1651" s="25">
        <v>3.0</v>
      </c>
      <c r="G1651" s="25">
        <v>2.0</v>
      </c>
      <c r="H1651" s="25" t="s">
        <v>9396</v>
      </c>
      <c r="I1651" s="25">
        <v>3.0</v>
      </c>
      <c r="J1651" s="25">
        <v>3.0</v>
      </c>
      <c r="K1651" s="25" t="s">
        <v>9250</v>
      </c>
      <c r="L1651" s="25">
        <v>2.0</v>
      </c>
      <c r="M1651" s="25">
        <v>2.0</v>
      </c>
      <c r="N1651" s="25" t="s">
        <v>8938</v>
      </c>
      <c r="O1651" s="13"/>
      <c r="P1651" s="13"/>
      <c r="Q1651" s="13"/>
      <c r="R1651" s="13"/>
      <c r="S1651" s="13"/>
      <c r="T1651" s="13"/>
      <c r="U1651" s="13"/>
      <c r="V1651" s="13"/>
      <c r="W1651" s="13"/>
      <c r="X1651" s="13"/>
      <c r="Y1651" s="13"/>
      <c r="Z1651" s="13"/>
      <c r="AA1651" s="13"/>
      <c r="AB1651" s="13"/>
    </row>
    <row r="1652" ht="15.75" customHeight="1">
      <c r="A1652" s="24" t="s">
        <v>10768</v>
      </c>
      <c r="B1652" s="24" t="s">
        <v>592</v>
      </c>
      <c r="C1652" s="24" t="s">
        <v>10769</v>
      </c>
      <c r="D1652" s="24" t="s">
        <v>10770</v>
      </c>
      <c r="E1652" s="24" t="s">
        <v>10782</v>
      </c>
      <c r="F1652" s="25">
        <v>2.0</v>
      </c>
      <c r="G1652" s="25">
        <v>2.0</v>
      </c>
      <c r="H1652" s="25" t="s">
        <v>9396</v>
      </c>
      <c r="I1652" s="25">
        <v>3.0</v>
      </c>
      <c r="J1652" s="25">
        <v>3.0</v>
      </c>
      <c r="K1652" s="25" t="s">
        <v>9250</v>
      </c>
      <c r="L1652" s="25">
        <v>2.0</v>
      </c>
      <c r="M1652" s="25">
        <v>2.0</v>
      </c>
      <c r="N1652" s="25" t="s">
        <v>8938</v>
      </c>
      <c r="O1652" s="13"/>
      <c r="P1652" s="13"/>
      <c r="Q1652" s="13"/>
      <c r="R1652" s="13"/>
      <c r="S1652" s="13"/>
      <c r="T1652" s="13"/>
      <c r="U1652" s="13"/>
      <c r="V1652" s="13"/>
      <c r="W1652" s="13"/>
      <c r="X1652" s="13"/>
      <c r="Y1652" s="13"/>
      <c r="Z1652" s="13"/>
      <c r="AA1652" s="13"/>
      <c r="AB1652" s="13"/>
    </row>
    <row r="1653" ht="15.75" customHeight="1">
      <c r="A1653" s="24" t="s">
        <v>10768</v>
      </c>
      <c r="B1653" s="24" t="s">
        <v>594</v>
      </c>
      <c r="C1653" s="24" t="s">
        <v>10769</v>
      </c>
      <c r="D1653" s="24" t="s">
        <v>10770</v>
      </c>
      <c r="E1653" s="24" t="s">
        <v>10783</v>
      </c>
      <c r="F1653" s="25">
        <v>1.0</v>
      </c>
      <c r="G1653" s="25">
        <v>1.0</v>
      </c>
      <c r="H1653" s="25" t="s">
        <v>9396</v>
      </c>
      <c r="I1653" s="25">
        <v>1.0</v>
      </c>
      <c r="J1653" s="25">
        <v>2.0</v>
      </c>
      <c r="K1653" s="25" t="s">
        <v>9250</v>
      </c>
      <c r="L1653" s="25">
        <v>2.0</v>
      </c>
      <c r="M1653" s="25">
        <v>2.0</v>
      </c>
      <c r="N1653" s="25" t="s">
        <v>8938</v>
      </c>
      <c r="O1653" s="13"/>
      <c r="P1653" s="13"/>
      <c r="Q1653" s="13"/>
      <c r="R1653" s="13"/>
      <c r="S1653" s="13"/>
      <c r="T1653" s="13"/>
      <c r="U1653" s="13"/>
      <c r="V1653" s="13"/>
      <c r="W1653" s="13"/>
      <c r="X1653" s="13"/>
      <c r="Y1653" s="13"/>
      <c r="Z1653" s="13"/>
      <c r="AA1653" s="13"/>
      <c r="AB1653" s="13"/>
    </row>
    <row r="1654" ht="15.75" customHeight="1">
      <c r="A1654" s="24" t="s">
        <v>10768</v>
      </c>
      <c r="B1654" s="24" t="s">
        <v>596</v>
      </c>
      <c r="C1654" s="24" t="s">
        <v>10769</v>
      </c>
      <c r="D1654" s="24" t="s">
        <v>10770</v>
      </c>
      <c r="E1654" s="24" t="s">
        <v>10784</v>
      </c>
      <c r="F1654" s="25">
        <v>2.0</v>
      </c>
      <c r="G1654" s="25">
        <v>2.0</v>
      </c>
      <c r="H1654" s="25" t="s">
        <v>9396</v>
      </c>
      <c r="I1654" s="25">
        <v>3.0</v>
      </c>
      <c r="J1654" s="25">
        <v>3.0</v>
      </c>
      <c r="K1654" s="25" t="s">
        <v>9250</v>
      </c>
      <c r="L1654" s="25">
        <v>3.0</v>
      </c>
      <c r="M1654" s="25">
        <v>2.0</v>
      </c>
      <c r="N1654" s="25" t="s">
        <v>8938</v>
      </c>
      <c r="O1654" s="13"/>
      <c r="P1654" s="13"/>
      <c r="Q1654" s="13"/>
      <c r="R1654" s="13"/>
      <c r="S1654" s="13"/>
      <c r="T1654" s="13"/>
      <c r="U1654" s="13"/>
      <c r="V1654" s="13"/>
      <c r="W1654" s="13"/>
      <c r="X1654" s="13"/>
      <c r="Y1654" s="13"/>
      <c r="Z1654" s="13"/>
      <c r="AA1654" s="13"/>
      <c r="AB1654" s="13"/>
    </row>
    <row r="1655" ht="15.75" customHeight="1">
      <c r="A1655" s="24" t="s">
        <v>10768</v>
      </c>
      <c r="B1655" s="24" t="s">
        <v>598</v>
      </c>
      <c r="C1655" s="24" t="s">
        <v>10769</v>
      </c>
      <c r="D1655" s="24" t="s">
        <v>10770</v>
      </c>
      <c r="E1655" s="24" t="s">
        <v>10785</v>
      </c>
      <c r="F1655" s="25">
        <v>3.0</v>
      </c>
      <c r="G1655" s="25">
        <v>3.0</v>
      </c>
      <c r="H1655" s="25" t="s">
        <v>9396</v>
      </c>
      <c r="I1655" s="25">
        <v>2.0</v>
      </c>
      <c r="J1655" s="25">
        <v>3.0</v>
      </c>
      <c r="K1655" s="25" t="s">
        <v>9250</v>
      </c>
      <c r="L1655" s="25">
        <v>3.0</v>
      </c>
      <c r="M1655" s="25">
        <v>2.0</v>
      </c>
      <c r="N1655" s="25" t="s">
        <v>8938</v>
      </c>
      <c r="O1655" s="13"/>
      <c r="P1655" s="13"/>
      <c r="Q1655" s="13"/>
      <c r="R1655" s="13"/>
      <c r="S1655" s="13"/>
      <c r="T1655" s="13"/>
      <c r="U1655" s="13"/>
      <c r="V1655" s="13"/>
      <c r="W1655" s="13"/>
      <c r="X1655" s="13"/>
      <c r="Y1655" s="13"/>
      <c r="Z1655" s="13"/>
      <c r="AA1655" s="13"/>
      <c r="AB1655" s="13"/>
    </row>
    <row r="1656" ht="15.75" customHeight="1">
      <c r="A1656" s="24" t="s">
        <v>10768</v>
      </c>
      <c r="B1656" s="24" t="s">
        <v>600</v>
      </c>
      <c r="C1656" s="24" t="s">
        <v>10769</v>
      </c>
      <c r="D1656" s="24" t="s">
        <v>10770</v>
      </c>
      <c r="E1656" s="24" t="s">
        <v>10786</v>
      </c>
      <c r="F1656" s="25">
        <v>2.0</v>
      </c>
      <c r="G1656" s="25">
        <v>2.0</v>
      </c>
      <c r="H1656" s="25" t="s">
        <v>9396</v>
      </c>
      <c r="I1656" s="25">
        <v>2.0</v>
      </c>
      <c r="J1656" s="25">
        <v>2.0</v>
      </c>
      <c r="K1656" s="25" t="s">
        <v>9250</v>
      </c>
      <c r="L1656" s="25">
        <v>2.0</v>
      </c>
      <c r="M1656" s="25">
        <v>2.0</v>
      </c>
      <c r="N1656" s="25" t="s">
        <v>8938</v>
      </c>
      <c r="O1656" s="13"/>
      <c r="P1656" s="13"/>
      <c r="Q1656" s="13"/>
      <c r="R1656" s="13"/>
      <c r="S1656" s="13"/>
      <c r="T1656" s="13"/>
      <c r="U1656" s="13"/>
      <c r="V1656" s="13"/>
      <c r="W1656" s="13"/>
      <c r="X1656" s="13"/>
      <c r="Y1656" s="13"/>
      <c r="Z1656" s="13"/>
      <c r="AA1656" s="13"/>
      <c r="AB1656" s="13"/>
    </row>
    <row r="1657" ht="15.75" customHeight="1">
      <c r="A1657" s="24" t="s">
        <v>10768</v>
      </c>
      <c r="B1657" s="24" t="s">
        <v>602</v>
      </c>
      <c r="C1657" s="24" t="s">
        <v>10769</v>
      </c>
      <c r="D1657" s="24" t="s">
        <v>10770</v>
      </c>
      <c r="E1657" s="24" t="s">
        <v>10787</v>
      </c>
      <c r="F1657" s="25">
        <v>2.0</v>
      </c>
      <c r="G1657" s="25">
        <v>2.0</v>
      </c>
      <c r="H1657" s="25" t="s">
        <v>9396</v>
      </c>
      <c r="I1657" s="25">
        <v>2.0</v>
      </c>
      <c r="J1657" s="25">
        <v>2.0</v>
      </c>
      <c r="K1657" s="25" t="s">
        <v>9250</v>
      </c>
      <c r="L1657" s="25">
        <v>2.0</v>
      </c>
      <c r="M1657" s="25">
        <v>2.0</v>
      </c>
      <c r="N1657" s="25" t="s">
        <v>8938</v>
      </c>
      <c r="O1657" s="13"/>
      <c r="P1657" s="13"/>
      <c r="Q1657" s="13"/>
      <c r="R1657" s="13"/>
      <c r="S1657" s="13"/>
      <c r="T1657" s="13"/>
      <c r="U1657" s="13"/>
      <c r="V1657" s="13"/>
      <c r="W1657" s="13"/>
      <c r="X1657" s="13"/>
      <c r="Y1657" s="13"/>
      <c r="Z1657" s="13"/>
      <c r="AA1657" s="13"/>
      <c r="AB1657" s="13"/>
    </row>
    <row r="1658" ht="15.75" customHeight="1">
      <c r="A1658" s="24" t="s">
        <v>10768</v>
      </c>
      <c r="B1658" s="24" t="s">
        <v>604</v>
      </c>
      <c r="C1658" s="24" t="s">
        <v>10769</v>
      </c>
      <c r="D1658" s="24" t="s">
        <v>10770</v>
      </c>
      <c r="E1658" s="24" t="s">
        <v>10788</v>
      </c>
      <c r="F1658" s="25">
        <v>2.0</v>
      </c>
      <c r="G1658" s="25">
        <v>2.0</v>
      </c>
      <c r="H1658" s="25" t="s">
        <v>9396</v>
      </c>
      <c r="I1658" s="25">
        <v>2.0</v>
      </c>
      <c r="J1658" s="25">
        <v>2.0</v>
      </c>
      <c r="K1658" s="25" t="s">
        <v>9250</v>
      </c>
      <c r="L1658" s="25">
        <v>2.0</v>
      </c>
      <c r="M1658" s="25">
        <v>2.0</v>
      </c>
      <c r="N1658" s="25" t="s">
        <v>8938</v>
      </c>
      <c r="O1658" s="13"/>
      <c r="P1658" s="13"/>
      <c r="Q1658" s="13"/>
      <c r="R1658" s="13"/>
      <c r="S1658" s="13"/>
      <c r="T1658" s="13"/>
      <c r="U1658" s="13"/>
      <c r="V1658" s="13"/>
      <c r="W1658" s="13"/>
      <c r="X1658" s="13"/>
      <c r="Y1658" s="13"/>
      <c r="Z1658" s="13"/>
      <c r="AA1658" s="13"/>
      <c r="AB1658" s="13"/>
    </row>
    <row r="1659" ht="15.75" customHeight="1">
      <c r="A1659" s="24" t="s">
        <v>10789</v>
      </c>
      <c r="B1659" s="24" t="s">
        <v>4993</v>
      </c>
      <c r="C1659" s="24" t="s">
        <v>10790</v>
      </c>
      <c r="D1659" s="24" t="s">
        <v>10791</v>
      </c>
      <c r="E1659" s="24" t="s">
        <v>10792</v>
      </c>
      <c r="F1659" s="25">
        <v>1.0</v>
      </c>
      <c r="G1659" s="25">
        <v>1.0</v>
      </c>
      <c r="H1659" s="25" t="s">
        <v>9250</v>
      </c>
      <c r="I1659" s="25">
        <v>1.0</v>
      </c>
      <c r="J1659" s="25">
        <v>1.0</v>
      </c>
      <c r="K1659" s="25" t="s">
        <v>8916</v>
      </c>
      <c r="L1659" s="25">
        <v>1.0</v>
      </c>
      <c r="M1659" s="25">
        <v>1.0</v>
      </c>
      <c r="N1659" s="25" t="s">
        <v>9081</v>
      </c>
      <c r="O1659" s="13"/>
      <c r="P1659" s="13"/>
      <c r="Q1659" s="13"/>
      <c r="R1659" s="13"/>
      <c r="S1659" s="13"/>
      <c r="T1659" s="13"/>
      <c r="U1659" s="13"/>
      <c r="V1659" s="13"/>
      <c r="W1659" s="13"/>
      <c r="X1659" s="13"/>
      <c r="Y1659" s="13"/>
      <c r="Z1659" s="13"/>
      <c r="AA1659" s="13"/>
      <c r="AB1659" s="13"/>
    </row>
    <row r="1660" ht="15.75" customHeight="1">
      <c r="A1660" s="24" t="s">
        <v>10789</v>
      </c>
      <c r="B1660" s="24" t="s">
        <v>4997</v>
      </c>
      <c r="C1660" s="24" t="s">
        <v>10790</v>
      </c>
      <c r="D1660" s="24" t="s">
        <v>10791</v>
      </c>
      <c r="E1660" s="24" t="s">
        <v>10793</v>
      </c>
      <c r="F1660" s="25">
        <v>2.0</v>
      </c>
      <c r="G1660" s="25">
        <v>2.0</v>
      </c>
      <c r="H1660" s="25" t="s">
        <v>9250</v>
      </c>
      <c r="I1660" s="25">
        <v>2.0</v>
      </c>
      <c r="J1660" s="25">
        <v>2.0</v>
      </c>
      <c r="K1660" s="25" t="s">
        <v>8916</v>
      </c>
      <c r="L1660" s="25">
        <v>2.0</v>
      </c>
      <c r="M1660" s="25">
        <v>2.0</v>
      </c>
      <c r="N1660" s="25" t="s">
        <v>9081</v>
      </c>
      <c r="O1660" s="13"/>
      <c r="P1660" s="13"/>
      <c r="Q1660" s="13"/>
      <c r="R1660" s="13"/>
      <c r="S1660" s="13"/>
      <c r="T1660" s="13"/>
      <c r="U1660" s="13"/>
      <c r="V1660" s="13"/>
      <c r="W1660" s="13"/>
      <c r="X1660" s="13"/>
      <c r="Y1660" s="13"/>
      <c r="Z1660" s="13"/>
      <c r="AA1660" s="13"/>
      <c r="AB1660" s="13"/>
    </row>
    <row r="1661" ht="15.75" customHeight="1">
      <c r="A1661" s="24" t="s">
        <v>10789</v>
      </c>
      <c r="B1661" s="24" t="s">
        <v>4999</v>
      </c>
      <c r="C1661" s="24" t="s">
        <v>10790</v>
      </c>
      <c r="D1661" s="24" t="s">
        <v>10791</v>
      </c>
      <c r="E1661" s="24" t="s">
        <v>10794</v>
      </c>
      <c r="F1661" s="25">
        <v>1.0</v>
      </c>
      <c r="G1661" s="25">
        <v>2.0</v>
      </c>
      <c r="H1661" s="25" t="s">
        <v>9250</v>
      </c>
      <c r="I1661" s="25">
        <v>1.0</v>
      </c>
      <c r="J1661" s="25">
        <v>1.0</v>
      </c>
      <c r="K1661" s="25" t="s">
        <v>8916</v>
      </c>
      <c r="L1661" s="25">
        <v>2.0</v>
      </c>
      <c r="M1661" s="25">
        <v>3.0</v>
      </c>
      <c r="N1661" s="25" t="s">
        <v>9081</v>
      </c>
      <c r="O1661" s="13"/>
      <c r="P1661" s="13"/>
      <c r="Q1661" s="13"/>
      <c r="R1661" s="13"/>
      <c r="S1661" s="13"/>
      <c r="T1661" s="13"/>
      <c r="U1661" s="13"/>
      <c r="V1661" s="13"/>
      <c r="W1661" s="13"/>
      <c r="X1661" s="13"/>
      <c r="Y1661" s="13"/>
      <c r="Z1661" s="13"/>
      <c r="AA1661" s="13"/>
      <c r="AB1661" s="13"/>
    </row>
    <row r="1662" ht="15.75" customHeight="1">
      <c r="A1662" s="24" t="s">
        <v>10789</v>
      </c>
      <c r="B1662" s="24" t="s">
        <v>5001</v>
      </c>
      <c r="C1662" s="24" t="s">
        <v>10790</v>
      </c>
      <c r="D1662" s="24" t="s">
        <v>10791</v>
      </c>
      <c r="E1662" s="24" t="s">
        <v>10795</v>
      </c>
      <c r="F1662" s="25">
        <v>2.0</v>
      </c>
      <c r="G1662" s="25">
        <v>2.0</v>
      </c>
      <c r="H1662" s="25" t="s">
        <v>9250</v>
      </c>
      <c r="I1662" s="25">
        <v>2.0</v>
      </c>
      <c r="J1662" s="25">
        <v>2.0</v>
      </c>
      <c r="K1662" s="25" t="s">
        <v>8916</v>
      </c>
      <c r="L1662" s="25">
        <v>2.0</v>
      </c>
      <c r="M1662" s="25">
        <v>2.0</v>
      </c>
      <c r="N1662" s="25" t="s">
        <v>9081</v>
      </c>
      <c r="O1662" s="13"/>
      <c r="P1662" s="13"/>
      <c r="Q1662" s="13"/>
      <c r="R1662" s="13"/>
      <c r="S1662" s="13"/>
      <c r="T1662" s="13"/>
      <c r="U1662" s="13"/>
      <c r="V1662" s="13"/>
      <c r="W1662" s="13"/>
      <c r="X1662" s="13"/>
      <c r="Y1662" s="13"/>
      <c r="Z1662" s="13"/>
      <c r="AA1662" s="13"/>
      <c r="AB1662" s="13"/>
    </row>
    <row r="1663" ht="15.75" customHeight="1">
      <c r="A1663" s="24" t="s">
        <v>10789</v>
      </c>
      <c r="B1663" s="24" t="s">
        <v>5003</v>
      </c>
      <c r="C1663" s="24" t="s">
        <v>10790</v>
      </c>
      <c r="D1663" s="24" t="s">
        <v>10791</v>
      </c>
      <c r="E1663" s="24" t="s">
        <v>10306</v>
      </c>
      <c r="F1663" s="25">
        <v>1.0</v>
      </c>
      <c r="G1663" s="25">
        <v>1.0</v>
      </c>
      <c r="H1663" s="25" t="s">
        <v>9250</v>
      </c>
      <c r="I1663" s="25">
        <v>1.0</v>
      </c>
      <c r="J1663" s="25">
        <v>1.0</v>
      </c>
      <c r="K1663" s="25" t="s">
        <v>8916</v>
      </c>
      <c r="L1663" s="25">
        <v>1.0</v>
      </c>
      <c r="M1663" s="25">
        <v>1.0</v>
      </c>
      <c r="N1663" s="25" t="s">
        <v>9081</v>
      </c>
      <c r="O1663" s="13"/>
      <c r="P1663" s="13"/>
      <c r="Q1663" s="13"/>
      <c r="R1663" s="13"/>
      <c r="S1663" s="13"/>
      <c r="T1663" s="13"/>
      <c r="U1663" s="13"/>
      <c r="V1663" s="13"/>
      <c r="W1663" s="13"/>
      <c r="X1663" s="13"/>
      <c r="Y1663" s="13"/>
      <c r="Z1663" s="13"/>
      <c r="AA1663" s="13"/>
      <c r="AB1663" s="13"/>
    </row>
    <row r="1664" ht="15.75" customHeight="1">
      <c r="A1664" s="24" t="s">
        <v>10789</v>
      </c>
      <c r="B1664" s="24" t="s">
        <v>5005</v>
      </c>
      <c r="C1664" s="24" t="s">
        <v>10790</v>
      </c>
      <c r="D1664" s="24" t="s">
        <v>10791</v>
      </c>
      <c r="E1664" s="24" t="s">
        <v>10796</v>
      </c>
      <c r="F1664" s="25">
        <v>2.0</v>
      </c>
      <c r="G1664" s="25">
        <v>2.0</v>
      </c>
      <c r="H1664" s="25" t="s">
        <v>9250</v>
      </c>
      <c r="I1664" s="25">
        <v>2.0</v>
      </c>
      <c r="J1664" s="25">
        <v>2.0</v>
      </c>
      <c r="K1664" s="25" t="s">
        <v>8916</v>
      </c>
      <c r="L1664" s="25">
        <v>2.0</v>
      </c>
      <c r="M1664" s="25">
        <v>2.0</v>
      </c>
      <c r="N1664" s="25" t="s">
        <v>9081</v>
      </c>
      <c r="O1664" s="13"/>
      <c r="P1664" s="13"/>
      <c r="Q1664" s="13"/>
      <c r="R1664" s="13"/>
      <c r="S1664" s="13"/>
      <c r="T1664" s="13"/>
      <c r="U1664" s="13"/>
      <c r="V1664" s="13"/>
      <c r="W1664" s="13"/>
      <c r="X1664" s="13"/>
      <c r="Y1664" s="13"/>
      <c r="Z1664" s="13"/>
      <c r="AA1664" s="13"/>
      <c r="AB1664" s="13"/>
    </row>
    <row r="1665" ht="15.75" customHeight="1">
      <c r="A1665" s="24" t="s">
        <v>10789</v>
      </c>
      <c r="B1665" s="24" t="s">
        <v>5007</v>
      </c>
      <c r="C1665" s="24" t="s">
        <v>10790</v>
      </c>
      <c r="D1665" s="24" t="s">
        <v>10791</v>
      </c>
      <c r="E1665" s="24" t="s">
        <v>10797</v>
      </c>
      <c r="F1665" s="25">
        <v>1.0</v>
      </c>
      <c r="G1665" s="25">
        <v>2.0</v>
      </c>
      <c r="H1665" s="25" t="s">
        <v>9250</v>
      </c>
      <c r="I1665" s="25">
        <v>1.0</v>
      </c>
      <c r="J1665" s="25">
        <v>1.0</v>
      </c>
      <c r="K1665" s="25" t="s">
        <v>8916</v>
      </c>
      <c r="L1665" s="25">
        <v>1.0</v>
      </c>
      <c r="M1665" s="25">
        <v>2.0</v>
      </c>
      <c r="N1665" s="25" t="s">
        <v>9081</v>
      </c>
      <c r="O1665" s="13"/>
      <c r="P1665" s="13"/>
      <c r="Q1665" s="13"/>
      <c r="R1665" s="13"/>
      <c r="S1665" s="13"/>
      <c r="T1665" s="13"/>
      <c r="U1665" s="13"/>
      <c r="V1665" s="13"/>
      <c r="W1665" s="13"/>
      <c r="X1665" s="13"/>
      <c r="Y1665" s="13"/>
      <c r="Z1665" s="13"/>
      <c r="AA1665" s="13"/>
      <c r="AB1665" s="13"/>
    </row>
    <row r="1666" ht="15.75" customHeight="1">
      <c r="A1666" s="24" t="s">
        <v>10789</v>
      </c>
      <c r="B1666" s="24" t="s">
        <v>5009</v>
      </c>
      <c r="C1666" s="24" t="s">
        <v>10790</v>
      </c>
      <c r="D1666" s="24" t="s">
        <v>10791</v>
      </c>
      <c r="E1666" s="24" t="s">
        <v>10798</v>
      </c>
      <c r="F1666" s="25">
        <v>2.0</v>
      </c>
      <c r="G1666" s="25">
        <v>3.0</v>
      </c>
      <c r="H1666" s="25" t="s">
        <v>9250</v>
      </c>
      <c r="I1666" s="25">
        <v>1.0</v>
      </c>
      <c r="J1666" s="25">
        <v>1.0</v>
      </c>
      <c r="K1666" s="25" t="s">
        <v>8916</v>
      </c>
      <c r="L1666" s="25">
        <v>2.0</v>
      </c>
      <c r="M1666" s="25">
        <v>2.0</v>
      </c>
      <c r="N1666" s="25" t="s">
        <v>9081</v>
      </c>
      <c r="O1666" s="13"/>
      <c r="P1666" s="13"/>
      <c r="Q1666" s="13"/>
      <c r="R1666" s="13"/>
      <c r="S1666" s="13"/>
      <c r="T1666" s="13"/>
      <c r="U1666" s="13"/>
      <c r="V1666" s="13"/>
      <c r="W1666" s="13"/>
      <c r="X1666" s="13"/>
      <c r="Y1666" s="13"/>
      <c r="Z1666" s="13"/>
      <c r="AA1666" s="13"/>
      <c r="AB1666" s="13"/>
    </row>
    <row r="1667" ht="15.75" customHeight="1">
      <c r="A1667" s="24" t="s">
        <v>10789</v>
      </c>
      <c r="B1667" s="24" t="s">
        <v>5011</v>
      </c>
      <c r="C1667" s="24" t="s">
        <v>10790</v>
      </c>
      <c r="D1667" s="24" t="s">
        <v>10791</v>
      </c>
      <c r="E1667" s="24" t="s">
        <v>10799</v>
      </c>
      <c r="F1667" s="25">
        <v>1.0</v>
      </c>
      <c r="G1667" s="25">
        <v>2.0</v>
      </c>
      <c r="H1667" s="25" t="s">
        <v>9250</v>
      </c>
      <c r="I1667" s="25">
        <v>1.0</v>
      </c>
      <c r="J1667" s="25">
        <v>2.0</v>
      </c>
      <c r="K1667" s="25" t="s">
        <v>8916</v>
      </c>
      <c r="L1667" s="25">
        <v>1.0</v>
      </c>
      <c r="M1667" s="25">
        <v>2.0</v>
      </c>
      <c r="N1667" s="25" t="s">
        <v>9081</v>
      </c>
      <c r="O1667" s="13"/>
      <c r="P1667" s="13"/>
      <c r="Q1667" s="13"/>
      <c r="R1667" s="13"/>
      <c r="S1667" s="13"/>
      <c r="T1667" s="13"/>
      <c r="U1667" s="13"/>
      <c r="V1667" s="13"/>
      <c r="W1667" s="13"/>
      <c r="X1667" s="13"/>
      <c r="Y1667" s="13"/>
      <c r="Z1667" s="13"/>
      <c r="AA1667" s="13"/>
      <c r="AB1667" s="13"/>
    </row>
    <row r="1668" ht="15.75" customHeight="1">
      <c r="A1668" s="24" t="s">
        <v>10789</v>
      </c>
      <c r="B1668" s="24" t="s">
        <v>5013</v>
      </c>
      <c r="C1668" s="24" t="s">
        <v>10790</v>
      </c>
      <c r="D1668" s="24" t="s">
        <v>10791</v>
      </c>
      <c r="E1668" s="24" t="s">
        <v>10800</v>
      </c>
      <c r="F1668" s="25">
        <v>2.0</v>
      </c>
      <c r="G1668" s="25">
        <v>3.0</v>
      </c>
      <c r="H1668" s="25" t="s">
        <v>9250</v>
      </c>
      <c r="I1668" s="25">
        <v>1.0</v>
      </c>
      <c r="J1668" s="25">
        <v>1.0</v>
      </c>
      <c r="K1668" s="25" t="s">
        <v>8916</v>
      </c>
      <c r="L1668" s="25">
        <v>3.0</v>
      </c>
      <c r="M1668" s="25">
        <v>3.0</v>
      </c>
      <c r="N1668" s="25" t="s">
        <v>9081</v>
      </c>
      <c r="O1668" s="13"/>
      <c r="P1668" s="13"/>
      <c r="Q1668" s="13"/>
      <c r="R1668" s="13"/>
      <c r="S1668" s="13"/>
      <c r="T1668" s="13"/>
      <c r="U1668" s="13"/>
      <c r="V1668" s="13"/>
      <c r="W1668" s="13"/>
      <c r="X1668" s="13"/>
      <c r="Y1668" s="13"/>
      <c r="Z1668" s="13"/>
      <c r="AA1668" s="13"/>
      <c r="AB1668" s="13"/>
    </row>
    <row r="1669" ht="15.75" customHeight="1">
      <c r="A1669" s="24" t="s">
        <v>10789</v>
      </c>
      <c r="B1669" s="24" t="s">
        <v>5015</v>
      </c>
      <c r="C1669" s="24" t="s">
        <v>10790</v>
      </c>
      <c r="D1669" s="24" t="s">
        <v>10791</v>
      </c>
      <c r="E1669" s="24" t="s">
        <v>10801</v>
      </c>
      <c r="F1669" s="25">
        <v>1.0</v>
      </c>
      <c r="G1669" s="25">
        <v>2.0</v>
      </c>
      <c r="H1669" s="25" t="s">
        <v>9250</v>
      </c>
      <c r="I1669" s="25">
        <v>1.0</v>
      </c>
      <c r="J1669" s="25">
        <v>1.0</v>
      </c>
      <c r="K1669" s="25" t="s">
        <v>8916</v>
      </c>
      <c r="L1669" s="25">
        <v>1.0</v>
      </c>
      <c r="M1669" s="25">
        <v>2.0</v>
      </c>
      <c r="N1669" s="25" t="s">
        <v>9081</v>
      </c>
      <c r="O1669" s="13"/>
      <c r="P1669" s="13"/>
      <c r="Q1669" s="13"/>
      <c r="R1669" s="13"/>
      <c r="S1669" s="13"/>
      <c r="T1669" s="13"/>
      <c r="U1669" s="13"/>
      <c r="V1669" s="13"/>
      <c r="W1669" s="13"/>
      <c r="X1669" s="13"/>
      <c r="Y1669" s="13"/>
      <c r="Z1669" s="13"/>
      <c r="AA1669" s="13"/>
      <c r="AB1669" s="13"/>
    </row>
    <row r="1670" ht="15.75" customHeight="1">
      <c r="A1670" s="24" t="s">
        <v>10789</v>
      </c>
      <c r="B1670" s="24" t="s">
        <v>5017</v>
      </c>
      <c r="C1670" s="24" t="s">
        <v>10790</v>
      </c>
      <c r="D1670" s="24" t="s">
        <v>10791</v>
      </c>
      <c r="E1670" s="24" t="s">
        <v>10802</v>
      </c>
      <c r="F1670" s="25">
        <v>3.0</v>
      </c>
      <c r="G1670" s="25">
        <v>3.0</v>
      </c>
      <c r="H1670" s="25" t="s">
        <v>9250</v>
      </c>
      <c r="I1670" s="25">
        <v>3.0</v>
      </c>
      <c r="J1670" s="25">
        <v>3.0</v>
      </c>
      <c r="K1670" s="25" t="s">
        <v>8916</v>
      </c>
      <c r="L1670" s="25">
        <v>2.0</v>
      </c>
      <c r="M1670" s="25">
        <v>2.0</v>
      </c>
      <c r="N1670" s="25" t="s">
        <v>9081</v>
      </c>
      <c r="O1670" s="13"/>
      <c r="P1670" s="13"/>
      <c r="Q1670" s="13"/>
      <c r="R1670" s="13"/>
      <c r="S1670" s="13"/>
      <c r="T1670" s="13"/>
      <c r="U1670" s="13"/>
      <c r="V1670" s="13"/>
      <c r="W1670" s="13"/>
      <c r="X1670" s="13"/>
      <c r="Y1670" s="13"/>
      <c r="Z1670" s="13"/>
      <c r="AA1670" s="13"/>
      <c r="AB1670" s="13"/>
    </row>
    <row r="1671" ht="15.75" customHeight="1">
      <c r="A1671" s="24" t="s">
        <v>10789</v>
      </c>
      <c r="B1671" s="24" t="s">
        <v>5019</v>
      </c>
      <c r="C1671" s="24" t="s">
        <v>10790</v>
      </c>
      <c r="D1671" s="24" t="s">
        <v>10791</v>
      </c>
      <c r="E1671" s="24" t="s">
        <v>10803</v>
      </c>
      <c r="F1671" s="25">
        <v>2.0</v>
      </c>
      <c r="G1671" s="25">
        <v>2.0</v>
      </c>
      <c r="H1671" s="25" t="s">
        <v>9250</v>
      </c>
      <c r="I1671" s="25">
        <v>2.0</v>
      </c>
      <c r="J1671" s="25">
        <v>2.0</v>
      </c>
      <c r="K1671" s="25" t="s">
        <v>8916</v>
      </c>
      <c r="L1671" s="25">
        <v>2.0</v>
      </c>
      <c r="M1671" s="25">
        <v>2.0</v>
      </c>
      <c r="N1671" s="25" t="s">
        <v>9081</v>
      </c>
      <c r="O1671" s="13"/>
      <c r="P1671" s="13"/>
      <c r="Q1671" s="13"/>
      <c r="R1671" s="13"/>
      <c r="S1671" s="13"/>
      <c r="T1671" s="13"/>
      <c r="U1671" s="13"/>
      <c r="V1671" s="13"/>
      <c r="W1671" s="13"/>
      <c r="X1671" s="13"/>
      <c r="Y1671" s="13"/>
      <c r="Z1671" s="13"/>
      <c r="AA1671" s="13"/>
      <c r="AB1671" s="13"/>
    </row>
    <row r="1672" ht="15.75" customHeight="1">
      <c r="A1672" s="24" t="s">
        <v>10789</v>
      </c>
      <c r="B1672" s="24" t="s">
        <v>5021</v>
      </c>
      <c r="C1672" s="24" t="s">
        <v>10790</v>
      </c>
      <c r="D1672" s="24" t="s">
        <v>10791</v>
      </c>
      <c r="E1672" s="24" t="s">
        <v>10804</v>
      </c>
      <c r="F1672" s="25">
        <v>1.0</v>
      </c>
      <c r="G1672" s="25">
        <v>1.0</v>
      </c>
      <c r="H1672" s="25" t="s">
        <v>9250</v>
      </c>
      <c r="I1672" s="25">
        <v>1.0</v>
      </c>
      <c r="J1672" s="25">
        <v>1.0</v>
      </c>
      <c r="K1672" s="25" t="s">
        <v>8916</v>
      </c>
      <c r="L1672" s="25">
        <v>1.0</v>
      </c>
      <c r="M1672" s="25">
        <v>1.0</v>
      </c>
      <c r="N1672" s="25" t="s">
        <v>9081</v>
      </c>
      <c r="O1672" s="13"/>
      <c r="P1672" s="13"/>
      <c r="Q1672" s="13"/>
      <c r="R1672" s="13"/>
      <c r="S1672" s="13"/>
      <c r="T1672" s="13"/>
      <c r="U1672" s="13"/>
      <c r="V1672" s="13"/>
      <c r="W1672" s="13"/>
      <c r="X1672" s="13"/>
      <c r="Y1672" s="13"/>
      <c r="Z1672" s="13"/>
      <c r="AA1672" s="13"/>
      <c r="AB1672" s="13"/>
    </row>
    <row r="1673" ht="15.75" customHeight="1">
      <c r="A1673" s="24" t="s">
        <v>10789</v>
      </c>
      <c r="B1673" s="24" t="s">
        <v>5023</v>
      </c>
      <c r="C1673" s="24" t="s">
        <v>10790</v>
      </c>
      <c r="D1673" s="24" t="s">
        <v>10791</v>
      </c>
      <c r="E1673" s="24" t="s">
        <v>10805</v>
      </c>
      <c r="F1673" s="25">
        <v>2.0</v>
      </c>
      <c r="G1673" s="25">
        <v>3.0</v>
      </c>
      <c r="H1673" s="25" t="s">
        <v>9250</v>
      </c>
      <c r="I1673" s="25">
        <v>2.0</v>
      </c>
      <c r="J1673" s="25">
        <v>2.0</v>
      </c>
      <c r="K1673" s="25" t="s">
        <v>8916</v>
      </c>
      <c r="L1673" s="25">
        <v>3.0</v>
      </c>
      <c r="M1673" s="25">
        <v>2.0</v>
      </c>
      <c r="N1673" s="25" t="s">
        <v>9081</v>
      </c>
      <c r="O1673" s="13"/>
      <c r="P1673" s="13"/>
      <c r="Q1673" s="13"/>
      <c r="R1673" s="13"/>
      <c r="S1673" s="13"/>
      <c r="T1673" s="13"/>
      <c r="U1673" s="13"/>
      <c r="V1673" s="13"/>
      <c r="W1673" s="13"/>
      <c r="X1673" s="13"/>
      <c r="Y1673" s="13"/>
      <c r="Z1673" s="13"/>
      <c r="AA1673" s="13"/>
      <c r="AB1673" s="13"/>
    </row>
    <row r="1674" ht="15.75" customHeight="1">
      <c r="A1674" s="24" t="s">
        <v>10789</v>
      </c>
      <c r="B1674" s="24" t="s">
        <v>5025</v>
      </c>
      <c r="C1674" s="24" t="s">
        <v>10790</v>
      </c>
      <c r="D1674" s="24" t="s">
        <v>10791</v>
      </c>
      <c r="E1674" s="24" t="s">
        <v>10806</v>
      </c>
      <c r="F1674" s="25">
        <v>3.0</v>
      </c>
      <c r="G1674" s="25">
        <v>3.0</v>
      </c>
      <c r="H1674" s="25" t="s">
        <v>9250</v>
      </c>
      <c r="I1674" s="25">
        <v>3.0</v>
      </c>
      <c r="J1674" s="25">
        <v>3.0</v>
      </c>
      <c r="K1674" s="25" t="s">
        <v>8916</v>
      </c>
      <c r="L1674" s="25">
        <v>3.0</v>
      </c>
      <c r="M1674" s="25">
        <v>3.0</v>
      </c>
      <c r="N1674" s="25" t="s">
        <v>9081</v>
      </c>
      <c r="O1674" s="13"/>
      <c r="P1674" s="13"/>
      <c r="Q1674" s="13"/>
      <c r="R1674" s="13"/>
      <c r="S1674" s="13"/>
      <c r="T1674" s="13"/>
      <c r="U1674" s="13"/>
      <c r="V1674" s="13"/>
      <c r="W1674" s="13"/>
      <c r="X1674" s="13"/>
      <c r="Y1674" s="13"/>
      <c r="Z1674" s="13"/>
      <c r="AA1674" s="13"/>
      <c r="AB1674" s="13"/>
    </row>
    <row r="1675" ht="15.75" customHeight="1">
      <c r="A1675" s="24" t="s">
        <v>10789</v>
      </c>
      <c r="B1675" s="24" t="s">
        <v>5027</v>
      </c>
      <c r="C1675" s="24" t="s">
        <v>10790</v>
      </c>
      <c r="D1675" s="24" t="s">
        <v>10791</v>
      </c>
      <c r="E1675" s="24" t="s">
        <v>10807</v>
      </c>
      <c r="F1675" s="25">
        <v>2.0</v>
      </c>
      <c r="G1675" s="25">
        <v>3.0</v>
      </c>
      <c r="H1675" s="25" t="s">
        <v>9250</v>
      </c>
      <c r="I1675" s="25">
        <v>2.0</v>
      </c>
      <c r="J1675" s="25">
        <v>2.0</v>
      </c>
      <c r="K1675" s="25" t="s">
        <v>8916</v>
      </c>
      <c r="L1675" s="25">
        <v>3.0</v>
      </c>
      <c r="M1675" s="25">
        <v>3.0</v>
      </c>
      <c r="N1675" s="25" t="s">
        <v>9081</v>
      </c>
      <c r="O1675" s="13"/>
      <c r="P1675" s="13"/>
      <c r="Q1675" s="13"/>
      <c r="R1675" s="13"/>
      <c r="S1675" s="13"/>
      <c r="T1675" s="13"/>
      <c r="U1675" s="13"/>
      <c r="V1675" s="13"/>
      <c r="W1675" s="13"/>
      <c r="X1675" s="13"/>
      <c r="Y1675" s="13"/>
      <c r="Z1675" s="13"/>
      <c r="AA1675" s="13"/>
      <c r="AB1675" s="13"/>
    </row>
    <row r="1676" ht="15.75" customHeight="1">
      <c r="A1676" s="24" t="s">
        <v>10789</v>
      </c>
      <c r="B1676" s="24" t="s">
        <v>5029</v>
      </c>
      <c r="C1676" s="24" t="s">
        <v>10790</v>
      </c>
      <c r="D1676" s="24" t="s">
        <v>10791</v>
      </c>
      <c r="E1676" s="24" t="s">
        <v>10808</v>
      </c>
      <c r="F1676" s="25">
        <v>3.0</v>
      </c>
      <c r="G1676" s="25">
        <v>3.0</v>
      </c>
      <c r="H1676" s="25" t="s">
        <v>9250</v>
      </c>
      <c r="I1676" s="25">
        <v>3.0</v>
      </c>
      <c r="J1676" s="25">
        <v>3.0</v>
      </c>
      <c r="K1676" s="25" t="s">
        <v>8916</v>
      </c>
      <c r="L1676" s="25">
        <v>3.0</v>
      </c>
      <c r="M1676" s="25">
        <v>3.0</v>
      </c>
      <c r="N1676" s="25" t="s">
        <v>9081</v>
      </c>
      <c r="O1676" s="13"/>
      <c r="P1676" s="13"/>
      <c r="Q1676" s="13"/>
      <c r="R1676" s="13"/>
      <c r="S1676" s="13"/>
      <c r="T1676" s="13"/>
      <c r="U1676" s="13"/>
      <c r="V1676" s="13"/>
      <c r="W1676" s="13"/>
      <c r="X1676" s="13"/>
      <c r="Y1676" s="13"/>
      <c r="Z1676" s="13"/>
      <c r="AA1676" s="13"/>
      <c r="AB1676" s="13"/>
    </row>
    <row r="1677" ht="15.75" customHeight="1">
      <c r="A1677" s="24" t="s">
        <v>10809</v>
      </c>
      <c r="B1677" s="24" t="s">
        <v>4374</v>
      </c>
      <c r="C1677" s="24" t="s">
        <v>10810</v>
      </c>
      <c r="D1677" s="24" t="s">
        <v>10811</v>
      </c>
      <c r="E1677" s="24" t="s">
        <v>10812</v>
      </c>
      <c r="F1677" s="25">
        <v>2.0</v>
      </c>
      <c r="G1677" s="25">
        <v>2.0</v>
      </c>
      <c r="H1677" s="25" t="s">
        <v>9250</v>
      </c>
      <c r="I1677" s="25">
        <v>2.0</v>
      </c>
      <c r="J1677" s="25">
        <v>2.0</v>
      </c>
      <c r="K1677" s="25" t="s">
        <v>9081</v>
      </c>
      <c r="L1677" s="25">
        <v>2.0</v>
      </c>
      <c r="M1677" s="25">
        <v>2.0</v>
      </c>
      <c r="N1677" s="25" t="s">
        <v>9396</v>
      </c>
      <c r="O1677" s="13"/>
      <c r="P1677" s="13"/>
      <c r="Q1677" s="13"/>
      <c r="R1677" s="13"/>
      <c r="S1677" s="13"/>
      <c r="T1677" s="13"/>
      <c r="U1677" s="13"/>
      <c r="V1677" s="13"/>
      <c r="W1677" s="13"/>
      <c r="X1677" s="13"/>
      <c r="Y1677" s="13"/>
      <c r="Z1677" s="13"/>
      <c r="AA1677" s="13"/>
      <c r="AB1677" s="13"/>
    </row>
    <row r="1678" ht="15.75" customHeight="1">
      <c r="A1678" s="24" t="s">
        <v>10809</v>
      </c>
      <c r="B1678" s="24" t="s">
        <v>4378</v>
      </c>
      <c r="C1678" s="24" t="s">
        <v>10810</v>
      </c>
      <c r="D1678" s="24" t="s">
        <v>10811</v>
      </c>
      <c r="E1678" s="24" t="s">
        <v>10813</v>
      </c>
      <c r="F1678" s="25">
        <v>1.0</v>
      </c>
      <c r="G1678" s="25">
        <v>1.0</v>
      </c>
      <c r="H1678" s="25" t="s">
        <v>9250</v>
      </c>
      <c r="I1678" s="25">
        <v>3.0</v>
      </c>
      <c r="J1678" s="25">
        <v>3.0</v>
      </c>
      <c r="K1678" s="25" t="s">
        <v>9081</v>
      </c>
      <c r="L1678" s="25">
        <v>3.0</v>
      </c>
      <c r="M1678" s="25">
        <v>3.0</v>
      </c>
      <c r="N1678" s="25" t="s">
        <v>9396</v>
      </c>
      <c r="O1678" s="13"/>
      <c r="P1678" s="13"/>
      <c r="Q1678" s="13"/>
      <c r="R1678" s="13"/>
      <c r="S1678" s="13"/>
      <c r="T1678" s="13"/>
      <c r="U1678" s="13"/>
      <c r="V1678" s="13"/>
      <c r="W1678" s="13"/>
      <c r="X1678" s="13"/>
      <c r="Y1678" s="13"/>
      <c r="Z1678" s="13"/>
      <c r="AA1678" s="13"/>
      <c r="AB1678" s="13"/>
    </row>
    <row r="1679" ht="15.75" customHeight="1">
      <c r="A1679" s="24" t="s">
        <v>10809</v>
      </c>
      <c r="B1679" s="24" t="s">
        <v>4380</v>
      </c>
      <c r="C1679" s="24" t="s">
        <v>10810</v>
      </c>
      <c r="D1679" s="24" t="s">
        <v>10811</v>
      </c>
      <c r="E1679" s="24" t="s">
        <v>10814</v>
      </c>
      <c r="F1679" s="25">
        <v>1.0</v>
      </c>
      <c r="G1679" s="25">
        <v>3.0</v>
      </c>
      <c r="H1679" s="25" t="s">
        <v>9250</v>
      </c>
      <c r="I1679" s="25">
        <v>2.0</v>
      </c>
      <c r="J1679" s="25">
        <v>3.0</v>
      </c>
      <c r="K1679" s="25" t="s">
        <v>9081</v>
      </c>
      <c r="L1679" s="25">
        <v>1.0</v>
      </c>
      <c r="M1679" s="25">
        <v>2.0</v>
      </c>
      <c r="N1679" s="25" t="s">
        <v>9396</v>
      </c>
      <c r="O1679" s="13"/>
      <c r="P1679" s="13"/>
      <c r="Q1679" s="13"/>
      <c r="R1679" s="13"/>
      <c r="S1679" s="13"/>
      <c r="T1679" s="13"/>
      <c r="U1679" s="13"/>
      <c r="V1679" s="13"/>
      <c r="W1679" s="13"/>
      <c r="X1679" s="13"/>
      <c r="Y1679" s="13"/>
      <c r="Z1679" s="13"/>
      <c r="AA1679" s="13"/>
      <c r="AB1679" s="13"/>
    </row>
    <row r="1680" ht="15.75" customHeight="1">
      <c r="A1680" s="24" t="s">
        <v>10809</v>
      </c>
      <c r="B1680" s="24" t="s">
        <v>4382</v>
      </c>
      <c r="C1680" s="24" t="s">
        <v>10810</v>
      </c>
      <c r="D1680" s="24" t="s">
        <v>10811</v>
      </c>
      <c r="E1680" s="24" t="s">
        <v>10815</v>
      </c>
      <c r="F1680" s="25">
        <v>2.0</v>
      </c>
      <c r="G1680" s="25">
        <v>2.0</v>
      </c>
      <c r="H1680" s="25" t="s">
        <v>9250</v>
      </c>
      <c r="I1680" s="25">
        <v>2.0</v>
      </c>
      <c r="J1680" s="25">
        <v>3.0</v>
      </c>
      <c r="K1680" s="25" t="s">
        <v>9081</v>
      </c>
      <c r="L1680" s="25">
        <v>3.0</v>
      </c>
      <c r="M1680" s="25">
        <v>2.0</v>
      </c>
      <c r="N1680" s="25" t="s">
        <v>9396</v>
      </c>
      <c r="O1680" s="13"/>
      <c r="P1680" s="13"/>
      <c r="Q1680" s="13"/>
      <c r="R1680" s="13"/>
      <c r="S1680" s="13"/>
      <c r="T1680" s="13"/>
      <c r="U1680" s="13"/>
      <c r="V1680" s="13"/>
      <c r="W1680" s="13"/>
      <c r="X1680" s="13"/>
      <c r="Y1680" s="13"/>
      <c r="Z1680" s="13"/>
      <c r="AA1680" s="13"/>
      <c r="AB1680" s="13"/>
    </row>
    <row r="1681" ht="15.75" customHeight="1">
      <c r="A1681" s="24" t="s">
        <v>10809</v>
      </c>
      <c r="B1681" s="24" t="s">
        <v>4384</v>
      </c>
      <c r="C1681" s="24" t="s">
        <v>10810</v>
      </c>
      <c r="D1681" s="24" t="s">
        <v>10811</v>
      </c>
      <c r="E1681" s="24" t="s">
        <v>10816</v>
      </c>
      <c r="F1681" s="25">
        <v>1.0</v>
      </c>
      <c r="G1681" s="25">
        <v>1.0</v>
      </c>
      <c r="H1681" s="25" t="s">
        <v>9250</v>
      </c>
      <c r="I1681" s="25">
        <v>1.0</v>
      </c>
      <c r="J1681" s="25">
        <v>2.0</v>
      </c>
      <c r="K1681" s="25" t="s">
        <v>9081</v>
      </c>
      <c r="L1681" s="25">
        <v>2.0</v>
      </c>
      <c r="M1681" s="25">
        <v>2.0</v>
      </c>
      <c r="N1681" s="25" t="s">
        <v>9396</v>
      </c>
      <c r="O1681" s="13"/>
      <c r="P1681" s="13"/>
      <c r="Q1681" s="13"/>
      <c r="R1681" s="13"/>
      <c r="S1681" s="13"/>
      <c r="T1681" s="13"/>
      <c r="U1681" s="13"/>
      <c r="V1681" s="13"/>
      <c r="W1681" s="13"/>
      <c r="X1681" s="13"/>
      <c r="Y1681" s="13"/>
      <c r="Z1681" s="13"/>
      <c r="AA1681" s="13"/>
      <c r="AB1681" s="13"/>
    </row>
    <row r="1682" ht="15.75" customHeight="1">
      <c r="A1682" s="24" t="s">
        <v>10809</v>
      </c>
      <c r="B1682" s="24" t="s">
        <v>4386</v>
      </c>
      <c r="C1682" s="24" t="s">
        <v>10810</v>
      </c>
      <c r="D1682" s="24" t="s">
        <v>10811</v>
      </c>
      <c r="E1682" s="24" t="s">
        <v>10817</v>
      </c>
      <c r="F1682" s="25">
        <v>3.0</v>
      </c>
      <c r="G1682" s="25">
        <v>3.0</v>
      </c>
      <c r="H1682" s="25" t="s">
        <v>9250</v>
      </c>
      <c r="I1682" s="25">
        <v>3.0</v>
      </c>
      <c r="J1682" s="25">
        <v>3.0</v>
      </c>
      <c r="K1682" s="25" t="s">
        <v>9081</v>
      </c>
      <c r="L1682" s="25">
        <v>3.0</v>
      </c>
      <c r="M1682" s="25">
        <v>3.0</v>
      </c>
      <c r="N1682" s="25" t="s">
        <v>9396</v>
      </c>
      <c r="O1682" s="13"/>
      <c r="P1682" s="13"/>
      <c r="Q1682" s="13"/>
      <c r="R1682" s="13"/>
      <c r="S1682" s="13"/>
      <c r="T1682" s="13"/>
      <c r="U1682" s="13"/>
      <c r="V1682" s="13"/>
      <c r="W1682" s="13"/>
      <c r="X1682" s="13"/>
      <c r="Y1682" s="13"/>
      <c r="Z1682" s="13"/>
      <c r="AA1682" s="13"/>
      <c r="AB1682" s="13"/>
    </row>
    <row r="1683" ht="15.75" customHeight="1">
      <c r="A1683" s="24" t="s">
        <v>10809</v>
      </c>
      <c r="B1683" s="24" t="s">
        <v>4388</v>
      </c>
      <c r="C1683" s="24" t="s">
        <v>10810</v>
      </c>
      <c r="D1683" s="24" t="s">
        <v>10811</v>
      </c>
      <c r="E1683" s="24" t="s">
        <v>10818</v>
      </c>
      <c r="F1683" s="25">
        <v>2.0</v>
      </c>
      <c r="G1683" s="25">
        <v>3.0</v>
      </c>
      <c r="H1683" s="25" t="s">
        <v>9250</v>
      </c>
      <c r="I1683" s="25">
        <v>3.0</v>
      </c>
      <c r="J1683" s="25">
        <v>3.0</v>
      </c>
      <c r="K1683" s="25" t="s">
        <v>9081</v>
      </c>
      <c r="L1683" s="25">
        <v>1.0</v>
      </c>
      <c r="M1683" s="25">
        <v>2.0</v>
      </c>
      <c r="N1683" s="25" t="s">
        <v>9396</v>
      </c>
      <c r="O1683" s="13"/>
      <c r="P1683" s="13"/>
      <c r="Q1683" s="13"/>
      <c r="R1683" s="13"/>
      <c r="S1683" s="13"/>
      <c r="T1683" s="13"/>
      <c r="U1683" s="13"/>
      <c r="V1683" s="13"/>
      <c r="W1683" s="13"/>
      <c r="X1683" s="13"/>
      <c r="Y1683" s="13"/>
      <c r="Z1683" s="13"/>
      <c r="AA1683" s="13"/>
      <c r="AB1683" s="13"/>
    </row>
    <row r="1684" ht="15.75" customHeight="1">
      <c r="A1684" s="24" t="s">
        <v>10809</v>
      </c>
      <c r="B1684" s="24" t="s">
        <v>4390</v>
      </c>
      <c r="C1684" s="24" t="s">
        <v>10810</v>
      </c>
      <c r="D1684" s="24" t="s">
        <v>10811</v>
      </c>
      <c r="E1684" s="24" t="s">
        <v>10819</v>
      </c>
      <c r="F1684" s="25">
        <v>1.0</v>
      </c>
      <c r="G1684" s="25">
        <v>1.0</v>
      </c>
      <c r="H1684" s="25" t="s">
        <v>9250</v>
      </c>
      <c r="I1684" s="25">
        <v>2.0</v>
      </c>
      <c r="J1684" s="25">
        <v>2.0</v>
      </c>
      <c r="K1684" s="25" t="s">
        <v>9081</v>
      </c>
      <c r="L1684" s="25">
        <v>2.0</v>
      </c>
      <c r="M1684" s="25">
        <v>2.0</v>
      </c>
      <c r="N1684" s="25" t="s">
        <v>9396</v>
      </c>
      <c r="O1684" s="13"/>
      <c r="P1684" s="13"/>
      <c r="Q1684" s="13"/>
      <c r="R1684" s="13"/>
      <c r="S1684" s="13"/>
      <c r="T1684" s="13"/>
      <c r="U1684" s="13"/>
      <c r="V1684" s="13"/>
      <c r="W1684" s="13"/>
      <c r="X1684" s="13"/>
      <c r="Y1684" s="13"/>
      <c r="Z1684" s="13"/>
      <c r="AA1684" s="13"/>
      <c r="AB1684" s="13"/>
    </row>
    <row r="1685" ht="15.75" customHeight="1">
      <c r="A1685" s="24" t="s">
        <v>10809</v>
      </c>
      <c r="B1685" s="24" t="s">
        <v>4392</v>
      </c>
      <c r="C1685" s="24" t="s">
        <v>10810</v>
      </c>
      <c r="D1685" s="24" t="s">
        <v>10811</v>
      </c>
      <c r="E1685" s="24" t="s">
        <v>10820</v>
      </c>
      <c r="F1685" s="25">
        <v>2.0</v>
      </c>
      <c r="G1685" s="25">
        <v>2.0</v>
      </c>
      <c r="H1685" s="25" t="s">
        <v>9250</v>
      </c>
      <c r="I1685" s="25">
        <v>2.0</v>
      </c>
      <c r="J1685" s="25">
        <v>2.0</v>
      </c>
      <c r="K1685" s="25" t="s">
        <v>9081</v>
      </c>
      <c r="L1685" s="25">
        <v>2.0</v>
      </c>
      <c r="M1685" s="25">
        <v>2.0</v>
      </c>
      <c r="N1685" s="25" t="s">
        <v>9396</v>
      </c>
      <c r="O1685" s="13"/>
      <c r="P1685" s="13"/>
      <c r="Q1685" s="13"/>
      <c r="R1685" s="13"/>
      <c r="S1685" s="13"/>
      <c r="T1685" s="13"/>
      <c r="U1685" s="13"/>
      <c r="V1685" s="13"/>
      <c r="W1685" s="13"/>
      <c r="X1685" s="13"/>
      <c r="Y1685" s="13"/>
      <c r="Z1685" s="13"/>
      <c r="AA1685" s="13"/>
      <c r="AB1685" s="13"/>
    </row>
    <row r="1686" ht="15.75" customHeight="1">
      <c r="A1686" s="24" t="s">
        <v>10809</v>
      </c>
      <c r="B1686" s="24" t="s">
        <v>4394</v>
      </c>
      <c r="C1686" s="24" t="s">
        <v>10810</v>
      </c>
      <c r="D1686" s="24" t="s">
        <v>10811</v>
      </c>
      <c r="E1686" s="24" t="s">
        <v>10821</v>
      </c>
      <c r="F1686" s="25">
        <v>1.0</v>
      </c>
      <c r="G1686" s="25">
        <v>2.0</v>
      </c>
      <c r="H1686" s="25" t="s">
        <v>9250</v>
      </c>
      <c r="I1686" s="25">
        <v>2.0</v>
      </c>
      <c r="J1686" s="25">
        <v>3.0</v>
      </c>
      <c r="K1686" s="25" t="s">
        <v>9081</v>
      </c>
      <c r="L1686" s="25">
        <v>1.0</v>
      </c>
      <c r="M1686" s="25">
        <v>2.0</v>
      </c>
      <c r="N1686" s="25" t="s">
        <v>9396</v>
      </c>
      <c r="O1686" s="13"/>
      <c r="P1686" s="13"/>
      <c r="Q1686" s="13"/>
      <c r="R1686" s="13"/>
      <c r="S1686" s="13"/>
      <c r="T1686" s="13"/>
      <c r="U1686" s="13"/>
      <c r="V1686" s="13"/>
      <c r="W1686" s="13"/>
      <c r="X1686" s="13"/>
      <c r="Y1686" s="13"/>
      <c r="Z1686" s="13"/>
      <c r="AA1686" s="13"/>
      <c r="AB1686" s="13"/>
    </row>
    <row r="1687" ht="15.75" customHeight="1">
      <c r="A1687" s="24" t="s">
        <v>10809</v>
      </c>
      <c r="B1687" s="24" t="s">
        <v>4396</v>
      </c>
      <c r="C1687" s="24" t="s">
        <v>10810</v>
      </c>
      <c r="D1687" s="24" t="s">
        <v>10811</v>
      </c>
      <c r="E1687" s="24" t="s">
        <v>10822</v>
      </c>
      <c r="F1687" s="25">
        <v>2.0</v>
      </c>
      <c r="G1687" s="25">
        <v>2.0</v>
      </c>
      <c r="H1687" s="25" t="s">
        <v>9250</v>
      </c>
      <c r="I1687" s="25">
        <v>2.0</v>
      </c>
      <c r="J1687" s="25">
        <v>2.0</v>
      </c>
      <c r="K1687" s="25" t="s">
        <v>9081</v>
      </c>
      <c r="L1687" s="25">
        <v>2.0</v>
      </c>
      <c r="M1687" s="25">
        <v>2.0</v>
      </c>
      <c r="N1687" s="25" t="s">
        <v>9396</v>
      </c>
      <c r="O1687" s="13"/>
      <c r="P1687" s="13"/>
      <c r="Q1687" s="13"/>
      <c r="R1687" s="13"/>
      <c r="S1687" s="13"/>
      <c r="T1687" s="13"/>
      <c r="U1687" s="13"/>
      <c r="V1687" s="13"/>
      <c r="W1687" s="13"/>
      <c r="X1687" s="13"/>
      <c r="Y1687" s="13"/>
      <c r="Z1687" s="13"/>
      <c r="AA1687" s="13"/>
      <c r="AB1687" s="13"/>
    </row>
    <row r="1688" ht="15.75" customHeight="1">
      <c r="A1688" s="24" t="s">
        <v>10809</v>
      </c>
      <c r="B1688" s="24" t="s">
        <v>4398</v>
      </c>
      <c r="C1688" s="24" t="s">
        <v>10810</v>
      </c>
      <c r="D1688" s="24" t="s">
        <v>10811</v>
      </c>
      <c r="E1688" s="24" t="s">
        <v>10823</v>
      </c>
      <c r="F1688" s="25">
        <v>1.0</v>
      </c>
      <c r="G1688" s="25">
        <v>1.0</v>
      </c>
      <c r="H1688" s="25" t="s">
        <v>9250</v>
      </c>
      <c r="I1688" s="25">
        <v>2.0</v>
      </c>
      <c r="J1688" s="25">
        <v>3.0</v>
      </c>
      <c r="K1688" s="25" t="s">
        <v>9081</v>
      </c>
      <c r="L1688" s="25">
        <v>2.0</v>
      </c>
      <c r="M1688" s="25">
        <v>3.0</v>
      </c>
      <c r="N1688" s="25" t="s">
        <v>9396</v>
      </c>
      <c r="O1688" s="13"/>
      <c r="P1688" s="13"/>
      <c r="Q1688" s="13"/>
      <c r="R1688" s="13"/>
      <c r="S1688" s="13"/>
      <c r="T1688" s="13"/>
      <c r="U1688" s="13"/>
      <c r="V1688" s="13"/>
      <c r="W1688" s="13"/>
      <c r="X1688" s="13"/>
      <c r="Y1688" s="13"/>
      <c r="Z1688" s="13"/>
      <c r="AA1688" s="13"/>
      <c r="AB1688" s="13"/>
    </row>
    <row r="1689" ht="15.75" customHeight="1">
      <c r="A1689" s="24" t="s">
        <v>10809</v>
      </c>
      <c r="B1689" s="24" t="s">
        <v>4400</v>
      </c>
      <c r="C1689" s="24" t="s">
        <v>10810</v>
      </c>
      <c r="D1689" s="24" t="s">
        <v>10811</v>
      </c>
      <c r="E1689" s="24" t="s">
        <v>10824</v>
      </c>
      <c r="F1689" s="25">
        <v>1.0</v>
      </c>
      <c r="G1689" s="25">
        <v>1.0</v>
      </c>
      <c r="H1689" s="25" t="s">
        <v>9250</v>
      </c>
      <c r="I1689" s="25">
        <v>2.0</v>
      </c>
      <c r="J1689" s="25">
        <v>3.0</v>
      </c>
      <c r="K1689" s="25" t="s">
        <v>9081</v>
      </c>
      <c r="L1689" s="25">
        <v>1.0</v>
      </c>
      <c r="M1689" s="25">
        <v>2.0</v>
      </c>
      <c r="N1689" s="25" t="s">
        <v>9396</v>
      </c>
      <c r="O1689" s="13"/>
      <c r="P1689" s="13"/>
      <c r="Q1689" s="13"/>
      <c r="R1689" s="13"/>
      <c r="S1689" s="13"/>
      <c r="T1689" s="13"/>
      <c r="U1689" s="13"/>
      <c r="V1689" s="13"/>
      <c r="W1689" s="13"/>
      <c r="X1689" s="13"/>
      <c r="Y1689" s="13"/>
      <c r="Z1689" s="13"/>
      <c r="AA1689" s="13"/>
      <c r="AB1689" s="13"/>
    </row>
    <row r="1690" ht="15.75" customHeight="1">
      <c r="A1690" s="24" t="s">
        <v>10809</v>
      </c>
      <c r="B1690" s="24" t="s">
        <v>4402</v>
      </c>
      <c r="C1690" s="24" t="s">
        <v>10810</v>
      </c>
      <c r="D1690" s="24" t="s">
        <v>10811</v>
      </c>
      <c r="E1690" s="24" t="s">
        <v>10825</v>
      </c>
      <c r="F1690" s="25">
        <v>2.0</v>
      </c>
      <c r="G1690" s="25">
        <v>3.0</v>
      </c>
      <c r="H1690" s="25" t="s">
        <v>9250</v>
      </c>
      <c r="I1690" s="25">
        <v>2.0</v>
      </c>
      <c r="J1690" s="25">
        <v>3.0</v>
      </c>
      <c r="K1690" s="25" t="s">
        <v>9081</v>
      </c>
      <c r="L1690" s="25">
        <v>1.0</v>
      </c>
      <c r="M1690" s="25">
        <v>2.0</v>
      </c>
      <c r="N1690" s="25" t="s">
        <v>9396</v>
      </c>
      <c r="O1690" s="13"/>
      <c r="P1690" s="13"/>
      <c r="Q1690" s="13"/>
      <c r="R1690" s="13"/>
      <c r="S1690" s="13"/>
      <c r="T1690" s="13"/>
      <c r="U1690" s="13"/>
      <c r="V1690" s="13"/>
      <c r="W1690" s="13"/>
      <c r="X1690" s="13"/>
      <c r="Y1690" s="13"/>
      <c r="Z1690" s="13"/>
      <c r="AA1690" s="13"/>
      <c r="AB1690" s="13"/>
    </row>
    <row r="1691" ht="15.75" customHeight="1">
      <c r="A1691" s="24" t="s">
        <v>10809</v>
      </c>
      <c r="B1691" s="24" t="s">
        <v>4404</v>
      </c>
      <c r="C1691" s="24" t="s">
        <v>10810</v>
      </c>
      <c r="D1691" s="24" t="s">
        <v>10811</v>
      </c>
      <c r="E1691" s="24" t="s">
        <v>10826</v>
      </c>
      <c r="F1691" s="25">
        <v>1.0</v>
      </c>
      <c r="G1691" s="25">
        <v>2.0</v>
      </c>
      <c r="H1691" s="25" t="s">
        <v>9250</v>
      </c>
      <c r="I1691" s="25">
        <v>1.0</v>
      </c>
      <c r="J1691" s="25">
        <v>3.0</v>
      </c>
      <c r="K1691" s="25" t="s">
        <v>9081</v>
      </c>
      <c r="L1691" s="25">
        <v>1.0</v>
      </c>
      <c r="M1691" s="25">
        <v>2.0</v>
      </c>
      <c r="N1691" s="25" t="s">
        <v>9396</v>
      </c>
      <c r="O1691" s="13"/>
      <c r="P1691" s="13"/>
      <c r="Q1691" s="13"/>
      <c r="R1691" s="13"/>
      <c r="S1691" s="13"/>
      <c r="T1691" s="13"/>
      <c r="U1691" s="13"/>
      <c r="V1691" s="13"/>
      <c r="W1691" s="13"/>
      <c r="X1691" s="13"/>
      <c r="Y1691" s="13"/>
      <c r="Z1691" s="13"/>
      <c r="AA1691" s="13"/>
      <c r="AB1691" s="13"/>
    </row>
    <row r="1692" ht="15.75" customHeight="1">
      <c r="A1692" s="24" t="s">
        <v>10809</v>
      </c>
      <c r="B1692" s="24" t="s">
        <v>4406</v>
      </c>
      <c r="C1692" s="24" t="s">
        <v>10810</v>
      </c>
      <c r="D1692" s="24" t="s">
        <v>10811</v>
      </c>
      <c r="E1692" s="24" t="s">
        <v>10827</v>
      </c>
      <c r="F1692" s="25">
        <v>1.0</v>
      </c>
      <c r="G1692" s="25">
        <v>3.0</v>
      </c>
      <c r="H1692" s="25" t="s">
        <v>9250</v>
      </c>
      <c r="I1692" s="25">
        <v>2.0</v>
      </c>
      <c r="J1692" s="25">
        <v>3.0</v>
      </c>
      <c r="K1692" s="25" t="s">
        <v>9081</v>
      </c>
      <c r="L1692" s="25">
        <v>1.0</v>
      </c>
      <c r="M1692" s="25">
        <v>2.0</v>
      </c>
      <c r="N1692" s="25" t="s">
        <v>9396</v>
      </c>
      <c r="O1692" s="13"/>
      <c r="P1692" s="13"/>
      <c r="Q1692" s="13"/>
      <c r="R1692" s="13"/>
      <c r="S1692" s="13"/>
      <c r="T1692" s="13"/>
      <c r="U1692" s="13"/>
      <c r="V1692" s="13"/>
      <c r="W1692" s="13"/>
      <c r="X1692" s="13"/>
      <c r="Y1692" s="13"/>
      <c r="Z1692" s="13"/>
      <c r="AA1692" s="13"/>
      <c r="AB1692" s="13"/>
    </row>
    <row r="1693" ht="15.75" customHeight="1">
      <c r="A1693" s="24" t="s">
        <v>10809</v>
      </c>
      <c r="B1693" s="24" t="s">
        <v>4408</v>
      </c>
      <c r="C1693" s="24" t="s">
        <v>10810</v>
      </c>
      <c r="D1693" s="24" t="s">
        <v>10811</v>
      </c>
      <c r="E1693" s="24" t="s">
        <v>10828</v>
      </c>
      <c r="F1693" s="25">
        <v>3.0</v>
      </c>
      <c r="G1693" s="25">
        <v>3.0</v>
      </c>
      <c r="H1693" s="25" t="s">
        <v>9250</v>
      </c>
      <c r="I1693" s="25">
        <v>3.0</v>
      </c>
      <c r="J1693" s="25">
        <v>3.0</v>
      </c>
      <c r="K1693" s="25" t="s">
        <v>9081</v>
      </c>
      <c r="L1693" s="25">
        <v>3.0</v>
      </c>
      <c r="M1693" s="25">
        <v>3.0</v>
      </c>
      <c r="N1693" s="25" t="s">
        <v>9396</v>
      </c>
      <c r="O1693" s="13"/>
      <c r="P1693" s="13"/>
      <c r="Q1693" s="13"/>
      <c r="R1693" s="13"/>
      <c r="S1693" s="13"/>
      <c r="T1693" s="13"/>
      <c r="U1693" s="13"/>
      <c r="V1693" s="13"/>
      <c r="W1693" s="13"/>
      <c r="X1693" s="13"/>
      <c r="Y1693" s="13"/>
      <c r="Z1693" s="13"/>
      <c r="AA1693" s="13"/>
      <c r="AB1693" s="13"/>
    </row>
    <row r="1694" ht="15.75" customHeight="1">
      <c r="A1694" s="24" t="s">
        <v>10809</v>
      </c>
      <c r="B1694" s="24" t="s">
        <v>4410</v>
      </c>
      <c r="C1694" s="24" t="s">
        <v>10810</v>
      </c>
      <c r="D1694" s="24" t="s">
        <v>10811</v>
      </c>
      <c r="E1694" s="24" t="s">
        <v>10829</v>
      </c>
      <c r="F1694" s="25">
        <v>3.0</v>
      </c>
      <c r="G1694" s="25">
        <v>3.0</v>
      </c>
      <c r="H1694" s="25" t="s">
        <v>9250</v>
      </c>
      <c r="I1694" s="25">
        <v>3.0</v>
      </c>
      <c r="J1694" s="25">
        <v>3.0</v>
      </c>
      <c r="K1694" s="25" t="s">
        <v>9081</v>
      </c>
      <c r="L1694" s="25">
        <v>3.0</v>
      </c>
      <c r="M1694" s="25">
        <v>3.0</v>
      </c>
      <c r="N1694" s="25" t="s">
        <v>9396</v>
      </c>
      <c r="O1694" s="13"/>
      <c r="P1694" s="13"/>
      <c r="Q1694" s="13"/>
      <c r="R1694" s="13"/>
      <c r="S1694" s="13"/>
      <c r="T1694" s="13"/>
      <c r="U1694" s="13"/>
      <c r="V1694" s="13"/>
      <c r="W1694" s="13"/>
      <c r="X1694" s="13"/>
      <c r="Y1694" s="13"/>
      <c r="Z1694" s="13"/>
      <c r="AA1694" s="13"/>
      <c r="AB1694" s="13"/>
    </row>
    <row r="1695" ht="15.75" customHeight="1">
      <c r="A1695" s="24" t="s">
        <v>10830</v>
      </c>
      <c r="B1695" s="24" t="s">
        <v>1147</v>
      </c>
      <c r="C1695" s="24" t="s">
        <v>10831</v>
      </c>
      <c r="D1695" s="24" t="s">
        <v>10832</v>
      </c>
      <c r="E1695" s="24" t="s">
        <v>10833</v>
      </c>
      <c r="F1695" s="25">
        <v>2.0</v>
      </c>
      <c r="G1695" s="25">
        <v>3.0</v>
      </c>
      <c r="H1695" s="25" t="s">
        <v>9396</v>
      </c>
      <c r="I1695" s="25">
        <v>2.0</v>
      </c>
      <c r="J1695" s="25">
        <v>3.0</v>
      </c>
      <c r="K1695" s="25" t="s">
        <v>9081</v>
      </c>
      <c r="L1695" s="25">
        <v>2.0</v>
      </c>
      <c r="M1695" s="25">
        <v>3.0</v>
      </c>
      <c r="N1695" s="25" t="s">
        <v>8938</v>
      </c>
      <c r="O1695" s="13"/>
      <c r="P1695" s="13"/>
      <c r="Q1695" s="13"/>
      <c r="R1695" s="13"/>
      <c r="S1695" s="13"/>
      <c r="T1695" s="13"/>
      <c r="U1695" s="13"/>
      <c r="V1695" s="13"/>
      <c r="W1695" s="13"/>
      <c r="X1695" s="13"/>
      <c r="Y1695" s="13"/>
      <c r="Z1695" s="13"/>
      <c r="AA1695" s="13"/>
      <c r="AB1695" s="13"/>
    </row>
    <row r="1696" ht="15.75" customHeight="1">
      <c r="A1696" s="24" t="s">
        <v>10830</v>
      </c>
      <c r="B1696" s="24" t="s">
        <v>1151</v>
      </c>
      <c r="C1696" s="24" t="s">
        <v>10831</v>
      </c>
      <c r="D1696" s="24" t="s">
        <v>10832</v>
      </c>
      <c r="E1696" s="24" t="s">
        <v>10834</v>
      </c>
      <c r="F1696" s="25">
        <v>2.0</v>
      </c>
      <c r="G1696" s="25">
        <v>3.0</v>
      </c>
      <c r="H1696" s="25" t="s">
        <v>9396</v>
      </c>
      <c r="I1696" s="25">
        <v>3.0</v>
      </c>
      <c r="J1696" s="25">
        <v>3.0</v>
      </c>
      <c r="K1696" s="25" t="s">
        <v>9081</v>
      </c>
      <c r="L1696" s="25">
        <v>3.0</v>
      </c>
      <c r="M1696" s="25">
        <v>2.0</v>
      </c>
      <c r="N1696" s="25" t="s">
        <v>8938</v>
      </c>
      <c r="O1696" s="13"/>
      <c r="P1696" s="13"/>
      <c r="Q1696" s="13"/>
      <c r="R1696" s="13"/>
      <c r="S1696" s="13"/>
      <c r="T1696" s="13"/>
      <c r="U1696" s="13"/>
      <c r="V1696" s="13"/>
      <c r="W1696" s="13"/>
      <c r="X1696" s="13"/>
      <c r="Y1696" s="13"/>
      <c r="Z1696" s="13"/>
      <c r="AA1696" s="13"/>
      <c r="AB1696" s="13"/>
    </row>
    <row r="1697" ht="15.75" customHeight="1">
      <c r="A1697" s="24" t="s">
        <v>10830</v>
      </c>
      <c r="B1697" s="24" t="s">
        <v>1152</v>
      </c>
      <c r="C1697" s="24" t="s">
        <v>10831</v>
      </c>
      <c r="D1697" s="24" t="s">
        <v>10832</v>
      </c>
      <c r="E1697" s="24" t="s">
        <v>10835</v>
      </c>
      <c r="F1697" s="25">
        <v>3.0</v>
      </c>
      <c r="G1697" s="25">
        <v>2.0</v>
      </c>
      <c r="H1697" s="25" t="s">
        <v>9396</v>
      </c>
      <c r="I1697" s="25">
        <v>3.0</v>
      </c>
      <c r="J1697" s="25">
        <v>2.0</v>
      </c>
      <c r="K1697" s="25" t="s">
        <v>9081</v>
      </c>
      <c r="L1697" s="25">
        <v>3.0</v>
      </c>
      <c r="M1697" s="25">
        <v>2.0</v>
      </c>
      <c r="N1697" s="25" t="s">
        <v>8938</v>
      </c>
      <c r="O1697" s="13"/>
      <c r="P1697" s="13"/>
      <c r="Q1697" s="13"/>
      <c r="R1697" s="13"/>
      <c r="S1697" s="13"/>
      <c r="T1697" s="13"/>
      <c r="U1697" s="13"/>
      <c r="V1697" s="13"/>
      <c r="W1697" s="13"/>
      <c r="X1697" s="13"/>
      <c r="Y1697" s="13"/>
      <c r="Z1697" s="13"/>
      <c r="AA1697" s="13"/>
      <c r="AB1697" s="13"/>
    </row>
    <row r="1698" ht="15.75" customHeight="1">
      <c r="A1698" s="24" t="s">
        <v>10830</v>
      </c>
      <c r="B1698" s="24" t="s">
        <v>1154</v>
      </c>
      <c r="C1698" s="24" t="s">
        <v>10831</v>
      </c>
      <c r="D1698" s="24" t="s">
        <v>10832</v>
      </c>
      <c r="E1698" s="24" t="s">
        <v>10836</v>
      </c>
      <c r="F1698" s="25">
        <v>3.0</v>
      </c>
      <c r="G1698" s="25">
        <v>3.0</v>
      </c>
      <c r="H1698" s="25" t="s">
        <v>9396</v>
      </c>
      <c r="I1698" s="25">
        <v>3.0</v>
      </c>
      <c r="J1698" s="25">
        <v>3.0</v>
      </c>
      <c r="K1698" s="25" t="s">
        <v>9081</v>
      </c>
      <c r="L1698" s="25">
        <v>3.0</v>
      </c>
      <c r="M1698" s="25">
        <v>3.0</v>
      </c>
      <c r="N1698" s="25" t="s">
        <v>8938</v>
      </c>
      <c r="O1698" s="13"/>
      <c r="P1698" s="13"/>
      <c r="Q1698" s="13"/>
      <c r="R1698" s="13"/>
      <c r="S1698" s="13"/>
      <c r="T1698" s="13"/>
      <c r="U1698" s="13"/>
      <c r="V1698" s="13"/>
      <c r="W1698" s="13"/>
      <c r="X1698" s="13"/>
      <c r="Y1698" s="13"/>
      <c r="Z1698" s="13"/>
      <c r="AA1698" s="13"/>
      <c r="AB1698" s="13"/>
    </row>
    <row r="1699" ht="15.75" customHeight="1">
      <c r="A1699" s="24" t="s">
        <v>10830</v>
      </c>
      <c r="B1699" s="24" t="s">
        <v>1156</v>
      </c>
      <c r="C1699" s="24" t="s">
        <v>10831</v>
      </c>
      <c r="D1699" s="24" t="s">
        <v>10832</v>
      </c>
      <c r="E1699" s="24" t="s">
        <v>10837</v>
      </c>
      <c r="F1699" s="25">
        <v>2.0</v>
      </c>
      <c r="G1699" s="25">
        <v>2.0</v>
      </c>
      <c r="H1699" s="25" t="s">
        <v>9396</v>
      </c>
      <c r="I1699" s="25">
        <v>2.0</v>
      </c>
      <c r="J1699" s="25">
        <v>2.0</v>
      </c>
      <c r="K1699" s="25" t="s">
        <v>9081</v>
      </c>
      <c r="L1699" s="25">
        <v>2.0</v>
      </c>
      <c r="M1699" s="25">
        <v>2.0</v>
      </c>
      <c r="N1699" s="25" t="s">
        <v>8938</v>
      </c>
      <c r="O1699" s="13"/>
      <c r="P1699" s="13"/>
      <c r="Q1699" s="13"/>
      <c r="R1699" s="13"/>
      <c r="S1699" s="13"/>
      <c r="T1699" s="13"/>
      <c r="U1699" s="13"/>
      <c r="V1699" s="13"/>
      <c r="W1699" s="13"/>
      <c r="X1699" s="13"/>
      <c r="Y1699" s="13"/>
      <c r="Z1699" s="13"/>
      <c r="AA1699" s="13"/>
      <c r="AB1699" s="13"/>
    </row>
    <row r="1700" ht="15.75" customHeight="1">
      <c r="A1700" s="24" t="s">
        <v>10830</v>
      </c>
      <c r="B1700" s="24" t="s">
        <v>1158</v>
      </c>
      <c r="C1700" s="24" t="s">
        <v>10831</v>
      </c>
      <c r="D1700" s="24" t="s">
        <v>10832</v>
      </c>
      <c r="E1700" s="24" t="s">
        <v>10838</v>
      </c>
      <c r="F1700" s="25">
        <v>3.0</v>
      </c>
      <c r="G1700" s="25">
        <v>2.0</v>
      </c>
      <c r="H1700" s="25" t="s">
        <v>9396</v>
      </c>
      <c r="I1700" s="25">
        <v>3.0</v>
      </c>
      <c r="J1700" s="25">
        <v>2.0</v>
      </c>
      <c r="K1700" s="25" t="s">
        <v>9081</v>
      </c>
      <c r="L1700" s="25">
        <v>3.0</v>
      </c>
      <c r="M1700" s="25">
        <v>2.0</v>
      </c>
      <c r="N1700" s="25" t="s">
        <v>8938</v>
      </c>
      <c r="O1700" s="13"/>
      <c r="P1700" s="13"/>
      <c r="Q1700" s="13"/>
      <c r="R1700" s="13"/>
      <c r="S1700" s="13"/>
      <c r="T1700" s="13"/>
      <c r="U1700" s="13"/>
      <c r="V1700" s="13"/>
      <c r="W1700" s="13"/>
      <c r="X1700" s="13"/>
      <c r="Y1700" s="13"/>
      <c r="Z1700" s="13"/>
      <c r="AA1700" s="13"/>
      <c r="AB1700" s="13"/>
    </row>
    <row r="1701" ht="15.75" customHeight="1">
      <c r="A1701" s="24" t="s">
        <v>10830</v>
      </c>
      <c r="B1701" s="24" t="s">
        <v>1160</v>
      </c>
      <c r="C1701" s="24" t="s">
        <v>10831</v>
      </c>
      <c r="D1701" s="24" t="s">
        <v>10832</v>
      </c>
      <c r="E1701" s="24" t="s">
        <v>10839</v>
      </c>
      <c r="F1701" s="25">
        <v>3.0</v>
      </c>
      <c r="G1701" s="25">
        <v>3.0</v>
      </c>
      <c r="H1701" s="25" t="s">
        <v>9396</v>
      </c>
      <c r="I1701" s="25">
        <v>3.0</v>
      </c>
      <c r="J1701" s="25">
        <v>2.0</v>
      </c>
      <c r="K1701" s="25" t="s">
        <v>9081</v>
      </c>
      <c r="L1701" s="25">
        <v>3.0</v>
      </c>
      <c r="M1701" s="25">
        <v>2.0</v>
      </c>
      <c r="N1701" s="25" t="s">
        <v>8938</v>
      </c>
      <c r="O1701" s="13"/>
      <c r="P1701" s="13"/>
      <c r="Q1701" s="13"/>
      <c r="R1701" s="13"/>
      <c r="S1701" s="13"/>
      <c r="T1701" s="13"/>
      <c r="U1701" s="13"/>
      <c r="V1701" s="13"/>
      <c r="W1701" s="13"/>
      <c r="X1701" s="13"/>
      <c r="Y1701" s="13"/>
      <c r="Z1701" s="13"/>
      <c r="AA1701" s="13"/>
      <c r="AB1701" s="13"/>
    </row>
    <row r="1702" ht="15.75" customHeight="1">
      <c r="A1702" s="24" t="s">
        <v>10830</v>
      </c>
      <c r="B1702" s="24" t="s">
        <v>1162</v>
      </c>
      <c r="C1702" s="24" t="s">
        <v>10831</v>
      </c>
      <c r="D1702" s="24" t="s">
        <v>10832</v>
      </c>
      <c r="E1702" s="24" t="s">
        <v>10840</v>
      </c>
      <c r="F1702" s="25">
        <v>3.0</v>
      </c>
      <c r="G1702" s="25">
        <v>3.0</v>
      </c>
      <c r="H1702" s="25" t="s">
        <v>9396</v>
      </c>
      <c r="I1702" s="25">
        <v>3.0</v>
      </c>
      <c r="J1702" s="25">
        <v>3.0</v>
      </c>
      <c r="K1702" s="25" t="s">
        <v>9081</v>
      </c>
      <c r="L1702" s="25">
        <v>3.0</v>
      </c>
      <c r="M1702" s="25">
        <v>3.0</v>
      </c>
      <c r="N1702" s="25" t="s">
        <v>8938</v>
      </c>
      <c r="O1702" s="13"/>
      <c r="P1702" s="13"/>
      <c r="Q1702" s="13"/>
      <c r="R1702" s="13"/>
      <c r="S1702" s="13"/>
      <c r="T1702" s="13"/>
      <c r="U1702" s="13"/>
      <c r="V1702" s="13"/>
      <c r="W1702" s="13"/>
      <c r="X1702" s="13"/>
      <c r="Y1702" s="13"/>
      <c r="Z1702" s="13"/>
      <c r="AA1702" s="13"/>
      <c r="AB1702" s="13"/>
    </row>
    <row r="1703" ht="15.75" customHeight="1">
      <c r="A1703" s="24" t="s">
        <v>10830</v>
      </c>
      <c r="B1703" s="24" t="s">
        <v>1164</v>
      </c>
      <c r="C1703" s="24" t="s">
        <v>10831</v>
      </c>
      <c r="D1703" s="24" t="s">
        <v>10832</v>
      </c>
      <c r="E1703" s="24" t="s">
        <v>10841</v>
      </c>
      <c r="F1703" s="25">
        <v>2.0</v>
      </c>
      <c r="G1703" s="25">
        <v>2.0</v>
      </c>
      <c r="H1703" s="25" t="s">
        <v>9396</v>
      </c>
      <c r="I1703" s="25">
        <v>2.0</v>
      </c>
      <c r="J1703" s="25">
        <v>2.0</v>
      </c>
      <c r="K1703" s="25" t="s">
        <v>9081</v>
      </c>
      <c r="L1703" s="25">
        <v>2.0</v>
      </c>
      <c r="M1703" s="25">
        <v>2.0</v>
      </c>
      <c r="N1703" s="25" t="s">
        <v>8938</v>
      </c>
      <c r="O1703" s="13"/>
      <c r="P1703" s="13"/>
      <c r="Q1703" s="13"/>
      <c r="R1703" s="13"/>
      <c r="S1703" s="13"/>
      <c r="T1703" s="13"/>
      <c r="U1703" s="13"/>
      <c r="V1703" s="13"/>
      <c r="W1703" s="13"/>
      <c r="X1703" s="13"/>
      <c r="Y1703" s="13"/>
      <c r="Z1703" s="13"/>
      <c r="AA1703" s="13"/>
      <c r="AB1703" s="13"/>
    </row>
    <row r="1704" ht="15.75" customHeight="1">
      <c r="A1704" s="24" t="s">
        <v>10830</v>
      </c>
      <c r="B1704" s="24" t="s">
        <v>1166</v>
      </c>
      <c r="C1704" s="24" t="s">
        <v>10831</v>
      </c>
      <c r="D1704" s="24" t="s">
        <v>10832</v>
      </c>
      <c r="E1704" s="24" t="s">
        <v>10842</v>
      </c>
      <c r="F1704" s="25">
        <v>2.0</v>
      </c>
      <c r="G1704" s="25">
        <v>2.0</v>
      </c>
      <c r="H1704" s="25" t="s">
        <v>9396</v>
      </c>
      <c r="I1704" s="25">
        <v>2.0</v>
      </c>
      <c r="J1704" s="25">
        <v>2.0</v>
      </c>
      <c r="K1704" s="25" t="s">
        <v>9081</v>
      </c>
      <c r="L1704" s="25">
        <v>2.0</v>
      </c>
      <c r="M1704" s="25">
        <v>2.0</v>
      </c>
      <c r="N1704" s="25" t="s">
        <v>8938</v>
      </c>
      <c r="O1704" s="13"/>
      <c r="P1704" s="13"/>
      <c r="Q1704" s="13"/>
      <c r="R1704" s="13"/>
      <c r="S1704" s="13"/>
      <c r="T1704" s="13"/>
      <c r="U1704" s="13"/>
      <c r="V1704" s="13"/>
      <c r="W1704" s="13"/>
      <c r="X1704" s="13"/>
      <c r="Y1704" s="13"/>
      <c r="Z1704" s="13"/>
      <c r="AA1704" s="13"/>
      <c r="AB1704" s="13"/>
    </row>
    <row r="1705" ht="15.75" customHeight="1">
      <c r="A1705" s="24" t="s">
        <v>10830</v>
      </c>
      <c r="B1705" s="24" t="s">
        <v>1168</v>
      </c>
      <c r="C1705" s="24" t="s">
        <v>10831</v>
      </c>
      <c r="D1705" s="24" t="s">
        <v>10832</v>
      </c>
      <c r="E1705" s="24" t="s">
        <v>10843</v>
      </c>
      <c r="F1705" s="25">
        <v>3.0</v>
      </c>
      <c r="G1705" s="25">
        <v>2.0</v>
      </c>
      <c r="H1705" s="25" t="s">
        <v>9396</v>
      </c>
      <c r="I1705" s="25">
        <v>3.0</v>
      </c>
      <c r="J1705" s="25">
        <v>2.0</v>
      </c>
      <c r="K1705" s="25" t="s">
        <v>9081</v>
      </c>
      <c r="L1705" s="25">
        <v>3.0</v>
      </c>
      <c r="M1705" s="25">
        <v>2.0</v>
      </c>
      <c r="N1705" s="25" t="s">
        <v>8938</v>
      </c>
      <c r="O1705" s="13"/>
      <c r="P1705" s="13"/>
      <c r="Q1705" s="13"/>
      <c r="R1705" s="13"/>
      <c r="S1705" s="13"/>
      <c r="T1705" s="13"/>
      <c r="U1705" s="13"/>
      <c r="V1705" s="13"/>
      <c r="W1705" s="13"/>
      <c r="X1705" s="13"/>
      <c r="Y1705" s="13"/>
      <c r="Z1705" s="13"/>
      <c r="AA1705" s="13"/>
      <c r="AB1705" s="13"/>
    </row>
    <row r="1706" ht="15.75" customHeight="1">
      <c r="A1706" s="24" t="s">
        <v>10830</v>
      </c>
      <c r="B1706" s="24" t="s">
        <v>1170</v>
      </c>
      <c r="C1706" s="24" t="s">
        <v>10831</v>
      </c>
      <c r="D1706" s="24" t="s">
        <v>10832</v>
      </c>
      <c r="E1706" s="24" t="s">
        <v>10844</v>
      </c>
      <c r="F1706" s="25">
        <v>3.0</v>
      </c>
      <c r="G1706" s="25">
        <v>3.0</v>
      </c>
      <c r="H1706" s="25" t="s">
        <v>9396</v>
      </c>
      <c r="I1706" s="25">
        <v>3.0</v>
      </c>
      <c r="J1706" s="25">
        <v>3.0</v>
      </c>
      <c r="K1706" s="25" t="s">
        <v>9081</v>
      </c>
      <c r="L1706" s="25">
        <v>3.0</v>
      </c>
      <c r="M1706" s="25">
        <v>3.0</v>
      </c>
      <c r="N1706" s="25" t="s">
        <v>8938</v>
      </c>
      <c r="O1706" s="13"/>
      <c r="P1706" s="13"/>
      <c r="Q1706" s="13"/>
      <c r="R1706" s="13"/>
      <c r="S1706" s="13"/>
      <c r="T1706" s="13"/>
      <c r="U1706" s="13"/>
      <c r="V1706" s="13"/>
      <c r="W1706" s="13"/>
      <c r="X1706" s="13"/>
      <c r="Y1706" s="13"/>
      <c r="Z1706" s="13"/>
      <c r="AA1706" s="13"/>
      <c r="AB1706" s="13"/>
    </row>
    <row r="1707" ht="15.75" customHeight="1">
      <c r="A1707" s="24" t="s">
        <v>10830</v>
      </c>
      <c r="B1707" s="24" t="s">
        <v>1172</v>
      </c>
      <c r="C1707" s="24" t="s">
        <v>10831</v>
      </c>
      <c r="D1707" s="24" t="s">
        <v>10832</v>
      </c>
      <c r="E1707" s="24" t="s">
        <v>10845</v>
      </c>
      <c r="F1707" s="25">
        <v>1.0</v>
      </c>
      <c r="G1707" s="25">
        <v>1.0</v>
      </c>
      <c r="H1707" s="25" t="s">
        <v>9396</v>
      </c>
      <c r="I1707" s="25">
        <v>1.0</v>
      </c>
      <c r="J1707" s="25">
        <v>2.0</v>
      </c>
      <c r="K1707" s="25" t="s">
        <v>9081</v>
      </c>
      <c r="L1707" s="25">
        <v>2.0</v>
      </c>
      <c r="M1707" s="25">
        <v>2.0</v>
      </c>
      <c r="N1707" s="25" t="s">
        <v>8938</v>
      </c>
      <c r="O1707" s="13"/>
      <c r="P1707" s="13"/>
      <c r="Q1707" s="13"/>
      <c r="R1707" s="13"/>
      <c r="S1707" s="13"/>
      <c r="T1707" s="13"/>
      <c r="U1707" s="13"/>
      <c r="V1707" s="13"/>
      <c r="W1707" s="13"/>
      <c r="X1707" s="13"/>
      <c r="Y1707" s="13"/>
      <c r="Z1707" s="13"/>
      <c r="AA1707" s="13"/>
      <c r="AB1707" s="13"/>
    </row>
    <row r="1708" ht="15.75" customHeight="1">
      <c r="A1708" s="24" t="s">
        <v>10830</v>
      </c>
      <c r="B1708" s="24" t="s">
        <v>1174</v>
      </c>
      <c r="C1708" s="24" t="s">
        <v>10831</v>
      </c>
      <c r="D1708" s="24" t="s">
        <v>10832</v>
      </c>
      <c r="E1708" s="24" t="s">
        <v>10846</v>
      </c>
      <c r="F1708" s="25">
        <v>3.0</v>
      </c>
      <c r="G1708" s="25">
        <v>3.0</v>
      </c>
      <c r="H1708" s="25" t="s">
        <v>9396</v>
      </c>
      <c r="I1708" s="25">
        <v>3.0</v>
      </c>
      <c r="J1708" s="25">
        <v>3.0</v>
      </c>
      <c r="K1708" s="25" t="s">
        <v>9081</v>
      </c>
      <c r="L1708" s="25">
        <v>3.0</v>
      </c>
      <c r="M1708" s="25">
        <v>3.0</v>
      </c>
      <c r="N1708" s="25" t="s">
        <v>8938</v>
      </c>
      <c r="O1708" s="13"/>
      <c r="P1708" s="13"/>
      <c r="Q1708" s="13"/>
      <c r="R1708" s="13"/>
      <c r="S1708" s="13"/>
      <c r="T1708" s="13"/>
      <c r="U1708" s="13"/>
      <c r="V1708" s="13"/>
      <c r="W1708" s="13"/>
      <c r="X1708" s="13"/>
      <c r="Y1708" s="13"/>
      <c r="Z1708" s="13"/>
      <c r="AA1708" s="13"/>
      <c r="AB1708" s="13"/>
    </row>
    <row r="1709" ht="15.75" customHeight="1">
      <c r="A1709" s="24" t="s">
        <v>10830</v>
      </c>
      <c r="B1709" s="24" t="s">
        <v>1176</v>
      </c>
      <c r="C1709" s="24" t="s">
        <v>10831</v>
      </c>
      <c r="D1709" s="24" t="s">
        <v>10832</v>
      </c>
      <c r="E1709" s="24" t="s">
        <v>10847</v>
      </c>
      <c r="F1709" s="25">
        <v>2.0</v>
      </c>
      <c r="G1709" s="25">
        <v>2.0</v>
      </c>
      <c r="H1709" s="25" t="s">
        <v>9396</v>
      </c>
      <c r="I1709" s="25">
        <v>2.0</v>
      </c>
      <c r="J1709" s="25">
        <v>2.0</v>
      </c>
      <c r="K1709" s="25" t="s">
        <v>9081</v>
      </c>
      <c r="L1709" s="25">
        <v>2.0</v>
      </c>
      <c r="M1709" s="25">
        <v>2.0</v>
      </c>
      <c r="N1709" s="25" t="s">
        <v>8938</v>
      </c>
      <c r="O1709" s="13"/>
      <c r="P1709" s="13"/>
      <c r="Q1709" s="13"/>
      <c r="R1709" s="13"/>
      <c r="S1709" s="13"/>
      <c r="T1709" s="13"/>
      <c r="U1709" s="13"/>
      <c r="V1709" s="13"/>
      <c r="W1709" s="13"/>
      <c r="X1709" s="13"/>
      <c r="Y1709" s="13"/>
      <c r="Z1709" s="13"/>
      <c r="AA1709" s="13"/>
      <c r="AB1709" s="13"/>
    </row>
    <row r="1710" ht="15.75" customHeight="1">
      <c r="A1710" s="24" t="s">
        <v>10830</v>
      </c>
      <c r="B1710" s="24" t="s">
        <v>1178</v>
      </c>
      <c r="C1710" s="24" t="s">
        <v>10831</v>
      </c>
      <c r="D1710" s="24" t="s">
        <v>10832</v>
      </c>
      <c r="E1710" s="24" t="s">
        <v>10848</v>
      </c>
      <c r="F1710" s="25">
        <v>2.0</v>
      </c>
      <c r="G1710" s="25">
        <v>2.0</v>
      </c>
      <c r="H1710" s="25" t="s">
        <v>9396</v>
      </c>
      <c r="I1710" s="25">
        <v>2.0</v>
      </c>
      <c r="J1710" s="25">
        <v>2.0</v>
      </c>
      <c r="K1710" s="25" t="s">
        <v>9081</v>
      </c>
      <c r="L1710" s="25">
        <v>2.0</v>
      </c>
      <c r="M1710" s="25">
        <v>2.0</v>
      </c>
      <c r="N1710" s="25" t="s">
        <v>8938</v>
      </c>
      <c r="O1710" s="13"/>
      <c r="P1710" s="13"/>
      <c r="Q1710" s="13"/>
      <c r="R1710" s="13"/>
      <c r="S1710" s="13"/>
      <c r="T1710" s="13"/>
      <c r="U1710" s="13"/>
      <c r="V1710" s="13"/>
      <c r="W1710" s="13"/>
      <c r="X1710" s="13"/>
      <c r="Y1710" s="13"/>
      <c r="Z1710" s="13"/>
      <c r="AA1710" s="13"/>
      <c r="AB1710" s="13"/>
    </row>
    <row r="1711" ht="15.75" customHeight="1">
      <c r="A1711" s="24" t="s">
        <v>10830</v>
      </c>
      <c r="B1711" s="24" t="s">
        <v>1180</v>
      </c>
      <c r="C1711" s="24" t="s">
        <v>10831</v>
      </c>
      <c r="D1711" s="24" t="s">
        <v>10832</v>
      </c>
      <c r="E1711" s="24" t="s">
        <v>10849</v>
      </c>
      <c r="F1711" s="25">
        <v>3.0</v>
      </c>
      <c r="G1711" s="25">
        <v>3.0</v>
      </c>
      <c r="H1711" s="25" t="s">
        <v>9396</v>
      </c>
      <c r="I1711" s="25">
        <v>3.0</v>
      </c>
      <c r="J1711" s="25">
        <v>3.0</v>
      </c>
      <c r="K1711" s="25" t="s">
        <v>9081</v>
      </c>
      <c r="L1711" s="25">
        <v>3.0</v>
      </c>
      <c r="M1711" s="25">
        <v>3.0</v>
      </c>
      <c r="N1711" s="25" t="s">
        <v>8938</v>
      </c>
      <c r="O1711" s="13"/>
      <c r="P1711" s="13"/>
      <c r="Q1711" s="13"/>
      <c r="R1711" s="13"/>
      <c r="S1711" s="13"/>
      <c r="T1711" s="13"/>
      <c r="U1711" s="13"/>
      <c r="V1711" s="13"/>
      <c r="W1711" s="13"/>
      <c r="X1711" s="13"/>
      <c r="Y1711" s="13"/>
      <c r="Z1711" s="13"/>
      <c r="AA1711" s="13"/>
      <c r="AB1711" s="13"/>
    </row>
    <row r="1712" ht="15.75" customHeight="1">
      <c r="A1712" s="24" t="s">
        <v>10830</v>
      </c>
      <c r="B1712" s="24" t="s">
        <v>1182</v>
      </c>
      <c r="C1712" s="24" t="s">
        <v>10831</v>
      </c>
      <c r="D1712" s="24" t="s">
        <v>10832</v>
      </c>
      <c r="E1712" s="24" t="s">
        <v>10850</v>
      </c>
      <c r="F1712" s="25">
        <v>3.0</v>
      </c>
      <c r="G1712" s="25">
        <v>2.0</v>
      </c>
      <c r="H1712" s="25" t="s">
        <v>9396</v>
      </c>
      <c r="I1712" s="25">
        <v>3.0</v>
      </c>
      <c r="J1712" s="25">
        <v>2.0</v>
      </c>
      <c r="K1712" s="25" t="s">
        <v>9081</v>
      </c>
      <c r="L1712" s="25">
        <v>3.0</v>
      </c>
      <c r="M1712" s="25">
        <v>2.0</v>
      </c>
      <c r="N1712" s="25" t="s">
        <v>8938</v>
      </c>
      <c r="O1712" s="13"/>
      <c r="P1712" s="13"/>
      <c r="Q1712" s="13"/>
      <c r="R1712" s="13"/>
      <c r="S1712" s="13"/>
      <c r="T1712" s="13"/>
      <c r="U1712" s="13"/>
      <c r="V1712" s="13"/>
      <c r="W1712" s="13"/>
      <c r="X1712" s="13"/>
      <c r="Y1712" s="13"/>
      <c r="Z1712" s="13"/>
      <c r="AA1712" s="13"/>
      <c r="AB1712" s="13"/>
    </row>
    <row r="1713" ht="15.75" customHeight="1">
      <c r="A1713" s="24" t="s">
        <v>10851</v>
      </c>
      <c r="B1713" s="24" t="s">
        <v>5224</v>
      </c>
      <c r="C1713" s="24" t="s">
        <v>10852</v>
      </c>
      <c r="D1713" s="24" t="s">
        <v>10853</v>
      </c>
      <c r="E1713" s="24" t="s">
        <v>10854</v>
      </c>
      <c r="F1713" s="25">
        <v>1.0</v>
      </c>
      <c r="G1713" s="25">
        <v>1.0</v>
      </c>
      <c r="H1713" s="25" t="s">
        <v>8916</v>
      </c>
      <c r="I1713" s="25">
        <v>1.0</v>
      </c>
      <c r="J1713" s="25">
        <v>1.0</v>
      </c>
      <c r="K1713" s="25" t="s">
        <v>9250</v>
      </c>
      <c r="L1713" s="25">
        <v>1.0</v>
      </c>
      <c r="M1713" s="25">
        <v>1.0</v>
      </c>
      <c r="N1713" s="25" t="s">
        <v>9081</v>
      </c>
      <c r="O1713" s="13"/>
      <c r="P1713" s="13"/>
      <c r="Q1713" s="13"/>
      <c r="R1713" s="13"/>
      <c r="S1713" s="13"/>
      <c r="T1713" s="13"/>
      <c r="U1713" s="13"/>
      <c r="V1713" s="13"/>
      <c r="W1713" s="13"/>
      <c r="X1713" s="13"/>
      <c r="Y1713" s="13"/>
      <c r="Z1713" s="13"/>
      <c r="AA1713" s="13"/>
      <c r="AB1713" s="13"/>
    </row>
    <row r="1714" ht="15.75" customHeight="1">
      <c r="A1714" s="24" t="s">
        <v>10851</v>
      </c>
      <c r="B1714" s="24" t="s">
        <v>5228</v>
      </c>
      <c r="C1714" s="24" t="s">
        <v>10852</v>
      </c>
      <c r="D1714" s="24" t="s">
        <v>10853</v>
      </c>
      <c r="E1714" s="24" t="s">
        <v>10855</v>
      </c>
      <c r="F1714" s="25">
        <v>3.0</v>
      </c>
      <c r="G1714" s="25">
        <v>3.0</v>
      </c>
      <c r="H1714" s="25" t="s">
        <v>8916</v>
      </c>
      <c r="I1714" s="25">
        <v>3.0</v>
      </c>
      <c r="J1714" s="25">
        <v>3.0</v>
      </c>
      <c r="K1714" s="25" t="s">
        <v>9250</v>
      </c>
      <c r="L1714" s="25">
        <v>3.0</v>
      </c>
      <c r="M1714" s="25">
        <v>3.0</v>
      </c>
      <c r="N1714" s="25" t="s">
        <v>9081</v>
      </c>
      <c r="O1714" s="13"/>
      <c r="P1714" s="13"/>
      <c r="Q1714" s="13"/>
      <c r="R1714" s="13"/>
      <c r="S1714" s="13"/>
      <c r="T1714" s="13"/>
      <c r="U1714" s="13"/>
      <c r="V1714" s="13"/>
      <c r="W1714" s="13"/>
      <c r="X1714" s="13"/>
      <c r="Y1714" s="13"/>
      <c r="Z1714" s="13"/>
      <c r="AA1714" s="13"/>
      <c r="AB1714" s="13"/>
    </row>
    <row r="1715" ht="15.75" customHeight="1">
      <c r="A1715" s="24" t="s">
        <v>10851</v>
      </c>
      <c r="B1715" s="24" t="s">
        <v>5230</v>
      </c>
      <c r="C1715" s="24" t="s">
        <v>10852</v>
      </c>
      <c r="D1715" s="24" t="s">
        <v>10853</v>
      </c>
      <c r="E1715" s="24" t="s">
        <v>10856</v>
      </c>
      <c r="F1715" s="25">
        <v>3.0</v>
      </c>
      <c r="G1715" s="25">
        <v>3.0</v>
      </c>
      <c r="H1715" s="25" t="s">
        <v>8916</v>
      </c>
      <c r="I1715" s="25">
        <v>3.0</v>
      </c>
      <c r="J1715" s="25">
        <v>3.0</v>
      </c>
      <c r="K1715" s="25" t="s">
        <v>9250</v>
      </c>
      <c r="L1715" s="25">
        <v>3.0</v>
      </c>
      <c r="M1715" s="25">
        <v>3.0</v>
      </c>
      <c r="N1715" s="25" t="s">
        <v>9081</v>
      </c>
      <c r="O1715" s="13"/>
      <c r="P1715" s="13"/>
      <c r="Q1715" s="13"/>
      <c r="R1715" s="13"/>
      <c r="S1715" s="13"/>
      <c r="T1715" s="13"/>
      <c r="U1715" s="13"/>
      <c r="V1715" s="13"/>
      <c r="W1715" s="13"/>
      <c r="X1715" s="13"/>
      <c r="Y1715" s="13"/>
      <c r="Z1715" s="13"/>
      <c r="AA1715" s="13"/>
      <c r="AB1715" s="13"/>
    </row>
    <row r="1716" ht="15.75" customHeight="1">
      <c r="A1716" s="24" t="s">
        <v>10851</v>
      </c>
      <c r="B1716" s="24" t="s">
        <v>5232</v>
      </c>
      <c r="C1716" s="24" t="s">
        <v>10852</v>
      </c>
      <c r="D1716" s="24" t="s">
        <v>10853</v>
      </c>
      <c r="E1716" s="24" t="s">
        <v>10857</v>
      </c>
      <c r="F1716" s="25">
        <v>2.0</v>
      </c>
      <c r="G1716" s="25">
        <v>2.0</v>
      </c>
      <c r="H1716" s="25" t="s">
        <v>8916</v>
      </c>
      <c r="I1716" s="25">
        <v>2.0</v>
      </c>
      <c r="J1716" s="25">
        <v>2.0</v>
      </c>
      <c r="K1716" s="25" t="s">
        <v>9250</v>
      </c>
      <c r="L1716" s="25">
        <v>2.0</v>
      </c>
      <c r="M1716" s="25">
        <v>2.0</v>
      </c>
      <c r="N1716" s="25" t="s">
        <v>9081</v>
      </c>
      <c r="O1716" s="13"/>
      <c r="P1716" s="13"/>
      <c r="Q1716" s="13"/>
      <c r="R1716" s="13"/>
      <c r="S1716" s="13"/>
      <c r="T1716" s="13"/>
      <c r="U1716" s="13"/>
      <c r="V1716" s="13"/>
      <c r="W1716" s="13"/>
      <c r="X1716" s="13"/>
      <c r="Y1716" s="13"/>
      <c r="Z1716" s="13"/>
      <c r="AA1716" s="13"/>
      <c r="AB1716" s="13"/>
    </row>
    <row r="1717" ht="15.75" customHeight="1">
      <c r="A1717" s="24" t="s">
        <v>10851</v>
      </c>
      <c r="B1717" s="24" t="s">
        <v>5234</v>
      </c>
      <c r="C1717" s="24" t="s">
        <v>10852</v>
      </c>
      <c r="D1717" s="24" t="s">
        <v>10853</v>
      </c>
      <c r="E1717" s="24" t="s">
        <v>10858</v>
      </c>
      <c r="F1717" s="25">
        <v>2.0</v>
      </c>
      <c r="G1717" s="25">
        <v>2.0</v>
      </c>
      <c r="H1717" s="25" t="s">
        <v>8916</v>
      </c>
      <c r="I1717" s="25">
        <v>2.0</v>
      </c>
      <c r="J1717" s="25">
        <v>2.0</v>
      </c>
      <c r="K1717" s="25" t="s">
        <v>9250</v>
      </c>
      <c r="L1717" s="25">
        <v>2.0</v>
      </c>
      <c r="M1717" s="25">
        <v>2.0</v>
      </c>
      <c r="N1717" s="25" t="s">
        <v>9081</v>
      </c>
      <c r="O1717" s="13"/>
      <c r="P1717" s="13"/>
      <c r="Q1717" s="13"/>
      <c r="R1717" s="13"/>
      <c r="S1717" s="13"/>
      <c r="T1717" s="13"/>
      <c r="U1717" s="13"/>
      <c r="V1717" s="13"/>
      <c r="W1717" s="13"/>
      <c r="X1717" s="13"/>
      <c r="Y1717" s="13"/>
      <c r="Z1717" s="13"/>
      <c r="AA1717" s="13"/>
      <c r="AB1717" s="13"/>
    </row>
    <row r="1718" ht="15.75" customHeight="1">
      <c r="A1718" s="24" t="s">
        <v>10851</v>
      </c>
      <c r="B1718" s="24" t="s">
        <v>5236</v>
      </c>
      <c r="C1718" s="24" t="s">
        <v>10852</v>
      </c>
      <c r="D1718" s="24" t="s">
        <v>10853</v>
      </c>
      <c r="E1718" s="24" t="s">
        <v>10859</v>
      </c>
      <c r="F1718" s="25">
        <v>2.0</v>
      </c>
      <c r="G1718" s="25">
        <v>2.0</v>
      </c>
      <c r="H1718" s="25" t="s">
        <v>8916</v>
      </c>
      <c r="I1718" s="25">
        <v>2.0</v>
      </c>
      <c r="J1718" s="25">
        <v>2.0</v>
      </c>
      <c r="K1718" s="25" t="s">
        <v>9250</v>
      </c>
      <c r="L1718" s="25">
        <v>2.0</v>
      </c>
      <c r="M1718" s="25">
        <v>2.0</v>
      </c>
      <c r="N1718" s="25" t="s">
        <v>9081</v>
      </c>
      <c r="O1718" s="13"/>
      <c r="P1718" s="13"/>
      <c r="Q1718" s="13"/>
      <c r="R1718" s="13"/>
      <c r="S1718" s="13"/>
      <c r="T1718" s="13"/>
      <c r="U1718" s="13"/>
      <c r="V1718" s="13"/>
      <c r="W1718" s="13"/>
      <c r="X1718" s="13"/>
      <c r="Y1718" s="13"/>
      <c r="Z1718" s="13"/>
      <c r="AA1718" s="13"/>
      <c r="AB1718" s="13"/>
    </row>
    <row r="1719" ht="15.75" customHeight="1">
      <c r="A1719" s="24" t="s">
        <v>10851</v>
      </c>
      <c r="B1719" s="24" t="s">
        <v>5238</v>
      </c>
      <c r="C1719" s="24" t="s">
        <v>10852</v>
      </c>
      <c r="D1719" s="24" t="s">
        <v>10853</v>
      </c>
      <c r="E1719" s="24" t="s">
        <v>10860</v>
      </c>
      <c r="F1719" s="25">
        <v>1.0</v>
      </c>
      <c r="G1719" s="25">
        <v>1.0</v>
      </c>
      <c r="H1719" s="25" t="s">
        <v>8916</v>
      </c>
      <c r="I1719" s="25">
        <v>1.0</v>
      </c>
      <c r="J1719" s="25">
        <v>1.0</v>
      </c>
      <c r="K1719" s="25" t="s">
        <v>9250</v>
      </c>
      <c r="L1719" s="25">
        <v>1.0</v>
      </c>
      <c r="M1719" s="25">
        <v>1.0</v>
      </c>
      <c r="N1719" s="25" t="s">
        <v>9081</v>
      </c>
      <c r="O1719" s="13"/>
      <c r="P1719" s="13"/>
      <c r="Q1719" s="13"/>
      <c r="R1719" s="13"/>
      <c r="S1719" s="13"/>
      <c r="T1719" s="13"/>
      <c r="U1719" s="13"/>
      <c r="V1719" s="13"/>
      <c r="W1719" s="13"/>
      <c r="X1719" s="13"/>
      <c r="Y1719" s="13"/>
      <c r="Z1719" s="13"/>
      <c r="AA1719" s="13"/>
      <c r="AB1719" s="13"/>
    </row>
    <row r="1720" ht="15.75" customHeight="1">
      <c r="A1720" s="24" t="s">
        <v>10851</v>
      </c>
      <c r="B1720" s="24" t="s">
        <v>5240</v>
      </c>
      <c r="C1720" s="24" t="s">
        <v>10852</v>
      </c>
      <c r="D1720" s="24" t="s">
        <v>10853</v>
      </c>
      <c r="E1720" s="24" t="s">
        <v>10861</v>
      </c>
      <c r="F1720" s="25">
        <v>1.0</v>
      </c>
      <c r="G1720" s="25">
        <v>3.0</v>
      </c>
      <c r="H1720" s="25" t="s">
        <v>8916</v>
      </c>
      <c r="I1720" s="25">
        <v>1.0</v>
      </c>
      <c r="J1720" s="25">
        <v>3.0</v>
      </c>
      <c r="K1720" s="25" t="s">
        <v>9250</v>
      </c>
      <c r="L1720" s="25">
        <v>1.0</v>
      </c>
      <c r="M1720" s="25">
        <v>3.0</v>
      </c>
      <c r="N1720" s="25" t="s">
        <v>9081</v>
      </c>
      <c r="O1720" s="13"/>
      <c r="P1720" s="13"/>
      <c r="Q1720" s="13"/>
      <c r="R1720" s="13"/>
      <c r="S1720" s="13"/>
      <c r="T1720" s="13"/>
      <c r="U1720" s="13"/>
      <c r="V1720" s="13"/>
      <c r="W1720" s="13"/>
      <c r="X1720" s="13"/>
      <c r="Y1720" s="13"/>
      <c r="Z1720" s="13"/>
      <c r="AA1720" s="13"/>
      <c r="AB1720" s="13"/>
    </row>
    <row r="1721" ht="15.75" customHeight="1">
      <c r="A1721" s="24" t="s">
        <v>10851</v>
      </c>
      <c r="B1721" s="24" t="s">
        <v>5242</v>
      </c>
      <c r="C1721" s="24" t="s">
        <v>10852</v>
      </c>
      <c r="D1721" s="24" t="s">
        <v>10853</v>
      </c>
      <c r="E1721" s="24" t="s">
        <v>10862</v>
      </c>
      <c r="F1721" s="25">
        <v>1.0</v>
      </c>
      <c r="G1721" s="25">
        <v>1.0</v>
      </c>
      <c r="H1721" s="25" t="s">
        <v>8916</v>
      </c>
      <c r="I1721" s="25">
        <v>1.0</v>
      </c>
      <c r="J1721" s="25">
        <v>2.0</v>
      </c>
      <c r="K1721" s="25" t="s">
        <v>9250</v>
      </c>
      <c r="L1721" s="25">
        <v>2.0</v>
      </c>
      <c r="M1721" s="25">
        <v>2.0</v>
      </c>
      <c r="N1721" s="25" t="s">
        <v>9081</v>
      </c>
      <c r="O1721" s="13"/>
      <c r="P1721" s="13"/>
      <c r="Q1721" s="13"/>
      <c r="R1721" s="13"/>
      <c r="S1721" s="13"/>
      <c r="T1721" s="13"/>
      <c r="U1721" s="13"/>
      <c r="V1721" s="13"/>
      <c r="W1721" s="13"/>
      <c r="X1721" s="13"/>
      <c r="Y1721" s="13"/>
      <c r="Z1721" s="13"/>
      <c r="AA1721" s="13"/>
      <c r="AB1721" s="13"/>
    </row>
    <row r="1722" ht="15.75" customHeight="1">
      <c r="A1722" s="24" t="s">
        <v>10851</v>
      </c>
      <c r="B1722" s="24" t="s">
        <v>5244</v>
      </c>
      <c r="C1722" s="24" t="s">
        <v>10852</v>
      </c>
      <c r="D1722" s="24" t="s">
        <v>10853</v>
      </c>
      <c r="E1722" s="24" t="s">
        <v>10863</v>
      </c>
      <c r="F1722" s="25">
        <v>2.0</v>
      </c>
      <c r="G1722" s="25">
        <v>2.0</v>
      </c>
      <c r="H1722" s="25" t="s">
        <v>8916</v>
      </c>
      <c r="I1722" s="25">
        <v>2.0</v>
      </c>
      <c r="J1722" s="25">
        <v>2.0</v>
      </c>
      <c r="K1722" s="25" t="s">
        <v>9250</v>
      </c>
      <c r="L1722" s="25">
        <v>2.0</v>
      </c>
      <c r="M1722" s="25">
        <v>2.0</v>
      </c>
      <c r="N1722" s="25" t="s">
        <v>9081</v>
      </c>
      <c r="O1722" s="13"/>
      <c r="P1722" s="13"/>
      <c r="Q1722" s="13"/>
      <c r="R1722" s="13"/>
      <c r="S1722" s="13"/>
      <c r="T1722" s="13"/>
      <c r="U1722" s="13"/>
      <c r="V1722" s="13"/>
      <c r="W1722" s="13"/>
      <c r="X1722" s="13"/>
      <c r="Y1722" s="13"/>
      <c r="Z1722" s="13"/>
      <c r="AA1722" s="13"/>
      <c r="AB1722" s="13"/>
    </row>
    <row r="1723" ht="15.75" customHeight="1">
      <c r="A1723" s="24" t="s">
        <v>10851</v>
      </c>
      <c r="B1723" s="24" t="s">
        <v>5246</v>
      </c>
      <c r="C1723" s="24" t="s">
        <v>10852</v>
      </c>
      <c r="D1723" s="24" t="s">
        <v>10853</v>
      </c>
      <c r="E1723" s="24" t="s">
        <v>10864</v>
      </c>
      <c r="F1723" s="25">
        <v>1.0</v>
      </c>
      <c r="G1723" s="25">
        <v>1.0</v>
      </c>
      <c r="H1723" s="25" t="s">
        <v>8916</v>
      </c>
      <c r="I1723" s="25">
        <v>1.0</v>
      </c>
      <c r="J1723" s="25">
        <v>2.0</v>
      </c>
      <c r="K1723" s="25" t="s">
        <v>9250</v>
      </c>
      <c r="L1723" s="25">
        <v>2.0</v>
      </c>
      <c r="M1723" s="25">
        <v>2.0</v>
      </c>
      <c r="N1723" s="25" t="s">
        <v>9081</v>
      </c>
      <c r="O1723" s="13"/>
      <c r="P1723" s="13"/>
      <c r="Q1723" s="13"/>
      <c r="R1723" s="13"/>
      <c r="S1723" s="13"/>
      <c r="T1723" s="13"/>
      <c r="U1723" s="13"/>
      <c r="V1723" s="13"/>
      <c r="W1723" s="13"/>
      <c r="X1723" s="13"/>
      <c r="Y1723" s="13"/>
      <c r="Z1723" s="13"/>
      <c r="AA1723" s="13"/>
      <c r="AB1723" s="13"/>
    </row>
    <row r="1724" ht="15.75" customHeight="1">
      <c r="A1724" s="24" t="s">
        <v>10851</v>
      </c>
      <c r="B1724" s="24" t="s">
        <v>5248</v>
      </c>
      <c r="C1724" s="24" t="s">
        <v>10852</v>
      </c>
      <c r="D1724" s="24" t="s">
        <v>10853</v>
      </c>
      <c r="E1724" s="24" t="s">
        <v>10865</v>
      </c>
      <c r="F1724" s="25">
        <v>1.0</v>
      </c>
      <c r="G1724" s="25">
        <v>1.0</v>
      </c>
      <c r="H1724" s="25" t="s">
        <v>8916</v>
      </c>
      <c r="I1724" s="25">
        <v>1.0</v>
      </c>
      <c r="J1724" s="25">
        <v>2.0</v>
      </c>
      <c r="K1724" s="25" t="s">
        <v>9250</v>
      </c>
      <c r="L1724" s="25">
        <v>2.0</v>
      </c>
      <c r="M1724" s="25">
        <v>2.0</v>
      </c>
      <c r="N1724" s="25" t="s">
        <v>9081</v>
      </c>
      <c r="O1724" s="13"/>
      <c r="P1724" s="13"/>
      <c r="Q1724" s="13"/>
      <c r="R1724" s="13"/>
      <c r="S1724" s="13"/>
      <c r="T1724" s="13"/>
      <c r="U1724" s="13"/>
      <c r="V1724" s="13"/>
      <c r="W1724" s="13"/>
      <c r="X1724" s="13"/>
      <c r="Y1724" s="13"/>
      <c r="Z1724" s="13"/>
      <c r="AA1724" s="13"/>
      <c r="AB1724" s="13"/>
    </row>
    <row r="1725" ht="15.75" customHeight="1">
      <c r="A1725" s="24" t="s">
        <v>10851</v>
      </c>
      <c r="B1725" s="24" t="s">
        <v>5250</v>
      </c>
      <c r="C1725" s="24" t="s">
        <v>10852</v>
      </c>
      <c r="D1725" s="24" t="s">
        <v>10853</v>
      </c>
      <c r="E1725" s="24" t="s">
        <v>10866</v>
      </c>
      <c r="F1725" s="25">
        <v>2.0</v>
      </c>
      <c r="G1725" s="25">
        <v>2.0</v>
      </c>
      <c r="H1725" s="25" t="s">
        <v>8916</v>
      </c>
      <c r="I1725" s="25">
        <v>2.0</v>
      </c>
      <c r="J1725" s="25">
        <v>2.0</v>
      </c>
      <c r="K1725" s="25" t="s">
        <v>9250</v>
      </c>
      <c r="L1725" s="25">
        <v>2.0</v>
      </c>
      <c r="M1725" s="25">
        <v>2.0</v>
      </c>
      <c r="N1725" s="25" t="s">
        <v>9081</v>
      </c>
      <c r="O1725" s="13"/>
      <c r="P1725" s="13"/>
      <c r="Q1725" s="13"/>
      <c r="R1725" s="13"/>
      <c r="S1725" s="13"/>
      <c r="T1725" s="13"/>
      <c r="U1725" s="13"/>
      <c r="V1725" s="13"/>
      <c r="W1725" s="13"/>
      <c r="X1725" s="13"/>
      <c r="Y1725" s="13"/>
      <c r="Z1725" s="13"/>
      <c r="AA1725" s="13"/>
      <c r="AB1725" s="13"/>
    </row>
    <row r="1726" ht="15.75" customHeight="1">
      <c r="A1726" s="24" t="s">
        <v>10851</v>
      </c>
      <c r="B1726" s="24" t="s">
        <v>5252</v>
      </c>
      <c r="C1726" s="24" t="s">
        <v>10852</v>
      </c>
      <c r="D1726" s="24" t="s">
        <v>10853</v>
      </c>
      <c r="E1726" s="24" t="s">
        <v>10867</v>
      </c>
      <c r="F1726" s="25">
        <v>2.0</v>
      </c>
      <c r="G1726" s="25">
        <v>2.0</v>
      </c>
      <c r="H1726" s="25" t="s">
        <v>8916</v>
      </c>
      <c r="I1726" s="25">
        <v>2.0</v>
      </c>
      <c r="J1726" s="25">
        <v>3.0</v>
      </c>
      <c r="K1726" s="25" t="s">
        <v>9250</v>
      </c>
      <c r="L1726" s="25">
        <v>3.0</v>
      </c>
      <c r="M1726" s="25">
        <v>2.0</v>
      </c>
      <c r="N1726" s="25" t="s">
        <v>9081</v>
      </c>
      <c r="O1726" s="13"/>
      <c r="P1726" s="13"/>
      <c r="Q1726" s="13"/>
      <c r="R1726" s="13"/>
      <c r="S1726" s="13"/>
      <c r="T1726" s="13"/>
      <c r="U1726" s="13"/>
      <c r="V1726" s="13"/>
      <c r="W1726" s="13"/>
      <c r="X1726" s="13"/>
      <c r="Y1726" s="13"/>
      <c r="Z1726" s="13"/>
      <c r="AA1726" s="13"/>
      <c r="AB1726" s="13"/>
    </row>
    <row r="1727" ht="15.75" customHeight="1">
      <c r="A1727" s="24" t="s">
        <v>10851</v>
      </c>
      <c r="B1727" s="24" t="s">
        <v>5254</v>
      </c>
      <c r="C1727" s="24" t="s">
        <v>10852</v>
      </c>
      <c r="D1727" s="24" t="s">
        <v>10853</v>
      </c>
      <c r="E1727" s="24" t="s">
        <v>10868</v>
      </c>
      <c r="F1727" s="25">
        <v>3.0</v>
      </c>
      <c r="G1727" s="25">
        <v>3.0</v>
      </c>
      <c r="H1727" s="25" t="s">
        <v>8916</v>
      </c>
      <c r="I1727" s="25">
        <v>3.0</v>
      </c>
      <c r="J1727" s="25">
        <v>3.0</v>
      </c>
      <c r="K1727" s="25" t="s">
        <v>9250</v>
      </c>
      <c r="L1727" s="25">
        <v>3.0</v>
      </c>
      <c r="M1727" s="25">
        <v>3.0</v>
      </c>
      <c r="N1727" s="25" t="s">
        <v>9081</v>
      </c>
      <c r="O1727" s="13"/>
      <c r="P1727" s="13"/>
      <c r="Q1727" s="13"/>
      <c r="R1727" s="13"/>
      <c r="S1727" s="13"/>
      <c r="T1727" s="13"/>
      <c r="U1727" s="13"/>
      <c r="V1727" s="13"/>
      <c r="W1727" s="13"/>
      <c r="X1727" s="13"/>
      <c r="Y1727" s="13"/>
      <c r="Z1727" s="13"/>
      <c r="AA1727" s="13"/>
      <c r="AB1727" s="13"/>
    </row>
    <row r="1728" ht="15.75" customHeight="1">
      <c r="A1728" s="24" t="s">
        <v>10851</v>
      </c>
      <c r="B1728" s="24" t="s">
        <v>5256</v>
      </c>
      <c r="C1728" s="24" t="s">
        <v>10852</v>
      </c>
      <c r="D1728" s="24" t="s">
        <v>10853</v>
      </c>
      <c r="E1728" s="24" t="s">
        <v>10869</v>
      </c>
      <c r="F1728" s="25">
        <v>1.0</v>
      </c>
      <c r="G1728" s="25">
        <v>1.0</v>
      </c>
      <c r="H1728" s="25" t="s">
        <v>8916</v>
      </c>
      <c r="I1728" s="25">
        <v>2.0</v>
      </c>
      <c r="J1728" s="25">
        <v>2.0</v>
      </c>
      <c r="K1728" s="25" t="s">
        <v>9250</v>
      </c>
      <c r="L1728" s="25">
        <v>2.0</v>
      </c>
      <c r="M1728" s="25">
        <v>2.0</v>
      </c>
      <c r="N1728" s="25" t="s">
        <v>9081</v>
      </c>
      <c r="O1728" s="13"/>
      <c r="P1728" s="13"/>
      <c r="Q1728" s="13"/>
      <c r="R1728" s="13"/>
      <c r="S1728" s="13"/>
      <c r="T1728" s="13"/>
      <c r="U1728" s="13"/>
      <c r="V1728" s="13"/>
      <c r="W1728" s="13"/>
      <c r="X1728" s="13"/>
      <c r="Y1728" s="13"/>
      <c r="Z1728" s="13"/>
      <c r="AA1728" s="13"/>
      <c r="AB1728" s="13"/>
    </row>
    <row r="1729" ht="15.75" customHeight="1">
      <c r="A1729" s="24" t="s">
        <v>10851</v>
      </c>
      <c r="B1729" s="24" t="s">
        <v>5258</v>
      </c>
      <c r="C1729" s="24" t="s">
        <v>10852</v>
      </c>
      <c r="D1729" s="24" t="s">
        <v>10853</v>
      </c>
      <c r="E1729" s="24" t="s">
        <v>10870</v>
      </c>
      <c r="F1729" s="25">
        <v>1.0</v>
      </c>
      <c r="G1729" s="25">
        <v>1.0</v>
      </c>
      <c r="H1729" s="25" t="s">
        <v>8916</v>
      </c>
      <c r="I1729" s="25">
        <v>1.0</v>
      </c>
      <c r="J1729" s="25">
        <v>3.0</v>
      </c>
      <c r="K1729" s="25" t="s">
        <v>9250</v>
      </c>
      <c r="L1729" s="25">
        <v>1.0</v>
      </c>
      <c r="M1729" s="25">
        <v>3.0</v>
      </c>
      <c r="N1729" s="25" t="s">
        <v>9081</v>
      </c>
      <c r="O1729" s="13"/>
      <c r="P1729" s="13"/>
      <c r="Q1729" s="13"/>
      <c r="R1729" s="13"/>
      <c r="S1729" s="13"/>
      <c r="T1729" s="13"/>
      <c r="U1729" s="13"/>
      <c r="V1729" s="13"/>
      <c r="W1729" s="13"/>
      <c r="X1729" s="13"/>
      <c r="Y1729" s="13"/>
      <c r="Z1729" s="13"/>
      <c r="AA1729" s="13"/>
      <c r="AB1729" s="13"/>
    </row>
    <row r="1730" ht="15.75" customHeight="1">
      <c r="A1730" s="24" t="s">
        <v>10851</v>
      </c>
      <c r="B1730" s="24" t="s">
        <v>5260</v>
      </c>
      <c r="C1730" s="24" t="s">
        <v>10852</v>
      </c>
      <c r="D1730" s="24" t="s">
        <v>10853</v>
      </c>
      <c r="E1730" s="24" t="s">
        <v>10871</v>
      </c>
      <c r="F1730" s="25">
        <v>1.0</v>
      </c>
      <c r="G1730" s="25">
        <v>3.0</v>
      </c>
      <c r="H1730" s="25" t="s">
        <v>8916</v>
      </c>
      <c r="I1730" s="25">
        <v>1.0</v>
      </c>
      <c r="J1730" s="25">
        <v>3.0</v>
      </c>
      <c r="K1730" s="25" t="s">
        <v>9250</v>
      </c>
      <c r="L1730" s="25">
        <v>1.0</v>
      </c>
      <c r="M1730" s="25">
        <v>3.0</v>
      </c>
      <c r="N1730" s="25" t="s">
        <v>9081</v>
      </c>
      <c r="O1730" s="13"/>
      <c r="P1730" s="13"/>
      <c r="Q1730" s="13"/>
      <c r="R1730" s="13"/>
      <c r="S1730" s="13"/>
      <c r="T1730" s="13"/>
      <c r="U1730" s="13"/>
      <c r="V1730" s="13"/>
      <c r="W1730" s="13"/>
      <c r="X1730" s="13"/>
      <c r="Y1730" s="13"/>
      <c r="Z1730" s="13"/>
      <c r="AA1730" s="13"/>
      <c r="AB1730" s="13"/>
    </row>
    <row r="1731" ht="15.75" customHeight="1">
      <c r="A1731" s="24" t="s">
        <v>10872</v>
      </c>
      <c r="B1731" s="24" t="s">
        <v>1722</v>
      </c>
      <c r="C1731" s="24" t="s">
        <v>10873</v>
      </c>
      <c r="D1731" s="24" t="s">
        <v>10874</v>
      </c>
      <c r="E1731" s="24" t="s">
        <v>10875</v>
      </c>
      <c r="F1731" s="25">
        <v>2.0</v>
      </c>
      <c r="G1731" s="25">
        <v>3.0</v>
      </c>
      <c r="H1731" s="25" t="s">
        <v>8916</v>
      </c>
      <c r="I1731" s="25">
        <v>3.0</v>
      </c>
      <c r="J1731" s="25">
        <v>2.0</v>
      </c>
      <c r="K1731" s="25" t="s">
        <v>9396</v>
      </c>
      <c r="L1731" s="25">
        <v>3.0</v>
      </c>
      <c r="M1731" s="25">
        <v>3.0</v>
      </c>
      <c r="N1731" s="25" t="s">
        <v>9081</v>
      </c>
      <c r="O1731" s="13"/>
      <c r="P1731" s="13"/>
      <c r="Q1731" s="13"/>
      <c r="R1731" s="13"/>
      <c r="S1731" s="13"/>
      <c r="T1731" s="13"/>
      <c r="U1731" s="13"/>
      <c r="V1731" s="13"/>
      <c r="W1731" s="13"/>
      <c r="X1731" s="13"/>
      <c r="Y1731" s="13"/>
      <c r="Z1731" s="13"/>
      <c r="AA1731" s="13"/>
      <c r="AB1731" s="13"/>
    </row>
    <row r="1732" ht="15.75" customHeight="1">
      <c r="A1732" s="24" t="s">
        <v>10872</v>
      </c>
      <c r="B1732" s="24" t="s">
        <v>1726</v>
      </c>
      <c r="C1732" s="24" t="s">
        <v>10873</v>
      </c>
      <c r="D1732" s="24" t="s">
        <v>10874</v>
      </c>
      <c r="E1732" s="24" t="s">
        <v>10876</v>
      </c>
      <c r="F1732" s="25">
        <v>2.0</v>
      </c>
      <c r="G1732" s="25">
        <v>2.0</v>
      </c>
      <c r="H1732" s="25" t="s">
        <v>8916</v>
      </c>
      <c r="I1732" s="25">
        <v>2.0</v>
      </c>
      <c r="J1732" s="25">
        <v>2.0</v>
      </c>
      <c r="K1732" s="25" t="s">
        <v>9396</v>
      </c>
      <c r="L1732" s="25">
        <v>2.0</v>
      </c>
      <c r="M1732" s="25">
        <v>2.0</v>
      </c>
      <c r="N1732" s="25" t="s">
        <v>9081</v>
      </c>
      <c r="O1732" s="13"/>
      <c r="P1732" s="13"/>
      <c r="Q1732" s="13"/>
      <c r="R1732" s="13"/>
      <c r="S1732" s="13"/>
      <c r="T1732" s="13"/>
      <c r="U1732" s="13"/>
      <c r="V1732" s="13"/>
      <c r="W1732" s="13"/>
      <c r="X1732" s="13"/>
      <c r="Y1732" s="13"/>
      <c r="Z1732" s="13"/>
      <c r="AA1732" s="13"/>
      <c r="AB1732" s="13"/>
    </row>
    <row r="1733" ht="15.75" customHeight="1">
      <c r="A1733" s="24" t="s">
        <v>10872</v>
      </c>
      <c r="B1733" s="24" t="s">
        <v>1728</v>
      </c>
      <c r="C1733" s="24" t="s">
        <v>10873</v>
      </c>
      <c r="D1733" s="24" t="s">
        <v>10874</v>
      </c>
      <c r="E1733" s="24" t="s">
        <v>10877</v>
      </c>
      <c r="F1733" s="25">
        <v>2.0</v>
      </c>
      <c r="G1733" s="25">
        <v>3.0</v>
      </c>
      <c r="H1733" s="25" t="s">
        <v>8916</v>
      </c>
      <c r="I1733" s="25">
        <v>2.0</v>
      </c>
      <c r="J1733" s="25">
        <v>2.0</v>
      </c>
      <c r="K1733" s="25" t="s">
        <v>9396</v>
      </c>
      <c r="L1733" s="25">
        <v>3.0</v>
      </c>
      <c r="M1733" s="25">
        <v>3.0</v>
      </c>
      <c r="N1733" s="25" t="s">
        <v>9081</v>
      </c>
      <c r="O1733" s="13"/>
      <c r="P1733" s="13"/>
      <c r="Q1733" s="13"/>
      <c r="R1733" s="13"/>
      <c r="S1733" s="13"/>
      <c r="T1733" s="13"/>
      <c r="U1733" s="13"/>
      <c r="V1733" s="13"/>
      <c r="W1733" s="13"/>
      <c r="X1733" s="13"/>
      <c r="Y1733" s="13"/>
      <c r="Z1733" s="13"/>
      <c r="AA1733" s="13"/>
      <c r="AB1733" s="13"/>
    </row>
    <row r="1734" ht="15.75" customHeight="1">
      <c r="A1734" s="24" t="s">
        <v>10872</v>
      </c>
      <c r="B1734" s="24" t="s">
        <v>1730</v>
      </c>
      <c r="C1734" s="24" t="s">
        <v>10873</v>
      </c>
      <c r="D1734" s="24" t="s">
        <v>10874</v>
      </c>
      <c r="E1734" s="24" t="s">
        <v>10878</v>
      </c>
      <c r="F1734" s="25">
        <v>1.0</v>
      </c>
      <c r="G1734" s="25">
        <v>1.0</v>
      </c>
      <c r="H1734" s="25" t="s">
        <v>8916</v>
      </c>
      <c r="I1734" s="25">
        <v>1.0</v>
      </c>
      <c r="J1734" s="25">
        <v>1.0</v>
      </c>
      <c r="K1734" s="25" t="s">
        <v>9396</v>
      </c>
      <c r="L1734" s="25">
        <v>1.0</v>
      </c>
      <c r="M1734" s="25">
        <v>1.0</v>
      </c>
      <c r="N1734" s="25" t="s">
        <v>9081</v>
      </c>
      <c r="O1734" s="13"/>
      <c r="P1734" s="13"/>
      <c r="Q1734" s="13"/>
      <c r="R1734" s="13"/>
      <c r="S1734" s="13"/>
      <c r="T1734" s="13"/>
      <c r="U1734" s="13"/>
      <c r="V1734" s="13"/>
      <c r="W1734" s="13"/>
      <c r="X1734" s="13"/>
      <c r="Y1734" s="13"/>
      <c r="Z1734" s="13"/>
      <c r="AA1734" s="13"/>
      <c r="AB1734" s="13"/>
    </row>
    <row r="1735" ht="15.75" customHeight="1">
      <c r="A1735" s="24" t="s">
        <v>10872</v>
      </c>
      <c r="B1735" s="24" t="s">
        <v>1732</v>
      </c>
      <c r="C1735" s="24" t="s">
        <v>10873</v>
      </c>
      <c r="D1735" s="24" t="s">
        <v>10874</v>
      </c>
      <c r="E1735" s="24" t="s">
        <v>10879</v>
      </c>
      <c r="F1735" s="25">
        <v>3.0</v>
      </c>
      <c r="G1735" s="25">
        <v>2.0</v>
      </c>
      <c r="H1735" s="25" t="s">
        <v>8916</v>
      </c>
      <c r="I1735" s="25">
        <v>3.0</v>
      </c>
      <c r="J1735" s="25">
        <v>2.0</v>
      </c>
      <c r="K1735" s="25" t="s">
        <v>9396</v>
      </c>
      <c r="L1735" s="25">
        <v>3.0</v>
      </c>
      <c r="M1735" s="25">
        <v>2.0</v>
      </c>
      <c r="N1735" s="25" t="s">
        <v>9081</v>
      </c>
      <c r="O1735" s="13"/>
      <c r="P1735" s="13"/>
      <c r="Q1735" s="13"/>
      <c r="R1735" s="13"/>
      <c r="S1735" s="13"/>
      <c r="T1735" s="13"/>
      <c r="U1735" s="13"/>
      <c r="V1735" s="13"/>
      <c r="W1735" s="13"/>
      <c r="X1735" s="13"/>
      <c r="Y1735" s="13"/>
      <c r="Z1735" s="13"/>
      <c r="AA1735" s="13"/>
      <c r="AB1735" s="13"/>
    </row>
    <row r="1736" ht="15.75" customHeight="1">
      <c r="A1736" s="24" t="s">
        <v>10872</v>
      </c>
      <c r="B1736" s="24" t="s">
        <v>1734</v>
      </c>
      <c r="C1736" s="24" t="s">
        <v>10873</v>
      </c>
      <c r="D1736" s="24" t="s">
        <v>10874</v>
      </c>
      <c r="E1736" s="24" t="s">
        <v>10880</v>
      </c>
      <c r="F1736" s="25">
        <v>1.0</v>
      </c>
      <c r="G1736" s="25">
        <v>1.0</v>
      </c>
      <c r="H1736" s="25" t="s">
        <v>8916</v>
      </c>
      <c r="I1736" s="25">
        <v>2.0</v>
      </c>
      <c r="J1736" s="25">
        <v>2.0</v>
      </c>
      <c r="K1736" s="25" t="s">
        <v>9396</v>
      </c>
      <c r="L1736" s="25">
        <v>2.0</v>
      </c>
      <c r="M1736" s="25">
        <v>2.0</v>
      </c>
      <c r="N1736" s="25" t="s">
        <v>9081</v>
      </c>
      <c r="O1736" s="13"/>
      <c r="P1736" s="13"/>
      <c r="Q1736" s="13"/>
      <c r="R1736" s="13"/>
      <c r="S1736" s="13"/>
      <c r="T1736" s="13"/>
      <c r="U1736" s="13"/>
      <c r="V1736" s="13"/>
      <c r="W1736" s="13"/>
      <c r="X1736" s="13"/>
      <c r="Y1736" s="13"/>
      <c r="Z1736" s="13"/>
      <c r="AA1736" s="13"/>
      <c r="AB1736" s="13"/>
    </row>
    <row r="1737" ht="15.75" customHeight="1">
      <c r="A1737" s="24" t="s">
        <v>10872</v>
      </c>
      <c r="B1737" s="24" t="s">
        <v>1736</v>
      </c>
      <c r="C1737" s="24" t="s">
        <v>10873</v>
      </c>
      <c r="D1737" s="24" t="s">
        <v>10874</v>
      </c>
      <c r="E1737" s="24" t="s">
        <v>10881</v>
      </c>
      <c r="F1737" s="25">
        <v>1.0</v>
      </c>
      <c r="G1737" s="25">
        <v>1.0</v>
      </c>
      <c r="H1737" s="25" t="s">
        <v>8916</v>
      </c>
      <c r="I1737" s="25">
        <v>1.0</v>
      </c>
      <c r="J1737" s="25">
        <v>2.0</v>
      </c>
      <c r="K1737" s="25" t="s">
        <v>9396</v>
      </c>
      <c r="L1737" s="25">
        <v>1.0</v>
      </c>
      <c r="M1737" s="25">
        <v>1.0</v>
      </c>
      <c r="N1737" s="25" t="s">
        <v>9081</v>
      </c>
      <c r="O1737" s="13"/>
      <c r="P1737" s="13"/>
      <c r="Q1737" s="13"/>
      <c r="R1737" s="13"/>
      <c r="S1737" s="13"/>
      <c r="T1737" s="13"/>
      <c r="U1737" s="13"/>
      <c r="V1737" s="13"/>
      <c r="W1737" s="13"/>
      <c r="X1737" s="13"/>
      <c r="Y1737" s="13"/>
      <c r="Z1737" s="13"/>
      <c r="AA1737" s="13"/>
      <c r="AB1737" s="13"/>
    </row>
    <row r="1738" ht="15.75" customHeight="1">
      <c r="A1738" s="24" t="s">
        <v>10872</v>
      </c>
      <c r="B1738" s="24" t="s">
        <v>1738</v>
      </c>
      <c r="C1738" s="24" t="s">
        <v>10873</v>
      </c>
      <c r="D1738" s="24" t="s">
        <v>10874</v>
      </c>
      <c r="E1738" s="24" t="s">
        <v>10882</v>
      </c>
      <c r="F1738" s="25">
        <v>3.0</v>
      </c>
      <c r="G1738" s="25">
        <v>2.0</v>
      </c>
      <c r="H1738" s="25" t="s">
        <v>8916</v>
      </c>
      <c r="I1738" s="25">
        <v>3.0</v>
      </c>
      <c r="J1738" s="25">
        <v>2.0</v>
      </c>
      <c r="K1738" s="25" t="s">
        <v>9396</v>
      </c>
      <c r="L1738" s="25">
        <v>3.0</v>
      </c>
      <c r="M1738" s="25">
        <v>2.0</v>
      </c>
      <c r="N1738" s="25" t="s">
        <v>9081</v>
      </c>
      <c r="O1738" s="13"/>
      <c r="P1738" s="13"/>
      <c r="Q1738" s="13"/>
      <c r="R1738" s="13"/>
      <c r="S1738" s="13"/>
      <c r="T1738" s="13"/>
      <c r="U1738" s="13"/>
      <c r="V1738" s="13"/>
      <c r="W1738" s="13"/>
      <c r="X1738" s="13"/>
      <c r="Y1738" s="13"/>
      <c r="Z1738" s="13"/>
      <c r="AA1738" s="13"/>
      <c r="AB1738" s="13"/>
    </row>
    <row r="1739" ht="15.75" customHeight="1">
      <c r="A1739" s="24" t="s">
        <v>10872</v>
      </c>
      <c r="B1739" s="24" t="s">
        <v>1740</v>
      </c>
      <c r="C1739" s="24" t="s">
        <v>10873</v>
      </c>
      <c r="D1739" s="24" t="s">
        <v>10874</v>
      </c>
      <c r="E1739" s="24" t="s">
        <v>10883</v>
      </c>
      <c r="F1739" s="25">
        <v>3.0</v>
      </c>
      <c r="G1739" s="25">
        <v>3.0</v>
      </c>
      <c r="H1739" s="25" t="s">
        <v>8916</v>
      </c>
      <c r="I1739" s="25">
        <v>2.0</v>
      </c>
      <c r="J1739" s="25">
        <v>3.0</v>
      </c>
      <c r="K1739" s="25" t="s">
        <v>9396</v>
      </c>
      <c r="L1739" s="25">
        <v>3.0</v>
      </c>
      <c r="M1739" s="25">
        <v>2.0</v>
      </c>
      <c r="N1739" s="25" t="s">
        <v>9081</v>
      </c>
      <c r="O1739" s="13"/>
      <c r="P1739" s="13"/>
      <c r="Q1739" s="13"/>
      <c r="R1739" s="13"/>
      <c r="S1739" s="13"/>
      <c r="T1739" s="13"/>
      <c r="U1739" s="13"/>
      <c r="V1739" s="13"/>
      <c r="W1739" s="13"/>
      <c r="X1739" s="13"/>
      <c r="Y1739" s="13"/>
      <c r="Z1739" s="13"/>
      <c r="AA1739" s="13"/>
      <c r="AB1739" s="13"/>
    </row>
    <row r="1740" ht="15.75" customHeight="1">
      <c r="A1740" s="24" t="s">
        <v>10872</v>
      </c>
      <c r="B1740" s="24" t="s">
        <v>1742</v>
      </c>
      <c r="C1740" s="24" t="s">
        <v>10873</v>
      </c>
      <c r="D1740" s="24" t="s">
        <v>10874</v>
      </c>
      <c r="E1740" s="24" t="s">
        <v>10884</v>
      </c>
      <c r="F1740" s="25">
        <v>2.0</v>
      </c>
      <c r="G1740" s="25">
        <v>3.0</v>
      </c>
      <c r="H1740" s="25" t="s">
        <v>8916</v>
      </c>
      <c r="I1740" s="25">
        <v>3.0</v>
      </c>
      <c r="J1740" s="25">
        <v>3.0</v>
      </c>
      <c r="K1740" s="25" t="s">
        <v>9396</v>
      </c>
      <c r="L1740" s="25">
        <v>3.0</v>
      </c>
      <c r="M1740" s="25">
        <v>2.0</v>
      </c>
      <c r="N1740" s="25" t="s">
        <v>9081</v>
      </c>
      <c r="O1740" s="13"/>
      <c r="P1740" s="13"/>
      <c r="Q1740" s="13"/>
      <c r="R1740" s="13"/>
      <c r="S1740" s="13"/>
      <c r="T1740" s="13"/>
      <c r="U1740" s="13"/>
      <c r="V1740" s="13"/>
      <c r="W1740" s="13"/>
      <c r="X1740" s="13"/>
      <c r="Y1740" s="13"/>
      <c r="Z1740" s="13"/>
      <c r="AA1740" s="13"/>
      <c r="AB1740" s="13"/>
    </row>
    <row r="1741" ht="15.75" customHeight="1">
      <c r="A1741" s="24" t="s">
        <v>10872</v>
      </c>
      <c r="B1741" s="24" t="s">
        <v>1743</v>
      </c>
      <c r="C1741" s="24" t="s">
        <v>10873</v>
      </c>
      <c r="D1741" s="24" t="s">
        <v>10874</v>
      </c>
      <c r="E1741" s="24" t="s">
        <v>10885</v>
      </c>
      <c r="F1741" s="25">
        <v>2.0</v>
      </c>
      <c r="G1741" s="25">
        <v>3.0</v>
      </c>
      <c r="H1741" s="25" t="s">
        <v>8916</v>
      </c>
      <c r="I1741" s="25">
        <v>3.0</v>
      </c>
      <c r="J1741" s="25">
        <v>2.0</v>
      </c>
      <c r="K1741" s="25" t="s">
        <v>9396</v>
      </c>
      <c r="L1741" s="25">
        <v>3.0</v>
      </c>
      <c r="M1741" s="25">
        <v>2.0</v>
      </c>
      <c r="N1741" s="25" t="s">
        <v>9081</v>
      </c>
      <c r="O1741" s="13"/>
      <c r="P1741" s="13"/>
      <c r="Q1741" s="13"/>
      <c r="R1741" s="13"/>
      <c r="S1741" s="13"/>
      <c r="T1741" s="13"/>
      <c r="U1741" s="13"/>
      <c r="V1741" s="13"/>
      <c r="W1741" s="13"/>
      <c r="X1741" s="13"/>
      <c r="Y1741" s="13"/>
      <c r="Z1741" s="13"/>
      <c r="AA1741" s="13"/>
      <c r="AB1741" s="13"/>
    </row>
    <row r="1742" ht="15.75" customHeight="1">
      <c r="A1742" s="24" t="s">
        <v>10872</v>
      </c>
      <c r="B1742" s="24" t="s">
        <v>1745</v>
      </c>
      <c r="C1742" s="24" t="s">
        <v>10873</v>
      </c>
      <c r="D1742" s="24" t="s">
        <v>10874</v>
      </c>
      <c r="E1742" s="24" t="s">
        <v>10886</v>
      </c>
      <c r="F1742" s="25">
        <v>1.0</v>
      </c>
      <c r="G1742" s="25">
        <v>1.0</v>
      </c>
      <c r="H1742" s="25" t="s">
        <v>8916</v>
      </c>
      <c r="I1742" s="25">
        <v>2.0</v>
      </c>
      <c r="J1742" s="25">
        <v>2.0</v>
      </c>
      <c r="K1742" s="25" t="s">
        <v>9396</v>
      </c>
      <c r="L1742" s="25">
        <v>2.0</v>
      </c>
      <c r="M1742" s="25">
        <v>2.0</v>
      </c>
      <c r="N1742" s="25" t="s">
        <v>9081</v>
      </c>
      <c r="O1742" s="13"/>
      <c r="P1742" s="13"/>
      <c r="Q1742" s="13"/>
      <c r="R1742" s="13"/>
      <c r="S1742" s="13"/>
      <c r="T1742" s="13"/>
      <c r="U1742" s="13"/>
      <c r="V1742" s="13"/>
      <c r="W1742" s="13"/>
      <c r="X1742" s="13"/>
      <c r="Y1742" s="13"/>
      <c r="Z1742" s="13"/>
      <c r="AA1742" s="13"/>
      <c r="AB1742" s="13"/>
    </row>
    <row r="1743" ht="15.75" customHeight="1">
      <c r="A1743" s="24" t="s">
        <v>10872</v>
      </c>
      <c r="B1743" s="24" t="s">
        <v>1747</v>
      </c>
      <c r="C1743" s="24" t="s">
        <v>10873</v>
      </c>
      <c r="D1743" s="24" t="s">
        <v>10874</v>
      </c>
      <c r="E1743" s="24" t="s">
        <v>10887</v>
      </c>
      <c r="F1743" s="25">
        <v>1.0</v>
      </c>
      <c r="G1743" s="25">
        <v>1.0</v>
      </c>
      <c r="H1743" s="25" t="s">
        <v>8916</v>
      </c>
      <c r="I1743" s="25">
        <v>2.0</v>
      </c>
      <c r="J1743" s="25">
        <v>3.0</v>
      </c>
      <c r="K1743" s="25" t="s">
        <v>9396</v>
      </c>
      <c r="L1743" s="25">
        <v>2.0</v>
      </c>
      <c r="M1743" s="25">
        <v>2.0</v>
      </c>
      <c r="N1743" s="25" t="s">
        <v>9081</v>
      </c>
      <c r="O1743" s="13"/>
      <c r="P1743" s="13"/>
      <c r="Q1743" s="13"/>
      <c r="R1743" s="13"/>
      <c r="S1743" s="13"/>
      <c r="T1743" s="13"/>
      <c r="U1743" s="13"/>
      <c r="V1743" s="13"/>
      <c r="W1743" s="13"/>
      <c r="X1743" s="13"/>
      <c r="Y1743" s="13"/>
      <c r="Z1743" s="13"/>
      <c r="AA1743" s="13"/>
      <c r="AB1743" s="13"/>
    </row>
    <row r="1744" ht="15.75" customHeight="1">
      <c r="A1744" s="24" t="s">
        <v>10872</v>
      </c>
      <c r="B1744" s="24" t="s">
        <v>1749</v>
      </c>
      <c r="C1744" s="24" t="s">
        <v>10873</v>
      </c>
      <c r="D1744" s="24" t="s">
        <v>10874</v>
      </c>
      <c r="E1744" s="24" t="s">
        <v>10888</v>
      </c>
      <c r="F1744" s="25">
        <v>2.0</v>
      </c>
      <c r="G1744" s="25">
        <v>3.0</v>
      </c>
      <c r="H1744" s="25" t="s">
        <v>8916</v>
      </c>
      <c r="I1744" s="25">
        <v>3.0</v>
      </c>
      <c r="J1744" s="25">
        <v>2.0</v>
      </c>
      <c r="K1744" s="25" t="s">
        <v>9396</v>
      </c>
      <c r="L1744" s="25">
        <v>3.0</v>
      </c>
      <c r="M1744" s="25">
        <v>3.0</v>
      </c>
      <c r="N1744" s="25" t="s">
        <v>9081</v>
      </c>
      <c r="O1744" s="13"/>
      <c r="P1744" s="13"/>
      <c r="Q1744" s="13"/>
      <c r="R1744" s="13"/>
      <c r="S1744" s="13"/>
      <c r="T1744" s="13"/>
      <c r="U1744" s="13"/>
      <c r="V1744" s="13"/>
      <c r="W1744" s="13"/>
      <c r="X1744" s="13"/>
      <c r="Y1744" s="13"/>
      <c r="Z1744" s="13"/>
      <c r="AA1744" s="13"/>
      <c r="AB1744" s="13"/>
    </row>
    <row r="1745" ht="15.75" customHeight="1">
      <c r="A1745" s="24" t="s">
        <v>10872</v>
      </c>
      <c r="B1745" s="24" t="s">
        <v>1751</v>
      </c>
      <c r="C1745" s="24" t="s">
        <v>10873</v>
      </c>
      <c r="D1745" s="24" t="s">
        <v>10874</v>
      </c>
      <c r="E1745" s="24" t="s">
        <v>10889</v>
      </c>
      <c r="F1745" s="25">
        <v>3.0</v>
      </c>
      <c r="G1745" s="25">
        <v>2.0</v>
      </c>
      <c r="H1745" s="25" t="s">
        <v>8916</v>
      </c>
      <c r="I1745" s="25">
        <v>3.0</v>
      </c>
      <c r="J1745" s="25">
        <v>2.0</v>
      </c>
      <c r="K1745" s="25" t="s">
        <v>9396</v>
      </c>
      <c r="L1745" s="25">
        <v>3.0</v>
      </c>
      <c r="M1745" s="25">
        <v>2.0</v>
      </c>
      <c r="N1745" s="25" t="s">
        <v>9081</v>
      </c>
      <c r="O1745" s="13"/>
      <c r="P1745" s="13"/>
      <c r="Q1745" s="13"/>
      <c r="R1745" s="13"/>
      <c r="S1745" s="13"/>
      <c r="T1745" s="13"/>
      <c r="U1745" s="13"/>
      <c r="V1745" s="13"/>
      <c r="W1745" s="13"/>
      <c r="X1745" s="13"/>
      <c r="Y1745" s="13"/>
      <c r="Z1745" s="13"/>
      <c r="AA1745" s="13"/>
      <c r="AB1745" s="13"/>
    </row>
    <row r="1746" ht="15.75" customHeight="1">
      <c r="A1746" s="24" t="s">
        <v>10872</v>
      </c>
      <c r="B1746" s="24" t="s">
        <v>1753</v>
      </c>
      <c r="C1746" s="24" t="s">
        <v>10873</v>
      </c>
      <c r="D1746" s="24" t="s">
        <v>10874</v>
      </c>
      <c r="E1746" s="24" t="s">
        <v>10890</v>
      </c>
      <c r="F1746" s="25">
        <v>2.0</v>
      </c>
      <c r="G1746" s="25">
        <v>3.0</v>
      </c>
      <c r="H1746" s="25" t="s">
        <v>8916</v>
      </c>
      <c r="I1746" s="25">
        <v>3.0</v>
      </c>
      <c r="J1746" s="25">
        <v>2.0</v>
      </c>
      <c r="K1746" s="25" t="s">
        <v>9396</v>
      </c>
      <c r="L1746" s="25">
        <v>3.0</v>
      </c>
      <c r="M1746" s="25">
        <v>2.0</v>
      </c>
      <c r="N1746" s="25" t="s">
        <v>9081</v>
      </c>
      <c r="O1746" s="13"/>
      <c r="P1746" s="13"/>
      <c r="Q1746" s="13"/>
      <c r="R1746" s="13"/>
      <c r="S1746" s="13"/>
      <c r="T1746" s="13"/>
      <c r="U1746" s="13"/>
      <c r="V1746" s="13"/>
      <c r="W1746" s="13"/>
      <c r="X1746" s="13"/>
      <c r="Y1746" s="13"/>
      <c r="Z1746" s="13"/>
      <c r="AA1746" s="13"/>
      <c r="AB1746" s="13"/>
    </row>
    <row r="1747" ht="15.75" customHeight="1">
      <c r="A1747" s="24" t="s">
        <v>10872</v>
      </c>
      <c r="B1747" s="24" t="s">
        <v>1755</v>
      </c>
      <c r="C1747" s="24" t="s">
        <v>10873</v>
      </c>
      <c r="D1747" s="24" t="s">
        <v>10874</v>
      </c>
      <c r="E1747" s="24" t="s">
        <v>10891</v>
      </c>
      <c r="F1747" s="25">
        <v>2.0</v>
      </c>
      <c r="G1747" s="25">
        <v>3.0</v>
      </c>
      <c r="H1747" s="25" t="s">
        <v>8916</v>
      </c>
      <c r="I1747" s="25">
        <v>2.0</v>
      </c>
      <c r="J1747" s="25">
        <v>2.0</v>
      </c>
      <c r="K1747" s="25" t="s">
        <v>9396</v>
      </c>
      <c r="L1747" s="25">
        <v>3.0</v>
      </c>
      <c r="M1747" s="25">
        <v>3.0</v>
      </c>
      <c r="N1747" s="25" t="s">
        <v>9081</v>
      </c>
      <c r="O1747" s="13"/>
      <c r="P1747" s="13"/>
      <c r="Q1747" s="13"/>
      <c r="R1747" s="13"/>
      <c r="S1747" s="13"/>
      <c r="T1747" s="13"/>
      <c r="U1747" s="13"/>
      <c r="V1747" s="13"/>
      <c r="W1747" s="13"/>
      <c r="X1747" s="13"/>
      <c r="Y1747" s="13"/>
      <c r="Z1747" s="13"/>
      <c r="AA1747" s="13"/>
      <c r="AB1747" s="13"/>
    </row>
    <row r="1748" ht="15.75" customHeight="1">
      <c r="A1748" s="24" t="s">
        <v>10872</v>
      </c>
      <c r="B1748" s="24" t="s">
        <v>1757</v>
      </c>
      <c r="C1748" s="24" t="s">
        <v>10873</v>
      </c>
      <c r="D1748" s="24" t="s">
        <v>10874</v>
      </c>
      <c r="E1748" s="24" t="s">
        <v>10892</v>
      </c>
      <c r="F1748" s="25">
        <v>2.0</v>
      </c>
      <c r="G1748" s="25">
        <v>2.0</v>
      </c>
      <c r="H1748" s="25" t="s">
        <v>8916</v>
      </c>
      <c r="I1748" s="25">
        <v>3.0</v>
      </c>
      <c r="J1748" s="25">
        <v>3.0</v>
      </c>
      <c r="K1748" s="25" t="s">
        <v>9396</v>
      </c>
      <c r="L1748" s="25">
        <v>1.0</v>
      </c>
      <c r="M1748" s="25">
        <v>3.0</v>
      </c>
      <c r="N1748" s="25" t="s">
        <v>9081</v>
      </c>
      <c r="O1748" s="13"/>
      <c r="P1748" s="13"/>
      <c r="Q1748" s="13"/>
      <c r="R1748" s="13"/>
      <c r="S1748" s="13"/>
      <c r="T1748" s="13"/>
      <c r="U1748" s="13"/>
      <c r="V1748" s="13"/>
      <c r="W1748" s="13"/>
      <c r="X1748" s="13"/>
      <c r="Y1748" s="13"/>
      <c r="Z1748" s="13"/>
      <c r="AA1748" s="13"/>
      <c r="AB1748" s="13"/>
    </row>
    <row r="1749" ht="15.75" customHeight="1">
      <c r="A1749" s="24" t="s">
        <v>10893</v>
      </c>
      <c r="B1749" s="24" t="s">
        <v>2602</v>
      </c>
      <c r="C1749" s="24" t="s">
        <v>10894</v>
      </c>
      <c r="D1749" s="24" t="s">
        <v>10895</v>
      </c>
      <c r="E1749" s="24" t="s">
        <v>10896</v>
      </c>
      <c r="F1749" s="25">
        <v>3.0</v>
      </c>
      <c r="G1749" s="25">
        <v>3.0</v>
      </c>
      <c r="H1749" s="25" t="s">
        <v>9250</v>
      </c>
      <c r="I1749" s="25">
        <v>3.0</v>
      </c>
      <c r="J1749" s="25">
        <v>3.0</v>
      </c>
      <c r="K1749" s="25" t="s">
        <v>8916</v>
      </c>
      <c r="L1749" s="25">
        <v>3.0</v>
      </c>
      <c r="M1749" s="25">
        <v>3.0</v>
      </c>
      <c r="N1749" s="25" t="s">
        <v>9081</v>
      </c>
      <c r="O1749" s="13"/>
      <c r="P1749" s="13"/>
      <c r="Q1749" s="13"/>
      <c r="R1749" s="13"/>
      <c r="S1749" s="13"/>
      <c r="T1749" s="13"/>
      <c r="U1749" s="13"/>
      <c r="V1749" s="13"/>
      <c r="W1749" s="13"/>
      <c r="X1749" s="13"/>
      <c r="Y1749" s="13"/>
      <c r="Z1749" s="13"/>
      <c r="AA1749" s="13"/>
      <c r="AB1749" s="13"/>
    </row>
    <row r="1750" ht="15.75" customHeight="1">
      <c r="A1750" s="24" t="s">
        <v>10893</v>
      </c>
      <c r="B1750" s="24" t="s">
        <v>2606</v>
      </c>
      <c r="C1750" s="24" t="s">
        <v>10894</v>
      </c>
      <c r="D1750" s="24" t="s">
        <v>10895</v>
      </c>
      <c r="E1750" s="24" t="s">
        <v>10897</v>
      </c>
      <c r="F1750" s="25">
        <v>3.0</v>
      </c>
      <c r="G1750" s="25">
        <v>3.0</v>
      </c>
      <c r="H1750" s="25" t="s">
        <v>9250</v>
      </c>
      <c r="I1750" s="25">
        <v>3.0</v>
      </c>
      <c r="J1750" s="25">
        <v>3.0</v>
      </c>
      <c r="K1750" s="25" t="s">
        <v>8916</v>
      </c>
      <c r="L1750" s="25">
        <v>3.0</v>
      </c>
      <c r="M1750" s="25">
        <v>3.0</v>
      </c>
      <c r="N1750" s="25" t="s">
        <v>9081</v>
      </c>
      <c r="O1750" s="13"/>
      <c r="P1750" s="13"/>
      <c r="Q1750" s="13"/>
      <c r="R1750" s="13"/>
      <c r="S1750" s="13"/>
      <c r="T1750" s="13"/>
      <c r="U1750" s="13"/>
      <c r="V1750" s="13"/>
      <c r="W1750" s="13"/>
      <c r="X1750" s="13"/>
      <c r="Y1750" s="13"/>
      <c r="Z1750" s="13"/>
      <c r="AA1750" s="13"/>
      <c r="AB1750" s="13"/>
    </row>
    <row r="1751" ht="15.75" customHeight="1">
      <c r="A1751" s="24" t="s">
        <v>10893</v>
      </c>
      <c r="B1751" s="24" t="s">
        <v>2608</v>
      </c>
      <c r="C1751" s="24" t="s">
        <v>10894</v>
      </c>
      <c r="D1751" s="24" t="s">
        <v>10895</v>
      </c>
      <c r="E1751" s="24" t="s">
        <v>10898</v>
      </c>
      <c r="F1751" s="25">
        <v>2.0</v>
      </c>
      <c r="G1751" s="25">
        <v>2.0</v>
      </c>
      <c r="H1751" s="25" t="s">
        <v>9250</v>
      </c>
      <c r="I1751" s="25">
        <v>2.0</v>
      </c>
      <c r="J1751" s="25">
        <v>2.0</v>
      </c>
      <c r="K1751" s="25" t="s">
        <v>8916</v>
      </c>
      <c r="L1751" s="25">
        <v>2.0</v>
      </c>
      <c r="M1751" s="25">
        <v>2.0</v>
      </c>
      <c r="N1751" s="25" t="s">
        <v>9081</v>
      </c>
      <c r="O1751" s="13"/>
      <c r="P1751" s="13"/>
      <c r="Q1751" s="13"/>
      <c r="R1751" s="13"/>
      <c r="S1751" s="13"/>
      <c r="T1751" s="13"/>
      <c r="U1751" s="13"/>
      <c r="V1751" s="13"/>
      <c r="W1751" s="13"/>
      <c r="X1751" s="13"/>
      <c r="Y1751" s="13"/>
      <c r="Z1751" s="13"/>
      <c r="AA1751" s="13"/>
      <c r="AB1751" s="13"/>
    </row>
    <row r="1752" ht="15.75" customHeight="1">
      <c r="A1752" s="24" t="s">
        <v>10893</v>
      </c>
      <c r="B1752" s="24" t="s">
        <v>2610</v>
      </c>
      <c r="C1752" s="24" t="s">
        <v>10894</v>
      </c>
      <c r="D1752" s="24" t="s">
        <v>10895</v>
      </c>
      <c r="E1752" s="24" t="s">
        <v>10899</v>
      </c>
      <c r="F1752" s="25">
        <v>3.0</v>
      </c>
      <c r="G1752" s="25">
        <v>2.0</v>
      </c>
      <c r="H1752" s="25" t="s">
        <v>9250</v>
      </c>
      <c r="I1752" s="25">
        <v>3.0</v>
      </c>
      <c r="J1752" s="25">
        <v>2.0</v>
      </c>
      <c r="K1752" s="25" t="s">
        <v>8916</v>
      </c>
      <c r="L1752" s="25">
        <v>3.0</v>
      </c>
      <c r="M1752" s="25">
        <v>2.0</v>
      </c>
      <c r="N1752" s="25" t="s">
        <v>9081</v>
      </c>
      <c r="O1752" s="13"/>
      <c r="P1752" s="13"/>
      <c r="Q1752" s="13"/>
      <c r="R1752" s="13"/>
      <c r="S1752" s="13"/>
      <c r="T1752" s="13"/>
      <c r="U1752" s="13"/>
      <c r="V1752" s="13"/>
      <c r="W1752" s="13"/>
      <c r="X1752" s="13"/>
      <c r="Y1752" s="13"/>
      <c r="Z1752" s="13"/>
      <c r="AA1752" s="13"/>
      <c r="AB1752" s="13"/>
    </row>
    <row r="1753" ht="15.75" customHeight="1">
      <c r="A1753" s="24" t="s">
        <v>10893</v>
      </c>
      <c r="B1753" s="24" t="s">
        <v>2612</v>
      </c>
      <c r="C1753" s="24" t="s">
        <v>10894</v>
      </c>
      <c r="D1753" s="24" t="s">
        <v>10895</v>
      </c>
      <c r="E1753" s="24" t="s">
        <v>10900</v>
      </c>
      <c r="F1753" s="25">
        <v>2.0</v>
      </c>
      <c r="G1753" s="25">
        <v>2.0</v>
      </c>
      <c r="H1753" s="25" t="s">
        <v>9250</v>
      </c>
      <c r="I1753" s="25">
        <v>2.0</v>
      </c>
      <c r="J1753" s="25">
        <v>2.0</v>
      </c>
      <c r="K1753" s="25" t="s">
        <v>8916</v>
      </c>
      <c r="L1753" s="25">
        <v>2.0</v>
      </c>
      <c r="M1753" s="25">
        <v>2.0</v>
      </c>
      <c r="N1753" s="25" t="s">
        <v>9081</v>
      </c>
      <c r="O1753" s="13"/>
      <c r="P1753" s="13"/>
      <c r="Q1753" s="13"/>
      <c r="R1753" s="13"/>
      <c r="S1753" s="13"/>
      <c r="T1753" s="13"/>
      <c r="U1753" s="13"/>
      <c r="V1753" s="13"/>
      <c r="W1753" s="13"/>
      <c r="X1753" s="13"/>
      <c r="Y1753" s="13"/>
      <c r="Z1753" s="13"/>
      <c r="AA1753" s="13"/>
      <c r="AB1753" s="13"/>
    </row>
    <row r="1754" ht="15.75" customHeight="1">
      <c r="A1754" s="24" t="s">
        <v>10893</v>
      </c>
      <c r="B1754" s="24" t="s">
        <v>2614</v>
      </c>
      <c r="C1754" s="24" t="s">
        <v>10894</v>
      </c>
      <c r="D1754" s="24" t="s">
        <v>10895</v>
      </c>
      <c r="E1754" s="24" t="s">
        <v>10901</v>
      </c>
      <c r="F1754" s="25">
        <v>3.0</v>
      </c>
      <c r="G1754" s="25">
        <v>2.0</v>
      </c>
      <c r="H1754" s="25" t="s">
        <v>9250</v>
      </c>
      <c r="I1754" s="25">
        <v>3.0</v>
      </c>
      <c r="J1754" s="25">
        <v>2.0</v>
      </c>
      <c r="K1754" s="25" t="s">
        <v>8916</v>
      </c>
      <c r="L1754" s="25">
        <v>3.0</v>
      </c>
      <c r="M1754" s="25">
        <v>2.0</v>
      </c>
      <c r="N1754" s="25" t="s">
        <v>9081</v>
      </c>
      <c r="O1754" s="13"/>
      <c r="P1754" s="13"/>
      <c r="Q1754" s="13"/>
      <c r="R1754" s="13"/>
      <c r="S1754" s="13"/>
      <c r="T1754" s="13"/>
      <c r="U1754" s="13"/>
      <c r="V1754" s="13"/>
      <c r="W1754" s="13"/>
      <c r="X1754" s="13"/>
      <c r="Y1754" s="13"/>
      <c r="Z1754" s="13"/>
      <c r="AA1754" s="13"/>
      <c r="AB1754" s="13"/>
    </row>
    <row r="1755" ht="15.75" customHeight="1">
      <c r="A1755" s="24" t="s">
        <v>10893</v>
      </c>
      <c r="B1755" s="24" t="s">
        <v>2616</v>
      </c>
      <c r="C1755" s="24" t="s">
        <v>10894</v>
      </c>
      <c r="D1755" s="24" t="s">
        <v>10895</v>
      </c>
      <c r="E1755" s="24" t="s">
        <v>10902</v>
      </c>
      <c r="F1755" s="25">
        <v>1.0</v>
      </c>
      <c r="G1755" s="25">
        <v>2.0</v>
      </c>
      <c r="H1755" s="25" t="s">
        <v>9250</v>
      </c>
      <c r="I1755" s="25">
        <v>1.0</v>
      </c>
      <c r="J1755" s="25">
        <v>1.0</v>
      </c>
      <c r="K1755" s="25" t="s">
        <v>8916</v>
      </c>
      <c r="L1755" s="25">
        <v>2.0</v>
      </c>
      <c r="M1755" s="25">
        <v>2.0</v>
      </c>
      <c r="N1755" s="25" t="s">
        <v>9081</v>
      </c>
      <c r="O1755" s="13"/>
      <c r="P1755" s="13"/>
      <c r="Q1755" s="13"/>
      <c r="R1755" s="13"/>
      <c r="S1755" s="13"/>
      <c r="T1755" s="13"/>
      <c r="U1755" s="13"/>
      <c r="V1755" s="13"/>
      <c r="W1755" s="13"/>
      <c r="X1755" s="13"/>
      <c r="Y1755" s="13"/>
      <c r="Z1755" s="13"/>
      <c r="AA1755" s="13"/>
      <c r="AB1755" s="13"/>
    </row>
    <row r="1756" ht="15.75" customHeight="1">
      <c r="A1756" s="24" t="s">
        <v>10893</v>
      </c>
      <c r="B1756" s="24" t="s">
        <v>2618</v>
      </c>
      <c r="C1756" s="24" t="s">
        <v>10894</v>
      </c>
      <c r="D1756" s="24" t="s">
        <v>10895</v>
      </c>
      <c r="E1756" s="24" t="s">
        <v>10903</v>
      </c>
      <c r="F1756" s="25">
        <v>2.0</v>
      </c>
      <c r="G1756" s="25">
        <v>3.0</v>
      </c>
      <c r="H1756" s="25" t="s">
        <v>9250</v>
      </c>
      <c r="I1756" s="25">
        <v>2.0</v>
      </c>
      <c r="J1756" s="25">
        <v>3.0</v>
      </c>
      <c r="K1756" s="25" t="s">
        <v>8916</v>
      </c>
      <c r="L1756" s="25">
        <v>2.0</v>
      </c>
      <c r="M1756" s="25">
        <v>3.0</v>
      </c>
      <c r="N1756" s="25" t="s">
        <v>9081</v>
      </c>
      <c r="O1756" s="13"/>
      <c r="P1756" s="13"/>
      <c r="Q1756" s="13"/>
      <c r="R1756" s="13"/>
      <c r="S1756" s="13"/>
      <c r="T1756" s="13"/>
      <c r="U1756" s="13"/>
      <c r="V1756" s="13"/>
      <c r="W1756" s="13"/>
      <c r="X1756" s="13"/>
      <c r="Y1756" s="13"/>
      <c r="Z1756" s="13"/>
      <c r="AA1756" s="13"/>
      <c r="AB1756" s="13"/>
    </row>
    <row r="1757" ht="15.75" customHeight="1">
      <c r="A1757" s="24" t="s">
        <v>10893</v>
      </c>
      <c r="B1757" s="24" t="s">
        <v>2620</v>
      </c>
      <c r="C1757" s="24" t="s">
        <v>10894</v>
      </c>
      <c r="D1757" s="24" t="s">
        <v>10895</v>
      </c>
      <c r="E1757" s="24" t="s">
        <v>10904</v>
      </c>
      <c r="F1757" s="25">
        <v>2.0</v>
      </c>
      <c r="G1757" s="25">
        <v>2.0</v>
      </c>
      <c r="H1757" s="25" t="s">
        <v>9250</v>
      </c>
      <c r="I1757" s="25">
        <v>2.0</v>
      </c>
      <c r="J1757" s="25">
        <v>3.0</v>
      </c>
      <c r="K1757" s="25" t="s">
        <v>8916</v>
      </c>
      <c r="L1757" s="25">
        <v>2.0</v>
      </c>
      <c r="M1757" s="25">
        <v>2.0</v>
      </c>
      <c r="N1757" s="25" t="s">
        <v>9081</v>
      </c>
      <c r="O1757" s="13"/>
      <c r="P1757" s="13"/>
      <c r="Q1757" s="13"/>
      <c r="R1757" s="13"/>
      <c r="S1757" s="13"/>
      <c r="T1757" s="13"/>
      <c r="U1757" s="13"/>
      <c r="V1757" s="13"/>
      <c r="W1757" s="13"/>
      <c r="X1757" s="13"/>
      <c r="Y1757" s="13"/>
      <c r="Z1757" s="13"/>
      <c r="AA1757" s="13"/>
      <c r="AB1757" s="13"/>
    </row>
    <row r="1758" ht="15.75" customHeight="1">
      <c r="A1758" s="24" t="s">
        <v>10893</v>
      </c>
      <c r="B1758" s="24" t="s">
        <v>2622</v>
      </c>
      <c r="C1758" s="24" t="s">
        <v>10894</v>
      </c>
      <c r="D1758" s="24" t="s">
        <v>10895</v>
      </c>
      <c r="E1758" s="24" t="s">
        <v>10905</v>
      </c>
      <c r="F1758" s="25">
        <v>3.0</v>
      </c>
      <c r="G1758" s="25">
        <v>3.0</v>
      </c>
      <c r="H1758" s="25" t="s">
        <v>9250</v>
      </c>
      <c r="I1758" s="25">
        <v>3.0</v>
      </c>
      <c r="J1758" s="25">
        <v>3.0</v>
      </c>
      <c r="K1758" s="25" t="s">
        <v>8916</v>
      </c>
      <c r="L1758" s="25">
        <v>3.0</v>
      </c>
      <c r="M1758" s="25">
        <v>3.0</v>
      </c>
      <c r="N1758" s="25" t="s">
        <v>9081</v>
      </c>
      <c r="O1758" s="13"/>
      <c r="P1758" s="13"/>
      <c r="Q1758" s="13"/>
      <c r="R1758" s="13"/>
      <c r="S1758" s="13"/>
      <c r="T1758" s="13"/>
      <c r="U1758" s="13"/>
      <c r="V1758" s="13"/>
      <c r="W1758" s="13"/>
      <c r="X1758" s="13"/>
      <c r="Y1758" s="13"/>
      <c r="Z1758" s="13"/>
      <c r="AA1758" s="13"/>
      <c r="AB1758" s="13"/>
    </row>
    <row r="1759" ht="15.75" customHeight="1">
      <c r="A1759" s="24" t="s">
        <v>10893</v>
      </c>
      <c r="B1759" s="24" t="s">
        <v>2624</v>
      </c>
      <c r="C1759" s="24" t="s">
        <v>10894</v>
      </c>
      <c r="D1759" s="24" t="s">
        <v>10895</v>
      </c>
      <c r="E1759" s="24" t="s">
        <v>10906</v>
      </c>
      <c r="F1759" s="25">
        <v>2.0</v>
      </c>
      <c r="G1759" s="25">
        <v>2.0</v>
      </c>
      <c r="H1759" s="25" t="s">
        <v>9250</v>
      </c>
      <c r="I1759" s="25">
        <v>2.0</v>
      </c>
      <c r="J1759" s="25">
        <v>2.0</v>
      </c>
      <c r="K1759" s="25" t="s">
        <v>8916</v>
      </c>
      <c r="L1759" s="25">
        <v>2.0</v>
      </c>
      <c r="M1759" s="25">
        <v>2.0</v>
      </c>
      <c r="N1759" s="25" t="s">
        <v>9081</v>
      </c>
      <c r="O1759" s="13"/>
      <c r="P1759" s="13"/>
      <c r="Q1759" s="13"/>
      <c r="R1759" s="13"/>
      <c r="S1759" s="13"/>
      <c r="T1759" s="13"/>
      <c r="U1759" s="13"/>
      <c r="V1759" s="13"/>
      <c r="W1759" s="13"/>
      <c r="X1759" s="13"/>
      <c r="Y1759" s="13"/>
      <c r="Z1759" s="13"/>
      <c r="AA1759" s="13"/>
      <c r="AB1759" s="13"/>
    </row>
    <row r="1760" ht="15.75" customHeight="1">
      <c r="A1760" s="24" t="s">
        <v>10893</v>
      </c>
      <c r="B1760" s="24" t="s">
        <v>2626</v>
      </c>
      <c r="C1760" s="24" t="s">
        <v>10894</v>
      </c>
      <c r="D1760" s="24" t="s">
        <v>10895</v>
      </c>
      <c r="E1760" s="24" t="s">
        <v>10907</v>
      </c>
      <c r="F1760" s="25">
        <v>1.0</v>
      </c>
      <c r="G1760" s="25">
        <v>1.0</v>
      </c>
      <c r="H1760" s="25" t="s">
        <v>9250</v>
      </c>
      <c r="I1760" s="25">
        <v>1.0</v>
      </c>
      <c r="J1760" s="25">
        <v>1.0</v>
      </c>
      <c r="K1760" s="25" t="s">
        <v>8916</v>
      </c>
      <c r="L1760" s="25">
        <v>1.0</v>
      </c>
      <c r="M1760" s="25">
        <v>2.0</v>
      </c>
      <c r="N1760" s="25" t="s">
        <v>9081</v>
      </c>
      <c r="O1760" s="13"/>
      <c r="P1760" s="13"/>
      <c r="Q1760" s="13"/>
      <c r="R1760" s="13"/>
      <c r="S1760" s="13"/>
      <c r="T1760" s="13"/>
      <c r="U1760" s="13"/>
      <c r="V1760" s="13"/>
      <c r="W1760" s="13"/>
      <c r="X1760" s="13"/>
      <c r="Y1760" s="13"/>
      <c r="Z1760" s="13"/>
      <c r="AA1760" s="13"/>
      <c r="AB1760" s="13"/>
    </row>
    <row r="1761" ht="15.75" customHeight="1">
      <c r="A1761" s="24" t="s">
        <v>10893</v>
      </c>
      <c r="B1761" s="24" t="s">
        <v>2628</v>
      </c>
      <c r="C1761" s="24" t="s">
        <v>10894</v>
      </c>
      <c r="D1761" s="24" t="s">
        <v>10895</v>
      </c>
      <c r="E1761" s="24" t="s">
        <v>10908</v>
      </c>
      <c r="F1761" s="25">
        <v>2.0</v>
      </c>
      <c r="G1761" s="25">
        <v>2.0</v>
      </c>
      <c r="H1761" s="25" t="s">
        <v>9250</v>
      </c>
      <c r="I1761" s="25">
        <v>2.0</v>
      </c>
      <c r="J1761" s="25">
        <v>2.0</v>
      </c>
      <c r="K1761" s="25" t="s">
        <v>8916</v>
      </c>
      <c r="L1761" s="25">
        <v>2.0</v>
      </c>
      <c r="M1761" s="25">
        <v>2.0</v>
      </c>
      <c r="N1761" s="25" t="s">
        <v>9081</v>
      </c>
      <c r="O1761" s="13"/>
      <c r="P1761" s="13"/>
      <c r="Q1761" s="13"/>
      <c r="R1761" s="13"/>
      <c r="S1761" s="13"/>
      <c r="T1761" s="13"/>
      <c r="U1761" s="13"/>
      <c r="V1761" s="13"/>
      <c r="W1761" s="13"/>
      <c r="X1761" s="13"/>
      <c r="Y1761" s="13"/>
      <c r="Z1761" s="13"/>
      <c r="AA1761" s="13"/>
      <c r="AB1761" s="13"/>
    </row>
    <row r="1762" ht="15.75" customHeight="1">
      <c r="A1762" s="24" t="s">
        <v>10893</v>
      </c>
      <c r="B1762" s="24" t="s">
        <v>2630</v>
      </c>
      <c r="C1762" s="24" t="s">
        <v>10894</v>
      </c>
      <c r="D1762" s="24" t="s">
        <v>10895</v>
      </c>
      <c r="E1762" s="24" t="s">
        <v>10909</v>
      </c>
      <c r="F1762" s="25">
        <v>2.0</v>
      </c>
      <c r="G1762" s="25">
        <v>2.0</v>
      </c>
      <c r="H1762" s="25" t="s">
        <v>9250</v>
      </c>
      <c r="I1762" s="25">
        <v>1.0</v>
      </c>
      <c r="J1762" s="25">
        <v>1.0</v>
      </c>
      <c r="K1762" s="25" t="s">
        <v>8916</v>
      </c>
      <c r="L1762" s="25">
        <v>1.0</v>
      </c>
      <c r="M1762" s="25">
        <v>2.0</v>
      </c>
      <c r="N1762" s="25" t="s">
        <v>9081</v>
      </c>
      <c r="O1762" s="13"/>
      <c r="P1762" s="13"/>
      <c r="Q1762" s="13"/>
      <c r="R1762" s="13"/>
      <c r="S1762" s="13"/>
      <c r="T1762" s="13"/>
      <c r="U1762" s="13"/>
      <c r="V1762" s="13"/>
      <c r="W1762" s="13"/>
      <c r="X1762" s="13"/>
      <c r="Y1762" s="13"/>
      <c r="Z1762" s="13"/>
      <c r="AA1762" s="13"/>
      <c r="AB1762" s="13"/>
    </row>
    <row r="1763" ht="15.75" customHeight="1">
      <c r="A1763" s="24" t="s">
        <v>10893</v>
      </c>
      <c r="B1763" s="24" t="s">
        <v>2632</v>
      </c>
      <c r="C1763" s="24" t="s">
        <v>10894</v>
      </c>
      <c r="D1763" s="24" t="s">
        <v>10895</v>
      </c>
      <c r="E1763" s="24" t="s">
        <v>10910</v>
      </c>
      <c r="F1763" s="25">
        <v>2.0</v>
      </c>
      <c r="G1763" s="25">
        <v>3.0</v>
      </c>
      <c r="H1763" s="25" t="s">
        <v>9250</v>
      </c>
      <c r="I1763" s="25">
        <v>1.0</v>
      </c>
      <c r="J1763" s="25">
        <v>1.0</v>
      </c>
      <c r="K1763" s="25" t="s">
        <v>8916</v>
      </c>
      <c r="L1763" s="25">
        <v>2.0</v>
      </c>
      <c r="M1763" s="25">
        <v>2.0</v>
      </c>
      <c r="N1763" s="25" t="s">
        <v>9081</v>
      </c>
      <c r="O1763" s="13"/>
      <c r="P1763" s="13"/>
      <c r="Q1763" s="13"/>
      <c r="R1763" s="13"/>
      <c r="S1763" s="13"/>
      <c r="T1763" s="13"/>
      <c r="U1763" s="13"/>
      <c r="V1763" s="13"/>
      <c r="W1763" s="13"/>
      <c r="X1763" s="13"/>
      <c r="Y1763" s="13"/>
      <c r="Z1763" s="13"/>
      <c r="AA1763" s="13"/>
      <c r="AB1763" s="13"/>
    </row>
    <row r="1764" ht="15.75" customHeight="1">
      <c r="A1764" s="24" t="s">
        <v>10893</v>
      </c>
      <c r="B1764" s="24" t="s">
        <v>2634</v>
      </c>
      <c r="C1764" s="24" t="s">
        <v>10894</v>
      </c>
      <c r="D1764" s="24" t="s">
        <v>10895</v>
      </c>
      <c r="E1764" s="24" t="s">
        <v>10911</v>
      </c>
      <c r="F1764" s="25">
        <v>3.0</v>
      </c>
      <c r="G1764" s="25">
        <v>3.0</v>
      </c>
      <c r="H1764" s="25" t="s">
        <v>9250</v>
      </c>
      <c r="I1764" s="25">
        <v>3.0</v>
      </c>
      <c r="J1764" s="25">
        <v>3.0</v>
      </c>
      <c r="K1764" s="25" t="s">
        <v>8916</v>
      </c>
      <c r="L1764" s="25">
        <v>3.0</v>
      </c>
      <c r="M1764" s="25">
        <v>3.0</v>
      </c>
      <c r="N1764" s="25" t="s">
        <v>9081</v>
      </c>
      <c r="O1764" s="13"/>
      <c r="P1764" s="13"/>
      <c r="Q1764" s="13"/>
      <c r="R1764" s="13"/>
      <c r="S1764" s="13"/>
      <c r="T1764" s="13"/>
      <c r="U1764" s="13"/>
      <c r="V1764" s="13"/>
      <c r="W1764" s="13"/>
      <c r="X1764" s="13"/>
      <c r="Y1764" s="13"/>
      <c r="Z1764" s="13"/>
      <c r="AA1764" s="13"/>
      <c r="AB1764" s="13"/>
    </row>
    <row r="1765" ht="15.75" customHeight="1">
      <c r="A1765" s="24" t="s">
        <v>10893</v>
      </c>
      <c r="B1765" s="24" t="s">
        <v>2635</v>
      </c>
      <c r="C1765" s="24" t="s">
        <v>10894</v>
      </c>
      <c r="D1765" s="24" t="s">
        <v>10895</v>
      </c>
      <c r="E1765" s="24" t="s">
        <v>10912</v>
      </c>
      <c r="F1765" s="25">
        <v>2.0</v>
      </c>
      <c r="G1765" s="25">
        <v>2.0</v>
      </c>
      <c r="H1765" s="25" t="s">
        <v>9250</v>
      </c>
      <c r="I1765" s="25">
        <v>3.0</v>
      </c>
      <c r="J1765" s="25">
        <v>3.0</v>
      </c>
      <c r="K1765" s="25" t="s">
        <v>8916</v>
      </c>
      <c r="L1765" s="25">
        <v>2.0</v>
      </c>
      <c r="M1765" s="25">
        <v>2.0</v>
      </c>
      <c r="N1765" s="25" t="s">
        <v>9081</v>
      </c>
      <c r="O1765" s="13"/>
      <c r="P1765" s="13"/>
      <c r="Q1765" s="13"/>
      <c r="R1765" s="13"/>
      <c r="S1765" s="13"/>
      <c r="T1765" s="13"/>
      <c r="U1765" s="13"/>
      <c r="V1765" s="13"/>
      <c r="W1765" s="13"/>
      <c r="X1765" s="13"/>
      <c r="Y1765" s="13"/>
      <c r="Z1765" s="13"/>
      <c r="AA1765" s="13"/>
      <c r="AB1765" s="13"/>
    </row>
    <row r="1766" ht="15.75" customHeight="1">
      <c r="A1766" s="24" t="s">
        <v>10893</v>
      </c>
      <c r="B1766" s="24" t="s">
        <v>2637</v>
      </c>
      <c r="C1766" s="24" t="s">
        <v>10894</v>
      </c>
      <c r="D1766" s="24" t="s">
        <v>10895</v>
      </c>
      <c r="E1766" s="24" t="s">
        <v>10913</v>
      </c>
      <c r="F1766" s="25">
        <v>3.0</v>
      </c>
      <c r="G1766" s="25">
        <v>3.0</v>
      </c>
      <c r="H1766" s="25" t="s">
        <v>9250</v>
      </c>
      <c r="I1766" s="25">
        <v>3.0</v>
      </c>
      <c r="J1766" s="25">
        <v>3.0</v>
      </c>
      <c r="K1766" s="25" t="s">
        <v>8916</v>
      </c>
      <c r="L1766" s="25">
        <v>3.0</v>
      </c>
      <c r="M1766" s="25">
        <v>3.0</v>
      </c>
      <c r="N1766" s="25" t="s">
        <v>9081</v>
      </c>
      <c r="O1766" s="13"/>
      <c r="P1766" s="13"/>
      <c r="Q1766" s="13"/>
      <c r="R1766" s="13"/>
      <c r="S1766" s="13"/>
      <c r="T1766" s="13"/>
      <c r="U1766" s="13"/>
      <c r="V1766" s="13"/>
      <c r="W1766" s="13"/>
      <c r="X1766" s="13"/>
      <c r="Y1766" s="13"/>
      <c r="Z1766" s="13"/>
      <c r="AA1766" s="13"/>
      <c r="AB1766" s="13"/>
    </row>
    <row r="1767" ht="15.75" customHeight="1">
      <c r="A1767" s="24" t="s">
        <v>10914</v>
      </c>
      <c r="B1767" s="24" t="s">
        <v>2298</v>
      </c>
      <c r="C1767" s="24" t="s">
        <v>10915</v>
      </c>
      <c r="D1767" s="24" t="s">
        <v>10916</v>
      </c>
      <c r="E1767" s="24" t="s">
        <v>10917</v>
      </c>
      <c r="F1767" s="25">
        <v>3.0</v>
      </c>
      <c r="G1767" s="25">
        <v>2.0</v>
      </c>
      <c r="H1767" s="25" t="s">
        <v>8916</v>
      </c>
      <c r="I1767" s="25">
        <v>3.0</v>
      </c>
      <c r="J1767" s="25">
        <v>2.0</v>
      </c>
      <c r="K1767" s="25" t="s">
        <v>9081</v>
      </c>
      <c r="L1767" s="25">
        <v>3.0</v>
      </c>
      <c r="M1767" s="25">
        <v>2.0</v>
      </c>
      <c r="N1767" s="25" t="s">
        <v>10918</v>
      </c>
      <c r="O1767" s="13"/>
      <c r="P1767" s="13"/>
      <c r="Q1767" s="13"/>
      <c r="R1767" s="13"/>
      <c r="S1767" s="13"/>
      <c r="T1767" s="13"/>
      <c r="U1767" s="13"/>
      <c r="V1767" s="13"/>
      <c r="W1767" s="13"/>
      <c r="X1767" s="13"/>
      <c r="Y1767" s="13"/>
      <c r="Z1767" s="13"/>
      <c r="AA1767" s="13"/>
      <c r="AB1767" s="13"/>
    </row>
    <row r="1768" ht="15.75" customHeight="1">
      <c r="A1768" s="24" t="s">
        <v>10914</v>
      </c>
      <c r="B1768" s="24" t="s">
        <v>2302</v>
      </c>
      <c r="C1768" s="24" t="s">
        <v>10915</v>
      </c>
      <c r="D1768" s="24" t="s">
        <v>10916</v>
      </c>
      <c r="E1768" s="24" t="s">
        <v>10919</v>
      </c>
      <c r="F1768" s="25">
        <v>3.0</v>
      </c>
      <c r="G1768" s="25">
        <v>3.0</v>
      </c>
      <c r="H1768" s="25" t="s">
        <v>8916</v>
      </c>
      <c r="I1768" s="25">
        <v>3.0</v>
      </c>
      <c r="J1768" s="25">
        <v>3.0</v>
      </c>
      <c r="K1768" s="25" t="s">
        <v>9081</v>
      </c>
      <c r="L1768" s="25">
        <v>3.0</v>
      </c>
      <c r="M1768" s="25">
        <v>3.0</v>
      </c>
      <c r="N1768" s="25" t="s">
        <v>10918</v>
      </c>
      <c r="O1768" s="13"/>
      <c r="P1768" s="13"/>
      <c r="Q1768" s="13"/>
      <c r="R1768" s="13"/>
      <c r="S1768" s="13"/>
      <c r="T1768" s="13"/>
      <c r="U1768" s="13"/>
      <c r="V1768" s="13"/>
      <c r="W1768" s="13"/>
      <c r="X1768" s="13"/>
      <c r="Y1768" s="13"/>
      <c r="Z1768" s="13"/>
      <c r="AA1768" s="13"/>
      <c r="AB1768" s="13"/>
    </row>
    <row r="1769" ht="15.75" customHeight="1">
      <c r="A1769" s="24" t="s">
        <v>10914</v>
      </c>
      <c r="B1769" s="24" t="s">
        <v>2304</v>
      </c>
      <c r="C1769" s="24" t="s">
        <v>10915</v>
      </c>
      <c r="D1769" s="24" t="s">
        <v>10916</v>
      </c>
      <c r="E1769" s="24" t="s">
        <v>10920</v>
      </c>
      <c r="F1769" s="25">
        <v>3.0</v>
      </c>
      <c r="G1769" s="25">
        <v>3.0</v>
      </c>
      <c r="H1769" s="25" t="s">
        <v>8916</v>
      </c>
      <c r="I1769" s="25">
        <v>3.0</v>
      </c>
      <c r="J1769" s="25">
        <v>3.0</v>
      </c>
      <c r="K1769" s="25" t="s">
        <v>9081</v>
      </c>
      <c r="L1769" s="25">
        <v>3.0</v>
      </c>
      <c r="M1769" s="25">
        <v>3.0</v>
      </c>
      <c r="N1769" s="25" t="s">
        <v>10918</v>
      </c>
      <c r="O1769" s="13"/>
      <c r="P1769" s="13"/>
      <c r="Q1769" s="13"/>
      <c r="R1769" s="13"/>
      <c r="S1769" s="13"/>
      <c r="T1769" s="13"/>
      <c r="U1769" s="13"/>
      <c r="V1769" s="13"/>
      <c r="W1769" s="13"/>
      <c r="X1769" s="13"/>
      <c r="Y1769" s="13"/>
      <c r="Z1769" s="13"/>
      <c r="AA1769" s="13"/>
      <c r="AB1769" s="13"/>
    </row>
    <row r="1770" ht="15.75" customHeight="1">
      <c r="A1770" s="24" t="s">
        <v>10914</v>
      </c>
      <c r="B1770" s="24" t="s">
        <v>2306</v>
      </c>
      <c r="C1770" s="24" t="s">
        <v>10915</v>
      </c>
      <c r="D1770" s="24" t="s">
        <v>10916</v>
      </c>
      <c r="E1770" s="24" t="s">
        <v>10921</v>
      </c>
      <c r="F1770" s="25">
        <v>1.0</v>
      </c>
      <c r="G1770" s="25">
        <v>1.0</v>
      </c>
      <c r="H1770" s="25" t="s">
        <v>8916</v>
      </c>
      <c r="I1770" s="25">
        <v>2.0</v>
      </c>
      <c r="J1770" s="25">
        <v>2.0</v>
      </c>
      <c r="K1770" s="25" t="s">
        <v>9081</v>
      </c>
      <c r="L1770" s="25">
        <v>2.0</v>
      </c>
      <c r="M1770" s="25">
        <v>3.0</v>
      </c>
      <c r="N1770" s="25" t="s">
        <v>10918</v>
      </c>
      <c r="O1770" s="13"/>
      <c r="P1770" s="13"/>
      <c r="Q1770" s="13"/>
      <c r="R1770" s="13"/>
      <c r="S1770" s="13"/>
      <c r="T1770" s="13"/>
      <c r="U1770" s="13"/>
      <c r="V1770" s="13"/>
      <c r="W1770" s="13"/>
      <c r="X1770" s="13"/>
      <c r="Y1770" s="13"/>
      <c r="Z1770" s="13"/>
      <c r="AA1770" s="13"/>
      <c r="AB1770" s="13"/>
    </row>
    <row r="1771" ht="15.75" customHeight="1">
      <c r="A1771" s="24" t="s">
        <v>10914</v>
      </c>
      <c r="B1771" s="24" t="s">
        <v>2308</v>
      </c>
      <c r="C1771" s="24" t="s">
        <v>10915</v>
      </c>
      <c r="D1771" s="24" t="s">
        <v>10916</v>
      </c>
      <c r="E1771" s="24" t="s">
        <v>10922</v>
      </c>
      <c r="F1771" s="25">
        <v>2.0</v>
      </c>
      <c r="G1771" s="25">
        <v>2.0</v>
      </c>
      <c r="H1771" s="25" t="s">
        <v>8916</v>
      </c>
      <c r="I1771" s="25">
        <v>2.0</v>
      </c>
      <c r="J1771" s="25">
        <v>2.0</v>
      </c>
      <c r="K1771" s="25" t="s">
        <v>9081</v>
      </c>
      <c r="L1771" s="25">
        <v>2.0</v>
      </c>
      <c r="M1771" s="25">
        <v>2.0</v>
      </c>
      <c r="N1771" s="25" t="s">
        <v>10918</v>
      </c>
      <c r="O1771" s="13"/>
      <c r="P1771" s="13"/>
      <c r="Q1771" s="13"/>
      <c r="R1771" s="13"/>
      <c r="S1771" s="13"/>
      <c r="T1771" s="13"/>
      <c r="U1771" s="13"/>
      <c r="V1771" s="13"/>
      <c r="W1771" s="13"/>
      <c r="X1771" s="13"/>
      <c r="Y1771" s="13"/>
      <c r="Z1771" s="13"/>
      <c r="AA1771" s="13"/>
      <c r="AB1771" s="13"/>
    </row>
    <row r="1772" ht="15.75" customHeight="1">
      <c r="A1772" s="24" t="s">
        <v>10914</v>
      </c>
      <c r="B1772" s="24" t="s">
        <v>2310</v>
      </c>
      <c r="C1772" s="24" t="s">
        <v>10915</v>
      </c>
      <c r="D1772" s="24" t="s">
        <v>10916</v>
      </c>
      <c r="E1772" s="24" t="s">
        <v>10923</v>
      </c>
      <c r="F1772" s="25">
        <v>3.0</v>
      </c>
      <c r="G1772" s="25">
        <v>3.0</v>
      </c>
      <c r="H1772" s="25" t="s">
        <v>8916</v>
      </c>
      <c r="I1772" s="25">
        <v>3.0</v>
      </c>
      <c r="J1772" s="25">
        <v>3.0</v>
      </c>
      <c r="K1772" s="25" t="s">
        <v>9081</v>
      </c>
      <c r="L1772" s="25">
        <v>3.0</v>
      </c>
      <c r="M1772" s="25">
        <v>3.0</v>
      </c>
      <c r="N1772" s="25" t="s">
        <v>10918</v>
      </c>
      <c r="O1772" s="13"/>
      <c r="P1772" s="13"/>
      <c r="Q1772" s="13"/>
      <c r="R1772" s="13"/>
      <c r="S1772" s="13"/>
      <c r="T1772" s="13"/>
      <c r="U1772" s="13"/>
      <c r="V1772" s="13"/>
      <c r="W1772" s="13"/>
      <c r="X1772" s="13"/>
      <c r="Y1772" s="13"/>
      <c r="Z1772" s="13"/>
      <c r="AA1772" s="13"/>
      <c r="AB1772" s="13"/>
    </row>
    <row r="1773" ht="15.75" customHeight="1">
      <c r="A1773" s="24" t="s">
        <v>10914</v>
      </c>
      <c r="B1773" s="24" t="s">
        <v>2312</v>
      </c>
      <c r="C1773" s="24" t="s">
        <v>10915</v>
      </c>
      <c r="D1773" s="24" t="s">
        <v>10916</v>
      </c>
      <c r="E1773" s="24" t="s">
        <v>10924</v>
      </c>
      <c r="F1773" s="25">
        <v>3.0</v>
      </c>
      <c r="G1773" s="25">
        <v>3.0</v>
      </c>
      <c r="H1773" s="25" t="s">
        <v>8916</v>
      </c>
      <c r="I1773" s="25">
        <v>3.0</v>
      </c>
      <c r="J1773" s="25">
        <v>3.0</v>
      </c>
      <c r="K1773" s="25" t="s">
        <v>9081</v>
      </c>
      <c r="L1773" s="25">
        <v>3.0</v>
      </c>
      <c r="M1773" s="25">
        <v>3.0</v>
      </c>
      <c r="N1773" s="25" t="s">
        <v>10918</v>
      </c>
      <c r="O1773" s="13"/>
      <c r="P1773" s="13"/>
      <c r="Q1773" s="13"/>
      <c r="R1773" s="13"/>
      <c r="S1773" s="13"/>
      <c r="T1773" s="13"/>
      <c r="U1773" s="13"/>
      <c r="V1773" s="13"/>
      <c r="W1773" s="13"/>
      <c r="X1773" s="13"/>
      <c r="Y1773" s="13"/>
      <c r="Z1773" s="13"/>
      <c r="AA1773" s="13"/>
      <c r="AB1773" s="13"/>
    </row>
    <row r="1774" ht="15.75" customHeight="1">
      <c r="A1774" s="24" t="s">
        <v>10914</v>
      </c>
      <c r="B1774" s="24" t="s">
        <v>2314</v>
      </c>
      <c r="C1774" s="24" t="s">
        <v>10915</v>
      </c>
      <c r="D1774" s="24" t="s">
        <v>10916</v>
      </c>
      <c r="E1774" s="24" t="s">
        <v>10925</v>
      </c>
      <c r="F1774" s="25">
        <v>3.0</v>
      </c>
      <c r="G1774" s="25">
        <v>3.0</v>
      </c>
      <c r="H1774" s="25" t="s">
        <v>8916</v>
      </c>
      <c r="I1774" s="25">
        <v>3.0</v>
      </c>
      <c r="J1774" s="25">
        <v>2.0</v>
      </c>
      <c r="K1774" s="25" t="s">
        <v>9081</v>
      </c>
      <c r="L1774" s="25">
        <v>3.0</v>
      </c>
      <c r="M1774" s="25">
        <v>3.0</v>
      </c>
      <c r="N1774" s="25" t="s">
        <v>10918</v>
      </c>
      <c r="O1774" s="13"/>
      <c r="P1774" s="13"/>
      <c r="Q1774" s="13"/>
      <c r="R1774" s="13"/>
      <c r="S1774" s="13"/>
      <c r="T1774" s="13"/>
      <c r="U1774" s="13"/>
      <c r="V1774" s="13"/>
      <c r="W1774" s="13"/>
      <c r="X1774" s="13"/>
      <c r="Y1774" s="13"/>
      <c r="Z1774" s="13"/>
      <c r="AA1774" s="13"/>
      <c r="AB1774" s="13"/>
    </row>
    <row r="1775" ht="15.75" customHeight="1">
      <c r="A1775" s="24" t="s">
        <v>10914</v>
      </c>
      <c r="B1775" s="24" t="s">
        <v>2316</v>
      </c>
      <c r="C1775" s="24" t="s">
        <v>10915</v>
      </c>
      <c r="D1775" s="24" t="s">
        <v>10916</v>
      </c>
      <c r="E1775" s="24" t="s">
        <v>10926</v>
      </c>
      <c r="F1775" s="25">
        <v>3.0</v>
      </c>
      <c r="G1775" s="25">
        <v>2.0</v>
      </c>
      <c r="H1775" s="25" t="s">
        <v>8916</v>
      </c>
      <c r="I1775" s="25">
        <v>3.0</v>
      </c>
      <c r="J1775" s="25">
        <v>2.0</v>
      </c>
      <c r="K1775" s="25" t="s">
        <v>9081</v>
      </c>
      <c r="L1775" s="25">
        <v>3.0</v>
      </c>
      <c r="M1775" s="25">
        <v>2.0</v>
      </c>
      <c r="N1775" s="25" t="s">
        <v>10918</v>
      </c>
      <c r="O1775" s="13"/>
      <c r="P1775" s="13"/>
      <c r="Q1775" s="13"/>
      <c r="R1775" s="13"/>
      <c r="S1775" s="13"/>
      <c r="T1775" s="13"/>
      <c r="U1775" s="13"/>
      <c r="V1775" s="13"/>
      <c r="W1775" s="13"/>
      <c r="X1775" s="13"/>
      <c r="Y1775" s="13"/>
      <c r="Z1775" s="13"/>
      <c r="AA1775" s="13"/>
      <c r="AB1775" s="13"/>
    </row>
    <row r="1776" ht="15.75" customHeight="1">
      <c r="A1776" s="24" t="s">
        <v>10914</v>
      </c>
      <c r="B1776" s="24" t="s">
        <v>2318</v>
      </c>
      <c r="C1776" s="24" t="s">
        <v>10915</v>
      </c>
      <c r="D1776" s="24" t="s">
        <v>10916</v>
      </c>
      <c r="E1776" s="24" t="s">
        <v>10927</v>
      </c>
      <c r="F1776" s="25">
        <v>1.0</v>
      </c>
      <c r="G1776" s="25">
        <v>1.0</v>
      </c>
      <c r="H1776" s="25" t="s">
        <v>8916</v>
      </c>
      <c r="I1776" s="25">
        <v>2.0</v>
      </c>
      <c r="J1776" s="25">
        <v>2.0</v>
      </c>
      <c r="K1776" s="25" t="s">
        <v>9081</v>
      </c>
      <c r="L1776" s="25">
        <v>3.0</v>
      </c>
      <c r="M1776" s="25">
        <v>2.0</v>
      </c>
      <c r="N1776" s="25" t="s">
        <v>10918</v>
      </c>
      <c r="O1776" s="13"/>
      <c r="P1776" s="13"/>
      <c r="Q1776" s="13"/>
      <c r="R1776" s="13"/>
      <c r="S1776" s="13"/>
      <c r="T1776" s="13"/>
      <c r="U1776" s="13"/>
      <c r="V1776" s="13"/>
      <c r="W1776" s="13"/>
      <c r="X1776" s="13"/>
      <c r="Y1776" s="13"/>
      <c r="Z1776" s="13"/>
      <c r="AA1776" s="13"/>
      <c r="AB1776" s="13"/>
    </row>
    <row r="1777" ht="15.75" customHeight="1">
      <c r="A1777" s="24" t="s">
        <v>10914</v>
      </c>
      <c r="B1777" s="24" t="s">
        <v>2320</v>
      </c>
      <c r="C1777" s="24" t="s">
        <v>10915</v>
      </c>
      <c r="D1777" s="24" t="s">
        <v>10916</v>
      </c>
      <c r="E1777" s="24" t="s">
        <v>10928</v>
      </c>
      <c r="F1777" s="25">
        <v>3.0</v>
      </c>
      <c r="G1777" s="25">
        <v>3.0</v>
      </c>
      <c r="H1777" s="25" t="s">
        <v>8916</v>
      </c>
      <c r="I1777" s="25">
        <v>3.0</v>
      </c>
      <c r="J1777" s="25">
        <v>3.0</v>
      </c>
      <c r="K1777" s="25" t="s">
        <v>9081</v>
      </c>
      <c r="L1777" s="25">
        <v>3.0</v>
      </c>
      <c r="M1777" s="25">
        <v>3.0</v>
      </c>
      <c r="N1777" s="25" t="s">
        <v>10918</v>
      </c>
      <c r="O1777" s="13"/>
      <c r="P1777" s="13"/>
      <c r="Q1777" s="13"/>
      <c r="R1777" s="13"/>
      <c r="S1777" s="13"/>
      <c r="T1777" s="13"/>
      <c r="U1777" s="13"/>
      <c r="V1777" s="13"/>
      <c r="W1777" s="13"/>
      <c r="X1777" s="13"/>
      <c r="Y1777" s="13"/>
      <c r="Z1777" s="13"/>
      <c r="AA1777" s="13"/>
      <c r="AB1777" s="13"/>
    </row>
    <row r="1778" ht="15.75" customHeight="1">
      <c r="A1778" s="24" t="s">
        <v>10914</v>
      </c>
      <c r="B1778" s="24" t="s">
        <v>2321</v>
      </c>
      <c r="C1778" s="24" t="s">
        <v>10915</v>
      </c>
      <c r="D1778" s="24" t="s">
        <v>10916</v>
      </c>
      <c r="E1778" s="24" t="s">
        <v>10929</v>
      </c>
      <c r="F1778" s="25">
        <v>1.0</v>
      </c>
      <c r="G1778" s="25">
        <v>1.0</v>
      </c>
      <c r="H1778" s="25" t="s">
        <v>8916</v>
      </c>
      <c r="I1778" s="25">
        <v>1.0</v>
      </c>
      <c r="J1778" s="25">
        <v>1.0</v>
      </c>
      <c r="K1778" s="25" t="s">
        <v>9081</v>
      </c>
      <c r="L1778" s="25">
        <v>1.0</v>
      </c>
      <c r="M1778" s="25">
        <v>1.0</v>
      </c>
      <c r="N1778" s="25" t="s">
        <v>10918</v>
      </c>
      <c r="O1778" s="13"/>
      <c r="P1778" s="13"/>
      <c r="Q1778" s="13"/>
      <c r="R1778" s="13"/>
      <c r="S1778" s="13"/>
      <c r="T1778" s="13"/>
      <c r="U1778" s="13"/>
      <c r="V1778" s="13"/>
      <c r="W1778" s="13"/>
      <c r="X1778" s="13"/>
      <c r="Y1778" s="13"/>
      <c r="Z1778" s="13"/>
      <c r="AA1778" s="13"/>
      <c r="AB1778" s="13"/>
    </row>
    <row r="1779" ht="15.75" customHeight="1">
      <c r="A1779" s="24" t="s">
        <v>10914</v>
      </c>
      <c r="B1779" s="24" t="s">
        <v>2323</v>
      </c>
      <c r="C1779" s="24" t="s">
        <v>10915</v>
      </c>
      <c r="D1779" s="24" t="s">
        <v>10916</v>
      </c>
      <c r="E1779" s="24" t="s">
        <v>10930</v>
      </c>
      <c r="F1779" s="25">
        <v>2.0</v>
      </c>
      <c r="G1779" s="25">
        <v>2.0</v>
      </c>
      <c r="H1779" s="25" t="s">
        <v>8916</v>
      </c>
      <c r="I1779" s="25">
        <v>2.0</v>
      </c>
      <c r="J1779" s="25">
        <v>3.0</v>
      </c>
      <c r="K1779" s="25" t="s">
        <v>9081</v>
      </c>
      <c r="L1779" s="25">
        <v>2.0</v>
      </c>
      <c r="M1779" s="25">
        <v>1.0</v>
      </c>
      <c r="N1779" s="25" t="s">
        <v>10918</v>
      </c>
      <c r="O1779" s="13"/>
      <c r="P1779" s="13"/>
      <c r="Q1779" s="13"/>
      <c r="R1779" s="13"/>
      <c r="S1779" s="13"/>
      <c r="T1779" s="13"/>
      <c r="U1779" s="13"/>
      <c r="V1779" s="13"/>
      <c r="W1779" s="13"/>
      <c r="X1779" s="13"/>
      <c r="Y1779" s="13"/>
      <c r="Z1779" s="13"/>
      <c r="AA1779" s="13"/>
      <c r="AB1779" s="13"/>
    </row>
    <row r="1780" ht="15.75" customHeight="1">
      <c r="A1780" s="24" t="s">
        <v>10914</v>
      </c>
      <c r="B1780" s="24" t="s">
        <v>2325</v>
      </c>
      <c r="C1780" s="24" t="s">
        <v>10915</v>
      </c>
      <c r="D1780" s="24" t="s">
        <v>10916</v>
      </c>
      <c r="E1780" s="24" t="s">
        <v>10931</v>
      </c>
      <c r="F1780" s="25">
        <v>3.0</v>
      </c>
      <c r="G1780" s="25">
        <v>3.0</v>
      </c>
      <c r="H1780" s="25" t="s">
        <v>8916</v>
      </c>
      <c r="I1780" s="25">
        <v>3.0</v>
      </c>
      <c r="J1780" s="25">
        <v>3.0</v>
      </c>
      <c r="K1780" s="25" t="s">
        <v>9081</v>
      </c>
      <c r="L1780" s="25">
        <v>3.0</v>
      </c>
      <c r="M1780" s="25">
        <v>3.0</v>
      </c>
      <c r="N1780" s="25" t="s">
        <v>10918</v>
      </c>
      <c r="O1780" s="13"/>
      <c r="P1780" s="13"/>
      <c r="Q1780" s="13"/>
      <c r="R1780" s="13"/>
      <c r="S1780" s="13"/>
      <c r="T1780" s="13"/>
      <c r="U1780" s="13"/>
      <c r="V1780" s="13"/>
      <c r="W1780" s="13"/>
      <c r="X1780" s="13"/>
      <c r="Y1780" s="13"/>
      <c r="Z1780" s="13"/>
      <c r="AA1780" s="13"/>
      <c r="AB1780" s="13"/>
    </row>
    <row r="1781" ht="15.75" customHeight="1">
      <c r="A1781" s="24" t="s">
        <v>10914</v>
      </c>
      <c r="B1781" s="24" t="s">
        <v>2327</v>
      </c>
      <c r="C1781" s="24" t="s">
        <v>10915</v>
      </c>
      <c r="D1781" s="24" t="s">
        <v>10916</v>
      </c>
      <c r="E1781" s="24" t="s">
        <v>10932</v>
      </c>
      <c r="F1781" s="25">
        <v>1.0</v>
      </c>
      <c r="G1781" s="25">
        <v>1.0</v>
      </c>
      <c r="H1781" s="25" t="s">
        <v>8916</v>
      </c>
      <c r="I1781" s="25">
        <v>2.0</v>
      </c>
      <c r="J1781" s="25">
        <v>3.0</v>
      </c>
      <c r="K1781" s="25" t="s">
        <v>9081</v>
      </c>
      <c r="L1781" s="25">
        <v>2.0</v>
      </c>
      <c r="M1781" s="25">
        <v>2.0</v>
      </c>
      <c r="N1781" s="25" t="s">
        <v>10918</v>
      </c>
      <c r="O1781" s="13"/>
      <c r="P1781" s="13"/>
      <c r="Q1781" s="13"/>
      <c r="R1781" s="13"/>
      <c r="S1781" s="13"/>
      <c r="T1781" s="13"/>
      <c r="U1781" s="13"/>
      <c r="V1781" s="13"/>
      <c r="W1781" s="13"/>
      <c r="X1781" s="13"/>
      <c r="Y1781" s="13"/>
      <c r="Z1781" s="13"/>
      <c r="AA1781" s="13"/>
      <c r="AB1781" s="13"/>
    </row>
    <row r="1782" ht="15.75" customHeight="1">
      <c r="A1782" s="24" t="s">
        <v>10914</v>
      </c>
      <c r="B1782" s="24" t="s">
        <v>2329</v>
      </c>
      <c r="C1782" s="24" t="s">
        <v>10915</v>
      </c>
      <c r="D1782" s="24" t="s">
        <v>10916</v>
      </c>
      <c r="E1782" s="24" t="s">
        <v>10933</v>
      </c>
      <c r="F1782" s="25">
        <v>1.0</v>
      </c>
      <c r="G1782" s="25">
        <v>1.0</v>
      </c>
      <c r="H1782" s="25" t="s">
        <v>8916</v>
      </c>
      <c r="I1782" s="25">
        <v>2.0</v>
      </c>
      <c r="J1782" s="25">
        <v>2.0</v>
      </c>
      <c r="K1782" s="25" t="s">
        <v>9081</v>
      </c>
      <c r="L1782" s="25">
        <v>3.0</v>
      </c>
      <c r="M1782" s="25">
        <v>2.0</v>
      </c>
      <c r="N1782" s="25" t="s">
        <v>10918</v>
      </c>
      <c r="O1782" s="13"/>
      <c r="P1782" s="13"/>
      <c r="Q1782" s="13"/>
      <c r="R1782" s="13"/>
      <c r="S1782" s="13"/>
      <c r="T1782" s="13"/>
      <c r="U1782" s="13"/>
      <c r="V1782" s="13"/>
      <c r="W1782" s="13"/>
      <c r="X1782" s="13"/>
      <c r="Y1782" s="13"/>
      <c r="Z1782" s="13"/>
      <c r="AA1782" s="13"/>
      <c r="AB1782" s="13"/>
    </row>
    <row r="1783" ht="15.75" customHeight="1">
      <c r="A1783" s="24" t="s">
        <v>10914</v>
      </c>
      <c r="B1783" s="24" t="s">
        <v>2331</v>
      </c>
      <c r="C1783" s="24" t="s">
        <v>10915</v>
      </c>
      <c r="D1783" s="24" t="s">
        <v>10916</v>
      </c>
      <c r="E1783" s="24" t="s">
        <v>10934</v>
      </c>
      <c r="F1783" s="25">
        <v>1.0</v>
      </c>
      <c r="G1783" s="25">
        <v>1.0</v>
      </c>
      <c r="H1783" s="25" t="s">
        <v>8916</v>
      </c>
      <c r="I1783" s="25">
        <v>2.0</v>
      </c>
      <c r="J1783" s="25">
        <v>2.0</v>
      </c>
      <c r="K1783" s="25" t="s">
        <v>9081</v>
      </c>
      <c r="L1783" s="25">
        <v>3.0</v>
      </c>
      <c r="M1783" s="25">
        <v>2.0</v>
      </c>
      <c r="N1783" s="25" t="s">
        <v>10918</v>
      </c>
      <c r="O1783" s="13"/>
      <c r="P1783" s="13"/>
      <c r="Q1783" s="13"/>
      <c r="R1783" s="13"/>
      <c r="S1783" s="13"/>
      <c r="T1783" s="13"/>
      <c r="U1783" s="13"/>
      <c r="V1783" s="13"/>
      <c r="W1783" s="13"/>
      <c r="X1783" s="13"/>
      <c r="Y1783" s="13"/>
      <c r="Z1783" s="13"/>
      <c r="AA1783" s="13"/>
      <c r="AB1783" s="13"/>
    </row>
    <row r="1784" ht="15.75" customHeight="1">
      <c r="A1784" s="24" t="s">
        <v>10914</v>
      </c>
      <c r="B1784" s="24" t="s">
        <v>2333</v>
      </c>
      <c r="C1784" s="24" t="s">
        <v>10915</v>
      </c>
      <c r="D1784" s="24" t="s">
        <v>10916</v>
      </c>
      <c r="E1784" s="24" t="s">
        <v>10935</v>
      </c>
      <c r="F1784" s="25">
        <v>2.0</v>
      </c>
      <c r="G1784" s="25">
        <v>2.0</v>
      </c>
      <c r="H1784" s="25" t="s">
        <v>8916</v>
      </c>
      <c r="I1784" s="25">
        <v>2.0</v>
      </c>
      <c r="J1784" s="25">
        <v>2.0</v>
      </c>
      <c r="K1784" s="25" t="s">
        <v>9081</v>
      </c>
      <c r="L1784" s="25">
        <v>2.0</v>
      </c>
      <c r="M1784" s="25">
        <v>2.0</v>
      </c>
      <c r="N1784" s="25" t="s">
        <v>10918</v>
      </c>
      <c r="O1784" s="13"/>
      <c r="P1784" s="13"/>
      <c r="Q1784" s="13"/>
      <c r="R1784" s="13"/>
      <c r="S1784" s="13"/>
      <c r="T1784" s="13"/>
      <c r="U1784" s="13"/>
      <c r="V1784" s="13"/>
      <c r="W1784" s="13"/>
      <c r="X1784" s="13"/>
      <c r="Y1784" s="13"/>
      <c r="Z1784" s="13"/>
      <c r="AA1784" s="13"/>
      <c r="AB1784" s="13"/>
    </row>
    <row r="1785" ht="15.75" customHeight="1">
      <c r="A1785" s="24" t="s">
        <v>10936</v>
      </c>
      <c r="B1785" s="24" t="s">
        <v>1569</v>
      </c>
      <c r="C1785" s="24" t="s">
        <v>10937</v>
      </c>
      <c r="D1785" s="24" t="s">
        <v>10938</v>
      </c>
      <c r="E1785" s="24" t="s">
        <v>10939</v>
      </c>
      <c r="F1785" s="25">
        <v>1.0</v>
      </c>
      <c r="G1785" s="25">
        <v>1.0</v>
      </c>
      <c r="H1785" s="25" t="s">
        <v>8916</v>
      </c>
      <c r="I1785" s="25">
        <v>2.0</v>
      </c>
      <c r="J1785" s="25">
        <v>1.0</v>
      </c>
      <c r="K1785" s="25" t="s">
        <v>10918</v>
      </c>
      <c r="L1785" s="25">
        <v>2.0</v>
      </c>
      <c r="M1785" s="25">
        <v>2.0</v>
      </c>
      <c r="N1785" s="25" t="s">
        <v>9396</v>
      </c>
      <c r="O1785" s="13"/>
      <c r="P1785" s="13"/>
      <c r="Q1785" s="13"/>
      <c r="R1785" s="13"/>
      <c r="S1785" s="13"/>
      <c r="T1785" s="13"/>
      <c r="U1785" s="13"/>
      <c r="V1785" s="13"/>
      <c r="W1785" s="13"/>
      <c r="X1785" s="13"/>
      <c r="Y1785" s="13"/>
      <c r="Z1785" s="13"/>
      <c r="AA1785" s="13"/>
      <c r="AB1785" s="13"/>
    </row>
    <row r="1786" ht="15.75" customHeight="1">
      <c r="A1786" s="24" t="s">
        <v>10936</v>
      </c>
      <c r="B1786" s="24" t="s">
        <v>1573</v>
      </c>
      <c r="C1786" s="24" t="s">
        <v>10937</v>
      </c>
      <c r="D1786" s="24" t="s">
        <v>10938</v>
      </c>
      <c r="E1786" s="24" t="s">
        <v>10940</v>
      </c>
      <c r="F1786" s="25">
        <v>2.0</v>
      </c>
      <c r="G1786" s="25">
        <v>2.0</v>
      </c>
      <c r="H1786" s="25" t="s">
        <v>8916</v>
      </c>
      <c r="I1786" s="25">
        <v>2.0</v>
      </c>
      <c r="J1786" s="25">
        <v>1.0</v>
      </c>
      <c r="K1786" s="25" t="s">
        <v>10918</v>
      </c>
      <c r="L1786" s="25">
        <v>2.0</v>
      </c>
      <c r="M1786" s="25">
        <v>3.0</v>
      </c>
      <c r="N1786" s="25" t="s">
        <v>9396</v>
      </c>
      <c r="O1786" s="13"/>
      <c r="P1786" s="13"/>
      <c r="Q1786" s="13"/>
      <c r="R1786" s="13"/>
      <c r="S1786" s="13"/>
      <c r="T1786" s="13"/>
      <c r="U1786" s="13"/>
      <c r="V1786" s="13"/>
      <c r="W1786" s="13"/>
      <c r="X1786" s="13"/>
      <c r="Y1786" s="13"/>
      <c r="Z1786" s="13"/>
      <c r="AA1786" s="13"/>
      <c r="AB1786" s="13"/>
    </row>
    <row r="1787" ht="15.75" customHeight="1">
      <c r="A1787" s="24" t="s">
        <v>10936</v>
      </c>
      <c r="B1787" s="24" t="s">
        <v>1575</v>
      </c>
      <c r="C1787" s="24" t="s">
        <v>10937</v>
      </c>
      <c r="D1787" s="24" t="s">
        <v>10938</v>
      </c>
      <c r="E1787" s="24" t="s">
        <v>10941</v>
      </c>
      <c r="F1787" s="25">
        <v>1.0</v>
      </c>
      <c r="G1787" s="25">
        <v>1.0</v>
      </c>
      <c r="H1787" s="25" t="s">
        <v>8916</v>
      </c>
      <c r="I1787" s="25">
        <v>2.0</v>
      </c>
      <c r="J1787" s="25">
        <v>1.0</v>
      </c>
      <c r="K1787" s="25" t="s">
        <v>10918</v>
      </c>
      <c r="L1787" s="25">
        <v>2.0</v>
      </c>
      <c r="M1787" s="25">
        <v>3.0</v>
      </c>
      <c r="N1787" s="25" t="s">
        <v>9396</v>
      </c>
      <c r="O1787" s="13"/>
      <c r="P1787" s="13"/>
      <c r="Q1787" s="13"/>
      <c r="R1787" s="13"/>
      <c r="S1787" s="13"/>
      <c r="T1787" s="13"/>
      <c r="U1787" s="13"/>
      <c r="V1787" s="13"/>
      <c r="W1787" s="13"/>
      <c r="X1787" s="13"/>
      <c r="Y1787" s="13"/>
      <c r="Z1787" s="13"/>
      <c r="AA1787" s="13"/>
      <c r="AB1787" s="13"/>
    </row>
    <row r="1788" ht="15.75" customHeight="1">
      <c r="A1788" s="24" t="s">
        <v>10936</v>
      </c>
      <c r="B1788" s="24" t="s">
        <v>1577</v>
      </c>
      <c r="C1788" s="24" t="s">
        <v>10937</v>
      </c>
      <c r="D1788" s="24" t="s">
        <v>10938</v>
      </c>
      <c r="E1788" s="24" t="s">
        <v>10942</v>
      </c>
      <c r="F1788" s="25">
        <v>1.0</v>
      </c>
      <c r="G1788" s="25">
        <v>1.0</v>
      </c>
      <c r="H1788" s="25" t="s">
        <v>8916</v>
      </c>
      <c r="I1788" s="25">
        <v>1.0</v>
      </c>
      <c r="J1788" s="25">
        <v>1.0</v>
      </c>
      <c r="K1788" s="25" t="s">
        <v>10918</v>
      </c>
      <c r="L1788" s="25">
        <v>2.0</v>
      </c>
      <c r="M1788" s="25">
        <v>2.0</v>
      </c>
      <c r="N1788" s="25" t="s">
        <v>9396</v>
      </c>
      <c r="O1788" s="13"/>
      <c r="P1788" s="13"/>
      <c r="Q1788" s="13"/>
      <c r="R1788" s="13"/>
      <c r="S1788" s="13"/>
      <c r="T1788" s="13"/>
      <c r="U1788" s="13"/>
      <c r="V1788" s="13"/>
      <c r="W1788" s="13"/>
      <c r="X1788" s="13"/>
      <c r="Y1788" s="13"/>
      <c r="Z1788" s="13"/>
      <c r="AA1788" s="13"/>
      <c r="AB1788" s="13"/>
    </row>
    <row r="1789" ht="15.75" customHeight="1">
      <c r="A1789" s="24" t="s">
        <v>10936</v>
      </c>
      <c r="B1789" s="24" t="s">
        <v>1579</v>
      </c>
      <c r="C1789" s="24" t="s">
        <v>10937</v>
      </c>
      <c r="D1789" s="24" t="s">
        <v>10938</v>
      </c>
      <c r="E1789" s="24" t="s">
        <v>10943</v>
      </c>
      <c r="F1789" s="25">
        <v>1.0</v>
      </c>
      <c r="G1789" s="25">
        <v>1.0</v>
      </c>
      <c r="H1789" s="25" t="s">
        <v>8916</v>
      </c>
      <c r="I1789" s="25">
        <v>2.0</v>
      </c>
      <c r="J1789" s="25">
        <v>1.0</v>
      </c>
      <c r="K1789" s="25" t="s">
        <v>10918</v>
      </c>
      <c r="L1789" s="25">
        <v>1.0</v>
      </c>
      <c r="M1789" s="25">
        <v>2.0</v>
      </c>
      <c r="N1789" s="25" t="s">
        <v>9396</v>
      </c>
      <c r="O1789" s="13"/>
      <c r="P1789" s="13"/>
      <c r="Q1789" s="13"/>
      <c r="R1789" s="13"/>
      <c r="S1789" s="13"/>
      <c r="T1789" s="13"/>
      <c r="U1789" s="13"/>
      <c r="V1789" s="13"/>
      <c r="W1789" s="13"/>
      <c r="X1789" s="13"/>
      <c r="Y1789" s="13"/>
      <c r="Z1789" s="13"/>
      <c r="AA1789" s="13"/>
      <c r="AB1789" s="13"/>
    </row>
    <row r="1790" ht="15.75" customHeight="1">
      <c r="A1790" s="24" t="s">
        <v>10936</v>
      </c>
      <c r="B1790" s="24" t="s">
        <v>1581</v>
      </c>
      <c r="C1790" s="24" t="s">
        <v>10937</v>
      </c>
      <c r="D1790" s="24" t="s">
        <v>10938</v>
      </c>
      <c r="E1790" s="24" t="s">
        <v>10944</v>
      </c>
      <c r="F1790" s="25">
        <v>3.0</v>
      </c>
      <c r="G1790" s="25">
        <v>3.0</v>
      </c>
      <c r="H1790" s="25" t="s">
        <v>8916</v>
      </c>
      <c r="I1790" s="25">
        <v>3.0</v>
      </c>
      <c r="J1790" s="25">
        <v>2.0</v>
      </c>
      <c r="K1790" s="25" t="s">
        <v>10918</v>
      </c>
      <c r="L1790" s="25">
        <v>2.0</v>
      </c>
      <c r="M1790" s="25">
        <v>2.0</v>
      </c>
      <c r="N1790" s="25" t="s">
        <v>9396</v>
      </c>
      <c r="O1790" s="13"/>
      <c r="P1790" s="13"/>
      <c r="Q1790" s="13"/>
      <c r="R1790" s="13"/>
      <c r="S1790" s="13"/>
      <c r="T1790" s="13"/>
      <c r="U1790" s="13"/>
      <c r="V1790" s="13"/>
      <c r="W1790" s="13"/>
      <c r="X1790" s="13"/>
      <c r="Y1790" s="13"/>
      <c r="Z1790" s="13"/>
      <c r="AA1790" s="13"/>
      <c r="AB1790" s="13"/>
    </row>
    <row r="1791" ht="15.75" customHeight="1">
      <c r="A1791" s="24" t="s">
        <v>10936</v>
      </c>
      <c r="B1791" s="24" t="s">
        <v>1583</v>
      </c>
      <c r="C1791" s="24" t="s">
        <v>10937</v>
      </c>
      <c r="D1791" s="24" t="s">
        <v>10938</v>
      </c>
      <c r="E1791" s="24" t="s">
        <v>10945</v>
      </c>
      <c r="F1791" s="25">
        <v>2.0</v>
      </c>
      <c r="G1791" s="25">
        <v>2.0</v>
      </c>
      <c r="H1791" s="25" t="s">
        <v>8916</v>
      </c>
      <c r="I1791" s="25">
        <v>3.0</v>
      </c>
      <c r="J1791" s="25">
        <v>3.0</v>
      </c>
      <c r="K1791" s="25" t="s">
        <v>10918</v>
      </c>
      <c r="L1791" s="25">
        <v>2.0</v>
      </c>
      <c r="M1791" s="25">
        <v>2.0</v>
      </c>
      <c r="N1791" s="25" t="s">
        <v>9396</v>
      </c>
      <c r="O1791" s="13"/>
      <c r="P1791" s="13"/>
      <c r="Q1791" s="13"/>
      <c r="R1791" s="13"/>
      <c r="S1791" s="13"/>
      <c r="T1791" s="13"/>
      <c r="U1791" s="13"/>
      <c r="V1791" s="13"/>
      <c r="W1791" s="13"/>
      <c r="X1791" s="13"/>
      <c r="Y1791" s="13"/>
      <c r="Z1791" s="13"/>
      <c r="AA1791" s="13"/>
      <c r="AB1791" s="13"/>
    </row>
    <row r="1792" ht="15.75" customHeight="1">
      <c r="A1792" s="24" t="s">
        <v>10936</v>
      </c>
      <c r="B1792" s="24" t="s">
        <v>1585</v>
      </c>
      <c r="C1792" s="24" t="s">
        <v>10937</v>
      </c>
      <c r="D1792" s="24" t="s">
        <v>10938</v>
      </c>
      <c r="E1792" s="24" t="s">
        <v>10946</v>
      </c>
      <c r="F1792" s="25">
        <v>2.0</v>
      </c>
      <c r="G1792" s="25">
        <v>2.0</v>
      </c>
      <c r="H1792" s="25" t="s">
        <v>8916</v>
      </c>
      <c r="I1792" s="25">
        <v>2.0</v>
      </c>
      <c r="J1792" s="25">
        <v>2.0</v>
      </c>
      <c r="K1792" s="25" t="s">
        <v>10918</v>
      </c>
      <c r="L1792" s="25">
        <v>2.0</v>
      </c>
      <c r="M1792" s="25">
        <v>2.0</v>
      </c>
      <c r="N1792" s="25" t="s">
        <v>9396</v>
      </c>
      <c r="O1792" s="13"/>
      <c r="P1792" s="13"/>
      <c r="Q1792" s="13"/>
      <c r="R1792" s="13"/>
      <c r="S1792" s="13"/>
      <c r="T1792" s="13"/>
      <c r="U1792" s="13"/>
      <c r="V1792" s="13"/>
      <c r="W1792" s="13"/>
      <c r="X1792" s="13"/>
      <c r="Y1792" s="13"/>
      <c r="Z1792" s="13"/>
      <c r="AA1792" s="13"/>
      <c r="AB1792" s="13"/>
    </row>
    <row r="1793" ht="15.75" customHeight="1">
      <c r="A1793" s="24" t="s">
        <v>10936</v>
      </c>
      <c r="B1793" s="24" t="s">
        <v>1587</v>
      </c>
      <c r="C1793" s="24" t="s">
        <v>10937</v>
      </c>
      <c r="D1793" s="24" t="s">
        <v>10938</v>
      </c>
      <c r="E1793" s="24" t="s">
        <v>10947</v>
      </c>
      <c r="F1793" s="25">
        <v>3.0</v>
      </c>
      <c r="G1793" s="25">
        <v>3.0</v>
      </c>
      <c r="H1793" s="25" t="s">
        <v>8916</v>
      </c>
      <c r="I1793" s="25">
        <v>1.0</v>
      </c>
      <c r="J1793" s="25">
        <v>1.0</v>
      </c>
      <c r="K1793" s="25" t="s">
        <v>10918</v>
      </c>
      <c r="L1793" s="25">
        <v>3.0</v>
      </c>
      <c r="M1793" s="25">
        <v>3.0</v>
      </c>
      <c r="N1793" s="25" t="s">
        <v>9396</v>
      </c>
      <c r="O1793" s="13"/>
      <c r="P1793" s="13"/>
      <c r="Q1793" s="13"/>
      <c r="R1793" s="13"/>
      <c r="S1793" s="13"/>
      <c r="T1793" s="13"/>
      <c r="U1793" s="13"/>
      <c r="V1793" s="13"/>
      <c r="W1793" s="13"/>
      <c r="X1793" s="13"/>
      <c r="Y1793" s="13"/>
      <c r="Z1793" s="13"/>
      <c r="AA1793" s="13"/>
      <c r="AB1793" s="13"/>
    </row>
    <row r="1794" ht="15.75" customHeight="1">
      <c r="A1794" s="24" t="s">
        <v>10936</v>
      </c>
      <c r="B1794" s="24" t="s">
        <v>1589</v>
      </c>
      <c r="C1794" s="24" t="s">
        <v>10937</v>
      </c>
      <c r="D1794" s="24" t="s">
        <v>10938</v>
      </c>
      <c r="E1794" s="24" t="s">
        <v>10948</v>
      </c>
      <c r="F1794" s="25">
        <v>1.0</v>
      </c>
      <c r="G1794" s="25">
        <v>1.0</v>
      </c>
      <c r="H1794" s="25" t="s">
        <v>8916</v>
      </c>
      <c r="I1794" s="25">
        <v>2.0</v>
      </c>
      <c r="J1794" s="25">
        <v>1.0</v>
      </c>
      <c r="K1794" s="25" t="s">
        <v>10918</v>
      </c>
      <c r="L1794" s="25">
        <v>1.0</v>
      </c>
      <c r="M1794" s="25">
        <v>2.0</v>
      </c>
      <c r="N1794" s="25" t="s">
        <v>9396</v>
      </c>
      <c r="O1794" s="13"/>
      <c r="P1794" s="13"/>
      <c r="Q1794" s="13"/>
      <c r="R1794" s="13"/>
      <c r="S1794" s="13"/>
      <c r="T1794" s="13"/>
      <c r="U1794" s="13"/>
      <c r="V1794" s="13"/>
      <c r="W1794" s="13"/>
      <c r="X1794" s="13"/>
      <c r="Y1794" s="13"/>
      <c r="Z1794" s="13"/>
      <c r="AA1794" s="13"/>
      <c r="AB1794" s="13"/>
    </row>
    <row r="1795" ht="15.75" customHeight="1">
      <c r="A1795" s="24" t="s">
        <v>10936</v>
      </c>
      <c r="B1795" s="24" t="s">
        <v>1591</v>
      </c>
      <c r="C1795" s="24" t="s">
        <v>10937</v>
      </c>
      <c r="D1795" s="24" t="s">
        <v>10938</v>
      </c>
      <c r="E1795" s="24" t="s">
        <v>10949</v>
      </c>
      <c r="F1795" s="25">
        <v>2.0</v>
      </c>
      <c r="G1795" s="25">
        <v>2.0</v>
      </c>
      <c r="H1795" s="25" t="s">
        <v>8916</v>
      </c>
      <c r="I1795" s="25">
        <v>2.0</v>
      </c>
      <c r="J1795" s="25">
        <v>2.0</v>
      </c>
      <c r="K1795" s="25" t="s">
        <v>10918</v>
      </c>
      <c r="L1795" s="25">
        <v>2.0</v>
      </c>
      <c r="M1795" s="25">
        <v>2.0</v>
      </c>
      <c r="N1795" s="25" t="s">
        <v>9396</v>
      </c>
      <c r="O1795" s="13"/>
      <c r="P1795" s="13"/>
      <c r="Q1795" s="13"/>
      <c r="R1795" s="13"/>
      <c r="S1795" s="13"/>
      <c r="T1795" s="13"/>
      <c r="U1795" s="13"/>
      <c r="V1795" s="13"/>
      <c r="W1795" s="13"/>
      <c r="X1795" s="13"/>
      <c r="Y1795" s="13"/>
      <c r="Z1795" s="13"/>
      <c r="AA1795" s="13"/>
      <c r="AB1795" s="13"/>
    </row>
    <row r="1796" ht="15.75" customHeight="1">
      <c r="A1796" s="24" t="s">
        <v>10936</v>
      </c>
      <c r="B1796" s="24" t="s">
        <v>1593</v>
      </c>
      <c r="C1796" s="24" t="s">
        <v>10937</v>
      </c>
      <c r="D1796" s="24" t="s">
        <v>10938</v>
      </c>
      <c r="E1796" s="24" t="s">
        <v>10950</v>
      </c>
      <c r="F1796" s="25">
        <v>1.0</v>
      </c>
      <c r="G1796" s="25">
        <v>1.0</v>
      </c>
      <c r="H1796" s="25" t="s">
        <v>8916</v>
      </c>
      <c r="I1796" s="25">
        <v>2.0</v>
      </c>
      <c r="J1796" s="25">
        <v>1.0</v>
      </c>
      <c r="K1796" s="25" t="s">
        <v>10918</v>
      </c>
      <c r="L1796" s="25">
        <v>2.0</v>
      </c>
      <c r="M1796" s="25">
        <v>2.0</v>
      </c>
      <c r="N1796" s="25" t="s">
        <v>9396</v>
      </c>
      <c r="O1796" s="13"/>
      <c r="P1796" s="13"/>
      <c r="Q1796" s="13"/>
      <c r="R1796" s="13"/>
      <c r="S1796" s="13"/>
      <c r="T1796" s="13"/>
      <c r="U1796" s="13"/>
      <c r="V1796" s="13"/>
      <c r="W1796" s="13"/>
      <c r="X1796" s="13"/>
      <c r="Y1796" s="13"/>
      <c r="Z1796" s="13"/>
      <c r="AA1796" s="13"/>
      <c r="AB1796" s="13"/>
    </row>
    <row r="1797" ht="15.75" customHeight="1">
      <c r="A1797" s="24" t="s">
        <v>10936</v>
      </c>
      <c r="B1797" s="24" t="s">
        <v>1595</v>
      </c>
      <c r="C1797" s="24" t="s">
        <v>10937</v>
      </c>
      <c r="D1797" s="24" t="s">
        <v>10938</v>
      </c>
      <c r="E1797" s="24" t="s">
        <v>10951</v>
      </c>
      <c r="F1797" s="25">
        <v>2.0</v>
      </c>
      <c r="G1797" s="25">
        <v>2.0</v>
      </c>
      <c r="H1797" s="25" t="s">
        <v>8916</v>
      </c>
      <c r="I1797" s="25">
        <v>3.0</v>
      </c>
      <c r="J1797" s="25">
        <v>3.0</v>
      </c>
      <c r="K1797" s="25" t="s">
        <v>10918</v>
      </c>
      <c r="L1797" s="25">
        <v>3.0</v>
      </c>
      <c r="M1797" s="25">
        <v>2.0</v>
      </c>
      <c r="N1797" s="25" t="s">
        <v>9396</v>
      </c>
      <c r="O1797" s="13"/>
      <c r="P1797" s="13"/>
      <c r="Q1797" s="13"/>
      <c r="R1797" s="13"/>
      <c r="S1797" s="13"/>
      <c r="T1797" s="13"/>
      <c r="U1797" s="13"/>
      <c r="V1797" s="13"/>
      <c r="W1797" s="13"/>
      <c r="X1797" s="13"/>
      <c r="Y1797" s="13"/>
      <c r="Z1797" s="13"/>
      <c r="AA1797" s="13"/>
      <c r="AB1797" s="13"/>
    </row>
    <row r="1798" ht="15.75" customHeight="1">
      <c r="A1798" s="24" t="s">
        <v>10936</v>
      </c>
      <c r="B1798" s="24" t="s">
        <v>1597</v>
      </c>
      <c r="C1798" s="24" t="s">
        <v>10937</v>
      </c>
      <c r="D1798" s="24" t="s">
        <v>10938</v>
      </c>
      <c r="E1798" s="24" t="s">
        <v>10952</v>
      </c>
      <c r="F1798" s="25">
        <v>2.0</v>
      </c>
      <c r="G1798" s="25">
        <v>2.0</v>
      </c>
      <c r="H1798" s="25" t="s">
        <v>8916</v>
      </c>
      <c r="I1798" s="25">
        <v>2.0</v>
      </c>
      <c r="J1798" s="25">
        <v>2.0</v>
      </c>
      <c r="K1798" s="25" t="s">
        <v>10918</v>
      </c>
      <c r="L1798" s="25">
        <v>3.0</v>
      </c>
      <c r="M1798" s="25">
        <v>3.0</v>
      </c>
      <c r="N1798" s="25" t="s">
        <v>9396</v>
      </c>
      <c r="O1798" s="13"/>
      <c r="P1798" s="13"/>
      <c r="Q1798" s="13"/>
      <c r="R1798" s="13"/>
      <c r="S1798" s="13"/>
      <c r="T1798" s="13"/>
      <c r="U1798" s="13"/>
      <c r="V1798" s="13"/>
      <c r="W1798" s="13"/>
      <c r="X1798" s="13"/>
      <c r="Y1798" s="13"/>
      <c r="Z1798" s="13"/>
      <c r="AA1798" s="13"/>
      <c r="AB1798" s="13"/>
    </row>
    <row r="1799" ht="15.75" customHeight="1">
      <c r="A1799" s="24" t="s">
        <v>10936</v>
      </c>
      <c r="B1799" s="24" t="s">
        <v>1599</v>
      </c>
      <c r="C1799" s="24" t="s">
        <v>10937</v>
      </c>
      <c r="D1799" s="24" t="s">
        <v>10938</v>
      </c>
      <c r="E1799" s="24" t="s">
        <v>10953</v>
      </c>
      <c r="F1799" s="25">
        <v>2.0</v>
      </c>
      <c r="G1799" s="25">
        <v>2.0</v>
      </c>
      <c r="H1799" s="25" t="s">
        <v>8916</v>
      </c>
      <c r="I1799" s="25">
        <v>2.0</v>
      </c>
      <c r="J1799" s="25">
        <v>2.0</v>
      </c>
      <c r="K1799" s="25" t="s">
        <v>10918</v>
      </c>
      <c r="L1799" s="25">
        <v>3.0</v>
      </c>
      <c r="M1799" s="25">
        <v>3.0</v>
      </c>
      <c r="N1799" s="25" t="s">
        <v>9396</v>
      </c>
      <c r="O1799" s="13"/>
      <c r="P1799" s="13"/>
      <c r="Q1799" s="13"/>
      <c r="R1799" s="13"/>
      <c r="S1799" s="13"/>
      <c r="T1799" s="13"/>
      <c r="U1799" s="13"/>
      <c r="V1799" s="13"/>
      <c r="W1799" s="13"/>
      <c r="X1799" s="13"/>
      <c r="Y1799" s="13"/>
      <c r="Z1799" s="13"/>
      <c r="AA1799" s="13"/>
      <c r="AB1799" s="13"/>
    </row>
    <row r="1800" ht="15.75" customHeight="1">
      <c r="A1800" s="24" t="s">
        <v>10936</v>
      </c>
      <c r="B1800" s="24" t="s">
        <v>1601</v>
      </c>
      <c r="C1800" s="24" t="s">
        <v>10937</v>
      </c>
      <c r="D1800" s="24" t="s">
        <v>10938</v>
      </c>
      <c r="E1800" s="24" t="s">
        <v>10954</v>
      </c>
      <c r="F1800" s="25">
        <v>3.0</v>
      </c>
      <c r="G1800" s="25">
        <v>3.0</v>
      </c>
      <c r="H1800" s="25" t="s">
        <v>8916</v>
      </c>
      <c r="I1800" s="25">
        <v>3.0</v>
      </c>
      <c r="J1800" s="25">
        <v>3.0</v>
      </c>
      <c r="K1800" s="25" t="s">
        <v>10918</v>
      </c>
      <c r="L1800" s="25">
        <v>3.0</v>
      </c>
      <c r="M1800" s="25">
        <v>3.0</v>
      </c>
      <c r="N1800" s="25" t="s">
        <v>9396</v>
      </c>
      <c r="O1800" s="13"/>
      <c r="P1800" s="13"/>
      <c r="Q1800" s="13"/>
      <c r="R1800" s="13"/>
      <c r="S1800" s="13"/>
      <c r="T1800" s="13"/>
      <c r="U1800" s="13"/>
      <c r="V1800" s="13"/>
      <c r="W1800" s="13"/>
      <c r="X1800" s="13"/>
      <c r="Y1800" s="13"/>
      <c r="Z1800" s="13"/>
      <c r="AA1800" s="13"/>
      <c r="AB1800" s="13"/>
    </row>
    <row r="1801" ht="15.75" customHeight="1">
      <c r="A1801" s="24" t="s">
        <v>10936</v>
      </c>
      <c r="B1801" s="24" t="s">
        <v>1603</v>
      </c>
      <c r="C1801" s="24" t="s">
        <v>10937</v>
      </c>
      <c r="D1801" s="24" t="s">
        <v>10938</v>
      </c>
      <c r="E1801" s="24" t="s">
        <v>10955</v>
      </c>
      <c r="F1801" s="25">
        <v>1.0</v>
      </c>
      <c r="G1801" s="25">
        <v>2.0</v>
      </c>
      <c r="H1801" s="25" t="s">
        <v>8916</v>
      </c>
      <c r="I1801" s="25">
        <v>1.0</v>
      </c>
      <c r="J1801" s="25">
        <v>2.0</v>
      </c>
      <c r="K1801" s="25" t="s">
        <v>10918</v>
      </c>
      <c r="L1801" s="25">
        <v>1.0</v>
      </c>
      <c r="M1801" s="25">
        <v>2.0</v>
      </c>
      <c r="N1801" s="25" t="s">
        <v>9396</v>
      </c>
      <c r="O1801" s="13"/>
      <c r="P1801" s="13"/>
      <c r="Q1801" s="13"/>
      <c r="R1801" s="13"/>
      <c r="S1801" s="13"/>
      <c r="T1801" s="13"/>
      <c r="U1801" s="13"/>
      <c r="V1801" s="13"/>
      <c r="W1801" s="13"/>
      <c r="X1801" s="13"/>
      <c r="Y1801" s="13"/>
      <c r="Z1801" s="13"/>
      <c r="AA1801" s="13"/>
      <c r="AB1801" s="13"/>
    </row>
    <row r="1802" ht="15.75" customHeight="1">
      <c r="A1802" s="24" t="s">
        <v>10936</v>
      </c>
      <c r="B1802" s="24" t="s">
        <v>1605</v>
      </c>
      <c r="C1802" s="24" t="s">
        <v>10937</v>
      </c>
      <c r="D1802" s="24" t="s">
        <v>10938</v>
      </c>
      <c r="E1802" s="24" t="s">
        <v>10956</v>
      </c>
      <c r="F1802" s="25">
        <v>1.0</v>
      </c>
      <c r="G1802" s="25">
        <v>1.0</v>
      </c>
      <c r="H1802" s="25" t="s">
        <v>8916</v>
      </c>
      <c r="I1802" s="25">
        <v>1.0</v>
      </c>
      <c r="J1802" s="25">
        <v>1.0</v>
      </c>
      <c r="K1802" s="25" t="s">
        <v>10918</v>
      </c>
      <c r="L1802" s="25">
        <v>1.0</v>
      </c>
      <c r="M1802" s="25">
        <v>2.0</v>
      </c>
      <c r="N1802" s="25" t="s">
        <v>9396</v>
      </c>
      <c r="O1802" s="13"/>
      <c r="P1802" s="13"/>
      <c r="Q1802" s="13"/>
      <c r="R1802" s="13"/>
      <c r="S1802" s="13"/>
      <c r="T1802" s="13"/>
      <c r="U1802" s="13"/>
      <c r="V1802" s="13"/>
      <c r="W1802" s="13"/>
      <c r="X1802" s="13"/>
      <c r="Y1802" s="13"/>
      <c r="Z1802" s="13"/>
      <c r="AA1802" s="13"/>
      <c r="AB1802" s="13"/>
    </row>
    <row r="1803" ht="15.75" customHeight="1">
      <c r="A1803" s="24" t="s">
        <v>10957</v>
      </c>
      <c r="B1803" s="24" t="s">
        <v>18</v>
      </c>
      <c r="C1803" s="24" t="s">
        <v>10958</v>
      </c>
      <c r="D1803" s="24" t="s">
        <v>10959</v>
      </c>
      <c r="E1803" s="24" t="s">
        <v>10960</v>
      </c>
      <c r="F1803" s="25">
        <v>1.0</v>
      </c>
      <c r="G1803" s="25">
        <v>1.0</v>
      </c>
      <c r="H1803" s="25" t="s">
        <v>8916</v>
      </c>
      <c r="I1803" s="25">
        <v>2.0</v>
      </c>
      <c r="J1803" s="25">
        <v>2.0</v>
      </c>
      <c r="K1803" s="25" t="s">
        <v>9250</v>
      </c>
      <c r="L1803" s="25">
        <v>2.0</v>
      </c>
      <c r="M1803" s="25">
        <v>2.0</v>
      </c>
      <c r="N1803" s="25" t="s">
        <v>9396</v>
      </c>
      <c r="O1803" s="13"/>
      <c r="P1803" s="13"/>
      <c r="Q1803" s="13"/>
      <c r="R1803" s="13"/>
      <c r="S1803" s="13"/>
      <c r="T1803" s="13"/>
      <c r="U1803" s="13"/>
      <c r="V1803" s="13"/>
      <c r="W1803" s="13"/>
      <c r="X1803" s="13"/>
      <c r="Y1803" s="13"/>
      <c r="Z1803" s="13"/>
      <c r="AA1803" s="13"/>
      <c r="AB1803" s="13"/>
    </row>
    <row r="1804" ht="15.75" customHeight="1">
      <c r="A1804" s="24" t="s">
        <v>10957</v>
      </c>
      <c r="B1804" s="24" t="s">
        <v>25</v>
      </c>
      <c r="C1804" s="24" t="s">
        <v>10958</v>
      </c>
      <c r="D1804" s="24" t="s">
        <v>10959</v>
      </c>
      <c r="E1804" s="24" t="s">
        <v>10961</v>
      </c>
      <c r="F1804" s="25">
        <v>1.0</v>
      </c>
      <c r="G1804" s="25">
        <v>1.0</v>
      </c>
      <c r="H1804" s="25" t="s">
        <v>8916</v>
      </c>
      <c r="I1804" s="25">
        <v>3.0</v>
      </c>
      <c r="J1804" s="25">
        <v>3.0</v>
      </c>
      <c r="K1804" s="25" t="s">
        <v>9250</v>
      </c>
      <c r="L1804" s="25">
        <v>2.0</v>
      </c>
      <c r="M1804" s="25">
        <v>3.0</v>
      </c>
      <c r="N1804" s="25" t="s">
        <v>9396</v>
      </c>
      <c r="O1804" s="13"/>
      <c r="P1804" s="13"/>
      <c r="Q1804" s="13"/>
      <c r="R1804" s="13"/>
      <c r="S1804" s="13"/>
      <c r="T1804" s="13"/>
      <c r="U1804" s="13"/>
      <c r="V1804" s="13"/>
      <c r="W1804" s="13"/>
      <c r="X1804" s="13"/>
      <c r="Y1804" s="13"/>
      <c r="Z1804" s="13"/>
      <c r="AA1804" s="13"/>
      <c r="AB1804" s="13"/>
    </row>
    <row r="1805" ht="15.75" customHeight="1">
      <c r="A1805" s="24" t="s">
        <v>10957</v>
      </c>
      <c r="B1805" s="24" t="s">
        <v>27</v>
      </c>
      <c r="C1805" s="24" t="s">
        <v>10958</v>
      </c>
      <c r="D1805" s="24" t="s">
        <v>10959</v>
      </c>
      <c r="E1805" s="24" t="s">
        <v>10962</v>
      </c>
      <c r="F1805" s="25">
        <v>3.0</v>
      </c>
      <c r="G1805" s="25">
        <v>2.0</v>
      </c>
      <c r="H1805" s="25" t="s">
        <v>8916</v>
      </c>
      <c r="I1805" s="25">
        <v>3.0</v>
      </c>
      <c r="J1805" s="25">
        <v>2.0</v>
      </c>
      <c r="K1805" s="25" t="s">
        <v>9250</v>
      </c>
      <c r="L1805" s="25">
        <v>3.0</v>
      </c>
      <c r="M1805" s="25">
        <v>2.0</v>
      </c>
      <c r="N1805" s="25" t="s">
        <v>9396</v>
      </c>
      <c r="O1805" s="13"/>
      <c r="P1805" s="13"/>
      <c r="Q1805" s="13"/>
      <c r="R1805" s="13"/>
      <c r="S1805" s="13"/>
      <c r="T1805" s="13"/>
      <c r="U1805" s="13"/>
      <c r="V1805" s="13"/>
      <c r="W1805" s="13"/>
      <c r="X1805" s="13"/>
      <c r="Y1805" s="13"/>
      <c r="Z1805" s="13"/>
      <c r="AA1805" s="13"/>
      <c r="AB1805" s="13"/>
    </row>
    <row r="1806" ht="15.75" customHeight="1">
      <c r="A1806" s="24" t="s">
        <v>10957</v>
      </c>
      <c r="B1806" s="24" t="s">
        <v>29</v>
      </c>
      <c r="C1806" s="24" t="s">
        <v>10958</v>
      </c>
      <c r="D1806" s="24" t="s">
        <v>10959</v>
      </c>
      <c r="E1806" s="24" t="s">
        <v>10963</v>
      </c>
      <c r="F1806" s="25">
        <v>2.0</v>
      </c>
      <c r="G1806" s="25">
        <v>2.0</v>
      </c>
      <c r="H1806" s="25" t="s">
        <v>8916</v>
      </c>
      <c r="I1806" s="25">
        <v>2.0</v>
      </c>
      <c r="J1806" s="25">
        <v>1.0</v>
      </c>
      <c r="K1806" s="25" t="s">
        <v>9250</v>
      </c>
      <c r="L1806" s="25">
        <v>2.0</v>
      </c>
      <c r="M1806" s="25">
        <v>3.0</v>
      </c>
      <c r="N1806" s="25" t="s">
        <v>9396</v>
      </c>
      <c r="O1806" s="13"/>
      <c r="P1806" s="13"/>
      <c r="Q1806" s="13"/>
      <c r="R1806" s="13"/>
      <c r="S1806" s="13"/>
      <c r="T1806" s="13"/>
      <c r="U1806" s="13"/>
      <c r="V1806" s="13"/>
      <c r="W1806" s="13"/>
      <c r="X1806" s="13"/>
      <c r="Y1806" s="13"/>
      <c r="Z1806" s="13"/>
      <c r="AA1806" s="13"/>
      <c r="AB1806" s="13"/>
    </row>
    <row r="1807" ht="15.75" customHeight="1">
      <c r="A1807" s="24" t="s">
        <v>10957</v>
      </c>
      <c r="B1807" s="24" t="s">
        <v>31</v>
      </c>
      <c r="C1807" s="24" t="s">
        <v>10958</v>
      </c>
      <c r="D1807" s="24" t="s">
        <v>10959</v>
      </c>
      <c r="E1807" s="24" t="s">
        <v>10964</v>
      </c>
      <c r="F1807" s="25">
        <v>2.0</v>
      </c>
      <c r="G1807" s="25">
        <v>2.0</v>
      </c>
      <c r="H1807" s="25" t="s">
        <v>8916</v>
      </c>
      <c r="I1807" s="25">
        <v>2.0</v>
      </c>
      <c r="J1807" s="25">
        <v>2.0</v>
      </c>
      <c r="K1807" s="25" t="s">
        <v>9250</v>
      </c>
      <c r="L1807" s="25">
        <v>2.0</v>
      </c>
      <c r="M1807" s="25">
        <v>2.0</v>
      </c>
      <c r="N1807" s="25" t="s">
        <v>9396</v>
      </c>
      <c r="O1807" s="13"/>
      <c r="P1807" s="13"/>
      <c r="Q1807" s="13"/>
      <c r="R1807" s="13"/>
      <c r="S1807" s="13"/>
      <c r="T1807" s="13"/>
      <c r="U1807" s="13"/>
      <c r="V1807" s="13"/>
      <c r="W1807" s="13"/>
      <c r="X1807" s="13"/>
      <c r="Y1807" s="13"/>
      <c r="Z1807" s="13"/>
      <c r="AA1807" s="13"/>
      <c r="AB1807" s="13"/>
    </row>
    <row r="1808" ht="15.75" customHeight="1">
      <c r="A1808" s="24" t="s">
        <v>10957</v>
      </c>
      <c r="B1808" s="24" t="s">
        <v>33</v>
      </c>
      <c r="C1808" s="24" t="s">
        <v>10958</v>
      </c>
      <c r="D1808" s="24" t="s">
        <v>10959</v>
      </c>
      <c r="E1808" s="24" t="s">
        <v>10965</v>
      </c>
      <c r="F1808" s="25">
        <v>3.0</v>
      </c>
      <c r="G1808" s="25">
        <v>3.0</v>
      </c>
      <c r="H1808" s="25" t="s">
        <v>8916</v>
      </c>
      <c r="I1808" s="25">
        <v>3.0</v>
      </c>
      <c r="J1808" s="25">
        <v>3.0</v>
      </c>
      <c r="K1808" s="25" t="s">
        <v>9250</v>
      </c>
      <c r="L1808" s="25">
        <v>3.0</v>
      </c>
      <c r="M1808" s="25">
        <v>3.0</v>
      </c>
      <c r="N1808" s="25" t="s">
        <v>9396</v>
      </c>
      <c r="O1808" s="13"/>
      <c r="P1808" s="13"/>
      <c r="Q1808" s="13"/>
      <c r="R1808" s="13"/>
      <c r="S1808" s="13"/>
      <c r="T1808" s="13"/>
      <c r="U1808" s="13"/>
      <c r="V1808" s="13"/>
      <c r="W1808" s="13"/>
      <c r="X1808" s="13"/>
      <c r="Y1808" s="13"/>
      <c r="Z1808" s="13"/>
      <c r="AA1808" s="13"/>
      <c r="AB1808" s="13"/>
    </row>
    <row r="1809" ht="15.75" customHeight="1">
      <c r="A1809" s="24" t="s">
        <v>10957</v>
      </c>
      <c r="B1809" s="24" t="s">
        <v>35</v>
      </c>
      <c r="C1809" s="24" t="s">
        <v>10958</v>
      </c>
      <c r="D1809" s="24" t="s">
        <v>10959</v>
      </c>
      <c r="E1809" s="24" t="s">
        <v>10966</v>
      </c>
      <c r="F1809" s="25">
        <v>2.0</v>
      </c>
      <c r="G1809" s="25">
        <v>2.0</v>
      </c>
      <c r="H1809" s="25" t="s">
        <v>8916</v>
      </c>
      <c r="I1809" s="25">
        <v>2.0</v>
      </c>
      <c r="J1809" s="25">
        <v>2.0</v>
      </c>
      <c r="K1809" s="25" t="s">
        <v>9250</v>
      </c>
      <c r="L1809" s="25">
        <v>2.0</v>
      </c>
      <c r="M1809" s="25">
        <v>2.0</v>
      </c>
      <c r="N1809" s="25" t="s">
        <v>9396</v>
      </c>
      <c r="O1809" s="13"/>
      <c r="P1809" s="13"/>
      <c r="Q1809" s="13"/>
      <c r="R1809" s="13"/>
      <c r="S1809" s="13"/>
      <c r="T1809" s="13"/>
      <c r="U1809" s="13"/>
      <c r="V1809" s="13"/>
      <c r="W1809" s="13"/>
      <c r="X1809" s="13"/>
      <c r="Y1809" s="13"/>
      <c r="Z1809" s="13"/>
      <c r="AA1809" s="13"/>
      <c r="AB1809" s="13"/>
    </row>
    <row r="1810" ht="15.75" customHeight="1">
      <c r="A1810" s="24" t="s">
        <v>10957</v>
      </c>
      <c r="B1810" s="24" t="s">
        <v>37</v>
      </c>
      <c r="C1810" s="24" t="s">
        <v>10958</v>
      </c>
      <c r="D1810" s="24" t="s">
        <v>10959</v>
      </c>
      <c r="E1810" s="24" t="s">
        <v>10967</v>
      </c>
      <c r="F1810" s="25">
        <v>3.0</v>
      </c>
      <c r="G1810" s="25">
        <v>3.0</v>
      </c>
      <c r="H1810" s="25" t="s">
        <v>8916</v>
      </c>
      <c r="I1810" s="25">
        <v>3.0</v>
      </c>
      <c r="J1810" s="25">
        <v>3.0</v>
      </c>
      <c r="K1810" s="25" t="s">
        <v>9250</v>
      </c>
      <c r="L1810" s="25">
        <v>2.0</v>
      </c>
      <c r="M1810" s="25">
        <v>2.0</v>
      </c>
      <c r="N1810" s="25" t="s">
        <v>9396</v>
      </c>
      <c r="O1810" s="13"/>
      <c r="P1810" s="13"/>
      <c r="Q1810" s="13"/>
      <c r="R1810" s="13"/>
      <c r="S1810" s="13"/>
      <c r="T1810" s="13"/>
      <c r="U1810" s="13"/>
      <c r="V1810" s="13"/>
      <c r="W1810" s="13"/>
      <c r="X1810" s="13"/>
      <c r="Y1810" s="13"/>
      <c r="Z1810" s="13"/>
      <c r="AA1810" s="13"/>
      <c r="AB1810" s="13"/>
    </row>
    <row r="1811" ht="15.75" customHeight="1">
      <c r="A1811" s="24" t="s">
        <v>10957</v>
      </c>
      <c r="B1811" s="24" t="s">
        <v>39</v>
      </c>
      <c r="C1811" s="24" t="s">
        <v>10958</v>
      </c>
      <c r="D1811" s="24" t="s">
        <v>10959</v>
      </c>
      <c r="E1811" s="24" t="s">
        <v>10968</v>
      </c>
      <c r="F1811" s="25">
        <v>2.0</v>
      </c>
      <c r="G1811" s="25">
        <v>3.0</v>
      </c>
      <c r="H1811" s="25" t="s">
        <v>8916</v>
      </c>
      <c r="I1811" s="25">
        <v>3.0</v>
      </c>
      <c r="J1811" s="25">
        <v>3.0</v>
      </c>
      <c r="K1811" s="25" t="s">
        <v>9250</v>
      </c>
      <c r="L1811" s="25">
        <v>3.0</v>
      </c>
      <c r="M1811" s="25">
        <v>2.0</v>
      </c>
      <c r="N1811" s="25" t="s">
        <v>9396</v>
      </c>
      <c r="O1811" s="13"/>
      <c r="P1811" s="13"/>
      <c r="Q1811" s="13"/>
      <c r="R1811" s="13"/>
      <c r="S1811" s="13"/>
      <c r="T1811" s="13"/>
      <c r="U1811" s="13"/>
      <c r="V1811" s="13"/>
      <c r="W1811" s="13"/>
      <c r="X1811" s="13"/>
      <c r="Y1811" s="13"/>
      <c r="Z1811" s="13"/>
      <c r="AA1811" s="13"/>
      <c r="AB1811" s="13"/>
    </row>
    <row r="1812" ht="15.75" customHeight="1">
      <c r="A1812" s="24" t="s">
        <v>10957</v>
      </c>
      <c r="B1812" s="24" t="s">
        <v>41</v>
      </c>
      <c r="C1812" s="24" t="s">
        <v>10958</v>
      </c>
      <c r="D1812" s="24" t="s">
        <v>10959</v>
      </c>
      <c r="E1812" s="24" t="s">
        <v>10969</v>
      </c>
      <c r="F1812" s="25">
        <v>2.0</v>
      </c>
      <c r="G1812" s="25">
        <v>2.0</v>
      </c>
      <c r="H1812" s="25" t="s">
        <v>8916</v>
      </c>
      <c r="I1812" s="25">
        <v>2.0</v>
      </c>
      <c r="J1812" s="25">
        <v>2.0</v>
      </c>
      <c r="K1812" s="25" t="s">
        <v>9250</v>
      </c>
      <c r="L1812" s="25">
        <v>2.0</v>
      </c>
      <c r="M1812" s="25">
        <v>2.0</v>
      </c>
      <c r="N1812" s="25" t="s">
        <v>9396</v>
      </c>
      <c r="O1812" s="13"/>
      <c r="P1812" s="13"/>
      <c r="Q1812" s="13"/>
      <c r="R1812" s="13"/>
      <c r="S1812" s="13"/>
      <c r="T1812" s="13"/>
      <c r="U1812" s="13"/>
      <c r="V1812" s="13"/>
      <c r="W1812" s="13"/>
      <c r="X1812" s="13"/>
      <c r="Y1812" s="13"/>
      <c r="Z1812" s="13"/>
      <c r="AA1812" s="13"/>
      <c r="AB1812" s="13"/>
    </row>
    <row r="1813" ht="15.75" customHeight="1">
      <c r="A1813" s="24" t="s">
        <v>10957</v>
      </c>
      <c r="B1813" s="24" t="s">
        <v>43</v>
      </c>
      <c r="C1813" s="24" t="s">
        <v>10958</v>
      </c>
      <c r="D1813" s="24" t="s">
        <v>10959</v>
      </c>
      <c r="E1813" s="24" t="s">
        <v>10970</v>
      </c>
      <c r="F1813" s="25">
        <v>3.0</v>
      </c>
      <c r="G1813" s="25">
        <v>3.0</v>
      </c>
      <c r="H1813" s="25" t="s">
        <v>8916</v>
      </c>
      <c r="I1813" s="25">
        <v>3.0</v>
      </c>
      <c r="J1813" s="25">
        <v>3.0</v>
      </c>
      <c r="K1813" s="25" t="s">
        <v>9250</v>
      </c>
      <c r="L1813" s="25">
        <v>3.0</v>
      </c>
      <c r="M1813" s="25">
        <v>3.0</v>
      </c>
      <c r="N1813" s="25" t="s">
        <v>9396</v>
      </c>
      <c r="O1813" s="13"/>
      <c r="P1813" s="13"/>
      <c r="Q1813" s="13"/>
      <c r="R1813" s="13"/>
      <c r="S1813" s="13"/>
      <c r="T1813" s="13"/>
      <c r="U1813" s="13"/>
      <c r="V1813" s="13"/>
      <c r="W1813" s="13"/>
      <c r="X1813" s="13"/>
      <c r="Y1813" s="13"/>
      <c r="Z1813" s="13"/>
      <c r="AA1813" s="13"/>
      <c r="AB1813" s="13"/>
    </row>
    <row r="1814" ht="15.75" customHeight="1">
      <c r="A1814" s="24" t="s">
        <v>10957</v>
      </c>
      <c r="B1814" s="24" t="s">
        <v>45</v>
      </c>
      <c r="C1814" s="24" t="s">
        <v>10958</v>
      </c>
      <c r="D1814" s="24" t="s">
        <v>10959</v>
      </c>
      <c r="E1814" s="24" t="s">
        <v>10971</v>
      </c>
      <c r="F1814" s="25">
        <v>3.0</v>
      </c>
      <c r="G1814" s="25">
        <v>3.0</v>
      </c>
      <c r="H1814" s="25" t="s">
        <v>8916</v>
      </c>
      <c r="I1814" s="25">
        <v>3.0</v>
      </c>
      <c r="J1814" s="25">
        <v>3.0</v>
      </c>
      <c r="K1814" s="25" t="s">
        <v>9250</v>
      </c>
      <c r="L1814" s="25">
        <v>3.0</v>
      </c>
      <c r="M1814" s="25">
        <v>3.0</v>
      </c>
      <c r="N1814" s="25" t="s">
        <v>9396</v>
      </c>
      <c r="O1814" s="13"/>
      <c r="P1814" s="13"/>
      <c r="Q1814" s="13"/>
      <c r="R1814" s="13"/>
      <c r="S1814" s="13"/>
      <c r="T1814" s="13"/>
      <c r="U1814" s="13"/>
      <c r="V1814" s="13"/>
      <c r="W1814" s="13"/>
      <c r="X1814" s="13"/>
      <c r="Y1814" s="13"/>
      <c r="Z1814" s="13"/>
      <c r="AA1814" s="13"/>
      <c r="AB1814" s="13"/>
    </row>
    <row r="1815" ht="15.75" customHeight="1">
      <c r="A1815" s="24" t="s">
        <v>10957</v>
      </c>
      <c r="B1815" s="24" t="s">
        <v>47</v>
      </c>
      <c r="C1815" s="24" t="s">
        <v>10958</v>
      </c>
      <c r="D1815" s="24" t="s">
        <v>10959</v>
      </c>
      <c r="E1815" s="24" t="s">
        <v>10972</v>
      </c>
      <c r="F1815" s="25">
        <v>3.0</v>
      </c>
      <c r="G1815" s="25">
        <v>3.0</v>
      </c>
      <c r="H1815" s="25" t="s">
        <v>8916</v>
      </c>
      <c r="I1815" s="25">
        <v>3.0</v>
      </c>
      <c r="J1815" s="25">
        <v>3.0</v>
      </c>
      <c r="K1815" s="25" t="s">
        <v>9250</v>
      </c>
      <c r="L1815" s="25">
        <v>3.0</v>
      </c>
      <c r="M1815" s="25">
        <v>2.0</v>
      </c>
      <c r="N1815" s="25" t="s">
        <v>9396</v>
      </c>
      <c r="O1815" s="13"/>
      <c r="P1815" s="13"/>
      <c r="Q1815" s="13"/>
      <c r="R1815" s="13"/>
      <c r="S1815" s="13"/>
      <c r="T1815" s="13"/>
      <c r="U1815" s="13"/>
      <c r="V1815" s="13"/>
      <c r="W1815" s="13"/>
      <c r="X1815" s="13"/>
      <c r="Y1815" s="13"/>
      <c r="Z1815" s="13"/>
      <c r="AA1815" s="13"/>
      <c r="AB1815" s="13"/>
    </row>
    <row r="1816" ht="15.75" customHeight="1">
      <c r="A1816" s="24" t="s">
        <v>10957</v>
      </c>
      <c r="B1816" s="24" t="s">
        <v>49</v>
      </c>
      <c r="C1816" s="24" t="s">
        <v>10958</v>
      </c>
      <c r="D1816" s="24" t="s">
        <v>10959</v>
      </c>
      <c r="E1816" s="24" t="s">
        <v>10973</v>
      </c>
      <c r="F1816" s="25">
        <v>1.0</v>
      </c>
      <c r="G1816" s="25">
        <v>1.0</v>
      </c>
      <c r="H1816" s="25" t="s">
        <v>8916</v>
      </c>
      <c r="I1816" s="25">
        <v>1.0</v>
      </c>
      <c r="J1816" s="25">
        <v>2.0</v>
      </c>
      <c r="K1816" s="25" t="s">
        <v>9250</v>
      </c>
      <c r="L1816" s="25">
        <v>2.0</v>
      </c>
      <c r="M1816" s="25">
        <v>2.0</v>
      </c>
      <c r="N1816" s="25" t="s">
        <v>9396</v>
      </c>
      <c r="O1816" s="13"/>
      <c r="P1816" s="13"/>
      <c r="Q1816" s="13"/>
      <c r="R1816" s="13"/>
      <c r="S1816" s="13"/>
      <c r="T1816" s="13"/>
      <c r="U1816" s="13"/>
      <c r="V1816" s="13"/>
      <c r="W1816" s="13"/>
      <c r="X1816" s="13"/>
      <c r="Y1816" s="13"/>
      <c r="Z1816" s="13"/>
      <c r="AA1816" s="13"/>
      <c r="AB1816" s="13"/>
    </row>
    <row r="1817" ht="15.75" customHeight="1">
      <c r="A1817" s="24" t="s">
        <v>10957</v>
      </c>
      <c r="B1817" s="24" t="s">
        <v>51</v>
      </c>
      <c r="C1817" s="24" t="s">
        <v>10958</v>
      </c>
      <c r="D1817" s="24" t="s">
        <v>10959</v>
      </c>
      <c r="E1817" s="24" t="s">
        <v>10974</v>
      </c>
      <c r="F1817" s="25">
        <v>1.0</v>
      </c>
      <c r="G1817" s="25">
        <v>1.0</v>
      </c>
      <c r="H1817" s="25" t="s">
        <v>8916</v>
      </c>
      <c r="I1817" s="25">
        <v>2.0</v>
      </c>
      <c r="J1817" s="25">
        <v>2.0</v>
      </c>
      <c r="K1817" s="25" t="s">
        <v>9250</v>
      </c>
      <c r="L1817" s="25">
        <v>2.0</v>
      </c>
      <c r="M1817" s="25">
        <v>2.0</v>
      </c>
      <c r="N1817" s="25" t="s">
        <v>9396</v>
      </c>
      <c r="O1817" s="13"/>
      <c r="P1817" s="13"/>
      <c r="Q1817" s="13"/>
      <c r="R1817" s="13"/>
      <c r="S1817" s="13"/>
      <c r="T1817" s="13"/>
      <c r="U1817" s="13"/>
      <c r="V1817" s="13"/>
      <c r="W1817" s="13"/>
      <c r="X1817" s="13"/>
      <c r="Y1817" s="13"/>
      <c r="Z1817" s="13"/>
      <c r="AA1817" s="13"/>
      <c r="AB1817" s="13"/>
    </row>
    <row r="1818" ht="15.75" customHeight="1">
      <c r="A1818" s="24" t="s">
        <v>10957</v>
      </c>
      <c r="B1818" s="24" t="s">
        <v>53</v>
      </c>
      <c r="C1818" s="24" t="s">
        <v>10958</v>
      </c>
      <c r="D1818" s="24" t="s">
        <v>10959</v>
      </c>
      <c r="E1818" s="24" t="s">
        <v>10975</v>
      </c>
      <c r="F1818" s="25">
        <v>2.0</v>
      </c>
      <c r="G1818" s="25">
        <v>2.0</v>
      </c>
      <c r="H1818" s="25" t="s">
        <v>8916</v>
      </c>
      <c r="I1818" s="25">
        <v>2.0</v>
      </c>
      <c r="J1818" s="25">
        <v>2.0</v>
      </c>
      <c r="K1818" s="25" t="s">
        <v>9250</v>
      </c>
      <c r="L1818" s="25">
        <v>2.0</v>
      </c>
      <c r="M1818" s="25">
        <v>2.0</v>
      </c>
      <c r="N1818" s="25" t="s">
        <v>9396</v>
      </c>
      <c r="O1818" s="13"/>
      <c r="P1818" s="13"/>
      <c r="Q1818" s="13"/>
      <c r="R1818" s="13"/>
      <c r="S1818" s="13"/>
      <c r="T1818" s="13"/>
      <c r="U1818" s="13"/>
      <c r="V1818" s="13"/>
      <c r="W1818" s="13"/>
      <c r="X1818" s="13"/>
      <c r="Y1818" s="13"/>
      <c r="Z1818" s="13"/>
      <c r="AA1818" s="13"/>
      <c r="AB1818" s="13"/>
    </row>
    <row r="1819" ht="15.75" customHeight="1">
      <c r="A1819" s="24" t="s">
        <v>10957</v>
      </c>
      <c r="B1819" s="24" t="s">
        <v>55</v>
      </c>
      <c r="C1819" s="24" t="s">
        <v>10958</v>
      </c>
      <c r="D1819" s="24" t="s">
        <v>10959</v>
      </c>
      <c r="E1819" s="24" t="s">
        <v>10976</v>
      </c>
      <c r="F1819" s="25">
        <v>3.0</v>
      </c>
      <c r="G1819" s="25">
        <v>3.0</v>
      </c>
      <c r="H1819" s="25" t="s">
        <v>8916</v>
      </c>
      <c r="I1819" s="25">
        <v>3.0</v>
      </c>
      <c r="J1819" s="25">
        <v>3.0</v>
      </c>
      <c r="K1819" s="25" t="s">
        <v>9250</v>
      </c>
      <c r="L1819" s="25">
        <v>3.0</v>
      </c>
      <c r="M1819" s="25">
        <v>3.0</v>
      </c>
      <c r="N1819" s="25" t="s">
        <v>9396</v>
      </c>
      <c r="O1819" s="13"/>
      <c r="P1819" s="13"/>
      <c r="Q1819" s="13"/>
      <c r="R1819" s="13"/>
      <c r="S1819" s="13"/>
      <c r="T1819" s="13"/>
      <c r="U1819" s="13"/>
      <c r="V1819" s="13"/>
      <c r="W1819" s="13"/>
      <c r="X1819" s="13"/>
      <c r="Y1819" s="13"/>
      <c r="Z1819" s="13"/>
      <c r="AA1819" s="13"/>
      <c r="AB1819" s="13"/>
    </row>
    <row r="1820" ht="15.75" customHeight="1">
      <c r="A1820" s="24" t="s">
        <v>10957</v>
      </c>
      <c r="B1820" s="24" t="s">
        <v>57</v>
      </c>
      <c r="C1820" s="24" t="s">
        <v>10958</v>
      </c>
      <c r="D1820" s="24" t="s">
        <v>10959</v>
      </c>
      <c r="E1820" s="24" t="s">
        <v>10977</v>
      </c>
      <c r="F1820" s="25">
        <v>3.0</v>
      </c>
      <c r="G1820" s="25">
        <v>2.0</v>
      </c>
      <c r="H1820" s="25" t="s">
        <v>8916</v>
      </c>
      <c r="I1820" s="25">
        <v>3.0</v>
      </c>
      <c r="J1820" s="25">
        <v>2.0</v>
      </c>
      <c r="K1820" s="25" t="s">
        <v>9250</v>
      </c>
      <c r="L1820" s="25">
        <v>3.0</v>
      </c>
      <c r="M1820" s="25">
        <v>2.0</v>
      </c>
      <c r="N1820" s="25" t="s">
        <v>9396</v>
      </c>
      <c r="O1820" s="13"/>
      <c r="P1820" s="13"/>
      <c r="Q1820" s="13"/>
      <c r="R1820" s="13"/>
      <c r="S1820" s="13"/>
      <c r="T1820" s="13"/>
      <c r="U1820" s="13"/>
      <c r="V1820" s="13"/>
      <c r="W1820" s="13"/>
      <c r="X1820" s="13"/>
      <c r="Y1820" s="13"/>
      <c r="Z1820" s="13"/>
      <c r="AA1820" s="13"/>
      <c r="AB1820" s="13"/>
    </row>
    <row r="1821" ht="15.75" customHeight="1">
      <c r="A1821" s="24" t="s">
        <v>10978</v>
      </c>
      <c r="B1821" s="24" t="s">
        <v>414</v>
      </c>
      <c r="C1821" s="24" t="s">
        <v>10979</v>
      </c>
      <c r="D1821" s="24" t="s">
        <v>10980</v>
      </c>
      <c r="E1821" s="24" t="s">
        <v>10981</v>
      </c>
      <c r="F1821" s="25">
        <v>1.0</v>
      </c>
      <c r="G1821" s="25">
        <v>3.0</v>
      </c>
      <c r="H1821" s="25" t="s">
        <v>9396</v>
      </c>
      <c r="I1821" s="25">
        <v>1.0</v>
      </c>
      <c r="J1821" s="25">
        <v>2.0</v>
      </c>
      <c r="K1821" s="25" t="s">
        <v>9250</v>
      </c>
      <c r="L1821" s="25">
        <v>1.0</v>
      </c>
      <c r="M1821" s="25">
        <v>1.0</v>
      </c>
      <c r="N1821" s="25" t="s">
        <v>8916</v>
      </c>
      <c r="O1821" s="13"/>
      <c r="P1821" s="13"/>
      <c r="Q1821" s="13"/>
      <c r="R1821" s="13"/>
      <c r="S1821" s="13"/>
      <c r="T1821" s="13"/>
      <c r="U1821" s="13"/>
      <c r="V1821" s="13"/>
      <c r="W1821" s="13"/>
      <c r="X1821" s="13"/>
      <c r="Y1821" s="13"/>
      <c r="Z1821" s="13"/>
      <c r="AA1821" s="13"/>
      <c r="AB1821" s="13"/>
    </row>
    <row r="1822" ht="15.75" customHeight="1">
      <c r="A1822" s="24" t="s">
        <v>10978</v>
      </c>
      <c r="B1822" s="24" t="s">
        <v>418</v>
      </c>
      <c r="C1822" s="24" t="s">
        <v>10979</v>
      </c>
      <c r="D1822" s="24" t="s">
        <v>10980</v>
      </c>
      <c r="E1822" s="24" t="s">
        <v>10982</v>
      </c>
      <c r="F1822" s="25">
        <v>1.0</v>
      </c>
      <c r="G1822" s="25">
        <v>2.0</v>
      </c>
      <c r="H1822" s="25" t="s">
        <v>9396</v>
      </c>
      <c r="I1822" s="25">
        <v>1.0</v>
      </c>
      <c r="J1822" s="25">
        <v>1.0</v>
      </c>
      <c r="K1822" s="25" t="s">
        <v>9250</v>
      </c>
      <c r="L1822" s="25">
        <v>1.0</v>
      </c>
      <c r="M1822" s="25">
        <v>1.0</v>
      </c>
      <c r="N1822" s="25" t="s">
        <v>8916</v>
      </c>
      <c r="O1822" s="13"/>
      <c r="P1822" s="13"/>
      <c r="Q1822" s="13"/>
      <c r="R1822" s="13"/>
      <c r="S1822" s="13"/>
      <c r="T1822" s="13"/>
      <c r="U1822" s="13"/>
      <c r="V1822" s="13"/>
      <c r="W1822" s="13"/>
      <c r="X1822" s="13"/>
      <c r="Y1822" s="13"/>
      <c r="Z1822" s="13"/>
      <c r="AA1822" s="13"/>
      <c r="AB1822" s="13"/>
    </row>
    <row r="1823" ht="15.75" customHeight="1">
      <c r="A1823" s="24" t="s">
        <v>10978</v>
      </c>
      <c r="B1823" s="24" t="s">
        <v>420</v>
      </c>
      <c r="C1823" s="24" t="s">
        <v>10979</v>
      </c>
      <c r="D1823" s="24" t="s">
        <v>10980</v>
      </c>
      <c r="E1823" s="24" t="s">
        <v>10983</v>
      </c>
      <c r="F1823" s="25">
        <v>2.0</v>
      </c>
      <c r="G1823" s="25">
        <v>3.0</v>
      </c>
      <c r="H1823" s="25" t="s">
        <v>9396</v>
      </c>
      <c r="I1823" s="25">
        <v>3.0</v>
      </c>
      <c r="J1823" s="25">
        <v>2.0</v>
      </c>
      <c r="K1823" s="25" t="s">
        <v>9250</v>
      </c>
      <c r="L1823" s="25">
        <v>2.0</v>
      </c>
      <c r="M1823" s="25">
        <v>2.0</v>
      </c>
      <c r="N1823" s="25" t="s">
        <v>8916</v>
      </c>
      <c r="O1823" s="13"/>
      <c r="P1823" s="13"/>
      <c r="Q1823" s="13"/>
      <c r="R1823" s="13"/>
      <c r="S1823" s="13"/>
      <c r="T1823" s="13"/>
      <c r="U1823" s="13"/>
      <c r="V1823" s="13"/>
      <c r="W1823" s="13"/>
      <c r="X1823" s="13"/>
      <c r="Y1823" s="13"/>
      <c r="Z1823" s="13"/>
      <c r="AA1823" s="13"/>
      <c r="AB1823" s="13"/>
    </row>
    <row r="1824" ht="15.75" customHeight="1">
      <c r="A1824" s="24" t="s">
        <v>10978</v>
      </c>
      <c r="B1824" s="24" t="s">
        <v>422</v>
      </c>
      <c r="C1824" s="24" t="s">
        <v>10979</v>
      </c>
      <c r="D1824" s="24" t="s">
        <v>10980</v>
      </c>
      <c r="E1824" s="24" t="s">
        <v>10984</v>
      </c>
      <c r="F1824" s="25">
        <v>2.0</v>
      </c>
      <c r="G1824" s="25">
        <v>2.0</v>
      </c>
      <c r="H1824" s="25" t="s">
        <v>9396</v>
      </c>
      <c r="I1824" s="25">
        <v>2.0</v>
      </c>
      <c r="J1824" s="25">
        <v>2.0</v>
      </c>
      <c r="K1824" s="25" t="s">
        <v>9250</v>
      </c>
      <c r="L1824" s="25">
        <v>2.0</v>
      </c>
      <c r="M1824" s="25">
        <v>2.0</v>
      </c>
      <c r="N1824" s="25" t="s">
        <v>8916</v>
      </c>
      <c r="O1824" s="13"/>
      <c r="P1824" s="13"/>
      <c r="Q1824" s="13"/>
      <c r="R1824" s="13"/>
      <c r="S1824" s="13"/>
      <c r="T1824" s="13"/>
      <c r="U1824" s="13"/>
      <c r="V1824" s="13"/>
      <c r="W1824" s="13"/>
      <c r="X1824" s="13"/>
      <c r="Y1824" s="13"/>
      <c r="Z1824" s="13"/>
      <c r="AA1824" s="13"/>
      <c r="AB1824" s="13"/>
    </row>
    <row r="1825" ht="15.75" customHeight="1">
      <c r="A1825" s="24" t="s">
        <v>10978</v>
      </c>
      <c r="B1825" s="24" t="s">
        <v>424</v>
      </c>
      <c r="C1825" s="24" t="s">
        <v>10979</v>
      </c>
      <c r="D1825" s="24" t="s">
        <v>10980</v>
      </c>
      <c r="E1825" s="24" t="s">
        <v>10985</v>
      </c>
      <c r="F1825" s="25">
        <v>3.0</v>
      </c>
      <c r="G1825" s="25">
        <v>2.0</v>
      </c>
      <c r="H1825" s="25" t="s">
        <v>9396</v>
      </c>
      <c r="I1825" s="25">
        <v>2.0</v>
      </c>
      <c r="J1825" s="25">
        <v>2.0</v>
      </c>
      <c r="K1825" s="25" t="s">
        <v>9250</v>
      </c>
      <c r="L1825" s="25">
        <v>1.0</v>
      </c>
      <c r="M1825" s="25">
        <v>1.0</v>
      </c>
      <c r="N1825" s="25" t="s">
        <v>8916</v>
      </c>
      <c r="O1825" s="13"/>
      <c r="P1825" s="13"/>
      <c r="Q1825" s="13"/>
      <c r="R1825" s="13"/>
      <c r="S1825" s="13"/>
      <c r="T1825" s="13"/>
      <c r="U1825" s="13"/>
      <c r="V1825" s="13"/>
      <c r="W1825" s="13"/>
      <c r="X1825" s="13"/>
      <c r="Y1825" s="13"/>
      <c r="Z1825" s="13"/>
      <c r="AA1825" s="13"/>
      <c r="AB1825" s="13"/>
    </row>
    <row r="1826" ht="15.75" customHeight="1">
      <c r="A1826" s="24" t="s">
        <v>10978</v>
      </c>
      <c r="B1826" s="24" t="s">
        <v>426</v>
      </c>
      <c r="C1826" s="24" t="s">
        <v>10979</v>
      </c>
      <c r="D1826" s="24" t="s">
        <v>10980</v>
      </c>
      <c r="E1826" s="24" t="s">
        <v>10980</v>
      </c>
      <c r="F1826" s="25">
        <v>3.0</v>
      </c>
      <c r="G1826" s="25">
        <v>3.0</v>
      </c>
      <c r="H1826" s="25" t="s">
        <v>9396</v>
      </c>
      <c r="I1826" s="25">
        <v>3.0</v>
      </c>
      <c r="J1826" s="25">
        <v>2.0</v>
      </c>
      <c r="K1826" s="25" t="s">
        <v>9250</v>
      </c>
      <c r="L1826" s="25">
        <v>2.0</v>
      </c>
      <c r="M1826" s="25">
        <v>2.0</v>
      </c>
      <c r="N1826" s="25" t="s">
        <v>8916</v>
      </c>
      <c r="O1826" s="13"/>
      <c r="P1826" s="13"/>
      <c r="Q1826" s="13"/>
      <c r="R1826" s="13"/>
      <c r="S1826" s="13"/>
      <c r="T1826" s="13"/>
      <c r="U1826" s="13"/>
      <c r="V1826" s="13"/>
      <c r="W1826" s="13"/>
      <c r="X1826" s="13"/>
      <c r="Y1826" s="13"/>
      <c r="Z1826" s="13"/>
      <c r="AA1826" s="13"/>
      <c r="AB1826" s="13"/>
    </row>
    <row r="1827" ht="15.75" customHeight="1">
      <c r="A1827" s="24" t="s">
        <v>10978</v>
      </c>
      <c r="B1827" s="24" t="s">
        <v>428</v>
      </c>
      <c r="C1827" s="24" t="s">
        <v>10979</v>
      </c>
      <c r="D1827" s="24" t="s">
        <v>10980</v>
      </c>
      <c r="E1827" s="24" t="s">
        <v>10986</v>
      </c>
      <c r="F1827" s="25">
        <v>3.0</v>
      </c>
      <c r="G1827" s="25">
        <v>3.0</v>
      </c>
      <c r="H1827" s="25" t="s">
        <v>9396</v>
      </c>
      <c r="I1827" s="25">
        <v>3.0</v>
      </c>
      <c r="J1827" s="25">
        <v>3.0</v>
      </c>
      <c r="K1827" s="25" t="s">
        <v>9250</v>
      </c>
      <c r="L1827" s="25">
        <v>2.0</v>
      </c>
      <c r="M1827" s="25">
        <v>2.0</v>
      </c>
      <c r="N1827" s="25" t="s">
        <v>8916</v>
      </c>
      <c r="O1827" s="13"/>
      <c r="P1827" s="13"/>
      <c r="Q1827" s="13"/>
      <c r="R1827" s="13"/>
      <c r="S1827" s="13"/>
      <c r="T1827" s="13"/>
      <c r="U1827" s="13"/>
      <c r="V1827" s="13"/>
      <c r="W1827" s="13"/>
      <c r="X1827" s="13"/>
      <c r="Y1827" s="13"/>
      <c r="Z1827" s="13"/>
      <c r="AA1827" s="13"/>
      <c r="AB1827" s="13"/>
    </row>
    <row r="1828" ht="15.75" customHeight="1">
      <c r="A1828" s="24" t="s">
        <v>10978</v>
      </c>
      <c r="B1828" s="24" t="s">
        <v>430</v>
      </c>
      <c r="C1828" s="24" t="s">
        <v>10979</v>
      </c>
      <c r="D1828" s="24" t="s">
        <v>10980</v>
      </c>
      <c r="E1828" s="24" t="s">
        <v>10987</v>
      </c>
      <c r="F1828" s="25">
        <v>1.0</v>
      </c>
      <c r="G1828" s="25">
        <v>2.0</v>
      </c>
      <c r="H1828" s="25" t="s">
        <v>9396</v>
      </c>
      <c r="I1828" s="25">
        <v>1.0</v>
      </c>
      <c r="J1828" s="25">
        <v>1.0</v>
      </c>
      <c r="K1828" s="25" t="s">
        <v>9250</v>
      </c>
      <c r="L1828" s="25">
        <v>2.0</v>
      </c>
      <c r="M1828" s="25">
        <v>2.0</v>
      </c>
      <c r="N1828" s="25" t="s">
        <v>8916</v>
      </c>
      <c r="O1828" s="13"/>
      <c r="P1828" s="13"/>
      <c r="Q1828" s="13"/>
      <c r="R1828" s="13"/>
      <c r="S1828" s="13"/>
      <c r="T1828" s="13"/>
      <c r="U1828" s="13"/>
      <c r="V1828" s="13"/>
      <c r="W1828" s="13"/>
      <c r="X1828" s="13"/>
      <c r="Y1828" s="13"/>
      <c r="Z1828" s="13"/>
      <c r="AA1828" s="13"/>
      <c r="AB1828" s="13"/>
    </row>
    <row r="1829" ht="15.75" customHeight="1">
      <c r="A1829" s="24" t="s">
        <v>10978</v>
      </c>
      <c r="B1829" s="24" t="s">
        <v>432</v>
      </c>
      <c r="C1829" s="24" t="s">
        <v>10979</v>
      </c>
      <c r="D1829" s="24" t="s">
        <v>10980</v>
      </c>
      <c r="E1829" s="24" t="s">
        <v>10988</v>
      </c>
      <c r="F1829" s="25">
        <v>3.0</v>
      </c>
      <c r="G1829" s="25">
        <v>3.0</v>
      </c>
      <c r="H1829" s="25" t="s">
        <v>9396</v>
      </c>
      <c r="I1829" s="25">
        <v>3.0</v>
      </c>
      <c r="J1829" s="25">
        <v>2.0</v>
      </c>
      <c r="K1829" s="25" t="s">
        <v>9250</v>
      </c>
      <c r="L1829" s="25">
        <v>2.0</v>
      </c>
      <c r="M1829" s="25">
        <v>2.0</v>
      </c>
      <c r="N1829" s="25" t="s">
        <v>8916</v>
      </c>
      <c r="O1829" s="13"/>
      <c r="P1829" s="13"/>
      <c r="Q1829" s="13"/>
      <c r="R1829" s="13"/>
      <c r="S1829" s="13"/>
      <c r="T1829" s="13"/>
      <c r="U1829" s="13"/>
      <c r="V1829" s="13"/>
      <c r="W1829" s="13"/>
      <c r="X1829" s="13"/>
      <c r="Y1829" s="13"/>
      <c r="Z1829" s="13"/>
      <c r="AA1829" s="13"/>
      <c r="AB1829" s="13"/>
    </row>
    <row r="1830" ht="15.75" customHeight="1">
      <c r="A1830" s="24" t="s">
        <v>10978</v>
      </c>
      <c r="B1830" s="24" t="s">
        <v>434</v>
      </c>
      <c r="C1830" s="24" t="s">
        <v>10979</v>
      </c>
      <c r="D1830" s="24" t="s">
        <v>10980</v>
      </c>
      <c r="E1830" s="24" t="s">
        <v>10989</v>
      </c>
      <c r="F1830" s="25">
        <v>3.0</v>
      </c>
      <c r="G1830" s="25">
        <v>2.0</v>
      </c>
      <c r="H1830" s="25" t="s">
        <v>9396</v>
      </c>
      <c r="I1830" s="25">
        <v>2.0</v>
      </c>
      <c r="J1830" s="25">
        <v>2.0</v>
      </c>
      <c r="K1830" s="25" t="s">
        <v>9250</v>
      </c>
      <c r="L1830" s="25">
        <v>1.0</v>
      </c>
      <c r="M1830" s="25">
        <v>1.0</v>
      </c>
      <c r="N1830" s="25" t="s">
        <v>8916</v>
      </c>
      <c r="O1830" s="13"/>
      <c r="P1830" s="13"/>
      <c r="Q1830" s="13"/>
      <c r="R1830" s="13"/>
      <c r="S1830" s="13"/>
      <c r="T1830" s="13"/>
      <c r="U1830" s="13"/>
      <c r="V1830" s="13"/>
      <c r="W1830" s="13"/>
      <c r="X1830" s="13"/>
      <c r="Y1830" s="13"/>
      <c r="Z1830" s="13"/>
      <c r="AA1830" s="13"/>
      <c r="AB1830" s="13"/>
    </row>
    <row r="1831" ht="15.75" customHeight="1">
      <c r="A1831" s="24" t="s">
        <v>10978</v>
      </c>
      <c r="B1831" s="24" t="s">
        <v>436</v>
      </c>
      <c r="C1831" s="24" t="s">
        <v>10979</v>
      </c>
      <c r="D1831" s="24" t="s">
        <v>10980</v>
      </c>
      <c r="E1831" s="24" t="s">
        <v>10990</v>
      </c>
      <c r="F1831" s="25">
        <v>3.0</v>
      </c>
      <c r="G1831" s="25">
        <v>3.0</v>
      </c>
      <c r="H1831" s="25" t="s">
        <v>9396</v>
      </c>
      <c r="I1831" s="25">
        <v>2.0</v>
      </c>
      <c r="J1831" s="25">
        <v>2.0</v>
      </c>
      <c r="K1831" s="25" t="s">
        <v>9250</v>
      </c>
      <c r="L1831" s="25">
        <v>2.0</v>
      </c>
      <c r="M1831" s="25">
        <v>2.0</v>
      </c>
      <c r="N1831" s="25" t="s">
        <v>8916</v>
      </c>
      <c r="O1831" s="13"/>
      <c r="P1831" s="13"/>
      <c r="Q1831" s="13"/>
      <c r="R1831" s="13"/>
      <c r="S1831" s="13"/>
      <c r="T1831" s="13"/>
      <c r="U1831" s="13"/>
      <c r="V1831" s="13"/>
      <c r="W1831" s="13"/>
      <c r="X1831" s="13"/>
      <c r="Y1831" s="13"/>
      <c r="Z1831" s="13"/>
      <c r="AA1831" s="13"/>
      <c r="AB1831" s="13"/>
    </row>
    <row r="1832" ht="15.75" customHeight="1">
      <c r="A1832" s="24" t="s">
        <v>10978</v>
      </c>
      <c r="B1832" s="24" t="s">
        <v>438</v>
      </c>
      <c r="C1832" s="24" t="s">
        <v>10979</v>
      </c>
      <c r="D1832" s="24" t="s">
        <v>10980</v>
      </c>
      <c r="E1832" s="24" t="s">
        <v>10991</v>
      </c>
      <c r="F1832" s="25">
        <v>2.0</v>
      </c>
      <c r="G1832" s="25">
        <v>2.0</v>
      </c>
      <c r="H1832" s="25" t="s">
        <v>9396</v>
      </c>
      <c r="I1832" s="25">
        <v>1.0</v>
      </c>
      <c r="J1832" s="25">
        <v>2.0</v>
      </c>
      <c r="K1832" s="25" t="s">
        <v>9250</v>
      </c>
      <c r="L1832" s="25">
        <v>1.0</v>
      </c>
      <c r="M1832" s="25">
        <v>1.0</v>
      </c>
      <c r="N1832" s="25" t="s">
        <v>8916</v>
      </c>
      <c r="O1832" s="13"/>
      <c r="P1832" s="13"/>
      <c r="Q1832" s="13"/>
      <c r="R1832" s="13"/>
      <c r="S1832" s="13"/>
      <c r="T1832" s="13"/>
      <c r="U1832" s="13"/>
      <c r="V1832" s="13"/>
      <c r="W1832" s="13"/>
      <c r="X1832" s="13"/>
      <c r="Y1832" s="13"/>
      <c r="Z1832" s="13"/>
      <c r="AA1832" s="13"/>
      <c r="AB1832" s="13"/>
    </row>
    <row r="1833" ht="15.75" customHeight="1">
      <c r="A1833" s="24" t="s">
        <v>10978</v>
      </c>
      <c r="B1833" s="24" t="s">
        <v>440</v>
      </c>
      <c r="C1833" s="24" t="s">
        <v>10979</v>
      </c>
      <c r="D1833" s="24" t="s">
        <v>10980</v>
      </c>
      <c r="E1833" s="24" t="s">
        <v>10992</v>
      </c>
      <c r="F1833" s="25">
        <v>2.0</v>
      </c>
      <c r="G1833" s="25">
        <v>2.0</v>
      </c>
      <c r="H1833" s="25" t="s">
        <v>9396</v>
      </c>
      <c r="I1833" s="25">
        <v>2.0</v>
      </c>
      <c r="J1833" s="25">
        <v>2.0</v>
      </c>
      <c r="K1833" s="25" t="s">
        <v>9250</v>
      </c>
      <c r="L1833" s="25">
        <v>2.0</v>
      </c>
      <c r="M1833" s="25">
        <v>2.0</v>
      </c>
      <c r="N1833" s="25" t="s">
        <v>8916</v>
      </c>
      <c r="O1833" s="13"/>
      <c r="P1833" s="13"/>
      <c r="Q1833" s="13"/>
      <c r="R1833" s="13"/>
      <c r="S1833" s="13"/>
      <c r="T1833" s="13"/>
      <c r="U1833" s="13"/>
      <c r="V1833" s="13"/>
      <c r="W1833" s="13"/>
      <c r="X1833" s="13"/>
      <c r="Y1833" s="13"/>
      <c r="Z1833" s="13"/>
      <c r="AA1833" s="13"/>
      <c r="AB1833" s="13"/>
    </row>
    <row r="1834" ht="15.75" customHeight="1">
      <c r="A1834" s="24" t="s">
        <v>10978</v>
      </c>
      <c r="B1834" s="24" t="s">
        <v>442</v>
      </c>
      <c r="C1834" s="24" t="s">
        <v>10979</v>
      </c>
      <c r="D1834" s="24" t="s">
        <v>10980</v>
      </c>
      <c r="E1834" s="24" t="s">
        <v>10993</v>
      </c>
      <c r="F1834" s="25">
        <v>2.0</v>
      </c>
      <c r="G1834" s="25">
        <v>3.0</v>
      </c>
      <c r="H1834" s="25" t="s">
        <v>9396</v>
      </c>
      <c r="I1834" s="25">
        <v>2.0</v>
      </c>
      <c r="J1834" s="25">
        <v>2.0</v>
      </c>
      <c r="K1834" s="25" t="s">
        <v>9250</v>
      </c>
      <c r="L1834" s="25">
        <v>3.0</v>
      </c>
      <c r="M1834" s="25">
        <v>3.0</v>
      </c>
      <c r="N1834" s="25" t="s">
        <v>8916</v>
      </c>
      <c r="O1834" s="13"/>
      <c r="P1834" s="13"/>
      <c r="Q1834" s="13"/>
      <c r="R1834" s="13"/>
      <c r="S1834" s="13"/>
      <c r="T1834" s="13"/>
      <c r="U1834" s="13"/>
      <c r="V1834" s="13"/>
      <c r="W1834" s="13"/>
      <c r="X1834" s="13"/>
      <c r="Y1834" s="13"/>
      <c r="Z1834" s="13"/>
      <c r="AA1834" s="13"/>
      <c r="AB1834" s="13"/>
    </row>
    <row r="1835" ht="15.75" customHeight="1">
      <c r="A1835" s="24" t="s">
        <v>10978</v>
      </c>
      <c r="B1835" s="24" t="s">
        <v>444</v>
      </c>
      <c r="C1835" s="24" t="s">
        <v>10979</v>
      </c>
      <c r="D1835" s="24" t="s">
        <v>10980</v>
      </c>
      <c r="E1835" s="24" t="s">
        <v>10994</v>
      </c>
      <c r="F1835" s="25">
        <v>3.0</v>
      </c>
      <c r="G1835" s="25">
        <v>2.0</v>
      </c>
      <c r="H1835" s="25" t="s">
        <v>9396</v>
      </c>
      <c r="I1835" s="25">
        <v>3.0</v>
      </c>
      <c r="J1835" s="25">
        <v>3.0</v>
      </c>
      <c r="K1835" s="25" t="s">
        <v>9250</v>
      </c>
      <c r="L1835" s="25">
        <v>2.0</v>
      </c>
      <c r="M1835" s="25">
        <v>2.0</v>
      </c>
      <c r="N1835" s="25" t="s">
        <v>8916</v>
      </c>
      <c r="O1835" s="13"/>
      <c r="P1835" s="13"/>
      <c r="Q1835" s="13"/>
      <c r="R1835" s="13"/>
      <c r="S1835" s="13"/>
      <c r="T1835" s="13"/>
      <c r="U1835" s="13"/>
      <c r="V1835" s="13"/>
      <c r="W1835" s="13"/>
      <c r="X1835" s="13"/>
      <c r="Y1835" s="13"/>
      <c r="Z1835" s="13"/>
      <c r="AA1835" s="13"/>
      <c r="AB1835" s="13"/>
    </row>
    <row r="1836" ht="15.75" customHeight="1">
      <c r="A1836" s="24" t="s">
        <v>10978</v>
      </c>
      <c r="B1836" s="24" t="s">
        <v>446</v>
      </c>
      <c r="C1836" s="24" t="s">
        <v>10979</v>
      </c>
      <c r="D1836" s="24" t="s">
        <v>10980</v>
      </c>
      <c r="E1836" s="24" t="s">
        <v>10995</v>
      </c>
      <c r="F1836" s="25">
        <v>1.0</v>
      </c>
      <c r="G1836" s="25">
        <v>2.0</v>
      </c>
      <c r="H1836" s="25" t="s">
        <v>9396</v>
      </c>
      <c r="I1836" s="25">
        <v>1.0</v>
      </c>
      <c r="J1836" s="25">
        <v>1.0</v>
      </c>
      <c r="K1836" s="25" t="s">
        <v>9250</v>
      </c>
      <c r="L1836" s="25">
        <v>3.0</v>
      </c>
      <c r="M1836" s="25">
        <v>3.0</v>
      </c>
      <c r="N1836" s="25" t="s">
        <v>8916</v>
      </c>
      <c r="O1836" s="13"/>
      <c r="P1836" s="13"/>
      <c r="Q1836" s="13"/>
      <c r="R1836" s="13"/>
      <c r="S1836" s="13"/>
      <c r="T1836" s="13"/>
      <c r="U1836" s="13"/>
      <c r="V1836" s="13"/>
      <c r="W1836" s="13"/>
      <c r="X1836" s="13"/>
      <c r="Y1836" s="13"/>
      <c r="Z1836" s="13"/>
      <c r="AA1836" s="13"/>
      <c r="AB1836" s="13"/>
    </row>
    <row r="1837" ht="15.75" customHeight="1">
      <c r="A1837" s="24" t="s">
        <v>10978</v>
      </c>
      <c r="B1837" s="24" t="s">
        <v>448</v>
      </c>
      <c r="C1837" s="24" t="s">
        <v>10979</v>
      </c>
      <c r="D1837" s="24" t="s">
        <v>10980</v>
      </c>
      <c r="E1837" s="24" t="s">
        <v>10996</v>
      </c>
      <c r="F1837" s="25">
        <v>2.0</v>
      </c>
      <c r="G1837" s="25">
        <v>3.0</v>
      </c>
      <c r="H1837" s="25" t="s">
        <v>9396</v>
      </c>
      <c r="I1837" s="25">
        <v>3.0</v>
      </c>
      <c r="J1837" s="25">
        <v>2.0</v>
      </c>
      <c r="K1837" s="25" t="s">
        <v>9250</v>
      </c>
      <c r="L1837" s="25">
        <v>2.0</v>
      </c>
      <c r="M1837" s="25">
        <v>2.0</v>
      </c>
      <c r="N1837" s="25" t="s">
        <v>8916</v>
      </c>
      <c r="O1837" s="13"/>
      <c r="P1837" s="13"/>
      <c r="Q1837" s="13"/>
      <c r="R1837" s="13"/>
      <c r="S1837" s="13"/>
      <c r="T1837" s="13"/>
      <c r="U1837" s="13"/>
      <c r="V1837" s="13"/>
      <c r="W1837" s="13"/>
      <c r="X1837" s="13"/>
      <c r="Y1837" s="13"/>
      <c r="Z1837" s="13"/>
      <c r="AA1837" s="13"/>
      <c r="AB1837" s="13"/>
    </row>
    <row r="1838" ht="15.75" customHeight="1">
      <c r="A1838" s="24" t="s">
        <v>10978</v>
      </c>
      <c r="B1838" s="24" t="s">
        <v>450</v>
      </c>
      <c r="C1838" s="24" t="s">
        <v>10979</v>
      </c>
      <c r="D1838" s="24" t="s">
        <v>10980</v>
      </c>
      <c r="E1838" s="24" t="s">
        <v>10997</v>
      </c>
      <c r="F1838" s="25">
        <v>2.0</v>
      </c>
      <c r="G1838" s="25">
        <v>3.0</v>
      </c>
      <c r="H1838" s="25" t="s">
        <v>9396</v>
      </c>
      <c r="I1838" s="25">
        <v>3.0</v>
      </c>
      <c r="J1838" s="25">
        <v>2.0</v>
      </c>
      <c r="K1838" s="25" t="s">
        <v>9250</v>
      </c>
      <c r="L1838" s="25">
        <v>2.0</v>
      </c>
      <c r="M1838" s="25">
        <v>2.0</v>
      </c>
      <c r="N1838" s="25" t="s">
        <v>8916</v>
      </c>
      <c r="O1838" s="13"/>
      <c r="P1838" s="13"/>
      <c r="Q1838" s="13"/>
      <c r="R1838" s="13"/>
      <c r="S1838" s="13"/>
      <c r="T1838" s="13"/>
      <c r="U1838" s="13"/>
      <c r="V1838" s="13"/>
      <c r="W1838" s="13"/>
      <c r="X1838" s="13"/>
      <c r="Y1838" s="13"/>
      <c r="Z1838" s="13"/>
      <c r="AA1838" s="13"/>
      <c r="AB1838" s="13"/>
    </row>
    <row r="1839" ht="15.75" customHeight="1">
      <c r="A1839" s="24" t="s">
        <v>10998</v>
      </c>
      <c r="B1839" s="24" t="s">
        <v>4219</v>
      </c>
      <c r="C1839" s="24" t="s">
        <v>10999</v>
      </c>
      <c r="D1839" s="24" t="s">
        <v>11000</v>
      </c>
      <c r="E1839" s="24" t="s">
        <v>11001</v>
      </c>
      <c r="F1839" s="25">
        <v>3.0</v>
      </c>
      <c r="G1839" s="25">
        <v>3.0</v>
      </c>
      <c r="H1839" s="25" t="s">
        <v>9396</v>
      </c>
      <c r="I1839" s="25">
        <v>2.0</v>
      </c>
      <c r="J1839" s="25">
        <v>2.0</v>
      </c>
      <c r="K1839" s="25" t="s">
        <v>9081</v>
      </c>
      <c r="L1839" s="25">
        <v>3.0</v>
      </c>
      <c r="M1839" s="25">
        <v>2.0</v>
      </c>
      <c r="N1839" s="25" t="s">
        <v>8938</v>
      </c>
      <c r="O1839" s="13"/>
      <c r="P1839" s="13"/>
      <c r="Q1839" s="13"/>
      <c r="R1839" s="13"/>
      <c r="S1839" s="13"/>
      <c r="T1839" s="13"/>
      <c r="U1839" s="13"/>
      <c r="V1839" s="13"/>
      <c r="W1839" s="13"/>
      <c r="X1839" s="13"/>
      <c r="Y1839" s="13"/>
      <c r="Z1839" s="13"/>
      <c r="AA1839" s="13"/>
      <c r="AB1839" s="13"/>
    </row>
    <row r="1840" ht="15.75" customHeight="1">
      <c r="A1840" s="24" t="s">
        <v>10998</v>
      </c>
      <c r="B1840" s="24" t="s">
        <v>4223</v>
      </c>
      <c r="C1840" s="24" t="s">
        <v>10999</v>
      </c>
      <c r="D1840" s="24" t="s">
        <v>11000</v>
      </c>
      <c r="E1840" s="24" t="s">
        <v>11002</v>
      </c>
      <c r="F1840" s="25">
        <v>2.0</v>
      </c>
      <c r="G1840" s="25">
        <v>2.0</v>
      </c>
      <c r="H1840" s="25" t="s">
        <v>9396</v>
      </c>
      <c r="I1840" s="25">
        <v>2.0</v>
      </c>
      <c r="J1840" s="25">
        <v>2.0</v>
      </c>
      <c r="K1840" s="25" t="s">
        <v>9081</v>
      </c>
      <c r="L1840" s="25">
        <v>2.0</v>
      </c>
      <c r="M1840" s="25">
        <v>2.0</v>
      </c>
      <c r="N1840" s="25" t="s">
        <v>8938</v>
      </c>
      <c r="O1840" s="13"/>
      <c r="P1840" s="13"/>
      <c r="Q1840" s="13"/>
      <c r="R1840" s="13"/>
      <c r="S1840" s="13"/>
      <c r="T1840" s="13"/>
      <c r="U1840" s="13"/>
      <c r="V1840" s="13"/>
      <c r="W1840" s="13"/>
      <c r="X1840" s="13"/>
      <c r="Y1840" s="13"/>
      <c r="Z1840" s="13"/>
      <c r="AA1840" s="13"/>
      <c r="AB1840" s="13"/>
    </row>
    <row r="1841" ht="15.75" customHeight="1">
      <c r="A1841" s="24" t="s">
        <v>10998</v>
      </c>
      <c r="B1841" s="24" t="s">
        <v>4225</v>
      </c>
      <c r="C1841" s="24" t="s">
        <v>10999</v>
      </c>
      <c r="D1841" s="24" t="s">
        <v>11000</v>
      </c>
      <c r="E1841" s="24" t="s">
        <v>11003</v>
      </c>
      <c r="F1841" s="25">
        <v>2.0</v>
      </c>
      <c r="G1841" s="25">
        <v>2.0</v>
      </c>
      <c r="H1841" s="25" t="s">
        <v>9396</v>
      </c>
      <c r="I1841" s="25">
        <v>1.0</v>
      </c>
      <c r="J1841" s="25">
        <v>1.0</v>
      </c>
      <c r="K1841" s="25" t="s">
        <v>9081</v>
      </c>
      <c r="L1841" s="25">
        <v>2.0</v>
      </c>
      <c r="M1841" s="25">
        <v>2.0</v>
      </c>
      <c r="N1841" s="25" t="s">
        <v>8938</v>
      </c>
      <c r="O1841" s="13"/>
      <c r="P1841" s="13"/>
      <c r="Q1841" s="13"/>
      <c r="R1841" s="13"/>
      <c r="S1841" s="13"/>
      <c r="T1841" s="13"/>
      <c r="U1841" s="13"/>
      <c r="V1841" s="13"/>
      <c r="W1841" s="13"/>
      <c r="X1841" s="13"/>
      <c r="Y1841" s="13"/>
      <c r="Z1841" s="13"/>
      <c r="AA1841" s="13"/>
      <c r="AB1841" s="13"/>
    </row>
    <row r="1842" ht="15.75" customHeight="1">
      <c r="A1842" s="24" t="s">
        <v>10998</v>
      </c>
      <c r="B1842" s="24" t="s">
        <v>4227</v>
      </c>
      <c r="C1842" s="24" t="s">
        <v>10999</v>
      </c>
      <c r="D1842" s="24" t="s">
        <v>11000</v>
      </c>
      <c r="E1842" s="24" t="s">
        <v>11004</v>
      </c>
      <c r="F1842" s="25">
        <v>2.0</v>
      </c>
      <c r="G1842" s="25">
        <v>3.0</v>
      </c>
      <c r="H1842" s="25" t="s">
        <v>9396</v>
      </c>
      <c r="I1842" s="25">
        <v>2.0</v>
      </c>
      <c r="J1842" s="25">
        <v>2.0</v>
      </c>
      <c r="K1842" s="25" t="s">
        <v>9081</v>
      </c>
      <c r="L1842" s="25">
        <v>3.0</v>
      </c>
      <c r="M1842" s="25">
        <v>2.0</v>
      </c>
      <c r="N1842" s="25" t="s">
        <v>8938</v>
      </c>
      <c r="O1842" s="13"/>
      <c r="P1842" s="13"/>
      <c r="Q1842" s="13"/>
      <c r="R1842" s="13"/>
      <c r="S1842" s="13"/>
      <c r="T1842" s="13"/>
      <c r="U1842" s="13"/>
      <c r="V1842" s="13"/>
      <c r="W1842" s="13"/>
      <c r="X1842" s="13"/>
      <c r="Y1842" s="13"/>
      <c r="Z1842" s="13"/>
      <c r="AA1842" s="13"/>
      <c r="AB1842" s="13"/>
    </row>
    <row r="1843" ht="15.75" customHeight="1">
      <c r="A1843" s="24" t="s">
        <v>10998</v>
      </c>
      <c r="B1843" s="24" t="s">
        <v>4229</v>
      </c>
      <c r="C1843" s="24" t="s">
        <v>10999</v>
      </c>
      <c r="D1843" s="24" t="s">
        <v>11000</v>
      </c>
      <c r="E1843" s="24" t="s">
        <v>11005</v>
      </c>
      <c r="F1843" s="25">
        <v>2.0</v>
      </c>
      <c r="G1843" s="25">
        <v>3.0</v>
      </c>
      <c r="H1843" s="25" t="s">
        <v>9396</v>
      </c>
      <c r="I1843" s="25">
        <v>2.0</v>
      </c>
      <c r="J1843" s="25">
        <v>2.0</v>
      </c>
      <c r="K1843" s="25" t="s">
        <v>9081</v>
      </c>
      <c r="L1843" s="25">
        <v>3.0</v>
      </c>
      <c r="M1843" s="25">
        <v>2.0</v>
      </c>
      <c r="N1843" s="25" t="s">
        <v>8938</v>
      </c>
      <c r="O1843" s="13"/>
      <c r="P1843" s="13"/>
      <c r="Q1843" s="13"/>
      <c r="R1843" s="13"/>
      <c r="S1843" s="13"/>
      <c r="T1843" s="13"/>
      <c r="U1843" s="13"/>
      <c r="V1843" s="13"/>
      <c r="W1843" s="13"/>
      <c r="X1843" s="13"/>
      <c r="Y1843" s="13"/>
      <c r="Z1843" s="13"/>
      <c r="AA1843" s="13"/>
      <c r="AB1843" s="13"/>
    </row>
    <row r="1844" ht="15.75" customHeight="1">
      <c r="A1844" s="24" t="s">
        <v>10998</v>
      </c>
      <c r="B1844" s="24" t="s">
        <v>4231</v>
      </c>
      <c r="C1844" s="24" t="s">
        <v>10999</v>
      </c>
      <c r="D1844" s="24" t="s">
        <v>11000</v>
      </c>
      <c r="E1844" s="24" t="s">
        <v>11006</v>
      </c>
      <c r="F1844" s="25">
        <v>2.0</v>
      </c>
      <c r="G1844" s="25">
        <v>1.0</v>
      </c>
      <c r="H1844" s="25" t="s">
        <v>9396</v>
      </c>
      <c r="I1844" s="25">
        <v>1.0</v>
      </c>
      <c r="J1844" s="25">
        <v>1.0</v>
      </c>
      <c r="K1844" s="25" t="s">
        <v>9081</v>
      </c>
      <c r="L1844" s="25">
        <v>2.0</v>
      </c>
      <c r="M1844" s="25">
        <v>2.0</v>
      </c>
      <c r="N1844" s="25" t="s">
        <v>8938</v>
      </c>
      <c r="O1844" s="13"/>
      <c r="P1844" s="13"/>
      <c r="Q1844" s="13"/>
      <c r="R1844" s="13"/>
      <c r="S1844" s="13"/>
      <c r="T1844" s="13"/>
      <c r="U1844" s="13"/>
      <c r="V1844" s="13"/>
      <c r="W1844" s="13"/>
      <c r="X1844" s="13"/>
      <c r="Y1844" s="13"/>
      <c r="Z1844" s="13"/>
      <c r="AA1844" s="13"/>
      <c r="AB1844" s="13"/>
    </row>
    <row r="1845" ht="15.75" customHeight="1">
      <c r="A1845" s="24" t="s">
        <v>10998</v>
      </c>
      <c r="B1845" s="24" t="s">
        <v>4233</v>
      </c>
      <c r="C1845" s="24" t="s">
        <v>10999</v>
      </c>
      <c r="D1845" s="24" t="s">
        <v>11000</v>
      </c>
      <c r="E1845" s="24" t="s">
        <v>11007</v>
      </c>
      <c r="F1845" s="25">
        <v>2.0</v>
      </c>
      <c r="G1845" s="25">
        <v>2.0</v>
      </c>
      <c r="H1845" s="25" t="s">
        <v>9396</v>
      </c>
      <c r="I1845" s="25">
        <v>2.0</v>
      </c>
      <c r="J1845" s="25">
        <v>2.0</v>
      </c>
      <c r="K1845" s="25" t="s">
        <v>9081</v>
      </c>
      <c r="L1845" s="25">
        <v>2.0</v>
      </c>
      <c r="M1845" s="25">
        <v>2.0</v>
      </c>
      <c r="N1845" s="25" t="s">
        <v>8938</v>
      </c>
      <c r="O1845" s="13"/>
      <c r="P1845" s="13"/>
      <c r="Q1845" s="13"/>
      <c r="R1845" s="13"/>
      <c r="S1845" s="13"/>
      <c r="T1845" s="13"/>
      <c r="U1845" s="13"/>
      <c r="V1845" s="13"/>
      <c r="W1845" s="13"/>
      <c r="X1845" s="13"/>
      <c r="Y1845" s="13"/>
      <c r="Z1845" s="13"/>
      <c r="AA1845" s="13"/>
      <c r="AB1845" s="13"/>
    </row>
    <row r="1846" ht="15.75" customHeight="1">
      <c r="A1846" s="24" t="s">
        <v>10998</v>
      </c>
      <c r="B1846" s="24" t="s">
        <v>4235</v>
      </c>
      <c r="C1846" s="24" t="s">
        <v>10999</v>
      </c>
      <c r="D1846" s="24" t="s">
        <v>11000</v>
      </c>
      <c r="E1846" s="26" t="s">
        <v>11008</v>
      </c>
      <c r="F1846" s="25">
        <v>1.0</v>
      </c>
      <c r="G1846" s="25">
        <v>1.0</v>
      </c>
      <c r="H1846" s="25" t="s">
        <v>9396</v>
      </c>
      <c r="I1846" s="25">
        <v>1.0</v>
      </c>
      <c r="J1846" s="25">
        <v>1.0</v>
      </c>
      <c r="K1846" s="25" t="s">
        <v>9081</v>
      </c>
      <c r="L1846" s="25">
        <v>1.0</v>
      </c>
      <c r="M1846" s="25">
        <v>1.0</v>
      </c>
      <c r="N1846" s="25" t="s">
        <v>8938</v>
      </c>
      <c r="O1846" s="13"/>
      <c r="P1846" s="13"/>
      <c r="Q1846" s="13"/>
      <c r="R1846" s="13"/>
      <c r="S1846" s="13"/>
      <c r="T1846" s="13"/>
      <c r="U1846" s="13"/>
      <c r="V1846" s="13"/>
      <c r="W1846" s="13"/>
      <c r="X1846" s="13"/>
      <c r="Y1846" s="13"/>
      <c r="Z1846" s="13"/>
      <c r="AA1846" s="13"/>
      <c r="AB1846" s="13"/>
    </row>
    <row r="1847" ht="15.75" customHeight="1">
      <c r="A1847" s="24" t="s">
        <v>10998</v>
      </c>
      <c r="B1847" s="24" t="s">
        <v>4237</v>
      </c>
      <c r="C1847" s="24" t="s">
        <v>10999</v>
      </c>
      <c r="D1847" s="24" t="s">
        <v>11000</v>
      </c>
      <c r="E1847" s="24" t="s">
        <v>11009</v>
      </c>
      <c r="F1847" s="25">
        <v>3.0</v>
      </c>
      <c r="G1847" s="25">
        <v>2.0</v>
      </c>
      <c r="H1847" s="25" t="s">
        <v>9396</v>
      </c>
      <c r="I1847" s="25">
        <v>2.0</v>
      </c>
      <c r="J1847" s="25">
        <v>3.0</v>
      </c>
      <c r="K1847" s="25" t="s">
        <v>9081</v>
      </c>
      <c r="L1847" s="25">
        <v>3.0</v>
      </c>
      <c r="M1847" s="25">
        <v>2.0</v>
      </c>
      <c r="N1847" s="25" t="s">
        <v>8938</v>
      </c>
      <c r="O1847" s="13"/>
      <c r="P1847" s="13"/>
      <c r="Q1847" s="13"/>
      <c r="R1847" s="13"/>
      <c r="S1847" s="13"/>
      <c r="T1847" s="13"/>
      <c r="U1847" s="13"/>
      <c r="V1847" s="13"/>
      <c r="W1847" s="13"/>
      <c r="X1847" s="13"/>
      <c r="Y1847" s="13"/>
      <c r="Z1847" s="13"/>
      <c r="AA1847" s="13"/>
      <c r="AB1847" s="13"/>
    </row>
    <row r="1848" ht="15.75" customHeight="1">
      <c r="A1848" s="24" t="s">
        <v>10998</v>
      </c>
      <c r="B1848" s="24" t="s">
        <v>4239</v>
      </c>
      <c r="C1848" s="24" t="s">
        <v>10999</v>
      </c>
      <c r="D1848" s="24" t="s">
        <v>11000</v>
      </c>
      <c r="E1848" s="24" t="s">
        <v>11010</v>
      </c>
      <c r="F1848" s="25">
        <v>2.0</v>
      </c>
      <c r="G1848" s="25">
        <v>2.0</v>
      </c>
      <c r="H1848" s="25" t="s">
        <v>9396</v>
      </c>
      <c r="I1848" s="25">
        <v>2.0</v>
      </c>
      <c r="J1848" s="25">
        <v>2.0</v>
      </c>
      <c r="K1848" s="25" t="s">
        <v>9081</v>
      </c>
      <c r="L1848" s="25">
        <v>2.0</v>
      </c>
      <c r="M1848" s="25">
        <v>2.0</v>
      </c>
      <c r="N1848" s="25" t="s">
        <v>8938</v>
      </c>
      <c r="O1848" s="13"/>
      <c r="P1848" s="13"/>
      <c r="Q1848" s="13"/>
      <c r="R1848" s="13"/>
      <c r="S1848" s="13"/>
      <c r="T1848" s="13"/>
      <c r="U1848" s="13"/>
      <c r="V1848" s="13"/>
      <c r="W1848" s="13"/>
      <c r="X1848" s="13"/>
      <c r="Y1848" s="13"/>
      <c r="Z1848" s="13"/>
      <c r="AA1848" s="13"/>
      <c r="AB1848" s="13"/>
    </row>
    <row r="1849" ht="15.75" customHeight="1">
      <c r="A1849" s="24" t="s">
        <v>10998</v>
      </c>
      <c r="B1849" s="24" t="s">
        <v>4241</v>
      </c>
      <c r="C1849" s="24" t="s">
        <v>10999</v>
      </c>
      <c r="D1849" s="24" t="s">
        <v>11000</v>
      </c>
      <c r="E1849" s="24" t="s">
        <v>11011</v>
      </c>
      <c r="F1849" s="25">
        <v>3.0</v>
      </c>
      <c r="G1849" s="25">
        <v>3.0</v>
      </c>
      <c r="H1849" s="25" t="s">
        <v>9396</v>
      </c>
      <c r="I1849" s="25">
        <v>2.0</v>
      </c>
      <c r="J1849" s="25">
        <v>2.0</v>
      </c>
      <c r="K1849" s="25" t="s">
        <v>9081</v>
      </c>
      <c r="L1849" s="25">
        <v>3.0</v>
      </c>
      <c r="M1849" s="25">
        <v>2.0</v>
      </c>
      <c r="N1849" s="25" t="s">
        <v>8938</v>
      </c>
      <c r="O1849" s="13"/>
      <c r="P1849" s="13"/>
      <c r="Q1849" s="13"/>
      <c r="R1849" s="13"/>
      <c r="S1849" s="13"/>
      <c r="T1849" s="13"/>
      <c r="U1849" s="13"/>
      <c r="V1849" s="13"/>
      <c r="W1849" s="13"/>
      <c r="X1849" s="13"/>
      <c r="Y1849" s="13"/>
      <c r="Z1849" s="13"/>
      <c r="AA1849" s="13"/>
      <c r="AB1849" s="13"/>
    </row>
    <row r="1850" ht="15.75" customHeight="1">
      <c r="A1850" s="24" t="s">
        <v>10998</v>
      </c>
      <c r="B1850" s="24" t="s">
        <v>4243</v>
      </c>
      <c r="C1850" s="24" t="s">
        <v>10999</v>
      </c>
      <c r="D1850" s="24" t="s">
        <v>11000</v>
      </c>
      <c r="E1850" s="24" t="s">
        <v>11012</v>
      </c>
      <c r="F1850" s="25">
        <v>2.0</v>
      </c>
      <c r="G1850" s="25">
        <v>2.0</v>
      </c>
      <c r="H1850" s="25" t="s">
        <v>9396</v>
      </c>
      <c r="I1850" s="25">
        <v>2.0</v>
      </c>
      <c r="J1850" s="25">
        <v>2.0</v>
      </c>
      <c r="K1850" s="25" t="s">
        <v>9081</v>
      </c>
      <c r="L1850" s="25">
        <v>2.0</v>
      </c>
      <c r="M1850" s="25">
        <v>2.0</v>
      </c>
      <c r="N1850" s="25" t="s">
        <v>8938</v>
      </c>
      <c r="O1850" s="13"/>
      <c r="P1850" s="13"/>
      <c r="Q1850" s="13"/>
      <c r="R1850" s="13"/>
      <c r="S1850" s="13"/>
      <c r="T1850" s="13"/>
      <c r="U1850" s="13"/>
      <c r="V1850" s="13"/>
      <c r="W1850" s="13"/>
      <c r="X1850" s="13"/>
      <c r="Y1850" s="13"/>
      <c r="Z1850" s="13"/>
      <c r="AA1850" s="13"/>
      <c r="AB1850" s="13"/>
    </row>
    <row r="1851" ht="15.75" customHeight="1">
      <c r="A1851" s="24" t="s">
        <v>10998</v>
      </c>
      <c r="B1851" s="24" t="s">
        <v>4245</v>
      </c>
      <c r="C1851" s="24" t="s">
        <v>10999</v>
      </c>
      <c r="D1851" s="24" t="s">
        <v>11000</v>
      </c>
      <c r="E1851" s="24" t="s">
        <v>11013</v>
      </c>
      <c r="F1851" s="25">
        <v>3.0</v>
      </c>
      <c r="G1851" s="25">
        <v>3.0</v>
      </c>
      <c r="H1851" s="25" t="s">
        <v>9396</v>
      </c>
      <c r="I1851" s="25">
        <v>1.0</v>
      </c>
      <c r="J1851" s="25">
        <v>2.0</v>
      </c>
      <c r="K1851" s="25" t="s">
        <v>9081</v>
      </c>
      <c r="L1851" s="25">
        <v>3.0</v>
      </c>
      <c r="M1851" s="25">
        <v>2.0</v>
      </c>
      <c r="N1851" s="25" t="s">
        <v>8938</v>
      </c>
      <c r="O1851" s="13"/>
      <c r="P1851" s="13"/>
      <c r="Q1851" s="13"/>
      <c r="R1851" s="13"/>
      <c r="S1851" s="13"/>
      <c r="T1851" s="13"/>
      <c r="U1851" s="13"/>
      <c r="V1851" s="13"/>
      <c r="W1851" s="13"/>
      <c r="X1851" s="13"/>
      <c r="Y1851" s="13"/>
      <c r="Z1851" s="13"/>
      <c r="AA1851" s="13"/>
      <c r="AB1851" s="13"/>
    </row>
    <row r="1852" ht="15.75" customHeight="1">
      <c r="A1852" s="24" t="s">
        <v>10998</v>
      </c>
      <c r="B1852" s="24" t="s">
        <v>4247</v>
      </c>
      <c r="C1852" s="24" t="s">
        <v>10999</v>
      </c>
      <c r="D1852" s="24" t="s">
        <v>11000</v>
      </c>
      <c r="E1852" s="24" t="s">
        <v>11014</v>
      </c>
      <c r="F1852" s="25">
        <v>3.0</v>
      </c>
      <c r="G1852" s="25">
        <v>2.0</v>
      </c>
      <c r="H1852" s="25" t="s">
        <v>9396</v>
      </c>
      <c r="I1852" s="25">
        <v>3.0</v>
      </c>
      <c r="J1852" s="25">
        <v>3.0</v>
      </c>
      <c r="K1852" s="25" t="s">
        <v>9081</v>
      </c>
      <c r="L1852" s="25">
        <v>3.0</v>
      </c>
      <c r="M1852" s="25">
        <v>2.0</v>
      </c>
      <c r="N1852" s="25" t="s">
        <v>8938</v>
      </c>
      <c r="O1852" s="13"/>
      <c r="P1852" s="13"/>
      <c r="Q1852" s="13"/>
      <c r="R1852" s="13"/>
      <c r="S1852" s="13"/>
      <c r="T1852" s="13"/>
      <c r="U1852" s="13"/>
      <c r="V1852" s="13"/>
      <c r="W1852" s="13"/>
      <c r="X1852" s="13"/>
      <c r="Y1852" s="13"/>
      <c r="Z1852" s="13"/>
      <c r="AA1852" s="13"/>
      <c r="AB1852" s="13"/>
    </row>
    <row r="1853" ht="15.75" customHeight="1">
      <c r="A1853" s="24" t="s">
        <v>10998</v>
      </c>
      <c r="B1853" s="24" t="s">
        <v>4249</v>
      </c>
      <c r="C1853" s="24" t="s">
        <v>10999</v>
      </c>
      <c r="D1853" s="24" t="s">
        <v>11000</v>
      </c>
      <c r="E1853" s="26" t="s">
        <v>11015</v>
      </c>
      <c r="F1853" s="25">
        <v>1.0</v>
      </c>
      <c r="G1853" s="25">
        <v>1.0</v>
      </c>
      <c r="H1853" s="25" t="s">
        <v>9396</v>
      </c>
      <c r="I1853" s="25">
        <v>1.0</v>
      </c>
      <c r="J1853" s="25">
        <v>1.0</v>
      </c>
      <c r="K1853" s="25" t="s">
        <v>9081</v>
      </c>
      <c r="L1853" s="25">
        <v>1.0</v>
      </c>
      <c r="M1853" s="25">
        <v>1.0</v>
      </c>
      <c r="N1853" s="25" t="s">
        <v>8938</v>
      </c>
      <c r="O1853" s="13"/>
      <c r="P1853" s="13"/>
      <c r="Q1853" s="13"/>
      <c r="R1853" s="13"/>
      <c r="S1853" s="13"/>
      <c r="T1853" s="13"/>
      <c r="U1853" s="13"/>
      <c r="V1853" s="13"/>
      <c r="W1853" s="13"/>
      <c r="X1853" s="13"/>
      <c r="Y1853" s="13"/>
      <c r="Z1853" s="13"/>
      <c r="AA1853" s="13"/>
      <c r="AB1853" s="13"/>
    </row>
    <row r="1854" ht="15.75" customHeight="1">
      <c r="A1854" s="24" t="s">
        <v>10998</v>
      </c>
      <c r="B1854" s="24" t="s">
        <v>4251</v>
      </c>
      <c r="C1854" s="24" t="s">
        <v>10999</v>
      </c>
      <c r="D1854" s="24" t="s">
        <v>11000</v>
      </c>
      <c r="E1854" s="24" t="s">
        <v>11016</v>
      </c>
      <c r="F1854" s="25">
        <v>2.0</v>
      </c>
      <c r="G1854" s="25">
        <v>2.0</v>
      </c>
      <c r="H1854" s="25" t="s">
        <v>9396</v>
      </c>
      <c r="I1854" s="25">
        <v>2.0</v>
      </c>
      <c r="J1854" s="25">
        <v>2.0</v>
      </c>
      <c r="K1854" s="25" t="s">
        <v>9081</v>
      </c>
      <c r="L1854" s="25">
        <v>2.0</v>
      </c>
      <c r="M1854" s="25">
        <v>2.0</v>
      </c>
      <c r="N1854" s="25" t="s">
        <v>8938</v>
      </c>
      <c r="O1854" s="13"/>
      <c r="P1854" s="13"/>
      <c r="Q1854" s="13"/>
      <c r="R1854" s="13"/>
      <c r="S1854" s="13"/>
      <c r="T1854" s="13"/>
      <c r="U1854" s="13"/>
      <c r="V1854" s="13"/>
      <c r="W1854" s="13"/>
      <c r="X1854" s="13"/>
      <c r="Y1854" s="13"/>
      <c r="Z1854" s="13"/>
      <c r="AA1854" s="13"/>
      <c r="AB1854" s="13"/>
    </row>
    <row r="1855" ht="15.75" customHeight="1">
      <c r="A1855" s="24" t="s">
        <v>10998</v>
      </c>
      <c r="B1855" s="24" t="s">
        <v>4253</v>
      </c>
      <c r="C1855" s="24" t="s">
        <v>10999</v>
      </c>
      <c r="D1855" s="24" t="s">
        <v>11000</v>
      </c>
      <c r="E1855" s="24" t="s">
        <v>11017</v>
      </c>
      <c r="F1855" s="25">
        <v>2.0</v>
      </c>
      <c r="G1855" s="25">
        <v>2.0</v>
      </c>
      <c r="H1855" s="25" t="s">
        <v>9396</v>
      </c>
      <c r="I1855" s="25">
        <v>2.0</v>
      </c>
      <c r="J1855" s="25">
        <v>3.0</v>
      </c>
      <c r="K1855" s="25" t="s">
        <v>9081</v>
      </c>
      <c r="L1855" s="25">
        <v>3.0</v>
      </c>
      <c r="M1855" s="25">
        <v>2.0</v>
      </c>
      <c r="N1855" s="25" t="s">
        <v>8938</v>
      </c>
      <c r="O1855" s="13"/>
      <c r="P1855" s="13"/>
      <c r="Q1855" s="13"/>
      <c r="R1855" s="13"/>
      <c r="S1855" s="13"/>
      <c r="T1855" s="13"/>
      <c r="U1855" s="13"/>
      <c r="V1855" s="13"/>
      <c r="W1855" s="13"/>
      <c r="X1855" s="13"/>
      <c r="Y1855" s="13"/>
      <c r="Z1855" s="13"/>
      <c r="AA1855" s="13"/>
      <c r="AB1855" s="13"/>
    </row>
    <row r="1856" ht="15.75" customHeight="1">
      <c r="A1856" s="24" t="s">
        <v>10998</v>
      </c>
      <c r="B1856" s="24" t="s">
        <v>4255</v>
      </c>
      <c r="C1856" s="24" t="s">
        <v>10999</v>
      </c>
      <c r="D1856" s="24" t="s">
        <v>11000</v>
      </c>
      <c r="E1856" s="24" t="s">
        <v>11018</v>
      </c>
      <c r="F1856" s="25">
        <v>3.0</v>
      </c>
      <c r="G1856" s="25">
        <v>2.0</v>
      </c>
      <c r="H1856" s="25" t="s">
        <v>9396</v>
      </c>
      <c r="I1856" s="25">
        <v>3.0</v>
      </c>
      <c r="J1856" s="25">
        <v>2.0</v>
      </c>
      <c r="K1856" s="25" t="s">
        <v>9081</v>
      </c>
      <c r="L1856" s="25">
        <v>3.0</v>
      </c>
      <c r="M1856" s="25">
        <v>2.0</v>
      </c>
      <c r="N1856" s="25" t="s">
        <v>8938</v>
      </c>
      <c r="O1856" s="13"/>
      <c r="P1856" s="13"/>
      <c r="Q1856" s="13"/>
      <c r="R1856" s="13"/>
      <c r="S1856" s="13"/>
      <c r="T1856" s="13"/>
      <c r="U1856" s="13"/>
      <c r="V1856" s="13"/>
      <c r="W1856" s="13"/>
      <c r="X1856" s="13"/>
      <c r="Y1856" s="13"/>
      <c r="Z1856" s="13"/>
      <c r="AA1856" s="13"/>
      <c r="AB1856" s="13"/>
    </row>
    <row r="1857" ht="15.75" customHeight="1">
      <c r="A1857" s="24" t="s">
        <v>11019</v>
      </c>
      <c r="B1857" s="24" t="s">
        <v>3143</v>
      </c>
      <c r="C1857" s="24" t="s">
        <v>11020</v>
      </c>
      <c r="D1857" s="24" t="s">
        <v>11021</v>
      </c>
      <c r="E1857" s="24" t="s">
        <v>11022</v>
      </c>
      <c r="F1857" s="25">
        <v>2.0</v>
      </c>
      <c r="G1857" s="25">
        <v>2.0</v>
      </c>
      <c r="H1857" s="25" t="s">
        <v>8916</v>
      </c>
      <c r="I1857" s="25">
        <v>2.0</v>
      </c>
      <c r="J1857" s="25">
        <v>2.0</v>
      </c>
      <c r="K1857" s="25" t="s">
        <v>9396</v>
      </c>
      <c r="L1857" s="25">
        <v>2.0</v>
      </c>
      <c r="M1857" s="25">
        <v>2.0</v>
      </c>
      <c r="N1857" s="25" t="s">
        <v>9081</v>
      </c>
      <c r="O1857" s="13"/>
      <c r="P1857" s="13"/>
      <c r="Q1857" s="13"/>
      <c r="R1857" s="13"/>
      <c r="S1857" s="13"/>
      <c r="T1857" s="13"/>
      <c r="U1857" s="13"/>
      <c r="V1857" s="13"/>
      <c r="W1857" s="13"/>
      <c r="X1857" s="13"/>
      <c r="Y1857" s="13"/>
      <c r="Z1857" s="13"/>
      <c r="AA1857" s="13"/>
      <c r="AB1857" s="13"/>
    </row>
    <row r="1858" ht="15.75" customHeight="1">
      <c r="A1858" s="24" t="s">
        <v>11019</v>
      </c>
      <c r="B1858" s="24" t="s">
        <v>3147</v>
      </c>
      <c r="C1858" s="24" t="s">
        <v>11020</v>
      </c>
      <c r="D1858" s="24" t="s">
        <v>11021</v>
      </c>
      <c r="E1858" s="24" t="s">
        <v>11023</v>
      </c>
      <c r="F1858" s="25">
        <v>2.0</v>
      </c>
      <c r="G1858" s="25">
        <v>2.0</v>
      </c>
      <c r="H1858" s="25" t="s">
        <v>8916</v>
      </c>
      <c r="I1858" s="25">
        <v>2.0</v>
      </c>
      <c r="J1858" s="25">
        <v>2.0</v>
      </c>
      <c r="K1858" s="25" t="s">
        <v>9396</v>
      </c>
      <c r="L1858" s="25">
        <v>2.0</v>
      </c>
      <c r="M1858" s="25">
        <v>2.0</v>
      </c>
      <c r="N1858" s="25" t="s">
        <v>9081</v>
      </c>
      <c r="O1858" s="13"/>
      <c r="P1858" s="13"/>
      <c r="Q1858" s="13"/>
      <c r="R1858" s="13"/>
      <c r="S1858" s="13"/>
      <c r="T1858" s="13"/>
      <c r="U1858" s="13"/>
      <c r="V1858" s="13"/>
      <c r="W1858" s="13"/>
      <c r="X1858" s="13"/>
      <c r="Y1858" s="13"/>
      <c r="Z1858" s="13"/>
      <c r="AA1858" s="13"/>
      <c r="AB1858" s="13"/>
    </row>
    <row r="1859" ht="15.75" customHeight="1">
      <c r="A1859" s="24" t="s">
        <v>11019</v>
      </c>
      <c r="B1859" s="24" t="s">
        <v>3149</v>
      </c>
      <c r="C1859" s="24" t="s">
        <v>11020</v>
      </c>
      <c r="D1859" s="24" t="s">
        <v>11021</v>
      </c>
      <c r="E1859" s="24" t="s">
        <v>11024</v>
      </c>
      <c r="F1859" s="25">
        <v>2.0</v>
      </c>
      <c r="G1859" s="25">
        <v>2.0</v>
      </c>
      <c r="H1859" s="25" t="s">
        <v>8916</v>
      </c>
      <c r="I1859" s="25">
        <v>2.0</v>
      </c>
      <c r="J1859" s="25">
        <v>2.0</v>
      </c>
      <c r="K1859" s="25" t="s">
        <v>9396</v>
      </c>
      <c r="L1859" s="25">
        <v>2.0</v>
      </c>
      <c r="M1859" s="25">
        <v>2.0</v>
      </c>
      <c r="N1859" s="25" t="s">
        <v>9081</v>
      </c>
      <c r="O1859" s="13"/>
      <c r="P1859" s="13"/>
      <c r="Q1859" s="13"/>
      <c r="R1859" s="13"/>
      <c r="S1859" s="13"/>
      <c r="T1859" s="13"/>
      <c r="U1859" s="13"/>
      <c r="V1859" s="13"/>
      <c r="W1859" s="13"/>
      <c r="X1859" s="13"/>
      <c r="Y1859" s="13"/>
      <c r="Z1859" s="13"/>
      <c r="AA1859" s="13"/>
      <c r="AB1859" s="13"/>
    </row>
    <row r="1860" ht="15.75" customHeight="1">
      <c r="A1860" s="24" t="s">
        <v>11019</v>
      </c>
      <c r="B1860" s="24" t="s">
        <v>3151</v>
      </c>
      <c r="C1860" s="24" t="s">
        <v>11020</v>
      </c>
      <c r="D1860" s="24" t="s">
        <v>11021</v>
      </c>
      <c r="E1860" s="24" t="s">
        <v>11025</v>
      </c>
      <c r="F1860" s="25">
        <v>3.0</v>
      </c>
      <c r="G1860" s="25">
        <v>2.0</v>
      </c>
      <c r="H1860" s="25" t="s">
        <v>8916</v>
      </c>
      <c r="I1860" s="25">
        <v>3.0</v>
      </c>
      <c r="J1860" s="25">
        <v>2.0</v>
      </c>
      <c r="K1860" s="25" t="s">
        <v>9396</v>
      </c>
      <c r="L1860" s="25">
        <v>3.0</v>
      </c>
      <c r="M1860" s="25">
        <v>2.0</v>
      </c>
      <c r="N1860" s="25" t="s">
        <v>9081</v>
      </c>
      <c r="O1860" s="13"/>
      <c r="P1860" s="13"/>
      <c r="Q1860" s="13"/>
      <c r="R1860" s="13"/>
      <c r="S1860" s="13"/>
      <c r="T1860" s="13"/>
      <c r="U1860" s="13"/>
      <c r="V1860" s="13"/>
      <c r="W1860" s="13"/>
      <c r="X1860" s="13"/>
      <c r="Y1860" s="13"/>
      <c r="Z1860" s="13"/>
      <c r="AA1860" s="13"/>
      <c r="AB1860" s="13"/>
    </row>
    <row r="1861" ht="15.75" customHeight="1">
      <c r="A1861" s="24" t="s">
        <v>11019</v>
      </c>
      <c r="B1861" s="24" t="s">
        <v>3153</v>
      </c>
      <c r="C1861" s="24" t="s">
        <v>11020</v>
      </c>
      <c r="D1861" s="24" t="s">
        <v>11021</v>
      </c>
      <c r="E1861" s="24" t="s">
        <v>11026</v>
      </c>
      <c r="F1861" s="25">
        <v>1.0</v>
      </c>
      <c r="G1861" s="25">
        <v>1.0</v>
      </c>
      <c r="H1861" s="25" t="s">
        <v>8916</v>
      </c>
      <c r="I1861" s="25">
        <v>2.0</v>
      </c>
      <c r="J1861" s="25">
        <v>2.0</v>
      </c>
      <c r="K1861" s="25" t="s">
        <v>9396</v>
      </c>
      <c r="L1861" s="25">
        <v>2.0</v>
      </c>
      <c r="M1861" s="25">
        <v>3.0</v>
      </c>
      <c r="N1861" s="25" t="s">
        <v>9081</v>
      </c>
      <c r="O1861" s="13"/>
      <c r="P1861" s="13"/>
      <c r="Q1861" s="13"/>
      <c r="R1861" s="13"/>
      <c r="S1861" s="13"/>
      <c r="T1861" s="13"/>
      <c r="U1861" s="13"/>
      <c r="V1861" s="13"/>
      <c r="W1861" s="13"/>
      <c r="X1861" s="13"/>
      <c r="Y1861" s="13"/>
      <c r="Z1861" s="13"/>
      <c r="AA1861" s="13"/>
      <c r="AB1861" s="13"/>
    </row>
    <row r="1862" ht="15.75" customHeight="1">
      <c r="A1862" s="24" t="s">
        <v>11019</v>
      </c>
      <c r="B1862" s="24" t="s">
        <v>3155</v>
      </c>
      <c r="C1862" s="24" t="s">
        <v>11020</v>
      </c>
      <c r="D1862" s="24" t="s">
        <v>11021</v>
      </c>
      <c r="E1862" s="24" t="s">
        <v>11027</v>
      </c>
      <c r="F1862" s="25">
        <v>1.0</v>
      </c>
      <c r="G1862" s="25">
        <v>1.0</v>
      </c>
      <c r="H1862" s="25" t="s">
        <v>8916</v>
      </c>
      <c r="I1862" s="25">
        <v>1.0</v>
      </c>
      <c r="J1862" s="25">
        <v>2.0</v>
      </c>
      <c r="K1862" s="25" t="s">
        <v>9396</v>
      </c>
      <c r="L1862" s="25">
        <v>2.0</v>
      </c>
      <c r="M1862" s="25">
        <v>3.0</v>
      </c>
      <c r="N1862" s="25" t="s">
        <v>9081</v>
      </c>
      <c r="O1862" s="13"/>
      <c r="P1862" s="13"/>
      <c r="Q1862" s="13"/>
      <c r="R1862" s="13"/>
      <c r="S1862" s="13"/>
      <c r="T1862" s="13"/>
      <c r="U1862" s="13"/>
      <c r="V1862" s="13"/>
      <c r="W1862" s="13"/>
      <c r="X1862" s="13"/>
      <c r="Y1862" s="13"/>
      <c r="Z1862" s="13"/>
      <c r="AA1862" s="13"/>
      <c r="AB1862" s="13"/>
    </row>
    <row r="1863" ht="15.75" customHeight="1">
      <c r="A1863" s="24" t="s">
        <v>11019</v>
      </c>
      <c r="B1863" s="24" t="s">
        <v>3157</v>
      </c>
      <c r="C1863" s="24" t="s">
        <v>11020</v>
      </c>
      <c r="D1863" s="24" t="s">
        <v>11021</v>
      </c>
      <c r="E1863" s="24" t="s">
        <v>11028</v>
      </c>
      <c r="F1863" s="25">
        <v>3.0</v>
      </c>
      <c r="G1863" s="25">
        <v>3.0</v>
      </c>
      <c r="H1863" s="25" t="s">
        <v>8916</v>
      </c>
      <c r="I1863" s="25">
        <v>3.0</v>
      </c>
      <c r="J1863" s="25">
        <v>3.0</v>
      </c>
      <c r="K1863" s="25" t="s">
        <v>9396</v>
      </c>
      <c r="L1863" s="25">
        <v>3.0</v>
      </c>
      <c r="M1863" s="25">
        <v>3.0</v>
      </c>
      <c r="N1863" s="25" t="s">
        <v>9081</v>
      </c>
      <c r="O1863" s="13"/>
      <c r="P1863" s="13"/>
      <c r="Q1863" s="13"/>
      <c r="R1863" s="13"/>
      <c r="S1863" s="13"/>
      <c r="T1863" s="13"/>
      <c r="U1863" s="13"/>
      <c r="V1863" s="13"/>
      <c r="W1863" s="13"/>
      <c r="X1863" s="13"/>
      <c r="Y1863" s="13"/>
      <c r="Z1863" s="13"/>
      <c r="AA1863" s="13"/>
      <c r="AB1863" s="13"/>
    </row>
    <row r="1864" ht="15.75" customHeight="1">
      <c r="A1864" s="24" t="s">
        <v>11019</v>
      </c>
      <c r="B1864" s="24" t="s">
        <v>3159</v>
      </c>
      <c r="C1864" s="24" t="s">
        <v>11020</v>
      </c>
      <c r="D1864" s="24" t="s">
        <v>11021</v>
      </c>
      <c r="E1864" s="24" t="s">
        <v>11029</v>
      </c>
      <c r="F1864" s="25">
        <v>1.0</v>
      </c>
      <c r="G1864" s="25">
        <v>1.0</v>
      </c>
      <c r="H1864" s="25" t="s">
        <v>8916</v>
      </c>
      <c r="I1864" s="25">
        <v>2.0</v>
      </c>
      <c r="J1864" s="25">
        <v>2.0</v>
      </c>
      <c r="K1864" s="25" t="s">
        <v>9396</v>
      </c>
      <c r="L1864" s="25">
        <v>3.0</v>
      </c>
      <c r="M1864" s="25">
        <v>2.0</v>
      </c>
      <c r="N1864" s="25" t="s">
        <v>9081</v>
      </c>
      <c r="O1864" s="13"/>
      <c r="P1864" s="13"/>
      <c r="Q1864" s="13"/>
      <c r="R1864" s="13"/>
      <c r="S1864" s="13"/>
      <c r="T1864" s="13"/>
      <c r="U1864" s="13"/>
      <c r="V1864" s="13"/>
      <c r="W1864" s="13"/>
      <c r="X1864" s="13"/>
      <c r="Y1864" s="13"/>
      <c r="Z1864" s="13"/>
      <c r="AA1864" s="13"/>
      <c r="AB1864" s="13"/>
    </row>
    <row r="1865" ht="15.75" customHeight="1">
      <c r="A1865" s="24" t="s">
        <v>11019</v>
      </c>
      <c r="B1865" s="24" t="s">
        <v>3161</v>
      </c>
      <c r="C1865" s="24" t="s">
        <v>11020</v>
      </c>
      <c r="D1865" s="24" t="s">
        <v>11021</v>
      </c>
      <c r="E1865" s="24" t="s">
        <v>11030</v>
      </c>
      <c r="F1865" s="25">
        <v>1.0</v>
      </c>
      <c r="G1865" s="25">
        <v>1.0</v>
      </c>
      <c r="H1865" s="25" t="s">
        <v>8916</v>
      </c>
      <c r="I1865" s="25">
        <v>2.0</v>
      </c>
      <c r="J1865" s="25">
        <v>2.0</v>
      </c>
      <c r="K1865" s="25" t="s">
        <v>9396</v>
      </c>
      <c r="L1865" s="25">
        <v>3.0</v>
      </c>
      <c r="M1865" s="25">
        <v>2.0</v>
      </c>
      <c r="N1865" s="25" t="s">
        <v>9081</v>
      </c>
      <c r="O1865" s="13"/>
      <c r="P1865" s="13"/>
      <c r="Q1865" s="13"/>
      <c r="R1865" s="13"/>
      <c r="S1865" s="13"/>
      <c r="T1865" s="13"/>
      <c r="U1865" s="13"/>
      <c r="V1865" s="13"/>
      <c r="W1865" s="13"/>
      <c r="X1865" s="13"/>
      <c r="Y1865" s="13"/>
      <c r="Z1865" s="13"/>
      <c r="AA1865" s="13"/>
      <c r="AB1865" s="13"/>
    </row>
    <row r="1866" ht="15.75" customHeight="1">
      <c r="A1866" s="24" t="s">
        <v>11019</v>
      </c>
      <c r="B1866" s="24" t="s">
        <v>3163</v>
      </c>
      <c r="C1866" s="24" t="s">
        <v>11020</v>
      </c>
      <c r="D1866" s="24" t="s">
        <v>11021</v>
      </c>
      <c r="E1866" s="24" t="s">
        <v>11031</v>
      </c>
      <c r="F1866" s="25">
        <v>1.0</v>
      </c>
      <c r="G1866" s="25">
        <v>2.0</v>
      </c>
      <c r="H1866" s="25" t="s">
        <v>8916</v>
      </c>
      <c r="I1866" s="25">
        <v>1.0</v>
      </c>
      <c r="J1866" s="25">
        <v>2.0</v>
      </c>
      <c r="K1866" s="25" t="s">
        <v>9396</v>
      </c>
      <c r="L1866" s="25">
        <v>1.0</v>
      </c>
      <c r="M1866" s="25">
        <v>2.0</v>
      </c>
      <c r="N1866" s="25" t="s">
        <v>9081</v>
      </c>
      <c r="O1866" s="13"/>
      <c r="P1866" s="13"/>
      <c r="Q1866" s="13"/>
      <c r="R1866" s="13"/>
      <c r="S1866" s="13"/>
      <c r="T1866" s="13"/>
      <c r="U1866" s="13"/>
      <c r="V1866" s="13"/>
      <c r="W1866" s="13"/>
      <c r="X1866" s="13"/>
      <c r="Y1866" s="13"/>
      <c r="Z1866" s="13"/>
      <c r="AA1866" s="13"/>
      <c r="AB1866" s="13"/>
    </row>
    <row r="1867" ht="15.75" customHeight="1">
      <c r="A1867" s="24" t="s">
        <v>11019</v>
      </c>
      <c r="B1867" s="24" t="s">
        <v>3165</v>
      </c>
      <c r="C1867" s="24" t="s">
        <v>11020</v>
      </c>
      <c r="D1867" s="24" t="s">
        <v>11021</v>
      </c>
      <c r="E1867" s="24" t="s">
        <v>11032</v>
      </c>
      <c r="F1867" s="25">
        <v>2.0</v>
      </c>
      <c r="G1867" s="25">
        <v>2.0</v>
      </c>
      <c r="H1867" s="25" t="s">
        <v>8916</v>
      </c>
      <c r="I1867" s="25">
        <v>2.0</v>
      </c>
      <c r="J1867" s="25">
        <v>2.0</v>
      </c>
      <c r="K1867" s="25" t="s">
        <v>9396</v>
      </c>
      <c r="L1867" s="25">
        <v>2.0</v>
      </c>
      <c r="M1867" s="25">
        <v>2.0</v>
      </c>
      <c r="N1867" s="25" t="s">
        <v>9081</v>
      </c>
      <c r="O1867" s="13"/>
      <c r="P1867" s="13"/>
      <c r="Q1867" s="13"/>
      <c r="R1867" s="13"/>
      <c r="S1867" s="13"/>
      <c r="T1867" s="13"/>
      <c r="U1867" s="13"/>
      <c r="V1867" s="13"/>
      <c r="W1867" s="13"/>
      <c r="X1867" s="13"/>
      <c r="Y1867" s="13"/>
      <c r="Z1867" s="13"/>
      <c r="AA1867" s="13"/>
      <c r="AB1867" s="13"/>
    </row>
    <row r="1868" ht="15.75" customHeight="1">
      <c r="A1868" s="24" t="s">
        <v>11019</v>
      </c>
      <c r="B1868" s="24" t="s">
        <v>3167</v>
      </c>
      <c r="C1868" s="24" t="s">
        <v>11020</v>
      </c>
      <c r="D1868" s="24" t="s">
        <v>11021</v>
      </c>
      <c r="E1868" s="24" t="s">
        <v>11033</v>
      </c>
      <c r="F1868" s="25">
        <v>1.0</v>
      </c>
      <c r="G1868" s="25">
        <v>1.0</v>
      </c>
      <c r="H1868" s="25" t="s">
        <v>8916</v>
      </c>
      <c r="I1868" s="25">
        <v>2.0</v>
      </c>
      <c r="J1868" s="25">
        <v>2.0</v>
      </c>
      <c r="K1868" s="25" t="s">
        <v>9396</v>
      </c>
      <c r="L1868" s="25">
        <v>2.0</v>
      </c>
      <c r="M1868" s="25">
        <v>2.0</v>
      </c>
      <c r="N1868" s="25" t="s">
        <v>9081</v>
      </c>
      <c r="O1868" s="13"/>
      <c r="P1868" s="13"/>
      <c r="Q1868" s="13"/>
      <c r="R1868" s="13"/>
      <c r="S1868" s="13"/>
      <c r="T1868" s="13"/>
      <c r="U1868" s="13"/>
      <c r="V1868" s="13"/>
      <c r="W1868" s="13"/>
      <c r="X1868" s="13"/>
      <c r="Y1868" s="13"/>
      <c r="Z1868" s="13"/>
      <c r="AA1868" s="13"/>
      <c r="AB1868" s="13"/>
    </row>
    <row r="1869" ht="15.75" customHeight="1">
      <c r="A1869" s="24" t="s">
        <v>11019</v>
      </c>
      <c r="B1869" s="24" t="s">
        <v>3169</v>
      </c>
      <c r="C1869" s="24" t="s">
        <v>11020</v>
      </c>
      <c r="D1869" s="24" t="s">
        <v>11021</v>
      </c>
      <c r="E1869" s="24" t="s">
        <v>11034</v>
      </c>
      <c r="F1869" s="25">
        <v>3.0</v>
      </c>
      <c r="G1869" s="25">
        <v>2.0</v>
      </c>
      <c r="H1869" s="25" t="s">
        <v>8916</v>
      </c>
      <c r="I1869" s="25">
        <v>3.0</v>
      </c>
      <c r="J1869" s="25">
        <v>2.0</v>
      </c>
      <c r="K1869" s="25" t="s">
        <v>9396</v>
      </c>
      <c r="L1869" s="25">
        <v>3.0</v>
      </c>
      <c r="M1869" s="25">
        <v>2.0</v>
      </c>
      <c r="N1869" s="25" t="s">
        <v>9081</v>
      </c>
      <c r="O1869" s="13"/>
      <c r="P1869" s="13"/>
      <c r="Q1869" s="13"/>
      <c r="R1869" s="13"/>
      <c r="S1869" s="13"/>
      <c r="T1869" s="13"/>
      <c r="U1869" s="13"/>
      <c r="V1869" s="13"/>
      <c r="W1869" s="13"/>
      <c r="X1869" s="13"/>
      <c r="Y1869" s="13"/>
      <c r="Z1869" s="13"/>
      <c r="AA1869" s="13"/>
      <c r="AB1869" s="13"/>
    </row>
    <row r="1870" ht="15.75" customHeight="1">
      <c r="A1870" s="24" t="s">
        <v>11019</v>
      </c>
      <c r="B1870" s="24" t="s">
        <v>3171</v>
      </c>
      <c r="C1870" s="24" t="s">
        <v>11020</v>
      </c>
      <c r="D1870" s="24" t="s">
        <v>11021</v>
      </c>
      <c r="E1870" s="24" t="s">
        <v>11035</v>
      </c>
      <c r="F1870" s="25">
        <v>3.0</v>
      </c>
      <c r="G1870" s="25">
        <v>3.0</v>
      </c>
      <c r="H1870" s="25" t="s">
        <v>8916</v>
      </c>
      <c r="I1870" s="25">
        <v>3.0</v>
      </c>
      <c r="J1870" s="25">
        <v>3.0</v>
      </c>
      <c r="K1870" s="25" t="s">
        <v>9396</v>
      </c>
      <c r="L1870" s="25">
        <v>3.0</v>
      </c>
      <c r="M1870" s="25">
        <v>3.0</v>
      </c>
      <c r="N1870" s="25" t="s">
        <v>9081</v>
      </c>
      <c r="O1870" s="13"/>
      <c r="P1870" s="13"/>
      <c r="Q1870" s="13"/>
      <c r="R1870" s="13"/>
      <c r="S1870" s="13"/>
      <c r="T1870" s="13"/>
      <c r="U1870" s="13"/>
      <c r="V1870" s="13"/>
      <c r="W1870" s="13"/>
      <c r="X1870" s="13"/>
      <c r="Y1870" s="13"/>
      <c r="Z1870" s="13"/>
      <c r="AA1870" s="13"/>
      <c r="AB1870" s="13"/>
    </row>
    <row r="1871" ht="15.75" customHeight="1">
      <c r="A1871" s="24" t="s">
        <v>11019</v>
      </c>
      <c r="B1871" s="24" t="s">
        <v>3173</v>
      </c>
      <c r="C1871" s="24" t="s">
        <v>11020</v>
      </c>
      <c r="D1871" s="24" t="s">
        <v>11021</v>
      </c>
      <c r="E1871" s="24" t="s">
        <v>11036</v>
      </c>
      <c r="F1871" s="25">
        <v>2.0</v>
      </c>
      <c r="G1871" s="25">
        <v>2.0</v>
      </c>
      <c r="H1871" s="25" t="s">
        <v>8916</v>
      </c>
      <c r="I1871" s="25">
        <v>2.0</v>
      </c>
      <c r="J1871" s="25">
        <v>2.0</v>
      </c>
      <c r="K1871" s="25" t="s">
        <v>9396</v>
      </c>
      <c r="L1871" s="25">
        <v>2.0</v>
      </c>
      <c r="M1871" s="25">
        <v>2.0</v>
      </c>
      <c r="N1871" s="25" t="s">
        <v>9081</v>
      </c>
      <c r="O1871" s="13"/>
      <c r="P1871" s="13"/>
      <c r="Q1871" s="13"/>
      <c r="R1871" s="13"/>
      <c r="S1871" s="13"/>
      <c r="T1871" s="13"/>
      <c r="U1871" s="13"/>
      <c r="V1871" s="13"/>
      <c r="W1871" s="13"/>
      <c r="X1871" s="13"/>
      <c r="Y1871" s="13"/>
      <c r="Z1871" s="13"/>
      <c r="AA1871" s="13"/>
      <c r="AB1871" s="13"/>
    </row>
    <row r="1872" ht="15.75" customHeight="1">
      <c r="A1872" s="24" t="s">
        <v>11019</v>
      </c>
      <c r="B1872" s="24" t="s">
        <v>3175</v>
      </c>
      <c r="C1872" s="24" t="s">
        <v>11020</v>
      </c>
      <c r="D1872" s="24" t="s">
        <v>11021</v>
      </c>
      <c r="E1872" s="24" t="s">
        <v>11037</v>
      </c>
      <c r="F1872" s="25">
        <v>3.0</v>
      </c>
      <c r="G1872" s="25">
        <v>3.0</v>
      </c>
      <c r="H1872" s="25" t="s">
        <v>8916</v>
      </c>
      <c r="I1872" s="25">
        <v>3.0</v>
      </c>
      <c r="J1872" s="25">
        <v>2.0</v>
      </c>
      <c r="K1872" s="25" t="s">
        <v>9396</v>
      </c>
      <c r="L1872" s="25">
        <v>3.0</v>
      </c>
      <c r="M1872" s="25">
        <v>3.0</v>
      </c>
      <c r="N1872" s="25" t="s">
        <v>9081</v>
      </c>
      <c r="O1872" s="13"/>
      <c r="P1872" s="13"/>
      <c r="Q1872" s="13"/>
      <c r="R1872" s="13"/>
      <c r="S1872" s="13"/>
      <c r="T1872" s="13"/>
      <c r="U1872" s="13"/>
      <c r="V1872" s="13"/>
      <c r="W1872" s="13"/>
      <c r="X1872" s="13"/>
      <c r="Y1872" s="13"/>
      <c r="Z1872" s="13"/>
      <c r="AA1872" s="13"/>
      <c r="AB1872" s="13"/>
    </row>
    <row r="1873" ht="15.75" customHeight="1">
      <c r="A1873" s="24" t="s">
        <v>11019</v>
      </c>
      <c r="B1873" s="24" t="s">
        <v>3177</v>
      </c>
      <c r="C1873" s="24" t="s">
        <v>11020</v>
      </c>
      <c r="D1873" s="24" t="s">
        <v>11021</v>
      </c>
      <c r="E1873" s="24" t="s">
        <v>11038</v>
      </c>
      <c r="F1873" s="25">
        <v>2.0</v>
      </c>
      <c r="G1873" s="25">
        <v>2.0</v>
      </c>
      <c r="H1873" s="25" t="s">
        <v>8916</v>
      </c>
      <c r="I1873" s="25">
        <v>2.0</v>
      </c>
      <c r="J1873" s="25">
        <v>2.0</v>
      </c>
      <c r="K1873" s="25" t="s">
        <v>9396</v>
      </c>
      <c r="L1873" s="25">
        <v>2.0</v>
      </c>
      <c r="M1873" s="25">
        <v>2.0</v>
      </c>
      <c r="N1873" s="25" t="s">
        <v>9081</v>
      </c>
      <c r="O1873" s="13"/>
      <c r="P1873" s="13"/>
      <c r="Q1873" s="13"/>
      <c r="R1873" s="13"/>
      <c r="S1873" s="13"/>
      <c r="T1873" s="13"/>
      <c r="U1873" s="13"/>
      <c r="V1873" s="13"/>
      <c r="W1873" s="13"/>
      <c r="X1873" s="13"/>
      <c r="Y1873" s="13"/>
      <c r="Z1873" s="13"/>
      <c r="AA1873" s="13"/>
      <c r="AB1873" s="13"/>
    </row>
    <row r="1874" ht="15.75" customHeight="1">
      <c r="A1874" s="24" t="s">
        <v>11019</v>
      </c>
      <c r="B1874" s="24" t="s">
        <v>3179</v>
      </c>
      <c r="C1874" s="24" t="s">
        <v>11020</v>
      </c>
      <c r="D1874" s="24" t="s">
        <v>11021</v>
      </c>
      <c r="E1874" s="24" t="s">
        <v>11039</v>
      </c>
      <c r="F1874" s="25">
        <v>1.0</v>
      </c>
      <c r="G1874" s="25">
        <v>1.0</v>
      </c>
      <c r="H1874" s="25" t="s">
        <v>8916</v>
      </c>
      <c r="I1874" s="25">
        <v>2.0</v>
      </c>
      <c r="J1874" s="25">
        <v>2.0</v>
      </c>
      <c r="K1874" s="25" t="s">
        <v>9396</v>
      </c>
      <c r="L1874" s="25">
        <v>1.0</v>
      </c>
      <c r="M1874" s="25">
        <v>2.0</v>
      </c>
      <c r="N1874" s="25" t="s">
        <v>9081</v>
      </c>
      <c r="O1874" s="13"/>
      <c r="P1874" s="13"/>
      <c r="Q1874" s="13"/>
      <c r="R1874" s="13"/>
      <c r="S1874" s="13"/>
      <c r="T1874" s="13"/>
      <c r="U1874" s="13"/>
      <c r="V1874" s="13"/>
      <c r="W1874" s="13"/>
      <c r="X1874" s="13"/>
      <c r="Y1874" s="13"/>
      <c r="Z1874" s="13"/>
      <c r="AA1874" s="13"/>
      <c r="AB1874" s="13"/>
    </row>
    <row r="1875" ht="15.75" customHeight="1">
      <c r="A1875" s="24" t="s">
        <v>11040</v>
      </c>
      <c r="B1875" s="24" t="s">
        <v>1912</v>
      </c>
      <c r="C1875" s="24" t="s">
        <v>11041</v>
      </c>
      <c r="D1875" s="24" t="s">
        <v>11042</v>
      </c>
      <c r="E1875" s="24" t="s">
        <v>11043</v>
      </c>
      <c r="F1875" s="25">
        <v>1.0</v>
      </c>
      <c r="G1875" s="25">
        <v>1.0</v>
      </c>
      <c r="H1875" s="25" t="s">
        <v>8916</v>
      </c>
      <c r="I1875" s="25">
        <v>1.0</v>
      </c>
      <c r="J1875" s="25">
        <v>1.0</v>
      </c>
      <c r="K1875" s="25" t="s">
        <v>9396</v>
      </c>
      <c r="L1875" s="25">
        <v>1.0</v>
      </c>
      <c r="M1875" s="25">
        <v>1.0</v>
      </c>
      <c r="N1875" s="25" t="s">
        <v>8938</v>
      </c>
      <c r="O1875" s="13"/>
      <c r="P1875" s="13"/>
      <c r="Q1875" s="13"/>
      <c r="R1875" s="13"/>
      <c r="S1875" s="13"/>
      <c r="T1875" s="13"/>
      <c r="U1875" s="13"/>
      <c r="V1875" s="13"/>
      <c r="W1875" s="13"/>
      <c r="X1875" s="13"/>
      <c r="Y1875" s="13"/>
      <c r="Z1875" s="13"/>
      <c r="AA1875" s="13"/>
      <c r="AB1875" s="13"/>
    </row>
    <row r="1876" ht="15.75" customHeight="1">
      <c r="A1876" s="24" t="s">
        <v>11040</v>
      </c>
      <c r="B1876" s="24" t="s">
        <v>1917</v>
      </c>
      <c r="C1876" s="24" t="s">
        <v>11041</v>
      </c>
      <c r="D1876" s="24" t="s">
        <v>11042</v>
      </c>
      <c r="E1876" s="24" t="s">
        <v>11044</v>
      </c>
      <c r="F1876" s="25">
        <v>2.0</v>
      </c>
      <c r="G1876" s="25">
        <v>2.0</v>
      </c>
      <c r="H1876" s="25" t="s">
        <v>8916</v>
      </c>
      <c r="I1876" s="25">
        <v>3.0</v>
      </c>
      <c r="J1876" s="25">
        <v>3.0</v>
      </c>
      <c r="K1876" s="25" t="s">
        <v>9396</v>
      </c>
      <c r="L1876" s="25">
        <v>3.0</v>
      </c>
      <c r="M1876" s="25">
        <v>2.0</v>
      </c>
      <c r="N1876" s="25" t="s">
        <v>8938</v>
      </c>
      <c r="O1876" s="13"/>
      <c r="P1876" s="13"/>
      <c r="Q1876" s="13"/>
      <c r="R1876" s="13"/>
      <c r="S1876" s="13"/>
      <c r="T1876" s="13"/>
      <c r="U1876" s="13"/>
      <c r="V1876" s="13"/>
      <c r="W1876" s="13"/>
      <c r="X1876" s="13"/>
      <c r="Y1876" s="13"/>
      <c r="Z1876" s="13"/>
      <c r="AA1876" s="13"/>
      <c r="AB1876" s="13"/>
    </row>
    <row r="1877" ht="15.75" customHeight="1">
      <c r="A1877" s="24" t="s">
        <v>11040</v>
      </c>
      <c r="B1877" s="24" t="s">
        <v>1919</v>
      </c>
      <c r="C1877" s="24" t="s">
        <v>11041</v>
      </c>
      <c r="D1877" s="24" t="s">
        <v>11042</v>
      </c>
      <c r="E1877" s="24" t="s">
        <v>11045</v>
      </c>
      <c r="F1877" s="25">
        <v>1.0</v>
      </c>
      <c r="G1877" s="25">
        <v>1.0</v>
      </c>
      <c r="H1877" s="25" t="s">
        <v>8916</v>
      </c>
      <c r="I1877" s="25">
        <v>3.0</v>
      </c>
      <c r="J1877" s="25">
        <v>2.0</v>
      </c>
      <c r="K1877" s="25" t="s">
        <v>9396</v>
      </c>
      <c r="L1877" s="25">
        <v>3.0</v>
      </c>
      <c r="M1877" s="25">
        <v>2.0</v>
      </c>
      <c r="N1877" s="25" t="s">
        <v>8938</v>
      </c>
      <c r="O1877" s="13"/>
      <c r="P1877" s="13"/>
      <c r="Q1877" s="13"/>
      <c r="R1877" s="13"/>
      <c r="S1877" s="13"/>
      <c r="T1877" s="13"/>
      <c r="U1877" s="13"/>
      <c r="V1877" s="13"/>
      <c r="W1877" s="13"/>
      <c r="X1877" s="13"/>
      <c r="Y1877" s="13"/>
      <c r="Z1877" s="13"/>
      <c r="AA1877" s="13"/>
      <c r="AB1877" s="13"/>
    </row>
    <row r="1878" ht="15.75" customHeight="1">
      <c r="A1878" s="24" t="s">
        <v>11040</v>
      </c>
      <c r="B1878" s="24" t="s">
        <v>1921</v>
      </c>
      <c r="C1878" s="24" t="s">
        <v>11041</v>
      </c>
      <c r="D1878" s="24" t="s">
        <v>11042</v>
      </c>
      <c r="E1878" s="24" t="s">
        <v>11046</v>
      </c>
      <c r="F1878" s="25">
        <v>2.0</v>
      </c>
      <c r="G1878" s="25">
        <v>3.0</v>
      </c>
      <c r="H1878" s="25" t="s">
        <v>8916</v>
      </c>
      <c r="I1878" s="25">
        <v>2.0</v>
      </c>
      <c r="J1878" s="25">
        <v>3.0</v>
      </c>
      <c r="K1878" s="25" t="s">
        <v>9396</v>
      </c>
      <c r="L1878" s="25">
        <v>2.0</v>
      </c>
      <c r="M1878" s="25">
        <v>3.0</v>
      </c>
      <c r="N1878" s="25" t="s">
        <v>8938</v>
      </c>
      <c r="O1878" s="13"/>
      <c r="P1878" s="13"/>
      <c r="Q1878" s="13"/>
      <c r="R1878" s="13"/>
      <c r="S1878" s="13"/>
      <c r="T1878" s="13"/>
      <c r="U1878" s="13"/>
      <c r="V1878" s="13"/>
      <c r="W1878" s="13"/>
      <c r="X1878" s="13"/>
      <c r="Y1878" s="13"/>
      <c r="Z1878" s="13"/>
      <c r="AA1878" s="13"/>
      <c r="AB1878" s="13"/>
    </row>
    <row r="1879" ht="15.75" customHeight="1">
      <c r="A1879" s="24" t="s">
        <v>11040</v>
      </c>
      <c r="B1879" s="24" t="s">
        <v>1923</v>
      </c>
      <c r="C1879" s="24" t="s">
        <v>11041</v>
      </c>
      <c r="D1879" s="24" t="s">
        <v>11042</v>
      </c>
      <c r="E1879" s="24" t="s">
        <v>11047</v>
      </c>
      <c r="F1879" s="25">
        <v>2.0</v>
      </c>
      <c r="G1879" s="25">
        <v>2.0</v>
      </c>
      <c r="H1879" s="25" t="s">
        <v>8916</v>
      </c>
      <c r="I1879" s="25">
        <v>2.0</v>
      </c>
      <c r="J1879" s="25">
        <v>3.0</v>
      </c>
      <c r="K1879" s="25" t="s">
        <v>9396</v>
      </c>
      <c r="L1879" s="25">
        <v>3.0</v>
      </c>
      <c r="M1879" s="25">
        <v>2.0</v>
      </c>
      <c r="N1879" s="25" t="s">
        <v>8938</v>
      </c>
      <c r="O1879" s="13"/>
      <c r="P1879" s="13"/>
      <c r="Q1879" s="13"/>
      <c r="R1879" s="13"/>
      <c r="S1879" s="13"/>
      <c r="T1879" s="13"/>
      <c r="U1879" s="13"/>
      <c r="V1879" s="13"/>
      <c r="W1879" s="13"/>
      <c r="X1879" s="13"/>
      <c r="Y1879" s="13"/>
      <c r="Z1879" s="13"/>
      <c r="AA1879" s="13"/>
      <c r="AB1879" s="13"/>
    </row>
    <row r="1880" ht="15.75" customHeight="1">
      <c r="A1880" s="24" t="s">
        <v>11040</v>
      </c>
      <c r="B1880" s="24" t="s">
        <v>1925</v>
      </c>
      <c r="C1880" s="24" t="s">
        <v>11041</v>
      </c>
      <c r="D1880" s="24" t="s">
        <v>11042</v>
      </c>
      <c r="E1880" s="24" t="s">
        <v>11048</v>
      </c>
      <c r="F1880" s="25">
        <v>1.0</v>
      </c>
      <c r="G1880" s="25">
        <v>1.0</v>
      </c>
      <c r="H1880" s="25" t="s">
        <v>8916</v>
      </c>
      <c r="I1880" s="25">
        <v>2.0</v>
      </c>
      <c r="J1880" s="25">
        <v>2.0</v>
      </c>
      <c r="K1880" s="25" t="s">
        <v>9396</v>
      </c>
      <c r="L1880" s="25">
        <v>3.0</v>
      </c>
      <c r="M1880" s="25">
        <v>2.0</v>
      </c>
      <c r="N1880" s="25" t="s">
        <v>8938</v>
      </c>
      <c r="O1880" s="13"/>
      <c r="P1880" s="13"/>
      <c r="Q1880" s="13"/>
      <c r="R1880" s="13"/>
      <c r="S1880" s="13"/>
      <c r="T1880" s="13"/>
      <c r="U1880" s="13"/>
      <c r="V1880" s="13"/>
      <c r="W1880" s="13"/>
      <c r="X1880" s="13"/>
      <c r="Y1880" s="13"/>
      <c r="Z1880" s="13"/>
      <c r="AA1880" s="13"/>
      <c r="AB1880" s="13"/>
    </row>
    <row r="1881" ht="15.75" customHeight="1">
      <c r="A1881" s="24" t="s">
        <v>11040</v>
      </c>
      <c r="B1881" s="24" t="s">
        <v>1927</v>
      </c>
      <c r="C1881" s="24" t="s">
        <v>11041</v>
      </c>
      <c r="D1881" s="24" t="s">
        <v>11042</v>
      </c>
      <c r="E1881" s="24" t="s">
        <v>11049</v>
      </c>
      <c r="F1881" s="25">
        <v>1.0</v>
      </c>
      <c r="G1881" s="25">
        <v>1.0</v>
      </c>
      <c r="H1881" s="25" t="s">
        <v>8916</v>
      </c>
      <c r="I1881" s="25">
        <v>1.0</v>
      </c>
      <c r="J1881" s="25">
        <v>2.0</v>
      </c>
      <c r="K1881" s="25" t="s">
        <v>9396</v>
      </c>
      <c r="L1881" s="25">
        <v>3.0</v>
      </c>
      <c r="M1881" s="25">
        <v>2.0</v>
      </c>
      <c r="N1881" s="25" t="s">
        <v>8938</v>
      </c>
      <c r="O1881" s="13"/>
      <c r="P1881" s="13"/>
      <c r="Q1881" s="13"/>
      <c r="R1881" s="13"/>
      <c r="S1881" s="13"/>
      <c r="T1881" s="13"/>
      <c r="U1881" s="13"/>
      <c r="V1881" s="13"/>
      <c r="W1881" s="13"/>
      <c r="X1881" s="13"/>
      <c r="Y1881" s="13"/>
      <c r="Z1881" s="13"/>
      <c r="AA1881" s="13"/>
      <c r="AB1881" s="13"/>
    </row>
    <row r="1882" ht="15.75" customHeight="1">
      <c r="A1882" s="24" t="s">
        <v>11040</v>
      </c>
      <c r="B1882" s="24" t="s">
        <v>1929</v>
      </c>
      <c r="C1882" s="24" t="s">
        <v>11041</v>
      </c>
      <c r="D1882" s="24" t="s">
        <v>11042</v>
      </c>
      <c r="E1882" s="24" t="s">
        <v>11050</v>
      </c>
      <c r="F1882" s="25">
        <v>1.0</v>
      </c>
      <c r="G1882" s="25">
        <v>1.0</v>
      </c>
      <c r="H1882" s="25" t="s">
        <v>8916</v>
      </c>
      <c r="I1882" s="25">
        <v>2.0</v>
      </c>
      <c r="J1882" s="25">
        <v>2.0</v>
      </c>
      <c r="K1882" s="25" t="s">
        <v>9396</v>
      </c>
      <c r="L1882" s="25">
        <v>3.0</v>
      </c>
      <c r="M1882" s="25">
        <v>2.0</v>
      </c>
      <c r="N1882" s="25" t="s">
        <v>8938</v>
      </c>
      <c r="O1882" s="13"/>
      <c r="P1882" s="13"/>
      <c r="Q1882" s="13"/>
      <c r="R1882" s="13"/>
      <c r="S1882" s="13"/>
      <c r="T1882" s="13"/>
      <c r="U1882" s="13"/>
      <c r="V1882" s="13"/>
      <c r="W1882" s="13"/>
      <c r="X1882" s="13"/>
      <c r="Y1882" s="13"/>
      <c r="Z1882" s="13"/>
      <c r="AA1882" s="13"/>
      <c r="AB1882" s="13"/>
    </row>
    <row r="1883" ht="15.75" customHeight="1">
      <c r="A1883" s="24" t="s">
        <v>11040</v>
      </c>
      <c r="B1883" s="24" t="s">
        <v>1931</v>
      </c>
      <c r="C1883" s="24" t="s">
        <v>11041</v>
      </c>
      <c r="D1883" s="24" t="s">
        <v>11042</v>
      </c>
      <c r="E1883" s="24" t="s">
        <v>11051</v>
      </c>
      <c r="F1883" s="25">
        <v>1.0</v>
      </c>
      <c r="G1883" s="25">
        <v>1.0</v>
      </c>
      <c r="H1883" s="25" t="s">
        <v>8916</v>
      </c>
      <c r="I1883" s="25">
        <v>2.0</v>
      </c>
      <c r="J1883" s="25">
        <v>2.0</v>
      </c>
      <c r="K1883" s="25" t="s">
        <v>9396</v>
      </c>
      <c r="L1883" s="25">
        <v>3.0</v>
      </c>
      <c r="M1883" s="25">
        <v>2.0</v>
      </c>
      <c r="N1883" s="25" t="s">
        <v>8938</v>
      </c>
      <c r="O1883" s="13"/>
      <c r="P1883" s="13"/>
      <c r="Q1883" s="13"/>
      <c r="R1883" s="13"/>
      <c r="S1883" s="13"/>
      <c r="T1883" s="13"/>
      <c r="U1883" s="13"/>
      <c r="V1883" s="13"/>
      <c r="W1883" s="13"/>
      <c r="X1883" s="13"/>
      <c r="Y1883" s="13"/>
      <c r="Z1883" s="13"/>
      <c r="AA1883" s="13"/>
      <c r="AB1883" s="13"/>
    </row>
    <row r="1884" ht="15.75" customHeight="1">
      <c r="A1884" s="24" t="s">
        <v>11040</v>
      </c>
      <c r="B1884" s="24" t="s">
        <v>1933</v>
      </c>
      <c r="C1884" s="24" t="s">
        <v>11041</v>
      </c>
      <c r="D1884" s="24" t="s">
        <v>11042</v>
      </c>
      <c r="E1884" s="24" t="s">
        <v>11052</v>
      </c>
      <c r="F1884" s="25">
        <v>2.0</v>
      </c>
      <c r="G1884" s="25">
        <v>2.0</v>
      </c>
      <c r="H1884" s="25" t="s">
        <v>8916</v>
      </c>
      <c r="I1884" s="25">
        <v>2.0</v>
      </c>
      <c r="J1884" s="25">
        <v>2.0</v>
      </c>
      <c r="K1884" s="25" t="s">
        <v>9396</v>
      </c>
      <c r="L1884" s="25">
        <v>2.0</v>
      </c>
      <c r="M1884" s="25">
        <v>2.0</v>
      </c>
      <c r="N1884" s="25" t="s">
        <v>8938</v>
      </c>
      <c r="O1884" s="13"/>
      <c r="P1884" s="13"/>
      <c r="Q1884" s="13"/>
      <c r="R1884" s="13"/>
      <c r="S1884" s="13"/>
      <c r="T1884" s="13"/>
      <c r="U1884" s="13"/>
      <c r="V1884" s="13"/>
      <c r="W1884" s="13"/>
      <c r="X1884" s="13"/>
      <c r="Y1884" s="13"/>
      <c r="Z1884" s="13"/>
      <c r="AA1884" s="13"/>
      <c r="AB1884" s="13"/>
    </row>
    <row r="1885" ht="15.75" customHeight="1">
      <c r="A1885" s="24" t="s">
        <v>11040</v>
      </c>
      <c r="B1885" s="24" t="s">
        <v>1935</v>
      </c>
      <c r="C1885" s="24" t="s">
        <v>11041</v>
      </c>
      <c r="D1885" s="24" t="s">
        <v>11042</v>
      </c>
      <c r="E1885" s="24" t="s">
        <v>11053</v>
      </c>
      <c r="F1885" s="25">
        <v>1.0</v>
      </c>
      <c r="G1885" s="25">
        <v>1.0</v>
      </c>
      <c r="H1885" s="25" t="s">
        <v>8916</v>
      </c>
      <c r="I1885" s="25">
        <v>2.0</v>
      </c>
      <c r="J1885" s="25">
        <v>3.0</v>
      </c>
      <c r="K1885" s="25" t="s">
        <v>9396</v>
      </c>
      <c r="L1885" s="25">
        <v>2.0</v>
      </c>
      <c r="M1885" s="25">
        <v>2.0</v>
      </c>
      <c r="N1885" s="25" t="s">
        <v>8938</v>
      </c>
      <c r="O1885" s="13"/>
      <c r="P1885" s="13"/>
      <c r="Q1885" s="13"/>
      <c r="R1885" s="13"/>
      <c r="S1885" s="13"/>
      <c r="T1885" s="13"/>
      <c r="U1885" s="13"/>
      <c r="V1885" s="13"/>
      <c r="W1885" s="13"/>
      <c r="X1885" s="13"/>
      <c r="Y1885" s="13"/>
      <c r="Z1885" s="13"/>
      <c r="AA1885" s="13"/>
      <c r="AB1885" s="13"/>
    </row>
    <row r="1886" ht="15.75" customHeight="1">
      <c r="A1886" s="24" t="s">
        <v>11040</v>
      </c>
      <c r="B1886" s="24" t="s">
        <v>1937</v>
      </c>
      <c r="C1886" s="24" t="s">
        <v>11041</v>
      </c>
      <c r="D1886" s="24" t="s">
        <v>11042</v>
      </c>
      <c r="E1886" s="24" t="s">
        <v>11054</v>
      </c>
      <c r="F1886" s="25">
        <v>1.0</v>
      </c>
      <c r="G1886" s="25">
        <v>1.0</v>
      </c>
      <c r="H1886" s="25" t="s">
        <v>8916</v>
      </c>
      <c r="I1886" s="25">
        <v>2.0</v>
      </c>
      <c r="J1886" s="25">
        <v>2.0</v>
      </c>
      <c r="K1886" s="25" t="s">
        <v>9396</v>
      </c>
      <c r="L1886" s="25">
        <v>3.0</v>
      </c>
      <c r="M1886" s="25">
        <v>2.0</v>
      </c>
      <c r="N1886" s="25" t="s">
        <v>8938</v>
      </c>
      <c r="O1886" s="13"/>
      <c r="P1886" s="13"/>
      <c r="Q1886" s="13"/>
      <c r="R1886" s="13"/>
      <c r="S1886" s="13"/>
      <c r="T1886" s="13"/>
      <c r="U1886" s="13"/>
      <c r="V1886" s="13"/>
      <c r="W1886" s="13"/>
      <c r="X1886" s="13"/>
      <c r="Y1886" s="13"/>
      <c r="Z1886" s="13"/>
      <c r="AA1886" s="13"/>
      <c r="AB1886" s="13"/>
    </row>
    <row r="1887" ht="15.75" customHeight="1">
      <c r="A1887" s="24" t="s">
        <v>11040</v>
      </c>
      <c r="B1887" s="24" t="s">
        <v>1939</v>
      </c>
      <c r="C1887" s="24" t="s">
        <v>11041</v>
      </c>
      <c r="D1887" s="24" t="s">
        <v>11042</v>
      </c>
      <c r="E1887" s="24" t="s">
        <v>11055</v>
      </c>
      <c r="F1887" s="25">
        <v>1.0</v>
      </c>
      <c r="G1887" s="25">
        <v>1.0</v>
      </c>
      <c r="H1887" s="25" t="s">
        <v>8916</v>
      </c>
      <c r="I1887" s="25">
        <v>2.0</v>
      </c>
      <c r="J1887" s="25">
        <v>2.0</v>
      </c>
      <c r="K1887" s="25" t="s">
        <v>9396</v>
      </c>
      <c r="L1887" s="25">
        <v>3.0</v>
      </c>
      <c r="M1887" s="25">
        <v>2.0</v>
      </c>
      <c r="N1887" s="25" t="s">
        <v>8938</v>
      </c>
      <c r="O1887" s="13"/>
      <c r="P1887" s="13"/>
      <c r="Q1887" s="13"/>
      <c r="R1887" s="13"/>
      <c r="S1887" s="13"/>
      <c r="T1887" s="13"/>
      <c r="U1887" s="13"/>
      <c r="V1887" s="13"/>
      <c r="W1887" s="13"/>
      <c r="X1887" s="13"/>
      <c r="Y1887" s="13"/>
      <c r="Z1887" s="13"/>
      <c r="AA1887" s="13"/>
      <c r="AB1887" s="13"/>
    </row>
    <row r="1888" ht="15.75" customHeight="1">
      <c r="A1888" s="24" t="s">
        <v>11040</v>
      </c>
      <c r="B1888" s="24" t="s">
        <v>1941</v>
      </c>
      <c r="C1888" s="24" t="s">
        <v>11041</v>
      </c>
      <c r="D1888" s="24" t="s">
        <v>11042</v>
      </c>
      <c r="E1888" s="24" t="s">
        <v>11056</v>
      </c>
      <c r="F1888" s="25">
        <v>2.0</v>
      </c>
      <c r="G1888" s="25">
        <v>2.0</v>
      </c>
      <c r="H1888" s="25" t="s">
        <v>8916</v>
      </c>
      <c r="I1888" s="25">
        <v>2.0</v>
      </c>
      <c r="J1888" s="25">
        <v>2.0</v>
      </c>
      <c r="K1888" s="25" t="s">
        <v>9396</v>
      </c>
      <c r="L1888" s="25">
        <v>2.0</v>
      </c>
      <c r="M1888" s="25">
        <v>2.0</v>
      </c>
      <c r="N1888" s="25" t="s">
        <v>8938</v>
      </c>
      <c r="O1888" s="13"/>
      <c r="P1888" s="13"/>
      <c r="Q1888" s="13"/>
      <c r="R1888" s="13"/>
      <c r="S1888" s="13"/>
      <c r="T1888" s="13"/>
      <c r="U1888" s="13"/>
      <c r="V1888" s="13"/>
      <c r="W1888" s="13"/>
      <c r="X1888" s="13"/>
      <c r="Y1888" s="13"/>
      <c r="Z1888" s="13"/>
      <c r="AA1888" s="13"/>
      <c r="AB1888" s="13"/>
    </row>
    <row r="1889" ht="15.75" customHeight="1">
      <c r="A1889" s="24" t="s">
        <v>11040</v>
      </c>
      <c r="B1889" s="24" t="s">
        <v>1943</v>
      </c>
      <c r="C1889" s="24" t="s">
        <v>11041</v>
      </c>
      <c r="D1889" s="24" t="s">
        <v>11042</v>
      </c>
      <c r="E1889" s="24" t="s">
        <v>11057</v>
      </c>
      <c r="F1889" s="25">
        <v>1.0</v>
      </c>
      <c r="G1889" s="25">
        <v>1.0</v>
      </c>
      <c r="H1889" s="25" t="s">
        <v>8916</v>
      </c>
      <c r="I1889" s="25">
        <v>2.0</v>
      </c>
      <c r="J1889" s="25">
        <v>2.0</v>
      </c>
      <c r="K1889" s="25" t="s">
        <v>9396</v>
      </c>
      <c r="L1889" s="25">
        <v>3.0</v>
      </c>
      <c r="M1889" s="25">
        <v>2.0</v>
      </c>
      <c r="N1889" s="25" t="s">
        <v>8938</v>
      </c>
      <c r="O1889" s="13"/>
      <c r="P1889" s="13"/>
      <c r="Q1889" s="13"/>
      <c r="R1889" s="13"/>
      <c r="S1889" s="13"/>
      <c r="T1889" s="13"/>
      <c r="U1889" s="13"/>
      <c r="V1889" s="13"/>
      <c r="W1889" s="13"/>
      <c r="X1889" s="13"/>
      <c r="Y1889" s="13"/>
      <c r="Z1889" s="13"/>
      <c r="AA1889" s="13"/>
      <c r="AB1889" s="13"/>
    </row>
    <row r="1890" ht="15.75" customHeight="1">
      <c r="A1890" s="24" t="s">
        <v>11040</v>
      </c>
      <c r="B1890" s="24" t="s">
        <v>1945</v>
      </c>
      <c r="C1890" s="24" t="s">
        <v>11041</v>
      </c>
      <c r="D1890" s="24" t="s">
        <v>11042</v>
      </c>
      <c r="E1890" s="24" t="s">
        <v>11058</v>
      </c>
      <c r="F1890" s="25">
        <v>1.0</v>
      </c>
      <c r="G1890" s="25">
        <v>1.0</v>
      </c>
      <c r="H1890" s="25" t="s">
        <v>8916</v>
      </c>
      <c r="I1890" s="25">
        <v>2.0</v>
      </c>
      <c r="J1890" s="25">
        <v>2.0</v>
      </c>
      <c r="K1890" s="25" t="s">
        <v>9396</v>
      </c>
      <c r="L1890" s="25">
        <v>2.0</v>
      </c>
      <c r="M1890" s="25">
        <v>2.0</v>
      </c>
      <c r="N1890" s="25" t="s">
        <v>8938</v>
      </c>
      <c r="O1890" s="13"/>
      <c r="P1890" s="13"/>
      <c r="Q1890" s="13"/>
      <c r="R1890" s="13"/>
      <c r="S1890" s="13"/>
      <c r="T1890" s="13"/>
      <c r="U1890" s="13"/>
      <c r="V1890" s="13"/>
      <c r="W1890" s="13"/>
      <c r="X1890" s="13"/>
      <c r="Y1890" s="13"/>
      <c r="Z1890" s="13"/>
      <c r="AA1890" s="13"/>
      <c r="AB1890" s="13"/>
    </row>
    <row r="1891" ht="15.75" customHeight="1">
      <c r="A1891" s="24" t="s">
        <v>11040</v>
      </c>
      <c r="B1891" s="24" t="s">
        <v>1947</v>
      </c>
      <c r="C1891" s="24" t="s">
        <v>11041</v>
      </c>
      <c r="D1891" s="24" t="s">
        <v>11042</v>
      </c>
      <c r="E1891" s="24" t="s">
        <v>11059</v>
      </c>
      <c r="F1891" s="25">
        <v>1.0</v>
      </c>
      <c r="G1891" s="25">
        <v>2.0</v>
      </c>
      <c r="H1891" s="25" t="s">
        <v>8916</v>
      </c>
      <c r="I1891" s="25">
        <v>1.0</v>
      </c>
      <c r="J1891" s="25">
        <v>2.0</v>
      </c>
      <c r="K1891" s="25" t="s">
        <v>9396</v>
      </c>
      <c r="L1891" s="25">
        <v>1.0</v>
      </c>
      <c r="M1891" s="25">
        <v>2.0</v>
      </c>
      <c r="N1891" s="25" t="s">
        <v>8938</v>
      </c>
      <c r="O1891" s="13"/>
      <c r="P1891" s="13"/>
      <c r="Q1891" s="13"/>
      <c r="R1891" s="13"/>
      <c r="S1891" s="13"/>
      <c r="T1891" s="13"/>
      <c r="U1891" s="13"/>
      <c r="V1891" s="13"/>
      <c r="W1891" s="13"/>
      <c r="X1891" s="13"/>
      <c r="Y1891" s="13"/>
      <c r="Z1891" s="13"/>
      <c r="AA1891" s="13"/>
      <c r="AB1891" s="13"/>
    </row>
    <row r="1892" ht="15.75" customHeight="1">
      <c r="A1892" s="24" t="s">
        <v>11040</v>
      </c>
      <c r="B1892" s="24" t="s">
        <v>1949</v>
      </c>
      <c r="C1892" s="24" t="s">
        <v>11041</v>
      </c>
      <c r="D1892" s="24" t="s">
        <v>11042</v>
      </c>
      <c r="E1892" s="24" t="s">
        <v>11060</v>
      </c>
      <c r="F1892" s="25">
        <v>3.0</v>
      </c>
      <c r="G1892" s="25">
        <v>3.0</v>
      </c>
      <c r="H1892" s="25" t="s">
        <v>8916</v>
      </c>
      <c r="I1892" s="25">
        <v>3.0</v>
      </c>
      <c r="J1892" s="25">
        <v>3.0</v>
      </c>
      <c r="K1892" s="25" t="s">
        <v>9396</v>
      </c>
      <c r="L1892" s="25">
        <v>3.0</v>
      </c>
      <c r="M1892" s="25">
        <v>3.0</v>
      </c>
      <c r="N1892" s="25" t="s">
        <v>8938</v>
      </c>
      <c r="O1892" s="13"/>
      <c r="P1892" s="13"/>
      <c r="Q1892" s="13"/>
      <c r="R1892" s="13"/>
      <c r="S1892" s="13"/>
      <c r="T1892" s="13"/>
      <c r="U1892" s="13"/>
      <c r="V1892" s="13"/>
      <c r="W1892" s="13"/>
      <c r="X1892" s="13"/>
      <c r="Y1892" s="13"/>
      <c r="Z1892" s="13"/>
      <c r="AA1892" s="13"/>
      <c r="AB1892" s="13"/>
    </row>
    <row r="1893" ht="15.75" customHeight="1">
      <c r="A1893" s="24" t="s">
        <v>11061</v>
      </c>
      <c r="B1893" s="24" t="s">
        <v>60</v>
      </c>
      <c r="C1893" s="24" t="s">
        <v>11062</v>
      </c>
      <c r="D1893" s="24" t="s">
        <v>11063</v>
      </c>
      <c r="E1893" s="24" t="s">
        <v>11064</v>
      </c>
      <c r="F1893" s="25">
        <v>3.0</v>
      </c>
      <c r="G1893" s="25">
        <v>3.0</v>
      </c>
      <c r="H1893" s="25" t="s">
        <v>9250</v>
      </c>
      <c r="I1893" s="25">
        <v>3.0</v>
      </c>
      <c r="J1893" s="25">
        <v>3.0</v>
      </c>
      <c r="K1893" s="25" t="s">
        <v>8916</v>
      </c>
      <c r="L1893" s="25">
        <v>3.0</v>
      </c>
      <c r="M1893" s="25">
        <v>3.0</v>
      </c>
      <c r="N1893" s="25" t="s">
        <v>9081</v>
      </c>
      <c r="O1893" s="13"/>
      <c r="P1893" s="13"/>
      <c r="Q1893" s="13"/>
      <c r="R1893" s="13"/>
      <c r="S1893" s="13"/>
      <c r="T1893" s="13"/>
      <c r="U1893" s="13"/>
      <c r="V1893" s="13"/>
      <c r="W1893" s="13"/>
      <c r="X1893" s="13"/>
      <c r="Y1893" s="13"/>
      <c r="Z1893" s="13"/>
      <c r="AA1893" s="13"/>
      <c r="AB1893" s="13"/>
    </row>
    <row r="1894" ht="15.75" customHeight="1">
      <c r="A1894" s="24" t="s">
        <v>11061</v>
      </c>
      <c r="B1894" s="24" t="s">
        <v>65</v>
      </c>
      <c r="C1894" s="24" t="s">
        <v>11062</v>
      </c>
      <c r="D1894" s="24" t="s">
        <v>11063</v>
      </c>
      <c r="E1894" s="24" t="s">
        <v>11065</v>
      </c>
      <c r="F1894" s="25">
        <v>3.0</v>
      </c>
      <c r="G1894" s="25">
        <v>2.0</v>
      </c>
      <c r="H1894" s="25" t="s">
        <v>9250</v>
      </c>
      <c r="I1894" s="25">
        <v>2.0</v>
      </c>
      <c r="J1894" s="25">
        <v>2.0</v>
      </c>
      <c r="K1894" s="25" t="s">
        <v>8916</v>
      </c>
      <c r="L1894" s="25">
        <v>3.0</v>
      </c>
      <c r="M1894" s="25">
        <v>3.0</v>
      </c>
      <c r="N1894" s="25" t="s">
        <v>9081</v>
      </c>
      <c r="O1894" s="13"/>
      <c r="P1894" s="13"/>
      <c r="Q1894" s="13"/>
      <c r="R1894" s="13"/>
      <c r="S1894" s="13"/>
      <c r="T1894" s="13"/>
      <c r="U1894" s="13"/>
      <c r="V1894" s="13"/>
      <c r="W1894" s="13"/>
      <c r="X1894" s="13"/>
      <c r="Y1894" s="13"/>
      <c r="Z1894" s="13"/>
      <c r="AA1894" s="13"/>
      <c r="AB1894" s="13"/>
    </row>
    <row r="1895" ht="15.75" customHeight="1">
      <c r="A1895" s="24" t="s">
        <v>11061</v>
      </c>
      <c r="B1895" s="24" t="s">
        <v>67</v>
      </c>
      <c r="C1895" s="24" t="s">
        <v>11062</v>
      </c>
      <c r="D1895" s="24" t="s">
        <v>11063</v>
      </c>
      <c r="E1895" s="24" t="s">
        <v>11066</v>
      </c>
      <c r="F1895" s="25">
        <v>2.0</v>
      </c>
      <c r="G1895" s="25">
        <v>2.0</v>
      </c>
      <c r="H1895" s="25" t="s">
        <v>9250</v>
      </c>
      <c r="I1895" s="25">
        <v>2.0</v>
      </c>
      <c r="J1895" s="25">
        <v>2.0</v>
      </c>
      <c r="K1895" s="25" t="s">
        <v>8916</v>
      </c>
      <c r="L1895" s="25">
        <v>2.0</v>
      </c>
      <c r="M1895" s="25">
        <v>2.0</v>
      </c>
      <c r="N1895" s="25" t="s">
        <v>9081</v>
      </c>
      <c r="O1895" s="13"/>
      <c r="P1895" s="13"/>
      <c r="Q1895" s="13"/>
      <c r="R1895" s="13"/>
      <c r="S1895" s="13"/>
      <c r="T1895" s="13"/>
      <c r="U1895" s="13"/>
      <c r="V1895" s="13"/>
      <c r="W1895" s="13"/>
      <c r="X1895" s="13"/>
      <c r="Y1895" s="13"/>
      <c r="Z1895" s="13"/>
      <c r="AA1895" s="13"/>
      <c r="AB1895" s="13"/>
    </row>
    <row r="1896" ht="15.75" customHeight="1">
      <c r="A1896" s="24" t="s">
        <v>11061</v>
      </c>
      <c r="B1896" s="24" t="s">
        <v>69</v>
      </c>
      <c r="C1896" s="24" t="s">
        <v>11062</v>
      </c>
      <c r="D1896" s="24" t="s">
        <v>11063</v>
      </c>
      <c r="E1896" s="24" t="s">
        <v>11067</v>
      </c>
      <c r="F1896" s="25">
        <v>3.0</v>
      </c>
      <c r="G1896" s="25">
        <v>2.0</v>
      </c>
      <c r="H1896" s="25" t="s">
        <v>9250</v>
      </c>
      <c r="I1896" s="25">
        <v>2.0</v>
      </c>
      <c r="J1896" s="25">
        <v>2.0</v>
      </c>
      <c r="K1896" s="25" t="s">
        <v>8916</v>
      </c>
      <c r="L1896" s="25">
        <v>3.0</v>
      </c>
      <c r="M1896" s="25">
        <v>3.0</v>
      </c>
      <c r="N1896" s="25" t="s">
        <v>9081</v>
      </c>
      <c r="O1896" s="13"/>
      <c r="P1896" s="13"/>
      <c r="Q1896" s="13"/>
      <c r="R1896" s="13"/>
      <c r="S1896" s="13"/>
      <c r="T1896" s="13"/>
      <c r="U1896" s="13"/>
      <c r="V1896" s="13"/>
      <c r="W1896" s="13"/>
      <c r="X1896" s="13"/>
      <c r="Y1896" s="13"/>
      <c r="Z1896" s="13"/>
      <c r="AA1896" s="13"/>
      <c r="AB1896" s="13"/>
    </row>
    <row r="1897" ht="15.75" customHeight="1">
      <c r="A1897" s="24" t="s">
        <v>11061</v>
      </c>
      <c r="B1897" s="24" t="s">
        <v>71</v>
      </c>
      <c r="C1897" s="24" t="s">
        <v>11062</v>
      </c>
      <c r="D1897" s="24" t="s">
        <v>11063</v>
      </c>
      <c r="E1897" s="24" t="s">
        <v>11068</v>
      </c>
      <c r="F1897" s="25">
        <v>2.0</v>
      </c>
      <c r="G1897" s="25">
        <v>2.0</v>
      </c>
      <c r="H1897" s="25" t="s">
        <v>9250</v>
      </c>
      <c r="I1897" s="25">
        <v>2.0</v>
      </c>
      <c r="J1897" s="25">
        <v>2.0</v>
      </c>
      <c r="K1897" s="25" t="s">
        <v>8916</v>
      </c>
      <c r="L1897" s="25">
        <v>3.0</v>
      </c>
      <c r="M1897" s="25">
        <v>3.0</v>
      </c>
      <c r="N1897" s="25" t="s">
        <v>9081</v>
      </c>
      <c r="O1897" s="13"/>
      <c r="P1897" s="13"/>
      <c r="Q1897" s="13"/>
      <c r="R1897" s="13"/>
      <c r="S1897" s="13"/>
      <c r="T1897" s="13"/>
      <c r="U1897" s="13"/>
      <c r="V1897" s="13"/>
      <c r="W1897" s="13"/>
      <c r="X1897" s="13"/>
      <c r="Y1897" s="13"/>
      <c r="Z1897" s="13"/>
      <c r="AA1897" s="13"/>
      <c r="AB1897" s="13"/>
    </row>
    <row r="1898" ht="15.75" customHeight="1">
      <c r="A1898" s="24" t="s">
        <v>11061</v>
      </c>
      <c r="B1898" s="24" t="s">
        <v>73</v>
      </c>
      <c r="C1898" s="24" t="s">
        <v>11062</v>
      </c>
      <c r="D1898" s="24" t="s">
        <v>11063</v>
      </c>
      <c r="E1898" s="24" t="s">
        <v>11069</v>
      </c>
      <c r="F1898" s="25">
        <v>3.0</v>
      </c>
      <c r="G1898" s="25">
        <v>2.0</v>
      </c>
      <c r="H1898" s="25" t="s">
        <v>9250</v>
      </c>
      <c r="I1898" s="25">
        <v>3.0</v>
      </c>
      <c r="J1898" s="25">
        <v>3.0</v>
      </c>
      <c r="K1898" s="25" t="s">
        <v>8916</v>
      </c>
      <c r="L1898" s="25">
        <v>2.0</v>
      </c>
      <c r="M1898" s="25">
        <v>2.0</v>
      </c>
      <c r="N1898" s="25" t="s">
        <v>9081</v>
      </c>
      <c r="O1898" s="13"/>
      <c r="P1898" s="13"/>
      <c r="Q1898" s="13"/>
      <c r="R1898" s="13"/>
      <c r="S1898" s="13"/>
      <c r="T1898" s="13"/>
      <c r="U1898" s="13"/>
      <c r="V1898" s="13"/>
      <c r="W1898" s="13"/>
      <c r="X1898" s="13"/>
      <c r="Y1898" s="13"/>
      <c r="Z1898" s="13"/>
      <c r="AA1898" s="13"/>
      <c r="AB1898" s="13"/>
    </row>
    <row r="1899" ht="15.75" customHeight="1">
      <c r="A1899" s="24" t="s">
        <v>11061</v>
      </c>
      <c r="B1899" s="24" t="s">
        <v>75</v>
      </c>
      <c r="C1899" s="24" t="s">
        <v>11062</v>
      </c>
      <c r="D1899" s="24" t="s">
        <v>11063</v>
      </c>
      <c r="E1899" s="24" t="s">
        <v>11070</v>
      </c>
      <c r="F1899" s="25">
        <v>1.0</v>
      </c>
      <c r="G1899" s="25">
        <v>1.0</v>
      </c>
      <c r="H1899" s="25" t="s">
        <v>9250</v>
      </c>
      <c r="I1899" s="25">
        <v>1.0</v>
      </c>
      <c r="J1899" s="25">
        <v>1.0</v>
      </c>
      <c r="K1899" s="25" t="s">
        <v>8916</v>
      </c>
      <c r="L1899" s="25">
        <v>1.0</v>
      </c>
      <c r="M1899" s="25">
        <v>1.0</v>
      </c>
      <c r="N1899" s="25" t="s">
        <v>9081</v>
      </c>
      <c r="O1899" s="13"/>
      <c r="P1899" s="13"/>
      <c r="Q1899" s="13"/>
      <c r="R1899" s="13"/>
      <c r="S1899" s="13"/>
      <c r="T1899" s="13"/>
      <c r="U1899" s="13"/>
      <c r="V1899" s="13"/>
      <c r="W1899" s="13"/>
      <c r="X1899" s="13"/>
      <c r="Y1899" s="13"/>
      <c r="Z1899" s="13"/>
      <c r="AA1899" s="13"/>
      <c r="AB1899" s="13"/>
    </row>
    <row r="1900" ht="15.75" customHeight="1">
      <c r="A1900" s="24" t="s">
        <v>11061</v>
      </c>
      <c r="B1900" s="24" t="s">
        <v>77</v>
      </c>
      <c r="C1900" s="24" t="s">
        <v>11062</v>
      </c>
      <c r="D1900" s="24" t="s">
        <v>11063</v>
      </c>
      <c r="E1900" s="24" t="s">
        <v>11071</v>
      </c>
      <c r="F1900" s="25">
        <v>2.0</v>
      </c>
      <c r="G1900" s="25">
        <v>2.0</v>
      </c>
      <c r="H1900" s="25" t="s">
        <v>9250</v>
      </c>
      <c r="I1900" s="25">
        <v>2.0</v>
      </c>
      <c r="J1900" s="25">
        <v>2.0</v>
      </c>
      <c r="K1900" s="25" t="s">
        <v>8916</v>
      </c>
      <c r="L1900" s="25">
        <v>2.0</v>
      </c>
      <c r="M1900" s="25">
        <v>2.0</v>
      </c>
      <c r="N1900" s="25" t="s">
        <v>9081</v>
      </c>
      <c r="O1900" s="13"/>
      <c r="P1900" s="13"/>
      <c r="Q1900" s="13"/>
      <c r="R1900" s="13"/>
      <c r="S1900" s="13"/>
      <c r="T1900" s="13"/>
      <c r="U1900" s="13"/>
      <c r="V1900" s="13"/>
      <c r="W1900" s="13"/>
      <c r="X1900" s="13"/>
      <c r="Y1900" s="13"/>
      <c r="Z1900" s="13"/>
      <c r="AA1900" s="13"/>
      <c r="AB1900" s="13"/>
    </row>
    <row r="1901" ht="15.75" customHeight="1">
      <c r="A1901" s="24" t="s">
        <v>11061</v>
      </c>
      <c r="B1901" s="24" t="s">
        <v>79</v>
      </c>
      <c r="C1901" s="24" t="s">
        <v>11062</v>
      </c>
      <c r="D1901" s="24" t="s">
        <v>11063</v>
      </c>
      <c r="E1901" s="24" t="s">
        <v>11072</v>
      </c>
      <c r="F1901" s="25">
        <v>1.0</v>
      </c>
      <c r="G1901" s="25">
        <v>1.0</v>
      </c>
      <c r="H1901" s="25" t="s">
        <v>9250</v>
      </c>
      <c r="I1901" s="25">
        <v>1.0</v>
      </c>
      <c r="J1901" s="25">
        <v>1.0</v>
      </c>
      <c r="K1901" s="25" t="s">
        <v>8916</v>
      </c>
      <c r="L1901" s="25">
        <v>1.0</v>
      </c>
      <c r="M1901" s="25">
        <v>1.0</v>
      </c>
      <c r="N1901" s="25" t="s">
        <v>9081</v>
      </c>
      <c r="O1901" s="13"/>
      <c r="P1901" s="13"/>
      <c r="Q1901" s="13"/>
      <c r="R1901" s="13"/>
      <c r="S1901" s="13"/>
      <c r="T1901" s="13"/>
      <c r="U1901" s="13"/>
      <c r="V1901" s="13"/>
      <c r="W1901" s="13"/>
      <c r="X1901" s="13"/>
      <c r="Y1901" s="13"/>
      <c r="Z1901" s="13"/>
      <c r="AA1901" s="13"/>
      <c r="AB1901" s="13"/>
    </row>
    <row r="1902" ht="15.75" customHeight="1">
      <c r="A1902" s="24" t="s">
        <v>11061</v>
      </c>
      <c r="B1902" s="24" t="s">
        <v>81</v>
      </c>
      <c r="C1902" s="24" t="s">
        <v>11062</v>
      </c>
      <c r="D1902" s="24" t="s">
        <v>11063</v>
      </c>
      <c r="E1902" s="24" t="s">
        <v>11073</v>
      </c>
      <c r="F1902" s="25">
        <v>2.0</v>
      </c>
      <c r="G1902" s="25">
        <v>2.0</v>
      </c>
      <c r="H1902" s="25" t="s">
        <v>9250</v>
      </c>
      <c r="I1902" s="25">
        <v>2.0</v>
      </c>
      <c r="J1902" s="25">
        <v>2.0</v>
      </c>
      <c r="K1902" s="25" t="s">
        <v>8916</v>
      </c>
      <c r="L1902" s="25">
        <v>2.0</v>
      </c>
      <c r="M1902" s="25">
        <v>2.0</v>
      </c>
      <c r="N1902" s="25" t="s">
        <v>9081</v>
      </c>
      <c r="O1902" s="13"/>
      <c r="P1902" s="13"/>
      <c r="Q1902" s="13"/>
      <c r="R1902" s="13"/>
      <c r="S1902" s="13"/>
      <c r="T1902" s="13"/>
      <c r="U1902" s="13"/>
      <c r="V1902" s="13"/>
      <c r="W1902" s="13"/>
      <c r="X1902" s="13"/>
      <c r="Y1902" s="13"/>
      <c r="Z1902" s="13"/>
      <c r="AA1902" s="13"/>
      <c r="AB1902" s="13"/>
    </row>
    <row r="1903" ht="15.75" customHeight="1">
      <c r="A1903" s="24" t="s">
        <v>11061</v>
      </c>
      <c r="B1903" s="24" t="s">
        <v>83</v>
      </c>
      <c r="C1903" s="24" t="s">
        <v>11062</v>
      </c>
      <c r="D1903" s="24" t="s">
        <v>11063</v>
      </c>
      <c r="E1903" s="24" t="s">
        <v>11074</v>
      </c>
      <c r="F1903" s="25">
        <v>1.0</v>
      </c>
      <c r="G1903" s="25">
        <v>1.0</v>
      </c>
      <c r="H1903" s="25" t="s">
        <v>9250</v>
      </c>
      <c r="I1903" s="25">
        <v>1.0</v>
      </c>
      <c r="J1903" s="25">
        <v>1.0</v>
      </c>
      <c r="K1903" s="25" t="s">
        <v>8916</v>
      </c>
      <c r="L1903" s="25">
        <v>1.0</v>
      </c>
      <c r="M1903" s="25">
        <v>1.0</v>
      </c>
      <c r="N1903" s="25" t="s">
        <v>9081</v>
      </c>
      <c r="O1903" s="13"/>
      <c r="P1903" s="13"/>
      <c r="Q1903" s="13"/>
      <c r="R1903" s="13"/>
      <c r="S1903" s="13"/>
      <c r="T1903" s="13"/>
      <c r="U1903" s="13"/>
      <c r="V1903" s="13"/>
      <c r="W1903" s="13"/>
      <c r="X1903" s="13"/>
      <c r="Y1903" s="13"/>
      <c r="Z1903" s="13"/>
      <c r="AA1903" s="13"/>
      <c r="AB1903" s="13"/>
    </row>
    <row r="1904" ht="15.75" customHeight="1">
      <c r="A1904" s="24" t="s">
        <v>11061</v>
      </c>
      <c r="B1904" s="24" t="s">
        <v>85</v>
      </c>
      <c r="C1904" s="24" t="s">
        <v>11062</v>
      </c>
      <c r="D1904" s="24" t="s">
        <v>11063</v>
      </c>
      <c r="E1904" s="24" t="s">
        <v>11075</v>
      </c>
      <c r="F1904" s="25">
        <v>2.0</v>
      </c>
      <c r="G1904" s="25">
        <v>2.0</v>
      </c>
      <c r="H1904" s="25" t="s">
        <v>9250</v>
      </c>
      <c r="I1904" s="25">
        <v>2.0</v>
      </c>
      <c r="J1904" s="25">
        <v>2.0</v>
      </c>
      <c r="K1904" s="25" t="s">
        <v>8916</v>
      </c>
      <c r="L1904" s="25">
        <v>2.0</v>
      </c>
      <c r="M1904" s="25">
        <v>2.0</v>
      </c>
      <c r="N1904" s="25" t="s">
        <v>9081</v>
      </c>
      <c r="O1904" s="13"/>
      <c r="P1904" s="13"/>
      <c r="Q1904" s="13"/>
      <c r="R1904" s="13"/>
      <c r="S1904" s="13"/>
      <c r="T1904" s="13"/>
      <c r="U1904" s="13"/>
      <c r="V1904" s="13"/>
      <c r="W1904" s="13"/>
      <c r="X1904" s="13"/>
      <c r="Y1904" s="13"/>
      <c r="Z1904" s="13"/>
      <c r="AA1904" s="13"/>
      <c r="AB1904" s="13"/>
    </row>
    <row r="1905" ht="15.75" customHeight="1">
      <c r="A1905" s="24" t="s">
        <v>11061</v>
      </c>
      <c r="B1905" s="24" t="s">
        <v>87</v>
      </c>
      <c r="C1905" s="24" t="s">
        <v>11062</v>
      </c>
      <c r="D1905" s="24" t="s">
        <v>11063</v>
      </c>
      <c r="E1905" s="24" t="s">
        <v>11076</v>
      </c>
      <c r="F1905" s="25">
        <v>1.0</v>
      </c>
      <c r="G1905" s="25">
        <v>1.0</v>
      </c>
      <c r="H1905" s="25" t="s">
        <v>9250</v>
      </c>
      <c r="I1905" s="25">
        <v>1.0</v>
      </c>
      <c r="J1905" s="25">
        <v>1.0</v>
      </c>
      <c r="K1905" s="25" t="s">
        <v>8916</v>
      </c>
      <c r="L1905" s="25">
        <v>1.0</v>
      </c>
      <c r="M1905" s="25">
        <v>2.0</v>
      </c>
      <c r="N1905" s="25" t="s">
        <v>9081</v>
      </c>
      <c r="O1905" s="13"/>
      <c r="P1905" s="13"/>
      <c r="Q1905" s="13"/>
      <c r="R1905" s="13"/>
      <c r="S1905" s="13"/>
      <c r="T1905" s="13"/>
      <c r="U1905" s="13"/>
      <c r="V1905" s="13"/>
      <c r="W1905" s="13"/>
      <c r="X1905" s="13"/>
      <c r="Y1905" s="13"/>
      <c r="Z1905" s="13"/>
      <c r="AA1905" s="13"/>
      <c r="AB1905" s="13"/>
    </row>
    <row r="1906" ht="15.75" customHeight="1">
      <c r="A1906" s="24" t="s">
        <v>11061</v>
      </c>
      <c r="B1906" s="24" t="s">
        <v>89</v>
      </c>
      <c r="C1906" s="24" t="s">
        <v>11062</v>
      </c>
      <c r="D1906" s="24" t="s">
        <v>11063</v>
      </c>
      <c r="E1906" s="24" t="s">
        <v>11077</v>
      </c>
      <c r="F1906" s="25">
        <v>3.0</v>
      </c>
      <c r="G1906" s="25">
        <v>3.0</v>
      </c>
      <c r="H1906" s="25" t="s">
        <v>9250</v>
      </c>
      <c r="I1906" s="25">
        <v>3.0</v>
      </c>
      <c r="J1906" s="25">
        <v>3.0</v>
      </c>
      <c r="K1906" s="25" t="s">
        <v>8916</v>
      </c>
      <c r="L1906" s="25">
        <v>2.0</v>
      </c>
      <c r="M1906" s="25">
        <v>2.0</v>
      </c>
      <c r="N1906" s="25" t="s">
        <v>9081</v>
      </c>
      <c r="O1906" s="13"/>
      <c r="P1906" s="13"/>
      <c r="Q1906" s="13"/>
      <c r="R1906" s="13"/>
      <c r="S1906" s="13"/>
      <c r="T1906" s="13"/>
      <c r="U1906" s="13"/>
      <c r="V1906" s="13"/>
      <c r="W1906" s="13"/>
      <c r="X1906" s="13"/>
      <c r="Y1906" s="13"/>
      <c r="Z1906" s="13"/>
      <c r="AA1906" s="13"/>
      <c r="AB1906" s="13"/>
    </row>
    <row r="1907" ht="15.75" customHeight="1">
      <c r="A1907" s="24" t="s">
        <v>11061</v>
      </c>
      <c r="B1907" s="24" t="s">
        <v>91</v>
      </c>
      <c r="C1907" s="24" t="s">
        <v>11062</v>
      </c>
      <c r="D1907" s="24" t="s">
        <v>11063</v>
      </c>
      <c r="E1907" s="24" t="s">
        <v>11078</v>
      </c>
      <c r="F1907" s="25">
        <v>2.0</v>
      </c>
      <c r="G1907" s="25">
        <v>2.0</v>
      </c>
      <c r="H1907" s="25" t="s">
        <v>9250</v>
      </c>
      <c r="I1907" s="25">
        <v>2.0</v>
      </c>
      <c r="J1907" s="25">
        <v>2.0</v>
      </c>
      <c r="K1907" s="25" t="s">
        <v>8916</v>
      </c>
      <c r="L1907" s="25">
        <v>2.0</v>
      </c>
      <c r="M1907" s="25">
        <v>2.0</v>
      </c>
      <c r="N1907" s="25" t="s">
        <v>9081</v>
      </c>
      <c r="O1907" s="13"/>
      <c r="P1907" s="13"/>
      <c r="Q1907" s="13"/>
      <c r="R1907" s="13"/>
      <c r="S1907" s="13"/>
      <c r="T1907" s="13"/>
      <c r="U1907" s="13"/>
      <c r="V1907" s="13"/>
      <c r="W1907" s="13"/>
      <c r="X1907" s="13"/>
      <c r="Y1907" s="13"/>
      <c r="Z1907" s="13"/>
      <c r="AA1907" s="13"/>
      <c r="AB1907" s="13"/>
    </row>
    <row r="1908" ht="15.75" customHeight="1">
      <c r="A1908" s="24" t="s">
        <v>11061</v>
      </c>
      <c r="B1908" s="24" t="s">
        <v>93</v>
      </c>
      <c r="C1908" s="24" t="s">
        <v>11062</v>
      </c>
      <c r="D1908" s="24" t="s">
        <v>11063</v>
      </c>
      <c r="E1908" s="24" t="s">
        <v>11079</v>
      </c>
      <c r="F1908" s="25">
        <v>1.0</v>
      </c>
      <c r="G1908" s="25">
        <v>1.0</v>
      </c>
      <c r="H1908" s="25" t="s">
        <v>9250</v>
      </c>
      <c r="I1908" s="25">
        <v>1.0</v>
      </c>
      <c r="J1908" s="25">
        <v>1.0</v>
      </c>
      <c r="K1908" s="25" t="s">
        <v>8916</v>
      </c>
      <c r="L1908" s="25">
        <v>1.0</v>
      </c>
      <c r="M1908" s="25">
        <v>1.0</v>
      </c>
      <c r="N1908" s="25" t="s">
        <v>9081</v>
      </c>
      <c r="O1908" s="13"/>
      <c r="P1908" s="13"/>
      <c r="Q1908" s="13"/>
      <c r="R1908" s="13"/>
      <c r="S1908" s="13"/>
      <c r="T1908" s="13"/>
      <c r="U1908" s="13"/>
      <c r="V1908" s="13"/>
      <c r="W1908" s="13"/>
      <c r="X1908" s="13"/>
      <c r="Y1908" s="13"/>
      <c r="Z1908" s="13"/>
      <c r="AA1908" s="13"/>
      <c r="AB1908" s="13"/>
    </row>
    <row r="1909" ht="15.75" customHeight="1">
      <c r="A1909" s="24" t="s">
        <v>11061</v>
      </c>
      <c r="B1909" s="24" t="s">
        <v>95</v>
      </c>
      <c r="C1909" s="24" t="s">
        <v>11062</v>
      </c>
      <c r="D1909" s="24" t="s">
        <v>11063</v>
      </c>
      <c r="E1909" s="24" t="s">
        <v>11080</v>
      </c>
      <c r="F1909" s="25">
        <v>1.0</v>
      </c>
      <c r="G1909" s="25">
        <v>2.0</v>
      </c>
      <c r="H1909" s="25" t="s">
        <v>9250</v>
      </c>
      <c r="I1909" s="25">
        <v>1.0</v>
      </c>
      <c r="J1909" s="25">
        <v>1.0</v>
      </c>
      <c r="K1909" s="25" t="s">
        <v>8916</v>
      </c>
      <c r="L1909" s="25">
        <v>2.0</v>
      </c>
      <c r="M1909" s="25">
        <v>2.0</v>
      </c>
      <c r="N1909" s="25" t="s">
        <v>9081</v>
      </c>
      <c r="O1909" s="13"/>
      <c r="P1909" s="13"/>
      <c r="Q1909" s="13"/>
      <c r="R1909" s="13"/>
      <c r="S1909" s="13"/>
      <c r="T1909" s="13"/>
      <c r="U1909" s="13"/>
      <c r="V1909" s="13"/>
      <c r="W1909" s="13"/>
      <c r="X1909" s="13"/>
      <c r="Y1909" s="13"/>
      <c r="Z1909" s="13"/>
      <c r="AA1909" s="13"/>
      <c r="AB1909" s="13"/>
    </row>
    <row r="1910" ht="15.75" customHeight="1">
      <c r="A1910" s="24" t="s">
        <v>11061</v>
      </c>
      <c r="B1910" s="24" t="s">
        <v>97</v>
      </c>
      <c r="C1910" s="24" t="s">
        <v>11062</v>
      </c>
      <c r="D1910" s="24" t="s">
        <v>11063</v>
      </c>
      <c r="E1910" s="24" t="s">
        <v>11081</v>
      </c>
      <c r="F1910" s="25">
        <v>3.0</v>
      </c>
      <c r="G1910" s="25">
        <v>3.0</v>
      </c>
      <c r="H1910" s="25" t="s">
        <v>9250</v>
      </c>
      <c r="I1910" s="25">
        <v>3.0</v>
      </c>
      <c r="J1910" s="25">
        <v>3.0</v>
      </c>
      <c r="K1910" s="25" t="s">
        <v>8916</v>
      </c>
      <c r="L1910" s="25">
        <v>3.0</v>
      </c>
      <c r="M1910" s="25">
        <v>3.0</v>
      </c>
      <c r="N1910" s="25" t="s">
        <v>9081</v>
      </c>
      <c r="O1910" s="13"/>
      <c r="P1910" s="13"/>
      <c r="Q1910" s="13"/>
      <c r="R1910" s="13"/>
      <c r="S1910" s="13"/>
      <c r="T1910" s="13"/>
      <c r="U1910" s="13"/>
      <c r="V1910" s="13"/>
      <c r="W1910" s="13"/>
      <c r="X1910" s="13"/>
      <c r="Y1910" s="13"/>
      <c r="Z1910" s="13"/>
      <c r="AA1910" s="13"/>
      <c r="AB1910" s="13"/>
    </row>
    <row r="1911" ht="15.75" customHeight="1">
      <c r="A1911" s="24" t="s">
        <v>11082</v>
      </c>
      <c r="B1911" s="24" t="s">
        <v>4181</v>
      </c>
      <c r="C1911" s="24" t="s">
        <v>11083</v>
      </c>
      <c r="D1911" s="24" t="s">
        <v>11084</v>
      </c>
      <c r="E1911" s="24" t="s">
        <v>11085</v>
      </c>
      <c r="F1911" s="25">
        <v>2.0</v>
      </c>
      <c r="G1911" s="25">
        <v>2.0</v>
      </c>
      <c r="H1911" s="25" t="s">
        <v>9396</v>
      </c>
      <c r="I1911" s="25">
        <v>2.0</v>
      </c>
      <c r="J1911" s="25">
        <v>2.0</v>
      </c>
      <c r="K1911" s="25" t="s">
        <v>9081</v>
      </c>
      <c r="L1911" s="25">
        <v>2.0</v>
      </c>
      <c r="M1911" s="25">
        <v>2.0</v>
      </c>
      <c r="N1911" s="25" t="s">
        <v>8916</v>
      </c>
      <c r="O1911" s="13"/>
      <c r="P1911" s="13"/>
      <c r="Q1911" s="13"/>
      <c r="R1911" s="13"/>
      <c r="S1911" s="13"/>
      <c r="T1911" s="13"/>
      <c r="U1911" s="13"/>
      <c r="V1911" s="13"/>
      <c r="W1911" s="13"/>
      <c r="X1911" s="13"/>
      <c r="Y1911" s="13"/>
      <c r="Z1911" s="13"/>
      <c r="AA1911" s="13"/>
      <c r="AB1911" s="13"/>
    </row>
    <row r="1912" ht="15.75" customHeight="1">
      <c r="A1912" s="24" t="s">
        <v>11082</v>
      </c>
      <c r="B1912" s="24" t="s">
        <v>4185</v>
      </c>
      <c r="C1912" s="24" t="s">
        <v>11083</v>
      </c>
      <c r="D1912" s="24" t="s">
        <v>11084</v>
      </c>
      <c r="E1912" s="24" t="s">
        <v>11086</v>
      </c>
      <c r="F1912" s="25">
        <v>2.0</v>
      </c>
      <c r="G1912" s="25">
        <v>2.0</v>
      </c>
      <c r="H1912" s="25" t="s">
        <v>9396</v>
      </c>
      <c r="I1912" s="25">
        <v>2.0</v>
      </c>
      <c r="J1912" s="25">
        <v>2.0</v>
      </c>
      <c r="K1912" s="25" t="s">
        <v>9081</v>
      </c>
      <c r="L1912" s="25">
        <v>3.0</v>
      </c>
      <c r="M1912" s="25">
        <v>3.0</v>
      </c>
      <c r="N1912" s="25" t="s">
        <v>8916</v>
      </c>
      <c r="O1912" s="13"/>
      <c r="P1912" s="13"/>
      <c r="Q1912" s="13"/>
      <c r="R1912" s="13"/>
      <c r="S1912" s="13"/>
      <c r="T1912" s="13"/>
      <c r="U1912" s="13"/>
      <c r="V1912" s="13"/>
      <c r="W1912" s="13"/>
      <c r="X1912" s="13"/>
      <c r="Y1912" s="13"/>
      <c r="Z1912" s="13"/>
      <c r="AA1912" s="13"/>
      <c r="AB1912" s="13"/>
    </row>
    <row r="1913" ht="15.75" customHeight="1">
      <c r="A1913" s="24" t="s">
        <v>11082</v>
      </c>
      <c r="B1913" s="24" t="s">
        <v>4187</v>
      </c>
      <c r="C1913" s="24" t="s">
        <v>11083</v>
      </c>
      <c r="D1913" s="24" t="s">
        <v>11084</v>
      </c>
      <c r="E1913" s="24" t="s">
        <v>11087</v>
      </c>
      <c r="F1913" s="25">
        <v>2.0</v>
      </c>
      <c r="G1913" s="25">
        <v>2.0</v>
      </c>
      <c r="H1913" s="25" t="s">
        <v>9396</v>
      </c>
      <c r="I1913" s="25">
        <v>3.0</v>
      </c>
      <c r="J1913" s="25">
        <v>2.0</v>
      </c>
      <c r="K1913" s="25" t="s">
        <v>9081</v>
      </c>
      <c r="L1913" s="25">
        <v>1.0</v>
      </c>
      <c r="M1913" s="25">
        <v>1.0</v>
      </c>
      <c r="N1913" s="25" t="s">
        <v>8916</v>
      </c>
      <c r="O1913" s="13"/>
      <c r="P1913" s="13"/>
      <c r="Q1913" s="13"/>
      <c r="R1913" s="13"/>
      <c r="S1913" s="13"/>
      <c r="T1913" s="13"/>
      <c r="U1913" s="13"/>
      <c r="V1913" s="13"/>
      <c r="W1913" s="13"/>
      <c r="X1913" s="13"/>
      <c r="Y1913" s="13"/>
      <c r="Z1913" s="13"/>
      <c r="AA1913" s="13"/>
      <c r="AB1913" s="13"/>
    </row>
    <row r="1914" ht="15.75" customHeight="1">
      <c r="A1914" s="24" t="s">
        <v>11082</v>
      </c>
      <c r="B1914" s="24" t="s">
        <v>4188</v>
      </c>
      <c r="C1914" s="24" t="s">
        <v>11083</v>
      </c>
      <c r="D1914" s="24" t="s">
        <v>11084</v>
      </c>
      <c r="E1914" s="24" t="s">
        <v>11088</v>
      </c>
      <c r="F1914" s="25">
        <v>3.0</v>
      </c>
      <c r="G1914" s="25">
        <v>3.0</v>
      </c>
      <c r="H1914" s="25" t="s">
        <v>9396</v>
      </c>
      <c r="I1914" s="25">
        <v>3.0</v>
      </c>
      <c r="J1914" s="25">
        <v>3.0</v>
      </c>
      <c r="K1914" s="25" t="s">
        <v>9081</v>
      </c>
      <c r="L1914" s="25">
        <v>3.0</v>
      </c>
      <c r="M1914" s="25">
        <v>3.0</v>
      </c>
      <c r="N1914" s="25" t="s">
        <v>8916</v>
      </c>
      <c r="O1914" s="13"/>
      <c r="P1914" s="13"/>
      <c r="Q1914" s="13"/>
      <c r="R1914" s="13"/>
      <c r="S1914" s="13"/>
      <c r="T1914" s="13"/>
      <c r="U1914" s="13"/>
      <c r="V1914" s="13"/>
      <c r="W1914" s="13"/>
      <c r="X1914" s="13"/>
      <c r="Y1914" s="13"/>
      <c r="Z1914" s="13"/>
      <c r="AA1914" s="13"/>
      <c r="AB1914" s="13"/>
    </row>
    <row r="1915" ht="15.75" customHeight="1">
      <c r="A1915" s="24" t="s">
        <v>11082</v>
      </c>
      <c r="B1915" s="24" t="s">
        <v>4190</v>
      </c>
      <c r="C1915" s="24" t="s">
        <v>11083</v>
      </c>
      <c r="D1915" s="24" t="s">
        <v>11084</v>
      </c>
      <c r="E1915" s="24" t="s">
        <v>11089</v>
      </c>
      <c r="F1915" s="25">
        <v>1.0</v>
      </c>
      <c r="G1915" s="25">
        <v>1.0</v>
      </c>
      <c r="H1915" s="25" t="s">
        <v>9396</v>
      </c>
      <c r="I1915" s="25">
        <v>1.0</v>
      </c>
      <c r="J1915" s="25">
        <v>1.0</v>
      </c>
      <c r="K1915" s="25" t="s">
        <v>9081</v>
      </c>
      <c r="L1915" s="25">
        <v>1.0</v>
      </c>
      <c r="M1915" s="25">
        <v>1.0</v>
      </c>
      <c r="N1915" s="25" t="s">
        <v>8916</v>
      </c>
      <c r="O1915" s="13"/>
      <c r="P1915" s="13"/>
      <c r="Q1915" s="13"/>
      <c r="R1915" s="13"/>
      <c r="S1915" s="13"/>
      <c r="T1915" s="13"/>
      <c r="U1915" s="13"/>
      <c r="V1915" s="13"/>
      <c r="W1915" s="13"/>
      <c r="X1915" s="13"/>
      <c r="Y1915" s="13"/>
      <c r="Z1915" s="13"/>
      <c r="AA1915" s="13"/>
      <c r="AB1915" s="13"/>
    </row>
    <row r="1916" ht="15.75" customHeight="1">
      <c r="A1916" s="24" t="s">
        <v>11082</v>
      </c>
      <c r="B1916" s="24" t="s">
        <v>4192</v>
      </c>
      <c r="C1916" s="24" t="s">
        <v>11083</v>
      </c>
      <c r="D1916" s="24" t="s">
        <v>11084</v>
      </c>
      <c r="E1916" s="24" t="s">
        <v>11090</v>
      </c>
      <c r="F1916" s="25">
        <v>2.0</v>
      </c>
      <c r="G1916" s="25">
        <v>3.0</v>
      </c>
      <c r="H1916" s="25" t="s">
        <v>9396</v>
      </c>
      <c r="I1916" s="25">
        <v>2.0</v>
      </c>
      <c r="J1916" s="25">
        <v>3.0</v>
      </c>
      <c r="K1916" s="25" t="s">
        <v>9081</v>
      </c>
      <c r="L1916" s="25">
        <v>2.0</v>
      </c>
      <c r="M1916" s="25">
        <v>3.0</v>
      </c>
      <c r="N1916" s="25" t="s">
        <v>8916</v>
      </c>
      <c r="O1916" s="13"/>
      <c r="P1916" s="13"/>
      <c r="Q1916" s="13"/>
      <c r="R1916" s="13"/>
      <c r="S1916" s="13"/>
      <c r="T1916" s="13"/>
      <c r="U1916" s="13"/>
      <c r="V1916" s="13"/>
      <c r="W1916" s="13"/>
      <c r="X1916" s="13"/>
      <c r="Y1916" s="13"/>
      <c r="Z1916" s="13"/>
      <c r="AA1916" s="13"/>
      <c r="AB1916" s="13"/>
    </row>
    <row r="1917" ht="15.75" customHeight="1">
      <c r="A1917" s="24" t="s">
        <v>11082</v>
      </c>
      <c r="B1917" s="24" t="s">
        <v>4194</v>
      </c>
      <c r="C1917" s="24" t="s">
        <v>11083</v>
      </c>
      <c r="D1917" s="24" t="s">
        <v>11084</v>
      </c>
      <c r="E1917" s="24" t="s">
        <v>11091</v>
      </c>
      <c r="F1917" s="25">
        <v>3.0</v>
      </c>
      <c r="G1917" s="25">
        <v>3.0</v>
      </c>
      <c r="H1917" s="25" t="s">
        <v>9396</v>
      </c>
      <c r="I1917" s="25">
        <v>3.0</v>
      </c>
      <c r="J1917" s="25">
        <v>3.0</v>
      </c>
      <c r="K1917" s="25" t="s">
        <v>9081</v>
      </c>
      <c r="L1917" s="25">
        <v>2.0</v>
      </c>
      <c r="M1917" s="25">
        <v>2.0</v>
      </c>
      <c r="N1917" s="25" t="s">
        <v>8916</v>
      </c>
      <c r="O1917" s="13"/>
      <c r="P1917" s="13"/>
      <c r="Q1917" s="13"/>
      <c r="R1917" s="13"/>
      <c r="S1917" s="13"/>
      <c r="T1917" s="13"/>
      <c r="U1917" s="13"/>
      <c r="V1917" s="13"/>
      <c r="W1917" s="13"/>
      <c r="X1917" s="13"/>
      <c r="Y1917" s="13"/>
      <c r="Z1917" s="13"/>
      <c r="AA1917" s="13"/>
      <c r="AB1917" s="13"/>
    </row>
    <row r="1918" ht="15.75" customHeight="1">
      <c r="A1918" s="24" t="s">
        <v>11082</v>
      </c>
      <c r="B1918" s="24" t="s">
        <v>4196</v>
      </c>
      <c r="C1918" s="24" t="s">
        <v>11083</v>
      </c>
      <c r="D1918" s="24" t="s">
        <v>11084</v>
      </c>
      <c r="E1918" s="24" t="s">
        <v>11092</v>
      </c>
      <c r="F1918" s="25">
        <v>2.0</v>
      </c>
      <c r="G1918" s="25">
        <v>2.0</v>
      </c>
      <c r="H1918" s="25" t="s">
        <v>9396</v>
      </c>
      <c r="I1918" s="25">
        <v>2.0</v>
      </c>
      <c r="J1918" s="25">
        <v>2.0</v>
      </c>
      <c r="K1918" s="25" t="s">
        <v>9081</v>
      </c>
      <c r="L1918" s="25">
        <v>2.0</v>
      </c>
      <c r="M1918" s="25">
        <v>2.0</v>
      </c>
      <c r="N1918" s="25" t="s">
        <v>8916</v>
      </c>
      <c r="O1918" s="13"/>
      <c r="P1918" s="13"/>
      <c r="Q1918" s="13"/>
      <c r="R1918" s="13"/>
      <c r="S1918" s="13"/>
      <c r="T1918" s="13"/>
      <c r="U1918" s="13"/>
      <c r="V1918" s="13"/>
      <c r="W1918" s="13"/>
      <c r="X1918" s="13"/>
      <c r="Y1918" s="13"/>
      <c r="Z1918" s="13"/>
      <c r="AA1918" s="13"/>
      <c r="AB1918" s="13"/>
    </row>
    <row r="1919" ht="15.75" customHeight="1">
      <c r="A1919" s="24" t="s">
        <v>11082</v>
      </c>
      <c r="B1919" s="24" t="s">
        <v>4198</v>
      </c>
      <c r="C1919" s="24" t="s">
        <v>11083</v>
      </c>
      <c r="D1919" s="24" t="s">
        <v>11084</v>
      </c>
      <c r="E1919" s="24" t="s">
        <v>11093</v>
      </c>
      <c r="F1919" s="25">
        <v>1.0</v>
      </c>
      <c r="G1919" s="25">
        <v>2.0</v>
      </c>
      <c r="H1919" s="25" t="s">
        <v>9396</v>
      </c>
      <c r="I1919" s="25">
        <v>2.0</v>
      </c>
      <c r="J1919" s="25">
        <v>2.0</v>
      </c>
      <c r="K1919" s="25" t="s">
        <v>9081</v>
      </c>
      <c r="L1919" s="25">
        <v>1.0</v>
      </c>
      <c r="M1919" s="25">
        <v>1.0</v>
      </c>
      <c r="N1919" s="25" t="s">
        <v>8916</v>
      </c>
      <c r="O1919" s="13"/>
      <c r="P1919" s="13"/>
      <c r="Q1919" s="13"/>
      <c r="R1919" s="13"/>
      <c r="S1919" s="13"/>
      <c r="T1919" s="13"/>
      <c r="U1919" s="13"/>
      <c r="V1919" s="13"/>
      <c r="W1919" s="13"/>
      <c r="X1919" s="13"/>
      <c r="Y1919" s="13"/>
      <c r="Z1919" s="13"/>
      <c r="AA1919" s="13"/>
      <c r="AB1919" s="13"/>
    </row>
    <row r="1920" ht="15.75" customHeight="1">
      <c r="A1920" s="24" t="s">
        <v>11082</v>
      </c>
      <c r="B1920" s="24" t="s">
        <v>4200</v>
      </c>
      <c r="C1920" s="24" t="s">
        <v>11083</v>
      </c>
      <c r="D1920" s="24" t="s">
        <v>11084</v>
      </c>
      <c r="E1920" s="24" t="s">
        <v>11094</v>
      </c>
      <c r="F1920" s="25">
        <v>2.0</v>
      </c>
      <c r="G1920" s="25">
        <v>3.0</v>
      </c>
      <c r="H1920" s="25" t="s">
        <v>9396</v>
      </c>
      <c r="I1920" s="25">
        <v>3.0</v>
      </c>
      <c r="J1920" s="25">
        <v>3.0</v>
      </c>
      <c r="K1920" s="25" t="s">
        <v>9081</v>
      </c>
      <c r="L1920" s="25">
        <v>1.0</v>
      </c>
      <c r="M1920" s="25">
        <v>1.0</v>
      </c>
      <c r="N1920" s="25" t="s">
        <v>8916</v>
      </c>
      <c r="O1920" s="13"/>
      <c r="P1920" s="13"/>
      <c r="Q1920" s="13"/>
      <c r="R1920" s="13"/>
      <c r="S1920" s="13"/>
      <c r="T1920" s="13"/>
      <c r="U1920" s="13"/>
      <c r="V1920" s="13"/>
      <c r="W1920" s="13"/>
      <c r="X1920" s="13"/>
      <c r="Y1920" s="13"/>
      <c r="Z1920" s="13"/>
      <c r="AA1920" s="13"/>
      <c r="AB1920" s="13"/>
    </row>
    <row r="1921" ht="15.75" customHeight="1">
      <c r="A1921" s="24" t="s">
        <v>11082</v>
      </c>
      <c r="B1921" s="24" t="s">
        <v>4202</v>
      </c>
      <c r="C1921" s="24" t="s">
        <v>11083</v>
      </c>
      <c r="D1921" s="24" t="s">
        <v>11084</v>
      </c>
      <c r="E1921" s="24" t="s">
        <v>11095</v>
      </c>
      <c r="F1921" s="25">
        <v>1.0</v>
      </c>
      <c r="G1921" s="25">
        <v>2.0</v>
      </c>
      <c r="H1921" s="25" t="s">
        <v>9396</v>
      </c>
      <c r="I1921" s="25">
        <v>2.0</v>
      </c>
      <c r="J1921" s="25">
        <v>2.0</v>
      </c>
      <c r="K1921" s="25" t="s">
        <v>9081</v>
      </c>
      <c r="L1921" s="25">
        <v>1.0</v>
      </c>
      <c r="M1921" s="25">
        <v>1.0</v>
      </c>
      <c r="N1921" s="25" t="s">
        <v>8916</v>
      </c>
      <c r="O1921" s="13"/>
      <c r="P1921" s="13"/>
      <c r="Q1921" s="13"/>
      <c r="R1921" s="13"/>
      <c r="S1921" s="13"/>
      <c r="T1921" s="13"/>
      <c r="U1921" s="13"/>
      <c r="V1921" s="13"/>
      <c r="W1921" s="13"/>
      <c r="X1921" s="13"/>
      <c r="Y1921" s="13"/>
      <c r="Z1921" s="13"/>
      <c r="AA1921" s="13"/>
      <c r="AB1921" s="13"/>
    </row>
    <row r="1922" ht="15.75" customHeight="1">
      <c r="A1922" s="24" t="s">
        <v>11082</v>
      </c>
      <c r="B1922" s="24" t="s">
        <v>4204</v>
      </c>
      <c r="C1922" s="24" t="s">
        <v>11083</v>
      </c>
      <c r="D1922" s="24" t="s">
        <v>11084</v>
      </c>
      <c r="E1922" s="24" t="s">
        <v>11096</v>
      </c>
      <c r="F1922" s="25">
        <v>1.0</v>
      </c>
      <c r="G1922" s="25">
        <v>2.0</v>
      </c>
      <c r="H1922" s="25" t="s">
        <v>9396</v>
      </c>
      <c r="I1922" s="25">
        <v>1.0</v>
      </c>
      <c r="J1922" s="25">
        <v>2.0</v>
      </c>
      <c r="K1922" s="25" t="s">
        <v>9081</v>
      </c>
      <c r="L1922" s="25">
        <v>1.0</v>
      </c>
      <c r="M1922" s="25">
        <v>2.0</v>
      </c>
      <c r="N1922" s="25" t="s">
        <v>8916</v>
      </c>
      <c r="O1922" s="13"/>
      <c r="P1922" s="13"/>
      <c r="Q1922" s="13"/>
      <c r="R1922" s="13"/>
      <c r="S1922" s="13"/>
      <c r="T1922" s="13"/>
      <c r="U1922" s="13"/>
      <c r="V1922" s="13"/>
      <c r="W1922" s="13"/>
      <c r="X1922" s="13"/>
      <c r="Y1922" s="13"/>
      <c r="Z1922" s="13"/>
      <c r="AA1922" s="13"/>
      <c r="AB1922" s="13"/>
    </row>
    <row r="1923" ht="15.75" customHeight="1">
      <c r="A1923" s="24" t="s">
        <v>11082</v>
      </c>
      <c r="B1923" s="24" t="s">
        <v>4206</v>
      </c>
      <c r="C1923" s="24" t="s">
        <v>11083</v>
      </c>
      <c r="D1923" s="24" t="s">
        <v>11084</v>
      </c>
      <c r="E1923" s="24" t="s">
        <v>11097</v>
      </c>
      <c r="F1923" s="25">
        <v>3.0</v>
      </c>
      <c r="G1923" s="25">
        <v>3.0</v>
      </c>
      <c r="H1923" s="25" t="s">
        <v>9396</v>
      </c>
      <c r="I1923" s="25">
        <v>3.0</v>
      </c>
      <c r="J1923" s="25">
        <v>3.0</v>
      </c>
      <c r="K1923" s="25" t="s">
        <v>9081</v>
      </c>
      <c r="L1923" s="25">
        <v>3.0</v>
      </c>
      <c r="M1923" s="25">
        <v>3.0</v>
      </c>
      <c r="N1923" s="25" t="s">
        <v>8916</v>
      </c>
      <c r="O1923" s="13"/>
      <c r="P1923" s="13"/>
      <c r="Q1923" s="13"/>
      <c r="R1923" s="13"/>
      <c r="S1923" s="13"/>
      <c r="T1923" s="13"/>
      <c r="U1923" s="13"/>
      <c r="V1923" s="13"/>
      <c r="W1923" s="13"/>
      <c r="X1923" s="13"/>
      <c r="Y1923" s="13"/>
      <c r="Z1923" s="13"/>
      <c r="AA1923" s="13"/>
      <c r="AB1923" s="13"/>
    </row>
    <row r="1924" ht="15.75" customHeight="1">
      <c r="A1924" s="24" t="s">
        <v>11082</v>
      </c>
      <c r="B1924" s="24" t="s">
        <v>4208</v>
      </c>
      <c r="C1924" s="24" t="s">
        <v>11083</v>
      </c>
      <c r="D1924" s="24" t="s">
        <v>11084</v>
      </c>
      <c r="E1924" s="24" t="s">
        <v>11098</v>
      </c>
      <c r="F1924" s="25">
        <v>2.0</v>
      </c>
      <c r="G1924" s="25">
        <v>2.0</v>
      </c>
      <c r="H1924" s="25" t="s">
        <v>9396</v>
      </c>
      <c r="I1924" s="25">
        <v>3.0</v>
      </c>
      <c r="J1924" s="25">
        <v>2.0</v>
      </c>
      <c r="K1924" s="25" t="s">
        <v>9081</v>
      </c>
      <c r="L1924" s="25">
        <v>1.0</v>
      </c>
      <c r="M1924" s="25">
        <v>1.0</v>
      </c>
      <c r="N1924" s="25" t="s">
        <v>8916</v>
      </c>
      <c r="O1924" s="13"/>
      <c r="P1924" s="13"/>
      <c r="Q1924" s="13"/>
      <c r="R1924" s="13"/>
      <c r="S1924" s="13"/>
      <c r="T1924" s="13"/>
      <c r="U1924" s="13"/>
      <c r="V1924" s="13"/>
      <c r="W1924" s="13"/>
      <c r="X1924" s="13"/>
      <c r="Y1924" s="13"/>
      <c r="Z1924" s="13"/>
      <c r="AA1924" s="13"/>
      <c r="AB1924" s="13"/>
    </row>
    <row r="1925" ht="15.75" customHeight="1">
      <c r="A1925" s="24" t="s">
        <v>11082</v>
      </c>
      <c r="B1925" s="24" t="s">
        <v>4210</v>
      </c>
      <c r="C1925" s="24" t="s">
        <v>11083</v>
      </c>
      <c r="D1925" s="24" t="s">
        <v>11084</v>
      </c>
      <c r="E1925" s="24" t="s">
        <v>11099</v>
      </c>
      <c r="F1925" s="25">
        <v>3.0</v>
      </c>
      <c r="G1925" s="25">
        <v>3.0</v>
      </c>
      <c r="H1925" s="25" t="s">
        <v>9396</v>
      </c>
      <c r="I1925" s="25">
        <v>3.0</v>
      </c>
      <c r="J1925" s="25">
        <v>3.0</v>
      </c>
      <c r="K1925" s="25" t="s">
        <v>9081</v>
      </c>
      <c r="L1925" s="25">
        <v>2.0</v>
      </c>
      <c r="M1925" s="25">
        <v>2.0</v>
      </c>
      <c r="N1925" s="25" t="s">
        <v>8916</v>
      </c>
      <c r="O1925" s="13"/>
      <c r="P1925" s="13"/>
      <c r="Q1925" s="13"/>
      <c r="R1925" s="13"/>
      <c r="S1925" s="13"/>
      <c r="T1925" s="13"/>
      <c r="U1925" s="13"/>
      <c r="V1925" s="13"/>
      <c r="W1925" s="13"/>
      <c r="X1925" s="13"/>
      <c r="Y1925" s="13"/>
      <c r="Z1925" s="13"/>
      <c r="AA1925" s="13"/>
      <c r="AB1925" s="13"/>
    </row>
    <row r="1926" ht="15.75" customHeight="1">
      <c r="A1926" s="24" t="s">
        <v>11082</v>
      </c>
      <c r="B1926" s="24" t="s">
        <v>4212</v>
      </c>
      <c r="C1926" s="24" t="s">
        <v>11083</v>
      </c>
      <c r="D1926" s="24" t="s">
        <v>11084</v>
      </c>
      <c r="E1926" s="24" t="s">
        <v>11100</v>
      </c>
      <c r="F1926" s="25">
        <v>1.0</v>
      </c>
      <c r="G1926" s="25">
        <v>2.0</v>
      </c>
      <c r="H1926" s="25" t="s">
        <v>9396</v>
      </c>
      <c r="I1926" s="25">
        <v>2.0</v>
      </c>
      <c r="J1926" s="25">
        <v>2.0</v>
      </c>
      <c r="K1926" s="25" t="s">
        <v>9081</v>
      </c>
      <c r="L1926" s="25">
        <v>1.0</v>
      </c>
      <c r="M1926" s="25">
        <v>1.0</v>
      </c>
      <c r="N1926" s="25" t="s">
        <v>8916</v>
      </c>
      <c r="O1926" s="13"/>
      <c r="P1926" s="13"/>
      <c r="Q1926" s="13"/>
      <c r="R1926" s="13"/>
      <c r="S1926" s="13"/>
      <c r="T1926" s="13"/>
      <c r="U1926" s="13"/>
      <c r="V1926" s="13"/>
      <c r="W1926" s="13"/>
      <c r="X1926" s="13"/>
      <c r="Y1926" s="13"/>
      <c r="Z1926" s="13"/>
      <c r="AA1926" s="13"/>
      <c r="AB1926" s="13"/>
    </row>
    <row r="1927" ht="15.75" customHeight="1">
      <c r="A1927" s="24" t="s">
        <v>11082</v>
      </c>
      <c r="B1927" s="24" t="s">
        <v>4214</v>
      </c>
      <c r="C1927" s="24" t="s">
        <v>11083</v>
      </c>
      <c r="D1927" s="24" t="s">
        <v>11084</v>
      </c>
      <c r="E1927" s="24" t="s">
        <v>11101</v>
      </c>
      <c r="F1927" s="25">
        <v>1.0</v>
      </c>
      <c r="G1927" s="25">
        <v>2.0</v>
      </c>
      <c r="H1927" s="25" t="s">
        <v>9396</v>
      </c>
      <c r="I1927" s="25">
        <v>1.0</v>
      </c>
      <c r="J1927" s="25">
        <v>2.0</v>
      </c>
      <c r="K1927" s="25" t="s">
        <v>9081</v>
      </c>
      <c r="L1927" s="25">
        <v>1.0</v>
      </c>
      <c r="M1927" s="25">
        <v>1.0</v>
      </c>
      <c r="N1927" s="25" t="s">
        <v>8916</v>
      </c>
      <c r="O1927" s="13"/>
      <c r="P1927" s="13"/>
      <c r="Q1927" s="13"/>
      <c r="R1927" s="13"/>
      <c r="S1927" s="13"/>
      <c r="T1927" s="13"/>
      <c r="U1927" s="13"/>
      <c r="V1927" s="13"/>
      <c r="W1927" s="13"/>
      <c r="X1927" s="13"/>
      <c r="Y1927" s="13"/>
      <c r="Z1927" s="13"/>
      <c r="AA1927" s="13"/>
      <c r="AB1927" s="13"/>
    </row>
    <row r="1928" ht="15.75" customHeight="1">
      <c r="A1928" s="24" t="s">
        <v>11082</v>
      </c>
      <c r="B1928" s="24" t="s">
        <v>4216</v>
      </c>
      <c r="C1928" s="24" t="s">
        <v>11083</v>
      </c>
      <c r="D1928" s="24" t="s">
        <v>11084</v>
      </c>
      <c r="E1928" s="24" t="s">
        <v>11102</v>
      </c>
      <c r="F1928" s="25">
        <v>2.0</v>
      </c>
      <c r="G1928" s="25">
        <v>3.0</v>
      </c>
      <c r="H1928" s="25" t="s">
        <v>9396</v>
      </c>
      <c r="I1928" s="25">
        <v>2.0</v>
      </c>
      <c r="J1928" s="25">
        <v>2.0</v>
      </c>
      <c r="K1928" s="25" t="s">
        <v>9081</v>
      </c>
      <c r="L1928" s="25">
        <v>1.0</v>
      </c>
      <c r="M1928" s="25">
        <v>1.0</v>
      </c>
      <c r="N1928" s="25" t="s">
        <v>8916</v>
      </c>
      <c r="O1928" s="13"/>
      <c r="P1928" s="13"/>
      <c r="Q1928" s="13"/>
      <c r="R1928" s="13"/>
      <c r="S1928" s="13"/>
      <c r="T1928" s="13"/>
      <c r="U1928" s="13"/>
      <c r="V1928" s="13"/>
      <c r="W1928" s="13"/>
      <c r="X1928" s="13"/>
      <c r="Y1928" s="13"/>
      <c r="Z1928" s="13"/>
      <c r="AA1928" s="13"/>
      <c r="AB1928" s="13"/>
    </row>
    <row r="1929" ht="15.75" customHeight="1">
      <c r="A1929" s="24" t="s">
        <v>11103</v>
      </c>
      <c r="B1929" s="24" t="s">
        <v>2525</v>
      </c>
      <c r="C1929" s="24" t="s">
        <v>11104</v>
      </c>
      <c r="D1929" s="24" t="s">
        <v>11105</v>
      </c>
      <c r="E1929" s="24" t="s">
        <v>11106</v>
      </c>
      <c r="F1929" s="25">
        <v>3.0</v>
      </c>
      <c r="G1929" s="25">
        <v>3.0</v>
      </c>
      <c r="H1929" s="25" t="s">
        <v>9250</v>
      </c>
      <c r="I1929" s="25">
        <v>3.0</v>
      </c>
      <c r="J1929" s="25">
        <v>3.0</v>
      </c>
      <c r="K1929" s="25" t="s">
        <v>9081</v>
      </c>
      <c r="L1929" s="25">
        <v>3.0</v>
      </c>
      <c r="M1929" s="25">
        <v>3.0</v>
      </c>
      <c r="N1929" s="25" t="s">
        <v>9396</v>
      </c>
      <c r="O1929" s="13"/>
      <c r="P1929" s="13"/>
      <c r="Q1929" s="13"/>
      <c r="R1929" s="13"/>
      <c r="S1929" s="13"/>
      <c r="T1929" s="13"/>
      <c r="U1929" s="13"/>
      <c r="V1929" s="13"/>
      <c r="W1929" s="13"/>
      <c r="X1929" s="13"/>
      <c r="Y1929" s="13"/>
      <c r="Z1929" s="13"/>
      <c r="AA1929" s="13"/>
      <c r="AB1929" s="13"/>
    </row>
    <row r="1930" ht="15.75" customHeight="1">
      <c r="A1930" s="24" t="s">
        <v>11103</v>
      </c>
      <c r="B1930" s="24" t="s">
        <v>2529</v>
      </c>
      <c r="C1930" s="24" t="s">
        <v>11104</v>
      </c>
      <c r="D1930" s="24" t="s">
        <v>11105</v>
      </c>
      <c r="E1930" s="24" t="s">
        <v>11107</v>
      </c>
      <c r="F1930" s="25">
        <v>3.0</v>
      </c>
      <c r="G1930" s="25">
        <v>2.0</v>
      </c>
      <c r="H1930" s="25" t="s">
        <v>9250</v>
      </c>
      <c r="I1930" s="25">
        <v>3.0</v>
      </c>
      <c r="J1930" s="25">
        <v>2.0</v>
      </c>
      <c r="K1930" s="25" t="s">
        <v>9081</v>
      </c>
      <c r="L1930" s="25">
        <v>3.0</v>
      </c>
      <c r="M1930" s="25">
        <v>2.0</v>
      </c>
      <c r="N1930" s="25" t="s">
        <v>9396</v>
      </c>
      <c r="O1930" s="13"/>
      <c r="P1930" s="13"/>
      <c r="Q1930" s="13"/>
      <c r="R1930" s="13"/>
      <c r="S1930" s="13"/>
      <c r="T1930" s="13"/>
      <c r="U1930" s="13"/>
      <c r="V1930" s="13"/>
      <c r="W1930" s="13"/>
      <c r="X1930" s="13"/>
      <c r="Y1930" s="13"/>
      <c r="Z1930" s="13"/>
      <c r="AA1930" s="13"/>
      <c r="AB1930" s="13"/>
    </row>
    <row r="1931" ht="15.75" customHeight="1">
      <c r="A1931" s="24" t="s">
        <v>11103</v>
      </c>
      <c r="B1931" s="24" t="s">
        <v>2531</v>
      </c>
      <c r="C1931" s="24" t="s">
        <v>11104</v>
      </c>
      <c r="D1931" s="24" t="s">
        <v>11105</v>
      </c>
      <c r="E1931" s="24" t="s">
        <v>11108</v>
      </c>
      <c r="F1931" s="25">
        <v>3.0</v>
      </c>
      <c r="G1931" s="25">
        <v>2.0</v>
      </c>
      <c r="H1931" s="25" t="s">
        <v>9250</v>
      </c>
      <c r="I1931" s="25">
        <v>3.0</v>
      </c>
      <c r="J1931" s="25">
        <v>2.0</v>
      </c>
      <c r="K1931" s="25" t="s">
        <v>9081</v>
      </c>
      <c r="L1931" s="25">
        <v>3.0</v>
      </c>
      <c r="M1931" s="25">
        <v>2.0</v>
      </c>
      <c r="N1931" s="25" t="s">
        <v>9396</v>
      </c>
      <c r="O1931" s="13"/>
      <c r="P1931" s="13"/>
      <c r="Q1931" s="13"/>
      <c r="R1931" s="13"/>
      <c r="S1931" s="13"/>
      <c r="T1931" s="13"/>
      <c r="U1931" s="13"/>
      <c r="V1931" s="13"/>
      <c r="W1931" s="13"/>
      <c r="X1931" s="13"/>
      <c r="Y1931" s="13"/>
      <c r="Z1931" s="13"/>
      <c r="AA1931" s="13"/>
      <c r="AB1931" s="13"/>
    </row>
    <row r="1932" ht="15.75" customHeight="1">
      <c r="A1932" s="24" t="s">
        <v>11103</v>
      </c>
      <c r="B1932" s="24" t="s">
        <v>2533</v>
      </c>
      <c r="C1932" s="24" t="s">
        <v>11104</v>
      </c>
      <c r="D1932" s="24" t="s">
        <v>11105</v>
      </c>
      <c r="E1932" s="24" t="s">
        <v>11109</v>
      </c>
      <c r="F1932" s="25">
        <v>3.0</v>
      </c>
      <c r="G1932" s="25">
        <v>2.0</v>
      </c>
      <c r="H1932" s="25" t="s">
        <v>9250</v>
      </c>
      <c r="I1932" s="25">
        <v>3.0</v>
      </c>
      <c r="J1932" s="25">
        <v>2.0</v>
      </c>
      <c r="K1932" s="25" t="s">
        <v>9081</v>
      </c>
      <c r="L1932" s="25">
        <v>3.0</v>
      </c>
      <c r="M1932" s="25">
        <v>2.0</v>
      </c>
      <c r="N1932" s="25" t="s">
        <v>9396</v>
      </c>
      <c r="O1932" s="13"/>
      <c r="P1932" s="13"/>
      <c r="Q1932" s="13"/>
      <c r="R1932" s="13"/>
      <c r="S1932" s="13"/>
      <c r="T1932" s="13"/>
      <c r="U1932" s="13"/>
      <c r="V1932" s="13"/>
      <c r="W1932" s="13"/>
      <c r="X1932" s="13"/>
      <c r="Y1932" s="13"/>
      <c r="Z1932" s="13"/>
      <c r="AA1932" s="13"/>
      <c r="AB1932" s="13"/>
    </row>
    <row r="1933" ht="15.75" customHeight="1">
      <c r="A1933" s="24" t="s">
        <v>11103</v>
      </c>
      <c r="B1933" s="24" t="s">
        <v>2535</v>
      </c>
      <c r="C1933" s="24" t="s">
        <v>11104</v>
      </c>
      <c r="D1933" s="24" t="s">
        <v>11105</v>
      </c>
      <c r="E1933" s="24" t="s">
        <v>11110</v>
      </c>
      <c r="F1933" s="25">
        <v>2.0</v>
      </c>
      <c r="G1933" s="25">
        <v>2.0</v>
      </c>
      <c r="H1933" s="25" t="s">
        <v>9250</v>
      </c>
      <c r="I1933" s="25">
        <v>2.0</v>
      </c>
      <c r="J1933" s="25">
        <v>2.0</v>
      </c>
      <c r="K1933" s="25" t="s">
        <v>9081</v>
      </c>
      <c r="L1933" s="25">
        <v>2.0</v>
      </c>
      <c r="M1933" s="25">
        <v>2.0</v>
      </c>
      <c r="N1933" s="25" t="s">
        <v>9396</v>
      </c>
      <c r="O1933" s="13"/>
      <c r="P1933" s="13"/>
      <c r="Q1933" s="13"/>
      <c r="R1933" s="13"/>
      <c r="S1933" s="13"/>
      <c r="T1933" s="13"/>
      <c r="U1933" s="13"/>
      <c r="V1933" s="13"/>
      <c r="W1933" s="13"/>
      <c r="X1933" s="13"/>
      <c r="Y1933" s="13"/>
      <c r="Z1933" s="13"/>
      <c r="AA1933" s="13"/>
      <c r="AB1933" s="13"/>
    </row>
    <row r="1934" ht="15.75" customHeight="1">
      <c r="A1934" s="24" t="s">
        <v>11103</v>
      </c>
      <c r="B1934" s="24" t="s">
        <v>2537</v>
      </c>
      <c r="C1934" s="24" t="s">
        <v>11104</v>
      </c>
      <c r="D1934" s="24" t="s">
        <v>11105</v>
      </c>
      <c r="E1934" s="24" t="s">
        <v>11111</v>
      </c>
      <c r="F1934" s="25">
        <v>3.0</v>
      </c>
      <c r="G1934" s="25">
        <v>3.0</v>
      </c>
      <c r="H1934" s="25" t="s">
        <v>9250</v>
      </c>
      <c r="I1934" s="25">
        <v>3.0</v>
      </c>
      <c r="J1934" s="25">
        <v>3.0</v>
      </c>
      <c r="K1934" s="25" t="s">
        <v>9081</v>
      </c>
      <c r="L1934" s="25">
        <v>3.0</v>
      </c>
      <c r="M1934" s="25">
        <v>3.0</v>
      </c>
      <c r="N1934" s="25" t="s">
        <v>9396</v>
      </c>
      <c r="O1934" s="13"/>
      <c r="P1934" s="13"/>
      <c r="Q1934" s="13"/>
      <c r="R1934" s="13"/>
      <c r="S1934" s="13"/>
      <c r="T1934" s="13"/>
      <c r="U1934" s="13"/>
      <c r="V1934" s="13"/>
      <c r="W1934" s="13"/>
      <c r="X1934" s="13"/>
      <c r="Y1934" s="13"/>
      <c r="Z1934" s="13"/>
      <c r="AA1934" s="13"/>
      <c r="AB1934" s="13"/>
    </row>
    <row r="1935" ht="15.75" customHeight="1">
      <c r="A1935" s="24" t="s">
        <v>11103</v>
      </c>
      <c r="B1935" s="24" t="s">
        <v>2539</v>
      </c>
      <c r="C1935" s="24" t="s">
        <v>11104</v>
      </c>
      <c r="D1935" s="24" t="s">
        <v>11105</v>
      </c>
      <c r="E1935" s="24" t="s">
        <v>11112</v>
      </c>
      <c r="F1935" s="25">
        <v>3.0</v>
      </c>
      <c r="G1935" s="25">
        <v>3.0</v>
      </c>
      <c r="H1935" s="25" t="s">
        <v>9250</v>
      </c>
      <c r="I1935" s="25">
        <v>3.0</v>
      </c>
      <c r="J1935" s="25">
        <v>3.0</v>
      </c>
      <c r="K1935" s="25" t="s">
        <v>9081</v>
      </c>
      <c r="L1935" s="25">
        <v>3.0</v>
      </c>
      <c r="M1935" s="25">
        <v>3.0</v>
      </c>
      <c r="N1935" s="25" t="s">
        <v>9396</v>
      </c>
      <c r="O1935" s="13"/>
      <c r="P1935" s="13"/>
      <c r="Q1935" s="13"/>
      <c r="R1935" s="13"/>
      <c r="S1935" s="13"/>
      <c r="T1935" s="13"/>
      <c r="U1935" s="13"/>
      <c r="V1935" s="13"/>
      <c r="W1935" s="13"/>
      <c r="X1935" s="13"/>
      <c r="Y1935" s="13"/>
      <c r="Z1935" s="13"/>
      <c r="AA1935" s="13"/>
      <c r="AB1935" s="13"/>
    </row>
    <row r="1936" ht="15.75" customHeight="1">
      <c r="A1936" s="24" t="s">
        <v>11103</v>
      </c>
      <c r="B1936" s="24" t="s">
        <v>2541</v>
      </c>
      <c r="C1936" s="24" t="s">
        <v>11104</v>
      </c>
      <c r="D1936" s="24" t="s">
        <v>11105</v>
      </c>
      <c r="E1936" s="24" t="s">
        <v>11113</v>
      </c>
      <c r="F1936" s="25">
        <v>3.0</v>
      </c>
      <c r="G1936" s="25">
        <v>3.0</v>
      </c>
      <c r="H1936" s="25" t="s">
        <v>9250</v>
      </c>
      <c r="I1936" s="25">
        <v>3.0</v>
      </c>
      <c r="J1936" s="25">
        <v>2.0</v>
      </c>
      <c r="K1936" s="25" t="s">
        <v>9081</v>
      </c>
      <c r="L1936" s="25">
        <v>3.0</v>
      </c>
      <c r="M1936" s="25">
        <v>2.0</v>
      </c>
      <c r="N1936" s="25" t="s">
        <v>9396</v>
      </c>
      <c r="O1936" s="13"/>
      <c r="P1936" s="13"/>
      <c r="Q1936" s="13"/>
      <c r="R1936" s="13"/>
      <c r="S1936" s="13"/>
      <c r="T1936" s="13"/>
      <c r="U1936" s="13"/>
      <c r="V1936" s="13"/>
      <c r="W1936" s="13"/>
      <c r="X1936" s="13"/>
      <c r="Y1936" s="13"/>
      <c r="Z1936" s="13"/>
      <c r="AA1936" s="13"/>
      <c r="AB1936" s="13"/>
    </row>
    <row r="1937" ht="15.75" customHeight="1">
      <c r="A1937" s="24" t="s">
        <v>11103</v>
      </c>
      <c r="B1937" s="24" t="s">
        <v>2543</v>
      </c>
      <c r="C1937" s="24" t="s">
        <v>11104</v>
      </c>
      <c r="D1937" s="24" t="s">
        <v>11105</v>
      </c>
      <c r="E1937" s="24" t="s">
        <v>11114</v>
      </c>
      <c r="F1937" s="25">
        <v>1.0</v>
      </c>
      <c r="G1937" s="25">
        <v>2.0</v>
      </c>
      <c r="H1937" s="25" t="s">
        <v>9250</v>
      </c>
      <c r="I1937" s="25">
        <v>1.0</v>
      </c>
      <c r="J1937" s="25">
        <v>2.0</v>
      </c>
      <c r="K1937" s="25" t="s">
        <v>9081</v>
      </c>
      <c r="L1937" s="25">
        <v>1.0</v>
      </c>
      <c r="M1937" s="25">
        <v>2.0</v>
      </c>
      <c r="N1937" s="25" t="s">
        <v>9396</v>
      </c>
      <c r="O1937" s="13"/>
      <c r="P1937" s="13"/>
      <c r="Q1937" s="13"/>
      <c r="R1937" s="13"/>
      <c r="S1937" s="13"/>
      <c r="T1937" s="13"/>
      <c r="U1937" s="13"/>
      <c r="V1937" s="13"/>
      <c r="W1937" s="13"/>
      <c r="X1937" s="13"/>
      <c r="Y1937" s="13"/>
      <c r="Z1937" s="13"/>
      <c r="AA1937" s="13"/>
      <c r="AB1937" s="13"/>
    </row>
    <row r="1938" ht="15.75" customHeight="1">
      <c r="A1938" s="24" t="s">
        <v>11103</v>
      </c>
      <c r="B1938" s="24" t="s">
        <v>2545</v>
      </c>
      <c r="C1938" s="24" t="s">
        <v>11104</v>
      </c>
      <c r="D1938" s="24" t="s">
        <v>11105</v>
      </c>
      <c r="E1938" s="24" t="s">
        <v>11115</v>
      </c>
      <c r="F1938" s="25">
        <v>3.0</v>
      </c>
      <c r="G1938" s="25">
        <v>3.0</v>
      </c>
      <c r="H1938" s="25" t="s">
        <v>9250</v>
      </c>
      <c r="I1938" s="25">
        <v>3.0</v>
      </c>
      <c r="J1938" s="25">
        <v>3.0</v>
      </c>
      <c r="K1938" s="25" t="s">
        <v>9081</v>
      </c>
      <c r="L1938" s="25">
        <v>3.0</v>
      </c>
      <c r="M1938" s="25">
        <v>3.0</v>
      </c>
      <c r="N1938" s="25" t="s">
        <v>9396</v>
      </c>
      <c r="O1938" s="13"/>
      <c r="P1938" s="13"/>
      <c r="Q1938" s="13"/>
      <c r="R1938" s="13"/>
      <c r="S1938" s="13"/>
      <c r="T1938" s="13"/>
      <c r="U1938" s="13"/>
      <c r="V1938" s="13"/>
      <c r="W1938" s="13"/>
      <c r="X1938" s="13"/>
      <c r="Y1938" s="13"/>
      <c r="Z1938" s="13"/>
      <c r="AA1938" s="13"/>
      <c r="AB1938" s="13"/>
    </row>
    <row r="1939" ht="15.75" customHeight="1">
      <c r="A1939" s="24" t="s">
        <v>11103</v>
      </c>
      <c r="B1939" s="24" t="s">
        <v>2546</v>
      </c>
      <c r="C1939" s="24" t="s">
        <v>11104</v>
      </c>
      <c r="D1939" s="24" t="s">
        <v>11105</v>
      </c>
      <c r="E1939" s="24" t="s">
        <v>11116</v>
      </c>
      <c r="F1939" s="25">
        <v>1.0</v>
      </c>
      <c r="G1939" s="25">
        <v>1.0</v>
      </c>
      <c r="H1939" s="25" t="s">
        <v>9250</v>
      </c>
      <c r="I1939" s="25">
        <v>1.0</v>
      </c>
      <c r="J1939" s="25">
        <v>1.0</v>
      </c>
      <c r="K1939" s="25" t="s">
        <v>9081</v>
      </c>
      <c r="L1939" s="25">
        <v>1.0</v>
      </c>
      <c r="M1939" s="25">
        <v>1.0</v>
      </c>
      <c r="N1939" s="25" t="s">
        <v>9396</v>
      </c>
      <c r="O1939" s="13"/>
      <c r="P1939" s="13"/>
      <c r="Q1939" s="13"/>
      <c r="R1939" s="13"/>
      <c r="S1939" s="13"/>
      <c r="T1939" s="13"/>
      <c r="U1939" s="13"/>
      <c r="V1939" s="13"/>
      <c r="W1939" s="13"/>
      <c r="X1939" s="13"/>
      <c r="Y1939" s="13"/>
      <c r="Z1939" s="13"/>
      <c r="AA1939" s="13"/>
      <c r="AB1939" s="13"/>
    </row>
    <row r="1940" ht="15.75" customHeight="1">
      <c r="A1940" s="24" t="s">
        <v>11103</v>
      </c>
      <c r="B1940" s="24" t="s">
        <v>2548</v>
      </c>
      <c r="C1940" s="24" t="s">
        <v>11104</v>
      </c>
      <c r="D1940" s="24" t="s">
        <v>11105</v>
      </c>
      <c r="E1940" s="24" t="s">
        <v>11117</v>
      </c>
      <c r="F1940" s="25">
        <v>1.0</v>
      </c>
      <c r="G1940" s="25">
        <v>1.0</v>
      </c>
      <c r="H1940" s="25" t="s">
        <v>9250</v>
      </c>
      <c r="I1940" s="25">
        <v>1.0</v>
      </c>
      <c r="J1940" s="25">
        <v>1.0</v>
      </c>
      <c r="K1940" s="25" t="s">
        <v>9081</v>
      </c>
      <c r="L1940" s="25">
        <v>1.0</v>
      </c>
      <c r="M1940" s="25">
        <v>1.0</v>
      </c>
      <c r="N1940" s="25" t="s">
        <v>9396</v>
      </c>
      <c r="O1940" s="13"/>
      <c r="P1940" s="13"/>
      <c r="Q1940" s="13"/>
      <c r="R1940" s="13"/>
      <c r="S1940" s="13"/>
      <c r="T1940" s="13"/>
      <c r="U1940" s="13"/>
      <c r="V1940" s="13"/>
      <c r="W1940" s="13"/>
      <c r="X1940" s="13"/>
      <c r="Y1940" s="13"/>
      <c r="Z1940" s="13"/>
      <c r="AA1940" s="13"/>
      <c r="AB1940" s="13"/>
    </row>
    <row r="1941" ht="15.75" customHeight="1">
      <c r="A1941" s="24" t="s">
        <v>11103</v>
      </c>
      <c r="B1941" s="24" t="s">
        <v>2550</v>
      </c>
      <c r="C1941" s="24" t="s">
        <v>11104</v>
      </c>
      <c r="D1941" s="24" t="s">
        <v>11105</v>
      </c>
      <c r="E1941" s="24" t="s">
        <v>11118</v>
      </c>
      <c r="F1941" s="25">
        <v>2.0</v>
      </c>
      <c r="G1941" s="25">
        <v>2.0</v>
      </c>
      <c r="H1941" s="25" t="s">
        <v>9250</v>
      </c>
      <c r="I1941" s="25">
        <v>2.0</v>
      </c>
      <c r="J1941" s="25">
        <v>2.0</v>
      </c>
      <c r="K1941" s="25" t="s">
        <v>9081</v>
      </c>
      <c r="L1941" s="25">
        <v>2.0</v>
      </c>
      <c r="M1941" s="25">
        <v>2.0</v>
      </c>
      <c r="N1941" s="25" t="s">
        <v>9396</v>
      </c>
      <c r="O1941" s="13"/>
      <c r="P1941" s="13"/>
      <c r="Q1941" s="13"/>
      <c r="R1941" s="13"/>
      <c r="S1941" s="13"/>
      <c r="T1941" s="13"/>
      <c r="U1941" s="13"/>
      <c r="V1941" s="13"/>
      <c r="W1941" s="13"/>
      <c r="X1941" s="13"/>
      <c r="Y1941" s="13"/>
      <c r="Z1941" s="13"/>
      <c r="AA1941" s="13"/>
      <c r="AB1941" s="13"/>
    </row>
    <row r="1942" ht="15.75" customHeight="1">
      <c r="A1942" s="24" t="s">
        <v>11103</v>
      </c>
      <c r="B1942" s="24" t="s">
        <v>2552</v>
      </c>
      <c r="C1942" s="24" t="s">
        <v>11104</v>
      </c>
      <c r="D1942" s="24" t="s">
        <v>11105</v>
      </c>
      <c r="E1942" s="24" t="s">
        <v>11119</v>
      </c>
      <c r="F1942" s="25">
        <v>3.0</v>
      </c>
      <c r="G1942" s="25">
        <v>2.0</v>
      </c>
      <c r="H1942" s="25" t="s">
        <v>9250</v>
      </c>
      <c r="I1942" s="25">
        <v>3.0</v>
      </c>
      <c r="J1942" s="25">
        <v>2.0</v>
      </c>
      <c r="K1942" s="25" t="s">
        <v>9081</v>
      </c>
      <c r="L1942" s="25">
        <v>3.0</v>
      </c>
      <c r="M1942" s="25">
        <v>2.0</v>
      </c>
      <c r="N1942" s="25" t="s">
        <v>9396</v>
      </c>
      <c r="O1942" s="13"/>
      <c r="P1942" s="13"/>
      <c r="Q1942" s="13"/>
      <c r="R1942" s="13"/>
      <c r="S1942" s="13"/>
      <c r="T1942" s="13"/>
      <c r="U1942" s="13"/>
      <c r="V1942" s="13"/>
      <c r="W1942" s="13"/>
      <c r="X1942" s="13"/>
      <c r="Y1942" s="13"/>
      <c r="Z1942" s="13"/>
      <c r="AA1942" s="13"/>
      <c r="AB1942" s="13"/>
    </row>
    <row r="1943" ht="15.75" customHeight="1">
      <c r="A1943" s="24" t="s">
        <v>11103</v>
      </c>
      <c r="B1943" s="24" t="s">
        <v>2554</v>
      </c>
      <c r="C1943" s="24" t="s">
        <v>11104</v>
      </c>
      <c r="D1943" s="24" t="s">
        <v>11105</v>
      </c>
      <c r="E1943" s="24" t="s">
        <v>11120</v>
      </c>
      <c r="F1943" s="25">
        <v>2.0</v>
      </c>
      <c r="G1943" s="25">
        <v>2.0</v>
      </c>
      <c r="H1943" s="25" t="s">
        <v>9250</v>
      </c>
      <c r="I1943" s="25">
        <v>2.0</v>
      </c>
      <c r="J1943" s="25">
        <v>2.0</v>
      </c>
      <c r="K1943" s="25" t="s">
        <v>9081</v>
      </c>
      <c r="L1943" s="25">
        <v>2.0</v>
      </c>
      <c r="M1943" s="25">
        <v>2.0</v>
      </c>
      <c r="N1943" s="25" t="s">
        <v>9396</v>
      </c>
      <c r="O1943" s="13"/>
      <c r="P1943" s="13"/>
      <c r="Q1943" s="13"/>
      <c r="R1943" s="13"/>
      <c r="S1943" s="13"/>
      <c r="T1943" s="13"/>
      <c r="U1943" s="13"/>
      <c r="V1943" s="13"/>
      <c r="W1943" s="13"/>
      <c r="X1943" s="13"/>
      <c r="Y1943" s="13"/>
      <c r="Z1943" s="13"/>
      <c r="AA1943" s="13"/>
      <c r="AB1943" s="13"/>
    </row>
    <row r="1944" ht="15.75" customHeight="1">
      <c r="A1944" s="24" t="s">
        <v>11103</v>
      </c>
      <c r="B1944" s="24" t="s">
        <v>2556</v>
      </c>
      <c r="C1944" s="24" t="s">
        <v>11104</v>
      </c>
      <c r="D1944" s="24" t="s">
        <v>11105</v>
      </c>
      <c r="E1944" s="24" t="s">
        <v>11121</v>
      </c>
      <c r="F1944" s="25">
        <v>3.0</v>
      </c>
      <c r="G1944" s="25">
        <v>2.0</v>
      </c>
      <c r="H1944" s="25" t="s">
        <v>9250</v>
      </c>
      <c r="I1944" s="25">
        <v>3.0</v>
      </c>
      <c r="J1944" s="25">
        <v>2.0</v>
      </c>
      <c r="K1944" s="25" t="s">
        <v>9081</v>
      </c>
      <c r="L1944" s="25">
        <v>3.0</v>
      </c>
      <c r="M1944" s="25">
        <v>2.0</v>
      </c>
      <c r="N1944" s="25" t="s">
        <v>9396</v>
      </c>
      <c r="O1944" s="13"/>
      <c r="P1944" s="13"/>
      <c r="Q1944" s="13"/>
      <c r="R1944" s="13"/>
      <c r="S1944" s="13"/>
      <c r="T1944" s="13"/>
      <c r="U1944" s="13"/>
      <c r="V1944" s="13"/>
      <c r="W1944" s="13"/>
      <c r="X1944" s="13"/>
      <c r="Y1944" s="13"/>
      <c r="Z1944" s="13"/>
      <c r="AA1944" s="13"/>
      <c r="AB1944" s="13"/>
    </row>
    <row r="1945" ht="15.75" customHeight="1">
      <c r="A1945" s="24" t="s">
        <v>11103</v>
      </c>
      <c r="B1945" s="24" t="s">
        <v>2558</v>
      </c>
      <c r="C1945" s="24" t="s">
        <v>11104</v>
      </c>
      <c r="D1945" s="24" t="s">
        <v>11105</v>
      </c>
      <c r="E1945" s="24" t="s">
        <v>11122</v>
      </c>
      <c r="F1945" s="25">
        <v>3.0</v>
      </c>
      <c r="G1945" s="25">
        <v>2.0</v>
      </c>
      <c r="H1945" s="25" t="s">
        <v>9250</v>
      </c>
      <c r="I1945" s="25">
        <v>3.0</v>
      </c>
      <c r="J1945" s="25">
        <v>2.0</v>
      </c>
      <c r="K1945" s="25" t="s">
        <v>9081</v>
      </c>
      <c r="L1945" s="25">
        <v>3.0</v>
      </c>
      <c r="M1945" s="25">
        <v>2.0</v>
      </c>
      <c r="N1945" s="25" t="s">
        <v>9396</v>
      </c>
      <c r="O1945" s="13"/>
      <c r="P1945" s="13"/>
      <c r="Q1945" s="13"/>
      <c r="R1945" s="13"/>
      <c r="S1945" s="13"/>
      <c r="T1945" s="13"/>
      <c r="U1945" s="13"/>
      <c r="V1945" s="13"/>
      <c r="W1945" s="13"/>
      <c r="X1945" s="13"/>
      <c r="Y1945" s="13"/>
      <c r="Z1945" s="13"/>
      <c r="AA1945" s="13"/>
      <c r="AB1945" s="13"/>
    </row>
    <row r="1946" ht="15.75" customHeight="1">
      <c r="A1946" s="24" t="s">
        <v>11103</v>
      </c>
      <c r="B1946" s="24" t="s">
        <v>2560</v>
      </c>
      <c r="C1946" s="24" t="s">
        <v>11104</v>
      </c>
      <c r="D1946" s="24" t="s">
        <v>11105</v>
      </c>
      <c r="E1946" s="24" t="s">
        <v>11123</v>
      </c>
      <c r="F1946" s="25">
        <v>3.0</v>
      </c>
      <c r="G1946" s="25">
        <v>2.0</v>
      </c>
      <c r="H1946" s="25" t="s">
        <v>9250</v>
      </c>
      <c r="I1946" s="25">
        <v>3.0</v>
      </c>
      <c r="J1946" s="25">
        <v>2.0</v>
      </c>
      <c r="K1946" s="25" t="s">
        <v>9081</v>
      </c>
      <c r="L1946" s="25">
        <v>3.0</v>
      </c>
      <c r="M1946" s="25">
        <v>2.0</v>
      </c>
      <c r="N1946" s="25" t="s">
        <v>9396</v>
      </c>
      <c r="O1946" s="13"/>
      <c r="P1946" s="13"/>
      <c r="Q1946" s="13"/>
      <c r="R1946" s="13"/>
      <c r="S1946" s="13"/>
      <c r="T1946" s="13"/>
      <c r="U1946" s="13"/>
      <c r="V1946" s="13"/>
      <c r="W1946" s="13"/>
      <c r="X1946" s="13"/>
      <c r="Y1946" s="13"/>
      <c r="Z1946" s="13"/>
      <c r="AA1946" s="13"/>
      <c r="AB1946" s="13"/>
    </row>
    <row r="1947" ht="15.75" customHeight="1">
      <c r="A1947" s="24" t="s">
        <v>11124</v>
      </c>
      <c r="B1947" s="24" t="s">
        <v>336</v>
      </c>
      <c r="C1947" s="24" t="s">
        <v>11125</v>
      </c>
      <c r="D1947" s="24" t="s">
        <v>11126</v>
      </c>
      <c r="E1947" s="24" t="s">
        <v>11127</v>
      </c>
      <c r="F1947" s="25">
        <v>2.0</v>
      </c>
      <c r="G1947" s="25">
        <v>2.0</v>
      </c>
      <c r="H1947" s="25" t="s">
        <v>9396</v>
      </c>
      <c r="I1947" s="25">
        <v>2.0</v>
      </c>
      <c r="J1947" s="25">
        <v>2.0</v>
      </c>
      <c r="K1947" s="25" t="s">
        <v>9250</v>
      </c>
      <c r="L1947" s="25">
        <v>2.0</v>
      </c>
      <c r="M1947" s="25">
        <v>2.0</v>
      </c>
      <c r="N1947" s="25" t="s">
        <v>9081</v>
      </c>
      <c r="O1947" s="13"/>
      <c r="P1947" s="13"/>
      <c r="Q1947" s="13"/>
      <c r="R1947" s="13"/>
      <c r="S1947" s="13"/>
      <c r="T1947" s="13"/>
      <c r="U1947" s="13"/>
      <c r="V1947" s="13"/>
      <c r="W1947" s="13"/>
      <c r="X1947" s="13"/>
      <c r="Y1947" s="13"/>
      <c r="Z1947" s="13"/>
      <c r="AA1947" s="13"/>
      <c r="AB1947" s="13"/>
    </row>
    <row r="1948" ht="15.75" customHeight="1">
      <c r="A1948" s="24" t="s">
        <v>11124</v>
      </c>
      <c r="B1948" s="24" t="s">
        <v>340</v>
      </c>
      <c r="C1948" s="24" t="s">
        <v>11125</v>
      </c>
      <c r="D1948" s="24" t="s">
        <v>11126</v>
      </c>
      <c r="E1948" s="24" t="s">
        <v>11128</v>
      </c>
      <c r="F1948" s="25">
        <v>1.0</v>
      </c>
      <c r="G1948" s="25">
        <v>1.0</v>
      </c>
      <c r="H1948" s="25" t="s">
        <v>9396</v>
      </c>
      <c r="I1948" s="25">
        <v>1.0</v>
      </c>
      <c r="J1948" s="25">
        <v>1.0</v>
      </c>
      <c r="K1948" s="25" t="s">
        <v>9250</v>
      </c>
      <c r="L1948" s="25">
        <v>1.0</v>
      </c>
      <c r="M1948" s="25">
        <v>1.0</v>
      </c>
      <c r="N1948" s="25" t="s">
        <v>9081</v>
      </c>
      <c r="O1948" s="13"/>
      <c r="P1948" s="13"/>
      <c r="Q1948" s="13"/>
      <c r="R1948" s="13"/>
      <c r="S1948" s="13"/>
      <c r="T1948" s="13"/>
      <c r="U1948" s="13"/>
      <c r="V1948" s="13"/>
      <c r="W1948" s="13"/>
      <c r="X1948" s="13"/>
      <c r="Y1948" s="13"/>
      <c r="Z1948" s="13"/>
      <c r="AA1948" s="13"/>
      <c r="AB1948" s="13"/>
    </row>
    <row r="1949" ht="15.75" customHeight="1">
      <c r="A1949" s="24" t="s">
        <v>11124</v>
      </c>
      <c r="B1949" s="24" t="s">
        <v>342</v>
      </c>
      <c r="C1949" s="24" t="s">
        <v>11125</v>
      </c>
      <c r="D1949" s="24" t="s">
        <v>11126</v>
      </c>
      <c r="E1949" s="24" t="s">
        <v>11129</v>
      </c>
      <c r="F1949" s="25">
        <v>3.0</v>
      </c>
      <c r="G1949" s="25">
        <v>3.0</v>
      </c>
      <c r="H1949" s="25" t="s">
        <v>9396</v>
      </c>
      <c r="I1949" s="25">
        <v>3.0</v>
      </c>
      <c r="J1949" s="25">
        <v>3.0</v>
      </c>
      <c r="K1949" s="25" t="s">
        <v>9250</v>
      </c>
      <c r="L1949" s="25">
        <v>3.0</v>
      </c>
      <c r="M1949" s="25">
        <v>3.0</v>
      </c>
      <c r="N1949" s="25" t="s">
        <v>9081</v>
      </c>
      <c r="O1949" s="13"/>
      <c r="P1949" s="13"/>
      <c r="Q1949" s="13"/>
      <c r="R1949" s="13"/>
      <c r="S1949" s="13"/>
      <c r="T1949" s="13"/>
      <c r="U1949" s="13"/>
      <c r="V1949" s="13"/>
      <c r="W1949" s="13"/>
      <c r="X1949" s="13"/>
      <c r="Y1949" s="13"/>
      <c r="Z1949" s="13"/>
      <c r="AA1949" s="13"/>
      <c r="AB1949" s="13"/>
    </row>
    <row r="1950" ht="15.75" customHeight="1">
      <c r="A1950" s="24" t="s">
        <v>11124</v>
      </c>
      <c r="B1950" s="24" t="s">
        <v>344</v>
      </c>
      <c r="C1950" s="24" t="s">
        <v>11125</v>
      </c>
      <c r="D1950" s="24" t="s">
        <v>11126</v>
      </c>
      <c r="E1950" s="24" t="s">
        <v>11130</v>
      </c>
      <c r="F1950" s="25">
        <v>2.0</v>
      </c>
      <c r="G1950" s="25">
        <v>2.0</v>
      </c>
      <c r="H1950" s="25" t="s">
        <v>9396</v>
      </c>
      <c r="I1950" s="25">
        <v>2.0</v>
      </c>
      <c r="J1950" s="25">
        <v>2.0</v>
      </c>
      <c r="K1950" s="25" t="s">
        <v>9250</v>
      </c>
      <c r="L1950" s="25">
        <v>2.0</v>
      </c>
      <c r="M1950" s="25">
        <v>2.0</v>
      </c>
      <c r="N1950" s="25" t="s">
        <v>9081</v>
      </c>
      <c r="O1950" s="13"/>
      <c r="P1950" s="13"/>
      <c r="Q1950" s="13"/>
      <c r="R1950" s="13"/>
      <c r="S1950" s="13"/>
      <c r="T1950" s="13"/>
      <c r="U1950" s="13"/>
      <c r="V1950" s="13"/>
      <c r="W1950" s="13"/>
      <c r="X1950" s="13"/>
      <c r="Y1950" s="13"/>
      <c r="Z1950" s="13"/>
      <c r="AA1950" s="13"/>
      <c r="AB1950" s="13"/>
    </row>
    <row r="1951" ht="15.75" customHeight="1">
      <c r="A1951" s="24" t="s">
        <v>11124</v>
      </c>
      <c r="B1951" s="24" t="s">
        <v>346</v>
      </c>
      <c r="C1951" s="24" t="s">
        <v>11125</v>
      </c>
      <c r="D1951" s="24" t="s">
        <v>11126</v>
      </c>
      <c r="E1951" s="24" t="s">
        <v>11131</v>
      </c>
      <c r="F1951" s="25">
        <v>1.0</v>
      </c>
      <c r="G1951" s="25">
        <v>1.0</v>
      </c>
      <c r="H1951" s="25" t="s">
        <v>9396</v>
      </c>
      <c r="I1951" s="25">
        <v>1.0</v>
      </c>
      <c r="J1951" s="25">
        <v>1.0</v>
      </c>
      <c r="K1951" s="25" t="s">
        <v>9250</v>
      </c>
      <c r="L1951" s="25">
        <v>1.0</v>
      </c>
      <c r="M1951" s="25">
        <v>1.0</v>
      </c>
      <c r="N1951" s="25" t="s">
        <v>9081</v>
      </c>
      <c r="O1951" s="13"/>
      <c r="P1951" s="13"/>
      <c r="Q1951" s="13"/>
      <c r="R1951" s="13"/>
      <c r="S1951" s="13"/>
      <c r="T1951" s="13"/>
      <c r="U1951" s="13"/>
      <c r="V1951" s="13"/>
      <c r="W1951" s="13"/>
      <c r="X1951" s="13"/>
      <c r="Y1951" s="13"/>
      <c r="Z1951" s="13"/>
      <c r="AA1951" s="13"/>
      <c r="AB1951" s="13"/>
    </row>
    <row r="1952" ht="15.75" customHeight="1">
      <c r="A1952" s="24" t="s">
        <v>11124</v>
      </c>
      <c r="B1952" s="24" t="s">
        <v>348</v>
      </c>
      <c r="C1952" s="24" t="s">
        <v>11125</v>
      </c>
      <c r="D1952" s="24" t="s">
        <v>11126</v>
      </c>
      <c r="E1952" s="24" t="s">
        <v>11132</v>
      </c>
      <c r="F1952" s="25">
        <v>1.0</v>
      </c>
      <c r="G1952" s="25">
        <v>2.0</v>
      </c>
      <c r="H1952" s="25" t="s">
        <v>9396</v>
      </c>
      <c r="I1952" s="25">
        <v>1.0</v>
      </c>
      <c r="J1952" s="25">
        <v>2.0</v>
      </c>
      <c r="K1952" s="25" t="s">
        <v>9250</v>
      </c>
      <c r="L1952" s="25">
        <v>1.0</v>
      </c>
      <c r="M1952" s="25">
        <v>2.0</v>
      </c>
      <c r="N1952" s="25" t="s">
        <v>9081</v>
      </c>
      <c r="O1952" s="13"/>
      <c r="P1952" s="13"/>
      <c r="Q1952" s="13"/>
      <c r="R1952" s="13"/>
      <c r="S1952" s="13"/>
      <c r="T1952" s="13"/>
      <c r="U1952" s="13"/>
      <c r="V1952" s="13"/>
      <c r="W1952" s="13"/>
      <c r="X1952" s="13"/>
      <c r="Y1952" s="13"/>
      <c r="Z1952" s="13"/>
      <c r="AA1952" s="13"/>
      <c r="AB1952" s="13"/>
    </row>
    <row r="1953" ht="15.75" customHeight="1">
      <c r="A1953" s="24" t="s">
        <v>11124</v>
      </c>
      <c r="B1953" s="24" t="s">
        <v>350</v>
      </c>
      <c r="C1953" s="24" t="s">
        <v>11125</v>
      </c>
      <c r="D1953" s="24" t="s">
        <v>11126</v>
      </c>
      <c r="E1953" s="24" t="s">
        <v>11133</v>
      </c>
      <c r="F1953" s="25">
        <v>2.0</v>
      </c>
      <c r="G1953" s="25">
        <v>2.0</v>
      </c>
      <c r="H1953" s="25" t="s">
        <v>9396</v>
      </c>
      <c r="I1953" s="25">
        <v>2.0</v>
      </c>
      <c r="J1953" s="25">
        <v>2.0</v>
      </c>
      <c r="K1953" s="25" t="s">
        <v>9250</v>
      </c>
      <c r="L1953" s="25">
        <v>2.0</v>
      </c>
      <c r="M1953" s="25">
        <v>2.0</v>
      </c>
      <c r="N1953" s="25" t="s">
        <v>9081</v>
      </c>
      <c r="O1953" s="13"/>
      <c r="P1953" s="13"/>
      <c r="Q1953" s="13"/>
      <c r="R1953" s="13"/>
      <c r="S1953" s="13"/>
      <c r="T1953" s="13"/>
      <c r="U1953" s="13"/>
      <c r="V1953" s="13"/>
      <c r="W1953" s="13"/>
      <c r="X1953" s="13"/>
      <c r="Y1953" s="13"/>
      <c r="Z1953" s="13"/>
      <c r="AA1953" s="13"/>
      <c r="AB1953" s="13"/>
    </row>
    <row r="1954" ht="15.75" customHeight="1">
      <c r="A1954" s="24" t="s">
        <v>11124</v>
      </c>
      <c r="B1954" s="24" t="s">
        <v>352</v>
      </c>
      <c r="C1954" s="24" t="s">
        <v>11125</v>
      </c>
      <c r="D1954" s="24" t="s">
        <v>11126</v>
      </c>
      <c r="E1954" s="24" t="s">
        <v>11134</v>
      </c>
      <c r="F1954" s="25">
        <v>1.0</v>
      </c>
      <c r="G1954" s="25">
        <v>1.0</v>
      </c>
      <c r="H1954" s="25" t="s">
        <v>9396</v>
      </c>
      <c r="I1954" s="25">
        <v>1.0</v>
      </c>
      <c r="J1954" s="25">
        <v>1.0</v>
      </c>
      <c r="K1954" s="25" t="s">
        <v>9250</v>
      </c>
      <c r="L1954" s="25">
        <v>1.0</v>
      </c>
      <c r="M1954" s="25">
        <v>1.0</v>
      </c>
      <c r="N1954" s="25" t="s">
        <v>9081</v>
      </c>
      <c r="O1954" s="13"/>
      <c r="P1954" s="13"/>
      <c r="Q1954" s="13"/>
      <c r="R1954" s="13"/>
      <c r="S1954" s="13"/>
      <c r="T1954" s="13"/>
      <c r="U1954" s="13"/>
      <c r="V1954" s="13"/>
      <c r="W1954" s="13"/>
      <c r="X1954" s="13"/>
      <c r="Y1954" s="13"/>
      <c r="Z1954" s="13"/>
      <c r="AA1954" s="13"/>
      <c r="AB1954" s="13"/>
    </row>
    <row r="1955" ht="15.75" customHeight="1">
      <c r="A1955" s="24" t="s">
        <v>11124</v>
      </c>
      <c r="B1955" s="24" t="s">
        <v>354</v>
      </c>
      <c r="C1955" s="24" t="s">
        <v>11125</v>
      </c>
      <c r="D1955" s="24" t="s">
        <v>11126</v>
      </c>
      <c r="E1955" s="24" t="s">
        <v>11135</v>
      </c>
      <c r="F1955" s="25">
        <v>2.0</v>
      </c>
      <c r="G1955" s="25">
        <v>2.0</v>
      </c>
      <c r="H1955" s="25" t="s">
        <v>9396</v>
      </c>
      <c r="I1955" s="25">
        <v>2.0</v>
      </c>
      <c r="J1955" s="25">
        <v>2.0</v>
      </c>
      <c r="K1955" s="25" t="s">
        <v>9250</v>
      </c>
      <c r="L1955" s="25">
        <v>2.0</v>
      </c>
      <c r="M1955" s="25">
        <v>2.0</v>
      </c>
      <c r="N1955" s="25" t="s">
        <v>9081</v>
      </c>
      <c r="O1955" s="13"/>
      <c r="P1955" s="13"/>
      <c r="Q1955" s="13"/>
      <c r="R1955" s="13"/>
      <c r="S1955" s="13"/>
      <c r="T1955" s="13"/>
      <c r="U1955" s="13"/>
      <c r="V1955" s="13"/>
      <c r="W1955" s="13"/>
      <c r="X1955" s="13"/>
      <c r="Y1955" s="13"/>
      <c r="Z1955" s="13"/>
      <c r="AA1955" s="13"/>
      <c r="AB1955" s="13"/>
    </row>
    <row r="1956" ht="15.75" customHeight="1">
      <c r="A1956" s="24" t="s">
        <v>11124</v>
      </c>
      <c r="B1956" s="24" t="s">
        <v>356</v>
      </c>
      <c r="C1956" s="24" t="s">
        <v>11125</v>
      </c>
      <c r="D1956" s="24" t="s">
        <v>11126</v>
      </c>
      <c r="E1956" s="24" t="s">
        <v>11136</v>
      </c>
      <c r="F1956" s="25">
        <v>3.0</v>
      </c>
      <c r="G1956" s="25">
        <v>2.0</v>
      </c>
      <c r="H1956" s="25" t="s">
        <v>9396</v>
      </c>
      <c r="I1956" s="25">
        <v>3.0</v>
      </c>
      <c r="J1956" s="25">
        <v>2.0</v>
      </c>
      <c r="K1956" s="25" t="s">
        <v>9250</v>
      </c>
      <c r="L1956" s="25">
        <v>3.0</v>
      </c>
      <c r="M1956" s="25">
        <v>2.0</v>
      </c>
      <c r="N1956" s="25" t="s">
        <v>9081</v>
      </c>
      <c r="O1956" s="13"/>
      <c r="P1956" s="13"/>
      <c r="Q1956" s="13"/>
      <c r="R1956" s="13"/>
      <c r="S1956" s="13"/>
      <c r="T1956" s="13"/>
      <c r="U1956" s="13"/>
      <c r="V1956" s="13"/>
      <c r="W1956" s="13"/>
      <c r="X1956" s="13"/>
      <c r="Y1956" s="13"/>
      <c r="Z1956" s="13"/>
      <c r="AA1956" s="13"/>
      <c r="AB1956" s="13"/>
    </row>
    <row r="1957" ht="15.75" customHeight="1">
      <c r="A1957" s="24" t="s">
        <v>11124</v>
      </c>
      <c r="B1957" s="24" t="s">
        <v>358</v>
      </c>
      <c r="C1957" s="24" t="s">
        <v>11125</v>
      </c>
      <c r="D1957" s="24" t="s">
        <v>11126</v>
      </c>
      <c r="E1957" s="24" t="s">
        <v>10306</v>
      </c>
      <c r="F1957" s="25">
        <v>1.0</v>
      </c>
      <c r="G1957" s="25">
        <v>1.0</v>
      </c>
      <c r="H1957" s="25" t="s">
        <v>9396</v>
      </c>
      <c r="I1957" s="25">
        <v>1.0</v>
      </c>
      <c r="J1957" s="25">
        <v>1.0</v>
      </c>
      <c r="K1957" s="25" t="s">
        <v>9250</v>
      </c>
      <c r="L1957" s="25">
        <v>1.0</v>
      </c>
      <c r="M1957" s="25">
        <v>1.0</v>
      </c>
      <c r="N1957" s="25" t="s">
        <v>9081</v>
      </c>
      <c r="O1957" s="13"/>
      <c r="P1957" s="13"/>
      <c r="Q1957" s="13"/>
      <c r="R1957" s="13"/>
      <c r="S1957" s="13"/>
      <c r="T1957" s="13"/>
      <c r="U1957" s="13"/>
      <c r="V1957" s="13"/>
      <c r="W1957" s="13"/>
      <c r="X1957" s="13"/>
      <c r="Y1957" s="13"/>
      <c r="Z1957" s="13"/>
      <c r="AA1957" s="13"/>
      <c r="AB1957" s="13"/>
    </row>
    <row r="1958" ht="15.75" customHeight="1">
      <c r="A1958" s="24" t="s">
        <v>11124</v>
      </c>
      <c r="B1958" s="24" t="s">
        <v>360</v>
      </c>
      <c r="C1958" s="24" t="s">
        <v>11125</v>
      </c>
      <c r="D1958" s="24" t="s">
        <v>11126</v>
      </c>
      <c r="E1958" s="24" t="s">
        <v>11137</v>
      </c>
      <c r="F1958" s="25">
        <v>3.0</v>
      </c>
      <c r="G1958" s="25">
        <v>3.0</v>
      </c>
      <c r="H1958" s="25" t="s">
        <v>9396</v>
      </c>
      <c r="I1958" s="25">
        <v>3.0</v>
      </c>
      <c r="J1958" s="25">
        <v>3.0</v>
      </c>
      <c r="K1958" s="25" t="s">
        <v>9250</v>
      </c>
      <c r="L1958" s="25">
        <v>3.0</v>
      </c>
      <c r="M1958" s="25">
        <v>3.0</v>
      </c>
      <c r="N1958" s="25" t="s">
        <v>9081</v>
      </c>
      <c r="O1958" s="13"/>
      <c r="P1958" s="13"/>
      <c r="Q1958" s="13"/>
      <c r="R1958" s="13"/>
      <c r="S1958" s="13"/>
      <c r="T1958" s="13"/>
      <c r="U1958" s="13"/>
      <c r="V1958" s="13"/>
      <c r="W1958" s="13"/>
      <c r="X1958" s="13"/>
      <c r="Y1958" s="13"/>
      <c r="Z1958" s="13"/>
      <c r="AA1958" s="13"/>
      <c r="AB1958" s="13"/>
    </row>
    <row r="1959" ht="15.75" customHeight="1">
      <c r="A1959" s="24" t="s">
        <v>11124</v>
      </c>
      <c r="B1959" s="24" t="s">
        <v>362</v>
      </c>
      <c r="C1959" s="24" t="s">
        <v>11125</v>
      </c>
      <c r="D1959" s="24" t="s">
        <v>11126</v>
      </c>
      <c r="E1959" s="24" t="s">
        <v>11138</v>
      </c>
      <c r="F1959" s="25">
        <v>1.0</v>
      </c>
      <c r="G1959" s="25">
        <v>1.0</v>
      </c>
      <c r="H1959" s="25" t="s">
        <v>9396</v>
      </c>
      <c r="I1959" s="25">
        <v>1.0</v>
      </c>
      <c r="J1959" s="25">
        <v>1.0</v>
      </c>
      <c r="K1959" s="25" t="s">
        <v>9250</v>
      </c>
      <c r="L1959" s="25">
        <v>1.0</v>
      </c>
      <c r="M1959" s="25">
        <v>1.0</v>
      </c>
      <c r="N1959" s="25" t="s">
        <v>9081</v>
      </c>
      <c r="O1959" s="13"/>
      <c r="P1959" s="13"/>
      <c r="Q1959" s="13"/>
      <c r="R1959" s="13"/>
      <c r="S1959" s="13"/>
      <c r="T1959" s="13"/>
      <c r="U1959" s="13"/>
      <c r="V1959" s="13"/>
      <c r="W1959" s="13"/>
      <c r="X1959" s="13"/>
      <c r="Y1959" s="13"/>
      <c r="Z1959" s="13"/>
      <c r="AA1959" s="13"/>
      <c r="AB1959" s="13"/>
    </row>
    <row r="1960" ht="15.75" customHeight="1">
      <c r="A1960" s="24" t="s">
        <v>11124</v>
      </c>
      <c r="B1960" s="24" t="s">
        <v>364</v>
      </c>
      <c r="C1960" s="24" t="s">
        <v>11125</v>
      </c>
      <c r="D1960" s="24" t="s">
        <v>11126</v>
      </c>
      <c r="E1960" s="24" t="s">
        <v>11139</v>
      </c>
      <c r="F1960" s="25">
        <v>2.0</v>
      </c>
      <c r="G1960" s="25">
        <v>2.0</v>
      </c>
      <c r="H1960" s="25" t="s">
        <v>9396</v>
      </c>
      <c r="I1960" s="25">
        <v>2.0</v>
      </c>
      <c r="J1960" s="25">
        <v>2.0</v>
      </c>
      <c r="K1960" s="25" t="s">
        <v>9250</v>
      </c>
      <c r="L1960" s="25">
        <v>2.0</v>
      </c>
      <c r="M1960" s="25">
        <v>2.0</v>
      </c>
      <c r="N1960" s="25" t="s">
        <v>9081</v>
      </c>
      <c r="O1960" s="13"/>
      <c r="P1960" s="13"/>
      <c r="Q1960" s="13"/>
      <c r="R1960" s="13"/>
      <c r="S1960" s="13"/>
      <c r="T1960" s="13"/>
      <c r="U1960" s="13"/>
      <c r="V1960" s="13"/>
      <c r="W1960" s="13"/>
      <c r="X1960" s="13"/>
      <c r="Y1960" s="13"/>
      <c r="Z1960" s="13"/>
      <c r="AA1960" s="13"/>
      <c r="AB1960" s="13"/>
    </row>
    <row r="1961" ht="15.75" customHeight="1">
      <c r="A1961" s="24" t="s">
        <v>11124</v>
      </c>
      <c r="B1961" s="24" t="s">
        <v>366</v>
      </c>
      <c r="C1961" s="24" t="s">
        <v>11125</v>
      </c>
      <c r="D1961" s="24" t="s">
        <v>11126</v>
      </c>
      <c r="E1961" s="24" t="s">
        <v>11140</v>
      </c>
      <c r="F1961" s="25">
        <v>2.0</v>
      </c>
      <c r="G1961" s="25">
        <v>2.0</v>
      </c>
      <c r="H1961" s="25" t="s">
        <v>9396</v>
      </c>
      <c r="I1961" s="25">
        <v>2.0</v>
      </c>
      <c r="J1961" s="25">
        <v>2.0</v>
      </c>
      <c r="K1961" s="25" t="s">
        <v>9250</v>
      </c>
      <c r="L1961" s="25">
        <v>2.0</v>
      </c>
      <c r="M1961" s="25">
        <v>2.0</v>
      </c>
      <c r="N1961" s="25" t="s">
        <v>9081</v>
      </c>
      <c r="O1961" s="13"/>
      <c r="P1961" s="13"/>
      <c r="Q1961" s="13"/>
      <c r="R1961" s="13"/>
      <c r="S1961" s="13"/>
      <c r="T1961" s="13"/>
      <c r="U1961" s="13"/>
      <c r="V1961" s="13"/>
      <c r="W1961" s="13"/>
      <c r="X1961" s="13"/>
      <c r="Y1961" s="13"/>
      <c r="Z1961" s="13"/>
      <c r="AA1961" s="13"/>
      <c r="AB1961" s="13"/>
    </row>
    <row r="1962" ht="15.75" customHeight="1">
      <c r="A1962" s="24" t="s">
        <v>11124</v>
      </c>
      <c r="B1962" s="24" t="s">
        <v>368</v>
      </c>
      <c r="C1962" s="24" t="s">
        <v>11125</v>
      </c>
      <c r="D1962" s="24" t="s">
        <v>11126</v>
      </c>
      <c r="E1962" s="24" t="s">
        <v>11141</v>
      </c>
      <c r="F1962" s="25">
        <v>2.0</v>
      </c>
      <c r="G1962" s="25">
        <v>2.0</v>
      </c>
      <c r="H1962" s="25" t="s">
        <v>9396</v>
      </c>
      <c r="I1962" s="25">
        <v>2.0</v>
      </c>
      <c r="J1962" s="25">
        <v>2.0</v>
      </c>
      <c r="K1962" s="25" t="s">
        <v>9250</v>
      </c>
      <c r="L1962" s="25">
        <v>2.0</v>
      </c>
      <c r="M1962" s="25">
        <v>2.0</v>
      </c>
      <c r="N1962" s="25" t="s">
        <v>9081</v>
      </c>
      <c r="O1962" s="13"/>
      <c r="P1962" s="13"/>
      <c r="Q1962" s="13"/>
      <c r="R1962" s="13"/>
      <c r="S1962" s="13"/>
      <c r="T1962" s="13"/>
      <c r="U1962" s="13"/>
      <c r="V1962" s="13"/>
      <c r="W1962" s="13"/>
      <c r="X1962" s="13"/>
      <c r="Y1962" s="13"/>
      <c r="Z1962" s="13"/>
      <c r="AA1962" s="13"/>
      <c r="AB1962" s="13"/>
    </row>
    <row r="1963" ht="15.75" customHeight="1">
      <c r="A1963" s="24" t="s">
        <v>11124</v>
      </c>
      <c r="B1963" s="24" t="s">
        <v>370</v>
      </c>
      <c r="C1963" s="24" t="s">
        <v>11125</v>
      </c>
      <c r="D1963" s="24" t="s">
        <v>11126</v>
      </c>
      <c r="E1963" s="24" t="s">
        <v>11142</v>
      </c>
      <c r="F1963" s="25">
        <v>2.0</v>
      </c>
      <c r="G1963" s="25">
        <v>2.0</v>
      </c>
      <c r="H1963" s="25" t="s">
        <v>9396</v>
      </c>
      <c r="I1963" s="25">
        <v>2.0</v>
      </c>
      <c r="J1963" s="25">
        <v>2.0</v>
      </c>
      <c r="K1963" s="25" t="s">
        <v>9250</v>
      </c>
      <c r="L1963" s="25">
        <v>2.0</v>
      </c>
      <c r="M1963" s="25">
        <v>2.0</v>
      </c>
      <c r="N1963" s="25" t="s">
        <v>9081</v>
      </c>
      <c r="O1963" s="13"/>
      <c r="P1963" s="13"/>
      <c r="Q1963" s="13"/>
      <c r="R1963" s="13"/>
      <c r="S1963" s="13"/>
      <c r="T1963" s="13"/>
      <c r="U1963" s="13"/>
      <c r="V1963" s="13"/>
      <c r="W1963" s="13"/>
      <c r="X1963" s="13"/>
      <c r="Y1963" s="13"/>
      <c r="Z1963" s="13"/>
      <c r="AA1963" s="13"/>
      <c r="AB1963" s="13"/>
    </row>
    <row r="1964" ht="15.75" customHeight="1">
      <c r="A1964" s="24" t="s">
        <v>11124</v>
      </c>
      <c r="B1964" s="24" t="s">
        <v>372</v>
      </c>
      <c r="C1964" s="24" t="s">
        <v>11125</v>
      </c>
      <c r="D1964" s="24" t="s">
        <v>11126</v>
      </c>
      <c r="E1964" s="24" t="s">
        <v>11143</v>
      </c>
      <c r="F1964" s="25">
        <v>3.0</v>
      </c>
      <c r="G1964" s="25">
        <v>3.0</v>
      </c>
      <c r="H1964" s="25" t="s">
        <v>9396</v>
      </c>
      <c r="I1964" s="25">
        <v>3.0</v>
      </c>
      <c r="J1964" s="25">
        <v>2.0</v>
      </c>
      <c r="K1964" s="25" t="s">
        <v>9250</v>
      </c>
      <c r="L1964" s="25">
        <v>3.0</v>
      </c>
      <c r="M1964" s="25">
        <v>3.0</v>
      </c>
      <c r="N1964" s="25" t="s">
        <v>9081</v>
      </c>
      <c r="O1964" s="13"/>
      <c r="P1964" s="13"/>
      <c r="Q1964" s="13"/>
      <c r="R1964" s="13"/>
      <c r="S1964" s="13"/>
      <c r="T1964" s="13"/>
      <c r="U1964" s="13"/>
      <c r="V1964" s="13"/>
      <c r="W1964" s="13"/>
      <c r="X1964" s="13"/>
      <c r="Y1964" s="13"/>
      <c r="Z1964" s="13"/>
      <c r="AA1964" s="13"/>
      <c r="AB1964" s="13"/>
    </row>
    <row r="1965" ht="15.75" customHeight="1">
      <c r="A1965" s="24" t="s">
        <v>11144</v>
      </c>
      <c r="B1965" s="24" t="s">
        <v>4955</v>
      </c>
      <c r="C1965" s="24" t="s">
        <v>11145</v>
      </c>
      <c r="D1965" s="24" t="s">
        <v>11146</v>
      </c>
      <c r="E1965" s="24" t="s">
        <v>11147</v>
      </c>
      <c r="F1965" s="25">
        <v>3.0</v>
      </c>
      <c r="G1965" s="25">
        <v>3.0</v>
      </c>
      <c r="H1965" s="25" t="s">
        <v>9396</v>
      </c>
      <c r="I1965" s="25">
        <v>3.0</v>
      </c>
      <c r="J1965" s="25">
        <v>3.0</v>
      </c>
      <c r="K1965" s="25" t="s">
        <v>9250</v>
      </c>
      <c r="L1965" s="25">
        <v>3.0</v>
      </c>
      <c r="M1965" s="25">
        <v>3.0</v>
      </c>
      <c r="N1965" s="25" t="s">
        <v>9081</v>
      </c>
      <c r="O1965" s="13"/>
      <c r="P1965" s="13"/>
      <c r="Q1965" s="13"/>
      <c r="R1965" s="13"/>
      <c r="S1965" s="13"/>
      <c r="T1965" s="13"/>
      <c r="U1965" s="13"/>
      <c r="V1965" s="13"/>
      <c r="W1965" s="13"/>
      <c r="X1965" s="13"/>
      <c r="Y1965" s="13"/>
      <c r="Z1965" s="13"/>
      <c r="AA1965" s="13"/>
      <c r="AB1965" s="13"/>
    </row>
    <row r="1966" ht="15.75" customHeight="1">
      <c r="A1966" s="24" t="s">
        <v>11144</v>
      </c>
      <c r="B1966" s="24" t="s">
        <v>4959</v>
      </c>
      <c r="C1966" s="24" t="s">
        <v>11145</v>
      </c>
      <c r="D1966" s="24" t="s">
        <v>11146</v>
      </c>
      <c r="E1966" s="24" t="s">
        <v>11148</v>
      </c>
      <c r="F1966" s="25">
        <v>3.0</v>
      </c>
      <c r="G1966" s="25">
        <v>3.0</v>
      </c>
      <c r="H1966" s="25" t="s">
        <v>9396</v>
      </c>
      <c r="I1966" s="25">
        <v>3.0</v>
      </c>
      <c r="J1966" s="25">
        <v>3.0</v>
      </c>
      <c r="K1966" s="25" t="s">
        <v>9250</v>
      </c>
      <c r="L1966" s="25">
        <v>3.0</v>
      </c>
      <c r="M1966" s="25">
        <v>3.0</v>
      </c>
      <c r="N1966" s="25" t="s">
        <v>9081</v>
      </c>
      <c r="O1966" s="13"/>
      <c r="P1966" s="13"/>
      <c r="Q1966" s="13"/>
      <c r="R1966" s="13"/>
      <c r="S1966" s="13"/>
      <c r="T1966" s="13"/>
      <c r="U1966" s="13"/>
      <c r="V1966" s="13"/>
      <c r="W1966" s="13"/>
      <c r="X1966" s="13"/>
      <c r="Y1966" s="13"/>
      <c r="Z1966" s="13"/>
      <c r="AA1966" s="13"/>
      <c r="AB1966" s="13"/>
    </row>
    <row r="1967" ht="15.75" customHeight="1">
      <c r="A1967" s="24" t="s">
        <v>11144</v>
      </c>
      <c r="B1967" s="24" t="s">
        <v>4961</v>
      </c>
      <c r="C1967" s="24" t="s">
        <v>11145</v>
      </c>
      <c r="D1967" s="24" t="s">
        <v>11146</v>
      </c>
      <c r="E1967" s="24" t="s">
        <v>11149</v>
      </c>
      <c r="F1967" s="25">
        <v>3.0</v>
      </c>
      <c r="G1967" s="25">
        <v>3.0</v>
      </c>
      <c r="H1967" s="25" t="s">
        <v>9396</v>
      </c>
      <c r="I1967" s="25">
        <v>3.0</v>
      </c>
      <c r="J1967" s="25">
        <v>3.0</v>
      </c>
      <c r="K1967" s="25" t="s">
        <v>9250</v>
      </c>
      <c r="L1967" s="25">
        <v>3.0</v>
      </c>
      <c r="M1967" s="25">
        <v>3.0</v>
      </c>
      <c r="N1967" s="25" t="s">
        <v>9081</v>
      </c>
      <c r="O1967" s="13"/>
      <c r="P1967" s="13"/>
      <c r="Q1967" s="13"/>
      <c r="R1967" s="13"/>
      <c r="S1967" s="13"/>
      <c r="T1967" s="13"/>
      <c r="U1967" s="13"/>
      <c r="V1967" s="13"/>
      <c r="W1967" s="13"/>
      <c r="X1967" s="13"/>
      <c r="Y1967" s="13"/>
      <c r="Z1967" s="13"/>
      <c r="AA1967" s="13"/>
      <c r="AB1967" s="13"/>
    </row>
    <row r="1968" ht="15.75" customHeight="1">
      <c r="A1968" s="24" t="s">
        <v>11144</v>
      </c>
      <c r="B1968" s="24" t="s">
        <v>4963</v>
      </c>
      <c r="C1968" s="24" t="s">
        <v>11145</v>
      </c>
      <c r="D1968" s="24" t="s">
        <v>11146</v>
      </c>
      <c r="E1968" s="24" t="s">
        <v>11150</v>
      </c>
      <c r="F1968" s="25">
        <v>2.0</v>
      </c>
      <c r="G1968" s="25">
        <v>2.0</v>
      </c>
      <c r="H1968" s="25" t="s">
        <v>9396</v>
      </c>
      <c r="I1968" s="25">
        <v>2.0</v>
      </c>
      <c r="J1968" s="25">
        <v>2.0</v>
      </c>
      <c r="K1968" s="25" t="s">
        <v>9250</v>
      </c>
      <c r="L1968" s="25">
        <v>2.0</v>
      </c>
      <c r="M1968" s="25">
        <v>2.0</v>
      </c>
      <c r="N1968" s="25" t="s">
        <v>9081</v>
      </c>
      <c r="O1968" s="13"/>
      <c r="P1968" s="13"/>
      <c r="Q1968" s="13"/>
      <c r="R1968" s="13"/>
      <c r="S1968" s="13"/>
      <c r="T1968" s="13"/>
      <c r="U1968" s="13"/>
      <c r="V1968" s="13"/>
      <c r="W1968" s="13"/>
      <c r="X1968" s="13"/>
      <c r="Y1968" s="13"/>
      <c r="Z1968" s="13"/>
      <c r="AA1968" s="13"/>
      <c r="AB1968" s="13"/>
    </row>
    <row r="1969" ht="15.75" customHeight="1">
      <c r="A1969" s="24" t="s">
        <v>11144</v>
      </c>
      <c r="B1969" s="24" t="s">
        <v>4965</v>
      </c>
      <c r="C1969" s="24" t="s">
        <v>11145</v>
      </c>
      <c r="D1969" s="24" t="s">
        <v>11146</v>
      </c>
      <c r="E1969" s="24" t="s">
        <v>11151</v>
      </c>
      <c r="F1969" s="25">
        <v>2.0</v>
      </c>
      <c r="G1969" s="25">
        <v>2.0</v>
      </c>
      <c r="H1969" s="25" t="s">
        <v>9396</v>
      </c>
      <c r="I1969" s="25">
        <v>2.0</v>
      </c>
      <c r="J1969" s="25">
        <v>2.0</v>
      </c>
      <c r="K1969" s="25" t="s">
        <v>9250</v>
      </c>
      <c r="L1969" s="25">
        <v>2.0</v>
      </c>
      <c r="M1969" s="25">
        <v>2.0</v>
      </c>
      <c r="N1969" s="25" t="s">
        <v>9081</v>
      </c>
      <c r="O1969" s="13"/>
      <c r="P1969" s="13"/>
      <c r="Q1969" s="13"/>
      <c r="R1969" s="13"/>
      <c r="S1969" s="13"/>
      <c r="T1969" s="13"/>
      <c r="U1969" s="13"/>
      <c r="V1969" s="13"/>
      <c r="W1969" s="13"/>
      <c r="X1969" s="13"/>
      <c r="Y1969" s="13"/>
      <c r="Z1969" s="13"/>
      <c r="AA1969" s="13"/>
      <c r="AB1969" s="13"/>
    </row>
    <row r="1970" ht="15.75" customHeight="1">
      <c r="A1970" s="24" t="s">
        <v>11144</v>
      </c>
      <c r="B1970" s="24" t="s">
        <v>4967</v>
      </c>
      <c r="C1970" s="24" t="s">
        <v>11145</v>
      </c>
      <c r="D1970" s="24" t="s">
        <v>11146</v>
      </c>
      <c r="E1970" s="24" t="s">
        <v>11152</v>
      </c>
      <c r="F1970" s="25">
        <v>1.0</v>
      </c>
      <c r="G1970" s="25">
        <v>1.0</v>
      </c>
      <c r="H1970" s="25" t="s">
        <v>9396</v>
      </c>
      <c r="I1970" s="25">
        <v>1.0</v>
      </c>
      <c r="J1970" s="25">
        <v>1.0</v>
      </c>
      <c r="K1970" s="25" t="s">
        <v>9250</v>
      </c>
      <c r="L1970" s="25">
        <v>1.0</v>
      </c>
      <c r="M1970" s="25">
        <v>1.0</v>
      </c>
      <c r="N1970" s="25" t="s">
        <v>9081</v>
      </c>
      <c r="O1970" s="13"/>
      <c r="P1970" s="13"/>
      <c r="Q1970" s="13"/>
      <c r="R1970" s="13"/>
      <c r="S1970" s="13"/>
      <c r="T1970" s="13"/>
      <c r="U1970" s="13"/>
      <c r="V1970" s="13"/>
      <c r="W1970" s="13"/>
      <c r="X1970" s="13"/>
      <c r="Y1970" s="13"/>
      <c r="Z1970" s="13"/>
      <c r="AA1970" s="13"/>
      <c r="AB1970" s="13"/>
    </row>
    <row r="1971" ht="15.75" customHeight="1">
      <c r="A1971" s="24" t="s">
        <v>11144</v>
      </c>
      <c r="B1971" s="24" t="s">
        <v>4969</v>
      </c>
      <c r="C1971" s="24" t="s">
        <v>11145</v>
      </c>
      <c r="D1971" s="24" t="s">
        <v>11146</v>
      </c>
      <c r="E1971" s="24" t="s">
        <v>11153</v>
      </c>
      <c r="F1971" s="25">
        <v>1.0</v>
      </c>
      <c r="G1971" s="25">
        <v>1.0</v>
      </c>
      <c r="H1971" s="25" t="s">
        <v>9396</v>
      </c>
      <c r="I1971" s="25">
        <v>1.0</v>
      </c>
      <c r="J1971" s="25">
        <v>1.0</v>
      </c>
      <c r="K1971" s="25" t="s">
        <v>9250</v>
      </c>
      <c r="L1971" s="25">
        <v>1.0</v>
      </c>
      <c r="M1971" s="25">
        <v>1.0</v>
      </c>
      <c r="N1971" s="25" t="s">
        <v>9081</v>
      </c>
      <c r="O1971" s="13"/>
      <c r="P1971" s="13"/>
      <c r="Q1971" s="13"/>
      <c r="R1971" s="13"/>
      <c r="S1971" s="13"/>
      <c r="T1971" s="13"/>
      <c r="U1971" s="13"/>
      <c r="V1971" s="13"/>
      <c r="W1971" s="13"/>
      <c r="X1971" s="13"/>
      <c r="Y1971" s="13"/>
      <c r="Z1971" s="13"/>
      <c r="AA1971" s="13"/>
      <c r="AB1971" s="13"/>
    </row>
    <row r="1972" ht="15.75" customHeight="1">
      <c r="A1972" s="24" t="s">
        <v>11144</v>
      </c>
      <c r="B1972" s="24" t="s">
        <v>4971</v>
      </c>
      <c r="C1972" s="24" t="s">
        <v>11145</v>
      </c>
      <c r="D1972" s="24" t="s">
        <v>11146</v>
      </c>
      <c r="E1972" s="24" t="s">
        <v>11154</v>
      </c>
      <c r="F1972" s="25">
        <v>3.0</v>
      </c>
      <c r="G1972" s="25">
        <v>2.0</v>
      </c>
      <c r="H1972" s="25" t="s">
        <v>9396</v>
      </c>
      <c r="I1972" s="25">
        <v>3.0</v>
      </c>
      <c r="J1972" s="25">
        <v>2.0</v>
      </c>
      <c r="K1972" s="25" t="s">
        <v>9250</v>
      </c>
      <c r="L1972" s="25">
        <v>3.0</v>
      </c>
      <c r="M1972" s="25">
        <v>2.0</v>
      </c>
      <c r="N1972" s="25" t="s">
        <v>9081</v>
      </c>
      <c r="O1972" s="13"/>
      <c r="P1972" s="13"/>
      <c r="Q1972" s="13"/>
      <c r="R1972" s="13"/>
      <c r="S1972" s="13"/>
      <c r="T1972" s="13"/>
      <c r="U1972" s="13"/>
      <c r="V1972" s="13"/>
      <c r="W1972" s="13"/>
      <c r="X1972" s="13"/>
      <c r="Y1972" s="13"/>
      <c r="Z1972" s="13"/>
      <c r="AA1972" s="13"/>
      <c r="AB1972" s="13"/>
    </row>
    <row r="1973" ht="15.75" customHeight="1">
      <c r="A1973" s="24" t="s">
        <v>11144</v>
      </c>
      <c r="B1973" s="24" t="s">
        <v>4973</v>
      </c>
      <c r="C1973" s="24" t="s">
        <v>11145</v>
      </c>
      <c r="D1973" s="24" t="s">
        <v>11146</v>
      </c>
      <c r="E1973" s="24" t="s">
        <v>11155</v>
      </c>
      <c r="F1973" s="25">
        <v>1.0</v>
      </c>
      <c r="G1973" s="25">
        <v>3.0</v>
      </c>
      <c r="H1973" s="25" t="s">
        <v>9396</v>
      </c>
      <c r="I1973" s="25">
        <v>2.0</v>
      </c>
      <c r="J1973" s="25">
        <v>2.0</v>
      </c>
      <c r="K1973" s="25" t="s">
        <v>9250</v>
      </c>
      <c r="L1973" s="25">
        <v>3.0</v>
      </c>
      <c r="M1973" s="25">
        <v>3.0</v>
      </c>
      <c r="N1973" s="25" t="s">
        <v>9081</v>
      </c>
      <c r="O1973" s="13"/>
      <c r="P1973" s="13"/>
      <c r="Q1973" s="13"/>
      <c r="R1973" s="13"/>
      <c r="S1973" s="13"/>
      <c r="T1973" s="13"/>
      <c r="U1973" s="13"/>
      <c r="V1973" s="13"/>
      <c r="W1973" s="13"/>
      <c r="X1973" s="13"/>
      <c r="Y1973" s="13"/>
      <c r="Z1973" s="13"/>
      <c r="AA1973" s="13"/>
      <c r="AB1973" s="13"/>
    </row>
    <row r="1974" ht="15.75" customHeight="1">
      <c r="A1974" s="24" t="s">
        <v>11144</v>
      </c>
      <c r="B1974" s="24" t="s">
        <v>4974</v>
      </c>
      <c r="C1974" s="24" t="s">
        <v>11145</v>
      </c>
      <c r="D1974" s="24" t="s">
        <v>11146</v>
      </c>
      <c r="E1974" s="24" t="s">
        <v>11156</v>
      </c>
      <c r="F1974" s="25">
        <v>3.0</v>
      </c>
      <c r="G1974" s="25">
        <v>3.0</v>
      </c>
      <c r="H1974" s="25" t="s">
        <v>9396</v>
      </c>
      <c r="I1974" s="25">
        <v>3.0</v>
      </c>
      <c r="J1974" s="25">
        <v>3.0</v>
      </c>
      <c r="K1974" s="25" t="s">
        <v>9250</v>
      </c>
      <c r="L1974" s="25">
        <v>3.0</v>
      </c>
      <c r="M1974" s="25">
        <v>3.0</v>
      </c>
      <c r="N1974" s="25" t="s">
        <v>9081</v>
      </c>
      <c r="O1974" s="13"/>
      <c r="P1974" s="13"/>
      <c r="Q1974" s="13"/>
      <c r="R1974" s="13"/>
      <c r="S1974" s="13"/>
      <c r="T1974" s="13"/>
      <c r="U1974" s="13"/>
      <c r="V1974" s="13"/>
      <c r="W1974" s="13"/>
      <c r="X1974" s="13"/>
      <c r="Y1974" s="13"/>
      <c r="Z1974" s="13"/>
      <c r="AA1974" s="13"/>
      <c r="AB1974" s="13"/>
    </row>
    <row r="1975" ht="15.75" customHeight="1">
      <c r="A1975" s="24" t="s">
        <v>11144</v>
      </c>
      <c r="B1975" s="24" t="s">
        <v>4976</v>
      </c>
      <c r="C1975" s="24" t="s">
        <v>11145</v>
      </c>
      <c r="D1975" s="24" t="s">
        <v>11146</v>
      </c>
      <c r="E1975" s="24" t="s">
        <v>11157</v>
      </c>
      <c r="F1975" s="25">
        <v>3.0</v>
      </c>
      <c r="G1975" s="25">
        <v>3.0</v>
      </c>
      <c r="H1975" s="25" t="s">
        <v>9396</v>
      </c>
      <c r="I1975" s="25">
        <v>3.0</v>
      </c>
      <c r="J1975" s="25">
        <v>2.0</v>
      </c>
      <c r="K1975" s="25" t="s">
        <v>9250</v>
      </c>
      <c r="L1975" s="25">
        <v>3.0</v>
      </c>
      <c r="M1975" s="25">
        <v>3.0</v>
      </c>
      <c r="N1975" s="25" t="s">
        <v>9081</v>
      </c>
      <c r="O1975" s="13"/>
      <c r="P1975" s="13"/>
      <c r="Q1975" s="13"/>
      <c r="R1975" s="13"/>
      <c r="S1975" s="13"/>
      <c r="T1975" s="13"/>
      <c r="U1975" s="13"/>
      <c r="V1975" s="13"/>
      <c r="W1975" s="13"/>
      <c r="X1975" s="13"/>
      <c r="Y1975" s="13"/>
      <c r="Z1975" s="13"/>
      <c r="AA1975" s="13"/>
      <c r="AB1975" s="13"/>
    </row>
    <row r="1976" ht="15.75" customHeight="1">
      <c r="A1976" s="24" t="s">
        <v>11144</v>
      </c>
      <c r="B1976" s="24" t="s">
        <v>4978</v>
      </c>
      <c r="C1976" s="24" t="s">
        <v>11145</v>
      </c>
      <c r="D1976" s="24" t="s">
        <v>11146</v>
      </c>
      <c r="E1976" s="24" t="s">
        <v>11158</v>
      </c>
      <c r="F1976" s="25">
        <v>2.0</v>
      </c>
      <c r="G1976" s="25">
        <v>2.0</v>
      </c>
      <c r="H1976" s="25" t="s">
        <v>9396</v>
      </c>
      <c r="I1976" s="25">
        <v>2.0</v>
      </c>
      <c r="J1976" s="25">
        <v>2.0</v>
      </c>
      <c r="K1976" s="25" t="s">
        <v>9250</v>
      </c>
      <c r="L1976" s="25">
        <v>2.0</v>
      </c>
      <c r="M1976" s="25">
        <v>2.0</v>
      </c>
      <c r="N1976" s="25" t="s">
        <v>9081</v>
      </c>
      <c r="O1976" s="13"/>
      <c r="P1976" s="13"/>
      <c r="Q1976" s="13"/>
      <c r="R1976" s="13"/>
      <c r="S1976" s="13"/>
      <c r="T1976" s="13"/>
      <c r="U1976" s="13"/>
      <c r="V1976" s="13"/>
      <c r="W1976" s="13"/>
      <c r="X1976" s="13"/>
      <c r="Y1976" s="13"/>
      <c r="Z1976" s="13"/>
      <c r="AA1976" s="13"/>
      <c r="AB1976" s="13"/>
    </row>
    <row r="1977" ht="15.75" customHeight="1">
      <c r="A1977" s="24" t="s">
        <v>11144</v>
      </c>
      <c r="B1977" s="24" t="s">
        <v>4980</v>
      </c>
      <c r="C1977" s="24" t="s">
        <v>11145</v>
      </c>
      <c r="D1977" s="24" t="s">
        <v>11146</v>
      </c>
      <c r="E1977" s="24" t="s">
        <v>11159</v>
      </c>
      <c r="F1977" s="25">
        <v>2.0</v>
      </c>
      <c r="G1977" s="25">
        <v>2.0</v>
      </c>
      <c r="H1977" s="25" t="s">
        <v>9396</v>
      </c>
      <c r="I1977" s="25">
        <v>2.0</v>
      </c>
      <c r="J1977" s="25">
        <v>2.0</v>
      </c>
      <c r="K1977" s="25" t="s">
        <v>9250</v>
      </c>
      <c r="L1977" s="25">
        <v>2.0</v>
      </c>
      <c r="M1977" s="25">
        <v>2.0</v>
      </c>
      <c r="N1977" s="25" t="s">
        <v>9081</v>
      </c>
      <c r="O1977" s="13"/>
      <c r="P1977" s="13"/>
      <c r="Q1977" s="13"/>
      <c r="R1977" s="13"/>
      <c r="S1977" s="13"/>
      <c r="T1977" s="13"/>
      <c r="U1977" s="13"/>
      <c r="V1977" s="13"/>
      <c r="W1977" s="13"/>
      <c r="X1977" s="13"/>
      <c r="Y1977" s="13"/>
      <c r="Z1977" s="13"/>
      <c r="AA1977" s="13"/>
      <c r="AB1977" s="13"/>
    </row>
    <row r="1978" ht="15.75" customHeight="1">
      <c r="A1978" s="24" t="s">
        <v>11144</v>
      </c>
      <c r="B1978" s="24" t="s">
        <v>4982</v>
      </c>
      <c r="C1978" s="24" t="s">
        <v>11145</v>
      </c>
      <c r="D1978" s="24" t="s">
        <v>11146</v>
      </c>
      <c r="E1978" s="24" t="s">
        <v>11160</v>
      </c>
      <c r="F1978" s="25">
        <v>2.0</v>
      </c>
      <c r="G1978" s="25">
        <v>2.0</v>
      </c>
      <c r="H1978" s="25" t="s">
        <v>9396</v>
      </c>
      <c r="I1978" s="25">
        <v>2.0</v>
      </c>
      <c r="J1978" s="25">
        <v>2.0</v>
      </c>
      <c r="K1978" s="25" t="s">
        <v>9250</v>
      </c>
      <c r="L1978" s="25">
        <v>2.0</v>
      </c>
      <c r="M1978" s="25">
        <v>2.0</v>
      </c>
      <c r="N1978" s="25" t="s">
        <v>9081</v>
      </c>
      <c r="O1978" s="13"/>
      <c r="P1978" s="13"/>
      <c r="Q1978" s="13"/>
      <c r="R1978" s="13"/>
      <c r="S1978" s="13"/>
      <c r="T1978" s="13"/>
      <c r="U1978" s="13"/>
      <c r="V1978" s="13"/>
      <c r="W1978" s="13"/>
      <c r="X1978" s="13"/>
      <c r="Y1978" s="13"/>
      <c r="Z1978" s="13"/>
      <c r="AA1978" s="13"/>
      <c r="AB1978" s="13"/>
    </row>
    <row r="1979" ht="15.75" customHeight="1">
      <c r="A1979" s="24" t="s">
        <v>11144</v>
      </c>
      <c r="B1979" s="24" t="s">
        <v>4984</v>
      </c>
      <c r="C1979" s="24" t="s">
        <v>11145</v>
      </c>
      <c r="D1979" s="24" t="s">
        <v>11146</v>
      </c>
      <c r="E1979" s="24" t="s">
        <v>11161</v>
      </c>
      <c r="F1979" s="25">
        <v>2.0</v>
      </c>
      <c r="G1979" s="25">
        <v>2.0</v>
      </c>
      <c r="H1979" s="25" t="s">
        <v>9396</v>
      </c>
      <c r="I1979" s="25">
        <v>2.0</v>
      </c>
      <c r="J1979" s="25">
        <v>2.0</v>
      </c>
      <c r="K1979" s="25" t="s">
        <v>9250</v>
      </c>
      <c r="L1979" s="25">
        <v>2.0</v>
      </c>
      <c r="M1979" s="25">
        <v>2.0</v>
      </c>
      <c r="N1979" s="25" t="s">
        <v>9081</v>
      </c>
      <c r="O1979" s="13"/>
      <c r="P1979" s="13"/>
      <c r="Q1979" s="13"/>
      <c r="R1979" s="13"/>
      <c r="S1979" s="13"/>
      <c r="T1979" s="13"/>
      <c r="U1979" s="13"/>
      <c r="V1979" s="13"/>
      <c r="W1979" s="13"/>
      <c r="X1979" s="13"/>
      <c r="Y1979" s="13"/>
      <c r="Z1979" s="13"/>
      <c r="AA1979" s="13"/>
      <c r="AB1979" s="13"/>
    </row>
    <row r="1980" ht="15.75" customHeight="1">
      <c r="A1980" s="24" t="s">
        <v>11144</v>
      </c>
      <c r="B1980" s="24" t="s">
        <v>4986</v>
      </c>
      <c r="C1980" s="24" t="s">
        <v>11145</v>
      </c>
      <c r="D1980" s="24" t="s">
        <v>11146</v>
      </c>
      <c r="E1980" s="24" t="s">
        <v>11162</v>
      </c>
      <c r="F1980" s="25">
        <v>2.0</v>
      </c>
      <c r="G1980" s="25">
        <v>2.0</v>
      </c>
      <c r="H1980" s="25" t="s">
        <v>9396</v>
      </c>
      <c r="I1980" s="25">
        <v>2.0</v>
      </c>
      <c r="J1980" s="25">
        <v>2.0</v>
      </c>
      <c r="K1980" s="25" t="s">
        <v>9250</v>
      </c>
      <c r="L1980" s="25">
        <v>2.0</v>
      </c>
      <c r="M1980" s="25">
        <v>2.0</v>
      </c>
      <c r="N1980" s="25" t="s">
        <v>9081</v>
      </c>
      <c r="O1980" s="13"/>
      <c r="P1980" s="13"/>
      <c r="Q1980" s="13"/>
      <c r="R1980" s="13"/>
      <c r="S1980" s="13"/>
      <c r="T1980" s="13"/>
      <c r="U1980" s="13"/>
      <c r="V1980" s="13"/>
      <c r="W1980" s="13"/>
      <c r="X1980" s="13"/>
      <c r="Y1980" s="13"/>
      <c r="Z1980" s="13"/>
      <c r="AA1980" s="13"/>
      <c r="AB1980" s="13"/>
    </row>
    <row r="1981" ht="15.75" customHeight="1">
      <c r="A1981" s="24" t="s">
        <v>11144</v>
      </c>
      <c r="B1981" s="24" t="s">
        <v>4988</v>
      </c>
      <c r="C1981" s="24" t="s">
        <v>11145</v>
      </c>
      <c r="D1981" s="24" t="s">
        <v>11146</v>
      </c>
      <c r="E1981" s="24" t="s">
        <v>11163</v>
      </c>
      <c r="F1981" s="25">
        <v>3.0</v>
      </c>
      <c r="G1981" s="25">
        <v>3.0</v>
      </c>
      <c r="H1981" s="25" t="s">
        <v>9396</v>
      </c>
      <c r="I1981" s="25">
        <v>2.0</v>
      </c>
      <c r="J1981" s="25">
        <v>2.0</v>
      </c>
      <c r="K1981" s="25" t="s">
        <v>9250</v>
      </c>
      <c r="L1981" s="25">
        <v>3.0</v>
      </c>
      <c r="M1981" s="25">
        <v>3.0</v>
      </c>
      <c r="N1981" s="25" t="s">
        <v>9081</v>
      </c>
      <c r="O1981" s="13"/>
      <c r="P1981" s="13"/>
      <c r="Q1981" s="13"/>
      <c r="R1981" s="13"/>
      <c r="S1981" s="13"/>
      <c r="T1981" s="13"/>
      <c r="U1981" s="13"/>
      <c r="V1981" s="13"/>
      <c r="W1981" s="13"/>
      <c r="X1981" s="13"/>
      <c r="Y1981" s="13"/>
      <c r="Z1981" s="13"/>
      <c r="AA1981" s="13"/>
      <c r="AB1981" s="13"/>
    </row>
    <row r="1982" ht="15.75" customHeight="1">
      <c r="A1982" s="24" t="s">
        <v>11144</v>
      </c>
      <c r="B1982" s="24" t="s">
        <v>4990</v>
      </c>
      <c r="C1982" s="24" t="s">
        <v>11145</v>
      </c>
      <c r="D1982" s="24" t="s">
        <v>11146</v>
      </c>
      <c r="E1982" s="24" t="s">
        <v>11164</v>
      </c>
      <c r="F1982" s="25">
        <v>1.0</v>
      </c>
      <c r="G1982" s="25">
        <v>2.0</v>
      </c>
      <c r="H1982" s="25" t="s">
        <v>9396</v>
      </c>
      <c r="I1982" s="25">
        <v>2.0</v>
      </c>
      <c r="J1982" s="25">
        <v>2.0</v>
      </c>
      <c r="K1982" s="25" t="s">
        <v>9250</v>
      </c>
      <c r="L1982" s="25">
        <v>1.0</v>
      </c>
      <c r="M1982" s="25">
        <v>1.0</v>
      </c>
      <c r="N1982" s="25" t="s">
        <v>9081</v>
      </c>
      <c r="O1982" s="13"/>
      <c r="P1982" s="13"/>
      <c r="Q1982" s="13"/>
      <c r="R1982" s="13"/>
      <c r="S1982" s="13"/>
      <c r="T1982" s="13"/>
      <c r="U1982" s="13"/>
      <c r="V1982" s="13"/>
      <c r="W1982" s="13"/>
      <c r="X1982" s="13"/>
      <c r="Y1982" s="13"/>
      <c r="Z1982" s="13"/>
      <c r="AA1982" s="13"/>
      <c r="AB1982" s="13"/>
    </row>
    <row r="1983" ht="15.75" customHeight="1">
      <c r="A1983" s="24" t="s">
        <v>11165</v>
      </c>
      <c r="B1983" s="24" t="s">
        <v>3490</v>
      </c>
      <c r="C1983" s="24" t="s">
        <v>11166</v>
      </c>
      <c r="D1983" s="24" t="s">
        <v>11167</v>
      </c>
      <c r="E1983" s="24" t="s">
        <v>11168</v>
      </c>
      <c r="F1983" s="25">
        <v>1.0</v>
      </c>
      <c r="G1983" s="25">
        <v>2.0</v>
      </c>
      <c r="H1983" s="25" t="s">
        <v>8872</v>
      </c>
      <c r="I1983" s="25">
        <v>1.0</v>
      </c>
      <c r="J1983" s="25">
        <v>2.0</v>
      </c>
      <c r="K1983" s="25" t="s">
        <v>9250</v>
      </c>
      <c r="L1983" s="25">
        <v>1.0</v>
      </c>
      <c r="M1983" s="25">
        <v>2.0</v>
      </c>
      <c r="N1983" s="25" t="s">
        <v>9081</v>
      </c>
      <c r="O1983" s="13"/>
      <c r="P1983" s="13"/>
      <c r="Q1983" s="13"/>
      <c r="R1983" s="13"/>
      <c r="S1983" s="13"/>
      <c r="T1983" s="13"/>
      <c r="U1983" s="13"/>
      <c r="V1983" s="13"/>
      <c r="W1983" s="13"/>
      <c r="X1983" s="13"/>
      <c r="Y1983" s="13"/>
      <c r="Z1983" s="13"/>
      <c r="AA1983" s="13"/>
      <c r="AB1983" s="13"/>
    </row>
    <row r="1984" ht="15.75" customHeight="1">
      <c r="A1984" s="24" t="s">
        <v>11165</v>
      </c>
      <c r="B1984" s="24" t="s">
        <v>3494</v>
      </c>
      <c r="C1984" s="24" t="s">
        <v>11166</v>
      </c>
      <c r="D1984" s="24" t="s">
        <v>11167</v>
      </c>
      <c r="E1984" s="24" t="s">
        <v>11169</v>
      </c>
      <c r="F1984" s="25">
        <v>2.0</v>
      </c>
      <c r="G1984" s="25">
        <v>2.0</v>
      </c>
      <c r="H1984" s="25" t="s">
        <v>8872</v>
      </c>
      <c r="I1984" s="25">
        <v>2.0</v>
      </c>
      <c r="J1984" s="25">
        <v>2.0</v>
      </c>
      <c r="K1984" s="25" t="s">
        <v>9250</v>
      </c>
      <c r="L1984" s="25">
        <v>2.0</v>
      </c>
      <c r="M1984" s="25">
        <v>2.0</v>
      </c>
      <c r="N1984" s="25" t="s">
        <v>9081</v>
      </c>
      <c r="O1984" s="13"/>
      <c r="P1984" s="13"/>
      <c r="Q1984" s="13"/>
      <c r="R1984" s="13"/>
      <c r="S1984" s="13"/>
      <c r="T1984" s="13"/>
      <c r="U1984" s="13"/>
      <c r="V1984" s="13"/>
      <c r="W1984" s="13"/>
      <c r="X1984" s="13"/>
      <c r="Y1984" s="13"/>
      <c r="Z1984" s="13"/>
      <c r="AA1984" s="13"/>
      <c r="AB1984" s="13"/>
    </row>
    <row r="1985" ht="15.75" customHeight="1">
      <c r="A1985" s="24" t="s">
        <v>11165</v>
      </c>
      <c r="B1985" s="24" t="s">
        <v>3496</v>
      </c>
      <c r="C1985" s="24" t="s">
        <v>11166</v>
      </c>
      <c r="D1985" s="24" t="s">
        <v>11167</v>
      </c>
      <c r="E1985" s="24" t="s">
        <v>11170</v>
      </c>
      <c r="F1985" s="25">
        <v>3.0</v>
      </c>
      <c r="G1985" s="25">
        <v>3.0</v>
      </c>
      <c r="H1985" s="25" t="s">
        <v>8872</v>
      </c>
      <c r="I1985" s="25">
        <v>3.0</v>
      </c>
      <c r="J1985" s="25">
        <v>3.0</v>
      </c>
      <c r="K1985" s="25" t="s">
        <v>9250</v>
      </c>
      <c r="L1985" s="25">
        <v>3.0</v>
      </c>
      <c r="M1985" s="25">
        <v>3.0</v>
      </c>
      <c r="N1985" s="25" t="s">
        <v>9081</v>
      </c>
      <c r="O1985" s="13"/>
      <c r="P1985" s="13"/>
      <c r="Q1985" s="13"/>
      <c r="R1985" s="13"/>
      <c r="S1985" s="13"/>
      <c r="T1985" s="13"/>
      <c r="U1985" s="13"/>
      <c r="V1985" s="13"/>
      <c r="W1985" s="13"/>
      <c r="X1985" s="13"/>
      <c r="Y1985" s="13"/>
      <c r="Z1985" s="13"/>
      <c r="AA1985" s="13"/>
      <c r="AB1985" s="13"/>
    </row>
    <row r="1986" ht="15.75" customHeight="1">
      <c r="A1986" s="24" t="s">
        <v>11165</v>
      </c>
      <c r="B1986" s="24" t="s">
        <v>3498</v>
      </c>
      <c r="C1986" s="24" t="s">
        <v>11166</v>
      </c>
      <c r="D1986" s="24" t="s">
        <v>11167</v>
      </c>
      <c r="E1986" s="24" t="s">
        <v>11171</v>
      </c>
      <c r="F1986" s="25">
        <v>2.0</v>
      </c>
      <c r="G1986" s="25">
        <v>3.0</v>
      </c>
      <c r="H1986" s="25" t="s">
        <v>8872</v>
      </c>
      <c r="I1986" s="25">
        <v>2.0</v>
      </c>
      <c r="J1986" s="25">
        <v>3.0</v>
      </c>
      <c r="K1986" s="25" t="s">
        <v>9250</v>
      </c>
      <c r="L1986" s="25">
        <v>2.0</v>
      </c>
      <c r="M1986" s="25">
        <v>3.0</v>
      </c>
      <c r="N1986" s="25" t="s">
        <v>9081</v>
      </c>
      <c r="O1986" s="13"/>
      <c r="P1986" s="13"/>
      <c r="Q1986" s="13"/>
      <c r="R1986" s="13"/>
      <c r="S1986" s="13"/>
      <c r="T1986" s="13"/>
      <c r="U1986" s="13"/>
      <c r="V1986" s="13"/>
      <c r="W1986" s="13"/>
      <c r="X1986" s="13"/>
      <c r="Y1986" s="13"/>
      <c r="Z1986" s="13"/>
      <c r="AA1986" s="13"/>
      <c r="AB1986" s="13"/>
    </row>
    <row r="1987" ht="15.75" customHeight="1">
      <c r="A1987" s="24" t="s">
        <v>11165</v>
      </c>
      <c r="B1987" s="24" t="s">
        <v>3500</v>
      </c>
      <c r="C1987" s="24" t="s">
        <v>11166</v>
      </c>
      <c r="D1987" s="24" t="s">
        <v>11167</v>
      </c>
      <c r="E1987" s="24" t="s">
        <v>11172</v>
      </c>
      <c r="F1987" s="25">
        <v>1.0</v>
      </c>
      <c r="G1987" s="25">
        <v>1.0</v>
      </c>
      <c r="H1987" s="25" t="s">
        <v>8872</v>
      </c>
      <c r="I1987" s="25">
        <v>2.0</v>
      </c>
      <c r="J1987" s="25">
        <v>2.0</v>
      </c>
      <c r="K1987" s="25" t="s">
        <v>9250</v>
      </c>
      <c r="L1987" s="25">
        <v>2.0</v>
      </c>
      <c r="M1987" s="25">
        <v>3.0</v>
      </c>
      <c r="N1987" s="25" t="s">
        <v>9081</v>
      </c>
      <c r="O1987" s="13"/>
      <c r="P1987" s="13"/>
      <c r="Q1987" s="13"/>
      <c r="R1987" s="13"/>
      <c r="S1987" s="13"/>
      <c r="T1987" s="13"/>
      <c r="U1987" s="13"/>
      <c r="V1987" s="13"/>
      <c r="W1987" s="13"/>
      <c r="X1987" s="13"/>
      <c r="Y1987" s="13"/>
      <c r="Z1987" s="13"/>
      <c r="AA1987" s="13"/>
      <c r="AB1987" s="13"/>
    </row>
    <row r="1988" ht="15.75" customHeight="1">
      <c r="A1988" s="24" t="s">
        <v>11165</v>
      </c>
      <c r="B1988" s="24" t="s">
        <v>3502</v>
      </c>
      <c r="C1988" s="24" t="s">
        <v>11166</v>
      </c>
      <c r="D1988" s="24" t="s">
        <v>11167</v>
      </c>
      <c r="E1988" s="24" t="s">
        <v>11173</v>
      </c>
      <c r="F1988" s="25">
        <v>2.0</v>
      </c>
      <c r="G1988" s="25">
        <v>2.0</v>
      </c>
      <c r="H1988" s="25" t="s">
        <v>8872</v>
      </c>
      <c r="I1988" s="25">
        <v>2.0</v>
      </c>
      <c r="J1988" s="25">
        <v>2.0</v>
      </c>
      <c r="K1988" s="25" t="s">
        <v>9250</v>
      </c>
      <c r="L1988" s="25">
        <v>2.0</v>
      </c>
      <c r="M1988" s="25">
        <v>2.0</v>
      </c>
      <c r="N1988" s="25" t="s">
        <v>9081</v>
      </c>
      <c r="O1988" s="13"/>
      <c r="P1988" s="13"/>
      <c r="Q1988" s="13"/>
      <c r="R1988" s="13"/>
      <c r="S1988" s="13"/>
      <c r="T1988" s="13"/>
      <c r="U1988" s="13"/>
      <c r="V1988" s="13"/>
      <c r="W1988" s="13"/>
      <c r="X1988" s="13"/>
      <c r="Y1988" s="13"/>
      <c r="Z1988" s="13"/>
      <c r="AA1988" s="13"/>
      <c r="AB1988" s="13"/>
    </row>
    <row r="1989" ht="15.75" customHeight="1">
      <c r="A1989" s="24" t="s">
        <v>11165</v>
      </c>
      <c r="B1989" s="24" t="s">
        <v>3504</v>
      </c>
      <c r="C1989" s="24" t="s">
        <v>11166</v>
      </c>
      <c r="D1989" s="24" t="s">
        <v>11167</v>
      </c>
      <c r="E1989" s="24" t="s">
        <v>11174</v>
      </c>
      <c r="F1989" s="25">
        <v>3.0</v>
      </c>
      <c r="G1989" s="25">
        <v>3.0</v>
      </c>
      <c r="H1989" s="25" t="s">
        <v>8872</v>
      </c>
      <c r="I1989" s="25">
        <v>3.0</v>
      </c>
      <c r="J1989" s="25">
        <v>3.0</v>
      </c>
      <c r="K1989" s="25" t="s">
        <v>9250</v>
      </c>
      <c r="L1989" s="25">
        <v>3.0</v>
      </c>
      <c r="M1989" s="25">
        <v>3.0</v>
      </c>
      <c r="N1989" s="25" t="s">
        <v>9081</v>
      </c>
      <c r="O1989" s="13"/>
      <c r="P1989" s="13"/>
      <c r="Q1989" s="13"/>
      <c r="R1989" s="13"/>
      <c r="S1989" s="13"/>
      <c r="T1989" s="13"/>
      <c r="U1989" s="13"/>
      <c r="V1989" s="13"/>
      <c r="W1989" s="13"/>
      <c r="X1989" s="13"/>
      <c r="Y1989" s="13"/>
      <c r="Z1989" s="13"/>
      <c r="AA1989" s="13"/>
      <c r="AB1989" s="13"/>
    </row>
    <row r="1990" ht="15.75" customHeight="1">
      <c r="A1990" s="24" t="s">
        <v>11165</v>
      </c>
      <c r="B1990" s="24" t="s">
        <v>3506</v>
      </c>
      <c r="C1990" s="24" t="s">
        <v>11166</v>
      </c>
      <c r="D1990" s="24" t="s">
        <v>11167</v>
      </c>
      <c r="E1990" s="24" t="s">
        <v>11174</v>
      </c>
      <c r="F1990" s="25">
        <v>3.0</v>
      </c>
      <c r="G1990" s="25">
        <v>3.0</v>
      </c>
      <c r="H1990" s="25" t="s">
        <v>8872</v>
      </c>
      <c r="I1990" s="25">
        <v>3.0</v>
      </c>
      <c r="J1990" s="25">
        <v>3.0</v>
      </c>
      <c r="K1990" s="25" t="s">
        <v>9250</v>
      </c>
      <c r="L1990" s="25">
        <v>3.0</v>
      </c>
      <c r="M1990" s="25">
        <v>3.0</v>
      </c>
      <c r="N1990" s="25" t="s">
        <v>9081</v>
      </c>
      <c r="O1990" s="13"/>
      <c r="P1990" s="13"/>
      <c r="Q1990" s="13"/>
      <c r="R1990" s="13"/>
      <c r="S1990" s="13"/>
      <c r="T1990" s="13"/>
      <c r="U1990" s="13"/>
      <c r="V1990" s="13"/>
      <c r="W1990" s="13"/>
      <c r="X1990" s="13"/>
      <c r="Y1990" s="13"/>
      <c r="Z1990" s="13"/>
      <c r="AA1990" s="13"/>
      <c r="AB1990" s="13"/>
    </row>
    <row r="1991" ht="15.75" customHeight="1">
      <c r="A1991" s="24" t="s">
        <v>11165</v>
      </c>
      <c r="B1991" s="24" t="s">
        <v>3508</v>
      </c>
      <c r="C1991" s="24" t="s">
        <v>11166</v>
      </c>
      <c r="D1991" s="24" t="s">
        <v>11167</v>
      </c>
      <c r="E1991" s="24" t="s">
        <v>11175</v>
      </c>
      <c r="F1991" s="25">
        <v>2.0</v>
      </c>
      <c r="G1991" s="25">
        <v>2.0</v>
      </c>
      <c r="H1991" s="25" t="s">
        <v>8872</v>
      </c>
      <c r="I1991" s="25">
        <v>2.0</v>
      </c>
      <c r="J1991" s="25">
        <v>2.0</v>
      </c>
      <c r="K1991" s="25" t="s">
        <v>9250</v>
      </c>
      <c r="L1991" s="25">
        <v>2.0</v>
      </c>
      <c r="M1991" s="25">
        <v>2.0</v>
      </c>
      <c r="N1991" s="25" t="s">
        <v>9081</v>
      </c>
      <c r="O1991" s="13"/>
      <c r="P1991" s="13"/>
      <c r="Q1991" s="13"/>
      <c r="R1991" s="13"/>
      <c r="S1991" s="13"/>
      <c r="T1991" s="13"/>
      <c r="U1991" s="13"/>
      <c r="V1991" s="13"/>
      <c r="W1991" s="13"/>
      <c r="X1991" s="13"/>
      <c r="Y1991" s="13"/>
      <c r="Z1991" s="13"/>
      <c r="AA1991" s="13"/>
      <c r="AB1991" s="13"/>
    </row>
    <row r="1992" ht="15.75" customHeight="1">
      <c r="A1992" s="24" t="s">
        <v>11165</v>
      </c>
      <c r="B1992" s="24" t="s">
        <v>3510</v>
      </c>
      <c r="C1992" s="24" t="s">
        <v>11166</v>
      </c>
      <c r="D1992" s="24" t="s">
        <v>11167</v>
      </c>
      <c r="E1992" s="24" t="s">
        <v>11176</v>
      </c>
      <c r="F1992" s="25">
        <v>1.0</v>
      </c>
      <c r="G1992" s="25">
        <v>1.0</v>
      </c>
      <c r="H1992" s="25" t="s">
        <v>8872</v>
      </c>
      <c r="I1992" s="25">
        <v>1.0</v>
      </c>
      <c r="J1992" s="25">
        <v>1.0</v>
      </c>
      <c r="K1992" s="25" t="s">
        <v>9250</v>
      </c>
      <c r="L1992" s="25">
        <v>1.0</v>
      </c>
      <c r="M1992" s="25">
        <v>1.0</v>
      </c>
      <c r="N1992" s="25" t="s">
        <v>9081</v>
      </c>
      <c r="O1992" s="13"/>
      <c r="P1992" s="13"/>
      <c r="Q1992" s="13"/>
      <c r="R1992" s="13"/>
      <c r="S1992" s="13"/>
      <c r="T1992" s="13"/>
      <c r="U1992" s="13"/>
      <c r="V1992" s="13"/>
      <c r="W1992" s="13"/>
      <c r="X1992" s="13"/>
      <c r="Y1992" s="13"/>
      <c r="Z1992" s="13"/>
      <c r="AA1992" s="13"/>
      <c r="AB1992" s="13"/>
    </row>
    <row r="1993" ht="15.75" customHeight="1">
      <c r="A1993" s="24" t="s">
        <v>11165</v>
      </c>
      <c r="B1993" s="24" t="s">
        <v>3511</v>
      </c>
      <c r="C1993" s="24" t="s">
        <v>11166</v>
      </c>
      <c r="D1993" s="24" t="s">
        <v>11167</v>
      </c>
      <c r="E1993" s="24" t="s">
        <v>11177</v>
      </c>
      <c r="F1993" s="25">
        <v>2.0</v>
      </c>
      <c r="G1993" s="25">
        <v>2.0</v>
      </c>
      <c r="H1993" s="25" t="s">
        <v>8872</v>
      </c>
      <c r="I1993" s="25">
        <v>2.0</v>
      </c>
      <c r="J1993" s="25">
        <v>2.0</v>
      </c>
      <c r="K1993" s="25" t="s">
        <v>9250</v>
      </c>
      <c r="L1993" s="25">
        <v>2.0</v>
      </c>
      <c r="M1993" s="25">
        <v>2.0</v>
      </c>
      <c r="N1993" s="25" t="s">
        <v>9081</v>
      </c>
      <c r="O1993" s="13"/>
      <c r="P1993" s="13"/>
      <c r="Q1993" s="13"/>
      <c r="R1993" s="13"/>
      <c r="S1993" s="13"/>
      <c r="T1993" s="13"/>
      <c r="U1993" s="13"/>
      <c r="V1993" s="13"/>
      <c r="W1993" s="13"/>
      <c r="X1993" s="13"/>
      <c r="Y1993" s="13"/>
      <c r="Z1993" s="13"/>
      <c r="AA1993" s="13"/>
      <c r="AB1993" s="13"/>
    </row>
    <row r="1994" ht="15.75" customHeight="1">
      <c r="A1994" s="24" t="s">
        <v>11165</v>
      </c>
      <c r="B1994" s="24" t="s">
        <v>3513</v>
      </c>
      <c r="C1994" s="24" t="s">
        <v>11166</v>
      </c>
      <c r="D1994" s="24" t="s">
        <v>11167</v>
      </c>
      <c r="E1994" s="24" t="s">
        <v>11178</v>
      </c>
      <c r="F1994" s="25">
        <v>3.0</v>
      </c>
      <c r="G1994" s="25">
        <v>3.0</v>
      </c>
      <c r="H1994" s="25" t="s">
        <v>8872</v>
      </c>
      <c r="I1994" s="25">
        <v>3.0</v>
      </c>
      <c r="J1994" s="25">
        <v>3.0</v>
      </c>
      <c r="K1994" s="25" t="s">
        <v>9250</v>
      </c>
      <c r="L1994" s="25">
        <v>3.0</v>
      </c>
      <c r="M1994" s="25">
        <v>3.0</v>
      </c>
      <c r="N1994" s="25" t="s">
        <v>9081</v>
      </c>
      <c r="O1994" s="13"/>
      <c r="P1994" s="13"/>
      <c r="Q1994" s="13"/>
      <c r="R1994" s="13"/>
      <c r="S1994" s="13"/>
      <c r="T1994" s="13"/>
      <c r="U1994" s="13"/>
      <c r="V1994" s="13"/>
      <c r="W1994" s="13"/>
      <c r="X1994" s="13"/>
      <c r="Y1994" s="13"/>
      <c r="Z1994" s="13"/>
      <c r="AA1994" s="13"/>
      <c r="AB1994" s="13"/>
    </row>
    <row r="1995" ht="15.75" customHeight="1">
      <c r="A1995" s="24" t="s">
        <v>11165</v>
      </c>
      <c r="B1995" s="24" t="s">
        <v>3515</v>
      </c>
      <c r="C1995" s="24" t="s">
        <v>11166</v>
      </c>
      <c r="D1995" s="24" t="s">
        <v>11167</v>
      </c>
      <c r="E1995" s="24" t="s">
        <v>11179</v>
      </c>
      <c r="F1995" s="25">
        <v>3.0</v>
      </c>
      <c r="G1995" s="25">
        <v>3.0</v>
      </c>
      <c r="H1995" s="25" t="s">
        <v>8872</v>
      </c>
      <c r="I1995" s="25">
        <v>3.0</v>
      </c>
      <c r="J1995" s="25">
        <v>3.0</v>
      </c>
      <c r="K1995" s="25" t="s">
        <v>9250</v>
      </c>
      <c r="L1995" s="25">
        <v>3.0</v>
      </c>
      <c r="M1995" s="25">
        <v>3.0</v>
      </c>
      <c r="N1995" s="25" t="s">
        <v>9081</v>
      </c>
      <c r="O1995" s="13"/>
      <c r="P1995" s="13"/>
      <c r="Q1995" s="13"/>
      <c r="R1995" s="13"/>
      <c r="S1995" s="13"/>
      <c r="T1995" s="13"/>
      <c r="U1995" s="13"/>
      <c r="V1995" s="13"/>
      <c r="W1995" s="13"/>
      <c r="X1995" s="13"/>
      <c r="Y1995" s="13"/>
      <c r="Z1995" s="13"/>
      <c r="AA1995" s="13"/>
      <c r="AB1995" s="13"/>
    </row>
    <row r="1996" ht="15.75" customHeight="1">
      <c r="A1996" s="24" t="s">
        <v>11165</v>
      </c>
      <c r="B1996" s="24" t="s">
        <v>3517</v>
      </c>
      <c r="C1996" s="24" t="s">
        <v>11166</v>
      </c>
      <c r="D1996" s="24" t="s">
        <v>11167</v>
      </c>
      <c r="E1996" s="24" t="s">
        <v>11180</v>
      </c>
      <c r="F1996" s="25">
        <v>1.0</v>
      </c>
      <c r="G1996" s="25">
        <v>2.0</v>
      </c>
      <c r="H1996" s="25" t="s">
        <v>8872</v>
      </c>
      <c r="I1996" s="25">
        <v>1.0</v>
      </c>
      <c r="J1996" s="25">
        <v>2.0</v>
      </c>
      <c r="K1996" s="25" t="s">
        <v>9250</v>
      </c>
      <c r="L1996" s="25">
        <v>1.0</v>
      </c>
      <c r="M1996" s="25">
        <v>2.0</v>
      </c>
      <c r="N1996" s="25" t="s">
        <v>9081</v>
      </c>
      <c r="O1996" s="13"/>
      <c r="P1996" s="13"/>
      <c r="Q1996" s="13"/>
      <c r="R1996" s="13"/>
      <c r="S1996" s="13"/>
      <c r="T1996" s="13"/>
      <c r="U1996" s="13"/>
      <c r="V1996" s="13"/>
      <c r="W1996" s="13"/>
      <c r="X1996" s="13"/>
      <c r="Y1996" s="13"/>
      <c r="Z1996" s="13"/>
      <c r="AA1996" s="13"/>
      <c r="AB1996" s="13"/>
    </row>
    <row r="1997" ht="15.75" customHeight="1">
      <c r="A1997" s="24" t="s">
        <v>11165</v>
      </c>
      <c r="B1997" s="24" t="s">
        <v>3519</v>
      </c>
      <c r="C1997" s="24" t="s">
        <v>11166</v>
      </c>
      <c r="D1997" s="24" t="s">
        <v>11167</v>
      </c>
      <c r="E1997" s="24" t="s">
        <v>11181</v>
      </c>
      <c r="F1997" s="25">
        <v>2.0</v>
      </c>
      <c r="G1997" s="25">
        <v>2.0</v>
      </c>
      <c r="H1997" s="25" t="s">
        <v>8872</v>
      </c>
      <c r="I1997" s="25">
        <v>2.0</v>
      </c>
      <c r="J1997" s="25">
        <v>3.0</v>
      </c>
      <c r="K1997" s="25" t="s">
        <v>9250</v>
      </c>
      <c r="L1997" s="25">
        <v>2.0</v>
      </c>
      <c r="M1997" s="25">
        <v>2.0</v>
      </c>
      <c r="N1997" s="25" t="s">
        <v>9081</v>
      </c>
      <c r="O1997" s="13"/>
      <c r="P1997" s="13"/>
      <c r="Q1997" s="13"/>
      <c r="R1997" s="13"/>
      <c r="S1997" s="13"/>
      <c r="T1997" s="13"/>
      <c r="U1997" s="13"/>
      <c r="V1997" s="13"/>
      <c r="W1997" s="13"/>
      <c r="X1997" s="13"/>
      <c r="Y1997" s="13"/>
      <c r="Z1997" s="13"/>
      <c r="AA1997" s="13"/>
      <c r="AB1997" s="13"/>
    </row>
    <row r="1998" ht="15.75" customHeight="1">
      <c r="A1998" s="24" t="s">
        <v>11165</v>
      </c>
      <c r="B1998" s="24" t="s">
        <v>3520</v>
      </c>
      <c r="C1998" s="24" t="s">
        <v>11166</v>
      </c>
      <c r="D1998" s="24" t="s">
        <v>11167</v>
      </c>
      <c r="E1998" s="24" t="s">
        <v>11182</v>
      </c>
      <c r="F1998" s="25">
        <v>2.0</v>
      </c>
      <c r="G1998" s="25">
        <v>2.0</v>
      </c>
      <c r="H1998" s="25" t="s">
        <v>8872</v>
      </c>
      <c r="I1998" s="25">
        <v>2.0</v>
      </c>
      <c r="J1998" s="25">
        <v>2.0</v>
      </c>
      <c r="K1998" s="25" t="s">
        <v>9250</v>
      </c>
      <c r="L1998" s="25">
        <v>2.0</v>
      </c>
      <c r="M1998" s="25">
        <v>2.0</v>
      </c>
      <c r="N1998" s="25" t="s">
        <v>9081</v>
      </c>
      <c r="O1998" s="13"/>
      <c r="P1998" s="13"/>
      <c r="Q1998" s="13"/>
      <c r="R1998" s="13"/>
      <c r="S1998" s="13"/>
      <c r="T1998" s="13"/>
      <c r="U1998" s="13"/>
      <c r="V1998" s="13"/>
      <c r="W1998" s="13"/>
      <c r="X1998" s="13"/>
      <c r="Y1998" s="13"/>
      <c r="Z1998" s="13"/>
      <c r="AA1998" s="13"/>
      <c r="AB1998" s="13"/>
    </row>
    <row r="1999" ht="15.75" customHeight="1">
      <c r="A1999" s="24" t="s">
        <v>11165</v>
      </c>
      <c r="B1999" s="24" t="s">
        <v>3522</v>
      </c>
      <c r="C1999" s="24" t="s">
        <v>11166</v>
      </c>
      <c r="D1999" s="24" t="s">
        <v>11167</v>
      </c>
      <c r="E1999" s="24" t="s">
        <v>11183</v>
      </c>
      <c r="F1999" s="25">
        <v>3.0</v>
      </c>
      <c r="G1999" s="25">
        <v>2.0</v>
      </c>
      <c r="H1999" s="25" t="s">
        <v>8872</v>
      </c>
      <c r="I1999" s="25">
        <v>3.0</v>
      </c>
      <c r="J1999" s="25">
        <v>2.0</v>
      </c>
      <c r="K1999" s="25" t="s">
        <v>9250</v>
      </c>
      <c r="L1999" s="25">
        <v>3.0</v>
      </c>
      <c r="M1999" s="25">
        <v>2.0</v>
      </c>
      <c r="N1999" s="25" t="s">
        <v>9081</v>
      </c>
      <c r="O1999" s="13"/>
      <c r="P1999" s="13"/>
      <c r="Q1999" s="13"/>
      <c r="R1999" s="13"/>
      <c r="S1999" s="13"/>
      <c r="T1999" s="13"/>
      <c r="U1999" s="13"/>
      <c r="V1999" s="13"/>
      <c r="W1999" s="13"/>
      <c r="X1999" s="13"/>
      <c r="Y1999" s="13"/>
      <c r="Z1999" s="13"/>
      <c r="AA1999" s="13"/>
      <c r="AB1999" s="13"/>
    </row>
    <row r="2000" ht="15.75" customHeight="1">
      <c r="A2000" s="24" t="s">
        <v>11165</v>
      </c>
      <c r="B2000" s="24" t="s">
        <v>3524</v>
      </c>
      <c r="C2000" s="24" t="s">
        <v>11166</v>
      </c>
      <c r="D2000" s="24" t="s">
        <v>11167</v>
      </c>
      <c r="E2000" s="24" t="s">
        <v>11184</v>
      </c>
      <c r="F2000" s="25">
        <v>3.0</v>
      </c>
      <c r="G2000" s="25">
        <v>2.0</v>
      </c>
      <c r="H2000" s="25" t="s">
        <v>8872</v>
      </c>
      <c r="I2000" s="25">
        <v>3.0</v>
      </c>
      <c r="J2000" s="25">
        <v>2.0</v>
      </c>
      <c r="K2000" s="25" t="s">
        <v>9250</v>
      </c>
      <c r="L2000" s="25">
        <v>3.0</v>
      </c>
      <c r="M2000" s="25">
        <v>2.0</v>
      </c>
      <c r="N2000" s="25" t="s">
        <v>9081</v>
      </c>
      <c r="O2000" s="13"/>
      <c r="P2000" s="13"/>
      <c r="Q2000" s="13"/>
      <c r="R2000" s="13"/>
      <c r="S2000" s="13"/>
      <c r="T2000" s="13"/>
      <c r="U2000" s="13"/>
      <c r="V2000" s="13"/>
      <c r="W2000" s="13"/>
      <c r="X2000" s="13"/>
      <c r="Y2000" s="13"/>
      <c r="Z2000" s="13"/>
      <c r="AA2000" s="13"/>
      <c r="AB2000" s="13"/>
    </row>
    <row r="2001" ht="15.75" customHeight="1">
      <c r="A2001" s="24" t="s">
        <v>11185</v>
      </c>
      <c r="B2001" s="24" t="s">
        <v>1875</v>
      </c>
      <c r="C2001" s="24" t="s">
        <v>11186</v>
      </c>
      <c r="D2001" s="24" t="s">
        <v>11187</v>
      </c>
      <c r="E2001" s="24" t="s">
        <v>11188</v>
      </c>
      <c r="F2001" s="25">
        <v>2.0</v>
      </c>
      <c r="G2001" s="25">
        <v>3.0</v>
      </c>
      <c r="H2001" s="25" t="s">
        <v>9250</v>
      </c>
      <c r="I2001" s="25">
        <v>1.0</v>
      </c>
      <c r="J2001" s="25">
        <v>2.0</v>
      </c>
      <c r="K2001" s="25" t="s">
        <v>8872</v>
      </c>
      <c r="L2001" s="25">
        <v>3.0</v>
      </c>
      <c r="M2001" s="25">
        <v>3.0</v>
      </c>
      <c r="N2001" s="25" t="s">
        <v>9081</v>
      </c>
      <c r="O2001" s="13"/>
      <c r="P2001" s="13"/>
      <c r="Q2001" s="13"/>
      <c r="R2001" s="13"/>
      <c r="S2001" s="13"/>
      <c r="T2001" s="13"/>
      <c r="U2001" s="13"/>
      <c r="V2001" s="13"/>
      <c r="W2001" s="13"/>
      <c r="X2001" s="13"/>
      <c r="Y2001" s="13"/>
      <c r="Z2001" s="13"/>
      <c r="AA2001" s="13"/>
      <c r="AB2001" s="13"/>
    </row>
    <row r="2002" ht="15.75" customHeight="1">
      <c r="A2002" s="24" t="s">
        <v>11185</v>
      </c>
      <c r="B2002" s="24" t="s">
        <v>5147</v>
      </c>
      <c r="C2002" s="24" t="s">
        <v>11186</v>
      </c>
      <c r="D2002" s="24" t="s">
        <v>11187</v>
      </c>
      <c r="E2002" s="24" t="s">
        <v>11189</v>
      </c>
      <c r="F2002" s="25">
        <v>3.0</v>
      </c>
      <c r="G2002" s="25">
        <v>2.0</v>
      </c>
      <c r="H2002" s="25" t="s">
        <v>9250</v>
      </c>
      <c r="I2002" s="25">
        <v>3.0</v>
      </c>
      <c r="J2002" s="25">
        <v>2.0</v>
      </c>
      <c r="K2002" s="25" t="s">
        <v>8872</v>
      </c>
      <c r="L2002" s="25">
        <v>3.0</v>
      </c>
      <c r="M2002" s="25">
        <v>2.0</v>
      </c>
      <c r="N2002" s="25" t="s">
        <v>9081</v>
      </c>
      <c r="O2002" s="13"/>
      <c r="P2002" s="13"/>
      <c r="Q2002" s="13"/>
      <c r="R2002" s="13"/>
      <c r="S2002" s="13"/>
      <c r="T2002" s="13"/>
      <c r="U2002" s="13"/>
      <c r="V2002" s="13"/>
      <c r="W2002" s="13"/>
      <c r="X2002" s="13"/>
      <c r="Y2002" s="13"/>
      <c r="Z2002" s="13"/>
      <c r="AA2002" s="13"/>
      <c r="AB2002" s="13"/>
    </row>
    <row r="2003" ht="15.75" customHeight="1">
      <c r="A2003" s="24" t="s">
        <v>11185</v>
      </c>
      <c r="B2003" s="24" t="s">
        <v>1879</v>
      </c>
      <c r="C2003" s="24" t="s">
        <v>11186</v>
      </c>
      <c r="D2003" s="24" t="s">
        <v>11187</v>
      </c>
      <c r="E2003" s="24" t="s">
        <v>11190</v>
      </c>
      <c r="F2003" s="25">
        <v>3.0</v>
      </c>
      <c r="G2003" s="25">
        <v>2.0</v>
      </c>
      <c r="H2003" s="25" t="s">
        <v>9250</v>
      </c>
      <c r="I2003" s="25">
        <v>2.0</v>
      </c>
      <c r="J2003" s="25">
        <v>2.0</v>
      </c>
      <c r="K2003" s="25" t="s">
        <v>8872</v>
      </c>
      <c r="L2003" s="25">
        <v>3.0</v>
      </c>
      <c r="M2003" s="25">
        <v>2.0</v>
      </c>
      <c r="N2003" s="25" t="s">
        <v>9081</v>
      </c>
      <c r="O2003" s="13"/>
      <c r="P2003" s="13"/>
      <c r="Q2003" s="13"/>
      <c r="R2003" s="13"/>
      <c r="S2003" s="13"/>
      <c r="T2003" s="13"/>
      <c r="U2003" s="13"/>
      <c r="V2003" s="13"/>
      <c r="W2003" s="13"/>
      <c r="X2003" s="13"/>
      <c r="Y2003" s="13"/>
      <c r="Z2003" s="13"/>
      <c r="AA2003" s="13"/>
      <c r="AB2003" s="13"/>
    </row>
    <row r="2004" ht="15.75" customHeight="1">
      <c r="A2004" s="24" t="s">
        <v>11185</v>
      </c>
      <c r="B2004" s="24" t="s">
        <v>5151</v>
      </c>
      <c r="C2004" s="24" t="s">
        <v>11186</v>
      </c>
      <c r="D2004" s="24" t="s">
        <v>11187</v>
      </c>
      <c r="E2004" s="24" t="s">
        <v>11191</v>
      </c>
      <c r="F2004" s="25">
        <v>2.0</v>
      </c>
      <c r="G2004" s="25">
        <v>2.0</v>
      </c>
      <c r="H2004" s="25" t="s">
        <v>9250</v>
      </c>
      <c r="I2004" s="25">
        <v>2.0</v>
      </c>
      <c r="J2004" s="25">
        <v>2.0</v>
      </c>
      <c r="K2004" s="25" t="s">
        <v>8872</v>
      </c>
      <c r="L2004" s="25">
        <v>2.0</v>
      </c>
      <c r="M2004" s="25">
        <v>2.0</v>
      </c>
      <c r="N2004" s="25" t="s">
        <v>9081</v>
      </c>
      <c r="O2004" s="13"/>
      <c r="P2004" s="13"/>
      <c r="Q2004" s="13"/>
      <c r="R2004" s="13"/>
      <c r="S2004" s="13"/>
      <c r="T2004" s="13"/>
      <c r="U2004" s="13"/>
      <c r="V2004" s="13"/>
      <c r="W2004" s="13"/>
      <c r="X2004" s="13"/>
      <c r="Y2004" s="13"/>
      <c r="Z2004" s="13"/>
      <c r="AA2004" s="13"/>
      <c r="AB2004" s="13"/>
    </row>
    <row r="2005" ht="15.75" customHeight="1">
      <c r="A2005" s="24" t="s">
        <v>11185</v>
      </c>
      <c r="B2005" s="24" t="s">
        <v>1881</v>
      </c>
      <c r="C2005" s="24" t="s">
        <v>11186</v>
      </c>
      <c r="D2005" s="24" t="s">
        <v>11187</v>
      </c>
      <c r="E2005" s="24" t="s">
        <v>11192</v>
      </c>
      <c r="F2005" s="25">
        <v>2.0</v>
      </c>
      <c r="G2005" s="25">
        <v>2.0</v>
      </c>
      <c r="H2005" s="25" t="s">
        <v>9250</v>
      </c>
      <c r="I2005" s="25">
        <v>2.0</v>
      </c>
      <c r="J2005" s="25">
        <v>2.0</v>
      </c>
      <c r="K2005" s="25" t="s">
        <v>8872</v>
      </c>
      <c r="L2005" s="25">
        <v>2.0</v>
      </c>
      <c r="M2005" s="25">
        <v>2.0</v>
      </c>
      <c r="N2005" s="25" t="s">
        <v>9081</v>
      </c>
      <c r="O2005" s="13"/>
      <c r="P2005" s="13"/>
      <c r="Q2005" s="13"/>
      <c r="R2005" s="13"/>
      <c r="S2005" s="13"/>
      <c r="T2005" s="13"/>
      <c r="U2005" s="13"/>
      <c r="V2005" s="13"/>
      <c r="W2005" s="13"/>
      <c r="X2005" s="13"/>
      <c r="Y2005" s="13"/>
      <c r="Z2005" s="13"/>
      <c r="AA2005" s="13"/>
      <c r="AB2005" s="13"/>
    </row>
    <row r="2006" ht="15.75" customHeight="1">
      <c r="A2006" s="24" t="s">
        <v>11185</v>
      </c>
      <c r="B2006" s="24" t="s">
        <v>5153</v>
      </c>
      <c r="C2006" s="24" t="s">
        <v>11186</v>
      </c>
      <c r="D2006" s="24" t="s">
        <v>11187</v>
      </c>
      <c r="E2006" s="24" t="s">
        <v>11193</v>
      </c>
      <c r="F2006" s="25">
        <v>2.0</v>
      </c>
      <c r="G2006" s="25">
        <v>1.0</v>
      </c>
      <c r="H2006" s="25" t="s">
        <v>9250</v>
      </c>
      <c r="I2006" s="25">
        <v>2.0</v>
      </c>
      <c r="J2006" s="25">
        <v>1.0</v>
      </c>
      <c r="K2006" s="25" t="s">
        <v>8872</v>
      </c>
      <c r="L2006" s="25">
        <v>2.0</v>
      </c>
      <c r="M2006" s="25">
        <v>1.0</v>
      </c>
      <c r="N2006" s="25" t="s">
        <v>9081</v>
      </c>
      <c r="O2006" s="13"/>
      <c r="P2006" s="13"/>
      <c r="Q2006" s="13"/>
      <c r="R2006" s="13"/>
      <c r="S2006" s="13"/>
      <c r="T2006" s="13"/>
      <c r="U2006" s="13"/>
      <c r="V2006" s="13"/>
      <c r="W2006" s="13"/>
      <c r="X2006" s="13"/>
      <c r="Y2006" s="13"/>
      <c r="Z2006" s="13"/>
      <c r="AA2006" s="13"/>
      <c r="AB2006" s="13"/>
    </row>
    <row r="2007" ht="15.75" customHeight="1">
      <c r="A2007" s="24" t="s">
        <v>11185</v>
      </c>
      <c r="B2007" s="24" t="s">
        <v>1883</v>
      </c>
      <c r="C2007" s="24" t="s">
        <v>11186</v>
      </c>
      <c r="D2007" s="24" t="s">
        <v>11187</v>
      </c>
      <c r="E2007" s="24" t="s">
        <v>11194</v>
      </c>
      <c r="F2007" s="25">
        <v>1.0</v>
      </c>
      <c r="G2007" s="25">
        <v>1.0</v>
      </c>
      <c r="H2007" s="25" t="s">
        <v>9250</v>
      </c>
      <c r="I2007" s="25">
        <v>1.0</v>
      </c>
      <c r="J2007" s="25">
        <v>1.0</v>
      </c>
      <c r="K2007" s="25" t="s">
        <v>8872</v>
      </c>
      <c r="L2007" s="25">
        <v>1.0</v>
      </c>
      <c r="M2007" s="25">
        <v>1.0</v>
      </c>
      <c r="N2007" s="25" t="s">
        <v>9081</v>
      </c>
      <c r="O2007" s="13"/>
      <c r="P2007" s="13"/>
      <c r="Q2007" s="13"/>
      <c r="R2007" s="13"/>
      <c r="S2007" s="13"/>
      <c r="T2007" s="13"/>
      <c r="U2007" s="13"/>
      <c r="V2007" s="13"/>
      <c r="W2007" s="13"/>
      <c r="X2007" s="13"/>
      <c r="Y2007" s="13"/>
      <c r="Z2007" s="13"/>
      <c r="AA2007" s="13"/>
      <c r="AB2007" s="13"/>
    </row>
    <row r="2008" ht="15.75" customHeight="1">
      <c r="A2008" s="24" t="s">
        <v>11185</v>
      </c>
      <c r="B2008" s="24" t="s">
        <v>1885</v>
      </c>
      <c r="C2008" s="24" t="s">
        <v>11186</v>
      </c>
      <c r="D2008" s="24" t="s">
        <v>11187</v>
      </c>
      <c r="E2008" s="24" t="s">
        <v>11195</v>
      </c>
      <c r="F2008" s="25">
        <v>1.0</v>
      </c>
      <c r="G2008" s="25">
        <v>1.0</v>
      </c>
      <c r="H2008" s="25" t="s">
        <v>9250</v>
      </c>
      <c r="I2008" s="25">
        <v>1.0</v>
      </c>
      <c r="J2008" s="25">
        <v>1.0</v>
      </c>
      <c r="K2008" s="25" t="s">
        <v>8872</v>
      </c>
      <c r="L2008" s="25">
        <v>1.0</v>
      </c>
      <c r="M2008" s="25">
        <v>1.0</v>
      </c>
      <c r="N2008" s="25" t="s">
        <v>9081</v>
      </c>
      <c r="O2008" s="13"/>
      <c r="P2008" s="13"/>
      <c r="Q2008" s="13"/>
      <c r="R2008" s="13"/>
      <c r="S2008" s="13"/>
      <c r="T2008" s="13"/>
      <c r="U2008" s="13"/>
      <c r="V2008" s="13"/>
      <c r="W2008" s="13"/>
      <c r="X2008" s="13"/>
      <c r="Y2008" s="13"/>
      <c r="Z2008" s="13"/>
      <c r="AA2008" s="13"/>
      <c r="AB2008" s="13"/>
    </row>
    <row r="2009" ht="15.75" customHeight="1">
      <c r="A2009" s="24" t="s">
        <v>11185</v>
      </c>
      <c r="B2009" s="24" t="s">
        <v>5155</v>
      </c>
      <c r="C2009" s="24" t="s">
        <v>11186</v>
      </c>
      <c r="D2009" s="24" t="s">
        <v>11187</v>
      </c>
      <c r="E2009" s="24" t="s">
        <v>11196</v>
      </c>
      <c r="F2009" s="25">
        <v>3.0</v>
      </c>
      <c r="G2009" s="25">
        <v>3.0</v>
      </c>
      <c r="H2009" s="25" t="s">
        <v>9250</v>
      </c>
      <c r="I2009" s="25">
        <v>3.0</v>
      </c>
      <c r="J2009" s="25">
        <v>3.0</v>
      </c>
      <c r="K2009" s="25" t="s">
        <v>8872</v>
      </c>
      <c r="L2009" s="25">
        <v>3.0</v>
      </c>
      <c r="M2009" s="25">
        <v>3.0</v>
      </c>
      <c r="N2009" s="25" t="s">
        <v>9081</v>
      </c>
      <c r="O2009" s="13"/>
      <c r="P2009" s="13"/>
      <c r="Q2009" s="13"/>
      <c r="R2009" s="13"/>
      <c r="S2009" s="13"/>
      <c r="T2009" s="13"/>
      <c r="U2009" s="13"/>
      <c r="V2009" s="13"/>
      <c r="W2009" s="13"/>
      <c r="X2009" s="13"/>
      <c r="Y2009" s="13"/>
      <c r="Z2009" s="13"/>
      <c r="AA2009" s="13"/>
      <c r="AB2009" s="13"/>
    </row>
    <row r="2010" ht="15.75" customHeight="1">
      <c r="A2010" s="24" t="s">
        <v>11185</v>
      </c>
      <c r="B2010" s="24" t="s">
        <v>5156</v>
      </c>
      <c r="C2010" s="24" t="s">
        <v>11186</v>
      </c>
      <c r="D2010" s="24" t="s">
        <v>11187</v>
      </c>
      <c r="E2010" s="24" t="s">
        <v>11197</v>
      </c>
      <c r="F2010" s="25">
        <v>3.0</v>
      </c>
      <c r="G2010" s="25">
        <v>3.0</v>
      </c>
      <c r="H2010" s="25" t="s">
        <v>9250</v>
      </c>
      <c r="I2010" s="25">
        <v>3.0</v>
      </c>
      <c r="J2010" s="25">
        <v>3.0</v>
      </c>
      <c r="K2010" s="25" t="s">
        <v>8872</v>
      </c>
      <c r="L2010" s="25">
        <v>3.0</v>
      </c>
      <c r="M2010" s="25">
        <v>3.0</v>
      </c>
      <c r="N2010" s="25" t="s">
        <v>9081</v>
      </c>
      <c r="O2010" s="13"/>
      <c r="P2010" s="13"/>
      <c r="Q2010" s="13"/>
      <c r="R2010" s="13"/>
      <c r="S2010" s="13"/>
      <c r="T2010" s="13"/>
      <c r="U2010" s="13"/>
      <c r="V2010" s="13"/>
      <c r="W2010" s="13"/>
      <c r="X2010" s="13"/>
      <c r="Y2010" s="13"/>
      <c r="Z2010" s="13"/>
      <c r="AA2010" s="13"/>
      <c r="AB2010" s="13"/>
    </row>
    <row r="2011" ht="15.75" customHeight="1">
      <c r="A2011" s="24" t="s">
        <v>11185</v>
      </c>
      <c r="B2011" s="24" t="s">
        <v>5158</v>
      </c>
      <c r="C2011" s="24" t="s">
        <v>11186</v>
      </c>
      <c r="D2011" s="24" t="s">
        <v>11187</v>
      </c>
      <c r="E2011" s="24" t="s">
        <v>11198</v>
      </c>
      <c r="F2011" s="25">
        <v>3.0</v>
      </c>
      <c r="G2011" s="25">
        <v>2.0</v>
      </c>
      <c r="H2011" s="25" t="s">
        <v>9250</v>
      </c>
      <c r="I2011" s="25">
        <v>3.0</v>
      </c>
      <c r="J2011" s="25">
        <v>2.0</v>
      </c>
      <c r="K2011" s="25" t="s">
        <v>8872</v>
      </c>
      <c r="L2011" s="25">
        <v>3.0</v>
      </c>
      <c r="M2011" s="25">
        <v>2.0</v>
      </c>
      <c r="N2011" s="25" t="s">
        <v>9081</v>
      </c>
      <c r="O2011" s="13"/>
      <c r="P2011" s="13"/>
      <c r="Q2011" s="13"/>
      <c r="R2011" s="13"/>
      <c r="S2011" s="13"/>
      <c r="T2011" s="13"/>
      <c r="U2011" s="13"/>
      <c r="V2011" s="13"/>
      <c r="W2011" s="13"/>
      <c r="X2011" s="13"/>
      <c r="Y2011" s="13"/>
      <c r="Z2011" s="13"/>
      <c r="AA2011" s="13"/>
      <c r="AB2011" s="13"/>
    </row>
    <row r="2012" ht="15.75" customHeight="1">
      <c r="A2012" s="24" t="s">
        <v>11185</v>
      </c>
      <c r="B2012" s="24" t="s">
        <v>1887</v>
      </c>
      <c r="C2012" s="24" t="s">
        <v>11186</v>
      </c>
      <c r="D2012" s="24" t="s">
        <v>11187</v>
      </c>
      <c r="E2012" s="24" t="s">
        <v>11187</v>
      </c>
      <c r="F2012" s="25">
        <v>3.0</v>
      </c>
      <c r="G2012" s="25">
        <v>3.0</v>
      </c>
      <c r="H2012" s="25" t="s">
        <v>9250</v>
      </c>
      <c r="I2012" s="25">
        <v>3.0</v>
      </c>
      <c r="J2012" s="25">
        <v>3.0</v>
      </c>
      <c r="K2012" s="25" t="s">
        <v>8872</v>
      </c>
      <c r="L2012" s="25">
        <v>3.0</v>
      </c>
      <c r="M2012" s="25">
        <v>3.0</v>
      </c>
      <c r="N2012" s="25" t="s">
        <v>9081</v>
      </c>
      <c r="O2012" s="13"/>
      <c r="P2012" s="13"/>
      <c r="Q2012" s="13"/>
      <c r="R2012" s="13"/>
      <c r="S2012" s="13"/>
      <c r="T2012" s="13"/>
      <c r="U2012" s="13"/>
      <c r="V2012" s="13"/>
      <c r="W2012" s="13"/>
      <c r="X2012" s="13"/>
      <c r="Y2012" s="13"/>
      <c r="Z2012" s="13"/>
      <c r="AA2012" s="13"/>
      <c r="AB2012" s="13"/>
    </row>
    <row r="2013" ht="15.75" customHeight="1">
      <c r="A2013" s="24" t="s">
        <v>11185</v>
      </c>
      <c r="B2013" s="24" t="s">
        <v>1888</v>
      </c>
      <c r="C2013" s="24" t="s">
        <v>11186</v>
      </c>
      <c r="D2013" s="24" t="s">
        <v>11187</v>
      </c>
      <c r="E2013" s="24" t="s">
        <v>11199</v>
      </c>
      <c r="F2013" s="25">
        <v>2.0</v>
      </c>
      <c r="G2013" s="25">
        <v>3.0</v>
      </c>
      <c r="H2013" s="25" t="s">
        <v>9250</v>
      </c>
      <c r="I2013" s="25">
        <v>1.0</v>
      </c>
      <c r="J2013" s="25">
        <v>1.0</v>
      </c>
      <c r="K2013" s="25" t="s">
        <v>8872</v>
      </c>
      <c r="L2013" s="25">
        <v>1.0</v>
      </c>
      <c r="M2013" s="25">
        <v>2.0</v>
      </c>
      <c r="N2013" s="25" t="s">
        <v>9081</v>
      </c>
      <c r="O2013" s="13"/>
      <c r="P2013" s="13"/>
      <c r="Q2013" s="13"/>
      <c r="R2013" s="13"/>
      <c r="S2013" s="13"/>
      <c r="T2013" s="13"/>
      <c r="U2013" s="13"/>
      <c r="V2013" s="13"/>
      <c r="W2013" s="13"/>
      <c r="X2013" s="13"/>
      <c r="Y2013" s="13"/>
      <c r="Z2013" s="13"/>
      <c r="AA2013" s="13"/>
      <c r="AB2013" s="13"/>
    </row>
    <row r="2014" ht="15.75" customHeight="1">
      <c r="A2014" s="24" t="s">
        <v>11185</v>
      </c>
      <c r="B2014" s="24" t="s">
        <v>5160</v>
      </c>
      <c r="C2014" s="24" t="s">
        <v>11186</v>
      </c>
      <c r="D2014" s="24" t="s">
        <v>11187</v>
      </c>
      <c r="E2014" s="24" t="s">
        <v>11200</v>
      </c>
      <c r="F2014" s="25">
        <v>3.0</v>
      </c>
      <c r="G2014" s="25">
        <v>3.0</v>
      </c>
      <c r="H2014" s="25" t="s">
        <v>9250</v>
      </c>
      <c r="I2014" s="25">
        <v>3.0</v>
      </c>
      <c r="J2014" s="25">
        <v>3.0</v>
      </c>
      <c r="K2014" s="25" t="s">
        <v>8872</v>
      </c>
      <c r="L2014" s="25">
        <v>3.0</v>
      </c>
      <c r="M2014" s="25">
        <v>3.0</v>
      </c>
      <c r="N2014" s="25" t="s">
        <v>9081</v>
      </c>
      <c r="O2014" s="13"/>
      <c r="P2014" s="13"/>
      <c r="Q2014" s="13"/>
      <c r="R2014" s="13"/>
      <c r="S2014" s="13"/>
      <c r="T2014" s="13"/>
      <c r="U2014" s="13"/>
      <c r="V2014" s="13"/>
      <c r="W2014" s="13"/>
      <c r="X2014" s="13"/>
      <c r="Y2014" s="13"/>
      <c r="Z2014" s="13"/>
      <c r="AA2014" s="13"/>
      <c r="AB2014" s="13"/>
    </row>
    <row r="2015" ht="15.75" customHeight="1">
      <c r="A2015" s="24" t="s">
        <v>11185</v>
      </c>
      <c r="B2015" s="24" t="s">
        <v>5162</v>
      </c>
      <c r="C2015" s="24" t="s">
        <v>11186</v>
      </c>
      <c r="D2015" s="24" t="s">
        <v>11187</v>
      </c>
      <c r="E2015" s="24" t="s">
        <v>11201</v>
      </c>
      <c r="F2015" s="25">
        <v>2.0</v>
      </c>
      <c r="G2015" s="25">
        <v>2.0</v>
      </c>
      <c r="H2015" s="25" t="s">
        <v>9250</v>
      </c>
      <c r="I2015" s="25">
        <v>2.0</v>
      </c>
      <c r="J2015" s="25">
        <v>2.0</v>
      </c>
      <c r="K2015" s="25" t="s">
        <v>8872</v>
      </c>
      <c r="L2015" s="25">
        <v>2.0</v>
      </c>
      <c r="M2015" s="25">
        <v>2.0</v>
      </c>
      <c r="N2015" s="25" t="s">
        <v>9081</v>
      </c>
      <c r="O2015" s="13"/>
      <c r="P2015" s="13"/>
      <c r="Q2015" s="13"/>
      <c r="R2015" s="13"/>
      <c r="S2015" s="13"/>
      <c r="T2015" s="13"/>
      <c r="U2015" s="13"/>
      <c r="V2015" s="13"/>
      <c r="W2015" s="13"/>
      <c r="X2015" s="13"/>
      <c r="Y2015" s="13"/>
      <c r="Z2015" s="13"/>
      <c r="AA2015" s="13"/>
      <c r="AB2015" s="13"/>
    </row>
    <row r="2016" ht="15.75" customHeight="1">
      <c r="A2016" s="24" t="s">
        <v>11185</v>
      </c>
      <c r="B2016" s="24" t="s">
        <v>1890</v>
      </c>
      <c r="C2016" s="24" t="s">
        <v>11186</v>
      </c>
      <c r="D2016" s="24" t="s">
        <v>11187</v>
      </c>
      <c r="E2016" s="24" t="s">
        <v>11202</v>
      </c>
      <c r="F2016" s="25">
        <v>3.0</v>
      </c>
      <c r="G2016" s="25">
        <v>2.0</v>
      </c>
      <c r="H2016" s="25" t="s">
        <v>9250</v>
      </c>
      <c r="I2016" s="25">
        <v>3.0</v>
      </c>
      <c r="J2016" s="25">
        <v>2.0</v>
      </c>
      <c r="K2016" s="25" t="s">
        <v>8872</v>
      </c>
      <c r="L2016" s="25">
        <v>3.0</v>
      </c>
      <c r="M2016" s="25">
        <v>2.0</v>
      </c>
      <c r="N2016" s="25" t="s">
        <v>9081</v>
      </c>
      <c r="O2016" s="13"/>
      <c r="P2016" s="13"/>
      <c r="Q2016" s="13"/>
      <c r="R2016" s="13"/>
      <c r="S2016" s="13"/>
      <c r="T2016" s="13"/>
      <c r="U2016" s="13"/>
      <c r="V2016" s="13"/>
      <c r="W2016" s="13"/>
      <c r="X2016" s="13"/>
      <c r="Y2016" s="13"/>
      <c r="Z2016" s="13"/>
      <c r="AA2016" s="13"/>
      <c r="AB2016" s="13"/>
    </row>
    <row r="2017" ht="15.75" customHeight="1">
      <c r="A2017" s="24" t="s">
        <v>11185</v>
      </c>
      <c r="B2017" s="24" t="s">
        <v>5164</v>
      </c>
      <c r="C2017" s="24" t="s">
        <v>11186</v>
      </c>
      <c r="D2017" s="24" t="s">
        <v>11187</v>
      </c>
      <c r="E2017" s="24" t="s">
        <v>11203</v>
      </c>
      <c r="F2017" s="25">
        <v>2.0</v>
      </c>
      <c r="G2017" s="25">
        <v>3.0</v>
      </c>
      <c r="H2017" s="25" t="s">
        <v>9250</v>
      </c>
      <c r="I2017" s="25">
        <v>1.0</v>
      </c>
      <c r="J2017" s="25">
        <v>1.0</v>
      </c>
      <c r="K2017" s="25" t="s">
        <v>8872</v>
      </c>
      <c r="L2017" s="25">
        <v>1.0</v>
      </c>
      <c r="M2017" s="25">
        <v>2.0</v>
      </c>
      <c r="N2017" s="25" t="s">
        <v>9081</v>
      </c>
      <c r="O2017" s="13"/>
      <c r="P2017" s="13"/>
      <c r="Q2017" s="13"/>
      <c r="R2017" s="13"/>
      <c r="S2017" s="13"/>
      <c r="T2017" s="13"/>
      <c r="U2017" s="13"/>
      <c r="V2017" s="13"/>
      <c r="W2017" s="13"/>
      <c r="X2017" s="13"/>
      <c r="Y2017" s="13"/>
      <c r="Z2017" s="13"/>
      <c r="AA2017" s="13"/>
      <c r="AB2017" s="13"/>
    </row>
    <row r="2018" ht="15.75" customHeight="1">
      <c r="A2018" s="24" t="s">
        <v>11185</v>
      </c>
      <c r="B2018" s="24" t="s">
        <v>1892</v>
      </c>
      <c r="C2018" s="24" t="s">
        <v>11186</v>
      </c>
      <c r="D2018" s="24" t="s">
        <v>11187</v>
      </c>
      <c r="E2018" s="24" t="s">
        <v>11204</v>
      </c>
      <c r="F2018" s="25">
        <v>2.0</v>
      </c>
      <c r="G2018" s="25">
        <v>2.0</v>
      </c>
      <c r="H2018" s="25" t="s">
        <v>9250</v>
      </c>
      <c r="I2018" s="25">
        <v>2.0</v>
      </c>
      <c r="J2018" s="25">
        <v>2.0</v>
      </c>
      <c r="K2018" s="25" t="s">
        <v>8872</v>
      </c>
      <c r="L2018" s="25">
        <v>2.0</v>
      </c>
      <c r="M2018" s="25">
        <v>2.0</v>
      </c>
      <c r="N2018" s="25" t="s">
        <v>9081</v>
      </c>
      <c r="O2018" s="13"/>
      <c r="P2018" s="13"/>
      <c r="Q2018" s="13"/>
      <c r="R2018" s="13"/>
      <c r="S2018" s="13"/>
      <c r="T2018" s="13"/>
      <c r="U2018" s="13"/>
      <c r="V2018" s="13"/>
      <c r="W2018" s="13"/>
      <c r="X2018" s="13"/>
      <c r="Y2018" s="13"/>
      <c r="Z2018" s="13"/>
      <c r="AA2018" s="13"/>
      <c r="AB2018" s="13"/>
    </row>
    <row r="2019" ht="15.75" customHeight="1">
      <c r="A2019" s="24" t="s">
        <v>11185</v>
      </c>
      <c r="B2019" s="24" t="s">
        <v>5166</v>
      </c>
      <c r="C2019" s="24" t="s">
        <v>11186</v>
      </c>
      <c r="D2019" s="24" t="s">
        <v>11187</v>
      </c>
      <c r="E2019" s="24" t="s">
        <v>11205</v>
      </c>
      <c r="F2019" s="25">
        <v>3.0</v>
      </c>
      <c r="G2019" s="25">
        <v>3.0</v>
      </c>
      <c r="H2019" s="25" t="s">
        <v>8872</v>
      </c>
      <c r="I2019" s="25">
        <v>3.0</v>
      </c>
      <c r="J2019" s="25">
        <v>3.0</v>
      </c>
      <c r="K2019" s="25" t="s">
        <v>9396</v>
      </c>
      <c r="L2019" s="25">
        <v>3.0</v>
      </c>
      <c r="M2019" s="25">
        <v>3.0</v>
      </c>
      <c r="N2019" s="25" t="s">
        <v>9081</v>
      </c>
      <c r="O2019" s="13"/>
      <c r="P2019" s="13"/>
      <c r="Q2019" s="13"/>
      <c r="R2019" s="13"/>
      <c r="S2019" s="13"/>
      <c r="T2019" s="13"/>
      <c r="U2019" s="13"/>
      <c r="V2019" s="13"/>
      <c r="W2019" s="13"/>
      <c r="X2019" s="13"/>
      <c r="Y2019" s="13"/>
      <c r="Z2019" s="13"/>
      <c r="AA2019" s="13"/>
      <c r="AB2019" s="13"/>
    </row>
    <row r="2020" ht="15.75" customHeight="1">
      <c r="A2020" s="24" t="s">
        <v>11185</v>
      </c>
      <c r="B2020" s="24" t="s">
        <v>5168</v>
      </c>
      <c r="C2020" s="24" t="s">
        <v>11186</v>
      </c>
      <c r="D2020" s="24" t="s">
        <v>11187</v>
      </c>
      <c r="E2020" s="24" t="s">
        <v>11206</v>
      </c>
      <c r="F2020" s="25">
        <v>3.0</v>
      </c>
      <c r="G2020" s="25">
        <v>3.0</v>
      </c>
      <c r="H2020" s="25" t="s">
        <v>8872</v>
      </c>
      <c r="I2020" s="25">
        <v>3.0</v>
      </c>
      <c r="J2020" s="25">
        <v>3.0</v>
      </c>
      <c r="K2020" s="25" t="s">
        <v>9396</v>
      </c>
      <c r="L2020" s="25">
        <v>3.0</v>
      </c>
      <c r="M2020" s="25">
        <v>3.0</v>
      </c>
      <c r="N2020" s="25" t="s">
        <v>9081</v>
      </c>
      <c r="O2020" s="13"/>
      <c r="P2020" s="13"/>
      <c r="Q2020" s="13"/>
      <c r="R2020" s="13"/>
      <c r="S2020" s="13"/>
      <c r="T2020" s="13"/>
      <c r="U2020" s="13"/>
      <c r="V2020" s="13"/>
      <c r="W2020" s="13"/>
      <c r="X2020" s="13"/>
      <c r="Y2020" s="13"/>
      <c r="Z2020" s="13"/>
      <c r="AA2020" s="13"/>
      <c r="AB2020" s="13"/>
    </row>
    <row r="2021" ht="15.75" customHeight="1">
      <c r="A2021" s="24" t="s">
        <v>11185</v>
      </c>
      <c r="B2021" s="24" t="s">
        <v>5170</v>
      </c>
      <c r="C2021" s="24" t="s">
        <v>11186</v>
      </c>
      <c r="D2021" s="24" t="s">
        <v>11187</v>
      </c>
      <c r="E2021" s="24" t="s">
        <v>11207</v>
      </c>
      <c r="F2021" s="25">
        <v>1.0</v>
      </c>
      <c r="G2021" s="25">
        <v>1.0</v>
      </c>
      <c r="H2021" s="25" t="s">
        <v>8872</v>
      </c>
      <c r="I2021" s="25">
        <v>1.0</v>
      </c>
      <c r="J2021" s="25">
        <v>1.0</v>
      </c>
      <c r="K2021" s="25" t="s">
        <v>9396</v>
      </c>
      <c r="L2021" s="25">
        <v>1.0</v>
      </c>
      <c r="M2021" s="25">
        <v>1.0</v>
      </c>
      <c r="N2021" s="25" t="s">
        <v>9081</v>
      </c>
      <c r="O2021" s="13"/>
      <c r="P2021" s="13"/>
      <c r="Q2021" s="13"/>
      <c r="R2021" s="13"/>
      <c r="S2021" s="13"/>
      <c r="T2021" s="13"/>
      <c r="U2021" s="13"/>
      <c r="V2021" s="13"/>
      <c r="W2021" s="13"/>
      <c r="X2021" s="13"/>
      <c r="Y2021" s="13"/>
      <c r="Z2021" s="13"/>
      <c r="AA2021" s="13"/>
      <c r="AB2021" s="13"/>
    </row>
    <row r="2022" ht="15.75" customHeight="1">
      <c r="A2022" s="24" t="s">
        <v>11185</v>
      </c>
      <c r="B2022" s="24" t="s">
        <v>1894</v>
      </c>
      <c r="C2022" s="24" t="s">
        <v>11186</v>
      </c>
      <c r="D2022" s="24" t="s">
        <v>11187</v>
      </c>
      <c r="E2022" s="24" t="s">
        <v>11208</v>
      </c>
      <c r="F2022" s="25">
        <v>3.0</v>
      </c>
      <c r="G2022" s="25">
        <v>3.0</v>
      </c>
      <c r="H2022" s="25" t="s">
        <v>8872</v>
      </c>
      <c r="I2022" s="25">
        <v>3.0</v>
      </c>
      <c r="J2022" s="25">
        <v>3.0</v>
      </c>
      <c r="K2022" s="25" t="s">
        <v>9396</v>
      </c>
      <c r="L2022" s="25">
        <v>3.0</v>
      </c>
      <c r="M2022" s="25">
        <v>3.0</v>
      </c>
      <c r="N2022" s="25" t="s">
        <v>9081</v>
      </c>
      <c r="O2022" s="13"/>
      <c r="P2022" s="13"/>
      <c r="Q2022" s="13"/>
      <c r="R2022" s="13"/>
      <c r="S2022" s="13"/>
      <c r="T2022" s="13"/>
      <c r="U2022" s="13"/>
      <c r="V2022" s="13"/>
      <c r="W2022" s="13"/>
      <c r="X2022" s="13"/>
      <c r="Y2022" s="13"/>
      <c r="Z2022" s="13"/>
      <c r="AA2022" s="13"/>
      <c r="AB2022" s="13"/>
    </row>
    <row r="2023" ht="15.75" customHeight="1">
      <c r="A2023" s="24" t="s">
        <v>11185</v>
      </c>
      <c r="B2023" s="24" t="s">
        <v>5172</v>
      </c>
      <c r="C2023" s="24" t="s">
        <v>11186</v>
      </c>
      <c r="D2023" s="24" t="s">
        <v>11187</v>
      </c>
      <c r="E2023" s="24" t="s">
        <v>11209</v>
      </c>
      <c r="F2023" s="25">
        <v>2.0</v>
      </c>
      <c r="G2023" s="25">
        <v>2.0</v>
      </c>
      <c r="H2023" s="25" t="s">
        <v>8872</v>
      </c>
      <c r="I2023" s="25">
        <v>2.0</v>
      </c>
      <c r="J2023" s="25">
        <v>2.0</v>
      </c>
      <c r="K2023" s="25" t="s">
        <v>9396</v>
      </c>
      <c r="L2023" s="25">
        <v>2.0</v>
      </c>
      <c r="M2023" s="25">
        <v>2.0</v>
      </c>
      <c r="N2023" s="25" t="s">
        <v>9081</v>
      </c>
      <c r="O2023" s="13"/>
      <c r="P2023" s="13"/>
      <c r="Q2023" s="13"/>
      <c r="R2023" s="13"/>
      <c r="S2023" s="13"/>
      <c r="T2023" s="13"/>
      <c r="U2023" s="13"/>
      <c r="V2023" s="13"/>
      <c r="W2023" s="13"/>
      <c r="X2023" s="13"/>
      <c r="Y2023" s="13"/>
      <c r="Z2023" s="13"/>
      <c r="AA2023" s="13"/>
      <c r="AB2023" s="13"/>
    </row>
    <row r="2024" ht="15.75" customHeight="1">
      <c r="A2024" s="24" t="s">
        <v>11185</v>
      </c>
      <c r="B2024" s="24" t="s">
        <v>1896</v>
      </c>
      <c r="C2024" s="24" t="s">
        <v>11186</v>
      </c>
      <c r="D2024" s="24" t="s">
        <v>11187</v>
      </c>
      <c r="E2024" s="24" t="s">
        <v>11210</v>
      </c>
      <c r="F2024" s="25">
        <v>3.0</v>
      </c>
      <c r="G2024" s="25">
        <v>3.0</v>
      </c>
      <c r="H2024" s="25" t="s">
        <v>8872</v>
      </c>
      <c r="I2024" s="25">
        <v>3.0</v>
      </c>
      <c r="J2024" s="25">
        <v>3.0</v>
      </c>
      <c r="K2024" s="25" t="s">
        <v>9396</v>
      </c>
      <c r="L2024" s="25">
        <v>3.0</v>
      </c>
      <c r="M2024" s="25">
        <v>3.0</v>
      </c>
      <c r="N2024" s="25" t="s">
        <v>9081</v>
      </c>
      <c r="O2024" s="13"/>
      <c r="P2024" s="13"/>
      <c r="Q2024" s="13"/>
      <c r="R2024" s="13"/>
      <c r="S2024" s="13"/>
      <c r="T2024" s="13"/>
      <c r="U2024" s="13"/>
      <c r="V2024" s="13"/>
      <c r="W2024" s="13"/>
      <c r="X2024" s="13"/>
      <c r="Y2024" s="13"/>
      <c r="Z2024" s="13"/>
      <c r="AA2024" s="13"/>
      <c r="AB2024" s="13"/>
    </row>
    <row r="2025" ht="15.75" customHeight="1">
      <c r="A2025" s="24" t="s">
        <v>11185</v>
      </c>
      <c r="B2025" s="24" t="s">
        <v>5174</v>
      </c>
      <c r="C2025" s="24" t="s">
        <v>11186</v>
      </c>
      <c r="D2025" s="24" t="s">
        <v>11187</v>
      </c>
      <c r="E2025" s="24" t="s">
        <v>11211</v>
      </c>
      <c r="F2025" s="25">
        <v>2.0</v>
      </c>
      <c r="G2025" s="25">
        <v>2.0</v>
      </c>
      <c r="H2025" s="25" t="s">
        <v>8872</v>
      </c>
      <c r="I2025" s="25">
        <v>1.0</v>
      </c>
      <c r="J2025" s="25">
        <v>2.0</v>
      </c>
      <c r="K2025" s="25" t="s">
        <v>9396</v>
      </c>
      <c r="L2025" s="25">
        <v>2.0</v>
      </c>
      <c r="M2025" s="25">
        <v>2.0</v>
      </c>
      <c r="N2025" s="25" t="s">
        <v>9081</v>
      </c>
      <c r="O2025" s="13"/>
      <c r="P2025" s="13"/>
      <c r="Q2025" s="13"/>
      <c r="R2025" s="13"/>
      <c r="S2025" s="13"/>
      <c r="T2025" s="13"/>
      <c r="U2025" s="13"/>
      <c r="V2025" s="13"/>
      <c r="W2025" s="13"/>
      <c r="X2025" s="13"/>
      <c r="Y2025" s="13"/>
      <c r="Z2025" s="13"/>
      <c r="AA2025" s="13"/>
      <c r="AB2025" s="13"/>
    </row>
    <row r="2026" ht="15.75" customHeight="1">
      <c r="A2026" s="24" t="s">
        <v>11185</v>
      </c>
      <c r="B2026" s="24" t="s">
        <v>1897</v>
      </c>
      <c r="C2026" s="24" t="s">
        <v>11186</v>
      </c>
      <c r="D2026" s="24" t="s">
        <v>11187</v>
      </c>
      <c r="E2026" s="24" t="s">
        <v>11212</v>
      </c>
      <c r="F2026" s="25">
        <v>1.0</v>
      </c>
      <c r="G2026" s="25">
        <v>1.0</v>
      </c>
      <c r="H2026" s="25" t="s">
        <v>8872</v>
      </c>
      <c r="I2026" s="25">
        <v>1.0</v>
      </c>
      <c r="J2026" s="25">
        <v>1.0</v>
      </c>
      <c r="K2026" s="25" t="s">
        <v>9396</v>
      </c>
      <c r="L2026" s="25">
        <v>1.0</v>
      </c>
      <c r="M2026" s="25">
        <v>1.0</v>
      </c>
      <c r="N2026" s="25" t="s">
        <v>9081</v>
      </c>
      <c r="O2026" s="13"/>
      <c r="P2026" s="13"/>
      <c r="Q2026" s="13"/>
      <c r="R2026" s="13"/>
      <c r="S2026" s="13"/>
      <c r="T2026" s="13"/>
      <c r="U2026" s="13"/>
      <c r="V2026" s="13"/>
      <c r="W2026" s="13"/>
      <c r="X2026" s="13"/>
      <c r="Y2026" s="13"/>
      <c r="Z2026" s="13"/>
      <c r="AA2026" s="13"/>
      <c r="AB2026" s="13"/>
    </row>
    <row r="2027" ht="15.75" customHeight="1">
      <c r="A2027" s="24" t="s">
        <v>11185</v>
      </c>
      <c r="B2027" s="24" t="s">
        <v>5176</v>
      </c>
      <c r="C2027" s="24" t="s">
        <v>11186</v>
      </c>
      <c r="D2027" s="24" t="s">
        <v>11187</v>
      </c>
      <c r="E2027" s="24" t="s">
        <v>11213</v>
      </c>
      <c r="F2027" s="25">
        <v>2.0</v>
      </c>
      <c r="G2027" s="25">
        <v>3.0</v>
      </c>
      <c r="H2027" s="25" t="s">
        <v>8872</v>
      </c>
      <c r="I2027" s="25">
        <v>2.0</v>
      </c>
      <c r="J2027" s="25">
        <v>3.0</v>
      </c>
      <c r="K2027" s="25" t="s">
        <v>9396</v>
      </c>
      <c r="L2027" s="25">
        <v>2.0</v>
      </c>
      <c r="M2027" s="25">
        <v>3.0</v>
      </c>
      <c r="N2027" s="25" t="s">
        <v>9081</v>
      </c>
      <c r="O2027" s="13"/>
      <c r="P2027" s="13"/>
      <c r="Q2027" s="13"/>
      <c r="R2027" s="13"/>
      <c r="S2027" s="13"/>
      <c r="T2027" s="13"/>
      <c r="U2027" s="13"/>
      <c r="V2027" s="13"/>
      <c r="W2027" s="13"/>
      <c r="X2027" s="13"/>
      <c r="Y2027" s="13"/>
      <c r="Z2027" s="13"/>
      <c r="AA2027" s="13"/>
      <c r="AB2027" s="13"/>
    </row>
    <row r="2028" ht="15.75" customHeight="1">
      <c r="A2028" s="24" t="s">
        <v>11185</v>
      </c>
      <c r="B2028" s="24" t="s">
        <v>1899</v>
      </c>
      <c r="C2028" s="24" t="s">
        <v>11186</v>
      </c>
      <c r="D2028" s="24" t="s">
        <v>11187</v>
      </c>
      <c r="E2028" s="24" t="s">
        <v>11214</v>
      </c>
      <c r="F2028" s="25">
        <v>3.0</v>
      </c>
      <c r="G2028" s="25">
        <v>3.0</v>
      </c>
      <c r="H2028" s="25" t="s">
        <v>8872</v>
      </c>
      <c r="I2028" s="25">
        <v>3.0</v>
      </c>
      <c r="J2028" s="25">
        <v>3.0</v>
      </c>
      <c r="K2028" s="25" t="s">
        <v>9396</v>
      </c>
      <c r="L2028" s="25">
        <v>3.0</v>
      </c>
      <c r="M2028" s="25">
        <v>3.0</v>
      </c>
      <c r="N2028" s="25" t="s">
        <v>9081</v>
      </c>
      <c r="O2028" s="13"/>
      <c r="P2028" s="13"/>
      <c r="Q2028" s="13"/>
      <c r="R2028" s="13"/>
      <c r="S2028" s="13"/>
      <c r="T2028" s="13"/>
      <c r="U2028" s="13"/>
      <c r="V2028" s="13"/>
      <c r="W2028" s="13"/>
      <c r="X2028" s="13"/>
      <c r="Y2028" s="13"/>
      <c r="Z2028" s="13"/>
      <c r="AA2028" s="13"/>
      <c r="AB2028" s="13"/>
    </row>
    <row r="2029" ht="15.75" customHeight="1">
      <c r="A2029" s="24" t="s">
        <v>11185</v>
      </c>
      <c r="B2029" s="24" t="s">
        <v>1901</v>
      </c>
      <c r="C2029" s="24" t="s">
        <v>11186</v>
      </c>
      <c r="D2029" s="24" t="s">
        <v>11187</v>
      </c>
      <c r="E2029" s="24" t="s">
        <v>11215</v>
      </c>
      <c r="F2029" s="25">
        <v>2.0</v>
      </c>
      <c r="G2029" s="25">
        <v>2.0</v>
      </c>
      <c r="H2029" s="25" t="s">
        <v>8872</v>
      </c>
      <c r="I2029" s="25">
        <v>2.0</v>
      </c>
      <c r="J2029" s="25">
        <v>2.0</v>
      </c>
      <c r="K2029" s="25" t="s">
        <v>9396</v>
      </c>
      <c r="L2029" s="25">
        <v>2.0</v>
      </c>
      <c r="M2029" s="25">
        <v>2.0</v>
      </c>
      <c r="N2029" s="25" t="s">
        <v>9081</v>
      </c>
      <c r="O2029" s="13"/>
      <c r="P2029" s="13"/>
      <c r="Q2029" s="13"/>
      <c r="R2029" s="13"/>
      <c r="S2029" s="13"/>
      <c r="T2029" s="13"/>
      <c r="U2029" s="13"/>
      <c r="V2029" s="13"/>
      <c r="W2029" s="13"/>
      <c r="X2029" s="13"/>
      <c r="Y2029" s="13"/>
      <c r="Z2029" s="13"/>
      <c r="AA2029" s="13"/>
      <c r="AB2029" s="13"/>
    </row>
    <row r="2030" ht="15.75" customHeight="1">
      <c r="A2030" s="24" t="s">
        <v>11185</v>
      </c>
      <c r="B2030" s="24" t="s">
        <v>1903</v>
      </c>
      <c r="C2030" s="24" t="s">
        <v>11186</v>
      </c>
      <c r="D2030" s="24" t="s">
        <v>11187</v>
      </c>
      <c r="E2030" s="24" t="s">
        <v>11216</v>
      </c>
      <c r="F2030" s="25">
        <v>2.0</v>
      </c>
      <c r="G2030" s="25">
        <v>2.0</v>
      </c>
      <c r="H2030" s="25" t="s">
        <v>8872</v>
      </c>
      <c r="I2030" s="25">
        <v>2.0</v>
      </c>
      <c r="J2030" s="25">
        <v>2.0</v>
      </c>
      <c r="K2030" s="25" t="s">
        <v>9396</v>
      </c>
      <c r="L2030" s="25">
        <v>3.0</v>
      </c>
      <c r="M2030" s="25">
        <v>2.0</v>
      </c>
      <c r="N2030" s="25" t="s">
        <v>9081</v>
      </c>
      <c r="O2030" s="13"/>
      <c r="P2030" s="13"/>
      <c r="Q2030" s="13"/>
      <c r="R2030" s="13"/>
      <c r="S2030" s="13"/>
      <c r="T2030" s="13"/>
      <c r="U2030" s="13"/>
      <c r="V2030" s="13"/>
      <c r="W2030" s="13"/>
      <c r="X2030" s="13"/>
      <c r="Y2030" s="13"/>
      <c r="Z2030" s="13"/>
      <c r="AA2030" s="13"/>
      <c r="AB2030" s="13"/>
    </row>
    <row r="2031" ht="15.75" customHeight="1">
      <c r="A2031" s="24" t="s">
        <v>11185</v>
      </c>
      <c r="B2031" s="24" t="s">
        <v>5178</v>
      </c>
      <c r="C2031" s="24" t="s">
        <v>11186</v>
      </c>
      <c r="D2031" s="24" t="s">
        <v>11187</v>
      </c>
      <c r="E2031" s="24" t="s">
        <v>11217</v>
      </c>
      <c r="F2031" s="25">
        <v>3.0</v>
      </c>
      <c r="G2031" s="25">
        <v>3.0</v>
      </c>
      <c r="H2031" s="25" t="s">
        <v>8872</v>
      </c>
      <c r="I2031" s="25">
        <v>2.0</v>
      </c>
      <c r="J2031" s="25">
        <v>3.0</v>
      </c>
      <c r="K2031" s="25" t="s">
        <v>9396</v>
      </c>
      <c r="L2031" s="25">
        <v>2.0</v>
      </c>
      <c r="M2031" s="25">
        <v>3.0</v>
      </c>
      <c r="N2031" s="25" t="s">
        <v>9081</v>
      </c>
      <c r="O2031" s="13"/>
      <c r="P2031" s="13"/>
      <c r="Q2031" s="13"/>
      <c r="R2031" s="13"/>
      <c r="S2031" s="13"/>
      <c r="T2031" s="13"/>
      <c r="U2031" s="13"/>
      <c r="V2031" s="13"/>
      <c r="W2031" s="13"/>
      <c r="X2031" s="13"/>
      <c r="Y2031" s="13"/>
      <c r="Z2031" s="13"/>
      <c r="AA2031" s="13"/>
      <c r="AB2031" s="13"/>
    </row>
    <row r="2032" ht="15.75" customHeight="1">
      <c r="A2032" s="24" t="s">
        <v>11185</v>
      </c>
      <c r="B2032" s="24" t="s">
        <v>1905</v>
      </c>
      <c r="C2032" s="24" t="s">
        <v>11186</v>
      </c>
      <c r="D2032" s="24" t="s">
        <v>11187</v>
      </c>
      <c r="E2032" s="24" t="s">
        <v>11218</v>
      </c>
      <c r="F2032" s="25">
        <v>1.0</v>
      </c>
      <c r="G2032" s="25">
        <v>1.0</v>
      </c>
      <c r="H2032" s="25" t="s">
        <v>8872</v>
      </c>
      <c r="I2032" s="25">
        <v>1.0</v>
      </c>
      <c r="J2032" s="25">
        <v>1.0</v>
      </c>
      <c r="K2032" s="25" t="s">
        <v>9396</v>
      </c>
      <c r="L2032" s="25">
        <v>1.0</v>
      </c>
      <c r="M2032" s="25">
        <v>1.0</v>
      </c>
      <c r="N2032" s="25" t="s">
        <v>9081</v>
      </c>
      <c r="O2032" s="13"/>
      <c r="P2032" s="13"/>
      <c r="Q2032" s="13"/>
      <c r="R2032" s="13"/>
      <c r="S2032" s="13"/>
      <c r="T2032" s="13"/>
      <c r="U2032" s="13"/>
      <c r="V2032" s="13"/>
      <c r="W2032" s="13"/>
      <c r="X2032" s="13"/>
      <c r="Y2032" s="13"/>
      <c r="Z2032" s="13"/>
      <c r="AA2032" s="13"/>
      <c r="AB2032" s="13"/>
    </row>
    <row r="2033" ht="15.75" customHeight="1">
      <c r="A2033" s="24" t="s">
        <v>11185</v>
      </c>
      <c r="B2033" s="24" t="s">
        <v>1907</v>
      </c>
      <c r="C2033" s="24" t="s">
        <v>11186</v>
      </c>
      <c r="D2033" s="24" t="s">
        <v>11187</v>
      </c>
      <c r="E2033" s="24" t="s">
        <v>11219</v>
      </c>
      <c r="F2033" s="25">
        <v>2.0</v>
      </c>
      <c r="G2033" s="25">
        <v>2.0</v>
      </c>
      <c r="H2033" s="25" t="s">
        <v>8872</v>
      </c>
      <c r="I2033" s="25">
        <v>2.0</v>
      </c>
      <c r="J2033" s="25">
        <v>2.0</v>
      </c>
      <c r="K2033" s="25" t="s">
        <v>9396</v>
      </c>
      <c r="L2033" s="25">
        <v>2.0</v>
      </c>
      <c r="M2033" s="25">
        <v>2.0</v>
      </c>
      <c r="N2033" s="25" t="s">
        <v>9081</v>
      </c>
      <c r="O2033" s="13"/>
      <c r="P2033" s="13"/>
      <c r="Q2033" s="13"/>
      <c r="R2033" s="13"/>
      <c r="S2033" s="13"/>
      <c r="T2033" s="13"/>
      <c r="U2033" s="13"/>
      <c r="V2033" s="13"/>
      <c r="W2033" s="13"/>
      <c r="X2033" s="13"/>
      <c r="Y2033" s="13"/>
      <c r="Z2033" s="13"/>
      <c r="AA2033" s="13"/>
      <c r="AB2033" s="13"/>
    </row>
    <row r="2034" ht="15.75" customHeight="1">
      <c r="A2034" s="24" t="s">
        <v>11185</v>
      </c>
      <c r="B2034" s="24" t="s">
        <v>5180</v>
      </c>
      <c r="C2034" s="24" t="s">
        <v>11186</v>
      </c>
      <c r="D2034" s="24" t="s">
        <v>11187</v>
      </c>
      <c r="E2034" s="24" t="s">
        <v>11220</v>
      </c>
      <c r="F2034" s="25">
        <v>2.0</v>
      </c>
      <c r="G2034" s="25">
        <v>2.0</v>
      </c>
      <c r="H2034" s="25" t="s">
        <v>8872</v>
      </c>
      <c r="I2034" s="25">
        <v>2.0</v>
      </c>
      <c r="J2034" s="25">
        <v>2.0</v>
      </c>
      <c r="K2034" s="25" t="s">
        <v>9396</v>
      </c>
      <c r="L2034" s="25">
        <v>2.0</v>
      </c>
      <c r="M2034" s="25">
        <v>2.0</v>
      </c>
      <c r="N2034" s="25" t="s">
        <v>9081</v>
      </c>
      <c r="O2034" s="13"/>
      <c r="P2034" s="13"/>
      <c r="Q2034" s="13"/>
      <c r="R2034" s="13"/>
      <c r="S2034" s="13"/>
      <c r="T2034" s="13"/>
      <c r="U2034" s="13"/>
      <c r="V2034" s="13"/>
      <c r="W2034" s="13"/>
      <c r="X2034" s="13"/>
      <c r="Y2034" s="13"/>
      <c r="Z2034" s="13"/>
      <c r="AA2034" s="13"/>
      <c r="AB2034" s="13"/>
    </row>
    <row r="2035" ht="15.75" customHeight="1">
      <c r="A2035" s="24" t="s">
        <v>11185</v>
      </c>
      <c r="B2035" s="24" t="s">
        <v>1909</v>
      </c>
      <c r="C2035" s="24" t="s">
        <v>11186</v>
      </c>
      <c r="D2035" s="24" t="s">
        <v>11187</v>
      </c>
      <c r="E2035" s="24" t="s">
        <v>11221</v>
      </c>
      <c r="F2035" s="25">
        <v>1.0</v>
      </c>
      <c r="G2035" s="25">
        <v>1.0</v>
      </c>
      <c r="H2035" s="25" t="s">
        <v>8872</v>
      </c>
      <c r="I2035" s="25">
        <v>1.0</v>
      </c>
      <c r="J2035" s="25">
        <v>2.0</v>
      </c>
      <c r="K2035" s="25" t="s">
        <v>9396</v>
      </c>
      <c r="L2035" s="25">
        <v>2.0</v>
      </c>
      <c r="M2035" s="25">
        <v>2.0</v>
      </c>
      <c r="N2035" s="25" t="s">
        <v>9081</v>
      </c>
      <c r="O2035" s="13"/>
      <c r="P2035" s="13"/>
      <c r="Q2035" s="13"/>
      <c r="R2035" s="13"/>
      <c r="S2035" s="13"/>
      <c r="T2035" s="13"/>
      <c r="U2035" s="13"/>
      <c r="V2035" s="13"/>
      <c r="W2035" s="13"/>
      <c r="X2035" s="13"/>
      <c r="Y2035" s="13"/>
      <c r="Z2035" s="13"/>
      <c r="AA2035" s="13"/>
      <c r="AB2035" s="13"/>
    </row>
    <row r="2036" ht="15.75" customHeight="1">
      <c r="A2036" s="24" t="s">
        <v>11185</v>
      </c>
      <c r="B2036" s="24" t="s">
        <v>5182</v>
      </c>
      <c r="C2036" s="24" t="s">
        <v>11186</v>
      </c>
      <c r="D2036" s="24" t="s">
        <v>11187</v>
      </c>
      <c r="E2036" s="24" t="s">
        <v>11222</v>
      </c>
      <c r="F2036" s="25">
        <v>2.0</v>
      </c>
      <c r="G2036" s="25">
        <v>2.0</v>
      </c>
      <c r="H2036" s="25" t="s">
        <v>8872</v>
      </c>
      <c r="I2036" s="25">
        <v>2.0</v>
      </c>
      <c r="J2036" s="25">
        <v>2.0</v>
      </c>
      <c r="K2036" s="25" t="s">
        <v>9396</v>
      </c>
      <c r="L2036" s="25">
        <v>2.0</v>
      </c>
      <c r="M2036" s="25">
        <v>2.0</v>
      </c>
      <c r="N2036" s="25" t="s">
        <v>9081</v>
      </c>
      <c r="O2036" s="13"/>
      <c r="P2036" s="13"/>
      <c r="Q2036" s="13"/>
      <c r="R2036" s="13"/>
      <c r="S2036" s="13"/>
      <c r="T2036" s="13"/>
      <c r="U2036" s="13"/>
      <c r="V2036" s="13"/>
      <c r="W2036" s="13"/>
      <c r="X2036" s="13"/>
      <c r="Y2036" s="13"/>
      <c r="Z2036" s="13"/>
      <c r="AA2036" s="13"/>
      <c r="AB2036" s="13"/>
    </row>
    <row r="2037" ht="15.75" customHeight="1">
      <c r="A2037" s="24" t="s">
        <v>11223</v>
      </c>
      <c r="B2037" s="24" t="s">
        <v>796</v>
      </c>
      <c r="C2037" s="24" t="s">
        <v>11224</v>
      </c>
      <c r="D2037" s="24" t="s">
        <v>11225</v>
      </c>
      <c r="E2037" s="24" t="s">
        <v>11226</v>
      </c>
      <c r="F2037" s="25">
        <v>2.0</v>
      </c>
      <c r="G2037" s="25">
        <v>2.0</v>
      </c>
      <c r="H2037" s="25" t="s">
        <v>9250</v>
      </c>
      <c r="I2037" s="25">
        <v>2.0</v>
      </c>
      <c r="J2037" s="25">
        <v>2.0</v>
      </c>
      <c r="K2037" s="25" t="s">
        <v>8872</v>
      </c>
      <c r="L2037" s="25">
        <v>2.0</v>
      </c>
      <c r="M2037" s="25">
        <v>2.0</v>
      </c>
      <c r="N2037" s="25" t="s">
        <v>9081</v>
      </c>
      <c r="O2037" s="13"/>
      <c r="P2037" s="13"/>
      <c r="Q2037" s="13"/>
      <c r="R2037" s="13"/>
      <c r="S2037" s="13"/>
      <c r="T2037" s="13"/>
      <c r="U2037" s="13"/>
      <c r="V2037" s="13"/>
      <c r="W2037" s="13"/>
      <c r="X2037" s="13"/>
      <c r="Y2037" s="13"/>
      <c r="Z2037" s="13"/>
      <c r="AA2037" s="13"/>
      <c r="AB2037" s="13"/>
    </row>
    <row r="2038" ht="15.75" customHeight="1">
      <c r="A2038" s="24" t="s">
        <v>11223</v>
      </c>
      <c r="B2038" s="24" t="s">
        <v>800</v>
      </c>
      <c r="C2038" s="24" t="s">
        <v>11224</v>
      </c>
      <c r="D2038" s="24" t="s">
        <v>11225</v>
      </c>
      <c r="E2038" s="24" t="s">
        <v>11227</v>
      </c>
      <c r="F2038" s="25">
        <v>2.0</v>
      </c>
      <c r="G2038" s="25">
        <v>2.0</v>
      </c>
      <c r="H2038" s="25" t="s">
        <v>9250</v>
      </c>
      <c r="I2038" s="25">
        <v>2.0</v>
      </c>
      <c r="J2038" s="25">
        <v>2.0</v>
      </c>
      <c r="K2038" s="25" t="s">
        <v>8872</v>
      </c>
      <c r="L2038" s="25">
        <v>2.0</v>
      </c>
      <c r="M2038" s="25">
        <v>2.0</v>
      </c>
      <c r="N2038" s="25" t="s">
        <v>9081</v>
      </c>
      <c r="O2038" s="13"/>
      <c r="P2038" s="13"/>
      <c r="Q2038" s="13"/>
      <c r="R2038" s="13"/>
      <c r="S2038" s="13"/>
      <c r="T2038" s="13"/>
      <c r="U2038" s="13"/>
      <c r="V2038" s="13"/>
      <c r="W2038" s="13"/>
      <c r="X2038" s="13"/>
      <c r="Y2038" s="13"/>
      <c r="Z2038" s="13"/>
      <c r="AA2038" s="13"/>
      <c r="AB2038" s="13"/>
    </row>
    <row r="2039" ht="15.75" customHeight="1">
      <c r="A2039" s="24" t="s">
        <v>11223</v>
      </c>
      <c r="B2039" s="24" t="s">
        <v>802</v>
      </c>
      <c r="C2039" s="24" t="s">
        <v>11224</v>
      </c>
      <c r="D2039" s="24" t="s">
        <v>11225</v>
      </c>
      <c r="E2039" s="24" t="s">
        <v>11228</v>
      </c>
      <c r="F2039" s="25">
        <v>2.0</v>
      </c>
      <c r="G2039" s="25">
        <v>2.0</v>
      </c>
      <c r="H2039" s="25" t="s">
        <v>9250</v>
      </c>
      <c r="I2039" s="25">
        <v>2.0</v>
      </c>
      <c r="J2039" s="25">
        <v>2.0</v>
      </c>
      <c r="K2039" s="25" t="s">
        <v>8872</v>
      </c>
      <c r="L2039" s="25">
        <v>1.0</v>
      </c>
      <c r="M2039" s="25">
        <v>2.0</v>
      </c>
      <c r="N2039" s="25" t="s">
        <v>9081</v>
      </c>
      <c r="O2039" s="13"/>
      <c r="P2039" s="13"/>
      <c r="Q2039" s="13"/>
      <c r="R2039" s="13"/>
      <c r="S2039" s="13"/>
      <c r="T2039" s="13"/>
      <c r="U2039" s="13"/>
      <c r="V2039" s="13"/>
      <c r="W2039" s="13"/>
      <c r="X2039" s="13"/>
      <c r="Y2039" s="13"/>
      <c r="Z2039" s="13"/>
      <c r="AA2039" s="13"/>
      <c r="AB2039" s="13"/>
    </row>
    <row r="2040" ht="15.75" customHeight="1">
      <c r="A2040" s="24" t="s">
        <v>11223</v>
      </c>
      <c r="B2040" s="24" t="s">
        <v>804</v>
      </c>
      <c r="C2040" s="24" t="s">
        <v>11224</v>
      </c>
      <c r="D2040" s="24" t="s">
        <v>11225</v>
      </c>
      <c r="E2040" s="24" t="s">
        <v>11229</v>
      </c>
      <c r="F2040" s="25">
        <v>3.0</v>
      </c>
      <c r="G2040" s="25">
        <v>3.0</v>
      </c>
      <c r="H2040" s="25" t="s">
        <v>9250</v>
      </c>
      <c r="I2040" s="25">
        <v>3.0</v>
      </c>
      <c r="J2040" s="25">
        <v>3.0</v>
      </c>
      <c r="K2040" s="25" t="s">
        <v>8872</v>
      </c>
      <c r="L2040" s="25">
        <v>3.0</v>
      </c>
      <c r="M2040" s="25">
        <v>3.0</v>
      </c>
      <c r="N2040" s="25" t="s">
        <v>9081</v>
      </c>
      <c r="O2040" s="13"/>
      <c r="P2040" s="13"/>
      <c r="Q2040" s="13"/>
      <c r="R2040" s="13"/>
      <c r="S2040" s="13"/>
      <c r="T2040" s="13"/>
      <c r="U2040" s="13"/>
      <c r="V2040" s="13"/>
      <c r="W2040" s="13"/>
      <c r="X2040" s="13"/>
      <c r="Y2040" s="13"/>
      <c r="Z2040" s="13"/>
      <c r="AA2040" s="13"/>
      <c r="AB2040" s="13"/>
    </row>
    <row r="2041" ht="15.75" customHeight="1">
      <c r="A2041" s="24" t="s">
        <v>11223</v>
      </c>
      <c r="B2041" s="24" t="s">
        <v>806</v>
      </c>
      <c r="C2041" s="24" t="s">
        <v>11224</v>
      </c>
      <c r="D2041" s="24" t="s">
        <v>11225</v>
      </c>
      <c r="E2041" s="24" t="s">
        <v>11230</v>
      </c>
      <c r="F2041" s="25">
        <v>3.0</v>
      </c>
      <c r="G2041" s="25">
        <v>3.0</v>
      </c>
      <c r="H2041" s="25" t="s">
        <v>9250</v>
      </c>
      <c r="I2041" s="25">
        <v>3.0</v>
      </c>
      <c r="J2041" s="25">
        <v>3.0</v>
      </c>
      <c r="K2041" s="25" t="s">
        <v>8872</v>
      </c>
      <c r="L2041" s="25">
        <v>3.0</v>
      </c>
      <c r="M2041" s="25">
        <v>3.0</v>
      </c>
      <c r="N2041" s="25" t="s">
        <v>9081</v>
      </c>
      <c r="O2041" s="13"/>
      <c r="P2041" s="13"/>
      <c r="Q2041" s="13"/>
      <c r="R2041" s="13"/>
      <c r="S2041" s="13"/>
      <c r="T2041" s="13"/>
      <c r="U2041" s="13"/>
      <c r="V2041" s="13"/>
      <c r="W2041" s="13"/>
      <c r="X2041" s="13"/>
      <c r="Y2041" s="13"/>
      <c r="Z2041" s="13"/>
      <c r="AA2041" s="13"/>
      <c r="AB2041" s="13"/>
    </row>
    <row r="2042" ht="15.75" customHeight="1">
      <c r="A2042" s="24" t="s">
        <v>11223</v>
      </c>
      <c r="B2042" s="24" t="s">
        <v>808</v>
      </c>
      <c r="C2042" s="24" t="s">
        <v>11224</v>
      </c>
      <c r="D2042" s="24" t="s">
        <v>11225</v>
      </c>
      <c r="E2042" s="24" t="s">
        <v>11231</v>
      </c>
      <c r="F2042" s="25">
        <v>3.0</v>
      </c>
      <c r="G2042" s="25">
        <v>3.0</v>
      </c>
      <c r="H2042" s="25" t="s">
        <v>9250</v>
      </c>
      <c r="I2042" s="25">
        <v>3.0</v>
      </c>
      <c r="J2042" s="25">
        <v>3.0</v>
      </c>
      <c r="K2042" s="25" t="s">
        <v>8872</v>
      </c>
      <c r="L2042" s="25">
        <v>3.0</v>
      </c>
      <c r="M2042" s="25">
        <v>3.0</v>
      </c>
      <c r="N2042" s="25" t="s">
        <v>9081</v>
      </c>
      <c r="O2042" s="13"/>
      <c r="P2042" s="13"/>
      <c r="Q2042" s="13"/>
      <c r="R2042" s="13"/>
      <c r="S2042" s="13"/>
      <c r="T2042" s="13"/>
      <c r="U2042" s="13"/>
      <c r="V2042" s="13"/>
      <c r="W2042" s="13"/>
      <c r="X2042" s="13"/>
      <c r="Y2042" s="13"/>
      <c r="Z2042" s="13"/>
      <c r="AA2042" s="13"/>
      <c r="AB2042" s="13"/>
    </row>
    <row r="2043" ht="15.75" customHeight="1">
      <c r="A2043" s="24" t="s">
        <v>11223</v>
      </c>
      <c r="B2043" s="24" t="s">
        <v>810</v>
      </c>
      <c r="C2043" s="24" t="s">
        <v>11224</v>
      </c>
      <c r="D2043" s="24" t="s">
        <v>11225</v>
      </c>
      <c r="E2043" s="24" t="s">
        <v>11232</v>
      </c>
      <c r="F2043" s="25">
        <v>2.0</v>
      </c>
      <c r="G2043" s="25">
        <v>3.0</v>
      </c>
      <c r="H2043" s="25" t="s">
        <v>9250</v>
      </c>
      <c r="I2043" s="25">
        <v>2.0</v>
      </c>
      <c r="J2043" s="25">
        <v>2.0</v>
      </c>
      <c r="K2043" s="25" t="s">
        <v>8872</v>
      </c>
      <c r="L2043" s="25">
        <v>2.0</v>
      </c>
      <c r="M2043" s="25">
        <v>2.0</v>
      </c>
      <c r="N2043" s="25" t="s">
        <v>9081</v>
      </c>
      <c r="O2043" s="13"/>
      <c r="P2043" s="13"/>
      <c r="Q2043" s="13"/>
      <c r="R2043" s="13"/>
      <c r="S2043" s="13"/>
      <c r="T2043" s="13"/>
      <c r="U2043" s="13"/>
      <c r="V2043" s="13"/>
      <c r="W2043" s="13"/>
      <c r="X2043" s="13"/>
      <c r="Y2043" s="13"/>
      <c r="Z2043" s="13"/>
      <c r="AA2043" s="13"/>
      <c r="AB2043" s="13"/>
    </row>
    <row r="2044" ht="15.75" customHeight="1">
      <c r="A2044" s="24" t="s">
        <v>11223</v>
      </c>
      <c r="B2044" s="24" t="s">
        <v>812</v>
      </c>
      <c r="C2044" s="24" t="s">
        <v>11224</v>
      </c>
      <c r="D2044" s="24" t="s">
        <v>11225</v>
      </c>
      <c r="E2044" s="24" t="s">
        <v>11233</v>
      </c>
      <c r="F2044" s="25">
        <v>3.0</v>
      </c>
      <c r="G2044" s="25">
        <v>2.0</v>
      </c>
      <c r="H2044" s="25" t="s">
        <v>9250</v>
      </c>
      <c r="I2044" s="25">
        <v>3.0</v>
      </c>
      <c r="J2044" s="25">
        <v>3.0</v>
      </c>
      <c r="K2044" s="25" t="s">
        <v>8872</v>
      </c>
      <c r="L2044" s="25">
        <v>2.0</v>
      </c>
      <c r="M2044" s="25">
        <v>2.0</v>
      </c>
      <c r="N2044" s="25" t="s">
        <v>9081</v>
      </c>
      <c r="O2044" s="13"/>
      <c r="P2044" s="13"/>
      <c r="Q2044" s="13"/>
      <c r="R2044" s="13"/>
      <c r="S2044" s="13"/>
      <c r="T2044" s="13"/>
      <c r="U2044" s="13"/>
      <c r="V2044" s="13"/>
      <c r="W2044" s="13"/>
      <c r="X2044" s="13"/>
      <c r="Y2044" s="13"/>
      <c r="Z2044" s="13"/>
      <c r="AA2044" s="13"/>
      <c r="AB2044" s="13"/>
    </row>
    <row r="2045" ht="15.75" customHeight="1">
      <c r="A2045" s="24" t="s">
        <v>11223</v>
      </c>
      <c r="B2045" s="24" t="s">
        <v>814</v>
      </c>
      <c r="C2045" s="24" t="s">
        <v>11224</v>
      </c>
      <c r="D2045" s="24" t="s">
        <v>11225</v>
      </c>
      <c r="E2045" s="24" t="s">
        <v>11234</v>
      </c>
      <c r="F2045" s="25">
        <v>3.0</v>
      </c>
      <c r="G2045" s="25">
        <v>3.0</v>
      </c>
      <c r="H2045" s="25" t="s">
        <v>9250</v>
      </c>
      <c r="I2045" s="25">
        <v>3.0</v>
      </c>
      <c r="J2045" s="25">
        <v>3.0</v>
      </c>
      <c r="K2045" s="25" t="s">
        <v>8872</v>
      </c>
      <c r="L2045" s="25">
        <v>3.0</v>
      </c>
      <c r="M2045" s="25">
        <v>3.0</v>
      </c>
      <c r="N2045" s="25" t="s">
        <v>9081</v>
      </c>
      <c r="O2045" s="13"/>
      <c r="P2045" s="13"/>
      <c r="Q2045" s="13"/>
      <c r="R2045" s="13"/>
      <c r="S2045" s="13"/>
      <c r="T2045" s="13"/>
      <c r="U2045" s="13"/>
      <c r="V2045" s="13"/>
      <c r="W2045" s="13"/>
      <c r="X2045" s="13"/>
      <c r="Y2045" s="13"/>
      <c r="Z2045" s="13"/>
      <c r="AA2045" s="13"/>
      <c r="AB2045" s="13"/>
    </row>
    <row r="2046" ht="15.75" customHeight="1">
      <c r="A2046" s="24" t="s">
        <v>11223</v>
      </c>
      <c r="B2046" s="24" t="s">
        <v>816</v>
      </c>
      <c r="C2046" s="24" t="s">
        <v>11224</v>
      </c>
      <c r="D2046" s="24" t="s">
        <v>11225</v>
      </c>
      <c r="E2046" s="24" t="s">
        <v>11235</v>
      </c>
      <c r="F2046" s="25">
        <v>3.0</v>
      </c>
      <c r="G2046" s="25">
        <v>3.0</v>
      </c>
      <c r="H2046" s="25" t="s">
        <v>9250</v>
      </c>
      <c r="I2046" s="25">
        <v>3.0</v>
      </c>
      <c r="J2046" s="25">
        <v>3.0</v>
      </c>
      <c r="K2046" s="25" t="s">
        <v>8872</v>
      </c>
      <c r="L2046" s="25">
        <v>3.0</v>
      </c>
      <c r="M2046" s="25">
        <v>3.0</v>
      </c>
      <c r="N2046" s="25" t="s">
        <v>9081</v>
      </c>
      <c r="O2046" s="13"/>
      <c r="P2046" s="13"/>
      <c r="Q2046" s="13"/>
      <c r="R2046" s="13"/>
      <c r="S2046" s="13"/>
      <c r="T2046" s="13"/>
      <c r="U2046" s="13"/>
      <c r="V2046" s="13"/>
      <c r="W2046" s="13"/>
      <c r="X2046" s="13"/>
      <c r="Y2046" s="13"/>
      <c r="Z2046" s="13"/>
      <c r="AA2046" s="13"/>
      <c r="AB2046" s="13"/>
    </row>
    <row r="2047" ht="15.75" customHeight="1">
      <c r="A2047" s="24" t="s">
        <v>11223</v>
      </c>
      <c r="B2047" s="24" t="s">
        <v>818</v>
      </c>
      <c r="C2047" s="24" t="s">
        <v>11224</v>
      </c>
      <c r="D2047" s="24" t="s">
        <v>11225</v>
      </c>
      <c r="E2047" s="24" t="s">
        <v>11224</v>
      </c>
      <c r="F2047" s="25">
        <v>3.0</v>
      </c>
      <c r="G2047" s="25">
        <v>3.0</v>
      </c>
      <c r="H2047" s="25" t="s">
        <v>9250</v>
      </c>
      <c r="I2047" s="25">
        <v>3.0</v>
      </c>
      <c r="J2047" s="25">
        <v>3.0</v>
      </c>
      <c r="K2047" s="25" t="s">
        <v>8872</v>
      </c>
      <c r="L2047" s="25">
        <v>3.0</v>
      </c>
      <c r="M2047" s="25">
        <v>3.0</v>
      </c>
      <c r="N2047" s="25" t="s">
        <v>9081</v>
      </c>
      <c r="O2047" s="13"/>
      <c r="P2047" s="13"/>
      <c r="Q2047" s="13"/>
      <c r="R2047" s="13"/>
      <c r="S2047" s="13"/>
      <c r="T2047" s="13"/>
      <c r="U2047" s="13"/>
      <c r="V2047" s="13"/>
      <c r="W2047" s="13"/>
      <c r="X2047" s="13"/>
      <c r="Y2047" s="13"/>
      <c r="Z2047" s="13"/>
      <c r="AA2047" s="13"/>
      <c r="AB2047" s="13"/>
    </row>
    <row r="2048" ht="15.75" customHeight="1">
      <c r="A2048" s="24" t="s">
        <v>11223</v>
      </c>
      <c r="B2048" s="24" t="s">
        <v>820</v>
      </c>
      <c r="C2048" s="24" t="s">
        <v>11224</v>
      </c>
      <c r="D2048" s="24" t="s">
        <v>11225</v>
      </c>
      <c r="E2048" s="24" t="s">
        <v>11236</v>
      </c>
      <c r="F2048" s="25">
        <v>1.0</v>
      </c>
      <c r="G2048" s="25">
        <v>2.0</v>
      </c>
      <c r="H2048" s="25" t="s">
        <v>9250</v>
      </c>
      <c r="I2048" s="25">
        <v>2.0</v>
      </c>
      <c r="J2048" s="25">
        <v>2.0</v>
      </c>
      <c r="K2048" s="25" t="s">
        <v>8872</v>
      </c>
      <c r="L2048" s="25">
        <v>2.0</v>
      </c>
      <c r="M2048" s="25">
        <v>2.0</v>
      </c>
      <c r="N2048" s="25" t="s">
        <v>9081</v>
      </c>
      <c r="O2048" s="13"/>
      <c r="P2048" s="13"/>
      <c r="Q2048" s="13"/>
      <c r="R2048" s="13"/>
      <c r="S2048" s="13"/>
      <c r="T2048" s="13"/>
      <c r="U2048" s="13"/>
      <c r="V2048" s="13"/>
      <c r="W2048" s="13"/>
      <c r="X2048" s="13"/>
      <c r="Y2048" s="13"/>
      <c r="Z2048" s="13"/>
      <c r="AA2048" s="13"/>
      <c r="AB2048" s="13"/>
    </row>
    <row r="2049" ht="15.75" customHeight="1">
      <c r="A2049" s="24" t="s">
        <v>11223</v>
      </c>
      <c r="B2049" s="24" t="s">
        <v>822</v>
      </c>
      <c r="C2049" s="24" t="s">
        <v>11224</v>
      </c>
      <c r="D2049" s="24" t="s">
        <v>11225</v>
      </c>
      <c r="E2049" s="24" t="s">
        <v>11237</v>
      </c>
      <c r="F2049" s="25">
        <v>3.0</v>
      </c>
      <c r="G2049" s="25">
        <v>3.0</v>
      </c>
      <c r="H2049" s="25" t="s">
        <v>9250</v>
      </c>
      <c r="I2049" s="25">
        <v>3.0</v>
      </c>
      <c r="J2049" s="25">
        <v>3.0</v>
      </c>
      <c r="K2049" s="25" t="s">
        <v>8872</v>
      </c>
      <c r="L2049" s="25">
        <v>3.0</v>
      </c>
      <c r="M2049" s="25">
        <v>3.0</v>
      </c>
      <c r="N2049" s="25" t="s">
        <v>9081</v>
      </c>
      <c r="O2049" s="13"/>
      <c r="P2049" s="13"/>
      <c r="Q2049" s="13"/>
      <c r="R2049" s="13"/>
      <c r="S2049" s="13"/>
      <c r="T2049" s="13"/>
      <c r="U2049" s="13"/>
      <c r="V2049" s="13"/>
      <c r="W2049" s="13"/>
      <c r="X2049" s="13"/>
      <c r="Y2049" s="13"/>
      <c r="Z2049" s="13"/>
      <c r="AA2049" s="13"/>
      <c r="AB2049" s="13"/>
    </row>
    <row r="2050" ht="15.75" customHeight="1">
      <c r="A2050" s="24" t="s">
        <v>11223</v>
      </c>
      <c r="B2050" s="24" t="s">
        <v>824</v>
      </c>
      <c r="C2050" s="24" t="s">
        <v>11224</v>
      </c>
      <c r="D2050" s="24" t="s">
        <v>11225</v>
      </c>
      <c r="E2050" s="24" t="s">
        <v>11238</v>
      </c>
      <c r="F2050" s="25">
        <v>1.0</v>
      </c>
      <c r="G2050" s="25">
        <v>1.0</v>
      </c>
      <c r="H2050" s="25" t="s">
        <v>9250</v>
      </c>
      <c r="I2050" s="25">
        <v>1.0</v>
      </c>
      <c r="J2050" s="25">
        <v>1.0</v>
      </c>
      <c r="K2050" s="25" t="s">
        <v>8872</v>
      </c>
      <c r="L2050" s="25">
        <v>1.0</v>
      </c>
      <c r="M2050" s="25">
        <v>1.0</v>
      </c>
      <c r="N2050" s="25" t="s">
        <v>9081</v>
      </c>
      <c r="O2050" s="13"/>
      <c r="P2050" s="13"/>
      <c r="Q2050" s="13"/>
      <c r="R2050" s="13"/>
      <c r="S2050" s="13"/>
      <c r="T2050" s="13"/>
      <c r="U2050" s="13"/>
      <c r="V2050" s="13"/>
      <c r="W2050" s="13"/>
      <c r="X2050" s="13"/>
      <c r="Y2050" s="13"/>
      <c r="Z2050" s="13"/>
      <c r="AA2050" s="13"/>
      <c r="AB2050" s="13"/>
    </row>
    <row r="2051" ht="15.75" customHeight="1">
      <c r="A2051" s="24" t="s">
        <v>11223</v>
      </c>
      <c r="B2051" s="24" t="s">
        <v>826</v>
      </c>
      <c r="C2051" s="24" t="s">
        <v>11224</v>
      </c>
      <c r="D2051" s="24" t="s">
        <v>11225</v>
      </c>
      <c r="E2051" s="24" t="s">
        <v>11239</v>
      </c>
      <c r="F2051" s="25">
        <v>3.0</v>
      </c>
      <c r="G2051" s="25">
        <v>3.0</v>
      </c>
      <c r="H2051" s="25" t="s">
        <v>9250</v>
      </c>
      <c r="I2051" s="25">
        <v>3.0</v>
      </c>
      <c r="J2051" s="25">
        <v>3.0</v>
      </c>
      <c r="K2051" s="25" t="s">
        <v>8872</v>
      </c>
      <c r="L2051" s="25">
        <v>3.0</v>
      </c>
      <c r="M2051" s="25">
        <v>3.0</v>
      </c>
      <c r="N2051" s="25" t="s">
        <v>9081</v>
      </c>
      <c r="O2051" s="13"/>
      <c r="P2051" s="13"/>
      <c r="Q2051" s="13"/>
      <c r="R2051" s="13"/>
      <c r="S2051" s="13"/>
      <c r="T2051" s="13"/>
      <c r="U2051" s="13"/>
      <c r="V2051" s="13"/>
      <c r="W2051" s="13"/>
      <c r="X2051" s="13"/>
      <c r="Y2051" s="13"/>
      <c r="Z2051" s="13"/>
      <c r="AA2051" s="13"/>
      <c r="AB2051" s="13"/>
    </row>
    <row r="2052" ht="15.75" customHeight="1">
      <c r="A2052" s="24" t="s">
        <v>11223</v>
      </c>
      <c r="B2052" s="24" t="s">
        <v>828</v>
      </c>
      <c r="C2052" s="24" t="s">
        <v>11224</v>
      </c>
      <c r="D2052" s="24" t="s">
        <v>11225</v>
      </c>
      <c r="E2052" s="24" t="s">
        <v>11240</v>
      </c>
      <c r="F2052" s="25">
        <v>3.0</v>
      </c>
      <c r="G2052" s="25">
        <v>3.0</v>
      </c>
      <c r="H2052" s="25" t="s">
        <v>9250</v>
      </c>
      <c r="I2052" s="25">
        <v>3.0</v>
      </c>
      <c r="J2052" s="25">
        <v>3.0</v>
      </c>
      <c r="K2052" s="25" t="s">
        <v>8872</v>
      </c>
      <c r="L2052" s="25">
        <v>3.0</v>
      </c>
      <c r="M2052" s="25">
        <v>3.0</v>
      </c>
      <c r="N2052" s="25" t="s">
        <v>9081</v>
      </c>
      <c r="O2052" s="13"/>
      <c r="P2052" s="13"/>
      <c r="Q2052" s="13"/>
      <c r="R2052" s="13"/>
      <c r="S2052" s="13"/>
      <c r="T2052" s="13"/>
      <c r="U2052" s="13"/>
      <c r="V2052" s="13"/>
      <c r="W2052" s="13"/>
      <c r="X2052" s="13"/>
      <c r="Y2052" s="13"/>
      <c r="Z2052" s="13"/>
      <c r="AA2052" s="13"/>
      <c r="AB2052" s="13"/>
    </row>
    <row r="2053" ht="15.75" customHeight="1">
      <c r="A2053" s="24" t="s">
        <v>11223</v>
      </c>
      <c r="B2053" s="24" t="s">
        <v>830</v>
      </c>
      <c r="C2053" s="24" t="s">
        <v>11224</v>
      </c>
      <c r="D2053" s="24" t="s">
        <v>11225</v>
      </c>
      <c r="E2053" s="24" t="s">
        <v>11241</v>
      </c>
      <c r="F2053" s="25">
        <v>3.0</v>
      </c>
      <c r="G2053" s="25">
        <v>3.0</v>
      </c>
      <c r="H2053" s="25" t="s">
        <v>9250</v>
      </c>
      <c r="I2053" s="25">
        <v>3.0</v>
      </c>
      <c r="J2053" s="25">
        <v>3.0</v>
      </c>
      <c r="K2053" s="25" t="s">
        <v>8872</v>
      </c>
      <c r="L2053" s="25">
        <v>3.0</v>
      </c>
      <c r="M2053" s="25">
        <v>3.0</v>
      </c>
      <c r="N2053" s="25" t="s">
        <v>9081</v>
      </c>
      <c r="O2053" s="13"/>
      <c r="P2053" s="13"/>
      <c r="Q2053" s="13"/>
      <c r="R2053" s="13"/>
      <c r="S2053" s="13"/>
      <c r="T2053" s="13"/>
      <c r="U2053" s="13"/>
      <c r="V2053" s="13"/>
      <c r="W2053" s="13"/>
      <c r="X2053" s="13"/>
      <c r="Y2053" s="13"/>
      <c r="Z2053" s="13"/>
      <c r="AA2053" s="13"/>
      <c r="AB2053" s="13"/>
    </row>
    <row r="2054" ht="15.75" customHeight="1">
      <c r="A2054" s="24" t="s">
        <v>11223</v>
      </c>
      <c r="B2054" s="24" t="s">
        <v>832</v>
      </c>
      <c r="C2054" s="24" t="s">
        <v>11224</v>
      </c>
      <c r="D2054" s="24" t="s">
        <v>11225</v>
      </c>
      <c r="E2054" s="24" t="s">
        <v>11242</v>
      </c>
      <c r="F2054" s="25">
        <v>3.0</v>
      </c>
      <c r="G2054" s="25">
        <v>3.0</v>
      </c>
      <c r="H2054" s="25" t="s">
        <v>9250</v>
      </c>
      <c r="I2054" s="25">
        <v>3.0</v>
      </c>
      <c r="J2054" s="25">
        <v>3.0</v>
      </c>
      <c r="K2054" s="25" t="s">
        <v>8872</v>
      </c>
      <c r="L2054" s="25">
        <v>3.0</v>
      </c>
      <c r="M2054" s="25">
        <v>3.0</v>
      </c>
      <c r="N2054" s="25" t="s">
        <v>9081</v>
      </c>
      <c r="O2054" s="13"/>
      <c r="P2054" s="13"/>
      <c r="Q2054" s="13"/>
      <c r="R2054" s="13"/>
      <c r="S2054" s="13"/>
      <c r="T2054" s="13"/>
      <c r="U2054" s="13"/>
      <c r="V2054" s="13"/>
      <c r="W2054" s="13"/>
      <c r="X2054" s="13"/>
      <c r="Y2054" s="13"/>
      <c r="Z2054" s="13"/>
      <c r="AA2054" s="13"/>
      <c r="AB2054" s="13"/>
    </row>
    <row r="2055" ht="15.75" customHeight="1">
      <c r="A2055" s="24" t="s">
        <v>11243</v>
      </c>
      <c r="B2055" s="24" t="s">
        <v>2028</v>
      </c>
      <c r="C2055" s="24" t="s">
        <v>11244</v>
      </c>
      <c r="D2055" s="24" t="s">
        <v>11245</v>
      </c>
      <c r="E2055" s="24" t="s">
        <v>11246</v>
      </c>
      <c r="F2055" s="25">
        <v>1.0</v>
      </c>
      <c r="G2055" s="25">
        <v>1.0</v>
      </c>
      <c r="H2055" s="25" t="s">
        <v>8872</v>
      </c>
      <c r="I2055" s="25">
        <v>1.0</v>
      </c>
      <c r="J2055" s="25">
        <v>1.0</v>
      </c>
      <c r="K2055" s="25" t="s">
        <v>10918</v>
      </c>
      <c r="L2055" s="25">
        <v>1.0</v>
      </c>
      <c r="M2055" s="25">
        <v>1.0</v>
      </c>
      <c r="N2055" s="25" t="s">
        <v>8916</v>
      </c>
      <c r="O2055" s="13"/>
      <c r="P2055" s="13"/>
      <c r="Q2055" s="13"/>
      <c r="R2055" s="13"/>
      <c r="S2055" s="13"/>
      <c r="T2055" s="13"/>
      <c r="U2055" s="13"/>
      <c r="V2055" s="13"/>
      <c r="W2055" s="13"/>
      <c r="X2055" s="13"/>
      <c r="Y2055" s="13"/>
      <c r="Z2055" s="13"/>
      <c r="AA2055" s="13"/>
      <c r="AB2055" s="13"/>
    </row>
    <row r="2056" ht="15.75" customHeight="1">
      <c r="A2056" s="24" t="s">
        <v>11243</v>
      </c>
      <c r="B2056" s="24" t="s">
        <v>2032</v>
      </c>
      <c r="C2056" s="24" t="s">
        <v>11244</v>
      </c>
      <c r="D2056" s="24" t="s">
        <v>11245</v>
      </c>
      <c r="E2056" s="24" t="s">
        <v>11247</v>
      </c>
      <c r="F2056" s="25">
        <v>2.0</v>
      </c>
      <c r="G2056" s="25">
        <v>2.0</v>
      </c>
      <c r="H2056" s="25" t="s">
        <v>8872</v>
      </c>
      <c r="I2056" s="25">
        <v>2.0</v>
      </c>
      <c r="J2056" s="25">
        <v>2.0</v>
      </c>
      <c r="K2056" s="25" t="s">
        <v>10918</v>
      </c>
      <c r="L2056" s="25">
        <v>2.0</v>
      </c>
      <c r="M2056" s="25">
        <v>2.0</v>
      </c>
      <c r="N2056" s="25" t="s">
        <v>8916</v>
      </c>
      <c r="O2056" s="13"/>
      <c r="P2056" s="13"/>
      <c r="Q2056" s="13"/>
      <c r="R2056" s="13"/>
      <c r="S2056" s="13"/>
      <c r="T2056" s="13"/>
      <c r="U2056" s="13"/>
      <c r="V2056" s="13"/>
      <c r="W2056" s="13"/>
      <c r="X2056" s="13"/>
      <c r="Y2056" s="13"/>
      <c r="Z2056" s="13"/>
      <c r="AA2056" s="13"/>
      <c r="AB2056" s="13"/>
    </row>
    <row r="2057" ht="15.75" customHeight="1">
      <c r="A2057" s="24" t="s">
        <v>11243</v>
      </c>
      <c r="B2057" s="24" t="s">
        <v>2034</v>
      </c>
      <c r="C2057" s="24" t="s">
        <v>11244</v>
      </c>
      <c r="D2057" s="24" t="s">
        <v>11245</v>
      </c>
      <c r="E2057" s="24" t="s">
        <v>11248</v>
      </c>
      <c r="F2057" s="25">
        <v>1.0</v>
      </c>
      <c r="G2057" s="25">
        <v>2.0</v>
      </c>
      <c r="H2057" s="25" t="s">
        <v>8872</v>
      </c>
      <c r="I2057" s="25">
        <v>1.0</v>
      </c>
      <c r="J2057" s="25">
        <v>2.0</v>
      </c>
      <c r="K2057" s="25" t="s">
        <v>10918</v>
      </c>
      <c r="L2057" s="25">
        <v>1.0</v>
      </c>
      <c r="M2057" s="25">
        <v>2.0</v>
      </c>
      <c r="N2057" s="25" t="s">
        <v>8916</v>
      </c>
      <c r="O2057" s="13"/>
      <c r="P2057" s="13"/>
      <c r="Q2057" s="13"/>
      <c r="R2057" s="13"/>
      <c r="S2057" s="13"/>
      <c r="T2057" s="13"/>
      <c r="U2057" s="13"/>
      <c r="V2057" s="13"/>
      <c r="W2057" s="13"/>
      <c r="X2057" s="13"/>
      <c r="Y2057" s="13"/>
      <c r="Z2057" s="13"/>
      <c r="AA2057" s="13"/>
      <c r="AB2057" s="13"/>
    </row>
    <row r="2058" ht="15.75" customHeight="1">
      <c r="A2058" s="24" t="s">
        <v>11243</v>
      </c>
      <c r="B2058" s="24" t="s">
        <v>2036</v>
      </c>
      <c r="C2058" s="24" t="s">
        <v>11244</v>
      </c>
      <c r="D2058" s="24" t="s">
        <v>11245</v>
      </c>
      <c r="E2058" s="24" t="s">
        <v>11249</v>
      </c>
      <c r="F2058" s="25">
        <v>2.0</v>
      </c>
      <c r="G2058" s="25">
        <v>2.0</v>
      </c>
      <c r="H2058" s="25" t="s">
        <v>8872</v>
      </c>
      <c r="I2058" s="25">
        <v>2.0</v>
      </c>
      <c r="J2058" s="25">
        <v>2.0</v>
      </c>
      <c r="K2058" s="25" t="s">
        <v>10918</v>
      </c>
      <c r="L2058" s="25">
        <v>2.0</v>
      </c>
      <c r="M2058" s="25">
        <v>2.0</v>
      </c>
      <c r="N2058" s="25" t="s">
        <v>8916</v>
      </c>
      <c r="O2058" s="13"/>
      <c r="P2058" s="13"/>
      <c r="Q2058" s="13"/>
      <c r="R2058" s="13"/>
      <c r="S2058" s="13"/>
      <c r="T2058" s="13"/>
      <c r="U2058" s="13"/>
      <c r="V2058" s="13"/>
      <c r="W2058" s="13"/>
      <c r="X2058" s="13"/>
      <c r="Y2058" s="13"/>
      <c r="Z2058" s="13"/>
      <c r="AA2058" s="13"/>
      <c r="AB2058" s="13"/>
    </row>
    <row r="2059" ht="15.75" customHeight="1">
      <c r="A2059" s="24" t="s">
        <v>11243</v>
      </c>
      <c r="B2059" s="24" t="s">
        <v>2038</v>
      </c>
      <c r="C2059" s="24" t="s">
        <v>11244</v>
      </c>
      <c r="D2059" s="24" t="s">
        <v>11245</v>
      </c>
      <c r="E2059" s="24" t="s">
        <v>11250</v>
      </c>
      <c r="F2059" s="25">
        <v>3.0</v>
      </c>
      <c r="G2059" s="25">
        <v>3.0</v>
      </c>
      <c r="H2059" s="25" t="s">
        <v>8872</v>
      </c>
      <c r="I2059" s="25">
        <v>3.0</v>
      </c>
      <c r="J2059" s="25">
        <v>3.0</v>
      </c>
      <c r="K2059" s="25" t="s">
        <v>10918</v>
      </c>
      <c r="L2059" s="25">
        <v>3.0</v>
      </c>
      <c r="M2059" s="25">
        <v>3.0</v>
      </c>
      <c r="N2059" s="25" t="s">
        <v>8916</v>
      </c>
      <c r="O2059" s="13"/>
      <c r="P2059" s="13"/>
      <c r="Q2059" s="13"/>
      <c r="R2059" s="13"/>
      <c r="S2059" s="13"/>
      <c r="T2059" s="13"/>
      <c r="U2059" s="13"/>
      <c r="V2059" s="13"/>
      <c r="W2059" s="13"/>
      <c r="X2059" s="13"/>
      <c r="Y2059" s="13"/>
      <c r="Z2059" s="13"/>
      <c r="AA2059" s="13"/>
      <c r="AB2059" s="13"/>
    </row>
    <row r="2060" ht="15.75" customHeight="1">
      <c r="A2060" s="24" t="s">
        <v>11243</v>
      </c>
      <c r="B2060" s="24" t="s">
        <v>2040</v>
      </c>
      <c r="C2060" s="24" t="s">
        <v>11244</v>
      </c>
      <c r="D2060" s="24" t="s">
        <v>11245</v>
      </c>
      <c r="E2060" s="24" t="s">
        <v>11251</v>
      </c>
      <c r="F2060" s="25">
        <v>3.0</v>
      </c>
      <c r="G2060" s="25">
        <v>2.0</v>
      </c>
      <c r="H2060" s="25" t="s">
        <v>8872</v>
      </c>
      <c r="I2060" s="25">
        <v>3.0</v>
      </c>
      <c r="J2060" s="25">
        <v>2.0</v>
      </c>
      <c r="K2060" s="25" t="s">
        <v>10918</v>
      </c>
      <c r="L2060" s="25">
        <v>3.0</v>
      </c>
      <c r="M2060" s="25">
        <v>2.0</v>
      </c>
      <c r="N2060" s="25" t="s">
        <v>8916</v>
      </c>
      <c r="O2060" s="13"/>
      <c r="P2060" s="13"/>
      <c r="Q2060" s="13"/>
      <c r="R2060" s="13"/>
      <c r="S2060" s="13"/>
      <c r="T2060" s="13"/>
      <c r="U2060" s="13"/>
      <c r="V2060" s="13"/>
      <c r="W2060" s="13"/>
      <c r="X2060" s="13"/>
      <c r="Y2060" s="13"/>
      <c r="Z2060" s="13"/>
      <c r="AA2060" s="13"/>
      <c r="AB2060" s="13"/>
    </row>
    <row r="2061" ht="15.75" customHeight="1">
      <c r="A2061" s="24" t="s">
        <v>11243</v>
      </c>
      <c r="B2061" s="24" t="s">
        <v>2042</v>
      </c>
      <c r="C2061" s="24" t="s">
        <v>11244</v>
      </c>
      <c r="D2061" s="24" t="s">
        <v>11245</v>
      </c>
      <c r="E2061" s="24" t="s">
        <v>11252</v>
      </c>
      <c r="F2061" s="25">
        <v>2.0</v>
      </c>
      <c r="G2061" s="25">
        <v>2.0</v>
      </c>
      <c r="H2061" s="25" t="s">
        <v>8872</v>
      </c>
      <c r="I2061" s="25">
        <v>2.0</v>
      </c>
      <c r="J2061" s="25">
        <v>2.0</v>
      </c>
      <c r="K2061" s="25" t="s">
        <v>10918</v>
      </c>
      <c r="L2061" s="25">
        <v>2.0</v>
      </c>
      <c r="M2061" s="25">
        <v>2.0</v>
      </c>
      <c r="N2061" s="25" t="s">
        <v>8916</v>
      </c>
      <c r="O2061" s="13"/>
      <c r="P2061" s="13"/>
      <c r="Q2061" s="13"/>
      <c r="R2061" s="13"/>
      <c r="S2061" s="13"/>
      <c r="T2061" s="13"/>
      <c r="U2061" s="13"/>
      <c r="V2061" s="13"/>
      <c r="W2061" s="13"/>
      <c r="X2061" s="13"/>
      <c r="Y2061" s="13"/>
      <c r="Z2061" s="13"/>
      <c r="AA2061" s="13"/>
      <c r="AB2061" s="13"/>
    </row>
    <row r="2062" ht="15.75" customHeight="1">
      <c r="A2062" s="24" t="s">
        <v>11243</v>
      </c>
      <c r="B2062" s="24" t="s">
        <v>2044</v>
      </c>
      <c r="C2062" s="24" t="s">
        <v>11244</v>
      </c>
      <c r="D2062" s="24" t="s">
        <v>11245</v>
      </c>
      <c r="E2062" s="24" t="s">
        <v>11253</v>
      </c>
      <c r="F2062" s="25">
        <v>3.0</v>
      </c>
      <c r="G2062" s="25">
        <v>2.0</v>
      </c>
      <c r="H2062" s="25" t="s">
        <v>8872</v>
      </c>
      <c r="I2062" s="25">
        <v>3.0</v>
      </c>
      <c r="J2062" s="25">
        <v>2.0</v>
      </c>
      <c r="K2062" s="25" t="s">
        <v>10918</v>
      </c>
      <c r="L2062" s="25">
        <v>3.0</v>
      </c>
      <c r="M2062" s="25">
        <v>2.0</v>
      </c>
      <c r="N2062" s="25" t="s">
        <v>8916</v>
      </c>
      <c r="O2062" s="13"/>
      <c r="P2062" s="13"/>
      <c r="Q2062" s="13"/>
      <c r="R2062" s="13"/>
      <c r="S2062" s="13"/>
      <c r="T2062" s="13"/>
      <c r="U2062" s="13"/>
      <c r="V2062" s="13"/>
      <c r="W2062" s="13"/>
      <c r="X2062" s="13"/>
      <c r="Y2062" s="13"/>
      <c r="Z2062" s="13"/>
      <c r="AA2062" s="13"/>
      <c r="AB2062" s="13"/>
    </row>
    <row r="2063" ht="15.75" customHeight="1">
      <c r="A2063" s="24" t="s">
        <v>11243</v>
      </c>
      <c r="B2063" s="24" t="s">
        <v>2046</v>
      </c>
      <c r="C2063" s="24" t="s">
        <v>11244</v>
      </c>
      <c r="D2063" s="24" t="s">
        <v>11245</v>
      </c>
      <c r="E2063" s="24" t="s">
        <v>11254</v>
      </c>
      <c r="F2063" s="25">
        <v>2.0</v>
      </c>
      <c r="G2063" s="25">
        <v>2.0</v>
      </c>
      <c r="H2063" s="25" t="s">
        <v>8872</v>
      </c>
      <c r="I2063" s="25">
        <v>2.0</v>
      </c>
      <c r="J2063" s="25">
        <v>2.0</v>
      </c>
      <c r="K2063" s="25" t="s">
        <v>10918</v>
      </c>
      <c r="L2063" s="25">
        <v>2.0</v>
      </c>
      <c r="M2063" s="25">
        <v>2.0</v>
      </c>
      <c r="N2063" s="25" t="s">
        <v>8916</v>
      </c>
      <c r="O2063" s="13"/>
      <c r="P2063" s="13"/>
      <c r="Q2063" s="13"/>
      <c r="R2063" s="13"/>
      <c r="S2063" s="13"/>
      <c r="T2063" s="13"/>
      <c r="U2063" s="13"/>
      <c r="V2063" s="13"/>
      <c r="W2063" s="13"/>
      <c r="X2063" s="13"/>
      <c r="Y2063" s="13"/>
      <c r="Z2063" s="13"/>
      <c r="AA2063" s="13"/>
      <c r="AB2063" s="13"/>
    </row>
    <row r="2064" ht="15.75" customHeight="1">
      <c r="A2064" s="24" t="s">
        <v>11243</v>
      </c>
      <c r="B2064" s="24" t="s">
        <v>2048</v>
      </c>
      <c r="C2064" s="24" t="s">
        <v>11244</v>
      </c>
      <c r="D2064" s="24" t="s">
        <v>11245</v>
      </c>
      <c r="E2064" s="24" t="s">
        <v>11255</v>
      </c>
      <c r="F2064" s="25">
        <v>2.0</v>
      </c>
      <c r="G2064" s="25">
        <v>2.0</v>
      </c>
      <c r="H2064" s="25" t="s">
        <v>8872</v>
      </c>
      <c r="I2064" s="25">
        <v>2.0</v>
      </c>
      <c r="J2064" s="25">
        <v>2.0</v>
      </c>
      <c r="K2064" s="25" t="s">
        <v>10918</v>
      </c>
      <c r="L2064" s="25">
        <v>2.0</v>
      </c>
      <c r="M2064" s="25">
        <v>2.0</v>
      </c>
      <c r="N2064" s="25" t="s">
        <v>8916</v>
      </c>
      <c r="O2064" s="13"/>
      <c r="P2064" s="13"/>
      <c r="Q2064" s="13"/>
      <c r="R2064" s="13"/>
      <c r="S2064" s="13"/>
      <c r="T2064" s="13"/>
      <c r="U2064" s="13"/>
      <c r="V2064" s="13"/>
      <c r="W2064" s="13"/>
      <c r="X2064" s="13"/>
      <c r="Y2064" s="13"/>
      <c r="Z2064" s="13"/>
      <c r="AA2064" s="13"/>
      <c r="AB2064" s="13"/>
    </row>
    <row r="2065" ht="15.75" customHeight="1">
      <c r="A2065" s="24" t="s">
        <v>11243</v>
      </c>
      <c r="B2065" s="24" t="s">
        <v>2050</v>
      </c>
      <c r="C2065" s="24" t="s">
        <v>11244</v>
      </c>
      <c r="D2065" s="24" t="s">
        <v>11245</v>
      </c>
      <c r="E2065" s="24" t="s">
        <v>11256</v>
      </c>
      <c r="F2065" s="25">
        <v>3.0</v>
      </c>
      <c r="G2065" s="25">
        <v>3.0</v>
      </c>
      <c r="H2065" s="25" t="s">
        <v>8872</v>
      </c>
      <c r="I2065" s="25">
        <v>3.0</v>
      </c>
      <c r="J2065" s="25">
        <v>3.0</v>
      </c>
      <c r="K2065" s="25" t="s">
        <v>10918</v>
      </c>
      <c r="L2065" s="25">
        <v>3.0</v>
      </c>
      <c r="M2065" s="25">
        <v>3.0</v>
      </c>
      <c r="N2065" s="25" t="s">
        <v>8916</v>
      </c>
      <c r="O2065" s="13"/>
      <c r="P2065" s="13"/>
      <c r="Q2065" s="13"/>
      <c r="R2065" s="13"/>
      <c r="S2065" s="13"/>
      <c r="T2065" s="13"/>
      <c r="U2065" s="13"/>
      <c r="V2065" s="13"/>
      <c r="W2065" s="13"/>
      <c r="X2065" s="13"/>
      <c r="Y2065" s="13"/>
      <c r="Z2065" s="13"/>
      <c r="AA2065" s="13"/>
      <c r="AB2065" s="13"/>
    </row>
    <row r="2066" ht="15.75" customHeight="1">
      <c r="A2066" s="24" t="s">
        <v>11243</v>
      </c>
      <c r="B2066" s="24" t="s">
        <v>2052</v>
      </c>
      <c r="C2066" s="24" t="s">
        <v>11244</v>
      </c>
      <c r="D2066" s="24" t="s">
        <v>11245</v>
      </c>
      <c r="E2066" s="24" t="s">
        <v>11257</v>
      </c>
      <c r="F2066" s="25">
        <v>3.0</v>
      </c>
      <c r="G2066" s="25">
        <v>2.0</v>
      </c>
      <c r="H2066" s="25" t="s">
        <v>8872</v>
      </c>
      <c r="I2066" s="25">
        <v>3.0</v>
      </c>
      <c r="J2066" s="25">
        <v>2.0</v>
      </c>
      <c r="K2066" s="25" t="s">
        <v>10918</v>
      </c>
      <c r="L2066" s="25">
        <v>3.0</v>
      </c>
      <c r="M2066" s="25">
        <v>2.0</v>
      </c>
      <c r="N2066" s="25" t="s">
        <v>8916</v>
      </c>
      <c r="O2066" s="13"/>
      <c r="P2066" s="13"/>
      <c r="Q2066" s="13"/>
      <c r="R2066" s="13"/>
      <c r="S2066" s="13"/>
      <c r="T2066" s="13"/>
      <c r="U2066" s="13"/>
      <c r="V2066" s="13"/>
      <c r="W2066" s="13"/>
      <c r="X2066" s="13"/>
      <c r="Y2066" s="13"/>
      <c r="Z2066" s="13"/>
      <c r="AA2066" s="13"/>
      <c r="AB2066" s="13"/>
    </row>
    <row r="2067" ht="15.75" customHeight="1">
      <c r="A2067" s="24" t="s">
        <v>11243</v>
      </c>
      <c r="B2067" s="24" t="s">
        <v>2054</v>
      </c>
      <c r="C2067" s="24" t="s">
        <v>11244</v>
      </c>
      <c r="D2067" s="24" t="s">
        <v>11245</v>
      </c>
      <c r="E2067" s="24" t="s">
        <v>11258</v>
      </c>
      <c r="F2067" s="25">
        <v>3.0</v>
      </c>
      <c r="G2067" s="25">
        <v>2.0</v>
      </c>
      <c r="H2067" s="25" t="s">
        <v>8872</v>
      </c>
      <c r="I2067" s="25">
        <v>3.0</v>
      </c>
      <c r="J2067" s="25">
        <v>2.0</v>
      </c>
      <c r="K2067" s="25" t="s">
        <v>10918</v>
      </c>
      <c r="L2067" s="25">
        <v>3.0</v>
      </c>
      <c r="M2067" s="25">
        <v>2.0</v>
      </c>
      <c r="N2067" s="25" t="s">
        <v>8916</v>
      </c>
      <c r="O2067" s="13"/>
      <c r="P2067" s="13"/>
      <c r="Q2067" s="13"/>
      <c r="R2067" s="13"/>
      <c r="S2067" s="13"/>
      <c r="T2067" s="13"/>
      <c r="U2067" s="13"/>
      <c r="V2067" s="13"/>
      <c r="W2067" s="13"/>
      <c r="X2067" s="13"/>
      <c r="Y2067" s="13"/>
      <c r="Z2067" s="13"/>
      <c r="AA2067" s="13"/>
      <c r="AB2067" s="13"/>
    </row>
    <row r="2068" ht="15.75" customHeight="1">
      <c r="A2068" s="24" t="s">
        <v>11243</v>
      </c>
      <c r="B2068" s="24" t="s">
        <v>2056</v>
      </c>
      <c r="C2068" s="24" t="s">
        <v>11244</v>
      </c>
      <c r="D2068" s="24" t="s">
        <v>11245</v>
      </c>
      <c r="E2068" s="24" t="s">
        <v>11248</v>
      </c>
      <c r="F2068" s="25">
        <v>2.0</v>
      </c>
      <c r="G2068" s="25">
        <v>2.0</v>
      </c>
      <c r="H2068" s="25" t="s">
        <v>8872</v>
      </c>
      <c r="I2068" s="25">
        <v>2.0</v>
      </c>
      <c r="J2068" s="25">
        <v>2.0</v>
      </c>
      <c r="K2068" s="25" t="s">
        <v>10918</v>
      </c>
      <c r="L2068" s="25">
        <v>2.0</v>
      </c>
      <c r="M2068" s="25">
        <v>2.0</v>
      </c>
      <c r="N2068" s="25" t="s">
        <v>8916</v>
      </c>
      <c r="O2068" s="13"/>
      <c r="P2068" s="13"/>
      <c r="Q2068" s="13"/>
      <c r="R2068" s="13"/>
      <c r="S2068" s="13"/>
      <c r="T2068" s="13"/>
      <c r="U2068" s="13"/>
      <c r="V2068" s="13"/>
      <c r="W2068" s="13"/>
      <c r="X2068" s="13"/>
      <c r="Y2068" s="13"/>
      <c r="Z2068" s="13"/>
      <c r="AA2068" s="13"/>
      <c r="AB2068" s="13"/>
    </row>
    <row r="2069" ht="15.75" customHeight="1">
      <c r="A2069" s="24" t="s">
        <v>11243</v>
      </c>
      <c r="B2069" s="24" t="s">
        <v>2058</v>
      </c>
      <c r="C2069" s="24" t="s">
        <v>11244</v>
      </c>
      <c r="D2069" s="24" t="s">
        <v>11245</v>
      </c>
      <c r="E2069" s="24" t="s">
        <v>11248</v>
      </c>
      <c r="F2069" s="25">
        <v>2.0</v>
      </c>
      <c r="G2069" s="25">
        <v>2.0</v>
      </c>
      <c r="H2069" s="25" t="s">
        <v>8872</v>
      </c>
      <c r="I2069" s="25">
        <v>2.0</v>
      </c>
      <c r="J2069" s="25">
        <v>2.0</v>
      </c>
      <c r="K2069" s="25" t="s">
        <v>10918</v>
      </c>
      <c r="L2069" s="25">
        <v>2.0</v>
      </c>
      <c r="M2069" s="25">
        <v>2.0</v>
      </c>
      <c r="N2069" s="25" t="s">
        <v>8916</v>
      </c>
      <c r="O2069" s="13"/>
      <c r="P2069" s="13"/>
      <c r="Q2069" s="13"/>
      <c r="R2069" s="13"/>
      <c r="S2069" s="13"/>
      <c r="T2069" s="13"/>
      <c r="U2069" s="13"/>
      <c r="V2069" s="13"/>
      <c r="W2069" s="13"/>
      <c r="X2069" s="13"/>
      <c r="Y2069" s="13"/>
      <c r="Z2069" s="13"/>
      <c r="AA2069" s="13"/>
      <c r="AB2069" s="13"/>
    </row>
    <row r="2070" ht="15.75" customHeight="1">
      <c r="A2070" s="24" t="s">
        <v>11243</v>
      </c>
      <c r="B2070" s="24" t="s">
        <v>2060</v>
      </c>
      <c r="C2070" s="24" t="s">
        <v>11244</v>
      </c>
      <c r="D2070" s="24" t="s">
        <v>11245</v>
      </c>
      <c r="E2070" s="24" t="s">
        <v>11259</v>
      </c>
      <c r="F2070" s="25">
        <v>3.0</v>
      </c>
      <c r="G2070" s="25">
        <v>2.0</v>
      </c>
      <c r="H2070" s="25" t="s">
        <v>8872</v>
      </c>
      <c r="I2070" s="25">
        <v>3.0</v>
      </c>
      <c r="J2070" s="25">
        <v>2.0</v>
      </c>
      <c r="K2070" s="25" t="s">
        <v>10918</v>
      </c>
      <c r="L2070" s="25">
        <v>2.0</v>
      </c>
      <c r="M2070" s="25">
        <v>2.0</v>
      </c>
      <c r="N2070" s="25" t="s">
        <v>8916</v>
      </c>
      <c r="O2070" s="13"/>
      <c r="P2070" s="13"/>
      <c r="Q2070" s="13"/>
      <c r="R2070" s="13"/>
      <c r="S2070" s="13"/>
      <c r="T2070" s="13"/>
      <c r="U2070" s="13"/>
      <c r="V2070" s="13"/>
      <c r="W2070" s="13"/>
      <c r="X2070" s="13"/>
      <c r="Y2070" s="13"/>
      <c r="Z2070" s="13"/>
      <c r="AA2070" s="13"/>
      <c r="AB2070" s="13"/>
    </row>
    <row r="2071" ht="15.75" customHeight="1">
      <c r="A2071" s="24" t="s">
        <v>11243</v>
      </c>
      <c r="B2071" s="24" t="s">
        <v>2062</v>
      </c>
      <c r="C2071" s="24" t="s">
        <v>11244</v>
      </c>
      <c r="D2071" s="24" t="s">
        <v>11245</v>
      </c>
      <c r="E2071" s="24" t="s">
        <v>11260</v>
      </c>
      <c r="F2071" s="25">
        <v>3.0</v>
      </c>
      <c r="G2071" s="25">
        <v>3.0</v>
      </c>
      <c r="H2071" s="25" t="s">
        <v>8872</v>
      </c>
      <c r="I2071" s="25">
        <v>3.0</v>
      </c>
      <c r="J2071" s="25">
        <v>3.0</v>
      </c>
      <c r="K2071" s="25" t="s">
        <v>10918</v>
      </c>
      <c r="L2071" s="25">
        <v>3.0</v>
      </c>
      <c r="M2071" s="25">
        <v>3.0</v>
      </c>
      <c r="N2071" s="25" t="s">
        <v>8916</v>
      </c>
      <c r="O2071" s="13"/>
      <c r="P2071" s="13"/>
      <c r="Q2071" s="13"/>
      <c r="R2071" s="13"/>
      <c r="S2071" s="13"/>
      <c r="T2071" s="13"/>
      <c r="U2071" s="13"/>
      <c r="V2071" s="13"/>
      <c r="W2071" s="13"/>
      <c r="X2071" s="13"/>
      <c r="Y2071" s="13"/>
      <c r="Z2071" s="13"/>
      <c r="AA2071" s="13"/>
      <c r="AB2071" s="13"/>
    </row>
    <row r="2072" ht="15.75" customHeight="1">
      <c r="A2072" s="24" t="s">
        <v>11243</v>
      </c>
      <c r="B2072" s="24" t="s">
        <v>2064</v>
      </c>
      <c r="C2072" s="24" t="s">
        <v>11244</v>
      </c>
      <c r="D2072" s="24" t="s">
        <v>11245</v>
      </c>
      <c r="E2072" s="24" t="s">
        <v>11261</v>
      </c>
      <c r="F2072" s="25">
        <v>2.0</v>
      </c>
      <c r="G2072" s="25">
        <v>2.0</v>
      </c>
      <c r="H2072" s="25" t="s">
        <v>8872</v>
      </c>
      <c r="I2072" s="25">
        <v>3.0</v>
      </c>
      <c r="J2072" s="25">
        <v>2.0</v>
      </c>
      <c r="K2072" s="25" t="s">
        <v>10918</v>
      </c>
      <c r="L2072" s="25">
        <v>2.0</v>
      </c>
      <c r="M2072" s="25">
        <v>2.0</v>
      </c>
      <c r="N2072" s="25" t="s">
        <v>8916</v>
      </c>
      <c r="O2072" s="13"/>
      <c r="P2072" s="13"/>
      <c r="Q2072" s="13"/>
      <c r="R2072" s="13"/>
      <c r="S2072" s="13"/>
      <c r="T2072" s="13"/>
      <c r="U2072" s="13"/>
      <c r="V2072" s="13"/>
      <c r="W2072" s="13"/>
      <c r="X2072" s="13"/>
      <c r="Y2072" s="13"/>
      <c r="Z2072" s="13"/>
      <c r="AA2072" s="13"/>
      <c r="AB2072" s="13"/>
    </row>
    <row r="2073" ht="15.75" customHeight="1">
      <c r="A2073" s="24" t="s">
        <v>11262</v>
      </c>
      <c r="B2073" s="24" t="s">
        <v>5496</v>
      </c>
      <c r="C2073" s="24" t="s">
        <v>11263</v>
      </c>
      <c r="D2073" s="24" t="s">
        <v>11264</v>
      </c>
      <c r="E2073" s="24" t="s">
        <v>11265</v>
      </c>
      <c r="F2073" s="25">
        <v>3.0</v>
      </c>
      <c r="G2073" s="25">
        <v>3.0</v>
      </c>
      <c r="H2073" s="25" t="s">
        <v>8872</v>
      </c>
      <c r="I2073" s="25">
        <v>3.0</v>
      </c>
      <c r="J2073" s="25">
        <v>3.0</v>
      </c>
      <c r="K2073" s="25" t="s">
        <v>10918</v>
      </c>
      <c r="L2073" s="25">
        <v>3.0</v>
      </c>
      <c r="M2073" s="25">
        <v>3.0</v>
      </c>
      <c r="N2073" s="25" t="s">
        <v>9081</v>
      </c>
      <c r="O2073" s="13"/>
      <c r="P2073" s="13"/>
      <c r="Q2073" s="13"/>
      <c r="R2073" s="13"/>
      <c r="S2073" s="13"/>
      <c r="T2073" s="13"/>
      <c r="U2073" s="13"/>
      <c r="V2073" s="13"/>
      <c r="W2073" s="13"/>
      <c r="X2073" s="13"/>
      <c r="Y2073" s="13"/>
      <c r="Z2073" s="13"/>
      <c r="AA2073" s="13"/>
      <c r="AB2073" s="13"/>
    </row>
    <row r="2074" ht="15.75" customHeight="1">
      <c r="A2074" s="24" t="s">
        <v>11262</v>
      </c>
      <c r="B2074" s="24" t="s">
        <v>5500</v>
      </c>
      <c r="C2074" s="24" t="s">
        <v>11263</v>
      </c>
      <c r="D2074" s="24" t="s">
        <v>11264</v>
      </c>
      <c r="E2074" s="24" t="s">
        <v>11266</v>
      </c>
      <c r="F2074" s="25">
        <v>2.0</v>
      </c>
      <c r="G2074" s="25">
        <v>2.0</v>
      </c>
      <c r="H2074" s="25" t="s">
        <v>8872</v>
      </c>
      <c r="I2074" s="25">
        <v>2.0</v>
      </c>
      <c r="J2074" s="25">
        <v>2.0</v>
      </c>
      <c r="K2074" s="25" t="s">
        <v>10918</v>
      </c>
      <c r="L2074" s="25">
        <v>2.0</v>
      </c>
      <c r="M2074" s="25">
        <v>2.0</v>
      </c>
      <c r="N2074" s="25" t="s">
        <v>9081</v>
      </c>
      <c r="O2074" s="13"/>
      <c r="P2074" s="13"/>
      <c r="Q2074" s="13"/>
      <c r="R2074" s="13"/>
      <c r="S2074" s="13"/>
      <c r="T2074" s="13"/>
      <c r="U2074" s="13"/>
      <c r="V2074" s="13"/>
      <c r="W2074" s="13"/>
      <c r="X2074" s="13"/>
      <c r="Y2074" s="13"/>
      <c r="Z2074" s="13"/>
      <c r="AA2074" s="13"/>
      <c r="AB2074" s="13"/>
    </row>
    <row r="2075" ht="15.75" customHeight="1">
      <c r="A2075" s="24" t="s">
        <v>11262</v>
      </c>
      <c r="B2075" s="24" t="s">
        <v>5502</v>
      </c>
      <c r="C2075" s="24" t="s">
        <v>11263</v>
      </c>
      <c r="D2075" s="24" t="s">
        <v>11264</v>
      </c>
      <c r="E2075" s="24" t="s">
        <v>11267</v>
      </c>
      <c r="F2075" s="25">
        <v>1.0</v>
      </c>
      <c r="G2075" s="25">
        <v>1.0</v>
      </c>
      <c r="H2075" s="25" t="s">
        <v>8872</v>
      </c>
      <c r="I2075" s="25">
        <v>2.0</v>
      </c>
      <c r="J2075" s="25">
        <v>2.0</v>
      </c>
      <c r="K2075" s="25" t="s">
        <v>10918</v>
      </c>
      <c r="L2075" s="25">
        <v>3.0</v>
      </c>
      <c r="M2075" s="25">
        <v>2.0</v>
      </c>
      <c r="N2075" s="25" t="s">
        <v>9081</v>
      </c>
      <c r="O2075" s="13"/>
      <c r="P2075" s="13"/>
      <c r="Q2075" s="13"/>
      <c r="R2075" s="13"/>
      <c r="S2075" s="13"/>
      <c r="T2075" s="13"/>
      <c r="U2075" s="13"/>
      <c r="V2075" s="13"/>
      <c r="W2075" s="13"/>
      <c r="X2075" s="13"/>
      <c r="Y2075" s="13"/>
      <c r="Z2075" s="13"/>
      <c r="AA2075" s="13"/>
      <c r="AB2075" s="13"/>
    </row>
    <row r="2076" ht="15.75" customHeight="1">
      <c r="A2076" s="24" t="s">
        <v>11262</v>
      </c>
      <c r="B2076" s="24" t="s">
        <v>5504</v>
      </c>
      <c r="C2076" s="24" t="s">
        <v>11263</v>
      </c>
      <c r="D2076" s="24" t="s">
        <v>11264</v>
      </c>
      <c r="E2076" s="24" t="s">
        <v>11268</v>
      </c>
      <c r="F2076" s="25">
        <v>3.0</v>
      </c>
      <c r="G2076" s="25">
        <v>3.0</v>
      </c>
      <c r="H2076" s="25" t="s">
        <v>8872</v>
      </c>
      <c r="I2076" s="25">
        <v>3.0</v>
      </c>
      <c r="J2076" s="25">
        <v>3.0</v>
      </c>
      <c r="K2076" s="25" t="s">
        <v>10918</v>
      </c>
      <c r="L2076" s="25">
        <v>3.0</v>
      </c>
      <c r="M2076" s="25">
        <v>3.0</v>
      </c>
      <c r="N2076" s="25" t="s">
        <v>9081</v>
      </c>
      <c r="O2076" s="13"/>
      <c r="P2076" s="13"/>
      <c r="Q2076" s="13"/>
      <c r="R2076" s="13"/>
      <c r="S2076" s="13"/>
      <c r="T2076" s="13"/>
      <c r="U2076" s="13"/>
      <c r="V2076" s="13"/>
      <c r="W2076" s="13"/>
      <c r="X2076" s="13"/>
      <c r="Y2076" s="13"/>
      <c r="Z2076" s="13"/>
      <c r="AA2076" s="13"/>
      <c r="AB2076" s="13"/>
    </row>
    <row r="2077" ht="15.75" customHeight="1">
      <c r="A2077" s="24" t="s">
        <v>11262</v>
      </c>
      <c r="B2077" s="24" t="s">
        <v>5506</v>
      </c>
      <c r="C2077" s="24" t="s">
        <v>11263</v>
      </c>
      <c r="D2077" s="24" t="s">
        <v>11264</v>
      </c>
      <c r="E2077" s="24" t="s">
        <v>11269</v>
      </c>
      <c r="F2077" s="25">
        <v>2.0</v>
      </c>
      <c r="G2077" s="25">
        <v>2.0</v>
      </c>
      <c r="H2077" s="25" t="s">
        <v>8872</v>
      </c>
      <c r="I2077" s="25">
        <v>3.0</v>
      </c>
      <c r="J2077" s="25">
        <v>3.0</v>
      </c>
      <c r="K2077" s="25" t="s">
        <v>10918</v>
      </c>
      <c r="L2077" s="25">
        <v>1.0</v>
      </c>
      <c r="M2077" s="25">
        <v>2.0</v>
      </c>
      <c r="N2077" s="25" t="s">
        <v>9081</v>
      </c>
      <c r="O2077" s="13"/>
      <c r="P2077" s="13"/>
      <c r="Q2077" s="13"/>
      <c r="R2077" s="13"/>
      <c r="S2077" s="13"/>
      <c r="T2077" s="13"/>
      <c r="U2077" s="13"/>
      <c r="V2077" s="13"/>
      <c r="W2077" s="13"/>
      <c r="X2077" s="13"/>
      <c r="Y2077" s="13"/>
      <c r="Z2077" s="13"/>
      <c r="AA2077" s="13"/>
      <c r="AB2077" s="13"/>
    </row>
    <row r="2078" ht="15.75" customHeight="1">
      <c r="A2078" s="24" t="s">
        <v>11262</v>
      </c>
      <c r="B2078" s="24" t="s">
        <v>5508</v>
      </c>
      <c r="C2078" s="24" t="s">
        <v>11263</v>
      </c>
      <c r="D2078" s="24" t="s">
        <v>11264</v>
      </c>
      <c r="E2078" s="24" t="s">
        <v>11270</v>
      </c>
      <c r="F2078" s="25">
        <v>3.0</v>
      </c>
      <c r="G2078" s="25">
        <v>2.0</v>
      </c>
      <c r="H2078" s="25" t="s">
        <v>8872</v>
      </c>
      <c r="I2078" s="25">
        <v>3.0</v>
      </c>
      <c r="J2078" s="25">
        <v>2.0</v>
      </c>
      <c r="K2078" s="25" t="s">
        <v>10918</v>
      </c>
      <c r="L2078" s="25">
        <v>3.0</v>
      </c>
      <c r="M2078" s="25">
        <v>2.0</v>
      </c>
      <c r="N2078" s="25" t="s">
        <v>9081</v>
      </c>
      <c r="O2078" s="13"/>
      <c r="P2078" s="13"/>
      <c r="Q2078" s="13"/>
      <c r="R2078" s="13"/>
      <c r="S2078" s="13"/>
      <c r="T2078" s="13"/>
      <c r="U2078" s="13"/>
      <c r="V2078" s="13"/>
      <c r="W2078" s="13"/>
      <c r="X2078" s="13"/>
      <c r="Y2078" s="13"/>
      <c r="Z2078" s="13"/>
      <c r="AA2078" s="13"/>
      <c r="AB2078" s="13"/>
    </row>
    <row r="2079" ht="15.75" customHeight="1">
      <c r="A2079" s="24" t="s">
        <v>11262</v>
      </c>
      <c r="B2079" s="24" t="s">
        <v>5510</v>
      </c>
      <c r="C2079" s="24" t="s">
        <v>11263</v>
      </c>
      <c r="D2079" s="24" t="s">
        <v>11264</v>
      </c>
      <c r="E2079" s="24" t="s">
        <v>11271</v>
      </c>
      <c r="F2079" s="25">
        <v>1.0</v>
      </c>
      <c r="G2079" s="25">
        <v>1.0</v>
      </c>
      <c r="H2079" s="25" t="s">
        <v>8872</v>
      </c>
      <c r="I2079" s="25">
        <v>1.0</v>
      </c>
      <c r="J2079" s="25">
        <v>1.0</v>
      </c>
      <c r="K2079" s="25" t="s">
        <v>10918</v>
      </c>
      <c r="L2079" s="25">
        <v>1.0</v>
      </c>
      <c r="M2079" s="25">
        <v>1.0</v>
      </c>
      <c r="N2079" s="25" t="s">
        <v>9081</v>
      </c>
      <c r="O2079" s="13"/>
      <c r="P2079" s="13"/>
      <c r="Q2079" s="13"/>
      <c r="R2079" s="13"/>
      <c r="S2079" s="13"/>
      <c r="T2079" s="13"/>
      <c r="U2079" s="13"/>
      <c r="V2079" s="13"/>
      <c r="W2079" s="13"/>
      <c r="X2079" s="13"/>
      <c r="Y2079" s="13"/>
      <c r="Z2079" s="13"/>
      <c r="AA2079" s="13"/>
      <c r="AB2079" s="13"/>
    </row>
    <row r="2080" ht="15.75" customHeight="1">
      <c r="A2080" s="24" t="s">
        <v>11262</v>
      </c>
      <c r="B2080" s="24" t="s">
        <v>5512</v>
      </c>
      <c r="C2080" s="24" t="s">
        <v>11263</v>
      </c>
      <c r="D2080" s="24" t="s">
        <v>11264</v>
      </c>
      <c r="E2080" s="24" t="s">
        <v>11272</v>
      </c>
      <c r="F2080" s="25">
        <v>1.0</v>
      </c>
      <c r="G2080" s="25">
        <v>1.0</v>
      </c>
      <c r="H2080" s="25" t="s">
        <v>8872</v>
      </c>
      <c r="I2080" s="25">
        <v>1.0</v>
      </c>
      <c r="J2080" s="25">
        <v>1.0</v>
      </c>
      <c r="K2080" s="25" t="s">
        <v>10918</v>
      </c>
      <c r="L2080" s="25">
        <v>1.0</v>
      </c>
      <c r="M2080" s="25">
        <v>1.0</v>
      </c>
      <c r="N2080" s="25" t="s">
        <v>9081</v>
      </c>
      <c r="O2080" s="13"/>
      <c r="P2080" s="13"/>
      <c r="Q2080" s="13"/>
      <c r="R2080" s="13"/>
      <c r="S2080" s="13"/>
      <c r="T2080" s="13"/>
      <c r="U2080" s="13"/>
      <c r="V2080" s="13"/>
      <c r="W2080" s="13"/>
      <c r="X2080" s="13"/>
      <c r="Y2080" s="13"/>
      <c r="Z2080" s="13"/>
      <c r="AA2080" s="13"/>
      <c r="AB2080" s="13"/>
    </row>
    <row r="2081" ht="15.75" customHeight="1">
      <c r="A2081" s="24" t="s">
        <v>11262</v>
      </c>
      <c r="B2081" s="24" t="s">
        <v>5514</v>
      </c>
      <c r="C2081" s="24" t="s">
        <v>11263</v>
      </c>
      <c r="D2081" s="24" t="s">
        <v>11264</v>
      </c>
      <c r="E2081" s="24" t="s">
        <v>11273</v>
      </c>
      <c r="F2081" s="25">
        <v>1.0</v>
      </c>
      <c r="G2081" s="25">
        <v>1.0</v>
      </c>
      <c r="H2081" s="25" t="s">
        <v>8872</v>
      </c>
      <c r="I2081" s="25">
        <v>1.0</v>
      </c>
      <c r="J2081" s="25">
        <v>1.0</v>
      </c>
      <c r="K2081" s="25" t="s">
        <v>10918</v>
      </c>
      <c r="L2081" s="25">
        <v>1.0</v>
      </c>
      <c r="M2081" s="25">
        <v>2.0</v>
      </c>
      <c r="N2081" s="25" t="s">
        <v>9081</v>
      </c>
      <c r="O2081" s="13"/>
      <c r="P2081" s="13"/>
      <c r="Q2081" s="13"/>
      <c r="R2081" s="13"/>
      <c r="S2081" s="13"/>
      <c r="T2081" s="13"/>
      <c r="U2081" s="13"/>
      <c r="V2081" s="13"/>
      <c r="W2081" s="13"/>
      <c r="X2081" s="13"/>
      <c r="Y2081" s="13"/>
      <c r="Z2081" s="13"/>
      <c r="AA2081" s="13"/>
      <c r="AB2081" s="13"/>
    </row>
    <row r="2082" ht="15.75" customHeight="1">
      <c r="A2082" s="24" t="s">
        <v>11262</v>
      </c>
      <c r="B2082" s="24" t="s">
        <v>5515</v>
      </c>
      <c r="C2082" s="24" t="s">
        <v>11263</v>
      </c>
      <c r="D2082" s="24" t="s">
        <v>11264</v>
      </c>
      <c r="E2082" s="24" t="s">
        <v>11274</v>
      </c>
      <c r="F2082" s="25">
        <v>1.0</v>
      </c>
      <c r="G2082" s="25">
        <v>1.0</v>
      </c>
      <c r="H2082" s="25" t="s">
        <v>8872</v>
      </c>
      <c r="I2082" s="25">
        <v>3.0</v>
      </c>
      <c r="J2082" s="25">
        <v>2.0</v>
      </c>
      <c r="K2082" s="25" t="s">
        <v>10918</v>
      </c>
      <c r="L2082" s="25">
        <v>2.0</v>
      </c>
      <c r="M2082" s="25">
        <v>2.0</v>
      </c>
      <c r="N2082" s="25" t="s">
        <v>9081</v>
      </c>
      <c r="O2082" s="13"/>
      <c r="P2082" s="13"/>
      <c r="Q2082" s="13"/>
      <c r="R2082" s="13"/>
      <c r="S2082" s="13"/>
      <c r="T2082" s="13"/>
      <c r="U2082" s="13"/>
      <c r="V2082" s="13"/>
      <c r="W2082" s="13"/>
      <c r="X2082" s="13"/>
      <c r="Y2082" s="13"/>
      <c r="Z2082" s="13"/>
      <c r="AA2082" s="13"/>
      <c r="AB2082" s="13"/>
    </row>
    <row r="2083" ht="15.75" customHeight="1">
      <c r="A2083" s="24" t="s">
        <v>11262</v>
      </c>
      <c r="B2083" s="24" t="s">
        <v>5517</v>
      </c>
      <c r="C2083" s="24" t="s">
        <v>11263</v>
      </c>
      <c r="D2083" s="24" t="s">
        <v>11264</v>
      </c>
      <c r="E2083" s="24" t="s">
        <v>11275</v>
      </c>
      <c r="F2083" s="25">
        <v>1.0</v>
      </c>
      <c r="G2083" s="25">
        <v>1.0</v>
      </c>
      <c r="H2083" s="25" t="s">
        <v>8872</v>
      </c>
      <c r="I2083" s="25">
        <v>3.0</v>
      </c>
      <c r="J2083" s="25">
        <v>2.0</v>
      </c>
      <c r="K2083" s="25" t="s">
        <v>10918</v>
      </c>
      <c r="L2083" s="25">
        <v>2.0</v>
      </c>
      <c r="M2083" s="25">
        <v>2.0</v>
      </c>
      <c r="N2083" s="25" t="s">
        <v>9081</v>
      </c>
      <c r="O2083" s="13"/>
      <c r="P2083" s="13"/>
      <c r="Q2083" s="13"/>
      <c r="R2083" s="13"/>
      <c r="S2083" s="13"/>
      <c r="T2083" s="13"/>
      <c r="U2083" s="13"/>
      <c r="V2083" s="13"/>
      <c r="W2083" s="13"/>
      <c r="X2083" s="13"/>
      <c r="Y2083" s="13"/>
      <c r="Z2083" s="13"/>
      <c r="AA2083" s="13"/>
      <c r="AB2083" s="13"/>
    </row>
    <row r="2084" ht="15.75" customHeight="1">
      <c r="A2084" s="24" t="s">
        <v>11262</v>
      </c>
      <c r="B2084" s="24" t="s">
        <v>5519</v>
      </c>
      <c r="C2084" s="24" t="s">
        <v>11263</v>
      </c>
      <c r="D2084" s="24" t="s">
        <v>11264</v>
      </c>
      <c r="E2084" s="24" t="s">
        <v>11276</v>
      </c>
      <c r="F2084" s="25">
        <v>2.0</v>
      </c>
      <c r="G2084" s="25">
        <v>2.0</v>
      </c>
      <c r="H2084" s="25" t="s">
        <v>8872</v>
      </c>
      <c r="I2084" s="25">
        <v>3.0</v>
      </c>
      <c r="J2084" s="25">
        <v>2.0</v>
      </c>
      <c r="K2084" s="25" t="s">
        <v>10918</v>
      </c>
      <c r="L2084" s="25">
        <v>1.0</v>
      </c>
      <c r="M2084" s="25">
        <v>1.0</v>
      </c>
      <c r="N2084" s="25" t="s">
        <v>9081</v>
      </c>
      <c r="O2084" s="13"/>
      <c r="P2084" s="13"/>
      <c r="Q2084" s="13"/>
      <c r="R2084" s="13"/>
      <c r="S2084" s="13"/>
      <c r="T2084" s="13"/>
      <c r="U2084" s="13"/>
      <c r="V2084" s="13"/>
      <c r="W2084" s="13"/>
      <c r="X2084" s="13"/>
      <c r="Y2084" s="13"/>
      <c r="Z2084" s="13"/>
      <c r="AA2084" s="13"/>
      <c r="AB2084" s="13"/>
    </row>
    <row r="2085" ht="15.75" customHeight="1">
      <c r="A2085" s="24" t="s">
        <v>11262</v>
      </c>
      <c r="B2085" s="24" t="s">
        <v>5521</v>
      </c>
      <c r="C2085" s="24" t="s">
        <v>11263</v>
      </c>
      <c r="D2085" s="24" t="s">
        <v>11264</v>
      </c>
      <c r="E2085" s="24" t="s">
        <v>11277</v>
      </c>
      <c r="F2085" s="25">
        <v>2.0</v>
      </c>
      <c r="G2085" s="25">
        <v>2.0</v>
      </c>
      <c r="H2085" s="25" t="s">
        <v>8872</v>
      </c>
      <c r="I2085" s="25">
        <v>2.0</v>
      </c>
      <c r="J2085" s="25">
        <v>2.0</v>
      </c>
      <c r="K2085" s="25" t="s">
        <v>10918</v>
      </c>
      <c r="L2085" s="25">
        <v>1.0</v>
      </c>
      <c r="M2085" s="25">
        <v>2.0</v>
      </c>
      <c r="N2085" s="25" t="s">
        <v>9081</v>
      </c>
      <c r="O2085" s="13"/>
      <c r="P2085" s="13"/>
      <c r="Q2085" s="13"/>
      <c r="R2085" s="13"/>
      <c r="S2085" s="13"/>
      <c r="T2085" s="13"/>
      <c r="U2085" s="13"/>
      <c r="V2085" s="13"/>
      <c r="W2085" s="13"/>
      <c r="X2085" s="13"/>
      <c r="Y2085" s="13"/>
      <c r="Z2085" s="13"/>
      <c r="AA2085" s="13"/>
      <c r="AB2085" s="13"/>
    </row>
    <row r="2086" ht="15.75" customHeight="1">
      <c r="A2086" s="24" t="s">
        <v>11262</v>
      </c>
      <c r="B2086" s="24" t="s">
        <v>5523</v>
      </c>
      <c r="C2086" s="24" t="s">
        <v>11263</v>
      </c>
      <c r="D2086" s="24" t="s">
        <v>11264</v>
      </c>
      <c r="E2086" s="24" t="s">
        <v>11278</v>
      </c>
      <c r="F2086" s="25">
        <v>1.0</v>
      </c>
      <c r="G2086" s="25">
        <v>1.0</v>
      </c>
      <c r="H2086" s="25" t="s">
        <v>8872</v>
      </c>
      <c r="I2086" s="25">
        <v>1.0</v>
      </c>
      <c r="J2086" s="25">
        <v>1.0</v>
      </c>
      <c r="K2086" s="25" t="s">
        <v>10918</v>
      </c>
      <c r="L2086" s="25">
        <v>1.0</v>
      </c>
      <c r="M2086" s="25">
        <v>1.0</v>
      </c>
      <c r="N2086" s="25" t="s">
        <v>9081</v>
      </c>
      <c r="O2086" s="13"/>
      <c r="P2086" s="13"/>
      <c r="Q2086" s="13"/>
      <c r="R2086" s="13"/>
      <c r="S2086" s="13"/>
      <c r="T2086" s="13"/>
      <c r="U2086" s="13"/>
      <c r="V2086" s="13"/>
      <c r="W2086" s="13"/>
      <c r="X2086" s="13"/>
      <c r="Y2086" s="13"/>
      <c r="Z2086" s="13"/>
      <c r="AA2086" s="13"/>
      <c r="AB2086" s="13"/>
    </row>
    <row r="2087" ht="15.75" customHeight="1">
      <c r="A2087" s="24" t="s">
        <v>11262</v>
      </c>
      <c r="B2087" s="24" t="s">
        <v>5525</v>
      </c>
      <c r="C2087" s="24" t="s">
        <v>11263</v>
      </c>
      <c r="D2087" s="24" t="s">
        <v>11264</v>
      </c>
      <c r="E2087" s="24" t="s">
        <v>11279</v>
      </c>
      <c r="F2087" s="25">
        <v>2.0</v>
      </c>
      <c r="G2087" s="25">
        <v>2.0</v>
      </c>
      <c r="H2087" s="25" t="s">
        <v>8872</v>
      </c>
      <c r="I2087" s="25">
        <v>2.0</v>
      </c>
      <c r="J2087" s="25">
        <v>2.0</v>
      </c>
      <c r="K2087" s="25" t="s">
        <v>10918</v>
      </c>
      <c r="L2087" s="25">
        <v>2.0</v>
      </c>
      <c r="M2087" s="25">
        <v>2.0</v>
      </c>
      <c r="N2087" s="25" t="s">
        <v>9081</v>
      </c>
      <c r="O2087" s="13"/>
      <c r="P2087" s="13"/>
      <c r="Q2087" s="13"/>
      <c r="R2087" s="13"/>
      <c r="S2087" s="13"/>
      <c r="T2087" s="13"/>
      <c r="U2087" s="13"/>
      <c r="V2087" s="13"/>
      <c r="W2087" s="13"/>
      <c r="X2087" s="13"/>
      <c r="Y2087" s="13"/>
      <c r="Z2087" s="13"/>
      <c r="AA2087" s="13"/>
      <c r="AB2087" s="13"/>
    </row>
    <row r="2088" ht="15.75" customHeight="1">
      <c r="A2088" s="24" t="s">
        <v>11262</v>
      </c>
      <c r="B2088" s="24" t="s">
        <v>5527</v>
      </c>
      <c r="C2088" s="24" t="s">
        <v>11263</v>
      </c>
      <c r="D2088" s="24" t="s">
        <v>11264</v>
      </c>
      <c r="E2088" s="24" t="s">
        <v>11280</v>
      </c>
      <c r="F2088" s="25">
        <v>2.0</v>
      </c>
      <c r="G2088" s="25">
        <v>2.0</v>
      </c>
      <c r="H2088" s="25" t="s">
        <v>8872</v>
      </c>
      <c r="I2088" s="25">
        <v>2.0</v>
      </c>
      <c r="J2088" s="25">
        <v>2.0</v>
      </c>
      <c r="K2088" s="25" t="s">
        <v>10918</v>
      </c>
      <c r="L2088" s="25">
        <v>2.0</v>
      </c>
      <c r="M2088" s="25">
        <v>2.0</v>
      </c>
      <c r="N2088" s="25" t="s">
        <v>9081</v>
      </c>
      <c r="O2088" s="13"/>
      <c r="P2088" s="13"/>
      <c r="Q2088" s="13"/>
      <c r="R2088" s="13"/>
      <c r="S2088" s="13"/>
      <c r="T2088" s="13"/>
      <c r="U2088" s="13"/>
      <c r="V2088" s="13"/>
      <c r="W2088" s="13"/>
      <c r="X2088" s="13"/>
      <c r="Y2088" s="13"/>
      <c r="Z2088" s="13"/>
      <c r="AA2088" s="13"/>
      <c r="AB2088" s="13"/>
    </row>
    <row r="2089" ht="15.75" customHeight="1">
      <c r="A2089" s="24" t="s">
        <v>11262</v>
      </c>
      <c r="B2089" s="24" t="s">
        <v>5529</v>
      </c>
      <c r="C2089" s="24" t="s">
        <v>11263</v>
      </c>
      <c r="D2089" s="24" t="s">
        <v>11264</v>
      </c>
      <c r="E2089" s="24" t="s">
        <v>11281</v>
      </c>
      <c r="F2089" s="25">
        <v>3.0</v>
      </c>
      <c r="G2089" s="25">
        <v>3.0</v>
      </c>
      <c r="H2089" s="25" t="s">
        <v>8872</v>
      </c>
      <c r="I2089" s="25">
        <v>3.0</v>
      </c>
      <c r="J2089" s="25">
        <v>3.0</v>
      </c>
      <c r="K2089" s="25" t="s">
        <v>10918</v>
      </c>
      <c r="L2089" s="25">
        <v>3.0</v>
      </c>
      <c r="M2089" s="25">
        <v>3.0</v>
      </c>
      <c r="N2089" s="25" t="s">
        <v>9081</v>
      </c>
      <c r="O2089" s="13"/>
      <c r="P2089" s="13"/>
      <c r="Q2089" s="13"/>
      <c r="R2089" s="13"/>
      <c r="S2089" s="13"/>
      <c r="T2089" s="13"/>
      <c r="U2089" s="13"/>
      <c r="V2089" s="13"/>
      <c r="W2089" s="13"/>
      <c r="X2089" s="13"/>
      <c r="Y2089" s="13"/>
      <c r="Z2089" s="13"/>
      <c r="AA2089" s="13"/>
      <c r="AB2089" s="13"/>
    </row>
    <row r="2090" ht="15.75" customHeight="1">
      <c r="A2090" s="24" t="s">
        <v>11262</v>
      </c>
      <c r="B2090" s="24" t="s">
        <v>5531</v>
      </c>
      <c r="C2090" s="24" t="s">
        <v>11263</v>
      </c>
      <c r="D2090" s="24" t="s">
        <v>11264</v>
      </c>
      <c r="E2090" s="24" t="s">
        <v>11282</v>
      </c>
      <c r="F2090" s="25">
        <v>3.0</v>
      </c>
      <c r="G2090" s="25">
        <v>3.0</v>
      </c>
      <c r="H2090" s="25" t="s">
        <v>8872</v>
      </c>
      <c r="I2090" s="25">
        <v>3.0</v>
      </c>
      <c r="J2090" s="25">
        <v>3.0</v>
      </c>
      <c r="K2090" s="25" t="s">
        <v>10918</v>
      </c>
      <c r="L2090" s="25">
        <v>3.0</v>
      </c>
      <c r="M2090" s="25">
        <v>3.0</v>
      </c>
      <c r="N2090" s="25" t="s">
        <v>9081</v>
      </c>
      <c r="O2090" s="13"/>
      <c r="P2090" s="13"/>
      <c r="Q2090" s="13"/>
      <c r="R2090" s="13"/>
      <c r="S2090" s="13"/>
      <c r="T2090" s="13"/>
      <c r="U2090" s="13"/>
      <c r="V2090" s="13"/>
      <c r="W2090" s="13"/>
      <c r="X2090" s="13"/>
      <c r="Y2090" s="13"/>
      <c r="Z2090" s="13"/>
      <c r="AA2090" s="13"/>
      <c r="AB2090" s="13"/>
    </row>
    <row r="2091" ht="15.75" customHeight="1">
      <c r="A2091" s="24" t="s">
        <v>11283</v>
      </c>
      <c r="B2091" s="24" t="s">
        <v>2640</v>
      </c>
      <c r="C2091" s="24" t="s">
        <v>11284</v>
      </c>
      <c r="D2091" s="24" t="s">
        <v>11285</v>
      </c>
      <c r="E2091" s="24" t="s">
        <v>11286</v>
      </c>
      <c r="F2091" s="25">
        <v>2.0</v>
      </c>
      <c r="G2091" s="25">
        <v>3.0</v>
      </c>
      <c r="H2091" s="25" t="s">
        <v>9250</v>
      </c>
      <c r="I2091" s="25">
        <v>3.0</v>
      </c>
      <c r="J2091" s="25">
        <v>3.0</v>
      </c>
      <c r="K2091" s="25" t="s">
        <v>8872</v>
      </c>
      <c r="L2091" s="25">
        <v>2.0</v>
      </c>
      <c r="M2091" s="25">
        <v>2.0</v>
      </c>
      <c r="N2091" s="25" t="s">
        <v>8916</v>
      </c>
      <c r="O2091" s="13"/>
      <c r="P2091" s="13"/>
      <c r="Q2091" s="13"/>
      <c r="R2091" s="13"/>
      <c r="S2091" s="13"/>
      <c r="T2091" s="13"/>
      <c r="U2091" s="13"/>
      <c r="V2091" s="13"/>
      <c r="W2091" s="13"/>
      <c r="X2091" s="13"/>
      <c r="Y2091" s="13"/>
      <c r="Z2091" s="13"/>
      <c r="AA2091" s="13"/>
      <c r="AB2091" s="13"/>
    </row>
    <row r="2092" ht="15.75" customHeight="1">
      <c r="A2092" s="24" t="s">
        <v>11283</v>
      </c>
      <c r="B2092" s="24" t="s">
        <v>2644</v>
      </c>
      <c r="C2092" s="24" t="s">
        <v>11284</v>
      </c>
      <c r="D2092" s="24" t="s">
        <v>11285</v>
      </c>
      <c r="E2092" s="24" t="s">
        <v>11287</v>
      </c>
      <c r="F2092" s="25">
        <v>2.0</v>
      </c>
      <c r="G2092" s="25">
        <v>3.0</v>
      </c>
      <c r="H2092" s="25" t="s">
        <v>9250</v>
      </c>
      <c r="I2092" s="25">
        <v>3.0</v>
      </c>
      <c r="J2092" s="25">
        <v>3.0</v>
      </c>
      <c r="K2092" s="25" t="s">
        <v>8872</v>
      </c>
      <c r="L2092" s="25">
        <v>3.0</v>
      </c>
      <c r="M2092" s="25">
        <v>3.0</v>
      </c>
      <c r="N2092" s="25" t="s">
        <v>8916</v>
      </c>
      <c r="O2092" s="13"/>
      <c r="P2092" s="13"/>
      <c r="Q2092" s="13"/>
      <c r="R2092" s="13"/>
      <c r="S2092" s="13"/>
      <c r="T2092" s="13"/>
      <c r="U2092" s="13"/>
      <c r="V2092" s="13"/>
      <c r="W2092" s="13"/>
      <c r="X2092" s="13"/>
      <c r="Y2092" s="13"/>
      <c r="Z2092" s="13"/>
      <c r="AA2092" s="13"/>
      <c r="AB2092" s="13"/>
    </row>
    <row r="2093" ht="15.75" customHeight="1">
      <c r="A2093" s="24" t="s">
        <v>11283</v>
      </c>
      <c r="B2093" s="24" t="s">
        <v>2646</v>
      </c>
      <c r="C2093" s="24" t="s">
        <v>11284</v>
      </c>
      <c r="D2093" s="24" t="s">
        <v>11285</v>
      </c>
      <c r="E2093" s="24" t="s">
        <v>11288</v>
      </c>
      <c r="F2093" s="25">
        <v>1.0</v>
      </c>
      <c r="G2093" s="25">
        <v>2.0</v>
      </c>
      <c r="H2093" s="25" t="s">
        <v>9250</v>
      </c>
      <c r="I2093" s="25">
        <v>2.0</v>
      </c>
      <c r="J2093" s="25">
        <v>2.0</v>
      </c>
      <c r="K2093" s="25" t="s">
        <v>8872</v>
      </c>
      <c r="L2093" s="25">
        <v>1.0</v>
      </c>
      <c r="M2093" s="25">
        <v>1.0</v>
      </c>
      <c r="N2093" s="25" t="s">
        <v>8916</v>
      </c>
      <c r="O2093" s="13"/>
      <c r="P2093" s="13"/>
      <c r="Q2093" s="13"/>
      <c r="R2093" s="13"/>
      <c r="S2093" s="13"/>
      <c r="T2093" s="13"/>
      <c r="U2093" s="13"/>
      <c r="V2093" s="13"/>
      <c r="W2093" s="13"/>
      <c r="X2093" s="13"/>
      <c r="Y2093" s="13"/>
      <c r="Z2093" s="13"/>
      <c r="AA2093" s="13"/>
      <c r="AB2093" s="13"/>
    </row>
    <row r="2094" ht="15.75" customHeight="1">
      <c r="A2094" s="24" t="s">
        <v>11283</v>
      </c>
      <c r="B2094" s="24" t="s">
        <v>2648</v>
      </c>
      <c r="C2094" s="24" t="s">
        <v>11284</v>
      </c>
      <c r="D2094" s="24" t="s">
        <v>11285</v>
      </c>
      <c r="E2094" s="24" t="s">
        <v>11289</v>
      </c>
      <c r="F2094" s="25">
        <v>3.0</v>
      </c>
      <c r="G2094" s="25">
        <v>1.0</v>
      </c>
      <c r="H2094" s="25" t="s">
        <v>9250</v>
      </c>
      <c r="I2094" s="25">
        <v>2.0</v>
      </c>
      <c r="J2094" s="25">
        <v>2.0</v>
      </c>
      <c r="K2094" s="25" t="s">
        <v>8872</v>
      </c>
      <c r="L2094" s="25">
        <v>1.0</v>
      </c>
      <c r="M2094" s="25">
        <v>1.0</v>
      </c>
      <c r="N2094" s="25" t="s">
        <v>8916</v>
      </c>
      <c r="O2094" s="13"/>
      <c r="P2094" s="13"/>
      <c r="Q2094" s="13"/>
      <c r="R2094" s="13"/>
      <c r="S2094" s="13"/>
      <c r="T2094" s="13"/>
      <c r="U2094" s="13"/>
      <c r="V2094" s="13"/>
      <c r="W2094" s="13"/>
      <c r="X2094" s="13"/>
      <c r="Y2094" s="13"/>
      <c r="Z2094" s="13"/>
      <c r="AA2094" s="13"/>
      <c r="AB2094" s="13"/>
    </row>
    <row r="2095" ht="15.75" customHeight="1">
      <c r="A2095" s="24" t="s">
        <v>11283</v>
      </c>
      <c r="B2095" s="24" t="s">
        <v>2650</v>
      </c>
      <c r="C2095" s="24" t="s">
        <v>11284</v>
      </c>
      <c r="D2095" s="24" t="s">
        <v>11285</v>
      </c>
      <c r="E2095" s="24" t="s">
        <v>11290</v>
      </c>
      <c r="F2095" s="25">
        <v>2.0</v>
      </c>
      <c r="G2095" s="25">
        <v>2.0</v>
      </c>
      <c r="H2095" s="25" t="s">
        <v>9250</v>
      </c>
      <c r="I2095" s="25">
        <v>2.0</v>
      </c>
      <c r="J2095" s="25">
        <v>2.0</v>
      </c>
      <c r="K2095" s="25" t="s">
        <v>8872</v>
      </c>
      <c r="L2095" s="25">
        <v>2.0</v>
      </c>
      <c r="M2095" s="25">
        <v>2.0</v>
      </c>
      <c r="N2095" s="25" t="s">
        <v>8916</v>
      </c>
      <c r="O2095" s="13"/>
      <c r="P2095" s="13"/>
      <c r="Q2095" s="13"/>
      <c r="R2095" s="13"/>
      <c r="S2095" s="13"/>
      <c r="T2095" s="13"/>
      <c r="U2095" s="13"/>
      <c r="V2095" s="13"/>
      <c r="W2095" s="13"/>
      <c r="X2095" s="13"/>
      <c r="Y2095" s="13"/>
      <c r="Z2095" s="13"/>
      <c r="AA2095" s="13"/>
      <c r="AB2095" s="13"/>
    </row>
    <row r="2096" ht="15.75" customHeight="1">
      <c r="A2096" s="24" t="s">
        <v>11283</v>
      </c>
      <c r="B2096" s="24" t="s">
        <v>2652</v>
      </c>
      <c r="C2096" s="24" t="s">
        <v>11284</v>
      </c>
      <c r="D2096" s="24" t="s">
        <v>11285</v>
      </c>
      <c r="E2096" s="24" t="s">
        <v>11291</v>
      </c>
      <c r="F2096" s="25">
        <v>1.0</v>
      </c>
      <c r="G2096" s="25">
        <v>3.0</v>
      </c>
      <c r="H2096" s="25" t="s">
        <v>9250</v>
      </c>
      <c r="I2096" s="25">
        <v>1.0</v>
      </c>
      <c r="J2096" s="25">
        <v>2.0</v>
      </c>
      <c r="K2096" s="25" t="s">
        <v>8872</v>
      </c>
      <c r="L2096" s="25">
        <v>1.0</v>
      </c>
      <c r="M2096" s="25">
        <v>1.0</v>
      </c>
      <c r="N2096" s="25" t="s">
        <v>8916</v>
      </c>
      <c r="O2096" s="13"/>
      <c r="P2096" s="13"/>
      <c r="Q2096" s="13"/>
      <c r="R2096" s="13"/>
      <c r="S2096" s="13"/>
      <c r="T2096" s="13"/>
      <c r="U2096" s="13"/>
      <c r="V2096" s="13"/>
      <c r="W2096" s="13"/>
      <c r="X2096" s="13"/>
      <c r="Y2096" s="13"/>
      <c r="Z2096" s="13"/>
      <c r="AA2096" s="13"/>
      <c r="AB2096" s="13"/>
    </row>
    <row r="2097" ht="15.75" customHeight="1">
      <c r="A2097" s="24" t="s">
        <v>11283</v>
      </c>
      <c r="B2097" s="24" t="s">
        <v>2654</v>
      </c>
      <c r="C2097" s="24" t="s">
        <v>11284</v>
      </c>
      <c r="D2097" s="24" t="s">
        <v>11285</v>
      </c>
      <c r="E2097" s="24" t="s">
        <v>11292</v>
      </c>
      <c r="F2097" s="25">
        <v>2.0</v>
      </c>
      <c r="G2097" s="25">
        <v>3.0</v>
      </c>
      <c r="H2097" s="25" t="s">
        <v>9250</v>
      </c>
      <c r="I2097" s="25">
        <v>3.0</v>
      </c>
      <c r="J2097" s="25">
        <v>3.0</v>
      </c>
      <c r="K2097" s="25" t="s">
        <v>8872</v>
      </c>
      <c r="L2097" s="25">
        <v>1.0</v>
      </c>
      <c r="M2097" s="25">
        <v>1.0</v>
      </c>
      <c r="N2097" s="25" t="s">
        <v>8916</v>
      </c>
      <c r="O2097" s="13"/>
      <c r="P2097" s="13"/>
      <c r="Q2097" s="13"/>
      <c r="R2097" s="13"/>
      <c r="S2097" s="13"/>
      <c r="T2097" s="13"/>
      <c r="U2097" s="13"/>
      <c r="V2097" s="13"/>
      <c r="W2097" s="13"/>
      <c r="X2097" s="13"/>
      <c r="Y2097" s="13"/>
      <c r="Z2097" s="13"/>
      <c r="AA2097" s="13"/>
      <c r="AB2097" s="13"/>
    </row>
    <row r="2098" ht="15.75" customHeight="1">
      <c r="A2098" s="24" t="s">
        <v>11283</v>
      </c>
      <c r="B2098" s="24" t="s">
        <v>2656</v>
      </c>
      <c r="C2098" s="24" t="s">
        <v>11284</v>
      </c>
      <c r="D2098" s="24" t="s">
        <v>11285</v>
      </c>
      <c r="E2098" s="24" t="s">
        <v>11293</v>
      </c>
      <c r="F2098" s="25">
        <v>1.0</v>
      </c>
      <c r="G2098" s="25">
        <v>2.0</v>
      </c>
      <c r="H2098" s="25" t="s">
        <v>9250</v>
      </c>
      <c r="I2098" s="25">
        <v>2.0</v>
      </c>
      <c r="J2098" s="25">
        <v>2.0</v>
      </c>
      <c r="K2098" s="25" t="s">
        <v>8872</v>
      </c>
      <c r="L2098" s="25">
        <v>1.0</v>
      </c>
      <c r="M2098" s="25">
        <v>1.0</v>
      </c>
      <c r="N2098" s="25" t="s">
        <v>8916</v>
      </c>
      <c r="O2098" s="13"/>
      <c r="P2098" s="13"/>
      <c r="Q2098" s="13"/>
      <c r="R2098" s="13"/>
      <c r="S2098" s="13"/>
      <c r="T2098" s="13"/>
      <c r="U2098" s="13"/>
      <c r="V2098" s="13"/>
      <c r="W2098" s="13"/>
      <c r="X2098" s="13"/>
      <c r="Y2098" s="13"/>
      <c r="Z2098" s="13"/>
      <c r="AA2098" s="13"/>
      <c r="AB2098" s="13"/>
    </row>
    <row r="2099" ht="15.75" customHeight="1">
      <c r="A2099" s="24" t="s">
        <v>11283</v>
      </c>
      <c r="B2099" s="24" t="s">
        <v>2658</v>
      </c>
      <c r="C2099" s="24" t="s">
        <v>11284</v>
      </c>
      <c r="D2099" s="24" t="s">
        <v>11285</v>
      </c>
      <c r="E2099" s="24" t="s">
        <v>11294</v>
      </c>
      <c r="F2099" s="25">
        <v>2.0</v>
      </c>
      <c r="G2099" s="25">
        <v>1.0</v>
      </c>
      <c r="H2099" s="25" t="s">
        <v>9250</v>
      </c>
      <c r="I2099" s="25">
        <v>2.0</v>
      </c>
      <c r="J2099" s="25">
        <v>2.0</v>
      </c>
      <c r="K2099" s="25" t="s">
        <v>8872</v>
      </c>
      <c r="L2099" s="25">
        <v>1.0</v>
      </c>
      <c r="M2099" s="25">
        <v>1.0</v>
      </c>
      <c r="N2099" s="25" t="s">
        <v>8916</v>
      </c>
      <c r="O2099" s="13"/>
      <c r="P2099" s="13"/>
      <c r="Q2099" s="13"/>
      <c r="R2099" s="13"/>
      <c r="S2099" s="13"/>
      <c r="T2099" s="13"/>
      <c r="U2099" s="13"/>
      <c r="V2099" s="13"/>
      <c r="W2099" s="13"/>
      <c r="X2099" s="13"/>
      <c r="Y2099" s="13"/>
      <c r="Z2099" s="13"/>
      <c r="AA2099" s="13"/>
      <c r="AB2099" s="13"/>
    </row>
    <row r="2100" ht="15.75" customHeight="1">
      <c r="A2100" s="24" t="s">
        <v>11283</v>
      </c>
      <c r="B2100" s="24" t="s">
        <v>2660</v>
      </c>
      <c r="C2100" s="24" t="s">
        <v>11284</v>
      </c>
      <c r="D2100" s="24" t="s">
        <v>11285</v>
      </c>
      <c r="E2100" s="24" t="s">
        <v>11295</v>
      </c>
      <c r="F2100" s="25">
        <v>1.0</v>
      </c>
      <c r="G2100" s="25">
        <v>3.0</v>
      </c>
      <c r="H2100" s="25" t="s">
        <v>9250</v>
      </c>
      <c r="I2100" s="25">
        <v>2.0</v>
      </c>
      <c r="J2100" s="25">
        <v>2.0</v>
      </c>
      <c r="K2100" s="25" t="s">
        <v>8872</v>
      </c>
      <c r="L2100" s="25">
        <v>1.0</v>
      </c>
      <c r="M2100" s="25">
        <v>1.0</v>
      </c>
      <c r="N2100" s="25" t="s">
        <v>8916</v>
      </c>
      <c r="O2100" s="13"/>
      <c r="P2100" s="13"/>
      <c r="Q2100" s="13"/>
      <c r="R2100" s="13"/>
      <c r="S2100" s="13"/>
      <c r="T2100" s="13"/>
      <c r="U2100" s="13"/>
      <c r="V2100" s="13"/>
      <c r="W2100" s="13"/>
      <c r="X2100" s="13"/>
      <c r="Y2100" s="13"/>
      <c r="Z2100" s="13"/>
      <c r="AA2100" s="13"/>
      <c r="AB2100" s="13"/>
    </row>
    <row r="2101" ht="15.75" customHeight="1">
      <c r="A2101" s="24" t="s">
        <v>11283</v>
      </c>
      <c r="B2101" s="24" t="s">
        <v>2662</v>
      </c>
      <c r="C2101" s="24" t="s">
        <v>11284</v>
      </c>
      <c r="D2101" s="24" t="s">
        <v>11285</v>
      </c>
      <c r="E2101" s="24" t="s">
        <v>11296</v>
      </c>
      <c r="F2101" s="25">
        <v>1.0</v>
      </c>
      <c r="G2101" s="25">
        <v>3.0</v>
      </c>
      <c r="H2101" s="25" t="s">
        <v>9250</v>
      </c>
      <c r="I2101" s="25">
        <v>1.0</v>
      </c>
      <c r="J2101" s="25">
        <v>2.0</v>
      </c>
      <c r="K2101" s="25" t="s">
        <v>8872</v>
      </c>
      <c r="L2101" s="25">
        <v>1.0</v>
      </c>
      <c r="M2101" s="25">
        <v>1.0</v>
      </c>
      <c r="N2101" s="25" t="s">
        <v>8916</v>
      </c>
      <c r="O2101" s="13"/>
      <c r="P2101" s="13"/>
      <c r="Q2101" s="13"/>
      <c r="R2101" s="13"/>
      <c r="S2101" s="13"/>
      <c r="T2101" s="13"/>
      <c r="U2101" s="13"/>
      <c r="V2101" s="13"/>
      <c r="W2101" s="13"/>
      <c r="X2101" s="13"/>
      <c r="Y2101" s="13"/>
      <c r="Z2101" s="13"/>
      <c r="AA2101" s="13"/>
      <c r="AB2101" s="13"/>
    </row>
    <row r="2102" ht="15.75" customHeight="1">
      <c r="A2102" s="24" t="s">
        <v>11283</v>
      </c>
      <c r="B2102" s="24" t="s">
        <v>2664</v>
      </c>
      <c r="C2102" s="24" t="s">
        <v>11284</v>
      </c>
      <c r="D2102" s="24" t="s">
        <v>11285</v>
      </c>
      <c r="E2102" s="24" t="s">
        <v>11291</v>
      </c>
      <c r="F2102" s="25">
        <v>1.0</v>
      </c>
      <c r="G2102" s="25">
        <v>1.0</v>
      </c>
      <c r="H2102" s="25" t="s">
        <v>9250</v>
      </c>
      <c r="I2102" s="25">
        <v>1.0</v>
      </c>
      <c r="J2102" s="25">
        <v>1.0</v>
      </c>
      <c r="K2102" s="25" t="s">
        <v>8872</v>
      </c>
      <c r="L2102" s="25">
        <v>1.0</v>
      </c>
      <c r="M2102" s="25">
        <v>1.0</v>
      </c>
      <c r="N2102" s="25" t="s">
        <v>8916</v>
      </c>
      <c r="O2102" s="13"/>
      <c r="P2102" s="13"/>
      <c r="Q2102" s="13"/>
      <c r="R2102" s="13"/>
      <c r="S2102" s="13"/>
      <c r="T2102" s="13"/>
      <c r="U2102" s="13"/>
      <c r="V2102" s="13"/>
      <c r="W2102" s="13"/>
      <c r="X2102" s="13"/>
      <c r="Y2102" s="13"/>
      <c r="Z2102" s="13"/>
      <c r="AA2102" s="13"/>
      <c r="AB2102" s="13"/>
    </row>
    <row r="2103" ht="15.75" customHeight="1">
      <c r="A2103" s="24" t="s">
        <v>11283</v>
      </c>
      <c r="B2103" s="24" t="s">
        <v>2666</v>
      </c>
      <c r="C2103" s="24" t="s">
        <v>11284</v>
      </c>
      <c r="D2103" s="24" t="s">
        <v>11285</v>
      </c>
      <c r="E2103" s="24" t="s">
        <v>11297</v>
      </c>
      <c r="F2103" s="25">
        <v>1.0</v>
      </c>
      <c r="G2103" s="25">
        <v>3.0</v>
      </c>
      <c r="H2103" s="25" t="s">
        <v>9250</v>
      </c>
      <c r="I2103" s="25">
        <v>2.0</v>
      </c>
      <c r="J2103" s="25">
        <v>2.0</v>
      </c>
      <c r="K2103" s="25" t="s">
        <v>8872</v>
      </c>
      <c r="L2103" s="25">
        <v>1.0</v>
      </c>
      <c r="M2103" s="25">
        <v>1.0</v>
      </c>
      <c r="N2103" s="25" t="s">
        <v>8916</v>
      </c>
      <c r="O2103" s="13"/>
      <c r="P2103" s="13"/>
      <c r="Q2103" s="13"/>
      <c r="R2103" s="13"/>
      <c r="S2103" s="13"/>
      <c r="T2103" s="13"/>
      <c r="U2103" s="13"/>
      <c r="V2103" s="13"/>
      <c r="W2103" s="13"/>
      <c r="X2103" s="13"/>
      <c r="Y2103" s="13"/>
      <c r="Z2103" s="13"/>
      <c r="AA2103" s="13"/>
      <c r="AB2103" s="13"/>
    </row>
    <row r="2104" ht="15.75" customHeight="1">
      <c r="A2104" s="24" t="s">
        <v>11283</v>
      </c>
      <c r="B2104" s="24" t="s">
        <v>2668</v>
      </c>
      <c r="C2104" s="24" t="s">
        <v>11284</v>
      </c>
      <c r="D2104" s="24" t="s">
        <v>11285</v>
      </c>
      <c r="E2104" s="24" t="s">
        <v>11298</v>
      </c>
      <c r="F2104" s="25">
        <v>3.0</v>
      </c>
      <c r="G2104" s="25">
        <v>3.0</v>
      </c>
      <c r="H2104" s="25" t="s">
        <v>9250</v>
      </c>
      <c r="I2104" s="25">
        <v>3.0</v>
      </c>
      <c r="J2104" s="25">
        <v>3.0</v>
      </c>
      <c r="K2104" s="25" t="s">
        <v>8872</v>
      </c>
      <c r="L2104" s="25">
        <v>2.0</v>
      </c>
      <c r="M2104" s="25">
        <v>2.0</v>
      </c>
      <c r="N2104" s="25" t="s">
        <v>8916</v>
      </c>
      <c r="O2104" s="13"/>
      <c r="P2104" s="13"/>
      <c r="Q2104" s="13"/>
      <c r="R2104" s="13"/>
      <c r="S2104" s="13"/>
      <c r="T2104" s="13"/>
      <c r="U2104" s="13"/>
      <c r="V2104" s="13"/>
      <c r="W2104" s="13"/>
      <c r="X2104" s="13"/>
      <c r="Y2104" s="13"/>
      <c r="Z2104" s="13"/>
      <c r="AA2104" s="13"/>
      <c r="AB2104" s="13"/>
    </row>
    <row r="2105" ht="15.75" customHeight="1">
      <c r="A2105" s="24" t="s">
        <v>11283</v>
      </c>
      <c r="B2105" s="24" t="s">
        <v>2670</v>
      </c>
      <c r="C2105" s="24" t="s">
        <v>11284</v>
      </c>
      <c r="D2105" s="24" t="s">
        <v>11285</v>
      </c>
      <c r="E2105" s="24" t="s">
        <v>11299</v>
      </c>
      <c r="F2105" s="25">
        <v>1.0</v>
      </c>
      <c r="G2105" s="25">
        <v>2.0</v>
      </c>
      <c r="H2105" s="25" t="s">
        <v>9250</v>
      </c>
      <c r="I2105" s="25">
        <v>2.0</v>
      </c>
      <c r="J2105" s="25">
        <v>2.0</v>
      </c>
      <c r="K2105" s="25" t="s">
        <v>8872</v>
      </c>
      <c r="L2105" s="25">
        <v>1.0</v>
      </c>
      <c r="M2105" s="25">
        <v>1.0</v>
      </c>
      <c r="N2105" s="25" t="s">
        <v>8916</v>
      </c>
      <c r="O2105" s="13"/>
      <c r="P2105" s="13"/>
      <c r="Q2105" s="13"/>
      <c r="R2105" s="13"/>
      <c r="S2105" s="13"/>
      <c r="T2105" s="13"/>
      <c r="U2105" s="13"/>
      <c r="V2105" s="13"/>
      <c r="W2105" s="13"/>
      <c r="X2105" s="13"/>
      <c r="Y2105" s="13"/>
      <c r="Z2105" s="13"/>
      <c r="AA2105" s="13"/>
      <c r="AB2105" s="13"/>
    </row>
    <row r="2106" ht="15.75" customHeight="1">
      <c r="A2106" s="24" t="s">
        <v>11283</v>
      </c>
      <c r="B2106" s="24" t="s">
        <v>2672</v>
      </c>
      <c r="C2106" s="24" t="s">
        <v>11284</v>
      </c>
      <c r="D2106" s="24" t="s">
        <v>11285</v>
      </c>
      <c r="E2106" s="24" t="s">
        <v>11300</v>
      </c>
      <c r="F2106" s="25">
        <v>2.0</v>
      </c>
      <c r="G2106" s="25">
        <v>1.0</v>
      </c>
      <c r="H2106" s="25" t="s">
        <v>9250</v>
      </c>
      <c r="I2106" s="25">
        <v>2.0</v>
      </c>
      <c r="J2106" s="25">
        <v>2.0</v>
      </c>
      <c r="K2106" s="25" t="s">
        <v>8872</v>
      </c>
      <c r="L2106" s="25">
        <v>3.0</v>
      </c>
      <c r="M2106" s="25">
        <v>3.0</v>
      </c>
      <c r="N2106" s="25" t="s">
        <v>8916</v>
      </c>
      <c r="O2106" s="13"/>
      <c r="P2106" s="13"/>
      <c r="Q2106" s="13"/>
      <c r="R2106" s="13"/>
      <c r="S2106" s="13"/>
      <c r="T2106" s="13"/>
      <c r="U2106" s="13"/>
      <c r="V2106" s="13"/>
      <c r="W2106" s="13"/>
      <c r="X2106" s="13"/>
      <c r="Y2106" s="13"/>
      <c r="Z2106" s="13"/>
      <c r="AA2106" s="13"/>
      <c r="AB2106" s="13"/>
    </row>
    <row r="2107" ht="15.75" customHeight="1">
      <c r="A2107" s="24" t="s">
        <v>11283</v>
      </c>
      <c r="B2107" s="24" t="s">
        <v>2674</v>
      </c>
      <c r="C2107" s="24" t="s">
        <v>11284</v>
      </c>
      <c r="D2107" s="24" t="s">
        <v>11285</v>
      </c>
      <c r="E2107" s="24" t="s">
        <v>11301</v>
      </c>
      <c r="F2107" s="25">
        <v>1.0</v>
      </c>
      <c r="G2107" s="25">
        <v>1.0</v>
      </c>
      <c r="H2107" s="25" t="s">
        <v>9250</v>
      </c>
      <c r="I2107" s="25">
        <v>1.0</v>
      </c>
      <c r="J2107" s="25">
        <v>1.0</v>
      </c>
      <c r="K2107" s="25" t="s">
        <v>8872</v>
      </c>
      <c r="L2107" s="25">
        <v>2.0</v>
      </c>
      <c r="M2107" s="25">
        <v>2.0</v>
      </c>
      <c r="N2107" s="25" t="s">
        <v>8916</v>
      </c>
      <c r="O2107" s="13"/>
      <c r="P2107" s="13"/>
      <c r="Q2107" s="13"/>
      <c r="R2107" s="13"/>
      <c r="S2107" s="13"/>
      <c r="T2107" s="13"/>
      <c r="U2107" s="13"/>
      <c r="V2107" s="13"/>
      <c r="W2107" s="13"/>
      <c r="X2107" s="13"/>
      <c r="Y2107" s="13"/>
      <c r="Z2107" s="13"/>
      <c r="AA2107" s="13"/>
      <c r="AB2107" s="13"/>
    </row>
    <row r="2108" ht="15.75" customHeight="1">
      <c r="A2108" s="24" t="s">
        <v>11283</v>
      </c>
      <c r="B2108" s="24" t="s">
        <v>2676</v>
      </c>
      <c r="C2108" s="24" t="s">
        <v>11284</v>
      </c>
      <c r="D2108" s="24" t="s">
        <v>11285</v>
      </c>
      <c r="E2108" s="24" t="s">
        <v>11302</v>
      </c>
      <c r="F2108" s="25">
        <v>2.0</v>
      </c>
      <c r="G2108" s="25">
        <v>2.0</v>
      </c>
      <c r="H2108" s="25" t="s">
        <v>9250</v>
      </c>
      <c r="I2108" s="25">
        <v>2.0</v>
      </c>
      <c r="J2108" s="25">
        <v>1.0</v>
      </c>
      <c r="K2108" s="25" t="s">
        <v>8872</v>
      </c>
      <c r="L2108" s="25">
        <v>2.0</v>
      </c>
      <c r="M2108" s="25">
        <v>2.0</v>
      </c>
      <c r="N2108" s="25" t="s">
        <v>8916</v>
      </c>
      <c r="O2108" s="13"/>
      <c r="P2108" s="13"/>
      <c r="Q2108" s="13"/>
      <c r="R2108" s="13"/>
      <c r="S2108" s="13"/>
      <c r="T2108" s="13"/>
      <c r="U2108" s="13"/>
      <c r="V2108" s="13"/>
      <c r="W2108" s="13"/>
      <c r="X2108" s="13"/>
      <c r="Y2108" s="13"/>
      <c r="Z2108" s="13"/>
      <c r="AA2108" s="13"/>
      <c r="AB2108" s="13"/>
    </row>
    <row r="2109" ht="15.75" customHeight="1">
      <c r="A2109" s="24" t="s">
        <v>11303</v>
      </c>
      <c r="B2109" s="24" t="s">
        <v>1108</v>
      </c>
      <c r="C2109" s="24" t="s">
        <v>11304</v>
      </c>
      <c r="D2109" s="24" t="s">
        <v>11305</v>
      </c>
      <c r="E2109" s="24" t="s">
        <v>11306</v>
      </c>
      <c r="F2109" s="25">
        <v>3.0</v>
      </c>
      <c r="G2109" s="25">
        <v>3.0</v>
      </c>
      <c r="H2109" s="25" t="s">
        <v>8872</v>
      </c>
      <c r="I2109" s="25">
        <v>3.0</v>
      </c>
      <c r="J2109" s="25">
        <v>3.0</v>
      </c>
      <c r="K2109" s="25" t="s">
        <v>9250</v>
      </c>
      <c r="L2109" s="25">
        <v>3.0</v>
      </c>
      <c r="M2109" s="25">
        <v>3.0</v>
      </c>
      <c r="N2109" s="25" t="s">
        <v>9081</v>
      </c>
      <c r="O2109" s="13"/>
      <c r="P2109" s="13"/>
      <c r="Q2109" s="13"/>
      <c r="R2109" s="13"/>
      <c r="S2109" s="13"/>
      <c r="T2109" s="13"/>
      <c r="U2109" s="13"/>
      <c r="V2109" s="13"/>
      <c r="W2109" s="13"/>
      <c r="X2109" s="13"/>
      <c r="Y2109" s="13"/>
      <c r="Z2109" s="13"/>
      <c r="AA2109" s="13"/>
      <c r="AB2109" s="13"/>
    </row>
    <row r="2110" ht="15.75" customHeight="1">
      <c r="A2110" s="24" t="s">
        <v>11303</v>
      </c>
      <c r="B2110" s="24" t="s">
        <v>1112</v>
      </c>
      <c r="C2110" s="24" t="s">
        <v>11304</v>
      </c>
      <c r="D2110" s="24" t="s">
        <v>11305</v>
      </c>
      <c r="E2110" s="24" t="s">
        <v>11307</v>
      </c>
      <c r="F2110" s="25">
        <v>3.0</v>
      </c>
      <c r="G2110" s="25">
        <v>2.0</v>
      </c>
      <c r="H2110" s="25" t="s">
        <v>8872</v>
      </c>
      <c r="I2110" s="25">
        <v>3.0</v>
      </c>
      <c r="J2110" s="25">
        <v>2.0</v>
      </c>
      <c r="K2110" s="25" t="s">
        <v>9250</v>
      </c>
      <c r="L2110" s="25">
        <v>3.0</v>
      </c>
      <c r="M2110" s="25">
        <v>2.0</v>
      </c>
      <c r="N2110" s="25" t="s">
        <v>9081</v>
      </c>
      <c r="O2110" s="13"/>
      <c r="P2110" s="13"/>
      <c r="Q2110" s="13"/>
      <c r="R2110" s="13"/>
      <c r="S2110" s="13"/>
      <c r="T2110" s="13"/>
      <c r="U2110" s="13"/>
      <c r="V2110" s="13"/>
      <c r="W2110" s="13"/>
      <c r="X2110" s="13"/>
      <c r="Y2110" s="13"/>
      <c r="Z2110" s="13"/>
      <c r="AA2110" s="13"/>
      <c r="AB2110" s="13"/>
    </row>
    <row r="2111" ht="15.75" customHeight="1">
      <c r="A2111" s="24" t="s">
        <v>11303</v>
      </c>
      <c r="B2111" s="24" t="s">
        <v>1114</v>
      </c>
      <c r="C2111" s="24" t="s">
        <v>11304</v>
      </c>
      <c r="D2111" s="24" t="s">
        <v>11305</v>
      </c>
      <c r="E2111" s="24" t="s">
        <v>11308</v>
      </c>
      <c r="F2111" s="25">
        <v>2.0</v>
      </c>
      <c r="G2111" s="25">
        <v>1.0</v>
      </c>
      <c r="H2111" s="25" t="s">
        <v>8872</v>
      </c>
      <c r="I2111" s="25">
        <v>2.0</v>
      </c>
      <c r="J2111" s="25">
        <v>1.0</v>
      </c>
      <c r="K2111" s="25" t="s">
        <v>9250</v>
      </c>
      <c r="L2111" s="25">
        <v>2.0</v>
      </c>
      <c r="M2111" s="25">
        <v>1.0</v>
      </c>
      <c r="N2111" s="25" t="s">
        <v>9081</v>
      </c>
      <c r="O2111" s="13"/>
      <c r="P2111" s="13"/>
      <c r="Q2111" s="13"/>
      <c r="R2111" s="13"/>
      <c r="S2111" s="13"/>
      <c r="T2111" s="13"/>
      <c r="U2111" s="13"/>
      <c r="V2111" s="13"/>
      <c r="W2111" s="13"/>
      <c r="X2111" s="13"/>
      <c r="Y2111" s="13"/>
      <c r="Z2111" s="13"/>
      <c r="AA2111" s="13"/>
      <c r="AB2111" s="13"/>
    </row>
    <row r="2112" ht="15.75" customHeight="1">
      <c r="A2112" s="24" t="s">
        <v>11303</v>
      </c>
      <c r="B2112" s="24" t="s">
        <v>1116</v>
      </c>
      <c r="C2112" s="24" t="s">
        <v>11304</v>
      </c>
      <c r="D2112" s="24" t="s">
        <v>11305</v>
      </c>
      <c r="E2112" s="24" t="s">
        <v>11309</v>
      </c>
      <c r="F2112" s="25">
        <v>2.0</v>
      </c>
      <c r="G2112" s="25">
        <v>2.0</v>
      </c>
      <c r="H2112" s="25" t="s">
        <v>8872</v>
      </c>
      <c r="I2112" s="25">
        <v>3.0</v>
      </c>
      <c r="J2112" s="25">
        <v>2.0</v>
      </c>
      <c r="K2112" s="25" t="s">
        <v>9250</v>
      </c>
      <c r="L2112" s="25">
        <v>3.0</v>
      </c>
      <c r="M2112" s="25">
        <v>3.0</v>
      </c>
      <c r="N2112" s="25" t="s">
        <v>9081</v>
      </c>
      <c r="O2112" s="13"/>
      <c r="P2112" s="13"/>
      <c r="Q2112" s="13"/>
      <c r="R2112" s="13"/>
      <c r="S2112" s="13"/>
      <c r="T2112" s="13"/>
      <c r="U2112" s="13"/>
      <c r="V2112" s="13"/>
      <c r="W2112" s="13"/>
      <c r="X2112" s="13"/>
      <c r="Y2112" s="13"/>
      <c r="Z2112" s="13"/>
      <c r="AA2112" s="13"/>
      <c r="AB2112" s="13"/>
    </row>
    <row r="2113" ht="15.75" customHeight="1">
      <c r="A2113" s="24" t="s">
        <v>11303</v>
      </c>
      <c r="B2113" s="24" t="s">
        <v>1118</v>
      </c>
      <c r="C2113" s="24" t="s">
        <v>11304</v>
      </c>
      <c r="D2113" s="24" t="s">
        <v>11305</v>
      </c>
      <c r="E2113" s="24" t="s">
        <v>11310</v>
      </c>
      <c r="F2113" s="25">
        <v>1.0</v>
      </c>
      <c r="G2113" s="25">
        <v>1.0</v>
      </c>
      <c r="H2113" s="25" t="s">
        <v>8872</v>
      </c>
      <c r="I2113" s="25">
        <v>2.0</v>
      </c>
      <c r="J2113" s="25">
        <v>3.0</v>
      </c>
      <c r="K2113" s="25" t="s">
        <v>9250</v>
      </c>
      <c r="L2113" s="25">
        <v>3.0</v>
      </c>
      <c r="M2113" s="25">
        <v>3.0</v>
      </c>
      <c r="N2113" s="25" t="s">
        <v>9081</v>
      </c>
      <c r="O2113" s="13"/>
      <c r="P2113" s="13"/>
      <c r="Q2113" s="13"/>
      <c r="R2113" s="13"/>
      <c r="S2113" s="13"/>
      <c r="T2113" s="13"/>
      <c r="U2113" s="13"/>
      <c r="V2113" s="13"/>
      <c r="W2113" s="13"/>
      <c r="X2113" s="13"/>
      <c r="Y2113" s="13"/>
      <c r="Z2113" s="13"/>
      <c r="AA2113" s="13"/>
      <c r="AB2113" s="13"/>
    </row>
    <row r="2114" ht="15.75" customHeight="1">
      <c r="A2114" s="24" t="s">
        <v>11303</v>
      </c>
      <c r="B2114" s="24" t="s">
        <v>1120</v>
      </c>
      <c r="C2114" s="24" t="s">
        <v>11304</v>
      </c>
      <c r="D2114" s="24" t="s">
        <v>11305</v>
      </c>
      <c r="E2114" s="24" t="s">
        <v>11311</v>
      </c>
      <c r="F2114" s="25">
        <v>2.0</v>
      </c>
      <c r="G2114" s="25">
        <v>2.0</v>
      </c>
      <c r="H2114" s="25" t="s">
        <v>8872</v>
      </c>
      <c r="I2114" s="25">
        <v>1.0</v>
      </c>
      <c r="J2114" s="25">
        <v>2.0</v>
      </c>
      <c r="K2114" s="25" t="s">
        <v>9250</v>
      </c>
      <c r="L2114" s="25">
        <v>2.0</v>
      </c>
      <c r="M2114" s="25">
        <v>2.0</v>
      </c>
      <c r="N2114" s="25" t="s">
        <v>9081</v>
      </c>
      <c r="O2114" s="13"/>
      <c r="P2114" s="13"/>
      <c r="Q2114" s="13"/>
      <c r="R2114" s="13"/>
      <c r="S2114" s="13"/>
      <c r="T2114" s="13"/>
      <c r="U2114" s="13"/>
      <c r="V2114" s="13"/>
      <c r="W2114" s="13"/>
      <c r="X2114" s="13"/>
      <c r="Y2114" s="13"/>
      <c r="Z2114" s="13"/>
      <c r="AA2114" s="13"/>
      <c r="AB2114" s="13"/>
    </row>
    <row r="2115" ht="15.75" customHeight="1">
      <c r="A2115" s="24" t="s">
        <v>11303</v>
      </c>
      <c r="B2115" s="24" t="s">
        <v>1122</v>
      </c>
      <c r="C2115" s="24" t="s">
        <v>11304</v>
      </c>
      <c r="D2115" s="24" t="s">
        <v>11305</v>
      </c>
      <c r="E2115" s="24" t="s">
        <v>11312</v>
      </c>
      <c r="F2115" s="25">
        <v>2.0</v>
      </c>
      <c r="G2115" s="25">
        <v>2.0</v>
      </c>
      <c r="H2115" s="25" t="s">
        <v>8872</v>
      </c>
      <c r="I2115" s="25">
        <v>1.0</v>
      </c>
      <c r="J2115" s="25">
        <v>2.0</v>
      </c>
      <c r="K2115" s="25" t="s">
        <v>9250</v>
      </c>
      <c r="L2115" s="25">
        <v>2.0</v>
      </c>
      <c r="M2115" s="25">
        <v>2.0</v>
      </c>
      <c r="N2115" s="25" t="s">
        <v>9081</v>
      </c>
      <c r="O2115" s="13"/>
      <c r="P2115" s="13"/>
      <c r="Q2115" s="13"/>
      <c r="R2115" s="13"/>
      <c r="S2115" s="13"/>
      <c r="T2115" s="13"/>
      <c r="U2115" s="13"/>
      <c r="V2115" s="13"/>
      <c r="W2115" s="13"/>
      <c r="X2115" s="13"/>
      <c r="Y2115" s="13"/>
      <c r="Z2115" s="13"/>
      <c r="AA2115" s="13"/>
      <c r="AB2115" s="13"/>
    </row>
    <row r="2116" ht="15.75" customHeight="1">
      <c r="A2116" s="24" t="s">
        <v>11303</v>
      </c>
      <c r="B2116" s="24" t="s">
        <v>1124</v>
      </c>
      <c r="C2116" s="24" t="s">
        <v>11304</v>
      </c>
      <c r="D2116" s="24" t="s">
        <v>11305</v>
      </c>
      <c r="E2116" s="24" t="s">
        <v>11313</v>
      </c>
      <c r="F2116" s="25">
        <v>1.0</v>
      </c>
      <c r="G2116" s="25">
        <v>1.0</v>
      </c>
      <c r="H2116" s="25" t="s">
        <v>8872</v>
      </c>
      <c r="I2116" s="25">
        <v>1.0</v>
      </c>
      <c r="J2116" s="25">
        <v>1.0</v>
      </c>
      <c r="K2116" s="25" t="s">
        <v>9250</v>
      </c>
      <c r="L2116" s="25">
        <v>1.0</v>
      </c>
      <c r="M2116" s="25">
        <v>2.0</v>
      </c>
      <c r="N2116" s="25" t="s">
        <v>9081</v>
      </c>
      <c r="O2116" s="13"/>
      <c r="P2116" s="13"/>
      <c r="Q2116" s="13"/>
      <c r="R2116" s="13"/>
      <c r="S2116" s="13"/>
      <c r="T2116" s="13"/>
      <c r="U2116" s="13"/>
      <c r="V2116" s="13"/>
      <c r="W2116" s="13"/>
      <c r="X2116" s="13"/>
      <c r="Y2116" s="13"/>
      <c r="Z2116" s="13"/>
      <c r="AA2116" s="13"/>
      <c r="AB2116" s="13"/>
    </row>
    <row r="2117" ht="15.75" customHeight="1">
      <c r="A2117" s="24" t="s">
        <v>11303</v>
      </c>
      <c r="B2117" s="24" t="s">
        <v>1126</v>
      </c>
      <c r="C2117" s="24" t="s">
        <v>11304</v>
      </c>
      <c r="D2117" s="24" t="s">
        <v>11305</v>
      </c>
      <c r="E2117" s="24" t="s">
        <v>11314</v>
      </c>
      <c r="F2117" s="25">
        <v>1.0</v>
      </c>
      <c r="G2117" s="25">
        <v>1.0</v>
      </c>
      <c r="H2117" s="25" t="s">
        <v>8872</v>
      </c>
      <c r="I2117" s="25">
        <v>2.0</v>
      </c>
      <c r="J2117" s="25">
        <v>2.0</v>
      </c>
      <c r="K2117" s="25" t="s">
        <v>9250</v>
      </c>
      <c r="L2117" s="25">
        <v>1.0</v>
      </c>
      <c r="M2117" s="25">
        <v>2.0</v>
      </c>
      <c r="N2117" s="25" t="s">
        <v>9081</v>
      </c>
      <c r="O2117" s="13"/>
      <c r="P2117" s="13"/>
      <c r="Q2117" s="13"/>
      <c r="R2117" s="13"/>
      <c r="S2117" s="13"/>
      <c r="T2117" s="13"/>
      <c r="U2117" s="13"/>
      <c r="V2117" s="13"/>
      <c r="W2117" s="13"/>
      <c r="X2117" s="13"/>
      <c r="Y2117" s="13"/>
      <c r="Z2117" s="13"/>
      <c r="AA2117" s="13"/>
      <c r="AB2117" s="13"/>
    </row>
    <row r="2118" ht="15.75" customHeight="1">
      <c r="A2118" s="24" t="s">
        <v>11303</v>
      </c>
      <c r="B2118" s="24" t="s">
        <v>1128</v>
      </c>
      <c r="C2118" s="24" t="s">
        <v>11304</v>
      </c>
      <c r="D2118" s="24" t="s">
        <v>11305</v>
      </c>
      <c r="E2118" s="24" t="s">
        <v>11315</v>
      </c>
      <c r="F2118" s="25">
        <v>3.0</v>
      </c>
      <c r="G2118" s="25">
        <v>3.0</v>
      </c>
      <c r="H2118" s="25" t="s">
        <v>8872</v>
      </c>
      <c r="I2118" s="25">
        <v>2.0</v>
      </c>
      <c r="J2118" s="25">
        <v>2.0</v>
      </c>
      <c r="K2118" s="25" t="s">
        <v>9250</v>
      </c>
      <c r="L2118" s="25">
        <v>1.0</v>
      </c>
      <c r="M2118" s="25">
        <v>2.0</v>
      </c>
      <c r="N2118" s="25" t="s">
        <v>9081</v>
      </c>
      <c r="O2118" s="13"/>
      <c r="P2118" s="13"/>
      <c r="Q2118" s="13"/>
      <c r="R2118" s="13"/>
      <c r="S2118" s="13"/>
      <c r="T2118" s="13"/>
      <c r="U2118" s="13"/>
      <c r="V2118" s="13"/>
      <c r="W2118" s="13"/>
      <c r="X2118" s="13"/>
      <c r="Y2118" s="13"/>
      <c r="Z2118" s="13"/>
      <c r="AA2118" s="13"/>
      <c r="AB2118" s="13"/>
    </row>
    <row r="2119" ht="15.75" customHeight="1">
      <c r="A2119" s="24" t="s">
        <v>11303</v>
      </c>
      <c r="B2119" s="24" t="s">
        <v>1130</v>
      </c>
      <c r="C2119" s="24" t="s">
        <v>11304</v>
      </c>
      <c r="D2119" s="24" t="s">
        <v>11305</v>
      </c>
      <c r="E2119" s="24" t="s">
        <v>11316</v>
      </c>
      <c r="F2119" s="25">
        <v>2.0</v>
      </c>
      <c r="G2119" s="25">
        <v>2.0</v>
      </c>
      <c r="H2119" s="25" t="s">
        <v>8872</v>
      </c>
      <c r="I2119" s="25">
        <v>2.0</v>
      </c>
      <c r="J2119" s="25">
        <v>2.0</v>
      </c>
      <c r="K2119" s="25" t="s">
        <v>9250</v>
      </c>
      <c r="L2119" s="25">
        <v>3.0</v>
      </c>
      <c r="M2119" s="25">
        <v>3.0</v>
      </c>
      <c r="N2119" s="25" t="s">
        <v>9081</v>
      </c>
      <c r="O2119" s="13"/>
      <c r="P2119" s="13"/>
      <c r="Q2119" s="13"/>
      <c r="R2119" s="13"/>
      <c r="S2119" s="13"/>
      <c r="T2119" s="13"/>
      <c r="U2119" s="13"/>
      <c r="V2119" s="13"/>
      <c r="W2119" s="13"/>
      <c r="X2119" s="13"/>
      <c r="Y2119" s="13"/>
      <c r="Z2119" s="13"/>
      <c r="AA2119" s="13"/>
      <c r="AB2119" s="13"/>
    </row>
    <row r="2120" ht="15.75" customHeight="1">
      <c r="A2120" s="24" t="s">
        <v>11303</v>
      </c>
      <c r="B2120" s="24" t="s">
        <v>1132</v>
      </c>
      <c r="C2120" s="24" t="s">
        <v>11304</v>
      </c>
      <c r="D2120" s="24" t="s">
        <v>11305</v>
      </c>
      <c r="E2120" s="24" t="s">
        <v>11317</v>
      </c>
      <c r="F2120" s="25">
        <v>2.0</v>
      </c>
      <c r="G2120" s="25">
        <v>2.0</v>
      </c>
      <c r="H2120" s="25" t="s">
        <v>8872</v>
      </c>
      <c r="I2120" s="25">
        <v>2.0</v>
      </c>
      <c r="J2120" s="25">
        <v>2.0</v>
      </c>
      <c r="K2120" s="25" t="s">
        <v>9250</v>
      </c>
      <c r="L2120" s="25">
        <v>2.0</v>
      </c>
      <c r="M2120" s="25">
        <v>2.0</v>
      </c>
      <c r="N2120" s="25" t="s">
        <v>9081</v>
      </c>
      <c r="O2120" s="13"/>
      <c r="P2120" s="13"/>
      <c r="Q2120" s="13"/>
      <c r="R2120" s="13"/>
      <c r="S2120" s="13"/>
      <c r="T2120" s="13"/>
      <c r="U2120" s="13"/>
      <c r="V2120" s="13"/>
      <c r="W2120" s="13"/>
      <c r="X2120" s="13"/>
      <c r="Y2120" s="13"/>
      <c r="Z2120" s="13"/>
      <c r="AA2120" s="13"/>
      <c r="AB2120" s="13"/>
    </row>
    <row r="2121" ht="15.75" customHeight="1">
      <c r="A2121" s="24" t="s">
        <v>11303</v>
      </c>
      <c r="B2121" s="24" t="s">
        <v>1134</v>
      </c>
      <c r="C2121" s="24" t="s">
        <v>11304</v>
      </c>
      <c r="D2121" s="24" t="s">
        <v>11305</v>
      </c>
      <c r="E2121" s="24" t="s">
        <v>11318</v>
      </c>
      <c r="F2121" s="25">
        <v>1.0</v>
      </c>
      <c r="G2121" s="25">
        <v>2.0</v>
      </c>
      <c r="H2121" s="25" t="s">
        <v>8872</v>
      </c>
      <c r="I2121" s="25">
        <v>1.0</v>
      </c>
      <c r="J2121" s="25">
        <v>2.0</v>
      </c>
      <c r="K2121" s="25" t="s">
        <v>9250</v>
      </c>
      <c r="L2121" s="25">
        <v>1.0</v>
      </c>
      <c r="M2121" s="25">
        <v>2.0</v>
      </c>
      <c r="N2121" s="25" t="s">
        <v>9081</v>
      </c>
      <c r="O2121" s="13"/>
      <c r="P2121" s="13"/>
      <c r="Q2121" s="13"/>
      <c r="R2121" s="13"/>
      <c r="S2121" s="13"/>
      <c r="T2121" s="13"/>
      <c r="U2121" s="13"/>
      <c r="V2121" s="13"/>
      <c r="W2121" s="13"/>
      <c r="X2121" s="13"/>
      <c r="Y2121" s="13"/>
      <c r="Z2121" s="13"/>
      <c r="AA2121" s="13"/>
      <c r="AB2121" s="13"/>
    </row>
    <row r="2122" ht="15.75" customHeight="1">
      <c r="A2122" s="24" t="s">
        <v>11303</v>
      </c>
      <c r="B2122" s="24" t="s">
        <v>1136</v>
      </c>
      <c r="C2122" s="24" t="s">
        <v>11304</v>
      </c>
      <c r="D2122" s="24" t="s">
        <v>11305</v>
      </c>
      <c r="E2122" s="24" t="s">
        <v>11319</v>
      </c>
      <c r="F2122" s="25">
        <v>2.0</v>
      </c>
      <c r="G2122" s="25">
        <v>2.0</v>
      </c>
      <c r="H2122" s="25" t="s">
        <v>8872</v>
      </c>
      <c r="I2122" s="25">
        <v>2.0</v>
      </c>
      <c r="J2122" s="25">
        <v>2.0</v>
      </c>
      <c r="K2122" s="25" t="s">
        <v>9250</v>
      </c>
      <c r="L2122" s="25">
        <v>2.0</v>
      </c>
      <c r="M2122" s="25">
        <v>2.0</v>
      </c>
      <c r="N2122" s="25" t="s">
        <v>9081</v>
      </c>
      <c r="O2122" s="13"/>
      <c r="P2122" s="13"/>
      <c r="Q2122" s="13"/>
      <c r="R2122" s="13"/>
      <c r="S2122" s="13"/>
      <c r="T2122" s="13"/>
      <c r="U2122" s="13"/>
      <c r="V2122" s="13"/>
      <c r="W2122" s="13"/>
      <c r="X2122" s="13"/>
      <c r="Y2122" s="13"/>
      <c r="Z2122" s="13"/>
      <c r="AA2122" s="13"/>
      <c r="AB2122" s="13"/>
    </row>
    <row r="2123" ht="15.75" customHeight="1">
      <c r="A2123" s="24" t="s">
        <v>11303</v>
      </c>
      <c r="B2123" s="24" t="s">
        <v>1138</v>
      </c>
      <c r="C2123" s="24" t="s">
        <v>11304</v>
      </c>
      <c r="D2123" s="24" t="s">
        <v>11305</v>
      </c>
      <c r="E2123" s="24" t="s">
        <v>11320</v>
      </c>
      <c r="F2123" s="25">
        <v>2.0</v>
      </c>
      <c r="G2123" s="25">
        <v>2.0</v>
      </c>
      <c r="H2123" s="25" t="s">
        <v>8872</v>
      </c>
      <c r="I2123" s="25">
        <v>2.0</v>
      </c>
      <c r="J2123" s="25">
        <v>2.0</v>
      </c>
      <c r="K2123" s="25" t="s">
        <v>9250</v>
      </c>
      <c r="L2123" s="25">
        <v>2.0</v>
      </c>
      <c r="M2123" s="25">
        <v>2.0</v>
      </c>
      <c r="N2123" s="25" t="s">
        <v>9081</v>
      </c>
      <c r="O2123" s="13"/>
      <c r="P2123" s="13"/>
      <c r="Q2123" s="13"/>
      <c r="R2123" s="13"/>
      <c r="S2123" s="13"/>
      <c r="T2123" s="13"/>
      <c r="U2123" s="13"/>
      <c r="V2123" s="13"/>
      <c r="W2123" s="13"/>
      <c r="X2123" s="13"/>
      <c r="Y2123" s="13"/>
      <c r="Z2123" s="13"/>
      <c r="AA2123" s="13"/>
      <c r="AB2123" s="13"/>
    </row>
    <row r="2124" ht="15.75" customHeight="1">
      <c r="A2124" s="24" t="s">
        <v>11303</v>
      </c>
      <c r="B2124" s="24" t="s">
        <v>1140</v>
      </c>
      <c r="C2124" s="24" t="s">
        <v>11304</v>
      </c>
      <c r="D2124" s="24" t="s">
        <v>11305</v>
      </c>
      <c r="E2124" s="24" t="s">
        <v>11321</v>
      </c>
      <c r="F2124" s="25">
        <v>3.0</v>
      </c>
      <c r="G2124" s="25">
        <v>3.0</v>
      </c>
      <c r="H2124" s="25" t="s">
        <v>8872</v>
      </c>
      <c r="I2124" s="25">
        <v>3.0</v>
      </c>
      <c r="J2124" s="25">
        <v>3.0</v>
      </c>
      <c r="K2124" s="25" t="s">
        <v>9250</v>
      </c>
      <c r="L2124" s="25">
        <v>3.0</v>
      </c>
      <c r="M2124" s="25">
        <v>3.0</v>
      </c>
      <c r="N2124" s="25" t="s">
        <v>9081</v>
      </c>
      <c r="O2124" s="13"/>
      <c r="P2124" s="13"/>
      <c r="Q2124" s="13"/>
      <c r="R2124" s="13"/>
      <c r="S2124" s="13"/>
      <c r="T2124" s="13"/>
      <c r="U2124" s="13"/>
      <c r="V2124" s="13"/>
      <c r="W2124" s="13"/>
      <c r="X2124" s="13"/>
      <c r="Y2124" s="13"/>
      <c r="Z2124" s="13"/>
      <c r="AA2124" s="13"/>
      <c r="AB2124" s="13"/>
    </row>
    <row r="2125" ht="15.75" customHeight="1">
      <c r="A2125" s="24" t="s">
        <v>11303</v>
      </c>
      <c r="B2125" s="24" t="s">
        <v>1142</v>
      </c>
      <c r="C2125" s="24" t="s">
        <v>11304</v>
      </c>
      <c r="D2125" s="24" t="s">
        <v>11305</v>
      </c>
      <c r="E2125" s="24" t="s">
        <v>11322</v>
      </c>
      <c r="F2125" s="25">
        <v>3.0</v>
      </c>
      <c r="G2125" s="25">
        <v>3.0</v>
      </c>
      <c r="H2125" s="25" t="s">
        <v>8872</v>
      </c>
      <c r="I2125" s="25">
        <v>3.0</v>
      </c>
      <c r="J2125" s="25">
        <v>3.0</v>
      </c>
      <c r="K2125" s="25" t="s">
        <v>9250</v>
      </c>
      <c r="L2125" s="25">
        <v>3.0</v>
      </c>
      <c r="M2125" s="25">
        <v>3.0</v>
      </c>
      <c r="N2125" s="25" t="s">
        <v>9081</v>
      </c>
      <c r="O2125" s="13"/>
      <c r="P2125" s="13"/>
      <c r="Q2125" s="13"/>
      <c r="R2125" s="13"/>
      <c r="S2125" s="13"/>
      <c r="T2125" s="13"/>
      <c r="U2125" s="13"/>
      <c r="V2125" s="13"/>
      <c r="W2125" s="13"/>
      <c r="X2125" s="13"/>
      <c r="Y2125" s="13"/>
      <c r="Z2125" s="13"/>
      <c r="AA2125" s="13"/>
      <c r="AB2125" s="13"/>
    </row>
    <row r="2126" ht="15.75" customHeight="1">
      <c r="A2126" s="24" t="s">
        <v>11303</v>
      </c>
      <c r="B2126" s="24" t="s">
        <v>1144</v>
      </c>
      <c r="C2126" s="24" t="s">
        <v>11304</v>
      </c>
      <c r="D2126" s="24" t="s">
        <v>11305</v>
      </c>
      <c r="E2126" s="24" t="s">
        <v>11323</v>
      </c>
      <c r="F2126" s="25">
        <v>1.0</v>
      </c>
      <c r="G2126" s="25">
        <v>1.0</v>
      </c>
      <c r="H2126" s="25" t="s">
        <v>8872</v>
      </c>
      <c r="I2126" s="25">
        <v>2.0</v>
      </c>
      <c r="J2126" s="25">
        <v>2.0</v>
      </c>
      <c r="K2126" s="25" t="s">
        <v>9250</v>
      </c>
      <c r="L2126" s="25">
        <v>2.0</v>
      </c>
      <c r="M2126" s="25">
        <v>2.0</v>
      </c>
      <c r="N2126" s="25" t="s">
        <v>9081</v>
      </c>
      <c r="O2126" s="13"/>
      <c r="P2126" s="13"/>
      <c r="Q2126" s="13"/>
      <c r="R2126" s="13"/>
      <c r="S2126" s="13"/>
      <c r="T2126" s="13"/>
      <c r="U2126" s="13"/>
      <c r="V2126" s="13"/>
      <c r="W2126" s="13"/>
      <c r="X2126" s="13"/>
      <c r="Y2126" s="13"/>
      <c r="Z2126" s="13"/>
      <c r="AA2126" s="13"/>
      <c r="AB2126" s="13"/>
    </row>
    <row r="2127" ht="15.75" customHeight="1">
      <c r="A2127" s="24" t="s">
        <v>11324</v>
      </c>
      <c r="B2127" s="24" t="s">
        <v>4916</v>
      </c>
      <c r="C2127" s="24" t="s">
        <v>11325</v>
      </c>
      <c r="D2127" s="24" t="s">
        <v>11326</v>
      </c>
      <c r="E2127" s="24" t="s">
        <v>11327</v>
      </c>
      <c r="F2127" s="25">
        <v>3.0</v>
      </c>
      <c r="G2127" s="25">
        <v>3.0</v>
      </c>
      <c r="H2127" s="25" t="s">
        <v>9250</v>
      </c>
      <c r="I2127" s="25">
        <v>3.0</v>
      </c>
      <c r="J2127" s="25">
        <v>3.0</v>
      </c>
      <c r="K2127" s="25" t="s">
        <v>10918</v>
      </c>
      <c r="L2127" s="25">
        <v>3.0</v>
      </c>
      <c r="M2127" s="25">
        <v>3.0</v>
      </c>
      <c r="N2127" s="25" t="s">
        <v>9396</v>
      </c>
      <c r="O2127" s="13"/>
      <c r="P2127" s="13"/>
      <c r="Q2127" s="13"/>
      <c r="R2127" s="13"/>
      <c r="S2127" s="13"/>
      <c r="T2127" s="13"/>
      <c r="U2127" s="13"/>
      <c r="V2127" s="13"/>
      <c r="W2127" s="13"/>
      <c r="X2127" s="13"/>
      <c r="Y2127" s="13"/>
      <c r="Z2127" s="13"/>
      <c r="AA2127" s="13"/>
      <c r="AB2127" s="13"/>
    </row>
    <row r="2128" ht="15.75" customHeight="1">
      <c r="A2128" s="24" t="s">
        <v>11324</v>
      </c>
      <c r="B2128" s="24" t="s">
        <v>4920</v>
      </c>
      <c r="C2128" s="24" t="s">
        <v>11325</v>
      </c>
      <c r="D2128" s="24" t="s">
        <v>11326</v>
      </c>
      <c r="E2128" s="24" t="s">
        <v>11328</v>
      </c>
      <c r="F2128" s="25">
        <v>3.0</v>
      </c>
      <c r="G2128" s="25">
        <v>3.0</v>
      </c>
      <c r="H2128" s="25" t="s">
        <v>9250</v>
      </c>
      <c r="I2128" s="25">
        <v>3.0</v>
      </c>
      <c r="J2128" s="25">
        <v>3.0</v>
      </c>
      <c r="K2128" s="25" t="s">
        <v>10918</v>
      </c>
      <c r="L2128" s="25">
        <v>3.0</v>
      </c>
      <c r="M2128" s="25">
        <v>3.0</v>
      </c>
      <c r="N2128" s="25" t="s">
        <v>9396</v>
      </c>
      <c r="O2128" s="13"/>
      <c r="P2128" s="13"/>
      <c r="Q2128" s="13"/>
      <c r="R2128" s="13"/>
      <c r="S2128" s="13"/>
      <c r="T2128" s="13"/>
      <c r="U2128" s="13"/>
      <c r="V2128" s="13"/>
      <c r="W2128" s="13"/>
      <c r="X2128" s="13"/>
      <c r="Y2128" s="13"/>
      <c r="Z2128" s="13"/>
      <c r="AA2128" s="13"/>
      <c r="AB2128" s="13"/>
    </row>
    <row r="2129" ht="15.75" customHeight="1">
      <c r="A2129" s="24" t="s">
        <v>11324</v>
      </c>
      <c r="B2129" s="24" t="s">
        <v>4922</v>
      </c>
      <c r="C2129" s="24" t="s">
        <v>11325</v>
      </c>
      <c r="D2129" s="24" t="s">
        <v>11326</v>
      </c>
      <c r="E2129" s="24" t="s">
        <v>11329</v>
      </c>
      <c r="F2129" s="25">
        <v>3.0</v>
      </c>
      <c r="G2129" s="25">
        <v>3.0</v>
      </c>
      <c r="H2129" s="25" t="s">
        <v>9250</v>
      </c>
      <c r="I2129" s="25">
        <v>3.0</v>
      </c>
      <c r="J2129" s="25">
        <v>3.0</v>
      </c>
      <c r="K2129" s="25" t="s">
        <v>10918</v>
      </c>
      <c r="L2129" s="25">
        <v>3.0</v>
      </c>
      <c r="M2129" s="25">
        <v>3.0</v>
      </c>
      <c r="N2129" s="25" t="s">
        <v>9396</v>
      </c>
      <c r="O2129" s="13"/>
      <c r="P2129" s="13"/>
      <c r="Q2129" s="13"/>
      <c r="R2129" s="13"/>
      <c r="S2129" s="13"/>
      <c r="T2129" s="13"/>
      <c r="U2129" s="13"/>
      <c r="V2129" s="13"/>
      <c r="W2129" s="13"/>
      <c r="X2129" s="13"/>
      <c r="Y2129" s="13"/>
      <c r="Z2129" s="13"/>
      <c r="AA2129" s="13"/>
      <c r="AB2129" s="13"/>
    </row>
    <row r="2130" ht="15.75" customHeight="1">
      <c r="A2130" s="24" t="s">
        <v>11324</v>
      </c>
      <c r="B2130" s="24" t="s">
        <v>4924</v>
      </c>
      <c r="C2130" s="24" t="s">
        <v>11325</v>
      </c>
      <c r="D2130" s="24" t="s">
        <v>11326</v>
      </c>
      <c r="E2130" s="24" t="s">
        <v>11330</v>
      </c>
      <c r="F2130" s="25">
        <v>2.0</v>
      </c>
      <c r="G2130" s="25">
        <v>2.0</v>
      </c>
      <c r="H2130" s="25" t="s">
        <v>9250</v>
      </c>
      <c r="I2130" s="25">
        <v>3.0</v>
      </c>
      <c r="J2130" s="25">
        <v>3.0</v>
      </c>
      <c r="K2130" s="25" t="s">
        <v>10918</v>
      </c>
      <c r="L2130" s="25">
        <v>3.0</v>
      </c>
      <c r="M2130" s="25">
        <v>2.0</v>
      </c>
      <c r="N2130" s="25" t="s">
        <v>9396</v>
      </c>
      <c r="O2130" s="13"/>
      <c r="P2130" s="13"/>
      <c r="Q2130" s="13"/>
      <c r="R2130" s="13"/>
      <c r="S2130" s="13"/>
      <c r="T2130" s="13"/>
      <c r="U2130" s="13"/>
      <c r="V2130" s="13"/>
      <c r="W2130" s="13"/>
      <c r="X2130" s="13"/>
      <c r="Y2130" s="13"/>
      <c r="Z2130" s="13"/>
      <c r="AA2130" s="13"/>
      <c r="AB2130" s="13"/>
    </row>
    <row r="2131" ht="15.75" customHeight="1">
      <c r="A2131" s="24" t="s">
        <v>11324</v>
      </c>
      <c r="B2131" s="24" t="s">
        <v>4926</v>
      </c>
      <c r="C2131" s="24" t="s">
        <v>11325</v>
      </c>
      <c r="D2131" s="24" t="s">
        <v>11326</v>
      </c>
      <c r="E2131" s="24" t="s">
        <v>11331</v>
      </c>
      <c r="F2131" s="25">
        <v>1.0</v>
      </c>
      <c r="G2131" s="25">
        <v>2.0</v>
      </c>
      <c r="H2131" s="25" t="s">
        <v>9250</v>
      </c>
      <c r="I2131" s="25">
        <v>1.0</v>
      </c>
      <c r="J2131" s="25">
        <v>2.0</v>
      </c>
      <c r="K2131" s="25" t="s">
        <v>10918</v>
      </c>
      <c r="L2131" s="25">
        <v>1.0</v>
      </c>
      <c r="M2131" s="25">
        <v>2.0</v>
      </c>
      <c r="N2131" s="25" t="s">
        <v>9396</v>
      </c>
      <c r="O2131" s="13"/>
      <c r="P2131" s="13"/>
      <c r="Q2131" s="13"/>
      <c r="R2131" s="13"/>
      <c r="S2131" s="13"/>
      <c r="T2131" s="13"/>
      <c r="U2131" s="13"/>
      <c r="V2131" s="13"/>
      <c r="W2131" s="13"/>
      <c r="X2131" s="13"/>
      <c r="Y2131" s="13"/>
      <c r="Z2131" s="13"/>
      <c r="AA2131" s="13"/>
      <c r="AB2131" s="13"/>
    </row>
    <row r="2132" ht="15.75" customHeight="1">
      <c r="A2132" s="24" t="s">
        <v>11324</v>
      </c>
      <c r="B2132" s="24" t="s">
        <v>4928</v>
      </c>
      <c r="C2132" s="24" t="s">
        <v>11325</v>
      </c>
      <c r="D2132" s="24" t="s">
        <v>11326</v>
      </c>
      <c r="E2132" s="24" t="s">
        <v>11332</v>
      </c>
      <c r="F2132" s="25">
        <v>2.0</v>
      </c>
      <c r="G2132" s="25">
        <v>2.0</v>
      </c>
      <c r="H2132" s="25" t="s">
        <v>9250</v>
      </c>
      <c r="I2132" s="25">
        <v>3.0</v>
      </c>
      <c r="J2132" s="25">
        <v>3.0</v>
      </c>
      <c r="K2132" s="25" t="s">
        <v>10918</v>
      </c>
      <c r="L2132" s="25">
        <v>2.0</v>
      </c>
      <c r="M2132" s="25">
        <v>2.0</v>
      </c>
      <c r="N2132" s="25" t="s">
        <v>9396</v>
      </c>
      <c r="O2132" s="13"/>
      <c r="P2132" s="13"/>
      <c r="Q2132" s="13"/>
      <c r="R2132" s="13"/>
      <c r="S2132" s="13"/>
      <c r="T2132" s="13"/>
      <c r="U2132" s="13"/>
      <c r="V2132" s="13"/>
      <c r="W2132" s="13"/>
      <c r="X2132" s="13"/>
      <c r="Y2132" s="13"/>
      <c r="Z2132" s="13"/>
      <c r="AA2132" s="13"/>
      <c r="AB2132" s="13"/>
    </row>
    <row r="2133" ht="15.75" customHeight="1">
      <c r="A2133" s="24" t="s">
        <v>11324</v>
      </c>
      <c r="B2133" s="24" t="s">
        <v>4930</v>
      </c>
      <c r="C2133" s="24" t="s">
        <v>11325</v>
      </c>
      <c r="D2133" s="24" t="s">
        <v>11326</v>
      </c>
      <c r="E2133" s="24" t="s">
        <v>11333</v>
      </c>
      <c r="F2133" s="25">
        <v>3.0</v>
      </c>
      <c r="G2133" s="25">
        <v>3.0</v>
      </c>
      <c r="H2133" s="25" t="s">
        <v>9250</v>
      </c>
      <c r="I2133" s="25">
        <v>3.0</v>
      </c>
      <c r="J2133" s="25">
        <v>3.0</v>
      </c>
      <c r="K2133" s="25" t="s">
        <v>10918</v>
      </c>
      <c r="L2133" s="25">
        <v>3.0</v>
      </c>
      <c r="M2133" s="25">
        <v>3.0</v>
      </c>
      <c r="N2133" s="25" t="s">
        <v>9396</v>
      </c>
      <c r="O2133" s="13"/>
      <c r="P2133" s="13"/>
      <c r="Q2133" s="13"/>
      <c r="R2133" s="13"/>
      <c r="S2133" s="13"/>
      <c r="T2133" s="13"/>
      <c r="U2133" s="13"/>
      <c r="V2133" s="13"/>
      <c r="W2133" s="13"/>
      <c r="X2133" s="13"/>
      <c r="Y2133" s="13"/>
      <c r="Z2133" s="13"/>
      <c r="AA2133" s="13"/>
      <c r="AB2133" s="13"/>
    </row>
    <row r="2134" ht="15.75" customHeight="1">
      <c r="A2134" s="24" t="s">
        <v>11324</v>
      </c>
      <c r="B2134" s="24" t="s">
        <v>4932</v>
      </c>
      <c r="C2134" s="24" t="s">
        <v>11325</v>
      </c>
      <c r="D2134" s="24" t="s">
        <v>11326</v>
      </c>
      <c r="E2134" s="24" t="s">
        <v>11334</v>
      </c>
      <c r="F2134" s="25">
        <v>2.0</v>
      </c>
      <c r="G2134" s="25">
        <v>2.0</v>
      </c>
      <c r="H2134" s="25" t="s">
        <v>9250</v>
      </c>
      <c r="I2134" s="25">
        <v>3.0</v>
      </c>
      <c r="J2134" s="25">
        <v>3.0</v>
      </c>
      <c r="K2134" s="25" t="s">
        <v>10918</v>
      </c>
      <c r="L2134" s="25">
        <v>2.0</v>
      </c>
      <c r="M2134" s="25">
        <v>2.0</v>
      </c>
      <c r="N2134" s="25" t="s">
        <v>9396</v>
      </c>
      <c r="O2134" s="13"/>
      <c r="P2134" s="13"/>
      <c r="Q2134" s="13"/>
      <c r="R2134" s="13"/>
      <c r="S2134" s="13"/>
      <c r="T2134" s="13"/>
      <c r="U2134" s="13"/>
      <c r="V2134" s="13"/>
      <c r="W2134" s="13"/>
      <c r="X2134" s="13"/>
      <c r="Y2134" s="13"/>
      <c r="Z2134" s="13"/>
      <c r="AA2134" s="13"/>
      <c r="AB2134" s="13"/>
    </row>
    <row r="2135" ht="15.75" customHeight="1">
      <c r="A2135" s="24" t="s">
        <v>11324</v>
      </c>
      <c r="B2135" s="24" t="s">
        <v>4934</v>
      </c>
      <c r="C2135" s="24" t="s">
        <v>11325</v>
      </c>
      <c r="D2135" s="24" t="s">
        <v>11326</v>
      </c>
      <c r="E2135" s="24" t="s">
        <v>11335</v>
      </c>
      <c r="F2135" s="25">
        <v>3.0</v>
      </c>
      <c r="G2135" s="25">
        <v>2.0</v>
      </c>
      <c r="H2135" s="25" t="s">
        <v>9250</v>
      </c>
      <c r="I2135" s="25">
        <v>3.0</v>
      </c>
      <c r="J2135" s="25">
        <v>2.0</v>
      </c>
      <c r="K2135" s="25" t="s">
        <v>10918</v>
      </c>
      <c r="L2135" s="25">
        <v>3.0</v>
      </c>
      <c r="M2135" s="25">
        <v>2.0</v>
      </c>
      <c r="N2135" s="25" t="s">
        <v>9396</v>
      </c>
      <c r="O2135" s="13"/>
      <c r="P2135" s="13"/>
      <c r="Q2135" s="13"/>
      <c r="R2135" s="13"/>
      <c r="S2135" s="13"/>
      <c r="T2135" s="13"/>
      <c r="U2135" s="13"/>
      <c r="V2135" s="13"/>
      <c r="W2135" s="13"/>
      <c r="X2135" s="13"/>
      <c r="Y2135" s="13"/>
      <c r="Z2135" s="13"/>
      <c r="AA2135" s="13"/>
      <c r="AB2135" s="13"/>
    </row>
    <row r="2136" ht="15.75" customHeight="1">
      <c r="A2136" s="24" t="s">
        <v>11324</v>
      </c>
      <c r="B2136" s="24" t="s">
        <v>4936</v>
      </c>
      <c r="C2136" s="24" t="s">
        <v>11325</v>
      </c>
      <c r="D2136" s="24" t="s">
        <v>11326</v>
      </c>
      <c r="E2136" s="24" t="s">
        <v>11336</v>
      </c>
      <c r="F2136" s="25">
        <v>2.0</v>
      </c>
      <c r="G2136" s="25">
        <v>2.0</v>
      </c>
      <c r="H2136" s="25" t="s">
        <v>9250</v>
      </c>
      <c r="I2136" s="25">
        <v>3.0</v>
      </c>
      <c r="J2136" s="25">
        <v>3.0</v>
      </c>
      <c r="K2136" s="25" t="s">
        <v>10918</v>
      </c>
      <c r="L2136" s="25">
        <v>3.0</v>
      </c>
      <c r="M2136" s="25">
        <v>3.0</v>
      </c>
      <c r="N2136" s="25" t="s">
        <v>9396</v>
      </c>
      <c r="O2136" s="13"/>
      <c r="P2136" s="13"/>
      <c r="Q2136" s="13"/>
      <c r="R2136" s="13"/>
      <c r="S2136" s="13"/>
      <c r="T2136" s="13"/>
      <c r="U2136" s="13"/>
      <c r="V2136" s="13"/>
      <c r="W2136" s="13"/>
      <c r="X2136" s="13"/>
      <c r="Y2136" s="13"/>
      <c r="Z2136" s="13"/>
      <c r="AA2136" s="13"/>
      <c r="AB2136" s="13"/>
    </row>
    <row r="2137" ht="15.75" customHeight="1">
      <c r="A2137" s="24" t="s">
        <v>11324</v>
      </c>
      <c r="B2137" s="24" t="s">
        <v>4938</v>
      </c>
      <c r="C2137" s="24" t="s">
        <v>11325</v>
      </c>
      <c r="D2137" s="24" t="s">
        <v>11326</v>
      </c>
      <c r="E2137" s="24" t="s">
        <v>11337</v>
      </c>
      <c r="F2137" s="25">
        <v>2.0</v>
      </c>
      <c r="G2137" s="25">
        <v>1.0</v>
      </c>
      <c r="H2137" s="25" t="s">
        <v>9250</v>
      </c>
      <c r="I2137" s="25">
        <v>2.0</v>
      </c>
      <c r="J2137" s="25">
        <v>1.0</v>
      </c>
      <c r="K2137" s="25" t="s">
        <v>10918</v>
      </c>
      <c r="L2137" s="25">
        <v>2.0</v>
      </c>
      <c r="M2137" s="25">
        <v>1.0</v>
      </c>
      <c r="N2137" s="25" t="s">
        <v>9396</v>
      </c>
      <c r="O2137" s="13"/>
      <c r="P2137" s="13"/>
      <c r="Q2137" s="13"/>
      <c r="R2137" s="13"/>
      <c r="S2137" s="13"/>
      <c r="T2137" s="13"/>
      <c r="U2137" s="13"/>
      <c r="V2137" s="13"/>
      <c r="W2137" s="13"/>
      <c r="X2137" s="13"/>
      <c r="Y2137" s="13"/>
      <c r="Z2137" s="13"/>
      <c r="AA2137" s="13"/>
      <c r="AB2137" s="13"/>
    </row>
    <row r="2138" ht="15.75" customHeight="1">
      <c r="A2138" s="24" t="s">
        <v>11324</v>
      </c>
      <c r="B2138" s="24" t="s">
        <v>4940</v>
      </c>
      <c r="C2138" s="24" t="s">
        <v>11325</v>
      </c>
      <c r="D2138" s="24" t="s">
        <v>11326</v>
      </c>
      <c r="E2138" s="24" t="s">
        <v>11338</v>
      </c>
      <c r="F2138" s="25">
        <v>2.0</v>
      </c>
      <c r="G2138" s="25">
        <v>2.0</v>
      </c>
      <c r="H2138" s="25" t="s">
        <v>9250</v>
      </c>
      <c r="I2138" s="25">
        <v>3.0</v>
      </c>
      <c r="J2138" s="25">
        <v>3.0</v>
      </c>
      <c r="K2138" s="25" t="s">
        <v>10918</v>
      </c>
      <c r="L2138" s="25">
        <v>2.0</v>
      </c>
      <c r="M2138" s="25">
        <v>3.0</v>
      </c>
      <c r="N2138" s="25" t="s">
        <v>9396</v>
      </c>
      <c r="O2138" s="13"/>
      <c r="P2138" s="13"/>
      <c r="Q2138" s="13"/>
      <c r="R2138" s="13"/>
      <c r="S2138" s="13"/>
      <c r="T2138" s="13"/>
      <c r="U2138" s="13"/>
      <c r="V2138" s="13"/>
      <c r="W2138" s="13"/>
      <c r="X2138" s="13"/>
      <c r="Y2138" s="13"/>
      <c r="Z2138" s="13"/>
      <c r="AA2138" s="13"/>
      <c r="AB2138" s="13"/>
    </row>
    <row r="2139" ht="15.75" customHeight="1">
      <c r="A2139" s="24" t="s">
        <v>11324</v>
      </c>
      <c r="B2139" s="24" t="s">
        <v>4942</v>
      </c>
      <c r="C2139" s="24" t="s">
        <v>11325</v>
      </c>
      <c r="D2139" s="24" t="s">
        <v>11326</v>
      </c>
      <c r="E2139" s="24" t="s">
        <v>11339</v>
      </c>
      <c r="F2139" s="25">
        <v>3.0</v>
      </c>
      <c r="G2139" s="25">
        <v>3.0</v>
      </c>
      <c r="H2139" s="25" t="s">
        <v>9250</v>
      </c>
      <c r="I2139" s="25">
        <v>3.0</v>
      </c>
      <c r="J2139" s="25">
        <v>3.0</v>
      </c>
      <c r="K2139" s="25" t="s">
        <v>10918</v>
      </c>
      <c r="L2139" s="25">
        <v>3.0</v>
      </c>
      <c r="M2139" s="25">
        <v>2.0</v>
      </c>
      <c r="N2139" s="25" t="s">
        <v>9396</v>
      </c>
      <c r="O2139" s="13"/>
      <c r="P2139" s="13"/>
      <c r="Q2139" s="13"/>
      <c r="R2139" s="13"/>
      <c r="S2139" s="13"/>
      <c r="T2139" s="13"/>
      <c r="U2139" s="13"/>
      <c r="V2139" s="13"/>
      <c r="W2139" s="13"/>
      <c r="X2139" s="13"/>
      <c r="Y2139" s="13"/>
      <c r="Z2139" s="13"/>
      <c r="AA2139" s="13"/>
      <c r="AB2139" s="13"/>
    </row>
    <row r="2140" ht="15.75" customHeight="1">
      <c r="A2140" s="24" t="s">
        <v>11324</v>
      </c>
      <c r="B2140" s="24" t="s">
        <v>4944</v>
      </c>
      <c r="C2140" s="24" t="s">
        <v>11325</v>
      </c>
      <c r="D2140" s="24" t="s">
        <v>11326</v>
      </c>
      <c r="E2140" s="24" t="s">
        <v>11340</v>
      </c>
      <c r="F2140" s="25">
        <v>3.0</v>
      </c>
      <c r="G2140" s="25">
        <v>3.0</v>
      </c>
      <c r="H2140" s="25" t="s">
        <v>9250</v>
      </c>
      <c r="I2140" s="25">
        <v>3.0</v>
      </c>
      <c r="J2140" s="25">
        <v>3.0</v>
      </c>
      <c r="K2140" s="25" t="s">
        <v>10918</v>
      </c>
      <c r="L2140" s="25">
        <v>3.0</v>
      </c>
      <c r="M2140" s="25">
        <v>3.0</v>
      </c>
      <c r="N2140" s="25" t="s">
        <v>9396</v>
      </c>
      <c r="O2140" s="13"/>
      <c r="P2140" s="13"/>
      <c r="Q2140" s="13"/>
      <c r="R2140" s="13"/>
      <c r="S2140" s="13"/>
      <c r="T2140" s="13"/>
      <c r="U2140" s="13"/>
      <c r="V2140" s="13"/>
      <c r="W2140" s="13"/>
      <c r="X2140" s="13"/>
      <c r="Y2140" s="13"/>
      <c r="Z2140" s="13"/>
      <c r="AA2140" s="13"/>
      <c r="AB2140" s="13"/>
    </row>
    <row r="2141" ht="15.75" customHeight="1">
      <c r="A2141" s="24" t="s">
        <v>11324</v>
      </c>
      <c r="B2141" s="24" t="s">
        <v>4946</v>
      </c>
      <c r="C2141" s="24" t="s">
        <v>11325</v>
      </c>
      <c r="D2141" s="24" t="s">
        <v>11326</v>
      </c>
      <c r="E2141" s="24" t="s">
        <v>11341</v>
      </c>
      <c r="F2141" s="25">
        <v>3.0</v>
      </c>
      <c r="G2141" s="25">
        <v>3.0</v>
      </c>
      <c r="H2141" s="25" t="s">
        <v>9250</v>
      </c>
      <c r="I2141" s="25">
        <v>3.0</v>
      </c>
      <c r="J2141" s="25">
        <v>3.0</v>
      </c>
      <c r="K2141" s="25" t="s">
        <v>10918</v>
      </c>
      <c r="L2141" s="25">
        <v>3.0</v>
      </c>
      <c r="M2141" s="25">
        <v>3.0</v>
      </c>
      <c r="N2141" s="25" t="s">
        <v>9396</v>
      </c>
      <c r="O2141" s="13"/>
      <c r="P2141" s="13"/>
      <c r="Q2141" s="13"/>
      <c r="R2141" s="13"/>
      <c r="S2141" s="13"/>
      <c r="T2141" s="13"/>
      <c r="U2141" s="13"/>
      <c r="V2141" s="13"/>
      <c r="W2141" s="13"/>
      <c r="X2141" s="13"/>
      <c r="Y2141" s="13"/>
      <c r="Z2141" s="13"/>
      <c r="AA2141" s="13"/>
      <c r="AB2141" s="13"/>
    </row>
    <row r="2142" ht="15.75" customHeight="1">
      <c r="A2142" s="24" t="s">
        <v>11324</v>
      </c>
      <c r="B2142" s="24" t="s">
        <v>4948</v>
      </c>
      <c r="C2142" s="24" t="s">
        <v>11325</v>
      </c>
      <c r="D2142" s="24" t="s">
        <v>11326</v>
      </c>
      <c r="E2142" s="24" t="s">
        <v>11342</v>
      </c>
      <c r="F2142" s="25">
        <v>3.0</v>
      </c>
      <c r="G2142" s="25">
        <v>2.0</v>
      </c>
      <c r="H2142" s="25" t="s">
        <v>9250</v>
      </c>
      <c r="I2142" s="25">
        <v>3.0</v>
      </c>
      <c r="J2142" s="25">
        <v>3.0</v>
      </c>
      <c r="K2142" s="25" t="s">
        <v>10918</v>
      </c>
      <c r="L2142" s="25">
        <v>3.0</v>
      </c>
      <c r="M2142" s="25">
        <v>2.0</v>
      </c>
      <c r="N2142" s="25" t="s">
        <v>9396</v>
      </c>
      <c r="O2142" s="13"/>
      <c r="P2142" s="13"/>
      <c r="Q2142" s="13"/>
      <c r="R2142" s="13"/>
      <c r="S2142" s="13"/>
      <c r="T2142" s="13"/>
      <c r="U2142" s="13"/>
      <c r="V2142" s="13"/>
      <c r="W2142" s="13"/>
      <c r="X2142" s="13"/>
      <c r="Y2142" s="13"/>
      <c r="Z2142" s="13"/>
      <c r="AA2142" s="13"/>
      <c r="AB2142" s="13"/>
    </row>
    <row r="2143" ht="15.75" customHeight="1">
      <c r="A2143" s="24" t="s">
        <v>11324</v>
      </c>
      <c r="B2143" s="24" t="s">
        <v>4950</v>
      </c>
      <c r="C2143" s="24" t="s">
        <v>11325</v>
      </c>
      <c r="D2143" s="24" t="s">
        <v>11326</v>
      </c>
      <c r="E2143" s="24" t="s">
        <v>11343</v>
      </c>
      <c r="F2143" s="25">
        <v>3.0</v>
      </c>
      <c r="G2143" s="25">
        <v>3.0</v>
      </c>
      <c r="H2143" s="25" t="s">
        <v>9250</v>
      </c>
      <c r="I2143" s="25">
        <v>3.0</v>
      </c>
      <c r="J2143" s="25">
        <v>3.0</v>
      </c>
      <c r="K2143" s="25" t="s">
        <v>10918</v>
      </c>
      <c r="L2143" s="25">
        <v>3.0</v>
      </c>
      <c r="M2143" s="25">
        <v>3.0</v>
      </c>
      <c r="N2143" s="25" t="s">
        <v>9396</v>
      </c>
      <c r="O2143" s="13"/>
      <c r="P2143" s="13"/>
      <c r="Q2143" s="13"/>
      <c r="R2143" s="13"/>
      <c r="S2143" s="13"/>
      <c r="T2143" s="13"/>
      <c r="U2143" s="13"/>
      <c r="V2143" s="13"/>
      <c r="W2143" s="13"/>
      <c r="X2143" s="13"/>
      <c r="Y2143" s="13"/>
      <c r="Z2143" s="13"/>
      <c r="AA2143" s="13"/>
      <c r="AB2143" s="13"/>
    </row>
    <row r="2144" ht="15.75" customHeight="1">
      <c r="A2144" s="24" t="s">
        <v>11324</v>
      </c>
      <c r="B2144" s="24" t="s">
        <v>4952</v>
      </c>
      <c r="C2144" s="24" t="s">
        <v>11325</v>
      </c>
      <c r="D2144" s="24" t="s">
        <v>11326</v>
      </c>
      <c r="E2144" s="24" t="s">
        <v>11344</v>
      </c>
      <c r="F2144" s="25">
        <v>3.0</v>
      </c>
      <c r="G2144" s="25">
        <v>3.0</v>
      </c>
      <c r="H2144" s="25" t="s">
        <v>9250</v>
      </c>
      <c r="I2144" s="25">
        <v>3.0</v>
      </c>
      <c r="J2144" s="25">
        <v>3.0</v>
      </c>
      <c r="K2144" s="25" t="s">
        <v>10918</v>
      </c>
      <c r="L2144" s="25">
        <v>3.0</v>
      </c>
      <c r="M2144" s="25">
        <v>3.0</v>
      </c>
      <c r="N2144" s="25" t="s">
        <v>9396</v>
      </c>
      <c r="O2144" s="13"/>
      <c r="P2144" s="13"/>
      <c r="Q2144" s="13"/>
      <c r="R2144" s="13"/>
      <c r="S2144" s="13"/>
      <c r="T2144" s="13"/>
      <c r="U2144" s="13"/>
      <c r="V2144" s="13"/>
      <c r="W2144" s="13"/>
      <c r="X2144" s="13"/>
      <c r="Y2144" s="13"/>
      <c r="Z2144" s="13"/>
      <c r="AA2144" s="13"/>
      <c r="AB2144" s="13"/>
    </row>
    <row r="2145" ht="15.75" customHeight="1">
      <c r="A2145" s="24" t="s">
        <v>11345</v>
      </c>
      <c r="B2145" s="24" t="s">
        <v>4647</v>
      </c>
      <c r="C2145" s="24" t="s">
        <v>11346</v>
      </c>
      <c r="D2145" s="24" t="s">
        <v>11347</v>
      </c>
      <c r="E2145" s="24" t="s">
        <v>11348</v>
      </c>
      <c r="F2145" s="25">
        <v>2.0</v>
      </c>
      <c r="G2145" s="25">
        <v>3.0</v>
      </c>
      <c r="H2145" s="25" t="s">
        <v>8872</v>
      </c>
      <c r="I2145" s="25">
        <v>1.0</v>
      </c>
      <c r="J2145" s="25">
        <v>2.0</v>
      </c>
      <c r="K2145" s="25" t="s">
        <v>9250</v>
      </c>
      <c r="L2145" s="25">
        <v>3.0</v>
      </c>
      <c r="M2145" s="25">
        <v>3.0</v>
      </c>
      <c r="N2145" s="25" t="s">
        <v>8916</v>
      </c>
      <c r="O2145" s="13"/>
      <c r="P2145" s="13"/>
      <c r="Q2145" s="13"/>
      <c r="R2145" s="13"/>
      <c r="S2145" s="13"/>
      <c r="T2145" s="13"/>
      <c r="U2145" s="13"/>
      <c r="V2145" s="13"/>
      <c r="W2145" s="13"/>
      <c r="X2145" s="13"/>
      <c r="Y2145" s="13"/>
      <c r="Z2145" s="13"/>
      <c r="AA2145" s="13"/>
      <c r="AB2145" s="13"/>
    </row>
    <row r="2146" ht="15.75" customHeight="1">
      <c r="A2146" s="24" t="s">
        <v>11345</v>
      </c>
      <c r="B2146" s="24" t="s">
        <v>4651</v>
      </c>
      <c r="C2146" s="24" t="s">
        <v>11346</v>
      </c>
      <c r="D2146" s="24" t="s">
        <v>11347</v>
      </c>
      <c r="E2146" s="24" t="s">
        <v>11349</v>
      </c>
      <c r="F2146" s="25">
        <v>3.0</v>
      </c>
      <c r="G2146" s="25">
        <v>2.0</v>
      </c>
      <c r="H2146" s="25" t="s">
        <v>8872</v>
      </c>
      <c r="I2146" s="25">
        <v>3.0</v>
      </c>
      <c r="J2146" s="25">
        <v>2.0</v>
      </c>
      <c r="K2146" s="25" t="s">
        <v>9250</v>
      </c>
      <c r="L2146" s="25">
        <v>3.0</v>
      </c>
      <c r="M2146" s="25">
        <v>2.0</v>
      </c>
      <c r="N2146" s="25" t="s">
        <v>8916</v>
      </c>
      <c r="O2146" s="13"/>
      <c r="P2146" s="13"/>
      <c r="Q2146" s="13"/>
      <c r="R2146" s="13"/>
      <c r="S2146" s="13"/>
      <c r="T2146" s="13"/>
      <c r="U2146" s="13"/>
      <c r="V2146" s="13"/>
      <c r="W2146" s="13"/>
      <c r="X2146" s="13"/>
      <c r="Y2146" s="13"/>
      <c r="Z2146" s="13"/>
      <c r="AA2146" s="13"/>
      <c r="AB2146" s="13"/>
    </row>
    <row r="2147" ht="15.75" customHeight="1">
      <c r="A2147" s="24" t="s">
        <v>11345</v>
      </c>
      <c r="B2147" s="24" t="s">
        <v>4653</v>
      </c>
      <c r="C2147" s="24" t="s">
        <v>11346</v>
      </c>
      <c r="D2147" s="24" t="s">
        <v>11347</v>
      </c>
      <c r="E2147" s="24" t="s">
        <v>11350</v>
      </c>
      <c r="F2147" s="25">
        <v>2.0</v>
      </c>
      <c r="G2147" s="25">
        <v>2.0</v>
      </c>
      <c r="H2147" s="25" t="s">
        <v>8872</v>
      </c>
      <c r="I2147" s="25">
        <v>2.0</v>
      </c>
      <c r="J2147" s="25">
        <v>2.0</v>
      </c>
      <c r="K2147" s="25" t="s">
        <v>9250</v>
      </c>
      <c r="L2147" s="25">
        <v>2.0</v>
      </c>
      <c r="M2147" s="25">
        <v>2.0</v>
      </c>
      <c r="N2147" s="25" t="s">
        <v>8916</v>
      </c>
      <c r="O2147" s="13"/>
      <c r="P2147" s="13"/>
      <c r="Q2147" s="13"/>
      <c r="R2147" s="13"/>
      <c r="S2147" s="13"/>
      <c r="T2147" s="13"/>
      <c r="U2147" s="13"/>
      <c r="V2147" s="13"/>
      <c r="W2147" s="13"/>
      <c r="X2147" s="13"/>
      <c r="Y2147" s="13"/>
      <c r="Z2147" s="13"/>
      <c r="AA2147" s="13"/>
      <c r="AB2147" s="13"/>
    </row>
    <row r="2148" ht="15.75" customHeight="1">
      <c r="A2148" s="24" t="s">
        <v>11345</v>
      </c>
      <c r="B2148" s="24" t="s">
        <v>4655</v>
      </c>
      <c r="C2148" s="24" t="s">
        <v>11346</v>
      </c>
      <c r="D2148" s="24" t="s">
        <v>11347</v>
      </c>
      <c r="E2148" s="24" t="s">
        <v>11351</v>
      </c>
      <c r="F2148" s="25">
        <v>2.0</v>
      </c>
      <c r="G2148" s="25">
        <v>2.0</v>
      </c>
      <c r="H2148" s="25" t="s">
        <v>8872</v>
      </c>
      <c r="I2148" s="25">
        <v>2.0</v>
      </c>
      <c r="J2148" s="25">
        <v>2.0</v>
      </c>
      <c r="K2148" s="25" t="s">
        <v>9250</v>
      </c>
      <c r="L2148" s="25">
        <v>2.0</v>
      </c>
      <c r="M2148" s="25">
        <v>2.0</v>
      </c>
      <c r="N2148" s="25" t="s">
        <v>8916</v>
      </c>
      <c r="O2148" s="13"/>
      <c r="P2148" s="13"/>
      <c r="Q2148" s="13"/>
      <c r="R2148" s="13"/>
      <c r="S2148" s="13"/>
      <c r="T2148" s="13"/>
      <c r="U2148" s="13"/>
      <c r="V2148" s="13"/>
      <c r="W2148" s="13"/>
      <c r="X2148" s="13"/>
      <c r="Y2148" s="13"/>
      <c r="Z2148" s="13"/>
      <c r="AA2148" s="13"/>
      <c r="AB2148" s="13"/>
    </row>
    <row r="2149" ht="15.75" customHeight="1">
      <c r="A2149" s="24" t="s">
        <v>11345</v>
      </c>
      <c r="B2149" s="24" t="s">
        <v>4657</v>
      </c>
      <c r="C2149" s="24" t="s">
        <v>11346</v>
      </c>
      <c r="D2149" s="24" t="s">
        <v>11347</v>
      </c>
      <c r="E2149" s="24" t="s">
        <v>11352</v>
      </c>
      <c r="F2149" s="25">
        <v>3.0</v>
      </c>
      <c r="G2149" s="25">
        <v>3.0</v>
      </c>
      <c r="H2149" s="25" t="s">
        <v>8872</v>
      </c>
      <c r="I2149" s="25">
        <v>3.0</v>
      </c>
      <c r="J2149" s="25">
        <v>3.0</v>
      </c>
      <c r="K2149" s="25" t="s">
        <v>9250</v>
      </c>
      <c r="L2149" s="25">
        <v>3.0</v>
      </c>
      <c r="M2149" s="25">
        <v>3.0</v>
      </c>
      <c r="N2149" s="25" t="s">
        <v>8916</v>
      </c>
      <c r="O2149" s="13"/>
      <c r="P2149" s="13"/>
      <c r="Q2149" s="13"/>
      <c r="R2149" s="13"/>
      <c r="S2149" s="13"/>
      <c r="T2149" s="13"/>
      <c r="U2149" s="13"/>
      <c r="V2149" s="13"/>
      <c r="W2149" s="13"/>
      <c r="X2149" s="13"/>
      <c r="Y2149" s="13"/>
      <c r="Z2149" s="13"/>
      <c r="AA2149" s="13"/>
      <c r="AB2149" s="13"/>
    </row>
    <row r="2150" ht="15.75" customHeight="1">
      <c r="A2150" s="24" t="s">
        <v>11345</v>
      </c>
      <c r="B2150" s="24" t="s">
        <v>4659</v>
      </c>
      <c r="C2150" s="24" t="s">
        <v>11346</v>
      </c>
      <c r="D2150" s="24" t="s">
        <v>11347</v>
      </c>
      <c r="E2150" s="24" t="s">
        <v>11353</v>
      </c>
      <c r="F2150" s="25">
        <v>2.0</v>
      </c>
      <c r="G2150" s="25">
        <v>2.0</v>
      </c>
      <c r="H2150" s="25" t="s">
        <v>8872</v>
      </c>
      <c r="I2150" s="25">
        <v>2.0</v>
      </c>
      <c r="J2150" s="25">
        <v>2.0</v>
      </c>
      <c r="K2150" s="25" t="s">
        <v>9250</v>
      </c>
      <c r="L2150" s="25">
        <v>2.0</v>
      </c>
      <c r="M2150" s="25">
        <v>2.0</v>
      </c>
      <c r="N2150" s="25" t="s">
        <v>8916</v>
      </c>
      <c r="O2150" s="13"/>
      <c r="P2150" s="13"/>
      <c r="Q2150" s="13"/>
      <c r="R2150" s="13"/>
      <c r="S2150" s="13"/>
      <c r="T2150" s="13"/>
      <c r="U2150" s="13"/>
      <c r="V2150" s="13"/>
      <c r="W2150" s="13"/>
      <c r="X2150" s="13"/>
      <c r="Y2150" s="13"/>
      <c r="Z2150" s="13"/>
      <c r="AA2150" s="13"/>
      <c r="AB2150" s="13"/>
    </row>
    <row r="2151" ht="15.75" customHeight="1">
      <c r="A2151" s="24" t="s">
        <v>11345</v>
      </c>
      <c r="B2151" s="24" t="s">
        <v>4661</v>
      </c>
      <c r="C2151" s="24" t="s">
        <v>11346</v>
      </c>
      <c r="D2151" s="24" t="s">
        <v>11347</v>
      </c>
      <c r="E2151" s="24" t="s">
        <v>11354</v>
      </c>
      <c r="F2151" s="25">
        <v>1.0</v>
      </c>
      <c r="G2151" s="25">
        <v>2.0</v>
      </c>
      <c r="H2151" s="25" t="s">
        <v>8872</v>
      </c>
      <c r="I2151" s="25">
        <v>1.0</v>
      </c>
      <c r="J2151" s="25">
        <v>1.0</v>
      </c>
      <c r="K2151" s="25" t="s">
        <v>9250</v>
      </c>
      <c r="L2151" s="25">
        <v>1.0</v>
      </c>
      <c r="M2151" s="25">
        <v>1.0</v>
      </c>
      <c r="N2151" s="25" t="s">
        <v>8916</v>
      </c>
      <c r="O2151" s="13"/>
      <c r="P2151" s="13"/>
      <c r="Q2151" s="13"/>
      <c r="R2151" s="13"/>
      <c r="S2151" s="13"/>
      <c r="T2151" s="13"/>
      <c r="U2151" s="13"/>
      <c r="V2151" s="13"/>
      <c r="W2151" s="13"/>
      <c r="X2151" s="13"/>
      <c r="Y2151" s="13"/>
      <c r="Z2151" s="13"/>
      <c r="AA2151" s="13"/>
      <c r="AB2151" s="13"/>
    </row>
    <row r="2152" ht="15.75" customHeight="1">
      <c r="A2152" s="24" t="s">
        <v>11345</v>
      </c>
      <c r="B2152" s="24" t="s">
        <v>4663</v>
      </c>
      <c r="C2152" s="24" t="s">
        <v>11346</v>
      </c>
      <c r="D2152" s="24" t="s">
        <v>11347</v>
      </c>
      <c r="E2152" s="24" t="s">
        <v>11355</v>
      </c>
      <c r="F2152" s="25">
        <v>1.0</v>
      </c>
      <c r="G2152" s="25">
        <v>2.0</v>
      </c>
      <c r="H2152" s="25" t="s">
        <v>8872</v>
      </c>
      <c r="I2152" s="25">
        <v>1.0</v>
      </c>
      <c r="J2152" s="25">
        <v>2.0</v>
      </c>
      <c r="K2152" s="25" t="s">
        <v>9250</v>
      </c>
      <c r="L2152" s="25">
        <v>1.0</v>
      </c>
      <c r="M2152" s="25">
        <v>2.0</v>
      </c>
      <c r="N2152" s="25" t="s">
        <v>8916</v>
      </c>
      <c r="O2152" s="13"/>
      <c r="P2152" s="13"/>
      <c r="Q2152" s="13"/>
      <c r="R2152" s="13"/>
      <c r="S2152" s="13"/>
      <c r="T2152" s="13"/>
      <c r="U2152" s="13"/>
      <c r="V2152" s="13"/>
      <c r="W2152" s="13"/>
      <c r="X2152" s="13"/>
      <c r="Y2152" s="13"/>
      <c r="Z2152" s="13"/>
      <c r="AA2152" s="13"/>
      <c r="AB2152" s="13"/>
    </row>
    <row r="2153" ht="15.75" customHeight="1">
      <c r="A2153" s="24" t="s">
        <v>11345</v>
      </c>
      <c r="B2153" s="24" t="s">
        <v>4665</v>
      </c>
      <c r="C2153" s="24" t="s">
        <v>11346</v>
      </c>
      <c r="D2153" s="24" t="s">
        <v>11347</v>
      </c>
      <c r="E2153" s="24" t="s">
        <v>11356</v>
      </c>
      <c r="F2153" s="25">
        <v>2.0</v>
      </c>
      <c r="G2153" s="25">
        <v>2.0</v>
      </c>
      <c r="H2153" s="25" t="s">
        <v>8872</v>
      </c>
      <c r="I2153" s="25">
        <v>2.0</v>
      </c>
      <c r="J2153" s="25">
        <v>2.0</v>
      </c>
      <c r="K2153" s="25" t="s">
        <v>9250</v>
      </c>
      <c r="L2153" s="25">
        <v>2.0</v>
      </c>
      <c r="M2153" s="25">
        <v>2.0</v>
      </c>
      <c r="N2153" s="25" t="s">
        <v>8916</v>
      </c>
      <c r="O2153" s="13"/>
      <c r="P2153" s="13"/>
      <c r="Q2153" s="13"/>
      <c r="R2153" s="13"/>
      <c r="S2153" s="13"/>
      <c r="T2153" s="13"/>
      <c r="U2153" s="13"/>
      <c r="V2153" s="13"/>
      <c r="W2153" s="13"/>
      <c r="X2153" s="13"/>
      <c r="Y2153" s="13"/>
      <c r="Z2153" s="13"/>
      <c r="AA2153" s="13"/>
      <c r="AB2153" s="13"/>
    </row>
    <row r="2154" ht="15.75" customHeight="1">
      <c r="A2154" s="24" t="s">
        <v>11345</v>
      </c>
      <c r="B2154" s="24" t="s">
        <v>4667</v>
      </c>
      <c r="C2154" s="24" t="s">
        <v>11346</v>
      </c>
      <c r="D2154" s="24" t="s">
        <v>11347</v>
      </c>
      <c r="E2154" s="24" t="s">
        <v>11357</v>
      </c>
      <c r="F2154" s="25">
        <v>3.0</v>
      </c>
      <c r="G2154" s="25">
        <v>2.0</v>
      </c>
      <c r="H2154" s="25" t="s">
        <v>8872</v>
      </c>
      <c r="I2154" s="25">
        <v>3.0</v>
      </c>
      <c r="J2154" s="25">
        <v>2.0</v>
      </c>
      <c r="K2154" s="25" t="s">
        <v>9250</v>
      </c>
      <c r="L2154" s="25">
        <v>3.0</v>
      </c>
      <c r="M2154" s="25">
        <v>2.0</v>
      </c>
      <c r="N2154" s="25" t="s">
        <v>8916</v>
      </c>
      <c r="O2154" s="13"/>
      <c r="P2154" s="13"/>
      <c r="Q2154" s="13"/>
      <c r="R2154" s="13"/>
      <c r="S2154" s="13"/>
      <c r="T2154" s="13"/>
      <c r="U2154" s="13"/>
      <c r="V2154" s="13"/>
      <c r="W2154" s="13"/>
      <c r="X2154" s="13"/>
      <c r="Y2154" s="13"/>
      <c r="Z2154" s="13"/>
      <c r="AA2154" s="13"/>
      <c r="AB2154" s="13"/>
    </row>
    <row r="2155" ht="15.75" customHeight="1">
      <c r="A2155" s="24" t="s">
        <v>11345</v>
      </c>
      <c r="B2155" s="24" t="s">
        <v>4669</v>
      </c>
      <c r="C2155" s="24" t="s">
        <v>11346</v>
      </c>
      <c r="D2155" s="24" t="s">
        <v>11347</v>
      </c>
      <c r="E2155" s="24" t="s">
        <v>11358</v>
      </c>
      <c r="F2155" s="25">
        <v>3.0</v>
      </c>
      <c r="G2155" s="25">
        <v>3.0</v>
      </c>
      <c r="H2155" s="25" t="s">
        <v>8872</v>
      </c>
      <c r="I2155" s="25">
        <v>3.0</v>
      </c>
      <c r="J2155" s="25">
        <v>3.0</v>
      </c>
      <c r="K2155" s="25" t="s">
        <v>9250</v>
      </c>
      <c r="L2155" s="25">
        <v>3.0</v>
      </c>
      <c r="M2155" s="25">
        <v>3.0</v>
      </c>
      <c r="N2155" s="25" t="s">
        <v>8916</v>
      </c>
      <c r="O2155" s="13"/>
      <c r="P2155" s="13"/>
      <c r="Q2155" s="13"/>
      <c r="R2155" s="13"/>
      <c r="S2155" s="13"/>
      <c r="T2155" s="13"/>
      <c r="U2155" s="13"/>
      <c r="V2155" s="13"/>
      <c r="W2155" s="13"/>
      <c r="X2155" s="13"/>
      <c r="Y2155" s="13"/>
      <c r="Z2155" s="13"/>
      <c r="AA2155" s="13"/>
      <c r="AB2155" s="13"/>
    </row>
    <row r="2156" ht="15.75" customHeight="1">
      <c r="A2156" s="24" t="s">
        <v>11345</v>
      </c>
      <c r="B2156" s="24" t="s">
        <v>4671</v>
      </c>
      <c r="C2156" s="24" t="s">
        <v>11346</v>
      </c>
      <c r="D2156" s="24" t="s">
        <v>11347</v>
      </c>
      <c r="E2156" s="24" t="s">
        <v>11359</v>
      </c>
      <c r="F2156" s="25">
        <v>3.0</v>
      </c>
      <c r="G2156" s="25">
        <v>3.0</v>
      </c>
      <c r="H2156" s="25" t="s">
        <v>8872</v>
      </c>
      <c r="I2156" s="25">
        <v>3.0</v>
      </c>
      <c r="J2156" s="25">
        <v>3.0</v>
      </c>
      <c r="K2156" s="25" t="s">
        <v>9250</v>
      </c>
      <c r="L2156" s="25">
        <v>3.0</v>
      </c>
      <c r="M2156" s="25">
        <v>3.0</v>
      </c>
      <c r="N2156" s="25" t="s">
        <v>8916</v>
      </c>
      <c r="O2156" s="13"/>
      <c r="P2156" s="13"/>
      <c r="Q2156" s="13"/>
      <c r="R2156" s="13"/>
      <c r="S2156" s="13"/>
      <c r="T2156" s="13"/>
      <c r="U2156" s="13"/>
      <c r="V2156" s="13"/>
      <c r="W2156" s="13"/>
      <c r="X2156" s="13"/>
      <c r="Y2156" s="13"/>
      <c r="Z2156" s="13"/>
      <c r="AA2156" s="13"/>
      <c r="AB2156" s="13"/>
    </row>
    <row r="2157" ht="15.75" customHeight="1">
      <c r="A2157" s="24" t="s">
        <v>11345</v>
      </c>
      <c r="B2157" s="24" t="s">
        <v>4673</v>
      </c>
      <c r="C2157" s="24" t="s">
        <v>11346</v>
      </c>
      <c r="D2157" s="24" t="s">
        <v>11347</v>
      </c>
      <c r="E2157" s="24" t="s">
        <v>11360</v>
      </c>
      <c r="F2157" s="25">
        <v>2.0</v>
      </c>
      <c r="G2157" s="25">
        <v>2.0</v>
      </c>
      <c r="H2157" s="25" t="s">
        <v>8872</v>
      </c>
      <c r="I2157" s="25">
        <v>2.0</v>
      </c>
      <c r="J2157" s="25">
        <v>2.0</v>
      </c>
      <c r="K2157" s="25" t="s">
        <v>9250</v>
      </c>
      <c r="L2157" s="25">
        <v>2.0</v>
      </c>
      <c r="M2157" s="25">
        <v>2.0</v>
      </c>
      <c r="N2157" s="25" t="s">
        <v>8916</v>
      </c>
      <c r="O2157" s="13"/>
      <c r="P2157" s="13"/>
      <c r="Q2157" s="13"/>
      <c r="R2157" s="13"/>
      <c r="S2157" s="13"/>
      <c r="T2157" s="13"/>
      <c r="U2157" s="13"/>
      <c r="V2157" s="13"/>
      <c r="W2157" s="13"/>
      <c r="X2157" s="13"/>
      <c r="Y2157" s="13"/>
      <c r="Z2157" s="13"/>
      <c r="AA2157" s="13"/>
      <c r="AB2157" s="13"/>
    </row>
    <row r="2158" ht="15.75" customHeight="1">
      <c r="A2158" s="24" t="s">
        <v>11345</v>
      </c>
      <c r="B2158" s="24" t="s">
        <v>4675</v>
      </c>
      <c r="C2158" s="24" t="s">
        <v>11346</v>
      </c>
      <c r="D2158" s="24" t="s">
        <v>11347</v>
      </c>
      <c r="E2158" s="24" t="s">
        <v>11361</v>
      </c>
      <c r="F2158" s="25">
        <v>2.0</v>
      </c>
      <c r="G2158" s="25">
        <v>2.0</v>
      </c>
      <c r="H2158" s="25" t="s">
        <v>8872</v>
      </c>
      <c r="I2158" s="25">
        <v>1.0</v>
      </c>
      <c r="J2158" s="25">
        <v>1.0</v>
      </c>
      <c r="K2158" s="25" t="s">
        <v>9250</v>
      </c>
      <c r="L2158" s="25">
        <v>1.0</v>
      </c>
      <c r="M2158" s="25">
        <v>1.0</v>
      </c>
      <c r="N2158" s="25" t="s">
        <v>8916</v>
      </c>
      <c r="O2158" s="13"/>
      <c r="P2158" s="13"/>
      <c r="Q2158" s="13"/>
      <c r="R2158" s="13"/>
      <c r="S2158" s="13"/>
      <c r="T2158" s="13"/>
      <c r="U2158" s="13"/>
      <c r="V2158" s="13"/>
      <c r="W2158" s="13"/>
      <c r="X2158" s="13"/>
      <c r="Y2158" s="13"/>
      <c r="Z2158" s="13"/>
      <c r="AA2158" s="13"/>
      <c r="AB2158" s="13"/>
    </row>
    <row r="2159" ht="15.75" customHeight="1">
      <c r="A2159" s="24" t="s">
        <v>11345</v>
      </c>
      <c r="B2159" s="24" t="s">
        <v>4677</v>
      </c>
      <c r="C2159" s="24" t="s">
        <v>11346</v>
      </c>
      <c r="D2159" s="24" t="s">
        <v>11347</v>
      </c>
      <c r="E2159" s="24" t="s">
        <v>11362</v>
      </c>
      <c r="F2159" s="25">
        <v>2.0</v>
      </c>
      <c r="G2159" s="25">
        <v>2.0</v>
      </c>
      <c r="H2159" s="25" t="s">
        <v>8872</v>
      </c>
      <c r="I2159" s="25">
        <v>1.0</v>
      </c>
      <c r="J2159" s="25">
        <v>1.0</v>
      </c>
      <c r="K2159" s="25" t="s">
        <v>9250</v>
      </c>
      <c r="L2159" s="25">
        <v>1.0</v>
      </c>
      <c r="M2159" s="25">
        <v>1.0</v>
      </c>
      <c r="N2159" s="25" t="s">
        <v>8916</v>
      </c>
      <c r="O2159" s="13"/>
      <c r="P2159" s="13"/>
      <c r="Q2159" s="13"/>
      <c r="R2159" s="13"/>
      <c r="S2159" s="13"/>
      <c r="T2159" s="13"/>
      <c r="U2159" s="13"/>
      <c r="V2159" s="13"/>
      <c r="W2159" s="13"/>
      <c r="X2159" s="13"/>
      <c r="Y2159" s="13"/>
      <c r="Z2159" s="13"/>
      <c r="AA2159" s="13"/>
      <c r="AB2159" s="13"/>
    </row>
    <row r="2160" ht="15.75" customHeight="1">
      <c r="A2160" s="24" t="s">
        <v>11345</v>
      </c>
      <c r="B2160" s="24" t="s">
        <v>4679</v>
      </c>
      <c r="C2160" s="24" t="s">
        <v>11346</v>
      </c>
      <c r="D2160" s="24" t="s">
        <v>11347</v>
      </c>
      <c r="E2160" s="24" t="s">
        <v>11363</v>
      </c>
      <c r="F2160" s="25">
        <v>2.0</v>
      </c>
      <c r="G2160" s="25">
        <v>2.0</v>
      </c>
      <c r="H2160" s="25" t="s">
        <v>8872</v>
      </c>
      <c r="I2160" s="25">
        <v>2.0</v>
      </c>
      <c r="J2160" s="25">
        <v>2.0</v>
      </c>
      <c r="K2160" s="25" t="s">
        <v>9250</v>
      </c>
      <c r="L2160" s="25">
        <v>2.0</v>
      </c>
      <c r="M2160" s="25">
        <v>2.0</v>
      </c>
      <c r="N2160" s="25" t="s">
        <v>8916</v>
      </c>
      <c r="O2160" s="13"/>
      <c r="P2160" s="13"/>
      <c r="Q2160" s="13"/>
      <c r="R2160" s="13"/>
      <c r="S2160" s="13"/>
      <c r="T2160" s="13"/>
      <c r="U2160" s="13"/>
      <c r="V2160" s="13"/>
      <c r="W2160" s="13"/>
      <c r="X2160" s="13"/>
      <c r="Y2160" s="13"/>
      <c r="Z2160" s="13"/>
      <c r="AA2160" s="13"/>
      <c r="AB2160" s="13"/>
    </row>
    <row r="2161" ht="15.75" customHeight="1">
      <c r="A2161" s="24" t="s">
        <v>11345</v>
      </c>
      <c r="B2161" s="24" t="s">
        <v>4681</v>
      </c>
      <c r="C2161" s="24" t="s">
        <v>11346</v>
      </c>
      <c r="D2161" s="24" t="s">
        <v>11347</v>
      </c>
      <c r="E2161" s="24" t="s">
        <v>11364</v>
      </c>
      <c r="F2161" s="25">
        <v>3.0</v>
      </c>
      <c r="G2161" s="25">
        <v>3.0</v>
      </c>
      <c r="H2161" s="25" t="s">
        <v>8872</v>
      </c>
      <c r="I2161" s="25">
        <v>3.0</v>
      </c>
      <c r="J2161" s="25">
        <v>3.0</v>
      </c>
      <c r="K2161" s="25" t="s">
        <v>9250</v>
      </c>
      <c r="L2161" s="25">
        <v>3.0</v>
      </c>
      <c r="M2161" s="25">
        <v>3.0</v>
      </c>
      <c r="N2161" s="25" t="s">
        <v>8916</v>
      </c>
      <c r="O2161" s="13"/>
      <c r="P2161" s="13"/>
      <c r="Q2161" s="13"/>
      <c r="R2161" s="13"/>
      <c r="S2161" s="13"/>
      <c r="T2161" s="13"/>
      <c r="U2161" s="13"/>
      <c r="V2161" s="13"/>
      <c r="W2161" s="13"/>
      <c r="X2161" s="13"/>
      <c r="Y2161" s="13"/>
      <c r="Z2161" s="13"/>
      <c r="AA2161" s="13"/>
      <c r="AB2161" s="13"/>
    </row>
    <row r="2162" ht="15.75" customHeight="1">
      <c r="A2162" s="24" t="s">
        <v>11345</v>
      </c>
      <c r="B2162" s="24" t="s">
        <v>4683</v>
      </c>
      <c r="C2162" s="24" t="s">
        <v>11346</v>
      </c>
      <c r="D2162" s="24" t="s">
        <v>11347</v>
      </c>
      <c r="E2162" s="24" t="s">
        <v>11365</v>
      </c>
      <c r="F2162" s="25">
        <v>3.0</v>
      </c>
      <c r="G2162" s="25">
        <v>3.0</v>
      </c>
      <c r="H2162" s="25" t="s">
        <v>8872</v>
      </c>
      <c r="I2162" s="25">
        <v>3.0</v>
      </c>
      <c r="J2162" s="25">
        <v>3.0</v>
      </c>
      <c r="K2162" s="25" t="s">
        <v>9250</v>
      </c>
      <c r="L2162" s="25">
        <v>3.0</v>
      </c>
      <c r="M2162" s="25">
        <v>3.0</v>
      </c>
      <c r="N2162" s="25" t="s">
        <v>8916</v>
      </c>
      <c r="O2162" s="13"/>
      <c r="P2162" s="13"/>
      <c r="Q2162" s="13"/>
      <c r="R2162" s="13"/>
      <c r="S2162" s="13"/>
      <c r="T2162" s="13"/>
      <c r="U2162" s="13"/>
      <c r="V2162" s="13"/>
      <c r="W2162" s="13"/>
      <c r="X2162" s="13"/>
      <c r="Y2162" s="13"/>
      <c r="Z2162" s="13"/>
      <c r="AA2162" s="13"/>
      <c r="AB2162" s="13"/>
    </row>
    <row r="2163" ht="15.75" customHeight="1">
      <c r="A2163" s="24" t="s">
        <v>11366</v>
      </c>
      <c r="B2163" s="24" t="s">
        <v>1069</v>
      </c>
      <c r="C2163" s="24" t="s">
        <v>11367</v>
      </c>
      <c r="D2163" s="24" t="s">
        <v>11368</v>
      </c>
      <c r="E2163" s="24" t="s">
        <v>11369</v>
      </c>
      <c r="F2163" s="25">
        <v>3.0</v>
      </c>
      <c r="G2163" s="25">
        <v>3.0</v>
      </c>
      <c r="H2163" s="25" t="s">
        <v>9081</v>
      </c>
      <c r="I2163" s="25">
        <v>3.0</v>
      </c>
      <c r="J2163" s="25">
        <v>3.0</v>
      </c>
      <c r="K2163" s="25" t="s">
        <v>10249</v>
      </c>
      <c r="L2163" s="25">
        <v>2.0</v>
      </c>
      <c r="M2163" s="25">
        <v>2.0</v>
      </c>
      <c r="N2163" s="25" t="s">
        <v>8916</v>
      </c>
      <c r="O2163" s="13"/>
      <c r="P2163" s="13"/>
      <c r="Q2163" s="13"/>
      <c r="R2163" s="13"/>
      <c r="S2163" s="13"/>
      <c r="T2163" s="13"/>
      <c r="U2163" s="13"/>
      <c r="V2163" s="13"/>
      <c r="W2163" s="13"/>
      <c r="X2163" s="13"/>
      <c r="Y2163" s="13"/>
      <c r="Z2163" s="13"/>
      <c r="AA2163" s="13"/>
      <c r="AB2163" s="13"/>
    </row>
    <row r="2164" ht="15.75" customHeight="1">
      <c r="A2164" s="24" t="s">
        <v>11366</v>
      </c>
      <c r="B2164" s="24" t="s">
        <v>1073</v>
      </c>
      <c r="C2164" s="24" t="s">
        <v>11367</v>
      </c>
      <c r="D2164" s="24" t="s">
        <v>11368</v>
      </c>
      <c r="E2164" s="24" t="s">
        <v>11370</v>
      </c>
      <c r="F2164" s="25">
        <v>2.0</v>
      </c>
      <c r="G2164" s="25">
        <v>3.0</v>
      </c>
      <c r="H2164" s="25" t="s">
        <v>9081</v>
      </c>
      <c r="I2164" s="25">
        <v>2.0</v>
      </c>
      <c r="J2164" s="25">
        <v>1.0</v>
      </c>
      <c r="K2164" s="25" t="s">
        <v>10249</v>
      </c>
      <c r="L2164" s="25">
        <v>3.0</v>
      </c>
      <c r="M2164" s="25">
        <v>3.0</v>
      </c>
      <c r="N2164" s="25" t="s">
        <v>8916</v>
      </c>
      <c r="O2164" s="13"/>
      <c r="P2164" s="13"/>
      <c r="Q2164" s="13"/>
      <c r="R2164" s="13"/>
      <c r="S2164" s="13"/>
      <c r="T2164" s="13"/>
      <c r="U2164" s="13"/>
      <c r="V2164" s="13"/>
      <c r="W2164" s="13"/>
      <c r="X2164" s="13"/>
      <c r="Y2164" s="13"/>
      <c r="Z2164" s="13"/>
      <c r="AA2164" s="13"/>
      <c r="AB2164" s="13"/>
    </row>
    <row r="2165" ht="15.75" customHeight="1">
      <c r="A2165" s="24" t="s">
        <v>11366</v>
      </c>
      <c r="B2165" s="24" t="s">
        <v>1075</v>
      </c>
      <c r="C2165" s="24" t="s">
        <v>11367</v>
      </c>
      <c r="D2165" s="24" t="s">
        <v>11368</v>
      </c>
      <c r="E2165" s="24" t="s">
        <v>11371</v>
      </c>
      <c r="F2165" s="25">
        <v>2.0</v>
      </c>
      <c r="G2165" s="25">
        <v>3.0</v>
      </c>
      <c r="H2165" s="25" t="s">
        <v>9081</v>
      </c>
      <c r="I2165" s="25">
        <v>1.0</v>
      </c>
      <c r="J2165" s="25">
        <v>1.0</v>
      </c>
      <c r="K2165" s="25" t="s">
        <v>10249</v>
      </c>
      <c r="L2165" s="25">
        <v>3.0</v>
      </c>
      <c r="M2165" s="25">
        <v>3.0</v>
      </c>
      <c r="N2165" s="25" t="s">
        <v>8916</v>
      </c>
      <c r="O2165" s="13"/>
      <c r="P2165" s="13"/>
      <c r="Q2165" s="13"/>
      <c r="R2165" s="13"/>
      <c r="S2165" s="13"/>
      <c r="T2165" s="13"/>
      <c r="U2165" s="13"/>
      <c r="V2165" s="13"/>
      <c r="W2165" s="13"/>
      <c r="X2165" s="13"/>
      <c r="Y2165" s="13"/>
      <c r="Z2165" s="13"/>
      <c r="AA2165" s="13"/>
      <c r="AB2165" s="13"/>
    </row>
    <row r="2166" ht="15.75" customHeight="1">
      <c r="A2166" s="24" t="s">
        <v>11366</v>
      </c>
      <c r="B2166" s="24" t="s">
        <v>1077</v>
      </c>
      <c r="C2166" s="24" t="s">
        <v>11367</v>
      </c>
      <c r="D2166" s="24" t="s">
        <v>11368</v>
      </c>
      <c r="E2166" s="24" t="s">
        <v>11372</v>
      </c>
      <c r="F2166" s="25">
        <v>2.0</v>
      </c>
      <c r="G2166" s="25">
        <v>2.0</v>
      </c>
      <c r="H2166" s="25" t="s">
        <v>9081</v>
      </c>
      <c r="I2166" s="25">
        <v>2.0</v>
      </c>
      <c r="J2166" s="25">
        <v>2.0</v>
      </c>
      <c r="K2166" s="25" t="s">
        <v>10249</v>
      </c>
      <c r="L2166" s="25">
        <v>2.0</v>
      </c>
      <c r="M2166" s="25">
        <v>2.0</v>
      </c>
      <c r="N2166" s="25" t="s">
        <v>8916</v>
      </c>
      <c r="O2166" s="13"/>
      <c r="P2166" s="13"/>
      <c r="Q2166" s="13"/>
      <c r="R2166" s="13"/>
      <c r="S2166" s="13"/>
      <c r="T2166" s="13"/>
      <c r="U2166" s="13"/>
      <c r="V2166" s="13"/>
      <c r="W2166" s="13"/>
      <c r="X2166" s="13"/>
      <c r="Y2166" s="13"/>
      <c r="Z2166" s="13"/>
      <c r="AA2166" s="13"/>
      <c r="AB2166" s="13"/>
    </row>
    <row r="2167" ht="15.75" customHeight="1">
      <c r="A2167" s="24" t="s">
        <v>11366</v>
      </c>
      <c r="B2167" s="24" t="s">
        <v>1079</v>
      </c>
      <c r="C2167" s="24" t="s">
        <v>11367</v>
      </c>
      <c r="D2167" s="24" t="s">
        <v>11368</v>
      </c>
      <c r="E2167" s="24" t="s">
        <v>11373</v>
      </c>
      <c r="F2167" s="25">
        <v>2.0</v>
      </c>
      <c r="G2167" s="25">
        <v>3.0</v>
      </c>
      <c r="H2167" s="25" t="s">
        <v>9081</v>
      </c>
      <c r="I2167" s="25">
        <v>1.0</v>
      </c>
      <c r="J2167" s="25">
        <v>2.0</v>
      </c>
      <c r="K2167" s="25" t="s">
        <v>10249</v>
      </c>
      <c r="L2167" s="25">
        <v>1.0</v>
      </c>
      <c r="M2167" s="25">
        <v>1.0</v>
      </c>
      <c r="N2167" s="25" t="s">
        <v>8916</v>
      </c>
      <c r="O2167" s="13"/>
      <c r="P2167" s="13"/>
      <c r="Q2167" s="13"/>
      <c r="R2167" s="13"/>
      <c r="S2167" s="13"/>
      <c r="T2167" s="13"/>
      <c r="U2167" s="13"/>
      <c r="V2167" s="13"/>
      <c r="W2167" s="13"/>
      <c r="X2167" s="13"/>
      <c r="Y2167" s="13"/>
      <c r="Z2167" s="13"/>
      <c r="AA2167" s="13"/>
      <c r="AB2167" s="13"/>
    </row>
    <row r="2168" ht="15.75" customHeight="1">
      <c r="A2168" s="24" t="s">
        <v>11366</v>
      </c>
      <c r="B2168" s="24" t="s">
        <v>1081</v>
      </c>
      <c r="C2168" s="24" t="s">
        <v>11367</v>
      </c>
      <c r="D2168" s="24" t="s">
        <v>11368</v>
      </c>
      <c r="E2168" s="24" t="s">
        <v>11374</v>
      </c>
      <c r="F2168" s="25">
        <v>2.0</v>
      </c>
      <c r="G2168" s="25">
        <v>2.0</v>
      </c>
      <c r="H2168" s="25" t="s">
        <v>9081</v>
      </c>
      <c r="I2168" s="25">
        <v>3.0</v>
      </c>
      <c r="J2168" s="25">
        <v>3.0</v>
      </c>
      <c r="K2168" s="25" t="s">
        <v>10249</v>
      </c>
      <c r="L2168" s="25">
        <v>3.0</v>
      </c>
      <c r="M2168" s="25">
        <v>3.0</v>
      </c>
      <c r="N2168" s="25" t="s">
        <v>8916</v>
      </c>
      <c r="O2168" s="13"/>
      <c r="P2168" s="13"/>
      <c r="Q2168" s="13"/>
      <c r="R2168" s="13"/>
      <c r="S2168" s="13"/>
      <c r="T2168" s="13"/>
      <c r="U2168" s="13"/>
      <c r="V2168" s="13"/>
      <c r="W2168" s="13"/>
      <c r="X2168" s="13"/>
      <c r="Y2168" s="13"/>
      <c r="Z2168" s="13"/>
      <c r="AA2168" s="13"/>
      <c r="AB2168" s="13"/>
    </row>
    <row r="2169" ht="15.75" customHeight="1">
      <c r="A2169" s="24" t="s">
        <v>11366</v>
      </c>
      <c r="B2169" s="24" t="s">
        <v>1083</v>
      </c>
      <c r="C2169" s="24" t="s">
        <v>11367</v>
      </c>
      <c r="D2169" s="24" t="s">
        <v>11368</v>
      </c>
      <c r="E2169" s="24" t="s">
        <v>11375</v>
      </c>
      <c r="F2169" s="25">
        <v>2.0</v>
      </c>
      <c r="G2169" s="25">
        <v>3.0</v>
      </c>
      <c r="H2169" s="25" t="s">
        <v>9081</v>
      </c>
      <c r="I2169" s="25">
        <v>2.0</v>
      </c>
      <c r="J2169" s="25">
        <v>1.0</v>
      </c>
      <c r="K2169" s="25" t="s">
        <v>10249</v>
      </c>
      <c r="L2169" s="25">
        <v>1.0</v>
      </c>
      <c r="M2169" s="25">
        <v>1.0</v>
      </c>
      <c r="N2169" s="25" t="s">
        <v>8916</v>
      </c>
      <c r="O2169" s="13"/>
      <c r="P2169" s="13"/>
      <c r="Q2169" s="13"/>
      <c r="R2169" s="13"/>
      <c r="S2169" s="13"/>
      <c r="T2169" s="13"/>
      <c r="U2169" s="13"/>
      <c r="V2169" s="13"/>
      <c r="W2169" s="13"/>
      <c r="X2169" s="13"/>
      <c r="Y2169" s="13"/>
      <c r="Z2169" s="13"/>
      <c r="AA2169" s="13"/>
      <c r="AB2169" s="13"/>
    </row>
    <row r="2170" ht="15.75" customHeight="1">
      <c r="A2170" s="24" t="s">
        <v>11366</v>
      </c>
      <c r="B2170" s="24" t="s">
        <v>1085</v>
      </c>
      <c r="C2170" s="24" t="s">
        <v>11367</v>
      </c>
      <c r="D2170" s="24" t="s">
        <v>11368</v>
      </c>
      <c r="E2170" s="24" t="s">
        <v>11376</v>
      </c>
      <c r="F2170" s="25">
        <v>3.0</v>
      </c>
      <c r="G2170" s="25">
        <v>3.0</v>
      </c>
      <c r="H2170" s="25" t="s">
        <v>9081</v>
      </c>
      <c r="I2170" s="25">
        <v>1.0</v>
      </c>
      <c r="J2170" s="25">
        <v>1.0</v>
      </c>
      <c r="K2170" s="25" t="s">
        <v>10249</v>
      </c>
      <c r="L2170" s="25">
        <v>1.0</v>
      </c>
      <c r="M2170" s="25">
        <v>1.0</v>
      </c>
      <c r="N2170" s="25" t="s">
        <v>8916</v>
      </c>
      <c r="O2170" s="13"/>
      <c r="P2170" s="13"/>
      <c r="Q2170" s="13"/>
      <c r="R2170" s="13"/>
      <c r="S2170" s="13"/>
      <c r="T2170" s="13"/>
      <c r="U2170" s="13"/>
      <c r="V2170" s="13"/>
      <c r="W2170" s="13"/>
      <c r="X2170" s="13"/>
      <c r="Y2170" s="13"/>
      <c r="Z2170" s="13"/>
      <c r="AA2170" s="13"/>
      <c r="AB2170" s="13"/>
    </row>
    <row r="2171" ht="15.75" customHeight="1">
      <c r="A2171" s="24" t="s">
        <v>11366</v>
      </c>
      <c r="B2171" s="24" t="s">
        <v>1087</v>
      </c>
      <c r="C2171" s="24" t="s">
        <v>11367</v>
      </c>
      <c r="D2171" s="24" t="s">
        <v>11368</v>
      </c>
      <c r="E2171" s="24" t="s">
        <v>11377</v>
      </c>
      <c r="F2171" s="25">
        <v>2.0</v>
      </c>
      <c r="G2171" s="25">
        <v>2.0</v>
      </c>
      <c r="H2171" s="25" t="s">
        <v>9081</v>
      </c>
      <c r="I2171" s="25">
        <v>1.0</v>
      </c>
      <c r="J2171" s="25">
        <v>1.0</v>
      </c>
      <c r="K2171" s="25" t="s">
        <v>10249</v>
      </c>
      <c r="L2171" s="25">
        <v>1.0</v>
      </c>
      <c r="M2171" s="25">
        <v>1.0</v>
      </c>
      <c r="N2171" s="25" t="s">
        <v>8916</v>
      </c>
      <c r="O2171" s="13"/>
      <c r="P2171" s="13"/>
      <c r="Q2171" s="13"/>
      <c r="R2171" s="13"/>
      <c r="S2171" s="13"/>
      <c r="T2171" s="13"/>
      <c r="U2171" s="13"/>
      <c r="V2171" s="13"/>
      <c r="W2171" s="13"/>
      <c r="X2171" s="13"/>
      <c r="Y2171" s="13"/>
      <c r="Z2171" s="13"/>
      <c r="AA2171" s="13"/>
      <c r="AB2171" s="13"/>
    </row>
    <row r="2172" ht="15.75" customHeight="1">
      <c r="A2172" s="24" t="s">
        <v>11366</v>
      </c>
      <c r="B2172" s="24" t="s">
        <v>1089</v>
      </c>
      <c r="C2172" s="24" t="s">
        <v>11367</v>
      </c>
      <c r="D2172" s="24" t="s">
        <v>11368</v>
      </c>
      <c r="E2172" s="24" t="s">
        <v>11378</v>
      </c>
      <c r="F2172" s="25">
        <v>3.0</v>
      </c>
      <c r="G2172" s="25">
        <v>3.0</v>
      </c>
      <c r="H2172" s="25" t="s">
        <v>9081</v>
      </c>
      <c r="I2172" s="25">
        <v>3.0</v>
      </c>
      <c r="J2172" s="25">
        <v>3.0</v>
      </c>
      <c r="K2172" s="25" t="s">
        <v>10249</v>
      </c>
      <c r="L2172" s="25">
        <v>3.0</v>
      </c>
      <c r="M2172" s="25">
        <v>3.0</v>
      </c>
      <c r="N2172" s="25" t="s">
        <v>8916</v>
      </c>
      <c r="O2172" s="13"/>
      <c r="P2172" s="13"/>
      <c r="Q2172" s="13"/>
      <c r="R2172" s="13"/>
      <c r="S2172" s="13"/>
      <c r="T2172" s="13"/>
      <c r="U2172" s="13"/>
      <c r="V2172" s="13"/>
      <c r="W2172" s="13"/>
      <c r="X2172" s="13"/>
      <c r="Y2172" s="13"/>
      <c r="Z2172" s="13"/>
      <c r="AA2172" s="13"/>
      <c r="AB2172" s="13"/>
    </row>
    <row r="2173" ht="15.75" customHeight="1">
      <c r="A2173" s="24" t="s">
        <v>11366</v>
      </c>
      <c r="B2173" s="24" t="s">
        <v>1091</v>
      </c>
      <c r="C2173" s="24" t="s">
        <v>11367</v>
      </c>
      <c r="D2173" s="24" t="s">
        <v>11368</v>
      </c>
      <c r="E2173" s="24" t="s">
        <v>11379</v>
      </c>
      <c r="F2173" s="25">
        <v>3.0</v>
      </c>
      <c r="G2173" s="25">
        <v>3.0</v>
      </c>
      <c r="H2173" s="25" t="s">
        <v>9081</v>
      </c>
      <c r="I2173" s="25">
        <v>1.0</v>
      </c>
      <c r="J2173" s="25">
        <v>2.0</v>
      </c>
      <c r="K2173" s="25" t="s">
        <v>10249</v>
      </c>
      <c r="L2173" s="25">
        <v>1.0</v>
      </c>
      <c r="M2173" s="25">
        <v>1.0</v>
      </c>
      <c r="N2173" s="25" t="s">
        <v>8916</v>
      </c>
      <c r="O2173" s="13"/>
      <c r="P2173" s="13"/>
      <c r="Q2173" s="13"/>
      <c r="R2173" s="13"/>
      <c r="S2173" s="13"/>
      <c r="T2173" s="13"/>
      <c r="U2173" s="13"/>
      <c r="V2173" s="13"/>
      <c r="W2173" s="13"/>
      <c r="X2173" s="13"/>
      <c r="Y2173" s="13"/>
      <c r="Z2173" s="13"/>
      <c r="AA2173" s="13"/>
      <c r="AB2173" s="13"/>
    </row>
    <row r="2174" ht="15.75" customHeight="1">
      <c r="A2174" s="24" t="s">
        <v>11366</v>
      </c>
      <c r="B2174" s="24" t="s">
        <v>1093</v>
      </c>
      <c r="C2174" s="24" t="s">
        <v>11367</v>
      </c>
      <c r="D2174" s="24" t="s">
        <v>11368</v>
      </c>
      <c r="E2174" s="24" t="s">
        <v>11380</v>
      </c>
      <c r="F2174" s="25">
        <v>1.0</v>
      </c>
      <c r="G2174" s="25">
        <v>3.0</v>
      </c>
      <c r="H2174" s="25" t="s">
        <v>9081</v>
      </c>
      <c r="I2174" s="25">
        <v>1.0</v>
      </c>
      <c r="J2174" s="25">
        <v>1.0</v>
      </c>
      <c r="K2174" s="25" t="s">
        <v>10249</v>
      </c>
      <c r="L2174" s="25">
        <v>1.0</v>
      </c>
      <c r="M2174" s="25">
        <v>1.0</v>
      </c>
      <c r="N2174" s="25" t="s">
        <v>8916</v>
      </c>
      <c r="O2174" s="13"/>
      <c r="P2174" s="13"/>
      <c r="Q2174" s="13"/>
      <c r="R2174" s="13"/>
      <c r="S2174" s="13"/>
      <c r="T2174" s="13"/>
      <c r="U2174" s="13"/>
      <c r="V2174" s="13"/>
      <c r="W2174" s="13"/>
      <c r="X2174" s="13"/>
      <c r="Y2174" s="13"/>
      <c r="Z2174" s="13"/>
      <c r="AA2174" s="13"/>
      <c r="AB2174" s="13"/>
    </row>
    <row r="2175" ht="15.75" customHeight="1">
      <c r="A2175" s="24" t="s">
        <v>11366</v>
      </c>
      <c r="B2175" s="24" t="s">
        <v>1095</v>
      </c>
      <c r="C2175" s="24" t="s">
        <v>11367</v>
      </c>
      <c r="D2175" s="24" t="s">
        <v>11368</v>
      </c>
      <c r="E2175" s="24" t="s">
        <v>11381</v>
      </c>
      <c r="F2175" s="25">
        <v>2.0</v>
      </c>
      <c r="G2175" s="25">
        <v>2.0</v>
      </c>
      <c r="H2175" s="25" t="s">
        <v>9081</v>
      </c>
      <c r="I2175" s="25">
        <v>3.0</v>
      </c>
      <c r="J2175" s="25">
        <v>3.0</v>
      </c>
      <c r="K2175" s="25" t="s">
        <v>10249</v>
      </c>
      <c r="L2175" s="25">
        <v>3.0</v>
      </c>
      <c r="M2175" s="25">
        <v>3.0</v>
      </c>
      <c r="N2175" s="25" t="s">
        <v>8916</v>
      </c>
      <c r="O2175" s="13"/>
      <c r="P2175" s="13"/>
      <c r="Q2175" s="13"/>
      <c r="R2175" s="13"/>
      <c r="S2175" s="13"/>
      <c r="T2175" s="13"/>
      <c r="U2175" s="13"/>
      <c r="V2175" s="13"/>
      <c r="W2175" s="13"/>
      <c r="X2175" s="13"/>
      <c r="Y2175" s="13"/>
      <c r="Z2175" s="13"/>
      <c r="AA2175" s="13"/>
      <c r="AB2175" s="13"/>
    </row>
    <row r="2176" ht="15.75" customHeight="1">
      <c r="A2176" s="24" t="s">
        <v>11366</v>
      </c>
      <c r="B2176" s="24" t="s">
        <v>1097</v>
      </c>
      <c r="C2176" s="24" t="s">
        <v>11367</v>
      </c>
      <c r="D2176" s="24" t="s">
        <v>11368</v>
      </c>
      <c r="E2176" s="24" t="s">
        <v>11382</v>
      </c>
      <c r="F2176" s="25">
        <v>1.0</v>
      </c>
      <c r="G2176" s="25">
        <v>1.0</v>
      </c>
      <c r="H2176" s="25" t="s">
        <v>9081</v>
      </c>
      <c r="I2176" s="25">
        <v>1.0</v>
      </c>
      <c r="J2176" s="25">
        <v>1.0</v>
      </c>
      <c r="K2176" s="25" t="s">
        <v>10249</v>
      </c>
      <c r="L2176" s="25">
        <v>1.0</v>
      </c>
      <c r="M2176" s="25">
        <v>1.0</v>
      </c>
      <c r="N2176" s="25" t="s">
        <v>8916</v>
      </c>
      <c r="O2176" s="13"/>
      <c r="P2176" s="13"/>
      <c r="Q2176" s="13"/>
      <c r="R2176" s="13"/>
      <c r="S2176" s="13"/>
      <c r="T2176" s="13"/>
      <c r="U2176" s="13"/>
      <c r="V2176" s="13"/>
      <c r="W2176" s="13"/>
      <c r="X2176" s="13"/>
      <c r="Y2176" s="13"/>
      <c r="Z2176" s="13"/>
      <c r="AA2176" s="13"/>
      <c r="AB2176" s="13"/>
    </row>
    <row r="2177" ht="15.75" customHeight="1">
      <c r="A2177" s="24" t="s">
        <v>11366</v>
      </c>
      <c r="B2177" s="24" t="s">
        <v>1099</v>
      </c>
      <c r="C2177" s="24" t="s">
        <v>11367</v>
      </c>
      <c r="D2177" s="24" t="s">
        <v>11368</v>
      </c>
      <c r="E2177" s="24" t="s">
        <v>11383</v>
      </c>
      <c r="F2177" s="25">
        <v>2.0</v>
      </c>
      <c r="G2177" s="25">
        <v>3.0</v>
      </c>
      <c r="H2177" s="25" t="s">
        <v>9081</v>
      </c>
      <c r="I2177" s="25">
        <v>1.0</v>
      </c>
      <c r="J2177" s="25">
        <v>2.0</v>
      </c>
      <c r="K2177" s="25" t="s">
        <v>10249</v>
      </c>
      <c r="L2177" s="25">
        <v>1.0</v>
      </c>
      <c r="M2177" s="25">
        <v>1.0</v>
      </c>
      <c r="N2177" s="25" t="s">
        <v>8916</v>
      </c>
      <c r="O2177" s="13"/>
      <c r="P2177" s="13"/>
      <c r="Q2177" s="13"/>
      <c r="R2177" s="13"/>
      <c r="S2177" s="13"/>
      <c r="T2177" s="13"/>
      <c r="U2177" s="13"/>
      <c r="V2177" s="13"/>
      <c r="W2177" s="13"/>
      <c r="X2177" s="13"/>
      <c r="Y2177" s="13"/>
      <c r="Z2177" s="13"/>
      <c r="AA2177" s="13"/>
      <c r="AB2177" s="13"/>
    </row>
    <row r="2178" ht="15.75" customHeight="1">
      <c r="A2178" s="24" t="s">
        <v>11366</v>
      </c>
      <c r="B2178" s="24" t="s">
        <v>1101</v>
      </c>
      <c r="C2178" s="24" t="s">
        <v>11367</v>
      </c>
      <c r="D2178" s="24" t="s">
        <v>11368</v>
      </c>
      <c r="E2178" s="24" t="s">
        <v>11384</v>
      </c>
      <c r="F2178" s="25">
        <v>2.0</v>
      </c>
      <c r="G2178" s="25">
        <v>2.0</v>
      </c>
      <c r="H2178" s="25" t="s">
        <v>9081</v>
      </c>
      <c r="I2178" s="25">
        <v>1.0</v>
      </c>
      <c r="J2178" s="25">
        <v>2.0</v>
      </c>
      <c r="K2178" s="25" t="s">
        <v>10249</v>
      </c>
      <c r="L2178" s="25">
        <v>3.0</v>
      </c>
      <c r="M2178" s="25">
        <v>3.0</v>
      </c>
      <c r="N2178" s="25" t="s">
        <v>8916</v>
      </c>
      <c r="O2178" s="13"/>
      <c r="P2178" s="13"/>
      <c r="Q2178" s="13"/>
      <c r="R2178" s="13"/>
      <c r="S2178" s="13"/>
      <c r="T2178" s="13"/>
      <c r="U2178" s="13"/>
      <c r="V2178" s="13"/>
      <c r="W2178" s="13"/>
      <c r="X2178" s="13"/>
      <c r="Y2178" s="13"/>
      <c r="Z2178" s="13"/>
      <c r="AA2178" s="13"/>
      <c r="AB2178" s="13"/>
    </row>
    <row r="2179" ht="15.75" customHeight="1">
      <c r="A2179" s="24" t="s">
        <v>11366</v>
      </c>
      <c r="B2179" s="24" t="s">
        <v>1103</v>
      </c>
      <c r="C2179" s="24" t="s">
        <v>11367</v>
      </c>
      <c r="D2179" s="24" t="s">
        <v>11368</v>
      </c>
      <c r="E2179" s="24" t="s">
        <v>11385</v>
      </c>
      <c r="F2179" s="25">
        <v>1.0</v>
      </c>
      <c r="G2179" s="25">
        <v>3.0</v>
      </c>
      <c r="H2179" s="25" t="s">
        <v>9081</v>
      </c>
      <c r="I2179" s="25">
        <v>1.0</v>
      </c>
      <c r="J2179" s="25">
        <v>1.0</v>
      </c>
      <c r="K2179" s="25" t="s">
        <v>10249</v>
      </c>
      <c r="L2179" s="25">
        <v>2.0</v>
      </c>
      <c r="M2179" s="25">
        <v>2.0</v>
      </c>
      <c r="N2179" s="25" t="s">
        <v>8916</v>
      </c>
      <c r="O2179" s="13"/>
      <c r="P2179" s="13"/>
      <c r="Q2179" s="13"/>
      <c r="R2179" s="13"/>
      <c r="S2179" s="13"/>
      <c r="T2179" s="13"/>
      <c r="U2179" s="13"/>
      <c r="V2179" s="13"/>
      <c r="W2179" s="13"/>
      <c r="X2179" s="13"/>
      <c r="Y2179" s="13"/>
      <c r="Z2179" s="13"/>
      <c r="AA2179" s="13"/>
      <c r="AB2179" s="13"/>
    </row>
    <row r="2180" ht="15.75" customHeight="1">
      <c r="A2180" s="24" t="s">
        <v>11366</v>
      </c>
      <c r="B2180" s="24" t="s">
        <v>1105</v>
      </c>
      <c r="C2180" s="24" t="s">
        <v>11367</v>
      </c>
      <c r="D2180" s="24" t="s">
        <v>11368</v>
      </c>
      <c r="E2180" s="24" t="s">
        <v>11386</v>
      </c>
      <c r="F2180" s="25">
        <v>1.0</v>
      </c>
      <c r="G2180" s="25">
        <v>1.0</v>
      </c>
      <c r="H2180" s="25" t="s">
        <v>9081</v>
      </c>
      <c r="I2180" s="25">
        <v>1.0</v>
      </c>
      <c r="J2180" s="25">
        <v>1.0</v>
      </c>
      <c r="K2180" s="25" t="s">
        <v>10249</v>
      </c>
      <c r="L2180" s="25">
        <v>1.0</v>
      </c>
      <c r="M2180" s="25">
        <v>1.0</v>
      </c>
      <c r="N2180" s="25" t="s">
        <v>8916</v>
      </c>
      <c r="O2180" s="13"/>
      <c r="P2180" s="13"/>
      <c r="Q2180" s="13"/>
      <c r="R2180" s="13"/>
      <c r="S2180" s="13"/>
      <c r="T2180" s="13"/>
      <c r="U2180" s="13"/>
      <c r="V2180" s="13"/>
      <c r="W2180" s="13"/>
      <c r="X2180" s="13"/>
      <c r="Y2180" s="13"/>
      <c r="Z2180" s="13"/>
      <c r="AA2180" s="13"/>
      <c r="AB2180" s="13"/>
    </row>
    <row r="2181" ht="15.75" customHeight="1">
      <c r="A2181" s="24" t="s">
        <v>11387</v>
      </c>
      <c r="B2181" s="24" t="s">
        <v>5302</v>
      </c>
      <c r="C2181" s="24" t="s">
        <v>11388</v>
      </c>
      <c r="D2181" s="24" t="s">
        <v>11389</v>
      </c>
      <c r="E2181" s="24" t="s">
        <v>11390</v>
      </c>
      <c r="F2181" s="25">
        <v>2.0</v>
      </c>
      <c r="G2181" s="25">
        <v>3.0</v>
      </c>
      <c r="H2181" s="25" t="s">
        <v>9081</v>
      </c>
      <c r="I2181" s="25">
        <v>2.0</v>
      </c>
      <c r="J2181" s="25">
        <v>3.0</v>
      </c>
      <c r="K2181" s="25" t="s">
        <v>9250</v>
      </c>
      <c r="L2181" s="25">
        <v>2.0</v>
      </c>
      <c r="M2181" s="25">
        <v>3.0</v>
      </c>
      <c r="N2181" s="25" t="s">
        <v>9396</v>
      </c>
      <c r="O2181" s="13"/>
      <c r="P2181" s="13"/>
      <c r="Q2181" s="13"/>
      <c r="R2181" s="13"/>
      <c r="S2181" s="13"/>
      <c r="T2181" s="13"/>
      <c r="U2181" s="13"/>
      <c r="V2181" s="13"/>
      <c r="W2181" s="13"/>
      <c r="X2181" s="13"/>
      <c r="Y2181" s="13"/>
      <c r="Z2181" s="13"/>
      <c r="AA2181" s="13"/>
      <c r="AB2181" s="13"/>
    </row>
    <row r="2182" ht="15.75" customHeight="1">
      <c r="A2182" s="24" t="s">
        <v>11387</v>
      </c>
      <c r="B2182" s="24" t="s">
        <v>5306</v>
      </c>
      <c r="C2182" s="24" t="s">
        <v>11388</v>
      </c>
      <c r="D2182" s="24" t="s">
        <v>11389</v>
      </c>
      <c r="E2182" s="24" t="s">
        <v>11391</v>
      </c>
      <c r="F2182" s="25">
        <v>3.0</v>
      </c>
      <c r="G2182" s="25">
        <v>3.0</v>
      </c>
      <c r="H2182" s="25" t="s">
        <v>9081</v>
      </c>
      <c r="I2182" s="25">
        <v>3.0</v>
      </c>
      <c r="J2182" s="25">
        <v>3.0</v>
      </c>
      <c r="K2182" s="25" t="s">
        <v>9250</v>
      </c>
      <c r="L2182" s="25">
        <v>3.0</v>
      </c>
      <c r="M2182" s="25">
        <v>3.0</v>
      </c>
      <c r="N2182" s="25" t="s">
        <v>9396</v>
      </c>
      <c r="O2182" s="13"/>
      <c r="P2182" s="13"/>
      <c r="Q2182" s="13"/>
      <c r="R2182" s="13"/>
      <c r="S2182" s="13"/>
      <c r="T2182" s="13"/>
      <c r="U2182" s="13"/>
      <c r="V2182" s="13"/>
      <c r="W2182" s="13"/>
      <c r="X2182" s="13"/>
      <c r="Y2182" s="13"/>
      <c r="Z2182" s="13"/>
      <c r="AA2182" s="13"/>
      <c r="AB2182" s="13"/>
    </row>
    <row r="2183" ht="15.75" customHeight="1">
      <c r="A2183" s="24" t="s">
        <v>11387</v>
      </c>
      <c r="B2183" s="24" t="s">
        <v>5308</v>
      </c>
      <c r="C2183" s="24" t="s">
        <v>11388</v>
      </c>
      <c r="D2183" s="24" t="s">
        <v>11389</v>
      </c>
      <c r="E2183" s="24" t="s">
        <v>11392</v>
      </c>
      <c r="F2183" s="25">
        <v>2.0</v>
      </c>
      <c r="G2183" s="25">
        <v>2.0</v>
      </c>
      <c r="H2183" s="25" t="s">
        <v>9081</v>
      </c>
      <c r="I2183" s="25">
        <v>2.0</v>
      </c>
      <c r="J2183" s="25">
        <v>2.0</v>
      </c>
      <c r="K2183" s="25" t="s">
        <v>9250</v>
      </c>
      <c r="L2183" s="25">
        <v>2.0</v>
      </c>
      <c r="M2183" s="25">
        <v>2.0</v>
      </c>
      <c r="N2183" s="25" t="s">
        <v>9396</v>
      </c>
      <c r="O2183" s="13"/>
      <c r="P2183" s="13"/>
      <c r="Q2183" s="13"/>
      <c r="R2183" s="13"/>
      <c r="S2183" s="13"/>
      <c r="T2183" s="13"/>
      <c r="U2183" s="13"/>
      <c r="V2183" s="13"/>
      <c r="W2183" s="13"/>
      <c r="X2183" s="13"/>
      <c r="Y2183" s="13"/>
      <c r="Z2183" s="13"/>
      <c r="AA2183" s="13"/>
      <c r="AB2183" s="13"/>
    </row>
    <row r="2184" ht="15.75" customHeight="1">
      <c r="A2184" s="24" t="s">
        <v>11387</v>
      </c>
      <c r="B2184" s="24" t="s">
        <v>5310</v>
      </c>
      <c r="C2184" s="24" t="s">
        <v>11388</v>
      </c>
      <c r="D2184" s="24" t="s">
        <v>11389</v>
      </c>
      <c r="E2184" s="24" t="s">
        <v>11393</v>
      </c>
      <c r="F2184" s="25">
        <v>3.0</v>
      </c>
      <c r="G2184" s="25">
        <v>3.0</v>
      </c>
      <c r="H2184" s="25" t="s">
        <v>9081</v>
      </c>
      <c r="I2184" s="25">
        <v>3.0</v>
      </c>
      <c r="J2184" s="25">
        <v>3.0</v>
      </c>
      <c r="K2184" s="25" t="s">
        <v>9250</v>
      </c>
      <c r="L2184" s="25">
        <v>3.0</v>
      </c>
      <c r="M2184" s="25">
        <v>3.0</v>
      </c>
      <c r="N2184" s="25" t="s">
        <v>9396</v>
      </c>
      <c r="O2184" s="13"/>
      <c r="P2184" s="13"/>
      <c r="Q2184" s="13"/>
      <c r="R2184" s="13"/>
      <c r="S2184" s="13"/>
      <c r="T2184" s="13"/>
      <c r="U2184" s="13"/>
      <c r="V2184" s="13"/>
      <c r="W2184" s="13"/>
      <c r="X2184" s="13"/>
      <c r="Y2184" s="13"/>
      <c r="Z2184" s="13"/>
      <c r="AA2184" s="13"/>
      <c r="AB2184" s="13"/>
    </row>
    <row r="2185" ht="15.75" customHeight="1">
      <c r="A2185" s="24" t="s">
        <v>11387</v>
      </c>
      <c r="B2185" s="24" t="s">
        <v>5312</v>
      </c>
      <c r="C2185" s="24" t="s">
        <v>11388</v>
      </c>
      <c r="D2185" s="24" t="s">
        <v>11389</v>
      </c>
      <c r="E2185" s="24" t="s">
        <v>11394</v>
      </c>
      <c r="F2185" s="25">
        <v>2.0</v>
      </c>
      <c r="G2185" s="25">
        <v>2.0</v>
      </c>
      <c r="H2185" s="25" t="s">
        <v>9081</v>
      </c>
      <c r="I2185" s="25">
        <v>2.0</v>
      </c>
      <c r="J2185" s="25">
        <v>2.0</v>
      </c>
      <c r="K2185" s="25" t="s">
        <v>9250</v>
      </c>
      <c r="L2185" s="25">
        <v>2.0</v>
      </c>
      <c r="M2185" s="25">
        <v>2.0</v>
      </c>
      <c r="N2185" s="25" t="s">
        <v>9396</v>
      </c>
      <c r="O2185" s="13"/>
      <c r="P2185" s="13"/>
      <c r="Q2185" s="13"/>
      <c r="R2185" s="13"/>
      <c r="S2185" s="13"/>
      <c r="T2185" s="13"/>
      <c r="U2185" s="13"/>
      <c r="V2185" s="13"/>
      <c r="W2185" s="13"/>
      <c r="X2185" s="13"/>
      <c r="Y2185" s="13"/>
      <c r="Z2185" s="13"/>
      <c r="AA2185" s="13"/>
      <c r="AB2185" s="13"/>
    </row>
    <row r="2186" ht="15.75" customHeight="1">
      <c r="A2186" s="24" t="s">
        <v>11387</v>
      </c>
      <c r="B2186" s="24" t="s">
        <v>5314</v>
      </c>
      <c r="C2186" s="24" t="s">
        <v>11388</v>
      </c>
      <c r="D2186" s="24" t="s">
        <v>11389</v>
      </c>
      <c r="E2186" s="24" t="s">
        <v>11395</v>
      </c>
      <c r="F2186" s="25">
        <v>3.0</v>
      </c>
      <c r="G2186" s="25">
        <v>3.0</v>
      </c>
      <c r="H2186" s="25" t="s">
        <v>9081</v>
      </c>
      <c r="I2186" s="25">
        <v>3.0</v>
      </c>
      <c r="J2186" s="25">
        <v>2.0</v>
      </c>
      <c r="K2186" s="25" t="s">
        <v>9250</v>
      </c>
      <c r="L2186" s="25">
        <v>3.0</v>
      </c>
      <c r="M2186" s="25">
        <v>3.0</v>
      </c>
      <c r="N2186" s="25" t="s">
        <v>9396</v>
      </c>
      <c r="O2186" s="13"/>
      <c r="P2186" s="13"/>
      <c r="Q2186" s="13"/>
      <c r="R2186" s="13"/>
      <c r="S2186" s="13"/>
      <c r="T2186" s="13"/>
      <c r="U2186" s="13"/>
      <c r="V2186" s="13"/>
      <c r="W2186" s="13"/>
      <c r="X2186" s="13"/>
      <c r="Y2186" s="13"/>
      <c r="Z2186" s="13"/>
      <c r="AA2186" s="13"/>
      <c r="AB2186" s="13"/>
    </row>
    <row r="2187" ht="15.75" customHeight="1">
      <c r="A2187" s="24" t="s">
        <v>11387</v>
      </c>
      <c r="B2187" s="24" t="s">
        <v>5316</v>
      </c>
      <c r="C2187" s="24" t="s">
        <v>11388</v>
      </c>
      <c r="D2187" s="24" t="s">
        <v>11389</v>
      </c>
      <c r="E2187" s="24" t="s">
        <v>11396</v>
      </c>
      <c r="F2187" s="25">
        <v>2.0</v>
      </c>
      <c r="G2187" s="25">
        <v>2.0</v>
      </c>
      <c r="H2187" s="25" t="s">
        <v>9081</v>
      </c>
      <c r="I2187" s="25">
        <v>2.0</v>
      </c>
      <c r="J2187" s="25">
        <v>2.0</v>
      </c>
      <c r="K2187" s="25" t="s">
        <v>9250</v>
      </c>
      <c r="L2187" s="25">
        <v>2.0</v>
      </c>
      <c r="M2187" s="25">
        <v>2.0</v>
      </c>
      <c r="N2187" s="25" t="s">
        <v>9396</v>
      </c>
      <c r="O2187" s="13"/>
      <c r="P2187" s="13"/>
      <c r="Q2187" s="13"/>
      <c r="R2187" s="13"/>
      <c r="S2187" s="13"/>
      <c r="T2187" s="13"/>
      <c r="U2187" s="13"/>
      <c r="V2187" s="13"/>
      <c r="W2187" s="13"/>
      <c r="X2187" s="13"/>
      <c r="Y2187" s="13"/>
      <c r="Z2187" s="13"/>
      <c r="AA2187" s="13"/>
      <c r="AB2187" s="13"/>
    </row>
    <row r="2188" ht="15.75" customHeight="1">
      <c r="A2188" s="24" t="s">
        <v>11387</v>
      </c>
      <c r="B2188" s="24" t="s">
        <v>5318</v>
      </c>
      <c r="C2188" s="24" t="s">
        <v>11388</v>
      </c>
      <c r="D2188" s="24" t="s">
        <v>11389</v>
      </c>
      <c r="E2188" s="24" t="s">
        <v>11397</v>
      </c>
      <c r="F2188" s="25">
        <v>3.0</v>
      </c>
      <c r="G2188" s="25">
        <v>3.0</v>
      </c>
      <c r="H2188" s="25" t="s">
        <v>9081</v>
      </c>
      <c r="I2188" s="25">
        <v>3.0</v>
      </c>
      <c r="J2188" s="25">
        <v>3.0</v>
      </c>
      <c r="K2188" s="25" t="s">
        <v>9250</v>
      </c>
      <c r="L2188" s="25">
        <v>3.0</v>
      </c>
      <c r="M2188" s="25">
        <v>3.0</v>
      </c>
      <c r="N2188" s="25" t="s">
        <v>9396</v>
      </c>
      <c r="O2188" s="13"/>
      <c r="P2188" s="13"/>
      <c r="Q2188" s="13"/>
      <c r="R2188" s="13"/>
      <c r="S2188" s="13"/>
      <c r="T2188" s="13"/>
      <c r="U2188" s="13"/>
      <c r="V2188" s="13"/>
      <c r="W2188" s="13"/>
      <c r="X2188" s="13"/>
      <c r="Y2188" s="13"/>
      <c r="Z2188" s="13"/>
      <c r="AA2188" s="13"/>
      <c r="AB2188" s="13"/>
    </row>
    <row r="2189" ht="15.75" customHeight="1">
      <c r="A2189" s="24" t="s">
        <v>11387</v>
      </c>
      <c r="B2189" s="24" t="s">
        <v>5320</v>
      </c>
      <c r="C2189" s="24" t="s">
        <v>11388</v>
      </c>
      <c r="D2189" s="24" t="s">
        <v>11389</v>
      </c>
      <c r="E2189" s="24" t="s">
        <v>11398</v>
      </c>
      <c r="F2189" s="25">
        <v>3.0</v>
      </c>
      <c r="G2189" s="25">
        <v>2.0</v>
      </c>
      <c r="H2189" s="25" t="s">
        <v>9081</v>
      </c>
      <c r="I2189" s="25">
        <v>3.0</v>
      </c>
      <c r="J2189" s="25">
        <v>2.0</v>
      </c>
      <c r="K2189" s="25" t="s">
        <v>9250</v>
      </c>
      <c r="L2189" s="25">
        <v>3.0</v>
      </c>
      <c r="M2189" s="25">
        <v>2.0</v>
      </c>
      <c r="N2189" s="25" t="s">
        <v>9396</v>
      </c>
      <c r="O2189" s="13"/>
      <c r="P2189" s="13"/>
      <c r="Q2189" s="13"/>
      <c r="R2189" s="13"/>
      <c r="S2189" s="13"/>
      <c r="T2189" s="13"/>
      <c r="U2189" s="13"/>
      <c r="V2189" s="13"/>
      <c r="W2189" s="13"/>
      <c r="X2189" s="13"/>
      <c r="Y2189" s="13"/>
      <c r="Z2189" s="13"/>
      <c r="AA2189" s="13"/>
      <c r="AB2189" s="13"/>
    </row>
    <row r="2190" ht="15.75" customHeight="1">
      <c r="A2190" s="24" t="s">
        <v>11387</v>
      </c>
      <c r="B2190" s="24" t="s">
        <v>5322</v>
      </c>
      <c r="C2190" s="24" t="s">
        <v>11388</v>
      </c>
      <c r="D2190" s="24" t="s">
        <v>11389</v>
      </c>
      <c r="E2190" s="24" t="s">
        <v>11399</v>
      </c>
      <c r="F2190" s="25">
        <v>3.0</v>
      </c>
      <c r="G2190" s="25">
        <v>3.0</v>
      </c>
      <c r="H2190" s="25" t="s">
        <v>9081</v>
      </c>
      <c r="I2190" s="25">
        <v>3.0</v>
      </c>
      <c r="J2190" s="25">
        <v>3.0</v>
      </c>
      <c r="K2190" s="25" t="s">
        <v>9250</v>
      </c>
      <c r="L2190" s="25">
        <v>3.0</v>
      </c>
      <c r="M2190" s="25">
        <v>3.0</v>
      </c>
      <c r="N2190" s="25" t="s">
        <v>9396</v>
      </c>
      <c r="O2190" s="13"/>
      <c r="P2190" s="13"/>
      <c r="Q2190" s="13"/>
      <c r="R2190" s="13"/>
      <c r="S2190" s="13"/>
      <c r="T2190" s="13"/>
      <c r="U2190" s="13"/>
      <c r="V2190" s="13"/>
      <c r="W2190" s="13"/>
      <c r="X2190" s="13"/>
      <c r="Y2190" s="13"/>
      <c r="Z2190" s="13"/>
      <c r="AA2190" s="13"/>
      <c r="AB2190" s="13"/>
    </row>
    <row r="2191" ht="15.75" customHeight="1">
      <c r="A2191" s="24" t="s">
        <v>11387</v>
      </c>
      <c r="B2191" s="24" t="s">
        <v>5324</v>
      </c>
      <c r="C2191" s="24" t="s">
        <v>11388</v>
      </c>
      <c r="D2191" s="24" t="s">
        <v>11389</v>
      </c>
      <c r="E2191" s="24" t="s">
        <v>11400</v>
      </c>
      <c r="F2191" s="25">
        <v>2.0</v>
      </c>
      <c r="G2191" s="25">
        <v>2.0</v>
      </c>
      <c r="H2191" s="25" t="s">
        <v>9081</v>
      </c>
      <c r="I2191" s="25">
        <v>2.0</v>
      </c>
      <c r="J2191" s="25">
        <v>2.0</v>
      </c>
      <c r="K2191" s="25" t="s">
        <v>9250</v>
      </c>
      <c r="L2191" s="25">
        <v>2.0</v>
      </c>
      <c r="M2191" s="25">
        <v>2.0</v>
      </c>
      <c r="N2191" s="25" t="s">
        <v>9396</v>
      </c>
      <c r="O2191" s="13"/>
      <c r="P2191" s="13"/>
      <c r="Q2191" s="13"/>
      <c r="R2191" s="13"/>
      <c r="S2191" s="13"/>
      <c r="T2191" s="13"/>
      <c r="U2191" s="13"/>
      <c r="V2191" s="13"/>
      <c r="W2191" s="13"/>
      <c r="X2191" s="13"/>
      <c r="Y2191" s="13"/>
      <c r="Z2191" s="13"/>
      <c r="AA2191" s="13"/>
      <c r="AB2191" s="13"/>
    </row>
    <row r="2192" ht="15.75" customHeight="1">
      <c r="A2192" s="24" t="s">
        <v>11387</v>
      </c>
      <c r="B2192" s="24" t="s">
        <v>5326</v>
      </c>
      <c r="C2192" s="24" t="s">
        <v>11388</v>
      </c>
      <c r="D2192" s="24" t="s">
        <v>11389</v>
      </c>
      <c r="E2192" s="24" t="s">
        <v>11401</v>
      </c>
      <c r="F2192" s="25">
        <v>2.0</v>
      </c>
      <c r="G2192" s="25">
        <v>2.0</v>
      </c>
      <c r="H2192" s="25" t="s">
        <v>9081</v>
      </c>
      <c r="I2192" s="25">
        <v>2.0</v>
      </c>
      <c r="J2192" s="25">
        <v>2.0</v>
      </c>
      <c r="K2192" s="25" t="s">
        <v>9250</v>
      </c>
      <c r="L2192" s="25">
        <v>2.0</v>
      </c>
      <c r="M2192" s="25">
        <v>2.0</v>
      </c>
      <c r="N2192" s="25" t="s">
        <v>9396</v>
      </c>
      <c r="O2192" s="13"/>
      <c r="P2192" s="13"/>
      <c r="Q2192" s="13"/>
      <c r="R2192" s="13"/>
      <c r="S2192" s="13"/>
      <c r="T2192" s="13"/>
      <c r="U2192" s="13"/>
      <c r="V2192" s="13"/>
      <c r="W2192" s="13"/>
      <c r="X2192" s="13"/>
      <c r="Y2192" s="13"/>
      <c r="Z2192" s="13"/>
      <c r="AA2192" s="13"/>
      <c r="AB2192" s="13"/>
    </row>
    <row r="2193" ht="15.75" customHeight="1">
      <c r="A2193" s="24" t="s">
        <v>11387</v>
      </c>
      <c r="B2193" s="24" t="s">
        <v>5328</v>
      </c>
      <c r="C2193" s="24" t="s">
        <v>11388</v>
      </c>
      <c r="D2193" s="24" t="s">
        <v>11389</v>
      </c>
      <c r="E2193" s="24" t="s">
        <v>11402</v>
      </c>
      <c r="F2193" s="25">
        <v>2.0</v>
      </c>
      <c r="G2193" s="25">
        <v>2.0</v>
      </c>
      <c r="H2193" s="25" t="s">
        <v>9081</v>
      </c>
      <c r="I2193" s="25">
        <v>2.0</v>
      </c>
      <c r="J2193" s="25">
        <v>2.0</v>
      </c>
      <c r="K2193" s="25" t="s">
        <v>9250</v>
      </c>
      <c r="L2193" s="25">
        <v>2.0</v>
      </c>
      <c r="M2193" s="25">
        <v>2.0</v>
      </c>
      <c r="N2193" s="25" t="s">
        <v>9396</v>
      </c>
      <c r="O2193" s="13"/>
      <c r="P2193" s="13"/>
      <c r="Q2193" s="13"/>
      <c r="R2193" s="13"/>
      <c r="S2193" s="13"/>
      <c r="T2193" s="13"/>
      <c r="U2193" s="13"/>
      <c r="V2193" s="13"/>
      <c r="W2193" s="13"/>
      <c r="X2193" s="13"/>
      <c r="Y2193" s="13"/>
      <c r="Z2193" s="13"/>
      <c r="AA2193" s="13"/>
      <c r="AB2193" s="13"/>
    </row>
    <row r="2194" ht="15.75" customHeight="1">
      <c r="A2194" s="24" t="s">
        <v>11387</v>
      </c>
      <c r="B2194" s="24" t="s">
        <v>5330</v>
      </c>
      <c r="C2194" s="24" t="s">
        <v>11388</v>
      </c>
      <c r="D2194" s="24" t="s">
        <v>11389</v>
      </c>
      <c r="E2194" s="24" t="s">
        <v>11403</v>
      </c>
      <c r="F2194" s="25">
        <v>3.0</v>
      </c>
      <c r="G2194" s="25">
        <v>3.0</v>
      </c>
      <c r="H2194" s="25" t="s">
        <v>9081</v>
      </c>
      <c r="I2194" s="25">
        <v>3.0</v>
      </c>
      <c r="J2194" s="25">
        <v>3.0</v>
      </c>
      <c r="K2194" s="25" t="s">
        <v>9250</v>
      </c>
      <c r="L2194" s="25">
        <v>3.0</v>
      </c>
      <c r="M2194" s="25">
        <v>3.0</v>
      </c>
      <c r="N2194" s="25" t="s">
        <v>9396</v>
      </c>
      <c r="O2194" s="13"/>
      <c r="P2194" s="13"/>
      <c r="Q2194" s="13"/>
      <c r="R2194" s="13"/>
      <c r="S2194" s="13"/>
      <c r="T2194" s="13"/>
      <c r="U2194" s="13"/>
      <c r="V2194" s="13"/>
      <c r="W2194" s="13"/>
      <c r="X2194" s="13"/>
      <c r="Y2194" s="13"/>
      <c r="Z2194" s="13"/>
      <c r="AA2194" s="13"/>
      <c r="AB2194" s="13"/>
    </row>
    <row r="2195" ht="15.75" customHeight="1">
      <c r="A2195" s="24" t="s">
        <v>11387</v>
      </c>
      <c r="B2195" s="24" t="s">
        <v>5332</v>
      </c>
      <c r="C2195" s="24" t="s">
        <v>11388</v>
      </c>
      <c r="D2195" s="24" t="s">
        <v>11389</v>
      </c>
      <c r="E2195" s="24" t="s">
        <v>11404</v>
      </c>
      <c r="F2195" s="25">
        <v>2.0</v>
      </c>
      <c r="G2195" s="25">
        <v>3.0</v>
      </c>
      <c r="H2195" s="25" t="s">
        <v>9081</v>
      </c>
      <c r="I2195" s="25">
        <v>2.0</v>
      </c>
      <c r="J2195" s="25">
        <v>3.0</v>
      </c>
      <c r="K2195" s="25" t="s">
        <v>9250</v>
      </c>
      <c r="L2195" s="25">
        <v>2.0</v>
      </c>
      <c r="M2195" s="25">
        <v>3.0</v>
      </c>
      <c r="N2195" s="25" t="s">
        <v>9396</v>
      </c>
      <c r="O2195" s="13"/>
      <c r="P2195" s="13"/>
      <c r="Q2195" s="13"/>
      <c r="R2195" s="13"/>
      <c r="S2195" s="13"/>
      <c r="T2195" s="13"/>
      <c r="U2195" s="13"/>
      <c r="V2195" s="13"/>
      <c r="W2195" s="13"/>
      <c r="X2195" s="13"/>
      <c r="Y2195" s="13"/>
      <c r="Z2195" s="13"/>
      <c r="AA2195" s="13"/>
      <c r="AB2195" s="13"/>
    </row>
    <row r="2196" ht="15.75" customHeight="1">
      <c r="A2196" s="24" t="s">
        <v>11387</v>
      </c>
      <c r="B2196" s="24" t="s">
        <v>5334</v>
      </c>
      <c r="C2196" s="24" t="s">
        <v>11388</v>
      </c>
      <c r="D2196" s="24" t="s">
        <v>11389</v>
      </c>
      <c r="E2196" s="24" t="s">
        <v>11405</v>
      </c>
      <c r="F2196" s="25">
        <v>3.0</v>
      </c>
      <c r="G2196" s="25">
        <v>2.0</v>
      </c>
      <c r="H2196" s="25" t="s">
        <v>9081</v>
      </c>
      <c r="I2196" s="25">
        <v>3.0</v>
      </c>
      <c r="J2196" s="25">
        <v>2.0</v>
      </c>
      <c r="K2196" s="25" t="s">
        <v>9250</v>
      </c>
      <c r="L2196" s="25">
        <v>3.0</v>
      </c>
      <c r="M2196" s="25">
        <v>2.0</v>
      </c>
      <c r="N2196" s="25" t="s">
        <v>9396</v>
      </c>
      <c r="O2196" s="13"/>
      <c r="P2196" s="13"/>
      <c r="Q2196" s="13"/>
      <c r="R2196" s="13"/>
      <c r="S2196" s="13"/>
      <c r="T2196" s="13"/>
      <c r="U2196" s="13"/>
      <c r="V2196" s="13"/>
      <c r="W2196" s="13"/>
      <c r="X2196" s="13"/>
      <c r="Y2196" s="13"/>
      <c r="Z2196" s="13"/>
      <c r="AA2196" s="13"/>
      <c r="AB2196" s="13"/>
    </row>
    <row r="2197" ht="15.75" customHeight="1">
      <c r="A2197" s="24" t="s">
        <v>11387</v>
      </c>
      <c r="B2197" s="24" t="s">
        <v>5336</v>
      </c>
      <c r="C2197" s="24" t="s">
        <v>11388</v>
      </c>
      <c r="D2197" s="24" t="s">
        <v>11389</v>
      </c>
      <c r="E2197" s="24" t="s">
        <v>11406</v>
      </c>
      <c r="F2197" s="25">
        <v>3.0</v>
      </c>
      <c r="G2197" s="25">
        <v>2.0</v>
      </c>
      <c r="H2197" s="25" t="s">
        <v>9081</v>
      </c>
      <c r="I2197" s="25">
        <v>3.0</v>
      </c>
      <c r="J2197" s="25">
        <v>2.0</v>
      </c>
      <c r="K2197" s="25" t="s">
        <v>9250</v>
      </c>
      <c r="L2197" s="25">
        <v>3.0</v>
      </c>
      <c r="M2197" s="25">
        <v>2.0</v>
      </c>
      <c r="N2197" s="25" t="s">
        <v>9396</v>
      </c>
      <c r="O2197" s="13"/>
      <c r="P2197" s="13"/>
      <c r="Q2197" s="13"/>
      <c r="R2197" s="13"/>
      <c r="S2197" s="13"/>
      <c r="T2197" s="13"/>
      <c r="U2197" s="13"/>
      <c r="V2197" s="13"/>
      <c r="W2197" s="13"/>
      <c r="X2197" s="13"/>
      <c r="Y2197" s="13"/>
      <c r="Z2197" s="13"/>
      <c r="AA2197" s="13"/>
      <c r="AB2197" s="13"/>
    </row>
    <row r="2198" ht="15.75" customHeight="1">
      <c r="A2198" s="24" t="s">
        <v>11387</v>
      </c>
      <c r="B2198" s="24" t="s">
        <v>5338</v>
      </c>
      <c r="C2198" s="24" t="s">
        <v>11388</v>
      </c>
      <c r="D2198" s="24" t="s">
        <v>11389</v>
      </c>
      <c r="E2198" s="24" t="s">
        <v>11407</v>
      </c>
      <c r="F2198" s="25">
        <v>3.0</v>
      </c>
      <c r="G2198" s="25">
        <v>3.0</v>
      </c>
      <c r="H2198" s="25" t="s">
        <v>9081</v>
      </c>
      <c r="I2198" s="25">
        <v>3.0</v>
      </c>
      <c r="J2198" s="25">
        <v>3.0</v>
      </c>
      <c r="K2198" s="25" t="s">
        <v>9250</v>
      </c>
      <c r="L2198" s="25">
        <v>3.0</v>
      </c>
      <c r="M2198" s="25">
        <v>3.0</v>
      </c>
      <c r="N2198" s="25" t="s">
        <v>9396</v>
      </c>
      <c r="O2198" s="13"/>
      <c r="P2198" s="13"/>
      <c r="Q2198" s="13"/>
      <c r="R2198" s="13"/>
      <c r="S2198" s="13"/>
      <c r="T2198" s="13"/>
      <c r="U2198" s="13"/>
      <c r="V2198" s="13"/>
      <c r="W2198" s="13"/>
      <c r="X2198" s="13"/>
      <c r="Y2198" s="13"/>
      <c r="Z2198" s="13"/>
      <c r="AA2198" s="13"/>
      <c r="AB2198" s="13"/>
    </row>
    <row r="2199" ht="15.75" customHeight="1">
      <c r="A2199" s="24" t="s">
        <v>11408</v>
      </c>
      <c r="B2199" s="24" t="s">
        <v>181</v>
      </c>
      <c r="C2199" s="24" t="s">
        <v>11409</v>
      </c>
      <c r="D2199" s="24" t="s">
        <v>11410</v>
      </c>
      <c r="E2199" s="24" t="s">
        <v>11411</v>
      </c>
      <c r="F2199" s="25">
        <v>3.0</v>
      </c>
      <c r="G2199" s="25">
        <v>3.0</v>
      </c>
      <c r="H2199" s="25" t="s">
        <v>9081</v>
      </c>
      <c r="I2199" s="25">
        <v>3.0</v>
      </c>
      <c r="J2199" s="25">
        <v>3.0</v>
      </c>
      <c r="K2199" s="25" t="s">
        <v>9250</v>
      </c>
      <c r="L2199" s="25">
        <v>3.0</v>
      </c>
      <c r="M2199" s="25">
        <v>3.0</v>
      </c>
      <c r="N2199" s="25" t="s">
        <v>8916</v>
      </c>
      <c r="O2199" s="13"/>
      <c r="P2199" s="13"/>
      <c r="Q2199" s="13"/>
      <c r="R2199" s="13"/>
      <c r="S2199" s="13"/>
      <c r="T2199" s="13"/>
      <c r="U2199" s="13"/>
      <c r="V2199" s="13"/>
      <c r="W2199" s="13"/>
      <c r="X2199" s="13"/>
      <c r="Y2199" s="13"/>
      <c r="Z2199" s="13"/>
      <c r="AA2199" s="13"/>
      <c r="AB2199" s="13"/>
    </row>
    <row r="2200" ht="15.75" customHeight="1">
      <c r="A2200" s="24" t="s">
        <v>11408</v>
      </c>
      <c r="B2200" s="24" t="s">
        <v>185</v>
      </c>
      <c r="C2200" s="24" t="s">
        <v>11409</v>
      </c>
      <c r="D2200" s="24" t="s">
        <v>11410</v>
      </c>
      <c r="E2200" s="24" t="s">
        <v>11412</v>
      </c>
      <c r="F2200" s="25">
        <v>3.0</v>
      </c>
      <c r="G2200" s="25">
        <v>2.0</v>
      </c>
      <c r="H2200" s="25" t="s">
        <v>9081</v>
      </c>
      <c r="I2200" s="25">
        <v>3.0</v>
      </c>
      <c r="J2200" s="25">
        <v>2.0</v>
      </c>
      <c r="K2200" s="25" t="s">
        <v>9250</v>
      </c>
      <c r="L2200" s="25">
        <v>3.0</v>
      </c>
      <c r="M2200" s="25">
        <v>2.0</v>
      </c>
      <c r="N2200" s="25" t="s">
        <v>8916</v>
      </c>
      <c r="O2200" s="13"/>
      <c r="P2200" s="13"/>
      <c r="Q2200" s="13"/>
      <c r="R2200" s="13"/>
      <c r="S2200" s="13"/>
      <c r="T2200" s="13"/>
      <c r="U2200" s="13"/>
      <c r="V2200" s="13"/>
      <c r="W2200" s="13"/>
      <c r="X2200" s="13"/>
      <c r="Y2200" s="13"/>
      <c r="Z2200" s="13"/>
      <c r="AA2200" s="13"/>
      <c r="AB2200" s="13"/>
    </row>
    <row r="2201" ht="15.75" customHeight="1">
      <c r="A2201" s="24" t="s">
        <v>11408</v>
      </c>
      <c r="B2201" s="24" t="s">
        <v>187</v>
      </c>
      <c r="C2201" s="24" t="s">
        <v>11409</v>
      </c>
      <c r="D2201" s="24" t="s">
        <v>11410</v>
      </c>
      <c r="E2201" s="24" t="s">
        <v>11413</v>
      </c>
      <c r="F2201" s="25">
        <v>3.0</v>
      </c>
      <c r="G2201" s="25">
        <v>2.0</v>
      </c>
      <c r="H2201" s="25" t="s">
        <v>9081</v>
      </c>
      <c r="I2201" s="25">
        <v>3.0</v>
      </c>
      <c r="J2201" s="25">
        <v>2.0</v>
      </c>
      <c r="K2201" s="25" t="s">
        <v>9250</v>
      </c>
      <c r="L2201" s="25">
        <v>3.0</v>
      </c>
      <c r="M2201" s="25">
        <v>2.0</v>
      </c>
      <c r="N2201" s="25" t="s">
        <v>8916</v>
      </c>
      <c r="O2201" s="13"/>
      <c r="P2201" s="13"/>
      <c r="Q2201" s="13"/>
      <c r="R2201" s="13"/>
      <c r="S2201" s="13"/>
      <c r="T2201" s="13"/>
      <c r="U2201" s="13"/>
      <c r="V2201" s="13"/>
      <c r="W2201" s="13"/>
      <c r="X2201" s="13"/>
      <c r="Y2201" s="13"/>
      <c r="Z2201" s="13"/>
      <c r="AA2201" s="13"/>
      <c r="AB2201" s="13"/>
    </row>
    <row r="2202" ht="15.75" customHeight="1">
      <c r="A2202" s="24" t="s">
        <v>11408</v>
      </c>
      <c r="B2202" s="24" t="s">
        <v>189</v>
      </c>
      <c r="C2202" s="24" t="s">
        <v>11409</v>
      </c>
      <c r="D2202" s="24" t="s">
        <v>11410</v>
      </c>
      <c r="E2202" s="24" t="s">
        <v>11414</v>
      </c>
      <c r="F2202" s="25">
        <v>2.0</v>
      </c>
      <c r="G2202" s="25">
        <v>2.0</v>
      </c>
      <c r="H2202" s="25" t="s">
        <v>9081</v>
      </c>
      <c r="I2202" s="25">
        <v>2.0</v>
      </c>
      <c r="J2202" s="25">
        <v>2.0</v>
      </c>
      <c r="K2202" s="25" t="s">
        <v>9250</v>
      </c>
      <c r="L2202" s="25">
        <v>2.0</v>
      </c>
      <c r="M2202" s="25">
        <v>2.0</v>
      </c>
      <c r="N2202" s="25" t="s">
        <v>8916</v>
      </c>
      <c r="O2202" s="13"/>
      <c r="P2202" s="13"/>
      <c r="Q2202" s="13"/>
      <c r="R2202" s="13"/>
      <c r="S2202" s="13"/>
      <c r="T2202" s="13"/>
      <c r="U2202" s="13"/>
      <c r="V2202" s="13"/>
      <c r="W2202" s="13"/>
      <c r="X2202" s="13"/>
      <c r="Y2202" s="13"/>
      <c r="Z2202" s="13"/>
      <c r="AA2202" s="13"/>
      <c r="AB2202" s="13"/>
    </row>
    <row r="2203" ht="15.75" customHeight="1">
      <c r="A2203" s="24" t="s">
        <v>11408</v>
      </c>
      <c r="B2203" s="24" t="s">
        <v>191</v>
      </c>
      <c r="C2203" s="24" t="s">
        <v>11409</v>
      </c>
      <c r="D2203" s="24" t="s">
        <v>11410</v>
      </c>
      <c r="E2203" s="24" t="s">
        <v>11415</v>
      </c>
      <c r="F2203" s="25">
        <v>2.0</v>
      </c>
      <c r="G2203" s="25">
        <v>3.0</v>
      </c>
      <c r="H2203" s="25" t="s">
        <v>9081</v>
      </c>
      <c r="I2203" s="25">
        <v>1.0</v>
      </c>
      <c r="J2203" s="25">
        <v>2.0</v>
      </c>
      <c r="K2203" s="25" t="s">
        <v>9250</v>
      </c>
      <c r="L2203" s="25">
        <v>2.0</v>
      </c>
      <c r="M2203" s="25">
        <v>2.0</v>
      </c>
      <c r="N2203" s="25" t="s">
        <v>8916</v>
      </c>
      <c r="O2203" s="13"/>
      <c r="P2203" s="13"/>
      <c r="Q2203" s="13"/>
      <c r="R2203" s="13"/>
      <c r="S2203" s="13"/>
      <c r="T2203" s="13"/>
      <c r="U2203" s="13"/>
      <c r="V2203" s="13"/>
      <c r="W2203" s="13"/>
      <c r="X2203" s="13"/>
      <c r="Y2203" s="13"/>
      <c r="Z2203" s="13"/>
      <c r="AA2203" s="13"/>
      <c r="AB2203" s="13"/>
    </row>
    <row r="2204" ht="15.75" customHeight="1">
      <c r="A2204" s="24" t="s">
        <v>11408</v>
      </c>
      <c r="B2204" s="24" t="s">
        <v>193</v>
      </c>
      <c r="C2204" s="24" t="s">
        <v>11409</v>
      </c>
      <c r="D2204" s="24" t="s">
        <v>11410</v>
      </c>
      <c r="E2204" s="24" t="s">
        <v>11416</v>
      </c>
      <c r="F2204" s="25">
        <v>2.0</v>
      </c>
      <c r="G2204" s="25">
        <v>2.0</v>
      </c>
      <c r="H2204" s="25" t="s">
        <v>9081</v>
      </c>
      <c r="I2204" s="25">
        <v>3.0</v>
      </c>
      <c r="J2204" s="25">
        <v>2.0</v>
      </c>
      <c r="K2204" s="25" t="s">
        <v>9250</v>
      </c>
      <c r="L2204" s="25">
        <v>1.0</v>
      </c>
      <c r="M2204" s="25">
        <v>1.0</v>
      </c>
      <c r="N2204" s="25" t="s">
        <v>8916</v>
      </c>
      <c r="O2204" s="13"/>
      <c r="P2204" s="13"/>
      <c r="Q2204" s="13"/>
      <c r="R2204" s="13"/>
      <c r="S2204" s="13"/>
      <c r="T2204" s="13"/>
      <c r="U2204" s="13"/>
      <c r="V2204" s="13"/>
      <c r="W2204" s="13"/>
      <c r="X2204" s="13"/>
      <c r="Y2204" s="13"/>
      <c r="Z2204" s="13"/>
      <c r="AA2204" s="13"/>
      <c r="AB2204" s="13"/>
    </row>
    <row r="2205" ht="15.75" customHeight="1">
      <c r="A2205" s="24" t="s">
        <v>11408</v>
      </c>
      <c r="B2205" s="24" t="s">
        <v>195</v>
      </c>
      <c r="C2205" s="24" t="s">
        <v>11409</v>
      </c>
      <c r="D2205" s="24" t="s">
        <v>11410</v>
      </c>
      <c r="E2205" s="24" t="s">
        <v>11417</v>
      </c>
      <c r="F2205" s="25">
        <v>2.0</v>
      </c>
      <c r="G2205" s="25">
        <v>2.0</v>
      </c>
      <c r="H2205" s="25" t="s">
        <v>9081</v>
      </c>
      <c r="I2205" s="25">
        <v>2.0</v>
      </c>
      <c r="J2205" s="25">
        <v>2.0</v>
      </c>
      <c r="K2205" s="25" t="s">
        <v>9250</v>
      </c>
      <c r="L2205" s="25">
        <v>2.0</v>
      </c>
      <c r="M2205" s="25">
        <v>2.0</v>
      </c>
      <c r="N2205" s="25" t="s">
        <v>8916</v>
      </c>
      <c r="O2205" s="13"/>
      <c r="P2205" s="13"/>
      <c r="Q2205" s="13"/>
      <c r="R2205" s="13"/>
      <c r="S2205" s="13"/>
      <c r="T2205" s="13"/>
      <c r="U2205" s="13"/>
      <c r="V2205" s="13"/>
      <c r="W2205" s="13"/>
      <c r="X2205" s="13"/>
      <c r="Y2205" s="13"/>
      <c r="Z2205" s="13"/>
      <c r="AA2205" s="13"/>
      <c r="AB2205" s="13"/>
    </row>
    <row r="2206" ht="15.75" customHeight="1">
      <c r="A2206" s="24" t="s">
        <v>11408</v>
      </c>
      <c r="B2206" s="24" t="s">
        <v>197</v>
      </c>
      <c r="C2206" s="24" t="s">
        <v>11409</v>
      </c>
      <c r="D2206" s="24" t="s">
        <v>11410</v>
      </c>
      <c r="E2206" s="24" t="s">
        <v>11418</v>
      </c>
      <c r="F2206" s="25">
        <v>2.0</v>
      </c>
      <c r="G2206" s="25">
        <v>2.0</v>
      </c>
      <c r="H2206" s="25" t="s">
        <v>9081</v>
      </c>
      <c r="I2206" s="25">
        <v>2.0</v>
      </c>
      <c r="J2206" s="25">
        <v>2.0</v>
      </c>
      <c r="K2206" s="25" t="s">
        <v>9250</v>
      </c>
      <c r="L2206" s="25">
        <v>2.0</v>
      </c>
      <c r="M2206" s="25">
        <v>2.0</v>
      </c>
      <c r="N2206" s="25" t="s">
        <v>8916</v>
      </c>
      <c r="O2206" s="13"/>
      <c r="P2206" s="13"/>
      <c r="Q2206" s="13"/>
      <c r="R2206" s="13"/>
      <c r="S2206" s="13"/>
      <c r="T2206" s="13"/>
      <c r="U2206" s="13"/>
      <c r="V2206" s="13"/>
      <c r="W2206" s="13"/>
      <c r="X2206" s="13"/>
      <c r="Y2206" s="13"/>
      <c r="Z2206" s="13"/>
      <c r="AA2206" s="13"/>
      <c r="AB2206" s="13"/>
    </row>
    <row r="2207" ht="15.75" customHeight="1">
      <c r="A2207" s="24" t="s">
        <v>11408</v>
      </c>
      <c r="B2207" s="24" t="s">
        <v>199</v>
      </c>
      <c r="C2207" s="24" t="s">
        <v>11409</v>
      </c>
      <c r="D2207" s="24" t="s">
        <v>11410</v>
      </c>
      <c r="E2207" s="24" t="s">
        <v>11419</v>
      </c>
      <c r="F2207" s="25">
        <v>3.0</v>
      </c>
      <c r="G2207" s="25">
        <v>3.0</v>
      </c>
      <c r="H2207" s="25" t="s">
        <v>9081</v>
      </c>
      <c r="I2207" s="25">
        <v>3.0</v>
      </c>
      <c r="J2207" s="25">
        <v>3.0</v>
      </c>
      <c r="K2207" s="25" t="s">
        <v>9250</v>
      </c>
      <c r="L2207" s="25">
        <v>3.0</v>
      </c>
      <c r="M2207" s="25">
        <v>3.0</v>
      </c>
      <c r="N2207" s="25" t="s">
        <v>8916</v>
      </c>
      <c r="O2207" s="13"/>
      <c r="P2207" s="13"/>
      <c r="Q2207" s="13"/>
      <c r="R2207" s="13"/>
      <c r="S2207" s="13"/>
      <c r="T2207" s="13"/>
      <c r="U2207" s="13"/>
      <c r="V2207" s="13"/>
      <c r="W2207" s="13"/>
      <c r="X2207" s="13"/>
      <c r="Y2207" s="13"/>
      <c r="Z2207" s="13"/>
      <c r="AA2207" s="13"/>
      <c r="AB2207" s="13"/>
    </row>
    <row r="2208" ht="15.75" customHeight="1">
      <c r="A2208" s="24" t="s">
        <v>11408</v>
      </c>
      <c r="B2208" s="24" t="s">
        <v>201</v>
      </c>
      <c r="C2208" s="24" t="s">
        <v>11409</v>
      </c>
      <c r="D2208" s="24" t="s">
        <v>11410</v>
      </c>
      <c r="E2208" s="24" t="s">
        <v>11420</v>
      </c>
      <c r="F2208" s="25">
        <v>3.0</v>
      </c>
      <c r="G2208" s="25">
        <v>3.0</v>
      </c>
      <c r="H2208" s="25" t="s">
        <v>9081</v>
      </c>
      <c r="I2208" s="25">
        <v>3.0</v>
      </c>
      <c r="J2208" s="25">
        <v>3.0</v>
      </c>
      <c r="K2208" s="25" t="s">
        <v>9250</v>
      </c>
      <c r="L2208" s="25">
        <v>3.0</v>
      </c>
      <c r="M2208" s="25">
        <v>3.0</v>
      </c>
      <c r="N2208" s="25" t="s">
        <v>8916</v>
      </c>
      <c r="O2208" s="13"/>
      <c r="P2208" s="13"/>
      <c r="Q2208" s="13"/>
      <c r="R2208" s="13"/>
      <c r="S2208" s="13"/>
      <c r="T2208" s="13"/>
      <c r="U2208" s="13"/>
      <c r="V2208" s="13"/>
      <c r="W2208" s="13"/>
      <c r="X2208" s="13"/>
      <c r="Y2208" s="13"/>
      <c r="Z2208" s="13"/>
      <c r="AA2208" s="13"/>
      <c r="AB2208" s="13"/>
    </row>
    <row r="2209" ht="15.75" customHeight="1">
      <c r="A2209" s="24" t="s">
        <v>11408</v>
      </c>
      <c r="B2209" s="24" t="s">
        <v>203</v>
      </c>
      <c r="C2209" s="24" t="s">
        <v>11409</v>
      </c>
      <c r="D2209" s="24" t="s">
        <v>11410</v>
      </c>
      <c r="E2209" s="24" t="s">
        <v>11421</v>
      </c>
      <c r="F2209" s="25">
        <v>3.0</v>
      </c>
      <c r="G2209" s="25">
        <v>2.0</v>
      </c>
      <c r="H2209" s="25" t="s">
        <v>9081</v>
      </c>
      <c r="I2209" s="25">
        <v>3.0</v>
      </c>
      <c r="J2209" s="25">
        <v>2.0</v>
      </c>
      <c r="K2209" s="25" t="s">
        <v>9250</v>
      </c>
      <c r="L2209" s="25">
        <v>3.0</v>
      </c>
      <c r="M2209" s="25">
        <v>2.0</v>
      </c>
      <c r="N2209" s="25" t="s">
        <v>8916</v>
      </c>
      <c r="O2209" s="13"/>
      <c r="P2209" s="13"/>
      <c r="Q2209" s="13"/>
      <c r="R2209" s="13"/>
      <c r="S2209" s="13"/>
      <c r="T2209" s="13"/>
      <c r="U2209" s="13"/>
      <c r="V2209" s="13"/>
      <c r="W2209" s="13"/>
      <c r="X2209" s="13"/>
      <c r="Y2209" s="13"/>
      <c r="Z2209" s="13"/>
      <c r="AA2209" s="13"/>
      <c r="AB2209" s="13"/>
    </row>
    <row r="2210" ht="15.75" customHeight="1">
      <c r="A2210" s="24" t="s">
        <v>11408</v>
      </c>
      <c r="B2210" s="24" t="s">
        <v>205</v>
      </c>
      <c r="C2210" s="24" t="s">
        <v>11409</v>
      </c>
      <c r="D2210" s="24" t="s">
        <v>11410</v>
      </c>
      <c r="E2210" s="24" t="s">
        <v>11422</v>
      </c>
      <c r="F2210" s="25">
        <v>2.0</v>
      </c>
      <c r="G2210" s="25">
        <v>3.0</v>
      </c>
      <c r="H2210" s="25" t="s">
        <v>9081</v>
      </c>
      <c r="I2210" s="25">
        <v>2.0</v>
      </c>
      <c r="J2210" s="25">
        <v>3.0</v>
      </c>
      <c r="K2210" s="25" t="s">
        <v>9250</v>
      </c>
      <c r="L2210" s="25">
        <v>2.0</v>
      </c>
      <c r="M2210" s="25">
        <v>3.0</v>
      </c>
      <c r="N2210" s="25" t="s">
        <v>8916</v>
      </c>
      <c r="O2210" s="13"/>
      <c r="P2210" s="13"/>
      <c r="Q2210" s="13"/>
      <c r="R2210" s="13"/>
      <c r="S2210" s="13"/>
      <c r="T2210" s="13"/>
      <c r="U2210" s="13"/>
      <c r="V2210" s="13"/>
      <c r="W2210" s="13"/>
      <c r="X2210" s="13"/>
      <c r="Y2210" s="13"/>
      <c r="Z2210" s="13"/>
      <c r="AA2210" s="13"/>
      <c r="AB2210" s="13"/>
    </row>
    <row r="2211" ht="15.75" customHeight="1">
      <c r="A2211" s="24" t="s">
        <v>11408</v>
      </c>
      <c r="B2211" s="24" t="s">
        <v>207</v>
      </c>
      <c r="C2211" s="24" t="s">
        <v>11409</v>
      </c>
      <c r="D2211" s="24" t="s">
        <v>11410</v>
      </c>
      <c r="E2211" s="24" t="s">
        <v>11423</v>
      </c>
      <c r="F2211" s="25">
        <v>3.0</v>
      </c>
      <c r="G2211" s="25">
        <v>3.0</v>
      </c>
      <c r="H2211" s="25" t="s">
        <v>9081</v>
      </c>
      <c r="I2211" s="25">
        <v>3.0</v>
      </c>
      <c r="J2211" s="25">
        <v>3.0</v>
      </c>
      <c r="K2211" s="25" t="s">
        <v>9250</v>
      </c>
      <c r="L2211" s="25">
        <v>3.0</v>
      </c>
      <c r="M2211" s="25">
        <v>3.0</v>
      </c>
      <c r="N2211" s="25" t="s">
        <v>8916</v>
      </c>
      <c r="O2211" s="13"/>
      <c r="P2211" s="13"/>
      <c r="Q2211" s="13"/>
      <c r="R2211" s="13"/>
      <c r="S2211" s="13"/>
      <c r="T2211" s="13"/>
      <c r="U2211" s="13"/>
      <c r="V2211" s="13"/>
      <c r="W2211" s="13"/>
      <c r="X2211" s="13"/>
      <c r="Y2211" s="13"/>
      <c r="Z2211" s="13"/>
      <c r="AA2211" s="13"/>
      <c r="AB2211" s="13"/>
    </row>
    <row r="2212" ht="15.75" customHeight="1">
      <c r="A2212" s="24" t="s">
        <v>11408</v>
      </c>
      <c r="B2212" s="24" t="s">
        <v>209</v>
      </c>
      <c r="C2212" s="24" t="s">
        <v>11409</v>
      </c>
      <c r="D2212" s="24" t="s">
        <v>11410</v>
      </c>
      <c r="E2212" s="24" t="s">
        <v>11424</v>
      </c>
      <c r="F2212" s="25">
        <v>2.0</v>
      </c>
      <c r="G2212" s="25">
        <v>3.0</v>
      </c>
      <c r="H2212" s="25" t="s">
        <v>9081</v>
      </c>
      <c r="I2212" s="25">
        <v>2.0</v>
      </c>
      <c r="J2212" s="25">
        <v>2.0</v>
      </c>
      <c r="K2212" s="25" t="s">
        <v>9250</v>
      </c>
      <c r="L2212" s="25">
        <v>2.0</v>
      </c>
      <c r="M2212" s="25">
        <v>2.0</v>
      </c>
      <c r="N2212" s="25" t="s">
        <v>8916</v>
      </c>
      <c r="O2212" s="13"/>
      <c r="P2212" s="13"/>
      <c r="Q2212" s="13"/>
      <c r="R2212" s="13"/>
      <c r="S2212" s="13"/>
      <c r="T2212" s="13"/>
      <c r="U2212" s="13"/>
      <c r="V2212" s="13"/>
      <c r="W2212" s="13"/>
      <c r="X2212" s="13"/>
      <c r="Y2212" s="13"/>
      <c r="Z2212" s="13"/>
      <c r="AA2212" s="13"/>
      <c r="AB2212" s="13"/>
    </row>
    <row r="2213" ht="15.75" customHeight="1">
      <c r="A2213" s="24" t="s">
        <v>11408</v>
      </c>
      <c r="B2213" s="24" t="s">
        <v>211</v>
      </c>
      <c r="C2213" s="24" t="s">
        <v>11409</v>
      </c>
      <c r="D2213" s="24" t="s">
        <v>11410</v>
      </c>
      <c r="E2213" s="24" t="s">
        <v>11425</v>
      </c>
      <c r="F2213" s="25">
        <v>3.0</v>
      </c>
      <c r="G2213" s="25">
        <v>3.0</v>
      </c>
      <c r="H2213" s="25" t="s">
        <v>9081</v>
      </c>
      <c r="I2213" s="25">
        <v>3.0</v>
      </c>
      <c r="J2213" s="25">
        <v>3.0</v>
      </c>
      <c r="K2213" s="25" t="s">
        <v>9250</v>
      </c>
      <c r="L2213" s="25">
        <v>3.0</v>
      </c>
      <c r="M2213" s="25">
        <v>3.0</v>
      </c>
      <c r="N2213" s="25" t="s">
        <v>8916</v>
      </c>
      <c r="O2213" s="13"/>
      <c r="P2213" s="13"/>
      <c r="Q2213" s="13"/>
      <c r="R2213" s="13"/>
      <c r="S2213" s="13"/>
      <c r="T2213" s="13"/>
      <c r="U2213" s="13"/>
      <c r="V2213" s="13"/>
      <c r="W2213" s="13"/>
      <c r="X2213" s="13"/>
      <c r="Y2213" s="13"/>
      <c r="Z2213" s="13"/>
      <c r="AA2213" s="13"/>
      <c r="AB2213" s="13"/>
    </row>
    <row r="2214" ht="15.75" customHeight="1">
      <c r="A2214" s="24" t="s">
        <v>11408</v>
      </c>
      <c r="B2214" s="24" t="s">
        <v>213</v>
      </c>
      <c r="C2214" s="24" t="s">
        <v>11409</v>
      </c>
      <c r="D2214" s="24" t="s">
        <v>11410</v>
      </c>
      <c r="E2214" s="24" t="s">
        <v>11426</v>
      </c>
      <c r="F2214" s="25">
        <v>1.0</v>
      </c>
      <c r="G2214" s="25">
        <v>1.0</v>
      </c>
      <c r="H2214" s="25" t="s">
        <v>9081</v>
      </c>
      <c r="I2214" s="25">
        <v>1.0</v>
      </c>
      <c r="J2214" s="25">
        <v>1.0</v>
      </c>
      <c r="K2214" s="25" t="s">
        <v>9250</v>
      </c>
      <c r="L2214" s="25">
        <v>1.0</v>
      </c>
      <c r="M2214" s="25">
        <v>1.0</v>
      </c>
      <c r="N2214" s="25" t="s">
        <v>8916</v>
      </c>
      <c r="O2214" s="13"/>
      <c r="P2214" s="13"/>
      <c r="Q2214" s="13"/>
      <c r="R2214" s="13"/>
      <c r="S2214" s="13"/>
      <c r="T2214" s="13"/>
      <c r="U2214" s="13"/>
      <c r="V2214" s="13"/>
      <c r="W2214" s="13"/>
      <c r="X2214" s="13"/>
      <c r="Y2214" s="13"/>
      <c r="Z2214" s="13"/>
      <c r="AA2214" s="13"/>
      <c r="AB2214" s="13"/>
    </row>
    <row r="2215" ht="15.75" customHeight="1">
      <c r="A2215" s="24" t="s">
        <v>11408</v>
      </c>
      <c r="B2215" s="24" t="s">
        <v>215</v>
      </c>
      <c r="C2215" s="24" t="s">
        <v>11409</v>
      </c>
      <c r="D2215" s="24" t="s">
        <v>11410</v>
      </c>
      <c r="E2215" s="24" t="s">
        <v>11427</v>
      </c>
      <c r="F2215" s="25">
        <v>3.0</v>
      </c>
      <c r="G2215" s="25">
        <v>3.0</v>
      </c>
      <c r="H2215" s="25" t="s">
        <v>9081</v>
      </c>
      <c r="I2215" s="25">
        <v>3.0</v>
      </c>
      <c r="J2215" s="25">
        <v>3.0</v>
      </c>
      <c r="K2215" s="25" t="s">
        <v>9250</v>
      </c>
      <c r="L2215" s="25">
        <v>3.0</v>
      </c>
      <c r="M2215" s="25">
        <v>3.0</v>
      </c>
      <c r="N2215" s="25" t="s">
        <v>8916</v>
      </c>
      <c r="O2215" s="13"/>
      <c r="P2215" s="13"/>
      <c r="Q2215" s="13"/>
      <c r="R2215" s="13"/>
      <c r="S2215" s="13"/>
      <c r="T2215" s="13"/>
      <c r="U2215" s="13"/>
      <c r="V2215" s="13"/>
      <c r="W2215" s="13"/>
      <c r="X2215" s="13"/>
      <c r="Y2215" s="13"/>
      <c r="Z2215" s="13"/>
      <c r="AA2215" s="13"/>
      <c r="AB2215" s="13"/>
    </row>
    <row r="2216" ht="15.75" customHeight="1">
      <c r="A2216" s="24" t="s">
        <v>11408</v>
      </c>
      <c r="B2216" s="24" t="s">
        <v>217</v>
      </c>
      <c r="C2216" s="24" t="s">
        <v>11409</v>
      </c>
      <c r="D2216" s="24" t="s">
        <v>11410</v>
      </c>
      <c r="E2216" s="24" t="s">
        <v>11428</v>
      </c>
      <c r="F2216" s="25">
        <v>3.0</v>
      </c>
      <c r="G2216" s="25">
        <v>3.0</v>
      </c>
      <c r="H2216" s="25" t="s">
        <v>9081</v>
      </c>
      <c r="I2216" s="25">
        <v>3.0</v>
      </c>
      <c r="J2216" s="25">
        <v>3.0</v>
      </c>
      <c r="K2216" s="25" t="s">
        <v>9250</v>
      </c>
      <c r="L2216" s="25">
        <v>3.0</v>
      </c>
      <c r="M2216" s="25">
        <v>3.0</v>
      </c>
      <c r="N2216" s="25" t="s">
        <v>8916</v>
      </c>
      <c r="O2216" s="13"/>
      <c r="P2216" s="13"/>
      <c r="Q2216" s="13"/>
      <c r="R2216" s="13"/>
      <c r="S2216" s="13"/>
      <c r="T2216" s="13"/>
      <c r="U2216" s="13"/>
      <c r="V2216" s="13"/>
      <c r="W2216" s="13"/>
      <c r="X2216" s="13"/>
      <c r="Y2216" s="13"/>
      <c r="Z2216" s="13"/>
      <c r="AA2216" s="13"/>
      <c r="AB2216" s="13"/>
    </row>
    <row r="2217" ht="15.75" customHeight="1">
      <c r="A2217" s="24" t="s">
        <v>11429</v>
      </c>
      <c r="B2217" s="24" t="s">
        <v>3066</v>
      </c>
      <c r="C2217" s="24" t="s">
        <v>11430</v>
      </c>
      <c r="D2217" s="24" t="s">
        <v>11431</v>
      </c>
      <c r="E2217" s="24" t="s">
        <v>11432</v>
      </c>
      <c r="F2217" s="25">
        <v>1.0</v>
      </c>
      <c r="G2217" s="25">
        <v>1.0</v>
      </c>
      <c r="H2217" s="25" t="s">
        <v>10918</v>
      </c>
      <c r="I2217" s="25">
        <v>1.0</v>
      </c>
      <c r="J2217" s="25">
        <v>1.0</v>
      </c>
      <c r="K2217" s="25" t="s">
        <v>10249</v>
      </c>
      <c r="L2217" s="25">
        <v>1.0</v>
      </c>
      <c r="M2217" s="25">
        <v>1.0</v>
      </c>
      <c r="N2217" s="25" t="s">
        <v>9081</v>
      </c>
      <c r="O2217" s="13"/>
      <c r="P2217" s="13"/>
      <c r="Q2217" s="13"/>
      <c r="R2217" s="13"/>
      <c r="S2217" s="13"/>
      <c r="T2217" s="13"/>
      <c r="U2217" s="13"/>
      <c r="V2217" s="13"/>
      <c r="W2217" s="13"/>
      <c r="X2217" s="13"/>
      <c r="Y2217" s="13"/>
      <c r="Z2217" s="13"/>
      <c r="AA2217" s="13"/>
      <c r="AB2217" s="13"/>
    </row>
    <row r="2218" ht="15.75" customHeight="1">
      <c r="A2218" s="24" t="s">
        <v>11429</v>
      </c>
      <c r="B2218" s="24" t="s">
        <v>3070</v>
      </c>
      <c r="C2218" s="24" t="s">
        <v>11430</v>
      </c>
      <c r="D2218" s="24" t="s">
        <v>11431</v>
      </c>
      <c r="E2218" s="24" t="s">
        <v>11433</v>
      </c>
      <c r="F2218" s="25">
        <v>3.0</v>
      </c>
      <c r="G2218" s="25">
        <v>3.0</v>
      </c>
      <c r="H2218" s="25" t="s">
        <v>10918</v>
      </c>
      <c r="I2218" s="25">
        <v>3.0</v>
      </c>
      <c r="J2218" s="25">
        <v>3.0</v>
      </c>
      <c r="K2218" s="25" t="s">
        <v>10249</v>
      </c>
      <c r="L2218" s="25">
        <v>3.0</v>
      </c>
      <c r="M2218" s="25">
        <v>3.0</v>
      </c>
      <c r="N2218" s="25" t="s">
        <v>9081</v>
      </c>
      <c r="O2218" s="13"/>
      <c r="P2218" s="13"/>
      <c r="Q2218" s="13"/>
      <c r="R2218" s="13"/>
      <c r="S2218" s="13"/>
      <c r="T2218" s="13"/>
      <c r="U2218" s="13"/>
      <c r="V2218" s="13"/>
      <c r="W2218" s="13"/>
      <c r="X2218" s="13"/>
      <c r="Y2218" s="13"/>
      <c r="Z2218" s="13"/>
      <c r="AA2218" s="13"/>
      <c r="AB2218" s="13"/>
    </row>
    <row r="2219" ht="15.75" customHeight="1">
      <c r="A2219" s="24" t="s">
        <v>11429</v>
      </c>
      <c r="B2219" s="24" t="s">
        <v>3072</v>
      </c>
      <c r="C2219" s="24" t="s">
        <v>11430</v>
      </c>
      <c r="D2219" s="24" t="s">
        <v>11431</v>
      </c>
      <c r="E2219" s="24" t="s">
        <v>11434</v>
      </c>
      <c r="F2219" s="25">
        <v>2.0</v>
      </c>
      <c r="G2219" s="25">
        <v>3.0</v>
      </c>
      <c r="H2219" s="25" t="s">
        <v>10918</v>
      </c>
      <c r="I2219" s="25">
        <v>2.0</v>
      </c>
      <c r="J2219" s="25">
        <v>3.0</v>
      </c>
      <c r="K2219" s="25" t="s">
        <v>10249</v>
      </c>
      <c r="L2219" s="25">
        <v>2.0</v>
      </c>
      <c r="M2219" s="25">
        <v>3.0</v>
      </c>
      <c r="N2219" s="25" t="s">
        <v>9081</v>
      </c>
      <c r="O2219" s="13"/>
      <c r="P2219" s="13"/>
      <c r="Q2219" s="13"/>
      <c r="R2219" s="13"/>
      <c r="S2219" s="13"/>
      <c r="T2219" s="13"/>
      <c r="U2219" s="13"/>
      <c r="V2219" s="13"/>
      <c r="W2219" s="13"/>
      <c r="X2219" s="13"/>
      <c r="Y2219" s="13"/>
      <c r="Z2219" s="13"/>
      <c r="AA2219" s="13"/>
      <c r="AB2219" s="13"/>
    </row>
    <row r="2220" ht="15.75" customHeight="1">
      <c r="A2220" s="24" t="s">
        <v>11429</v>
      </c>
      <c r="B2220" s="24" t="s">
        <v>3074</v>
      </c>
      <c r="C2220" s="24" t="s">
        <v>11430</v>
      </c>
      <c r="D2220" s="24" t="s">
        <v>11431</v>
      </c>
      <c r="E2220" s="24" t="s">
        <v>11435</v>
      </c>
      <c r="F2220" s="25">
        <v>3.0</v>
      </c>
      <c r="G2220" s="25">
        <v>3.0</v>
      </c>
      <c r="H2220" s="25" t="s">
        <v>10918</v>
      </c>
      <c r="I2220" s="25">
        <v>3.0</v>
      </c>
      <c r="J2220" s="25">
        <v>3.0</v>
      </c>
      <c r="K2220" s="25" t="s">
        <v>10249</v>
      </c>
      <c r="L2220" s="25">
        <v>3.0</v>
      </c>
      <c r="M2220" s="25">
        <v>3.0</v>
      </c>
      <c r="N2220" s="25" t="s">
        <v>9081</v>
      </c>
      <c r="O2220" s="13"/>
      <c r="P2220" s="13"/>
      <c r="Q2220" s="13"/>
      <c r="R2220" s="13"/>
      <c r="S2220" s="13"/>
      <c r="T2220" s="13"/>
      <c r="U2220" s="13"/>
      <c r="V2220" s="13"/>
      <c r="W2220" s="13"/>
      <c r="X2220" s="13"/>
      <c r="Y2220" s="13"/>
      <c r="Z2220" s="13"/>
      <c r="AA2220" s="13"/>
      <c r="AB2220" s="13"/>
    </row>
    <row r="2221" ht="15.75" customHeight="1">
      <c r="A2221" s="24" t="s">
        <v>11429</v>
      </c>
      <c r="B2221" s="24" t="s">
        <v>3076</v>
      </c>
      <c r="C2221" s="24" t="s">
        <v>11430</v>
      </c>
      <c r="D2221" s="24" t="s">
        <v>11431</v>
      </c>
      <c r="E2221" s="24" t="s">
        <v>11436</v>
      </c>
      <c r="F2221" s="25">
        <v>3.0</v>
      </c>
      <c r="G2221" s="25">
        <v>2.0</v>
      </c>
      <c r="H2221" s="25" t="s">
        <v>10918</v>
      </c>
      <c r="I2221" s="25">
        <v>3.0</v>
      </c>
      <c r="J2221" s="25">
        <v>2.0</v>
      </c>
      <c r="K2221" s="25" t="s">
        <v>10249</v>
      </c>
      <c r="L2221" s="25">
        <v>3.0</v>
      </c>
      <c r="M2221" s="25">
        <v>2.0</v>
      </c>
      <c r="N2221" s="25" t="s">
        <v>9081</v>
      </c>
      <c r="O2221" s="13"/>
      <c r="P2221" s="13"/>
      <c r="Q2221" s="13"/>
      <c r="R2221" s="13"/>
      <c r="S2221" s="13"/>
      <c r="T2221" s="13"/>
      <c r="U2221" s="13"/>
      <c r="V2221" s="13"/>
      <c r="W2221" s="13"/>
      <c r="X2221" s="13"/>
      <c r="Y2221" s="13"/>
      <c r="Z2221" s="13"/>
      <c r="AA2221" s="13"/>
      <c r="AB2221" s="13"/>
    </row>
    <row r="2222" ht="15.75" customHeight="1">
      <c r="A2222" s="24" t="s">
        <v>11429</v>
      </c>
      <c r="B2222" s="24" t="s">
        <v>3078</v>
      </c>
      <c r="C2222" s="24" t="s">
        <v>11430</v>
      </c>
      <c r="D2222" s="24" t="s">
        <v>11431</v>
      </c>
      <c r="E2222" s="24" t="s">
        <v>11437</v>
      </c>
      <c r="F2222" s="25">
        <v>2.0</v>
      </c>
      <c r="G2222" s="25">
        <v>2.0</v>
      </c>
      <c r="H2222" s="25" t="s">
        <v>10918</v>
      </c>
      <c r="I2222" s="25">
        <v>2.0</v>
      </c>
      <c r="J2222" s="25">
        <v>2.0</v>
      </c>
      <c r="K2222" s="25" t="s">
        <v>10249</v>
      </c>
      <c r="L2222" s="25">
        <v>2.0</v>
      </c>
      <c r="M2222" s="25">
        <v>2.0</v>
      </c>
      <c r="N2222" s="25" t="s">
        <v>9081</v>
      </c>
      <c r="O2222" s="13"/>
      <c r="P2222" s="13"/>
      <c r="Q2222" s="13"/>
      <c r="R2222" s="13"/>
      <c r="S2222" s="13"/>
      <c r="T2222" s="13"/>
      <c r="U2222" s="13"/>
      <c r="V2222" s="13"/>
      <c r="W2222" s="13"/>
      <c r="X2222" s="13"/>
      <c r="Y2222" s="13"/>
      <c r="Z2222" s="13"/>
      <c r="AA2222" s="13"/>
      <c r="AB2222" s="13"/>
    </row>
    <row r="2223" ht="15.75" customHeight="1">
      <c r="A2223" s="24" t="s">
        <v>11429</v>
      </c>
      <c r="B2223" s="24" t="s">
        <v>3080</v>
      </c>
      <c r="C2223" s="24" t="s">
        <v>11430</v>
      </c>
      <c r="D2223" s="24" t="s">
        <v>11431</v>
      </c>
      <c r="E2223" s="24" t="s">
        <v>11438</v>
      </c>
      <c r="F2223" s="25">
        <v>1.0</v>
      </c>
      <c r="G2223" s="25">
        <v>2.0</v>
      </c>
      <c r="H2223" s="25" t="s">
        <v>10918</v>
      </c>
      <c r="I2223" s="25">
        <v>1.0</v>
      </c>
      <c r="J2223" s="25">
        <v>2.0</v>
      </c>
      <c r="K2223" s="25" t="s">
        <v>10249</v>
      </c>
      <c r="L2223" s="25">
        <v>1.0</v>
      </c>
      <c r="M2223" s="25">
        <v>2.0</v>
      </c>
      <c r="N2223" s="25" t="s">
        <v>9081</v>
      </c>
      <c r="O2223" s="13"/>
      <c r="P2223" s="13"/>
      <c r="Q2223" s="13"/>
      <c r="R2223" s="13"/>
      <c r="S2223" s="13"/>
      <c r="T2223" s="13"/>
      <c r="U2223" s="13"/>
      <c r="V2223" s="13"/>
      <c r="W2223" s="13"/>
      <c r="X2223" s="13"/>
      <c r="Y2223" s="13"/>
      <c r="Z2223" s="13"/>
      <c r="AA2223" s="13"/>
      <c r="AB2223" s="13"/>
    </row>
    <row r="2224" ht="15.75" customHeight="1">
      <c r="A2224" s="24" t="s">
        <v>11429</v>
      </c>
      <c r="B2224" s="24" t="s">
        <v>3082</v>
      </c>
      <c r="C2224" s="24" t="s">
        <v>11430</v>
      </c>
      <c r="D2224" s="24" t="s">
        <v>11431</v>
      </c>
      <c r="E2224" s="24" t="s">
        <v>11439</v>
      </c>
      <c r="F2224" s="25">
        <v>2.0</v>
      </c>
      <c r="G2224" s="25">
        <v>2.0</v>
      </c>
      <c r="H2224" s="25" t="s">
        <v>10918</v>
      </c>
      <c r="I2224" s="25">
        <v>2.0</v>
      </c>
      <c r="J2224" s="25">
        <v>2.0</v>
      </c>
      <c r="K2224" s="25" t="s">
        <v>10249</v>
      </c>
      <c r="L2224" s="25">
        <v>2.0</v>
      </c>
      <c r="M2224" s="25">
        <v>2.0</v>
      </c>
      <c r="N2224" s="25" t="s">
        <v>9081</v>
      </c>
      <c r="O2224" s="13"/>
      <c r="P2224" s="13"/>
      <c r="Q2224" s="13"/>
      <c r="R2224" s="13"/>
      <c r="S2224" s="13"/>
      <c r="T2224" s="13"/>
      <c r="U2224" s="13"/>
      <c r="V2224" s="13"/>
      <c r="W2224" s="13"/>
      <c r="X2224" s="13"/>
      <c r="Y2224" s="13"/>
      <c r="Z2224" s="13"/>
      <c r="AA2224" s="13"/>
      <c r="AB2224" s="13"/>
    </row>
    <row r="2225" ht="15.75" customHeight="1">
      <c r="A2225" s="24" t="s">
        <v>11429</v>
      </c>
      <c r="B2225" s="24" t="s">
        <v>3084</v>
      </c>
      <c r="C2225" s="24" t="s">
        <v>11430</v>
      </c>
      <c r="D2225" s="24" t="s">
        <v>11431</v>
      </c>
      <c r="E2225" s="24" t="s">
        <v>11440</v>
      </c>
      <c r="F2225" s="25">
        <v>1.0</v>
      </c>
      <c r="G2225" s="25">
        <v>1.0</v>
      </c>
      <c r="H2225" s="25" t="s">
        <v>10918</v>
      </c>
      <c r="I2225" s="25">
        <v>1.0</v>
      </c>
      <c r="J2225" s="25">
        <v>1.0</v>
      </c>
      <c r="K2225" s="25" t="s">
        <v>10249</v>
      </c>
      <c r="L2225" s="25">
        <v>1.0</v>
      </c>
      <c r="M2225" s="25">
        <v>1.0</v>
      </c>
      <c r="N2225" s="25" t="s">
        <v>9081</v>
      </c>
      <c r="O2225" s="13"/>
      <c r="P2225" s="13"/>
      <c r="Q2225" s="13"/>
      <c r="R2225" s="13"/>
      <c r="S2225" s="13"/>
      <c r="T2225" s="13"/>
      <c r="U2225" s="13"/>
      <c r="V2225" s="13"/>
      <c r="W2225" s="13"/>
      <c r="X2225" s="13"/>
      <c r="Y2225" s="13"/>
      <c r="Z2225" s="13"/>
      <c r="AA2225" s="13"/>
      <c r="AB2225" s="13"/>
    </row>
    <row r="2226" ht="15.75" customHeight="1">
      <c r="A2226" s="24" t="s">
        <v>11429</v>
      </c>
      <c r="B2226" s="24" t="s">
        <v>3086</v>
      </c>
      <c r="C2226" s="24" t="s">
        <v>11430</v>
      </c>
      <c r="D2226" s="24" t="s">
        <v>11431</v>
      </c>
      <c r="E2226" s="24" t="s">
        <v>11441</v>
      </c>
      <c r="F2226" s="25">
        <v>3.0</v>
      </c>
      <c r="G2226" s="25">
        <v>3.0</v>
      </c>
      <c r="H2226" s="25" t="s">
        <v>10918</v>
      </c>
      <c r="I2226" s="25">
        <v>3.0</v>
      </c>
      <c r="J2226" s="25">
        <v>3.0</v>
      </c>
      <c r="K2226" s="25" t="s">
        <v>10249</v>
      </c>
      <c r="L2226" s="25">
        <v>3.0</v>
      </c>
      <c r="M2226" s="25">
        <v>3.0</v>
      </c>
      <c r="N2226" s="25" t="s">
        <v>9081</v>
      </c>
      <c r="O2226" s="13"/>
      <c r="P2226" s="13"/>
      <c r="Q2226" s="13"/>
      <c r="R2226" s="13"/>
      <c r="S2226" s="13"/>
      <c r="T2226" s="13"/>
      <c r="U2226" s="13"/>
      <c r="V2226" s="13"/>
      <c r="W2226" s="13"/>
      <c r="X2226" s="13"/>
      <c r="Y2226" s="13"/>
      <c r="Z2226" s="13"/>
      <c r="AA2226" s="13"/>
      <c r="AB2226" s="13"/>
    </row>
    <row r="2227" ht="15.75" customHeight="1">
      <c r="A2227" s="24" t="s">
        <v>11429</v>
      </c>
      <c r="B2227" s="24" t="s">
        <v>3088</v>
      </c>
      <c r="C2227" s="24" t="s">
        <v>11430</v>
      </c>
      <c r="D2227" s="24" t="s">
        <v>11431</v>
      </c>
      <c r="E2227" s="24" t="s">
        <v>11431</v>
      </c>
      <c r="F2227" s="25">
        <v>3.0</v>
      </c>
      <c r="G2227" s="25">
        <v>3.0</v>
      </c>
      <c r="H2227" s="25" t="s">
        <v>10918</v>
      </c>
      <c r="I2227" s="25">
        <v>3.0</v>
      </c>
      <c r="J2227" s="25">
        <v>3.0</v>
      </c>
      <c r="K2227" s="25" t="s">
        <v>10249</v>
      </c>
      <c r="L2227" s="25">
        <v>3.0</v>
      </c>
      <c r="M2227" s="25">
        <v>3.0</v>
      </c>
      <c r="N2227" s="25" t="s">
        <v>9081</v>
      </c>
      <c r="O2227" s="13"/>
      <c r="P2227" s="13"/>
      <c r="Q2227" s="13"/>
      <c r="R2227" s="13"/>
      <c r="S2227" s="13"/>
      <c r="T2227" s="13"/>
      <c r="U2227" s="13"/>
      <c r="V2227" s="13"/>
      <c r="W2227" s="13"/>
      <c r="X2227" s="13"/>
      <c r="Y2227" s="13"/>
      <c r="Z2227" s="13"/>
      <c r="AA2227" s="13"/>
      <c r="AB2227" s="13"/>
    </row>
    <row r="2228" ht="15.75" customHeight="1">
      <c r="A2228" s="24" t="s">
        <v>11429</v>
      </c>
      <c r="B2228" s="24" t="s">
        <v>3090</v>
      </c>
      <c r="C2228" s="24" t="s">
        <v>11430</v>
      </c>
      <c r="D2228" s="24" t="s">
        <v>11431</v>
      </c>
      <c r="E2228" s="24" t="s">
        <v>11442</v>
      </c>
      <c r="F2228" s="25">
        <v>2.0</v>
      </c>
      <c r="G2228" s="25">
        <v>1.0</v>
      </c>
      <c r="H2228" s="25" t="s">
        <v>10918</v>
      </c>
      <c r="I2228" s="25">
        <v>2.0</v>
      </c>
      <c r="J2228" s="25">
        <v>1.0</v>
      </c>
      <c r="K2228" s="25" t="s">
        <v>10249</v>
      </c>
      <c r="L2228" s="25">
        <v>2.0</v>
      </c>
      <c r="M2228" s="25">
        <v>1.0</v>
      </c>
      <c r="N2228" s="25" t="s">
        <v>9081</v>
      </c>
      <c r="O2228" s="13"/>
      <c r="P2228" s="13"/>
      <c r="Q2228" s="13"/>
      <c r="R2228" s="13"/>
      <c r="S2228" s="13"/>
      <c r="T2228" s="13"/>
      <c r="U2228" s="13"/>
      <c r="V2228" s="13"/>
      <c r="W2228" s="13"/>
      <c r="X2228" s="13"/>
      <c r="Y2228" s="13"/>
      <c r="Z2228" s="13"/>
      <c r="AA2228" s="13"/>
      <c r="AB2228" s="13"/>
    </row>
    <row r="2229" ht="15.75" customHeight="1">
      <c r="A2229" s="24" t="s">
        <v>11429</v>
      </c>
      <c r="B2229" s="24" t="s">
        <v>3092</v>
      </c>
      <c r="C2229" s="24" t="s">
        <v>11430</v>
      </c>
      <c r="D2229" s="24" t="s">
        <v>11431</v>
      </c>
      <c r="E2229" s="24" t="s">
        <v>11443</v>
      </c>
      <c r="F2229" s="25">
        <v>3.0</v>
      </c>
      <c r="G2229" s="25">
        <v>2.0</v>
      </c>
      <c r="H2229" s="25" t="s">
        <v>10918</v>
      </c>
      <c r="I2229" s="25">
        <v>3.0</v>
      </c>
      <c r="J2229" s="25">
        <v>2.0</v>
      </c>
      <c r="K2229" s="25" t="s">
        <v>10249</v>
      </c>
      <c r="L2229" s="25">
        <v>3.0</v>
      </c>
      <c r="M2229" s="25">
        <v>2.0</v>
      </c>
      <c r="N2229" s="25" t="s">
        <v>9081</v>
      </c>
      <c r="O2229" s="13"/>
      <c r="P2229" s="13"/>
      <c r="Q2229" s="13"/>
      <c r="R2229" s="13"/>
      <c r="S2229" s="13"/>
      <c r="T2229" s="13"/>
      <c r="U2229" s="13"/>
      <c r="V2229" s="13"/>
      <c r="W2229" s="13"/>
      <c r="X2229" s="13"/>
      <c r="Y2229" s="13"/>
      <c r="Z2229" s="13"/>
      <c r="AA2229" s="13"/>
      <c r="AB2229" s="13"/>
    </row>
    <row r="2230" ht="15.75" customHeight="1">
      <c r="A2230" s="24" t="s">
        <v>11429</v>
      </c>
      <c r="B2230" s="24" t="s">
        <v>3094</v>
      </c>
      <c r="C2230" s="24" t="s">
        <v>11430</v>
      </c>
      <c r="D2230" s="24" t="s">
        <v>11431</v>
      </c>
      <c r="E2230" s="24" t="s">
        <v>11444</v>
      </c>
      <c r="F2230" s="25">
        <v>1.0</v>
      </c>
      <c r="G2230" s="25">
        <v>1.0</v>
      </c>
      <c r="H2230" s="25" t="s">
        <v>10918</v>
      </c>
      <c r="I2230" s="25">
        <v>1.0</v>
      </c>
      <c r="J2230" s="25">
        <v>1.0</v>
      </c>
      <c r="K2230" s="25" t="s">
        <v>10249</v>
      </c>
      <c r="L2230" s="25">
        <v>1.0</v>
      </c>
      <c r="M2230" s="25">
        <v>1.0</v>
      </c>
      <c r="N2230" s="25" t="s">
        <v>9081</v>
      </c>
      <c r="O2230" s="13"/>
      <c r="P2230" s="13"/>
      <c r="Q2230" s="13"/>
      <c r="R2230" s="13"/>
      <c r="S2230" s="13"/>
      <c r="T2230" s="13"/>
      <c r="U2230" s="13"/>
      <c r="V2230" s="13"/>
      <c r="W2230" s="13"/>
      <c r="X2230" s="13"/>
      <c r="Y2230" s="13"/>
      <c r="Z2230" s="13"/>
      <c r="AA2230" s="13"/>
      <c r="AB2230" s="13"/>
    </row>
    <row r="2231" ht="15.75" customHeight="1">
      <c r="A2231" s="24" t="s">
        <v>11429</v>
      </c>
      <c r="B2231" s="24" t="s">
        <v>3096</v>
      </c>
      <c r="C2231" s="24" t="s">
        <v>11430</v>
      </c>
      <c r="D2231" s="24" t="s">
        <v>11431</v>
      </c>
      <c r="E2231" s="24" t="s">
        <v>11445</v>
      </c>
      <c r="F2231" s="25">
        <v>1.0</v>
      </c>
      <c r="G2231" s="25">
        <v>2.0</v>
      </c>
      <c r="H2231" s="25" t="s">
        <v>10918</v>
      </c>
      <c r="I2231" s="25">
        <v>3.0</v>
      </c>
      <c r="J2231" s="25">
        <v>2.0</v>
      </c>
      <c r="K2231" s="25" t="s">
        <v>10249</v>
      </c>
      <c r="L2231" s="25">
        <v>2.0</v>
      </c>
      <c r="M2231" s="25">
        <v>3.0</v>
      </c>
      <c r="N2231" s="25" t="s">
        <v>9081</v>
      </c>
      <c r="O2231" s="13"/>
      <c r="P2231" s="13"/>
      <c r="Q2231" s="13"/>
      <c r="R2231" s="13"/>
      <c r="S2231" s="13"/>
      <c r="T2231" s="13"/>
      <c r="U2231" s="13"/>
      <c r="V2231" s="13"/>
      <c r="W2231" s="13"/>
      <c r="X2231" s="13"/>
      <c r="Y2231" s="13"/>
      <c r="Z2231" s="13"/>
      <c r="AA2231" s="13"/>
      <c r="AB2231" s="13"/>
    </row>
    <row r="2232" ht="15.75" customHeight="1">
      <c r="A2232" s="24" t="s">
        <v>11429</v>
      </c>
      <c r="B2232" s="24" t="s">
        <v>3098</v>
      </c>
      <c r="C2232" s="24" t="s">
        <v>11430</v>
      </c>
      <c r="D2232" s="24" t="s">
        <v>11431</v>
      </c>
      <c r="E2232" s="24" t="s">
        <v>11446</v>
      </c>
      <c r="F2232" s="25">
        <v>3.0</v>
      </c>
      <c r="G2232" s="25">
        <v>2.0</v>
      </c>
      <c r="H2232" s="25" t="s">
        <v>10918</v>
      </c>
      <c r="I2232" s="25">
        <v>3.0</v>
      </c>
      <c r="J2232" s="25">
        <v>2.0</v>
      </c>
      <c r="K2232" s="25" t="s">
        <v>10249</v>
      </c>
      <c r="L2232" s="25">
        <v>3.0</v>
      </c>
      <c r="M2232" s="25">
        <v>2.0</v>
      </c>
      <c r="N2232" s="25" t="s">
        <v>9081</v>
      </c>
      <c r="O2232" s="13"/>
      <c r="P2232" s="13"/>
      <c r="Q2232" s="13"/>
      <c r="R2232" s="13"/>
      <c r="S2232" s="13"/>
      <c r="T2232" s="13"/>
      <c r="U2232" s="13"/>
      <c r="V2232" s="13"/>
      <c r="W2232" s="13"/>
      <c r="X2232" s="13"/>
      <c r="Y2232" s="13"/>
      <c r="Z2232" s="13"/>
      <c r="AA2232" s="13"/>
      <c r="AB2232" s="13"/>
    </row>
    <row r="2233" ht="15.75" customHeight="1">
      <c r="A2233" s="24" t="s">
        <v>11429</v>
      </c>
      <c r="B2233" s="24" t="s">
        <v>3100</v>
      </c>
      <c r="C2233" s="24" t="s">
        <v>11430</v>
      </c>
      <c r="D2233" s="24" t="s">
        <v>11431</v>
      </c>
      <c r="E2233" s="24" t="s">
        <v>11447</v>
      </c>
      <c r="F2233" s="25">
        <v>2.0</v>
      </c>
      <c r="G2233" s="25">
        <v>1.0</v>
      </c>
      <c r="H2233" s="25" t="s">
        <v>10918</v>
      </c>
      <c r="I2233" s="25">
        <v>2.0</v>
      </c>
      <c r="J2233" s="25">
        <v>2.0</v>
      </c>
      <c r="K2233" s="25" t="s">
        <v>10249</v>
      </c>
      <c r="L2233" s="25">
        <v>2.0</v>
      </c>
      <c r="M2233" s="25">
        <v>2.0</v>
      </c>
      <c r="N2233" s="25" t="s">
        <v>9081</v>
      </c>
      <c r="O2233" s="13"/>
      <c r="P2233" s="13"/>
      <c r="Q2233" s="13"/>
      <c r="R2233" s="13"/>
      <c r="S2233" s="13"/>
      <c r="T2233" s="13"/>
      <c r="U2233" s="13"/>
      <c r="V2233" s="13"/>
      <c r="W2233" s="13"/>
      <c r="X2233" s="13"/>
      <c r="Y2233" s="13"/>
      <c r="Z2233" s="13"/>
      <c r="AA2233" s="13"/>
      <c r="AB2233" s="13"/>
    </row>
    <row r="2234" ht="15.75" customHeight="1">
      <c r="A2234" s="24" t="s">
        <v>11429</v>
      </c>
      <c r="B2234" s="24" t="s">
        <v>3102</v>
      </c>
      <c r="C2234" s="24" t="s">
        <v>11430</v>
      </c>
      <c r="D2234" s="24" t="s">
        <v>11431</v>
      </c>
      <c r="E2234" s="24" t="s">
        <v>11448</v>
      </c>
      <c r="F2234" s="25">
        <v>3.0</v>
      </c>
      <c r="G2234" s="25">
        <v>2.0</v>
      </c>
      <c r="H2234" s="25" t="s">
        <v>10918</v>
      </c>
      <c r="I2234" s="25">
        <v>3.0</v>
      </c>
      <c r="J2234" s="25">
        <v>2.0</v>
      </c>
      <c r="K2234" s="25" t="s">
        <v>10249</v>
      </c>
      <c r="L2234" s="25">
        <v>3.0</v>
      </c>
      <c r="M2234" s="25">
        <v>2.0</v>
      </c>
      <c r="N2234" s="25" t="s">
        <v>9081</v>
      </c>
      <c r="O2234" s="13"/>
      <c r="P2234" s="13"/>
      <c r="Q2234" s="13"/>
      <c r="R2234" s="13"/>
      <c r="S2234" s="13"/>
      <c r="T2234" s="13"/>
      <c r="U2234" s="13"/>
      <c r="V2234" s="13"/>
      <c r="W2234" s="13"/>
      <c r="X2234" s="13"/>
      <c r="Y2234" s="13"/>
      <c r="Z2234" s="13"/>
      <c r="AA2234" s="13"/>
      <c r="AB2234" s="13"/>
    </row>
    <row r="2235" ht="15.75" customHeight="1">
      <c r="A2235" s="24" t="s">
        <v>11449</v>
      </c>
      <c r="B2235" s="24" t="s">
        <v>2835</v>
      </c>
      <c r="C2235" s="24" t="s">
        <v>11450</v>
      </c>
      <c r="D2235" s="24" t="s">
        <v>11451</v>
      </c>
      <c r="E2235" s="24" t="s">
        <v>11452</v>
      </c>
      <c r="F2235" s="25">
        <v>3.0</v>
      </c>
      <c r="G2235" s="25">
        <v>3.0</v>
      </c>
      <c r="H2235" s="25" t="s">
        <v>9081</v>
      </c>
      <c r="I2235" s="25">
        <v>3.0</v>
      </c>
      <c r="J2235" s="25">
        <v>3.0</v>
      </c>
      <c r="K2235" s="25" t="s">
        <v>9250</v>
      </c>
      <c r="L2235" s="25">
        <v>3.0</v>
      </c>
      <c r="M2235" s="25">
        <v>3.0</v>
      </c>
      <c r="N2235" s="25" t="s">
        <v>9396</v>
      </c>
      <c r="O2235" s="13"/>
      <c r="P2235" s="13"/>
      <c r="Q2235" s="13"/>
      <c r="R2235" s="13"/>
      <c r="S2235" s="13"/>
      <c r="T2235" s="13"/>
      <c r="U2235" s="13"/>
      <c r="V2235" s="13"/>
      <c r="W2235" s="13"/>
      <c r="X2235" s="13"/>
      <c r="Y2235" s="13"/>
      <c r="Z2235" s="13"/>
      <c r="AA2235" s="13"/>
      <c r="AB2235" s="13"/>
    </row>
    <row r="2236" ht="15.75" customHeight="1">
      <c r="A2236" s="24" t="s">
        <v>11449</v>
      </c>
      <c r="B2236" s="24" t="s">
        <v>2839</v>
      </c>
      <c r="C2236" s="24" t="s">
        <v>11450</v>
      </c>
      <c r="D2236" s="24" t="s">
        <v>11451</v>
      </c>
      <c r="E2236" s="24" t="s">
        <v>11453</v>
      </c>
      <c r="F2236" s="25">
        <v>3.0</v>
      </c>
      <c r="G2236" s="25">
        <v>3.0</v>
      </c>
      <c r="H2236" s="25" t="s">
        <v>9081</v>
      </c>
      <c r="I2236" s="25">
        <v>3.0</v>
      </c>
      <c r="J2236" s="25">
        <v>3.0</v>
      </c>
      <c r="K2236" s="25" t="s">
        <v>9250</v>
      </c>
      <c r="L2236" s="25">
        <v>3.0</v>
      </c>
      <c r="M2236" s="25">
        <v>3.0</v>
      </c>
      <c r="N2236" s="25" t="s">
        <v>9396</v>
      </c>
      <c r="O2236" s="13"/>
      <c r="P2236" s="13"/>
      <c r="Q2236" s="13"/>
      <c r="R2236" s="13"/>
      <c r="S2236" s="13"/>
      <c r="T2236" s="13"/>
      <c r="U2236" s="13"/>
      <c r="V2236" s="13"/>
      <c r="W2236" s="13"/>
      <c r="X2236" s="13"/>
      <c r="Y2236" s="13"/>
      <c r="Z2236" s="13"/>
      <c r="AA2236" s="13"/>
      <c r="AB2236" s="13"/>
    </row>
    <row r="2237" ht="15.75" customHeight="1">
      <c r="A2237" s="24" t="s">
        <v>11449</v>
      </c>
      <c r="B2237" s="24" t="s">
        <v>2841</v>
      </c>
      <c r="C2237" s="24" t="s">
        <v>11450</v>
      </c>
      <c r="D2237" s="24" t="s">
        <v>11451</v>
      </c>
      <c r="E2237" s="24" t="s">
        <v>11454</v>
      </c>
      <c r="F2237" s="25">
        <v>2.0</v>
      </c>
      <c r="G2237" s="25">
        <v>3.0</v>
      </c>
      <c r="H2237" s="25" t="s">
        <v>9081</v>
      </c>
      <c r="I2237" s="25">
        <v>2.0</v>
      </c>
      <c r="J2237" s="25">
        <v>3.0</v>
      </c>
      <c r="K2237" s="25" t="s">
        <v>9250</v>
      </c>
      <c r="L2237" s="25">
        <v>2.0</v>
      </c>
      <c r="M2237" s="25">
        <v>3.0</v>
      </c>
      <c r="N2237" s="25" t="s">
        <v>9396</v>
      </c>
      <c r="O2237" s="13"/>
      <c r="P2237" s="13"/>
      <c r="Q2237" s="13"/>
      <c r="R2237" s="13"/>
      <c r="S2237" s="13"/>
      <c r="T2237" s="13"/>
      <c r="U2237" s="13"/>
      <c r="V2237" s="13"/>
      <c r="W2237" s="13"/>
      <c r="X2237" s="13"/>
      <c r="Y2237" s="13"/>
      <c r="Z2237" s="13"/>
      <c r="AA2237" s="13"/>
      <c r="AB2237" s="13"/>
    </row>
    <row r="2238" ht="15.75" customHeight="1">
      <c r="A2238" s="24" t="s">
        <v>11449</v>
      </c>
      <c r="B2238" s="24" t="s">
        <v>2843</v>
      </c>
      <c r="C2238" s="24" t="s">
        <v>11450</v>
      </c>
      <c r="D2238" s="24" t="s">
        <v>11451</v>
      </c>
      <c r="E2238" s="24" t="s">
        <v>11455</v>
      </c>
      <c r="F2238" s="25">
        <v>3.0</v>
      </c>
      <c r="G2238" s="25">
        <v>3.0</v>
      </c>
      <c r="H2238" s="25" t="s">
        <v>9081</v>
      </c>
      <c r="I2238" s="25">
        <v>3.0</v>
      </c>
      <c r="J2238" s="25">
        <v>3.0</v>
      </c>
      <c r="K2238" s="25" t="s">
        <v>9250</v>
      </c>
      <c r="L2238" s="25">
        <v>3.0</v>
      </c>
      <c r="M2238" s="25">
        <v>3.0</v>
      </c>
      <c r="N2238" s="25" t="s">
        <v>9396</v>
      </c>
      <c r="O2238" s="13"/>
      <c r="P2238" s="13"/>
      <c r="Q2238" s="13"/>
      <c r="R2238" s="13"/>
      <c r="S2238" s="13"/>
      <c r="T2238" s="13"/>
      <c r="U2238" s="13"/>
      <c r="V2238" s="13"/>
      <c r="W2238" s="13"/>
      <c r="X2238" s="13"/>
      <c r="Y2238" s="13"/>
      <c r="Z2238" s="13"/>
      <c r="AA2238" s="13"/>
      <c r="AB2238" s="13"/>
    </row>
    <row r="2239" ht="15.75" customHeight="1">
      <c r="A2239" s="24" t="s">
        <v>11449</v>
      </c>
      <c r="B2239" s="24" t="s">
        <v>2845</v>
      </c>
      <c r="C2239" s="24" t="s">
        <v>11450</v>
      </c>
      <c r="D2239" s="24" t="s">
        <v>11451</v>
      </c>
      <c r="E2239" s="24" t="s">
        <v>11456</v>
      </c>
      <c r="F2239" s="25">
        <v>2.0</v>
      </c>
      <c r="G2239" s="25">
        <v>3.0</v>
      </c>
      <c r="H2239" s="25" t="s">
        <v>9081</v>
      </c>
      <c r="I2239" s="25">
        <v>2.0</v>
      </c>
      <c r="J2239" s="25">
        <v>3.0</v>
      </c>
      <c r="K2239" s="25" t="s">
        <v>9250</v>
      </c>
      <c r="L2239" s="25">
        <v>2.0</v>
      </c>
      <c r="M2239" s="25">
        <v>3.0</v>
      </c>
      <c r="N2239" s="25" t="s">
        <v>9396</v>
      </c>
      <c r="O2239" s="13"/>
      <c r="P2239" s="13"/>
      <c r="Q2239" s="13"/>
      <c r="R2239" s="13"/>
      <c r="S2239" s="13"/>
      <c r="T2239" s="13"/>
      <c r="U2239" s="13"/>
      <c r="V2239" s="13"/>
      <c r="W2239" s="13"/>
      <c r="X2239" s="13"/>
      <c r="Y2239" s="13"/>
      <c r="Z2239" s="13"/>
      <c r="AA2239" s="13"/>
      <c r="AB2239" s="13"/>
    </row>
    <row r="2240" ht="15.75" customHeight="1">
      <c r="A2240" s="24" t="s">
        <v>11449</v>
      </c>
      <c r="B2240" s="24" t="s">
        <v>2847</v>
      </c>
      <c r="C2240" s="24" t="s">
        <v>11450</v>
      </c>
      <c r="D2240" s="24" t="s">
        <v>11451</v>
      </c>
      <c r="E2240" s="24" t="s">
        <v>11456</v>
      </c>
      <c r="F2240" s="25">
        <v>2.0</v>
      </c>
      <c r="G2240" s="25">
        <v>3.0</v>
      </c>
      <c r="H2240" s="25" t="s">
        <v>9081</v>
      </c>
      <c r="I2240" s="25">
        <v>2.0</v>
      </c>
      <c r="J2240" s="25">
        <v>3.0</v>
      </c>
      <c r="K2240" s="25" t="s">
        <v>9250</v>
      </c>
      <c r="L2240" s="25">
        <v>2.0</v>
      </c>
      <c r="M2240" s="25">
        <v>3.0</v>
      </c>
      <c r="N2240" s="25" t="s">
        <v>9396</v>
      </c>
      <c r="O2240" s="13"/>
      <c r="P2240" s="13"/>
      <c r="Q2240" s="13"/>
      <c r="R2240" s="13"/>
      <c r="S2240" s="13"/>
      <c r="T2240" s="13"/>
      <c r="U2240" s="13"/>
      <c r="V2240" s="13"/>
      <c r="W2240" s="13"/>
      <c r="X2240" s="13"/>
      <c r="Y2240" s="13"/>
      <c r="Z2240" s="13"/>
      <c r="AA2240" s="13"/>
      <c r="AB2240" s="13"/>
    </row>
    <row r="2241" ht="15.75" customHeight="1">
      <c r="A2241" s="24" t="s">
        <v>11449</v>
      </c>
      <c r="B2241" s="24" t="s">
        <v>2849</v>
      </c>
      <c r="C2241" s="24" t="s">
        <v>11450</v>
      </c>
      <c r="D2241" s="24" t="s">
        <v>11451</v>
      </c>
      <c r="E2241" s="24" t="s">
        <v>11457</v>
      </c>
      <c r="F2241" s="25">
        <v>3.0</v>
      </c>
      <c r="G2241" s="25">
        <v>3.0</v>
      </c>
      <c r="H2241" s="25" t="s">
        <v>9081</v>
      </c>
      <c r="I2241" s="25">
        <v>3.0</v>
      </c>
      <c r="J2241" s="25">
        <v>3.0</v>
      </c>
      <c r="K2241" s="25" t="s">
        <v>9250</v>
      </c>
      <c r="L2241" s="25">
        <v>3.0</v>
      </c>
      <c r="M2241" s="25">
        <v>3.0</v>
      </c>
      <c r="N2241" s="25" t="s">
        <v>9396</v>
      </c>
      <c r="O2241" s="13"/>
      <c r="P2241" s="13"/>
      <c r="Q2241" s="13"/>
      <c r="R2241" s="13"/>
      <c r="S2241" s="13"/>
      <c r="T2241" s="13"/>
      <c r="U2241" s="13"/>
      <c r="V2241" s="13"/>
      <c r="W2241" s="13"/>
      <c r="X2241" s="13"/>
      <c r="Y2241" s="13"/>
      <c r="Z2241" s="13"/>
      <c r="AA2241" s="13"/>
      <c r="AB2241" s="13"/>
    </row>
    <row r="2242" ht="15.75" customHeight="1">
      <c r="A2242" s="24" t="s">
        <v>11449</v>
      </c>
      <c r="B2242" s="24" t="s">
        <v>2851</v>
      </c>
      <c r="C2242" s="24" t="s">
        <v>11450</v>
      </c>
      <c r="D2242" s="24" t="s">
        <v>11451</v>
      </c>
      <c r="E2242" s="24" t="s">
        <v>11458</v>
      </c>
      <c r="F2242" s="25">
        <v>2.0</v>
      </c>
      <c r="G2242" s="25">
        <v>2.0</v>
      </c>
      <c r="H2242" s="25" t="s">
        <v>9081</v>
      </c>
      <c r="I2242" s="25">
        <v>2.0</v>
      </c>
      <c r="J2242" s="25">
        <v>2.0</v>
      </c>
      <c r="K2242" s="25" t="s">
        <v>9250</v>
      </c>
      <c r="L2242" s="25">
        <v>2.0</v>
      </c>
      <c r="M2242" s="25">
        <v>2.0</v>
      </c>
      <c r="N2242" s="25" t="s">
        <v>9396</v>
      </c>
      <c r="O2242" s="13"/>
      <c r="P2242" s="13"/>
      <c r="Q2242" s="13"/>
      <c r="R2242" s="13"/>
      <c r="S2242" s="13"/>
      <c r="T2242" s="13"/>
      <c r="U2242" s="13"/>
      <c r="V2242" s="13"/>
      <c r="W2242" s="13"/>
      <c r="X2242" s="13"/>
      <c r="Y2242" s="13"/>
      <c r="Z2242" s="13"/>
      <c r="AA2242" s="13"/>
      <c r="AB2242" s="13"/>
    </row>
    <row r="2243" ht="15.75" customHeight="1">
      <c r="A2243" s="24" t="s">
        <v>11449</v>
      </c>
      <c r="B2243" s="24" t="s">
        <v>2853</v>
      </c>
      <c r="C2243" s="24" t="s">
        <v>11450</v>
      </c>
      <c r="D2243" s="24" t="s">
        <v>11451</v>
      </c>
      <c r="E2243" s="24" t="s">
        <v>11459</v>
      </c>
      <c r="F2243" s="25">
        <v>1.0</v>
      </c>
      <c r="G2243" s="25">
        <v>1.0</v>
      </c>
      <c r="H2243" s="25" t="s">
        <v>9081</v>
      </c>
      <c r="I2243" s="25">
        <v>1.0</v>
      </c>
      <c r="J2243" s="25">
        <v>1.0</v>
      </c>
      <c r="K2243" s="25" t="s">
        <v>9250</v>
      </c>
      <c r="L2243" s="25">
        <v>1.0</v>
      </c>
      <c r="M2243" s="25">
        <v>1.0</v>
      </c>
      <c r="N2243" s="25" t="s">
        <v>9396</v>
      </c>
      <c r="O2243" s="13"/>
      <c r="P2243" s="13"/>
      <c r="Q2243" s="13"/>
      <c r="R2243" s="13"/>
      <c r="S2243" s="13"/>
      <c r="T2243" s="13"/>
      <c r="U2243" s="13"/>
      <c r="V2243" s="13"/>
      <c r="W2243" s="13"/>
      <c r="X2243" s="13"/>
      <c r="Y2243" s="13"/>
      <c r="Z2243" s="13"/>
      <c r="AA2243" s="13"/>
      <c r="AB2243" s="13"/>
    </row>
    <row r="2244" ht="15.75" customHeight="1">
      <c r="A2244" s="24" t="s">
        <v>11449</v>
      </c>
      <c r="B2244" s="24" t="s">
        <v>2855</v>
      </c>
      <c r="C2244" s="24" t="s">
        <v>11450</v>
      </c>
      <c r="D2244" s="24" t="s">
        <v>11451</v>
      </c>
      <c r="E2244" s="24" t="s">
        <v>11460</v>
      </c>
      <c r="F2244" s="25">
        <v>3.0</v>
      </c>
      <c r="G2244" s="25">
        <v>3.0</v>
      </c>
      <c r="H2244" s="25" t="s">
        <v>9081</v>
      </c>
      <c r="I2244" s="25">
        <v>3.0</v>
      </c>
      <c r="J2244" s="25">
        <v>3.0</v>
      </c>
      <c r="K2244" s="25" t="s">
        <v>9250</v>
      </c>
      <c r="L2244" s="25">
        <v>3.0</v>
      </c>
      <c r="M2244" s="25">
        <v>3.0</v>
      </c>
      <c r="N2244" s="25" t="s">
        <v>9396</v>
      </c>
      <c r="O2244" s="13"/>
      <c r="P2244" s="13"/>
      <c r="Q2244" s="13"/>
      <c r="R2244" s="13"/>
      <c r="S2244" s="13"/>
      <c r="T2244" s="13"/>
      <c r="U2244" s="13"/>
      <c r="V2244" s="13"/>
      <c r="W2244" s="13"/>
      <c r="X2244" s="13"/>
      <c r="Y2244" s="13"/>
      <c r="Z2244" s="13"/>
      <c r="AA2244" s="13"/>
      <c r="AB2244" s="13"/>
    </row>
    <row r="2245" ht="15.75" customHeight="1">
      <c r="A2245" s="24" t="s">
        <v>11449</v>
      </c>
      <c r="B2245" s="24" t="s">
        <v>2857</v>
      </c>
      <c r="C2245" s="24" t="s">
        <v>11450</v>
      </c>
      <c r="D2245" s="24" t="s">
        <v>11451</v>
      </c>
      <c r="E2245" s="24" t="s">
        <v>11461</v>
      </c>
      <c r="F2245" s="25">
        <v>2.0</v>
      </c>
      <c r="G2245" s="25">
        <v>3.0</v>
      </c>
      <c r="H2245" s="25" t="s">
        <v>9081</v>
      </c>
      <c r="I2245" s="25">
        <v>2.0</v>
      </c>
      <c r="J2245" s="25">
        <v>3.0</v>
      </c>
      <c r="K2245" s="25" t="s">
        <v>9250</v>
      </c>
      <c r="L2245" s="25">
        <v>2.0</v>
      </c>
      <c r="M2245" s="25">
        <v>3.0</v>
      </c>
      <c r="N2245" s="25" t="s">
        <v>9396</v>
      </c>
      <c r="O2245" s="13"/>
      <c r="P2245" s="13"/>
      <c r="Q2245" s="13"/>
      <c r="R2245" s="13"/>
      <c r="S2245" s="13"/>
      <c r="T2245" s="13"/>
      <c r="U2245" s="13"/>
      <c r="V2245" s="13"/>
      <c r="W2245" s="13"/>
      <c r="X2245" s="13"/>
      <c r="Y2245" s="13"/>
      <c r="Z2245" s="13"/>
      <c r="AA2245" s="13"/>
      <c r="AB2245" s="13"/>
    </row>
    <row r="2246" ht="15.75" customHeight="1">
      <c r="A2246" s="24" t="s">
        <v>11449</v>
      </c>
      <c r="B2246" s="24" t="s">
        <v>2859</v>
      </c>
      <c r="C2246" s="24" t="s">
        <v>11450</v>
      </c>
      <c r="D2246" s="24" t="s">
        <v>11451</v>
      </c>
      <c r="E2246" s="24" t="s">
        <v>11462</v>
      </c>
      <c r="F2246" s="25">
        <v>3.0</v>
      </c>
      <c r="G2246" s="25">
        <v>3.0</v>
      </c>
      <c r="H2246" s="25" t="s">
        <v>9081</v>
      </c>
      <c r="I2246" s="25">
        <v>3.0</v>
      </c>
      <c r="J2246" s="25">
        <v>3.0</v>
      </c>
      <c r="K2246" s="25" t="s">
        <v>9250</v>
      </c>
      <c r="L2246" s="25">
        <v>3.0</v>
      </c>
      <c r="M2246" s="25">
        <v>3.0</v>
      </c>
      <c r="N2246" s="25" t="s">
        <v>9396</v>
      </c>
      <c r="O2246" s="13"/>
      <c r="P2246" s="13"/>
      <c r="Q2246" s="13"/>
      <c r="R2246" s="13"/>
      <c r="S2246" s="13"/>
      <c r="T2246" s="13"/>
      <c r="U2246" s="13"/>
      <c r="V2246" s="13"/>
      <c r="W2246" s="13"/>
      <c r="X2246" s="13"/>
      <c r="Y2246" s="13"/>
      <c r="Z2246" s="13"/>
      <c r="AA2246" s="13"/>
      <c r="AB2246" s="13"/>
    </row>
    <row r="2247" ht="15.75" customHeight="1">
      <c r="A2247" s="24" t="s">
        <v>11449</v>
      </c>
      <c r="B2247" s="24" t="s">
        <v>2861</v>
      </c>
      <c r="C2247" s="24" t="s">
        <v>11450</v>
      </c>
      <c r="D2247" s="24" t="s">
        <v>11451</v>
      </c>
      <c r="E2247" s="24" t="s">
        <v>11463</v>
      </c>
      <c r="F2247" s="25">
        <v>3.0</v>
      </c>
      <c r="G2247" s="25">
        <v>3.0</v>
      </c>
      <c r="H2247" s="25" t="s">
        <v>9081</v>
      </c>
      <c r="I2247" s="25">
        <v>3.0</v>
      </c>
      <c r="J2247" s="25">
        <v>3.0</v>
      </c>
      <c r="K2247" s="25" t="s">
        <v>9250</v>
      </c>
      <c r="L2247" s="25">
        <v>3.0</v>
      </c>
      <c r="M2247" s="25">
        <v>2.0</v>
      </c>
      <c r="N2247" s="25" t="s">
        <v>9396</v>
      </c>
      <c r="O2247" s="13"/>
      <c r="P2247" s="13"/>
      <c r="Q2247" s="13"/>
      <c r="R2247" s="13"/>
      <c r="S2247" s="13"/>
      <c r="T2247" s="13"/>
      <c r="U2247" s="13"/>
      <c r="V2247" s="13"/>
      <c r="W2247" s="13"/>
      <c r="X2247" s="13"/>
      <c r="Y2247" s="13"/>
      <c r="Z2247" s="13"/>
      <c r="AA2247" s="13"/>
      <c r="AB2247" s="13"/>
    </row>
    <row r="2248" ht="15.75" customHeight="1">
      <c r="A2248" s="24" t="s">
        <v>11449</v>
      </c>
      <c r="B2248" s="24" t="s">
        <v>2863</v>
      </c>
      <c r="C2248" s="24" t="s">
        <v>11450</v>
      </c>
      <c r="D2248" s="24" t="s">
        <v>11451</v>
      </c>
      <c r="E2248" s="24" t="s">
        <v>11464</v>
      </c>
      <c r="F2248" s="25">
        <v>3.0</v>
      </c>
      <c r="G2248" s="25">
        <v>3.0</v>
      </c>
      <c r="H2248" s="25" t="s">
        <v>9081</v>
      </c>
      <c r="I2248" s="25">
        <v>3.0</v>
      </c>
      <c r="J2248" s="25">
        <v>3.0</v>
      </c>
      <c r="K2248" s="25" t="s">
        <v>9250</v>
      </c>
      <c r="L2248" s="25">
        <v>3.0</v>
      </c>
      <c r="M2248" s="25">
        <v>3.0</v>
      </c>
      <c r="N2248" s="25" t="s">
        <v>9396</v>
      </c>
      <c r="O2248" s="13"/>
      <c r="P2248" s="13"/>
      <c r="Q2248" s="13"/>
      <c r="R2248" s="13"/>
      <c r="S2248" s="13"/>
      <c r="T2248" s="13"/>
      <c r="U2248" s="13"/>
      <c r="V2248" s="13"/>
      <c r="W2248" s="13"/>
      <c r="X2248" s="13"/>
      <c r="Y2248" s="13"/>
      <c r="Z2248" s="13"/>
      <c r="AA2248" s="13"/>
      <c r="AB2248" s="13"/>
    </row>
    <row r="2249" ht="15.75" customHeight="1">
      <c r="A2249" s="24" t="s">
        <v>11449</v>
      </c>
      <c r="B2249" s="24" t="s">
        <v>2865</v>
      </c>
      <c r="C2249" s="24" t="s">
        <v>11450</v>
      </c>
      <c r="D2249" s="24" t="s">
        <v>11451</v>
      </c>
      <c r="E2249" s="24" t="s">
        <v>11465</v>
      </c>
      <c r="F2249" s="25">
        <v>2.0</v>
      </c>
      <c r="G2249" s="25">
        <v>2.0</v>
      </c>
      <c r="H2249" s="25" t="s">
        <v>9081</v>
      </c>
      <c r="I2249" s="25">
        <v>2.0</v>
      </c>
      <c r="J2249" s="25">
        <v>3.0</v>
      </c>
      <c r="K2249" s="25" t="s">
        <v>9250</v>
      </c>
      <c r="L2249" s="25">
        <v>2.0</v>
      </c>
      <c r="M2249" s="25">
        <v>3.0</v>
      </c>
      <c r="N2249" s="25" t="s">
        <v>9396</v>
      </c>
      <c r="O2249" s="13"/>
      <c r="P2249" s="13"/>
      <c r="Q2249" s="13"/>
      <c r="R2249" s="13"/>
      <c r="S2249" s="13"/>
      <c r="T2249" s="13"/>
      <c r="U2249" s="13"/>
      <c r="V2249" s="13"/>
      <c r="W2249" s="13"/>
      <c r="X2249" s="13"/>
      <c r="Y2249" s="13"/>
      <c r="Z2249" s="13"/>
      <c r="AA2249" s="13"/>
      <c r="AB2249" s="13"/>
    </row>
    <row r="2250" ht="15.75" customHeight="1">
      <c r="A2250" s="24" t="s">
        <v>11449</v>
      </c>
      <c r="B2250" s="24" t="s">
        <v>2867</v>
      </c>
      <c r="C2250" s="24" t="s">
        <v>11450</v>
      </c>
      <c r="D2250" s="24" t="s">
        <v>11451</v>
      </c>
      <c r="E2250" s="24" t="s">
        <v>11455</v>
      </c>
      <c r="F2250" s="25">
        <v>3.0</v>
      </c>
      <c r="G2250" s="25">
        <v>2.0</v>
      </c>
      <c r="H2250" s="25" t="s">
        <v>9081</v>
      </c>
      <c r="I2250" s="25">
        <v>3.0</v>
      </c>
      <c r="J2250" s="25">
        <v>2.0</v>
      </c>
      <c r="K2250" s="25" t="s">
        <v>9250</v>
      </c>
      <c r="L2250" s="25">
        <v>3.0</v>
      </c>
      <c r="M2250" s="25">
        <v>2.0</v>
      </c>
      <c r="N2250" s="25" t="s">
        <v>9396</v>
      </c>
      <c r="O2250" s="13"/>
      <c r="P2250" s="13"/>
      <c r="Q2250" s="13"/>
      <c r="R2250" s="13"/>
      <c r="S2250" s="13"/>
      <c r="T2250" s="13"/>
      <c r="U2250" s="13"/>
      <c r="V2250" s="13"/>
      <c r="W2250" s="13"/>
      <c r="X2250" s="13"/>
      <c r="Y2250" s="13"/>
      <c r="Z2250" s="13"/>
      <c r="AA2250" s="13"/>
      <c r="AB2250" s="13"/>
    </row>
    <row r="2251" ht="15.75" customHeight="1">
      <c r="A2251" s="24" t="s">
        <v>11449</v>
      </c>
      <c r="B2251" s="24" t="s">
        <v>2869</v>
      </c>
      <c r="C2251" s="24" t="s">
        <v>11450</v>
      </c>
      <c r="D2251" s="24" t="s">
        <v>11451</v>
      </c>
      <c r="E2251" s="24" t="s">
        <v>11456</v>
      </c>
      <c r="F2251" s="25">
        <v>2.0</v>
      </c>
      <c r="G2251" s="25">
        <v>3.0</v>
      </c>
      <c r="H2251" s="25" t="s">
        <v>9081</v>
      </c>
      <c r="I2251" s="25">
        <v>2.0</v>
      </c>
      <c r="J2251" s="25">
        <v>3.0</v>
      </c>
      <c r="K2251" s="25" t="s">
        <v>9250</v>
      </c>
      <c r="L2251" s="25">
        <v>2.0</v>
      </c>
      <c r="M2251" s="25">
        <v>3.0</v>
      </c>
      <c r="N2251" s="25" t="s">
        <v>9396</v>
      </c>
      <c r="O2251" s="13"/>
      <c r="P2251" s="13"/>
      <c r="Q2251" s="13"/>
      <c r="R2251" s="13"/>
      <c r="S2251" s="13"/>
      <c r="T2251" s="13"/>
      <c r="U2251" s="13"/>
      <c r="V2251" s="13"/>
      <c r="W2251" s="13"/>
      <c r="X2251" s="13"/>
      <c r="Y2251" s="13"/>
      <c r="Z2251" s="13"/>
      <c r="AA2251" s="13"/>
      <c r="AB2251" s="13"/>
    </row>
    <row r="2252" ht="15.75" customHeight="1">
      <c r="A2252" s="24" t="s">
        <v>11449</v>
      </c>
      <c r="B2252" s="24" t="s">
        <v>2871</v>
      </c>
      <c r="C2252" s="24" t="s">
        <v>11450</v>
      </c>
      <c r="D2252" s="24" t="s">
        <v>11451</v>
      </c>
      <c r="E2252" s="24" t="s">
        <v>11466</v>
      </c>
      <c r="F2252" s="25">
        <v>2.0</v>
      </c>
      <c r="G2252" s="25">
        <v>2.0</v>
      </c>
      <c r="H2252" s="25" t="s">
        <v>9081</v>
      </c>
      <c r="I2252" s="25">
        <v>2.0</v>
      </c>
      <c r="J2252" s="25">
        <v>2.0</v>
      </c>
      <c r="K2252" s="25" t="s">
        <v>9250</v>
      </c>
      <c r="L2252" s="25">
        <v>2.0</v>
      </c>
      <c r="M2252" s="25">
        <v>2.0</v>
      </c>
      <c r="N2252" s="25" t="s">
        <v>9396</v>
      </c>
      <c r="O2252" s="13"/>
      <c r="P2252" s="13"/>
      <c r="Q2252" s="13"/>
      <c r="R2252" s="13"/>
      <c r="S2252" s="13"/>
      <c r="T2252" s="13"/>
      <c r="U2252" s="13"/>
      <c r="V2252" s="13"/>
      <c r="W2252" s="13"/>
      <c r="X2252" s="13"/>
      <c r="Y2252" s="13"/>
      <c r="Z2252" s="13"/>
      <c r="AA2252" s="13"/>
      <c r="AB2252" s="13"/>
    </row>
    <row r="2253" ht="15.75" customHeight="1">
      <c r="A2253" s="24" t="s">
        <v>11467</v>
      </c>
      <c r="B2253" s="24" t="s">
        <v>5612</v>
      </c>
      <c r="C2253" s="24" t="s">
        <v>11468</v>
      </c>
      <c r="D2253" s="24" t="s">
        <v>11469</v>
      </c>
      <c r="E2253" s="24" t="s">
        <v>11470</v>
      </c>
      <c r="F2253" s="25">
        <v>3.0</v>
      </c>
      <c r="G2253" s="25">
        <v>2.0</v>
      </c>
      <c r="H2253" s="25" t="s">
        <v>10918</v>
      </c>
      <c r="I2253" s="25">
        <v>3.0</v>
      </c>
      <c r="J2253" s="25">
        <v>2.0</v>
      </c>
      <c r="K2253" s="25" t="s">
        <v>10249</v>
      </c>
      <c r="L2253" s="25">
        <v>3.0</v>
      </c>
      <c r="M2253" s="25">
        <v>3.0</v>
      </c>
      <c r="N2253" s="25" t="s">
        <v>9081</v>
      </c>
      <c r="O2253" s="13"/>
      <c r="P2253" s="13"/>
      <c r="Q2253" s="13"/>
      <c r="R2253" s="13"/>
      <c r="S2253" s="13"/>
      <c r="T2253" s="13"/>
      <c r="U2253" s="13"/>
      <c r="V2253" s="13"/>
      <c r="W2253" s="13"/>
      <c r="X2253" s="13"/>
      <c r="Y2253" s="13"/>
      <c r="Z2253" s="13"/>
      <c r="AA2253" s="13"/>
      <c r="AB2253" s="13"/>
    </row>
    <row r="2254" ht="15.75" customHeight="1">
      <c r="A2254" s="24" t="s">
        <v>11467</v>
      </c>
      <c r="B2254" s="24" t="s">
        <v>5616</v>
      </c>
      <c r="C2254" s="24" t="s">
        <v>11468</v>
      </c>
      <c r="D2254" s="24" t="s">
        <v>11469</v>
      </c>
      <c r="E2254" s="24" t="s">
        <v>11471</v>
      </c>
      <c r="F2254" s="25">
        <v>2.0</v>
      </c>
      <c r="G2254" s="25">
        <v>2.0</v>
      </c>
      <c r="H2254" s="25" t="s">
        <v>10918</v>
      </c>
      <c r="I2254" s="25">
        <v>2.0</v>
      </c>
      <c r="J2254" s="25">
        <v>2.0</v>
      </c>
      <c r="K2254" s="25" t="s">
        <v>10249</v>
      </c>
      <c r="L2254" s="25">
        <v>2.0</v>
      </c>
      <c r="M2254" s="25">
        <v>2.0</v>
      </c>
      <c r="N2254" s="25" t="s">
        <v>9081</v>
      </c>
      <c r="O2254" s="13"/>
      <c r="P2254" s="13"/>
      <c r="Q2254" s="13"/>
      <c r="R2254" s="13"/>
      <c r="S2254" s="13"/>
      <c r="T2254" s="13"/>
      <c r="U2254" s="13"/>
      <c r="V2254" s="13"/>
      <c r="W2254" s="13"/>
      <c r="X2254" s="13"/>
      <c r="Y2254" s="13"/>
      <c r="Z2254" s="13"/>
      <c r="AA2254" s="13"/>
      <c r="AB2254" s="13"/>
    </row>
    <row r="2255" ht="15.75" customHeight="1">
      <c r="A2255" s="24" t="s">
        <v>11467</v>
      </c>
      <c r="B2255" s="24" t="s">
        <v>5618</v>
      </c>
      <c r="C2255" s="24" t="s">
        <v>11468</v>
      </c>
      <c r="D2255" s="24" t="s">
        <v>11469</v>
      </c>
      <c r="E2255" s="24" t="s">
        <v>11472</v>
      </c>
      <c r="F2255" s="25">
        <v>2.0</v>
      </c>
      <c r="G2255" s="25">
        <v>2.0</v>
      </c>
      <c r="H2255" s="25" t="s">
        <v>10918</v>
      </c>
      <c r="I2255" s="25">
        <v>2.0</v>
      </c>
      <c r="J2255" s="25">
        <v>2.0</v>
      </c>
      <c r="K2255" s="25" t="s">
        <v>10249</v>
      </c>
      <c r="L2255" s="25">
        <v>2.0</v>
      </c>
      <c r="M2255" s="25">
        <v>2.0</v>
      </c>
      <c r="N2255" s="25" t="s">
        <v>9081</v>
      </c>
      <c r="O2255" s="13"/>
      <c r="P2255" s="13"/>
      <c r="Q2255" s="13"/>
      <c r="R2255" s="13"/>
      <c r="S2255" s="13"/>
      <c r="T2255" s="13"/>
      <c r="U2255" s="13"/>
      <c r="V2255" s="13"/>
      <c r="W2255" s="13"/>
      <c r="X2255" s="13"/>
      <c r="Y2255" s="13"/>
      <c r="Z2255" s="13"/>
      <c r="AA2255" s="13"/>
      <c r="AB2255" s="13"/>
    </row>
    <row r="2256" ht="15.75" customHeight="1">
      <c r="A2256" s="24" t="s">
        <v>11467</v>
      </c>
      <c r="B2256" s="24" t="s">
        <v>5620</v>
      </c>
      <c r="C2256" s="24" t="s">
        <v>11468</v>
      </c>
      <c r="D2256" s="24" t="s">
        <v>11469</v>
      </c>
      <c r="E2256" s="24" t="s">
        <v>11473</v>
      </c>
      <c r="F2256" s="25">
        <v>1.0</v>
      </c>
      <c r="G2256" s="25">
        <v>1.0</v>
      </c>
      <c r="H2256" s="25" t="s">
        <v>10918</v>
      </c>
      <c r="I2256" s="25">
        <v>1.0</v>
      </c>
      <c r="J2256" s="25">
        <v>1.0</v>
      </c>
      <c r="K2256" s="25" t="s">
        <v>10249</v>
      </c>
      <c r="L2256" s="25">
        <v>2.0</v>
      </c>
      <c r="M2256" s="25">
        <v>2.0</v>
      </c>
      <c r="N2256" s="25" t="s">
        <v>9081</v>
      </c>
      <c r="O2256" s="13"/>
      <c r="P2256" s="13"/>
      <c r="Q2256" s="13"/>
      <c r="R2256" s="13"/>
      <c r="S2256" s="13"/>
      <c r="T2256" s="13"/>
      <c r="U2256" s="13"/>
      <c r="V2256" s="13"/>
      <c r="W2256" s="13"/>
      <c r="X2256" s="13"/>
      <c r="Y2256" s="13"/>
      <c r="Z2256" s="13"/>
      <c r="AA2256" s="13"/>
      <c r="AB2256" s="13"/>
    </row>
    <row r="2257" ht="15.75" customHeight="1">
      <c r="A2257" s="24" t="s">
        <v>11467</v>
      </c>
      <c r="B2257" s="24" t="s">
        <v>5622</v>
      </c>
      <c r="C2257" s="24" t="s">
        <v>11468</v>
      </c>
      <c r="D2257" s="24" t="s">
        <v>11469</v>
      </c>
      <c r="E2257" s="24" t="s">
        <v>11474</v>
      </c>
      <c r="F2257" s="25">
        <v>1.0</v>
      </c>
      <c r="G2257" s="25">
        <v>2.0</v>
      </c>
      <c r="H2257" s="25" t="s">
        <v>10918</v>
      </c>
      <c r="I2257" s="25">
        <v>3.0</v>
      </c>
      <c r="J2257" s="25">
        <v>3.0</v>
      </c>
      <c r="K2257" s="25" t="s">
        <v>10249</v>
      </c>
      <c r="L2257" s="25">
        <v>3.0</v>
      </c>
      <c r="M2257" s="25">
        <v>3.0</v>
      </c>
      <c r="N2257" s="25" t="s">
        <v>9081</v>
      </c>
      <c r="O2257" s="13"/>
      <c r="P2257" s="13"/>
      <c r="Q2257" s="13"/>
      <c r="R2257" s="13"/>
      <c r="S2257" s="13"/>
      <c r="T2257" s="13"/>
      <c r="U2257" s="13"/>
      <c r="V2257" s="13"/>
      <c r="W2257" s="13"/>
      <c r="X2257" s="13"/>
      <c r="Y2257" s="13"/>
      <c r="Z2257" s="13"/>
      <c r="AA2257" s="13"/>
      <c r="AB2257" s="13"/>
    </row>
    <row r="2258" ht="15.75" customHeight="1">
      <c r="A2258" s="24" t="s">
        <v>11467</v>
      </c>
      <c r="B2258" s="24" t="s">
        <v>5624</v>
      </c>
      <c r="C2258" s="24" t="s">
        <v>11468</v>
      </c>
      <c r="D2258" s="24" t="s">
        <v>11469</v>
      </c>
      <c r="E2258" s="24" t="s">
        <v>11475</v>
      </c>
      <c r="F2258" s="25">
        <v>2.0</v>
      </c>
      <c r="G2258" s="25">
        <v>1.0</v>
      </c>
      <c r="H2258" s="25" t="s">
        <v>10918</v>
      </c>
      <c r="I2258" s="25">
        <v>2.0</v>
      </c>
      <c r="J2258" s="25">
        <v>2.0</v>
      </c>
      <c r="K2258" s="25" t="s">
        <v>10249</v>
      </c>
      <c r="L2258" s="25">
        <v>3.0</v>
      </c>
      <c r="M2258" s="25">
        <v>3.0</v>
      </c>
      <c r="N2258" s="25" t="s">
        <v>9081</v>
      </c>
      <c r="O2258" s="13"/>
      <c r="P2258" s="13"/>
      <c r="Q2258" s="13"/>
      <c r="R2258" s="13"/>
      <c r="S2258" s="13"/>
      <c r="T2258" s="13"/>
      <c r="U2258" s="13"/>
      <c r="V2258" s="13"/>
      <c r="W2258" s="13"/>
      <c r="X2258" s="13"/>
      <c r="Y2258" s="13"/>
      <c r="Z2258" s="13"/>
      <c r="AA2258" s="13"/>
      <c r="AB2258" s="13"/>
    </row>
    <row r="2259" ht="15.75" customHeight="1">
      <c r="A2259" s="24" t="s">
        <v>11467</v>
      </c>
      <c r="B2259" s="24" t="s">
        <v>5626</v>
      </c>
      <c r="C2259" s="24" t="s">
        <v>11468</v>
      </c>
      <c r="D2259" s="24" t="s">
        <v>11469</v>
      </c>
      <c r="E2259" s="24" t="s">
        <v>11476</v>
      </c>
      <c r="F2259" s="25">
        <v>2.0</v>
      </c>
      <c r="G2259" s="25">
        <v>1.0</v>
      </c>
      <c r="H2259" s="25" t="s">
        <v>10918</v>
      </c>
      <c r="I2259" s="25">
        <v>2.0</v>
      </c>
      <c r="J2259" s="25">
        <v>2.0</v>
      </c>
      <c r="K2259" s="25" t="s">
        <v>10249</v>
      </c>
      <c r="L2259" s="25">
        <v>3.0</v>
      </c>
      <c r="M2259" s="25">
        <v>3.0</v>
      </c>
      <c r="N2259" s="25" t="s">
        <v>9081</v>
      </c>
      <c r="O2259" s="13"/>
      <c r="P2259" s="13"/>
      <c r="Q2259" s="13"/>
      <c r="R2259" s="13"/>
      <c r="S2259" s="13"/>
      <c r="T2259" s="13"/>
      <c r="U2259" s="13"/>
      <c r="V2259" s="13"/>
      <c r="W2259" s="13"/>
      <c r="X2259" s="13"/>
      <c r="Y2259" s="13"/>
      <c r="Z2259" s="13"/>
      <c r="AA2259" s="13"/>
      <c r="AB2259" s="13"/>
    </row>
    <row r="2260" ht="15.75" customHeight="1">
      <c r="A2260" s="24" t="s">
        <v>11467</v>
      </c>
      <c r="B2260" s="24" t="s">
        <v>5628</v>
      </c>
      <c r="C2260" s="24" t="s">
        <v>11468</v>
      </c>
      <c r="D2260" s="24" t="s">
        <v>11469</v>
      </c>
      <c r="E2260" s="24" t="s">
        <v>11477</v>
      </c>
      <c r="F2260" s="25">
        <v>2.0</v>
      </c>
      <c r="G2260" s="25">
        <v>2.0</v>
      </c>
      <c r="H2260" s="25" t="s">
        <v>10918</v>
      </c>
      <c r="I2260" s="25">
        <v>2.0</v>
      </c>
      <c r="J2260" s="25">
        <v>2.0</v>
      </c>
      <c r="K2260" s="25" t="s">
        <v>10249</v>
      </c>
      <c r="L2260" s="25">
        <v>2.0</v>
      </c>
      <c r="M2260" s="25">
        <v>2.0</v>
      </c>
      <c r="N2260" s="25" t="s">
        <v>9081</v>
      </c>
      <c r="O2260" s="13"/>
      <c r="P2260" s="13"/>
      <c r="Q2260" s="13"/>
      <c r="R2260" s="13"/>
      <c r="S2260" s="13"/>
      <c r="T2260" s="13"/>
      <c r="U2260" s="13"/>
      <c r="V2260" s="13"/>
      <c r="W2260" s="13"/>
      <c r="X2260" s="13"/>
      <c r="Y2260" s="13"/>
      <c r="Z2260" s="13"/>
      <c r="AA2260" s="13"/>
      <c r="AB2260" s="13"/>
    </row>
    <row r="2261" ht="15.75" customHeight="1">
      <c r="A2261" s="24" t="s">
        <v>11467</v>
      </c>
      <c r="B2261" s="24" t="s">
        <v>5630</v>
      </c>
      <c r="C2261" s="24" t="s">
        <v>11468</v>
      </c>
      <c r="D2261" s="24" t="s">
        <v>11469</v>
      </c>
      <c r="E2261" s="24" t="s">
        <v>11478</v>
      </c>
      <c r="F2261" s="25">
        <v>3.0</v>
      </c>
      <c r="G2261" s="25">
        <v>3.0</v>
      </c>
      <c r="H2261" s="25" t="s">
        <v>10918</v>
      </c>
      <c r="I2261" s="25">
        <v>3.0</v>
      </c>
      <c r="J2261" s="25">
        <v>3.0</v>
      </c>
      <c r="K2261" s="25" t="s">
        <v>10249</v>
      </c>
      <c r="L2261" s="25">
        <v>3.0</v>
      </c>
      <c r="M2261" s="25">
        <v>3.0</v>
      </c>
      <c r="N2261" s="25" t="s">
        <v>9081</v>
      </c>
      <c r="O2261" s="13"/>
      <c r="P2261" s="13"/>
      <c r="Q2261" s="13"/>
      <c r="R2261" s="13"/>
      <c r="S2261" s="13"/>
      <c r="T2261" s="13"/>
      <c r="U2261" s="13"/>
      <c r="V2261" s="13"/>
      <c r="W2261" s="13"/>
      <c r="X2261" s="13"/>
      <c r="Y2261" s="13"/>
      <c r="Z2261" s="13"/>
      <c r="AA2261" s="13"/>
      <c r="AB2261" s="13"/>
    </row>
    <row r="2262" ht="15.75" customHeight="1">
      <c r="A2262" s="24" t="s">
        <v>11467</v>
      </c>
      <c r="B2262" s="24" t="s">
        <v>5632</v>
      </c>
      <c r="C2262" s="24" t="s">
        <v>11468</v>
      </c>
      <c r="D2262" s="24" t="s">
        <v>11469</v>
      </c>
      <c r="E2262" s="24" t="s">
        <v>11479</v>
      </c>
      <c r="F2262" s="25">
        <v>2.0</v>
      </c>
      <c r="G2262" s="25">
        <v>2.0</v>
      </c>
      <c r="H2262" s="25" t="s">
        <v>10918</v>
      </c>
      <c r="I2262" s="25">
        <v>3.0</v>
      </c>
      <c r="J2262" s="25">
        <v>3.0</v>
      </c>
      <c r="K2262" s="25" t="s">
        <v>10249</v>
      </c>
      <c r="L2262" s="25">
        <v>1.0</v>
      </c>
      <c r="M2262" s="25">
        <v>2.0</v>
      </c>
      <c r="N2262" s="25" t="s">
        <v>9081</v>
      </c>
      <c r="O2262" s="13"/>
      <c r="P2262" s="13"/>
      <c r="Q2262" s="13"/>
      <c r="R2262" s="13"/>
      <c r="S2262" s="13"/>
      <c r="T2262" s="13"/>
      <c r="U2262" s="13"/>
      <c r="V2262" s="13"/>
      <c r="W2262" s="13"/>
      <c r="X2262" s="13"/>
      <c r="Y2262" s="13"/>
      <c r="Z2262" s="13"/>
      <c r="AA2262" s="13"/>
      <c r="AB2262" s="13"/>
    </row>
    <row r="2263" ht="15.75" customHeight="1">
      <c r="A2263" s="24" t="s">
        <v>11467</v>
      </c>
      <c r="B2263" s="24" t="s">
        <v>5634</v>
      </c>
      <c r="C2263" s="24" t="s">
        <v>11468</v>
      </c>
      <c r="D2263" s="24" t="s">
        <v>11469</v>
      </c>
      <c r="E2263" s="24" t="s">
        <v>11480</v>
      </c>
      <c r="F2263" s="25">
        <v>3.0</v>
      </c>
      <c r="G2263" s="25">
        <v>2.0</v>
      </c>
      <c r="H2263" s="25" t="s">
        <v>10918</v>
      </c>
      <c r="I2263" s="25">
        <v>3.0</v>
      </c>
      <c r="J2263" s="25">
        <v>2.0</v>
      </c>
      <c r="K2263" s="25" t="s">
        <v>10249</v>
      </c>
      <c r="L2263" s="25">
        <v>3.0</v>
      </c>
      <c r="M2263" s="25">
        <v>2.0</v>
      </c>
      <c r="N2263" s="25" t="s">
        <v>9081</v>
      </c>
      <c r="O2263" s="13"/>
      <c r="P2263" s="13"/>
      <c r="Q2263" s="13"/>
      <c r="R2263" s="13"/>
      <c r="S2263" s="13"/>
      <c r="T2263" s="13"/>
      <c r="U2263" s="13"/>
      <c r="V2263" s="13"/>
      <c r="W2263" s="13"/>
      <c r="X2263" s="13"/>
      <c r="Y2263" s="13"/>
      <c r="Z2263" s="13"/>
      <c r="AA2263" s="13"/>
      <c r="AB2263" s="13"/>
    </row>
    <row r="2264" ht="15.75" customHeight="1">
      <c r="A2264" s="24" t="s">
        <v>11467</v>
      </c>
      <c r="B2264" s="24" t="s">
        <v>5636</v>
      </c>
      <c r="C2264" s="24" t="s">
        <v>11468</v>
      </c>
      <c r="D2264" s="24" t="s">
        <v>11469</v>
      </c>
      <c r="E2264" s="24" t="s">
        <v>11481</v>
      </c>
      <c r="F2264" s="25">
        <v>2.0</v>
      </c>
      <c r="G2264" s="25">
        <v>2.0</v>
      </c>
      <c r="H2264" s="25" t="s">
        <v>10918</v>
      </c>
      <c r="I2264" s="25">
        <v>2.0</v>
      </c>
      <c r="J2264" s="25">
        <v>2.0</v>
      </c>
      <c r="K2264" s="25" t="s">
        <v>10249</v>
      </c>
      <c r="L2264" s="25">
        <v>2.0</v>
      </c>
      <c r="M2264" s="25">
        <v>2.0</v>
      </c>
      <c r="N2264" s="25" t="s">
        <v>9081</v>
      </c>
      <c r="O2264" s="13"/>
      <c r="P2264" s="13"/>
      <c r="Q2264" s="13"/>
      <c r="R2264" s="13"/>
      <c r="S2264" s="13"/>
      <c r="T2264" s="13"/>
      <c r="U2264" s="13"/>
      <c r="V2264" s="13"/>
      <c r="W2264" s="13"/>
      <c r="X2264" s="13"/>
      <c r="Y2264" s="13"/>
      <c r="Z2264" s="13"/>
      <c r="AA2264" s="13"/>
      <c r="AB2264" s="13"/>
    </row>
    <row r="2265" ht="15.75" customHeight="1">
      <c r="A2265" s="24" t="s">
        <v>11467</v>
      </c>
      <c r="B2265" s="24" t="s">
        <v>5638</v>
      </c>
      <c r="C2265" s="24" t="s">
        <v>11468</v>
      </c>
      <c r="D2265" s="24" t="s">
        <v>11469</v>
      </c>
      <c r="E2265" s="24" t="s">
        <v>11482</v>
      </c>
      <c r="F2265" s="25">
        <v>3.0</v>
      </c>
      <c r="G2265" s="25">
        <v>3.0</v>
      </c>
      <c r="H2265" s="25" t="s">
        <v>10918</v>
      </c>
      <c r="I2265" s="25">
        <v>3.0</v>
      </c>
      <c r="J2265" s="25">
        <v>3.0</v>
      </c>
      <c r="K2265" s="25" t="s">
        <v>10249</v>
      </c>
      <c r="L2265" s="25">
        <v>3.0</v>
      </c>
      <c r="M2265" s="25">
        <v>3.0</v>
      </c>
      <c r="N2265" s="25" t="s">
        <v>9081</v>
      </c>
      <c r="O2265" s="13"/>
      <c r="P2265" s="13"/>
      <c r="Q2265" s="13"/>
      <c r="R2265" s="13"/>
      <c r="S2265" s="13"/>
      <c r="T2265" s="13"/>
      <c r="U2265" s="13"/>
      <c r="V2265" s="13"/>
      <c r="W2265" s="13"/>
      <c r="X2265" s="13"/>
      <c r="Y2265" s="13"/>
      <c r="Z2265" s="13"/>
      <c r="AA2265" s="13"/>
      <c r="AB2265" s="13"/>
    </row>
    <row r="2266" ht="15.75" customHeight="1">
      <c r="A2266" s="24" t="s">
        <v>11467</v>
      </c>
      <c r="B2266" s="24" t="s">
        <v>5640</v>
      </c>
      <c r="C2266" s="24" t="s">
        <v>11468</v>
      </c>
      <c r="D2266" s="24" t="s">
        <v>11469</v>
      </c>
      <c r="E2266" s="24" t="s">
        <v>11483</v>
      </c>
      <c r="F2266" s="25">
        <v>1.0</v>
      </c>
      <c r="G2266" s="25">
        <v>2.0</v>
      </c>
      <c r="H2266" s="25" t="s">
        <v>10918</v>
      </c>
      <c r="I2266" s="25">
        <v>1.0</v>
      </c>
      <c r="J2266" s="25">
        <v>2.0</v>
      </c>
      <c r="K2266" s="25" t="s">
        <v>10249</v>
      </c>
      <c r="L2266" s="25">
        <v>1.0</v>
      </c>
      <c r="M2266" s="25">
        <v>2.0</v>
      </c>
      <c r="N2266" s="25" t="s">
        <v>9081</v>
      </c>
      <c r="O2266" s="13"/>
      <c r="P2266" s="13"/>
      <c r="Q2266" s="13"/>
      <c r="R2266" s="13"/>
      <c r="S2266" s="13"/>
      <c r="T2266" s="13"/>
      <c r="U2266" s="13"/>
      <c r="V2266" s="13"/>
      <c r="W2266" s="13"/>
      <c r="X2266" s="13"/>
      <c r="Y2266" s="13"/>
      <c r="Z2266" s="13"/>
      <c r="AA2266" s="13"/>
      <c r="AB2266" s="13"/>
    </row>
    <row r="2267" ht="15.75" customHeight="1">
      <c r="A2267" s="24" t="s">
        <v>11467</v>
      </c>
      <c r="B2267" s="24" t="s">
        <v>5642</v>
      </c>
      <c r="C2267" s="24" t="s">
        <v>11468</v>
      </c>
      <c r="D2267" s="24" t="s">
        <v>11469</v>
      </c>
      <c r="E2267" s="24" t="s">
        <v>11484</v>
      </c>
      <c r="F2267" s="25">
        <v>3.0</v>
      </c>
      <c r="G2267" s="25">
        <v>1.0</v>
      </c>
      <c r="H2267" s="25" t="s">
        <v>10918</v>
      </c>
      <c r="I2267" s="25">
        <v>2.0</v>
      </c>
      <c r="J2267" s="25">
        <v>2.0</v>
      </c>
      <c r="K2267" s="25" t="s">
        <v>10249</v>
      </c>
      <c r="L2267" s="25">
        <v>1.0</v>
      </c>
      <c r="M2267" s="25">
        <v>2.0</v>
      </c>
      <c r="N2267" s="25" t="s">
        <v>9081</v>
      </c>
      <c r="O2267" s="13"/>
      <c r="P2267" s="13"/>
      <c r="Q2267" s="13"/>
      <c r="R2267" s="13"/>
      <c r="S2267" s="13"/>
      <c r="T2267" s="13"/>
      <c r="U2267" s="13"/>
      <c r="V2267" s="13"/>
      <c r="W2267" s="13"/>
      <c r="X2267" s="13"/>
      <c r="Y2267" s="13"/>
      <c r="Z2267" s="13"/>
      <c r="AA2267" s="13"/>
      <c r="AB2267" s="13"/>
    </row>
    <row r="2268" ht="15.75" customHeight="1">
      <c r="A2268" s="24" t="s">
        <v>11467</v>
      </c>
      <c r="B2268" s="24" t="s">
        <v>5644</v>
      </c>
      <c r="C2268" s="24" t="s">
        <v>11468</v>
      </c>
      <c r="D2268" s="24" t="s">
        <v>11469</v>
      </c>
      <c r="E2268" s="24" t="s">
        <v>11485</v>
      </c>
      <c r="F2268" s="25">
        <v>2.0</v>
      </c>
      <c r="G2268" s="25">
        <v>2.0</v>
      </c>
      <c r="H2268" s="25" t="s">
        <v>10918</v>
      </c>
      <c r="I2268" s="25">
        <v>3.0</v>
      </c>
      <c r="J2268" s="25">
        <v>2.0</v>
      </c>
      <c r="K2268" s="25" t="s">
        <v>10249</v>
      </c>
      <c r="L2268" s="25">
        <v>3.0</v>
      </c>
      <c r="M2268" s="25">
        <v>3.0</v>
      </c>
      <c r="N2268" s="25" t="s">
        <v>9081</v>
      </c>
      <c r="O2268" s="13"/>
      <c r="P2268" s="13"/>
      <c r="Q2268" s="13"/>
      <c r="R2268" s="13"/>
      <c r="S2268" s="13"/>
      <c r="T2268" s="13"/>
      <c r="U2268" s="13"/>
      <c r="V2268" s="13"/>
      <c r="W2268" s="13"/>
      <c r="X2268" s="13"/>
      <c r="Y2268" s="13"/>
      <c r="Z2268" s="13"/>
      <c r="AA2268" s="13"/>
      <c r="AB2268" s="13"/>
    </row>
    <row r="2269" ht="15.75" customHeight="1">
      <c r="A2269" s="24" t="s">
        <v>11467</v>
      </c>
      <c r="B2269" s="24" t="s">
        <v>5646</v>
      </c>
      <c r="C2269" s="24" t="s">
        <v>11468</v>
      </c>
      <c r="D2269" s="24" t="s">
        <v>11469</v>
      </c>
      <c r="E2269" s="24" t="s">
        <v>11486</v>
      </c>
      <c r="F2269" s="25">
        <v>2.0</v>
      </c>
      <c r="G2269" s="25">
        <v>2.0</v>
      </c>
      <c r="H2269" s="25" t="s">
        <v>10918</v>
      </c>
      <c r="I2269" s="25">
        <v>2.0</v>
      </c>
      <c r="J2269" s="25">
        <v>2.0</v>
      </c>
      <c r="K2269" s="25" t="s">
        <v>10249</v>
      </c>
      <c r="L2269" s="25">
        <v>2.0</v>
      </c>
      <c r="M2269" s="25">
        <v>2.0</v>
      </c>
      <c r="N2269" s="25" t="s">
        <v>9081</v>
      </c>
      <c r="O2269" s="13"/>
      <c r="P2269" s="13"/>
      <c r="Q2269" s="13"/>
      <c r="R2269" s="13"/>
      <c r="S2269" s="13"/>
      <c r="T2269" s="13"/>
      <c r="U2269" s="13"/>
      <c r="V2269" s="13"/>
      <c r="W2269" s="13"/>
      <c r="X2269" s="13"/>
      <c r="Y2269" s="13"/>
      <c r="Z2269" s="13"/>
      <c r="AA2269" s="13"/>
      <c r="AB2269" s="13"/>
    </row>
    <row r="2270" ht="15.75" customHeight="1">
      <c r="A2270" s="24" t="s">
        <v>11467</v>
      </c>
      <c r="B2270" s="24" t="s">
        <v>5648</v>
      </c>
      <c r="C2270" s="24" t="s">
        <v>11468</v>
      </c>
      <c r="D2270" s="24" t="s">
        <v>11469</v>
      </c>
      <c r="E2270" s="24" t="s">
        <v>11487</v>
      </c>
      <c r="F2270" s="25">
        <v>1.0</v>
      </c>
      <c r="G2270" s="25">
        <v>2.0</v>
      </c>
      <c r="H2270" s="25" t="s">
        <v>10918</v>
      </c>
      <c r="I2270" s="25">
        <v>2.0</v>
      </c>
      <c r="J2270" s="25">
        <v>3.0</v>
      </c>
      <c r="K2270" s="25" t="s">
        <v>10249</v>
      </c>
      <c r="L2270" s="25">
        <v>1.0</v>
      </c>
      <c r="M2270" s="25">
        <v>2.0</v>
      </c>
      <c r="N2270" s="25" t="s">
        <v>9081</v>
      </c>
      <c r="O2270" s="13"/>
      <c r="P2270" s="13"/>
      <c r="Q2270" s="13"/>
      <c r="R2270" s="13"/>
      <c r="S2270" s="13"/>
      <c r="T2270" s="13"/>
      <c r="U2270" s="13"/>
      <c r="V2270" s="13"/>
      <c r="W2270" s="13"/>
      <c r="X2270" s="13"/>
      <c r="Y2270" s="13"/>
      <c r="Z2270" s="13"/>
      <c r="AA2270" s="13"/>
      <c r="AB2270" s="13"/>
    </row>
    <row r="2271" ht="15.75" customHeight="1">
      <c r="A2271" s="24" t="s">
        <v>11488</v>
      </c>
      <c r="B2271" s="24" t="s">
        <v>4142</v>
      </c>
      <c r="C2271" s="24" t="s">
        <v>11489</v>
      </c>
      <c r="D2271" s="24" t="s">
        <v>11490</v>
      </c>
      <c r="E2271" s="24" t="s">
        <v>11491</v>
      </c>
      <c r="F2271" s="25">
        <v>1.0</v>
      </c>
      <c r="G2271" s="25">
        <v>1.0</v>
      </c>
      <c r="H2271" s="25" t="s">
        <v>8916</v>
      </c>
      <c r="I2271" s="25">
        <v>3.0</v>
      </c>
      <c r="J2271" s="25">
        <v>2.0</v>
      </c>
      <c r="K2271" s="25" t="s">
        <v>10918</v>
      </c>
      <c r="L2271" s="25">
        <v>2.0</v>
      </c>
      <c r="M2271" s="25">
        <v>2.0</v>
      </c>
      <c r="N2271" s="25" t="s">
        <v>9081</v>
      </c>
      <c r="O2271" s="13"/>
      <c r="P2271" s="13"/>
      <c r="Q2271" s="13"/>
      <c r="R2271" s="13"/>
      <c r="S2271" s="13"/>
      <c r="T2271" s="13"/>
      <c r="U2271" s="13"/>
      <c r="V2271" s="13"/>
      <c r="W2271" s="13"/>
      <c r="X2271" s="13"/>
      <c r="Y2271" s="13"/>
      <c r="Z2271" s="13"/>
      <c r="AA2271" s="13"/>
      <c r="AB2271" s="13"/>
    </row>
    <row r="2272" ht="15.75" customHeight="1">
      <c r="A2272" s="24" t="s">
        <v>11488</v>
      </c>
      <c r="B2272" s="24" t="s">
        <v>4146</v>
      </c>
      <c r="C2272" s="24" t="s">
        <v>11489</v>
      </c>
      <c r="D2272" s="24" t="s">
        <v>11490</v>
      </c>
      <c r="E2272" s="24" t="s">
        <v>11492</v>
      </c>
      <c r="F2272" s="25">
        <v>1.0</v>
      </c>
      <c r="G2272" s="25">
        <v>1.0</v>
      </c>
      <c r="H2272" s="25" t="s">
        <v>8916</v>
      </c>
      <c r="I2272" s="25">
        <v>2.0</v>
      </c>
      <c r="J2272" s="25">
        <v>2.0</v>
      </c>
      <c r="K2272" s="25" t="s">
        <v>10918</v>
      </c>
      <c r="L2272" s="25">
        <v>2.0</v>
      </c>
      <c r="M2272" s="25">
        <v>3.0</v>
      </c>
      <c r="N2272" s="25" t="s">
        <v>9081</v>
      </c>
      <c r="O2272" s="13"/>
      <c r="P2272" s="13"/>
      <c r="Q2272" s="13"/>
      <c r="R2272" s="13"/>
      <c r="S2272" s="13"/>
      <c r="T2272" s="13"/>
      <c r="U2272" s="13"/>
      <c r="V2272" s="13"/>
      <c r="W2272" s="13"/>
      <c r="X2272" s="13"/>
      <c r="Y2272" s="13"/>
      <c r="Z2272" s="13"/>
      <c r="AA2272" s="13"/>
      <c r="AB2272" s="13"/>
    </row>
    <row r="2273" ht="15.75" customHeight="1">
      <c r="A2273" s="24" t="s">
        <v>11488</v>
      </c>
      <c r="B2273" s="24" t="s">
        <v>4148</v>
      </c>
      <c r="C2273" s="24" t="s">
        <v>11489</v>
      </c>
      <c r="D2273" s="24" t="s">
        <v>11490</v>
      </c>
      <c r="E2273" s="24" t="s">
        <v>11493</v>
      </c>
      <c r="F2273" s="25">
        <v>2.0</v>
      </c>
      <c r="G2273" s="25">
        <v>2.0</v>
      </c>
      <c r="H2273" s="25" t="s">
        <v>8916</v>
      </c>
      <c r="I2273" s="25">
        <v>2.0</v>
      </c>
      <c r="J2273" s="25">
        <v>2.0</v>
      </c>
      <c r="K2273" s="25" t="s">
        <v>10918</v>
      </c>
      <c r="L2273" s="25">
        <v>2.0</v>
      </c>
      <c r="M2273" s="25">
        <v>2.0</v>
      </c>
      <c r="N2273" s="25" t="s">
        <v>9081</v>
      </c>
      <c r="O2273" s="13"/>
      <c r="P2273" s="13"/>
      <c r="Q2273" s="13"/>
      <c r="R2273" s="13"/>
      <c r="S2273" s="13"/>
      <c r="T2273" s="13"/>
      <c r="U2273" s="13"/>
      <c r="V2273" s="13"/>
      <c r="W2273" s="13"/>
      <c r="X2273" s="13"/>
      <c r="Y2273" s="13"/>
      <c r="Z2273" s="13"/>
      <c r="AA2273" s="13"/>
      <c r="AB2273" s="13"/>
    </row>
    <row r="2274" ht="15.75" customHeight="1">
      <c r="A2274" s="24" t="s">
        <v>11488</v>
      </c>
      <c r="B2274" s="24" t="s">
        <v>4150</v>
      </c>
      <c r="C2274" s="24" t="s">
        <v>11489</v>
      </c>
      <c r="D2274" s="24" t="s">
        <v>11490</v>
      </c>
      <c r="E2274" s="24" t="s">
        <v>11494</v>
      </c>
      <c r="F2274" s="25">
        <v>3.0</v>
      </c>
      <c r="G2274" s="25">
        <v>3.0</v>
      </c>
      <c r="H2274" s="25" t="s">
        <v>8916</v>
      </c>
      <c r="I2274" s="25">
        <v>3.0</v>
      </c>
      <c r="J2274" s="25">
        <v>3.0</v>
      </c>
      <c r="K2274" s="25" t="s">
        <v>10918</v>
      </c>
      <c r="L2274" s="25">
        <v>3.0</v>
      </c>
      <c r="M2274" s="25">
        <v>3.0</v>
      </c>
      <c r="N2274" s="25" t="s">
        <v>9081</v>
      </c>
      <c r="O2274" s="13"/>
      <c r="P2274" s="13"/>
      <c r="Q2274" s="13"/>
      <c r="R2274" s="13"/>
      <c r="S2274" s="13"/>
      <c r="T2274" s="13"/>
      <c r="U2274" s="13"/>
      <c r="V2274" s="13"/>
      <c r="W2274" s="13"/>
      <c r="X2274" s="13"/>
      <c r="Y2274" s="13"/>
      <c r="Z2274" s="13"/>
      <c r="AA2274" s="13"/>
      <c r="AB2274" s="13"/>
    </row>
    <row r="2275" ht="15.75" customHeight="1">
      <c r="A2275" s="24" t="s">
        <v>11488</v>
      </c>
      <c r="B2275" s="24" t="s">
        <v>4152</v>
      </c>
      <c r="C2275" s="24" t="s">
        <v>11489</v>
      </c>
      <c r="D2275" s="24" t="s">
        <v>11490</v>
      </c>
      <c r="E2275" s="24" t="s">
        <v>11495</v>
      </c>
      <c r="F2275" s="25">
        <v>1.0</v>
      </c>
      <c r="G2275" s="25">
        <v>1.0</v>
      </c>
      <c r="H2275" s="25" t="s">
        <v>8916</v>
      </c>
      <c r="I2275" s="25">
        <v>2.0</v>
      </c>
      <c r="J2275" s="25">
        <v>3.0</v>
      </c>
      <c r="K2275" s="25" t="s">
        <v>10918</v>
      </c>
      <c r="L2275" s="25">
        <v>2.0</v>
      </c>
      <c r="M2275" s="25">
        <v>2.0</v>
      </c>
      <c r="N2275" s="25" t="s">
        <v>9081</v>
      </c>
      <c r="O2275" s="13"/>
      <c r="P2275" s="13"/>
      <c r="Q2275" s="13"/>
      <c r="R2275" s="13"/>
      <c r="S2275" s="13"/>
      <c r="T2275" s="13"/>
      <c r="U2275" s="13"/>
      <c r="V2275" s="13"/>
      <c r="W2275" s="13"/>
      <c r="X2275" s="13"/>
      <c r="Y2275" s="13"/>
      <c r="Z2275" s="13"/>
      <c r="AA2275" s="13"/>
      <c r="AB2275" s="13"/>
    </row>
    <row r="2276" ht="15.75" customHeight="1">
      <c r="A2276" s="24" t="s">
        <v>11488</v>
      </c>
      <c r="B2276" s="24" t="s">
        <v>4154</v>
      </c>
      <c r="C2276" s="24" t="s">
        <v>11489</v>
      </c>
      <c r="D2276" s="24" t="s">
        <v>11490</v>
      </c>
      <c r="E2276" s="24" t="s">
        <v>11496</v>
      </c>
      <c r="F2276" s="25">
        <v>2.0</v>
      </c>
      <c r="G2276" s="25">
        <v>2.0</v>
      </c>
      <c r="H2276" s="25" t="s">
        <v>8916</v>
      </c>
      <c r="I2276" s="25">
        <v>2.0</v>
      </c>
      <c r="J2276" s="25">
        <v>2.0</v>
      </c>
      <c r="K2276" s="25" t="s">
        <v>10918</v>
      </c>
      <c r="L2276" s="25">
        <v>2.0</v>
      </c>
      <c r="M2276" s="25">
        <v>2.0</v>
      </c>
      <c r="N2276" s="25" t="s">
        <v>9081</v>
      </c>
      <c r="O2276" s="13"/>
      <c r="P2276" s="13"/>
      <c r="Q2276" s="13"/>
      <c r="R2276" s="13"/>
      <c r="S2276" s="13"/>
      <c r="T2276" s="13"/>
      <c r="U2276" s="13"/>
      <c r="V2276" s="13"/>
      <c r="W2276" s="13"/>
      <c r="X2276" s="13"/>
      <c r="Y2276" s="13"/>
      <c r="Z2276" s="13"/>
      <c r="AA2276" s="13"/>
      <c r="AB2276" s="13"/>
    </row>
    <row r="2277" ht="15.75" customHeight="1">
      <c r="A2277" s="24" t="s">
        <v>11488</v>
      </c>
      <c r="B2277" s="24" t="s">
        <v>4156</v>
      </c>
      <c r="C2277" s="24" t="s">
        <v>11489</v>
      </c>
      <c r="D2277" s="24" t="s">
        <v>11490</v>
      </c>
      <c r="E2277" s="24" t="s">
        <v>11497</v>
      </c>
      <c r="F2277" s="25">
        <v>2.0</v>
      </c>
      <c r="G2277" s="25">
        <v>3.0</v>
      </c>
      <c r="H2277" s="25" t="s">
        <v>8916</v>
      </c>
      <c r="I2277" s="25">
        <v>2.0</v>
      </c>
      <c r="J2277" s="25">
        <v>3.0</v>
      </c>
      <c r="K2277" s="25" t="s">
        <v>10918</v>
      </c>
      <c r="L2277" s="25">
        <v>2.0</v>
      </c>
      <c r="M2277" s="25">
        <v>3.0</v>
      </c>
      <c r="N2277" s="25" t="s">
        <v>9081</v>
      </c>
      <c r="O2277" s="13"/>
      <c r="P2277" s="13"/>
      <c r="Q2277" s="13"/>
      <c r="R2277" s="13"/>
      <c r="S2277" s="13"/>
      <c r="T2277" s="13"/>
      <c r="U2277" s="13"/>
      <c r="V2277" s="13"/>
      <c r="W2277" s="13"/>
      <c r="X2277" s="13"/>
      <c r="Y2277" s="13"/>
      <c r="Z2277" s="13"/>
      <c r="AA2277" s="13"/>
      <c r="AB2277" s="13"/>
    </row>
    <row r="2278" ht="15.75" customHeight="1">
      <c r="A2278" s="24" t="s">
        <v>11488</v>
      </c>
      <c r="B2278" s="24" t="s">
        <v>4158</v>
      </c>
      <c r="C2278" s="24" t="s">
        <v>11489</v>
      </c>
      <c r="D2278" s="24" t="s">
        <v>11490</v>
      </c>
      <c r="E2278" s="24" t="s">
        <v>11498</v>
      </c>
      <c r="F2278" s="25">
        <v>2.0</v>
      </c>
      <c r="G2278" s="25">
        <v>3.0</v>
      </c>
      <c r="H2278" s="25" t="s">
        <v>8916</v>
      </c>
      <c r="I2278" s="25">
        <v>2.0</v>
      </c>
      <c r="J2278" s="25">
        <v>3.0</v>
      </c>
      <c r="K2278" s="25" t="s">
        <v>10918</v>
      </c>
      <c r="L2278" s="25">
        <v>2.0</v>
      </c>
      <c r="M2278" s="25">
        <v>3.0</v>
      </c>
      <c r="N2278" s="25" t="s">
        <v>9081</v>
      </c>
      <c r="O2278" s="13"/>
      <c r="P2278" s="13"/>
      <c r="Q2278" s="13"/>
      <c r="R2278" s="13"/>
      <c r="S2278" s="13"/>
      <c r="T2278" s="13"/>
      <c r="U2278" s="13"/>
      <c r="V2278" s="13"/>
      <c r="W2278" s="13"/>
      <c r="X2278" s="13"/>
      <c r="Y2278" s="13"/>
      <c r="Z2278" s="13"/>
      <c r="AA2278" s="13"/>
      <c r="AB2278" s="13"/>
    </row>
    <row r="2279" ht="15.75" customHeight="1">
      <c r="A2279" s="24" t="s">
        <v>11488</v>
      </c>
      <c r="B2279" s="24" t="s">
        <v>4160</v>
      </c>
      <c r="C2279" s="24" t="s">
        <v>11489</v>
      </c>
      <c r="D2279" s="24" t="s">
        <v>11490</v>
      </c>
      <c r="E2279" s="24" t="s">
        <v>11499</v>
      </c>
      <c r="F2279" s="25">
        <v>2.0</v>
      </c>
      <c r="G2279" s="25">
        <v>2.0</v>
      </c>
      <c r="H2279" s="25" t="s">
        <v>8916</v>
      </c>
      <c r="I2279" s="25">
        <v>2.0</v>
      </c>
      <c r="J2279" s="25">
        <v>2.0</v>
      </c>
      <c r="K2279" s="25" t="s">
        <v>10918</v>
      </c>
      <c r="L2279" s="25">
        <v>2.0</v>
      </c>
      <c r="M2279" s="25">
        <v>2.0</v>
      </c>
      <c r="N2279" s="25" t="s">
        <v>9081</v>
      </c>
      <c r="O2279" s="13"/>
      <c r="P2279" s="13"/>
      <c r="Q2279" s="13"/>
      <c r="R2279" s="13"/>
      <c r="S2279" s="13"/>
      <c r="T2279" s="13"/>
      <c r="U2279" s="13"/>
      <c r="V2279" s="13"/>
      <c r="W2279" s="13"/>
      <c r="X2279" s="13"/>
      <c r="Y2279" s="13"/>
      <c r="Z2279" s="13"/>
      <c r="AA2279" s="13"/>
      <c r="AB2279" s="13"/>
    </row>
    <row r="2280" ht="15.75" customHeight="1">
      <c r="A2280" s="24" t="s">
        <v>11488</v>
      </c>
      <c r="B2280" s="24" t="s">
        <v>4162</v>
      </c>
      <c r="C2280" s="24" t="s">
        <v>11489</v>
      </c>
      <c r="D2280" s="24" t="s">
        <v>11490</v>
      </c>
      <c r="E2280" s="24" t="s">
        <v>11500</v>
      </c>
      <c r="F2280" s="25">
        <v>3.0</v>
      </c>
      <c r="G2280" s="25">
        <v>3.0</v>
      </c>
      <c r="H2280" s="25" t="s">
        <v>8916</v>
      </c>
      <c r="I2280" s="25">
        <v>3.0</v>
      </c>
      <c r="J2280" s="25">
        <v>3.0</v>
      </c>
      <c r="K2280" s="25" t="s">
        <v>10918</v>
      </c>
      <c r="L2280" s="25">
        <v>3.0</v>
      </c>
      <c r="M2280" s="25">
        <v>3.0</v>
      </c>
      <c r="N2280" s="25" t="s">
        <v>9081</v>
      </c>
      <c r="O2280" s="13"/>
      <c r="P2280" s="13"/>
      <c r="Q2280" s="13"/>
      <c r="R2280" s="13"/>
      <c r="S2280" s="13"/>
      <c r="T2280" s="13"/>
      <c r="U2280" s="13"/>
      <c r="V2280" s="13"/>
      <c r="W2280" s="13"/>
      <c r="X2280" s="13"/>
      <c r="Y2280" s="13"/>
      <c r="Z2280" s="13"/>
      <c r="AA2280" s="13"/>
      <c r="AB2280" s="13"/>
    </row>
    <row r="2281" ht="15.75" customHeight="1">
      <c r="A2281" s="24" t="s">
        <v>11488</v>
      </c>
      <c r="B2281" s="24" t="s">
        <v>4164</v>
      </c>
      <c r="C2281" s="24" t="s">
        <v>11489</v>
      </c>
      <c r="D2281" s="24" t="s">
        <v>11490</v>
      </c>
      <c r="E2281" s="24" t="s">
        <v>11501</v>
      </c>
      <c r="F2281" s="25">
        <v>1.0</v>
      </c>
      <c r="G2281" s="25">
        <v>1.0</v>
      </c>
      <c r="H2281" s="25" t="s">
        <v>8916</v>
      </c>
      <c r="I2281" s="25">
        <v>3.0</v>
      </c>
      <c r="J2281" s="25">
        <v>2.0</v>
      </c>
      <c r="K2281" s="25" t="s">
        <v>10918</v>
      </c>
      <c r="L2281" s="25">
        <v>2.0</v>
      </c>
      <c r="M2281" s="25">
        <v>2.0</v>
      </c>
      <c r="N2281" s="25" t="s">
        <v>9081</v>
      </c>
      <c r="O2281" s="13"/>
      <c r="P2281" s="13"/>
      <c r="Q2281" s="13"/>
      <c r="R2281" s="13"/>
      <c r="S2281" s="13"/>
      <c r="T2281" s="13"/>
      <c r="U2281" s="13"/>
      <c r="V2281" s="13"/>
      <c r="W2281" s="13"/>
      <c r="X2281" s="13"/>
      <c r="Y2281" s="13"/>
      <c r="Z2281" s="13"/>
      <c r="AA2281" s="13"/>
      <c r="AB2281" s="13"/>
    </row>
    <row r="2282" ht="15.75" customHeight="1">
      <c r="A2282" s="24" t="s">
        <v>11488</v>
      </c>
      <c r="B2282" s="24" t="s">
        <v>4166</v>
      </c>
      <c r="C2282" s="24" t="s">
        <v>11489</v>
      </c>
      <c r="D2282" s="24" t="s">
        <v>11490</v>
      </c>
      <c r="E2282" s="24" t="s">
        <v>11502</v>
      </c>
      <c r="F2282" s="25">
        <v>2.0</v>
      </c>
      <c r="G2282" s="25">
        <v>3.0</v>
      </c>
      <c r="H2282" s="25" t="s">
        <v>8916</v>
      </c>
      <c r="I2282" s="25">
        <v>2.0</v>
      </c>
      <c r="J2282" s="25">
        <v>3.0</v>
      </c>
      <c r="K2282" s="25" t="s">
        <v>10918</v>
      </c>
      <c r="L2282" s="25">
        <v>2.0</v>
      </c>
      <c r="M2282" s="25">
        <v>3.0</v>
      </c>
      <c r="N2282" s="25" t="s">
        <v>9081</v>
      </c>
      <c r="O2282" s="13"/>
      <c r="P2282" s="13"/>
      <c r="Q2282" s="13"/>
      <c r="R2282" s="13"/>
      <c r="S2282" s="13"/>
      <c r="T2282" s="13"/>
      <c r="U2282" s="13"/>
      <c r="V2282" s="13"/>
      <c r="W2282" s="13"/>
      <c r="X2282" s="13"/>
      <c r="Y2282" s="13"/>
      <c r="Z2282" s="13"/>
      <c r="AA2282" s="13"/>
      <c r="AB2282" s="13"/>
    </row>
    <row r="2283" ht="15.75" customHeight="1">
      <c r="A2283" s="24" t="s">
        <v>11488</v>
      </c>
      <c r="B2283" s="24" t="s">
        <v>4168</v>
      </c>
      <c r="C2283" s="24" t="s">
        <v>11489</v>
      </c>
      <c r="D2283" s="24" t="s">
        <v>11490</v>
      </c>
      <c r="E2283" s="24" t="s">
        <v>11503</v>
      </c>
      <c r="F2283" s="25">
        <v>3.0</v>
      </c>
      <c r="G2283" s="25">
        <v>3.0</v>
      </c>
      <c r="H2283" s="25" t="s">
        <v>8916</v>
      </c>
      <c r="I2283" s="25">
        <v>3.0</v>
      </c>
      <c r="J2283" s="25">
        <v>3.0</v>
      </c>
      <c r="K2283" s="25" t="s">
        <v>10918</v>
      </c>
      <c r="L2283" s="25">
        <v>3.0</v>
      </c>
      <c r="M2283" s="25">
        <v>3.0</v>
      </c>
      <c r="N2283" s="25" t="s">
        <v>9081</v>
      </c>
      <c r="O2283" s="13"/>
      <c r="P2283" s="13"/>
      <c r="Q2283" s="13"/>
      <c r="R2283" s="13"/>
      <c r="S2283" s="13"/>
      <c r="T2283" s="13"/>
      <c r="U2283" s="13"/>
      <c r="V2283" s="13"/>
      <c r="W2283" s="13"/>
      <c r="X2283" s="13"/>
      <c r="Y2283" s="13"/>
      <c r="Z2283" s="13"/>
      <c r="AA2283" s="13"/>
      <c r="AB2283" s="13"/>
    </row>
    <row r="2284" ht="15.75" customHeight="1">
      <c r="A2284" s="24" t="s">
        <v>11488</v>
      </c>
      <c r="B2284" s="24" t="s">
        <v>4170</v>
      </c>
      <c r="C2284" s="24" t="s">
        <v>11489</v>
      </c>
      <c r="D2284" s="24" t="s">
        <v>11490</v>
      </c>
      <c r="E2284" s="24" t="s">
        <v>11504</v>
      </c>
      <c r="F2284" s="25">
        <v>2.0</v>
      </c>
      <c r="G2284" s="25">
        <v>2.0</v>
      </c>
      <c r="H2284" s="25" t="s">
        <v>8916</v>
      </c>
      <c r="I2284" s="25">
        <v>2.0</v>
      </c>
      <c r="J2284" s="25">
        <v>2.0</v>
      </c>
      <c r="K2284" s="25" t="s">
        <v>10918</v>
      </c>
      <c r="L2284" s="25">
        <v>2.0</v>
      </c>
      <c r="M2284" s="25">
        <v>2.0</v>
      </c>
      <c r="N2284" s="25" t="s">
        <v>9081</v>
      </c>
      <c r="O2284" s="13"/>
      <c r="P2284" s="13"/>
      <c r="Q2284" s="13"/>
      <c r="R2284" s="13"/>
      <c r="S2284" s="13"/>
      <c r="T2284" s="13"/>
      <c r="U2284" s="13"/>
      <c r="V2284" s="13"/>
      <c r="W2284" s="13"/>
      <c r="X2284" s="13"/>
      <c r="Y2284" s="13"/>
      <c r="Z2284" s="13"/>
      <c r="AA2284" s="13"/>
      <c r="AB2284" s="13"/>
    </row>
    <row r="2285" ht="15.75" customHeight="1">
      <c r="A2285" s="24" t="s">
        <v>11488</v>
      </c>
      <c r="B2285" s="24" t="s">
        <v>4172</v>
      </c>
      <c r="C2285" s="24" t="s">
        <v>11489</v>
      </c>
      <c r="D2285" s="24" t="s">
        <v>11490</v>
      </c>
      <c r="E2285" s="24" t="s">
        <v>11505</v>
      </c>
      <c r="F2285" s="25">
        <v>1.0</v>
      </c>
      <c r="G2285" s="25">
        <v>1.0</v>
      </c>
      <c r="H2285" s="25" t="s">
        <v>8916</v>
      </c>
      <c r="I2285" s="25">
        <v>1.0</v>
      </c>
      <c r="J2285" s="25">
        <v>2.0</v>
      </c>
      <c r="K2285" s="25" t="s">
        <v>10918</v>
      </c>
      <c r="L2285" s="25">
        <v>3.0</v>
      </c>
      <c r="M2285" s="25">
        <v>3.0</v>
      </c>
      <c r="N2285" s="25" t="s">
        <v>9081</v>
      </c>
      <c r="O2285" s="13"/>
      <c r="P2285" s="13"/>
      <c r="Q2285" s="13"/>
      <c r="R2285" s="13"/>
      <c r="S2285" s="13"/>
      <c r="T2285" s="13"/>
      <c r="U2285" s="13"/>
      <c r="V2285" s="13"/>
      <c r="W2285" s="13"/>
      <c r="X2285" s="13"/>
      <c r="Y2285" s="13"/>
      <c r="Z2285" s="13"/>
      <c r="AA2285" s="13"/>
      <c r="AB2285" s="13"/>
    </row>
    <row r="2286" ht="15.75" customHeight="1">
      <c r="A2286" s="24" t="s">
        <v>11488</v>
      </c>
      <c r="B2286" s="24" t="s">
        <v>4174</v>
      </c>
      <c r="C2286" s="24" t="s">
        <v>11489</v>
      </c>
      <c r="D2286" s="24" t="s">
        <v>11490</v>
      </c>
      <c r="E2286" s="24" t="s">
        <v>11506</v>
      </c>
      <c r="F2286" s="25">
        <v>2.0</v>
      </c>
      <c r="G2286" s="25">
        <v>3.0</v>
      </c>
      <c r="H2286" s="25" t="s">
        <v>8916</v>
      </c>
      <c r="I2286" s="25">
        <v>2.0</v>
      </c>
      <c r="J2286" s="25">
        <v>3.0</v>
      </c>
      <c r="K2286" s="25" t="s">
        <v>10918</v>
      </c>
      <c r="L2286" s="25">
        <v>2.0</v>
      </c>
      <c r="M2286" s="25">
        <v>3.0</v>
      </c>
      <c r="N2286" s="25" t="s">
        <v>9081</v>
      </c>
      <c r="O2286" s="13"/>
      <c r="P2286" s="13"/>
      <c r="Q2286" s="13"/>
      <c r="R2286" s="13"/>
      <c r="S2286" s="13"/>
      <c r="T2286" s="13"/>
      <c r="U2286" s="13"/>
      <c r="V2286" s="13"/>
      <c r="W2286" s="13"/>
      <c r="X2286" s="13"/>
      <c r="Y2286" s="13"/>
      <c r="Z2286" s="13"/>
      <c r="AA2286" s="13"/>
      <c r="AB2286" s="13"/>
    </row>
    <row r="2287" ht="15.75" customHeight="1">
      <c r="A2287" s="24" t="s">
        <v>11488</v>
      </c>
      <c r="B2287" s="24" t="s">
        <v>4176</v>
      </c>
      <c r="C2287" s="24" t="s">
        <v>11489</v>
      </c>
      <c r="D2287" s="24" t="s">
        <v>11490</v>
      </c>
      <c r="E2287" s="24" t="s">
        <v>11507</v>
      </c>
      <c r="F2287" s="25">
        <v>3.0</v>
      </c>
      <c r="G2287" s="25">
        <v>3.0</v>
      </c>
      <c r="H2287" s="25" t="s">
        <v>8916</v>
      </c>
      <c r="I2287" s="25">
        <v>3.0</v>
      </c>
      <c r="J2287" s="25">
        <v>3.0</v>
      </c>
      <c r="K2287" s="25" t="s">
        <v>10918</v>
      </c>
      <c r="L2287" s="25">
        <v>3.0</v>
      </c>
      <c r="M2287" s="25">
        <v>3.0</v>
      </c>
      <c r="N2287" s="25" t="s">
        <v>9081</v>
      </c>
      <c r="O2287" s="13"/>
      <c r="P2287" s="13"/>
      <c r="Q2287" s="13"/>
      <c r="R2287" s="13"/>
      <c r="S2287" s="13"/>
      <c r="T2287" s="13"/>
      <c r="U2287" s="13"/>
      <c r="V2287" s="13"/>
      <c r="W2287" s="13"/>
      <c r="X2287" s="13"/>
      <c r="Y2287" s="13"/>
      <c r="Z2287" s="13"/>
      <c r="AA2287" s="13"/>
      <c r="AB2287" s="13"/>
    </row>
    <row r="2288" ht="15.75" customHeight="1">
      <c r="A2288" s="24" t="s">
        <v>11488</v>
      </c>
      <c r="B2288" s="24" t="s">
        <v>4178</v>
      </c>
      <c r="C2288" s="24" t="s">
        <v>11489</v>
      </c>
      <c r="D2288" s="24" t="s">
        <v>11490</v>
      </c>
      <c r="E2288" s="24" t="s">
        <v>11508</v>
      </c>
      <c r="F2288" s="25">
        <v>2.0</v>
      </c>
      <c r="G2288" s="25">
        <v>2.0</v>
      </c>
      <c r="H2288" s="25" t="s">
        <v>8916</v>
      </c>
      <c r="I2288" s="25">
        <v>2.0</v>
      </c>
      <c r="J2288" s="25">
        <v>2.0</v>
      </c>
      <c r="K2288" s="25" t="s">
        <v>10918</v>
      </c>
      <c r="L2288" s="25">
        <v>2.0</v>
      </c>
      <c r="M2288" s="25">
        <v>2.0</v>
      </c>
      <c r="N2288" s="25" t="s">
        <v>9081</v>
      </c>
      <c r="O2288" s="13"/>
      <c r="P2288" s="13"/>
      <c r="Q2288" s="13"/>
      <c r="R2288" s="13"/>
      <c r="S2288" s="13"/>
      <c r="T2288" s="13"/>
      <c r="U2288" s="13"/>
      <c r="V2288" s="13"/>
      <c r="W2288" s="13"/>
      <c r="X2288" s="13"/>
      <c r="Y2288" s="13"/>
      <c r="Z2288" s="13"/>
      <c r="AA2288" s="13"/>
      <c r="AB2288" s="13"/>
    </row>
    <row r="2289" ht="15.75" customHeight="1">
      <c r="A2289" s="24" t="s">
        <v>11509</v>
      </c>
      <c r="B2289" s="24" t="s">
        <v>2796</v>
      </c>
      <c r="C2289" s="24" t="s">
        <v>11510</v>
      </c>
      <c r="D2289" s="24" t="s">
        <v>11511</v>
      </c>
      <c r="E2289" s="24" t="s">
        <v>11512</v>
      </c>
      <c r="F2289" s="25">
        <v>1.0</v>
      </c>
      <c r="G2289" s="25">
        <v>1.0</v>
      </c>
      <c r="H2289" s="25" t="s">
        <v>9081</v>
      </c>
      <c r="I2289" s="25">
        <v>1.0</v>
      </c>
      <c r="J2289" s="25">
        <v>1.0</v>
      </c>
      <c r="K2289" s="25" t="s">
        <v>10249</v>
      </c>
      <c r="L2289" s="25">
        <v>1.0</v>
      </c>
      <c r="M2289" s="25">
        <v>1.0</v>
      </c>
      <c r="N2289" s="25" t="s">
        <v>8916</v>
      </c>
      <c r="O2289" s="13"/>
      <c r="P2289" s="13"/>
      <c r="Q2289" s="13"/>
      <c r="R2289" s="13"/>
      <c r="S2289" s="13"/>
      <c r="T2289" s="13"/>
      <c r="U2289" s="13"/>
      <c r="V2289" s="13"/>
      <c r="W2289" s="13"/>
      <c r="X2289" s="13"/>
      <c r="Y2289" s="13"/>
      <c r="Z2289" s="13"/>
      <c r="AA2289" s="13"/>
      <c r="AB2289" s="13"/>
    </row>
    <row r="2290" ht="15.75" customHeight="1">
      <c r="A2290" s="24" t="s">
        <v>11509</v>
      </c>
      <c r="B2290" s="24" t="s">
        <v>2800</v>
      </c>
      <c r="C2290" s="24" t="s">
        <v>11510</v>
      </c>
      <c r="D2290" s="24" t="s">
        <v>11511</v>
      </c>
      <c r="E2290" s="24" t="s">
        <v>11513</v>
      </c>
      <c r="F2290" s="25">
        <v>2.0</v>
      </c>
      <c r="G2290" s="25">
        <v>3.0</v>
      </c>
      <c r="H2290" s="25" t="s">
        <v>9081</v>
      </c>
      <c r="I2290" s="25">
        <v>3.0</v>
      </c>
      <c r="J2290" s="25">
        <v>3.0</v>
      </c>
      <c r="K2290" s="25" t="s">
        <v>10249</v>
      </c>
      <c r="L2290" s="25">
        <v>1.0</v>
      </c>
      <c r="M2290" s="25">
        <v>1.0</v>
      </c>
      <c r="N2290" s="25" t="s">
        <v>8916</v>
      </c>
      <c r="O2290" s="13"/>
      <c r="P2290" s="13"/>
      <c r="Q2290" s="13"/>
      <c r="R2290" s="13"/>
      <c r="S2290" s="13"/>
      <c r="T2290" s="13"/>
      <c r="U2290" s="13"/>
      <c r="V2290" s="13"/>
      <c r="W2290" s="13"/>
      <c r="X2290" s="13"/>
      <c r="Y2290" s="13"/>
      <c r="Z2290" s="13"/>
      <c r="AA2290" s="13"/>
      <c r="AB2290" s="13"/>
    </row>
    <row r="2291" ht="15.75" customHeight="1">
      <c r="A2291" s="24" t="s">
        <v>11509</v>
      </c>
      <c r="B2291" s="24" t="s">
        <v>2802</v>
      </c>
      <c r="C2291" s="24" t="s">
        <v>11510</v>
      </c>
      <c r="D2291" s="24" t="s">
        <v>11511</v>
      </c>
      <c r="E2291" s="24" t="s">
        <v>11514</v>
      </c>
      <c r="F2291" s="25">
        <v>1.0</v>
      </c>
      <c r="G2291" s="25">
        <v>1.0</v>
      </c>
      <c r="H2291" s="25" t="s">
        <v>9081</v>
      </c>
      <c r="I2291" s="25">
        <v>1.0</v>
      </c>
      <c r="J2291" s="25">
        <v>1.0</v>
      </c>
      <c r="K2291" s="25" t="s">
        <v>10249</v>
      </c>
      <c r="L2291" s="25">
        <v>1.0</v>
      </c>
      <c r="M2291" s="25">
        <v>1.0</v>
      </c>
      <c r="N2291" s="25" t="s">
        <v>8916</v>
      </c>
      <c r="O2291" s="13"/>
      <c r="P2291" s="13"/>
      <c r="Q2291" s="13"/>
      <c r="R2291" s="13"/>
      <c r="S2291" s="13"/>
      <c r="T2291" s="13"/>
      <c r="U2291" s="13"/>
      <c r="V2291" s="13"/>
      <c r="W2291" s="13"/>
      <c r="X2291" s="13"/>
      <c r="Y2291" s="13"/>
      <c r="Z2291" s="13"/>
      <c r="AA2291" s="13"/>
      <c r="AB2291" s="13"/>
    </row>
    <row r="2292" ht="15.75" customHeight="1">
      <c r="A2292" s="24" t="s">
        <v>11509</v>
      </c>
      <c r="B2292" s="24" t="s">
        <v>2804</v>
      </c>
      <c r="C2292" s="24" t="s">
        <v>11510</v>
      </c>
      <c r="D2292" s="24" t="s">
        <v>11511</v>
      </c>
      <c r="E2292" s="24" t="s">
        <v>11515</v>
      </c>
      <c r="F2292" s="25">
        <v>2.0</v>
      </c>
      <c r="G2292" s="25">
        <v>2.0</v>
      </c>
      <c r="H2292" s="25" t="s">
        <v>9081</v>
      </c>
      <c r="I2292" s="25">
        <v>2.0</v>
      </c>
      <c r="J2292" s="25">
        <v>2.0</v>
      </c>
      <c r="K2292" s="25" t="s">
        <v>10249</v>
      </c>
      <c r="L2292" s="25">
        <v>2.0</v>
      </c>
      <c r="M2292" s="25">
        <v>2.0</v>
      </c>
      <c r="N2292" s="25" t="s">
        <v>8916</v>
      </c>
      <c r="O2292" s="13"/>
      <c r="P2292" s="13"/>
      <c r="Q2292" s="13"/>
      <c r="R2292" s="13"/>
      <c r="S2292" s="13"/>
      <c r="T2292" s="13"/>
      <c r="U2292" s="13"/>
      <c r="V2292" s="13"/>
      <c r="W2292" s="13"/>
      <c r="X2292" s="13"/>
      <c r="Y2292" s="13"/>
      <c r="Z2292" s="13"/>
      <c r="AA2292" s="13"/>
      <c r="AB2292" s="13"/>
    </row>
    <row r="2293" ht="15.75" customHeight="1">
      <c r="A2293" s="24" t="s">
        <v>11509</v>
      </c>
      <c r="B2293" s="24" t="s">
        <v>2806</v>
      </c>
      <c r="C2293" s="24" t="s">
        <v>11510</v>
      </c>
      <c r="D2293" s="24" t="s">
        <v>11511</v>
      </c>
      <c r="E2293" s="24" t="s">
        <v>11516</v>
      </c>
      <c r="F2293" s="25">
        <v>3.0</v>
      </c>
      <c r="G2293" s="25">
        <v>3.0</v>
      </c>
      <c r="H2293" s="25" t="s">
        <v>9081</v>
      </c>
      <c r="I2293" s="25">
        <v>3.0</v>
      </c>
      <c r="J2293" s="25">
        <v>3.0</v>
      </c>
      <c r="K2293" s="25" t="s">
        <v>10249</v>
      </c>
      <c r="L2293" s="25">
        <v>3.0</v>
      </c>
      <c r="M2293" s="25">
        <v>3.0</v>
      </c>
      <c r="N2293" s="25" t="s">
        <v>8916</v>
      </c>
      <c r="O2293" s="13"/>
      <c r="P2293" s="13"/>
      <c r="Q2293" s="13"/>
      <c r="R2293" s="13"/>
      <c r="S2293" s="13"/>
      <c r="T2293" s="13"/>
      <c r="U2293" s="13"/>
      <c r="V2293" s="13"/>
      <c r="W2293" s="13"/>
      <c r="X2293" s="13"/>
      <c r="Y2293" s="13"/>
      <c r="Z2293" s="13"/>
      <c r="AA2293" s="13"/>
      <c r="AB2293" s="13"/>
    </row>
    <row r="2294" ht="15.75" customHeight="1">
      <c r="A2294" s="24" t="s">
        <v>11509</v>
      </c>
      <c r="B2294" s="24" t="s">
        <v>2808</v>
      </c>
      <c r="C2294" s="24" t="s">
        <v>11510</v>
      </c>
      <c r="D2294" s="24" t="s">
        <v>11511</v>
      </c>
      <c r="E2294" s="24" t="s">
        <v>11517</v>
      </c>
      <c r="F2294" s="25">
        <v>1.0</v>
      </c>
      <c r="G2294" s="25">
        <v>2.0</v>
      </c>
      <c r="H2294" s="25" t="s">
        <v>9081</v>
      </c>
      <c r="I2294" s="25">
        <v>1.0</v>
      </c>
      <c r="J2294" s="25">
        <v>2.0</v>
      </c>
      <c r="K2294" s="25" t="s">
        <v>10249</v>
      </c>
      <c r="L2294" s="25">
        <v>1.0</v>
      </c>
      <c r="M2294" s="25">
        <v>2.0</v>
      </c>
      <c r="N2294" s="25" t="s">
        <v>8916</v>
      </c>
      <c r="O2294" s="13"/>
      <c r="P2294" s="13"/>
      <c r="Q2294" s="13"/>
      <c r="R2294" s="13"/>
      <c r="S2294" s="13"/>
      <c r="T2294" s="13"/>
      <c r="U2294" s="13"/>
      <c r="V2294" s="13"/>
      <c r="W2294" s="13"/>
      <c r="X2294" s="13"/>
      <c r="Y2294" s="13"/>
      <c r="Z2294" s="13"/>
      <c r="AA2294" s="13"/>
      <c r="AB2294" s="13"/>
    </row>
    <row r="2295" ht="15.75" customHeight="1">
      <c r="A2295" s="24" t="s">
        <v>11509</v>
      </c>
      <c r="B2295" s="24" t="s">
        <v>2810</v>
      </c>
      <c r="C2295" s="24" t="s">
        <v>11510</v>
      </c>
      <c r="D2295" s="24" t="s">
        <v>11511</v>
      </c>
      <c r="E2295" s="24" t="s">
        <v>11518</v>
      </c>
      <c r="F2295" s="25">
        <v>2.0</v>
      </c>
      <c r="G2295" s="25">
        <v>2.0</v>
      </c>
      <c r="H2295" s="25" t="s">
        <v>9081</v>
      </c>
      <c r="I2295" s="25">
        <v>2.0</v>
      </c>
      <c r="J2295" s="25">
        <v>2.0</v>
      </c>
      <c r="K2295" s="25" t="s">
        <v>10249</v>
      </c>
      <c r="L2295" s="25">
        <v>2.0</v>
      </c>
      <c r="M2295" s="25">
        <v>2.0</v>
      </c>
      <c r="N2295" s="25" t="s">
        <v>8916</v>
      </c>
      <c r="O2295" s="13"/>
      <c r="P2295" s="13"/>
      <c r="Q2295" s="13"/>
      <c r="R2295" s="13"/>
      <c r="S2295" s="13"/>
      <c r="T2295" s="13"/>
      <c r="U2295" s="13"/>
      <c r="V2295" s="13"/>
      <c r="W2295" s="13"/>
      <c r="X2295" s="13"/>
      <c r="Y2295" s="13"/>
      <c r="Z2295" s="13"/>
      <c r="AA2295" s="13"/>
      <c r="AB2295" s="13"/>
    </row>
    <row r="2296" ht="15.75" customHeight="1">
      <c r="A2296" s="24" t="s">
        <v>11509</v>
      </c>
      <c r="B2296" s="24" t="s">
        <v>2812</v>
      </c>
      <c r="C2296" s="24" t="s">
        <v>11510</v>
      </c>
      <c r="D2296" s="24" t="s">
        <v>11511</v>
      </c>
      <c r="E2296" s="24" t="s">
        <v>11519</v>
      </c>
      <c r="F2296" s="25">
        <v>2.0</v>
      </c>
      <c r="G2296" s="25">
        <v>2.0</v>
      </c>
      <c r="H2296" s="25" t="s">
        <v>9081</v>
      </c>
      <c r="I2296" s="25">
        <v>2.0</v>
      </c>
      <c r="J2296" s="25">
        <v>2.0</v>
      </c>
      <c r="K2296" s="25" t="s">
        <v>10249</v>
      </c>
      <c r="L2296" s="25">
        <v>2.0</v>
      </c>
      <c r="M2296" s="25">
        <v>2.0</v>
      </c>
      <c r="N2296" s="25" t="s">
        <v>8916</v>
      </c>
      <c r="O2296" s="13"/>
      <c r="P2296" s="13"/>
      <c r="Q2296" s="13"/>
      <c r="R2296" s="13"/>
      <c r="S2296" s="13"/>
      <c r="T2296" s="13"/>
      <c r="U2296" s="13"/>
      <c r="V2296" s="13"/>
      <c r="W2296" s="13"/>
      <c r="X2296" s="13"/>
      <c r="Y2296" s="13"/>
      <c r="Z2296" s="13"/>
      <c r="AA2296" s="13"/>
      <c r="AB2296" s="13"/>
    </row>
    <row r="2297" ht="15.75" customHeight="1">
      <c r="A2297" s="24" t="s">
        <v>11509</v>
      </c>
      <c r="B2297" s="24" t="s">
        <v>2814</v>
      </c>
      <c r="C2297" s="24" t="s">
        <v>11510</v>
      </c>
      <c r="D2297" s="24" t="s">
        <v>11511</v>
      </c>
      <c r="E2297" s="24" t="s">
        <v>11520</v>
      </c>
      <c r="F2297" s="25">
        <v>3.0</v>
      </c>
      <c r="G2297" s="25">
        <v>3.0</v>
      </c>
      <c r="H2297" s="25" t="s">
        <v>9081</v>
      </c>
      <c r="I2297" s="25">
        <v>3.0</v>
      </c>
      <c r="J2297" s="25">
        <v>3.0</v>
      </c>
      <c r="K2297" s="25" t="s">
        <v>10249</v>
      </c>
      <c r="L2297" s="25">
        <v>3.0</v>
      </c>
      <c r="M2297" s="25">
        <v>3.0</v>
      </c>
      <c r="N2297" s="25" t="s">
        <v>8916</v>
      </c>
      <c r="O2297" s="13"/>
      <c r="P2297" s="13"/>
      <c r="Q2297" s="13"/>
      <c r="R2297" s="13"/>
      <c r="S2297" s="13"/>
      <c r="T2297" s="13"/>
      <c r="U2297" s="13"/>
      <c r="V2297" s="13"/>
      <c r="W2297" s="13"/>
      <c r="X2297" s="13"/>
      <c r="Y2297" s="13"/>
      <c r="Z2297" s="13"/>
      <c r="AA2297" s="13"/>
      <c r="AB2297" s="13"/>
    </row>
    <row r="2298" ht="15.75" customHeight="1">
      <c r="A2298" s="24" t="s">
        <v>11509</v>
      </c>
      <c r="B2298" s="24" t="s">
        <v>2816</v>
      </c>
      <c r="C2298" s="24" t="s">
        <v>11510</v>
      </c>
      <c r="D2298" s="24" t="s">
        <v>11511</v>
      </c>
      <c r="E2298" s="24" t="s">
        <v>11521</v>
      </c>
      <c r="F2298" s="25">
        <v>3.0</v>
      </c>
      <c r="G2298" s="25">
        <v>2.0</v>
      </c>
      <c r="H2298" s="25" t="s">
        <v>9081</v>
      </c>
      <c r="I2298" s="25">
        <v>3.0</v>
      </c>
      <c r="J2298" s="25">
        <v>2.0</v>
      </c>
      <c r="K2298" s="25" t="s">
        <v>10249</v>
      </c>
      <c r="L2298" s="25">
        <v>3.0</v>
      </c>
      <c r="M2298" s="25">
        <v>2.0</v>
      </c>
      <c r="N2298" s="25" t="s">
        <v>8916</v>
      </c>
      <c r="O2298" s="13"/>
      <c r="P2298" s="13"/>
      <c r="Q2298" s="13"/>
      <c r="R2298" s="13"/>
      <c r="S2298" s="13"/>
      <c r="T2298" s="13"/>
      <c r="U2298" s="13"/>
      <c r="V2298" s="13"/>
      <c r="W2298" s="13"/>
      <c r="X2298" s="13"/>
      <c r="Y2298" s="13"/>
      <c r="Z2298" s="13"/>
      <c r="AA2298" s="13"/>
      <c r="AB2298" s="13"/>
    </row>
    <row r="2299" ht="15.75" customHeight="1">
      <c r="A2299" s="24" t="s">
        <v>11509</v>
      </c>
      <c r="B2299" s="24" t="s">
        <v>2818</v>
      </c>
      <c r="C2299" s="24" t="s">
        <v>11510</v>
      </c>
      <c r="D2299" s="24" t="s">
        <v>11511</v>
      </c>
      <c r="E2299" s="24" t="s">
        <v>11522</v>
      </c>
      <c r="F2299" s="25">
        <v>2.0</v>
      </c>
      <c r="G2299" s="25">
        <v>3.0</v>
      </c>
      <c r="H2299" s="25" t="s">
        <v>9081</v>
      </c>
      <c r="I2299" s="25">
        <v>2.0</v>
      </c>
      <c r="J2299" s="25">
        <v>3.0</v>
      </c>
      <c r="K2299" s="25" t="s">
        <v>10249</v>
      </c>
      <c r="L2299" s="25">
        <v>2.0</v>
      </c>
      <c r="M2299" s="25">
        <v>3.0</v>
      </c>
      <c r="N2299" s="25" t="s">
        <v>8916</v>
      </c>
      <c r="O2299" s="13"/>
      <c r="P2299" s="13"/>
      <c r="Q2299" s="13"/>
      <c r="R2299" s="13"/>
      <c r="S2299" s="13"/>
      <c r="T2299" s="13"/>
      <c r="U2299" s="13"/>
      <c r="V2299" s="13"/>
      <c r="W2299" s="13"/>
      <c r="X2299" s="13"/>
      <c r="Y2299" s="13"/>
      <c r="Z2299" s="13"/>
      <c r="AA2299" s="13"/>
      <c r="AB2299" s="13"/>
    </row>
    <row r="2300" ht="15.75" customHeight="1">
      <c r="A2300" s="24" t="s">
        <v>11509</v>
      </c>
      <c r="B2300" s="24" t="s">
        <v>2820</v>
      </c>
      <c r="C2300" s="24" t="s">
        <v>11510</v>
      </c>
      <c r="D2300" s="24" t="s">
        <v>11511</v>
      </c>
      <c r="E2300" s="24" t="s">
        <v>11523</v>
      </c>
      <c r="F2300" s="25">
        <v>3.0</v>
      </c>
      <c r="G2300" s="25">
        <v>3.0</v>
      </c>
      <c r="H2300" s="25" t="s">
        <v>9081</v>
      </c>
      <c r="I2300" s="25">
        <v>3.0</v>
      </c>
      <c r="J2300" s="25">
        <v>3.0</v>
      </c>
      <c r="K2300" s="25" t="s">
        <v>10249</v>
      </c>
      <c r="L2300" s="25">
        <v>3.0</v>
      </c>
      <c r="M2300" s="25">
        <v>3.0</v>
      </c>
      <c r="N2300" s="25" t="s">
        <v>8916</v>
      </c>
      <c r="O2300" s="13"/>
      <c r="P2300" s="13"/>
      <c r="Q2300" s="13"/>
      <c r="R2300" s="13"/>
      <c r="S2300" s="13"/>
      <c r="T2300" s="13"/>
      <c r="U2300" s="13"/>
      <c r="V2300" s="13"/>
      <c r="W2300" s="13"/>
      <c r="X2300" s="13"/>
      <c r="Y2300" s="13"/>
      <c r="Z2300" s="13"/>
      <c r="AA2300" s="13"/>
      <c r="AB2300" s="13"/>
    </row>
    <row r="2301" ht="15.75" customHeight="1">
      <c r="A2301" s="24" t="s">
        <v>11509</v>
      </c>
      <c r="B2301" s="24" t="s">
        <v>2822</v>
      </c>
      <c r="C2301" s="24" t="s">
        <v>11510</v>
      </c>
      <c r="D2301" s="24" t="s">
        <v>11511</v>
      </c>
      <c r="E2301" s="24" t="s">
        <v>11524</v>
      </c>
      <c r="F2301" s="25">
        <v>2.0</v>
      </c>
      <c r="G2301" s="25">
        <v>3.0</v>
      </c>
      <c r="H2301" s="25" t="s">
        <v>9081</v>
      </c>
      <c r="I2301" s="25">
        <v>2.0</v>
      </c>
      <c r="J2301" s="25">
        <v>2.0</v>
      </c>
      <c r="K2301" s="25" t="s">
        <v>10249</v>
      </c>
      <c r="L2301" s="25">
        <v>2.0</v>
      </c>
      <c r="M2301" s="25">
        <v>2.0</v>
      </c>
      <c r="N2301" s="25" t="s">
        <v>8916</v>
      </c>
      <c r="O2301" s="13"/>
      <c r="P2301" s="13"/>
      <c r="Q2301" s="13"/>
      <c r="R2301" s="13"/>
      <c r="S2301" s="13"/>
      <c r="T2301" s="13"/>
      <c r="U2301" s="13"/>
      <c r="V2301" s="13"/>
      <c r="W2301" s="13"/>
      <c r="X2301" s="13"/>
      <c r="Y2301" s="13"/>
      <c r="Z2301" s="13"/>
      <c r="AA2301" s="13"/>
      <c r="AB2301" s="13"/>
    </row>
    <row r="2302" ht="15.75" customHeight="1">
      <c r="A2302" s="24" t="s">
        <v>11509</v>
      </c>
      <c r="B2302" s="24" t="s">
        <v>2824</v>
      </c>
      <c r="C2302" s="24" t="s">
        <v>11510</v>
      </c>
      <c r="D2302" s="24" t="s">
        <v>11511</v>
      </c>
      <c r="E2302" s="24" t="s">
        <v>11525</v>
      </c>
      <c r="F2302" s="25">
        <v>1.0</v>
      </c>
      <c r="G2302" s="25">
        <v>2.0</v>
      </c>
      <c r="H2302" s="25" t="s">
        <v>9081</v>
      </c>
      <c r="I2302" s="25">
        <v>1.0</v>
      </c>
      <c r="J2302" s="25">
        <v>2.0</v>
      </c>
      <c r="K2302" s="25" t="s">
        <v>10249</v>
      </c>
      <c r="L2302" s="25">
        <v>1.0</v>
      </c>
      <c r="M2302" s="25">
        <v>2.0</v>
      </c>
      <c r="N2302" s="25" t="s">
        <v>8916</v>
      </c>
      <c r="O2302" s="13"/>
      <c r="P2302" s="13"/>
      <c r="Q2302" s="13"/>
      <c r="R2302" s="13"/>
      <c r="S2302" s="13"/>
      <c r="T2302" s="13"/>
      <c r="U2302" s="13"/>
      <c r="V2302" s="13"/>
      <c r="W2302" s="13"/>
      <c r="X2302" s="13"/>
      <c r="Y2302" s="13"/>
      <c r="Z2302" s="13"/>
      <c r="AA2302" s="13"/>
      <c r="AB2302" s="13"/>
    </row>
    <row r="2303" ht="15.75" customHeight="1">
      <c r="A2303" s="24" t="s">
        <v>11509</v>
      </c>
      <c r="B2303" s="24" t="s">
        <v>2826</v>
      </c>
      <c r="C2303" s="24" t="s">
        <v>11510</v>
      </c>
      <c r="D2303" s="24" t="s">
        <v>11511</v>
      </c>
      <c r="E2303" s="24" t="s">
        <v>11526</v>
      </c>
      <c r="F2303" s="25">
        <v>2.0</v>
      </c>
      <c r="G2303" s="25">
        <v>3.0</v>
      </c>
      <c r="H2303" s="25" t="s">
        <v>9081</v>
      </c>
      <c r="I2303" s="25">
        <v>1.0</v>
      </c>
      <c r="J2303" s="25">
        <v>1.0</v>
      </c>
      <c r="K2303" s="25" t="s">
        <v>10249</v>
      </c>
      <c r="L2303" s="25">
        <v>1.0</v>
      </c>
      <c r="M2303" s="25">
        <v>1.0</v>
      </c>
      <c r="N2303" s="25" t="s">
        <v>8916</v>
      </c>
      <c r="O2303" s="13"/>
      <c r="P2303" s="13"/>
      <c r="Q2303" s="13"/>
      <c r="R2303" s="13"/>
      <c r="S2303" s="13"/>
      <c r="T2303" s="13"/>
      <c r="U2303" s="13"/>
      <c r="V2303" s="13"/>
      <c r="W2303" s="13"/>
      <c r="X2303" s="13"/>
      <c r="Y2303" s="13"/>
      <c r="Z2303" s="13"/>
      <c r="AA2303" s="13"/>
      <c r="AB2303" s="13"/>
    </row>
    <row r="2304" ht="15.75" customHeight="1">
      <c r="A2304" s="24" t="s">
        <v>11509</v>
      </c>
      <c r="B2304" s="24" t="s">
        <v>2828</v>
      </c>
      <c r="C2304" s="24" t="s">
        <v>11510</v>
      </c>
      <c r="D2304" s="24" t="s">
        <v>11511</v>
      </c>
      <c r="E2304" s="24" t="s">
        <v>11527</v>
      </c>
      <c r="F2304" s="25">
        <v>2.0</v>
      </c>
      <c r="G2304" s="25">
        <v>3.0</v>
      </c>
      <c r="H2304" s="25" t="s">
        <v>9081</v>
      </c>
      <c r="I2304" s="25">
        <v>1.0</v>
      </c>
      <c r="J2304" s="25">
        <v>1.0</v>
      </c>
      <c r="K2304" s="25" t="s">
        <v>10249</v>
      </c>
      <c r="L2304" s="25">
        <v>1.0</v>
      </c>
      <c r="M2304" s="25">
        <v>1.0</v>
      </c>
      <c r="N2304" s="25" t="s">
        <v>8916</v>
      </c>
      <c r="O2304" s="13"/>
      <c r="P2304" s="13"/>
      <c r="Q2304" s="13"/>
      <c r="R2304" s="13"/>
      <c r="S2304" s="13"/>
      <c r="T2304" s="13"/>
      <c r="U2304" s="13"/>
      <c r="V2304" s="13"/>
      <c r="W2304" s="13"/>
      <c r="X2304" s="13"/>
      <c r="Y2304" s="13"/>
      <c r="Z2304" s="13"/>
      <c r="AA2304" s="13"/>
      <c r="AB2304" s="13"/>
    </row>
    <row r="2305" ht="15.75" customHeight="1">
      <c r="A2305" s="24" t="s">
        <v>11509</v>
      </c>
      <c r="B2305" s="24" t="s">
        <v>2830</v>
      </c>
      <c r="C2305" s="24" t="s">
        <v>11510</v>
      </c>
      <c r="D2305" s="24" t="s">
        <v>11511</v>
      </c>
      <c r="E2305" s="24" t="s">
        <v>11528</v>
      </c>
      <c r="F2305" s="25">
        <v>3.0</v>
      </c>
      <c r="G2305" s="25">
        <v>3.0</v>
      </c>
      <c r="H2305" s="25" t="s">
        <v>9081</v>
      </c>
      <c r="I2305" s="25">
        <v>2.0</v>
      </c>
      <c r="J2305" s="25">
        <v>1.0</v>
      </c>
      <c r="K2305" s="25" t="s">
        <v>10249</v>
      </c>
      <c r="L2305" s="25">
        <v>2.0</v>
      </c>
      <c r="M2305" s="25">
        <v>2.0</v>
      </c>
      <c r="N2305" s="25" t="s">
        <v>8916</v>
      </c>
      <c r="O2305" s="13"/>
      <c r="P2305" s="13"/>
      <c r="Q2305" s="13"/>
      <c r="R2305" s="13"/>
      <c r="S2305" s="13"/>
      <c r="T2305" s="13"/>
      <c r="U2305" s="13"/>
      <c r="V2305" s="13"/>
      <c r="W2305" s="13"/>
      <c r="X2305" s="13"/>
      <c r="Y2305" s="13"/>
      <c r="Z2305" s="13"/>
      <c r="AA2305" s="13"/>
      <c r="AB2305" s="13"/>
    </row>
    <row r="2306" ht="15.75" customHeight="1">
      <c r="A2306" s="24" t="s">
        <v>11509</v>
      </c>
      <c r="B2306" s="24" t="s">
        <v>2832</v>
      </c>
      <c r="C2306" s="24" t="s">
        <v>11510</v>
      </c>
      <c r="D2306" s="24" t="s">
        <v>11511</v>
      </c>
      <c r="E2306" s="24" t="s">
        <v>11529</v>
      </c>
      <c r="F2306" s="25">
        <v>2.0</v>
      </c>
      <c r="G2306" s="25">
        <v>3.0</v>
      </c>
      <c r="H2306" s="25" t="s">
        <v>9081</v>
      </c>
      <c r="I2306" s="25">
        <v>2.0</v>
      </c>
      <c r="J2306" s="25">
        <v>1.0</v>
      </c>
      <c r="K2306" s="25" t="s">
        <v>10249</v>
      </c>
      <c r="L2306" s="25">
        <v>1.0</v>
      </c>
      <c r="M2306" s="25">
        <v>1.0</v>
      </c>
      <c r="N2306" s="25" t="s">
        <v>8916</v>
      </c>
      <c r="O2306" s="13"/>
      <c r="P2306" s="13"/>
      <c r="Q2306" s="13"/>
      <c r="R2306" s="13"/>
      <c r="S2306" s="13"/>
      <c r="T2306" s="13"/>
      <c r="U2306" s="13"/>
      <c r="V2306" s="13"/>
      <c r="W2306" s="13"/>
      <c r="X2306" s="13"/>
      <c r="Y2306" s="13"/>
      <c r="Z2306" s="13"/>
      <c r="AA2306" s="13"/>
      <c r="AB2306" s="13"/>
    </row>
    <row r="2307" ht="15.75" customHeight="1">
      <c r="A2307" s="24" t="s">
        <v>11530</v>
      </c>
      <c r="B2307" s="24" t="s">
        <v>2373</v>
      </c>
      <c r="C2307" s="24" t="s">
        <v>11531</v>
      </c>
      <c r="D2307" s="24" t="s">
        <v>11532</v>
      </c>
      <c r="E2307" s="24" t="s">
        <v>11533</v>
      </c>
      <c r="F2307" s="25">
        <v>2.0</v>
      </c>
      <c r="G2307" s="25">
        <v>3.0</v>
      </c>
      <c r="H2307" s="25" t="s">
        <v>10918</v>
      </c>
      <c r="I2307" s="25">
        <v>2.0</v>
      </c>
      <c r="J2307" s="25">
        <v>3.0</v>
      </c>
      <c r="K2307" s="25" t="s">
        <v>9250</v>
      </c>
      <c r="L2307" s="25">
        <v>2.0</v>
      </c>
      <c r="M2307" s="25">
        <v>3.0</v>
      </c>
      <c r="N2307" s="25" t="s">
        <v>9081</v>
      </c>
      <c r="O2307" s="13"/>
      <c r="P2307" s="13"/>
      <c r="Q2307" s="13"/>
      <c r="R2307" s="13"/>
      <c r="S2307" s="13"/>
      <c r="T2307" s="13"/>
      <c r="U2307" s="13"/>
      <c r="V2307" s="13"/>
      <c r="W2307" s="13"/>
      <c r="X2307" s="13"/>
      <c r="Y2307" s="13"/>
      <c r="Z2307" s="13"/>
      <c r="AA2307" s="13"/>
      <c r="AB2307" s="13"/>
    </row>
    <row r="2308" ht="15.75" customHeight="1">
      <c r="A2308" s="24" t="s">
        <v>11530</v>
      </c>
      <c r="B2308" s="24" t="s">
        <v>2377</v>
      </c>
      <c r="C2308" s="24" t="s">
        <v>11531</v>
      </c>
      <c r="D2308" s="24" t="s">
        <v>11532</v>
      </c>
      <c r="E2308" s="24" t="s">
        <v>11534</v>
      </c>
      <c r="F2308" s="25">
        <v>1.0</v>
      </c>
      <c r="G2308" s="25">
        <v>3.0</v>
      </c>
      <c r="H2308" s="25" t="s">
        <v>10918</v>
      </c>
      <c r="I2308" s="25">
        <v>1.0</v>
      </c>
      <c r="J2308" s="25">
        <v>3.0</v>
      </c>
      <c r="K2308" s="25" t="s">
        <v>9250</v>
      </c>
      <c r="L2308" s="25">
        <v>1.0</v>
      </c>
      <c r="M2308" s="25">
        <v>3.0</v>
      </c>
      <c r="N2308" s="25" t="s">
        <v>9081</v>
      </c>
      <c r="O2308" s="13"/>
      <c r="P2308" s="13"/>
      <c r="Q2308" s="13"/>
      <c r="R2308" s="13"/>
      <c r="S2308" s="13"/>
      <c r="T2308" s="13"/>
      <c r="U2308" s="13"/>
      <c r="V2308" s="13"/>
      <c r="W2308" s="13"/>
      <c r="X2308" s="13"/>
      <c r="Y2308" s="13"/>
      <c r="Z2308" s="13"/>
      <c r="AA2308" s="13"/>
      <c r="AB2308" s="13"/>
    </row>
    <row r="2309" ht="15.75" customHeight="1">
      <c r="A2309" s="24" t="s">
        <v>11530</v>
      </c>
      <c r="B2309" s="24" t="s">
        <v>2379</v>
      </c>
      <c r="C2309" s="24" t="s">
        <v>11531</v>
      </c>
      <c r="D2309" s="24" t="s">
        <v>11532</v>
      </c>
      <c r="E2309" s="24" t="s">
        <v>11535</v>
      </c>
      <c r="F2309" s="25">
        <v>3.0</v>
      </c>
      <c r="G2309" s="25">
        <v>3.0</v>
      </c>
      <c r="H2309" s="25" t="s">
        <v>10918</v>
      </c>
      <c r="I2309" s="25">
        <v>3.0</v>
      </c>
      <c r="J2309" s="25">
        <v>3.0</v>
      </c>
      <c r="K2309" s="25" t="s">
        <v>9250</v>
      </c>
      <c r="L2309" s="25">
        <v>3.0</v>
      </c>
      <c r="M2309" s="25">
        <v>3.0</v>
      </c>
      <c r="N2309" s="25" t="s">
        <v>9081</v>
      </c>
      <c r="O2309" s="13"/>
      <c r="P2309" s="13"/>
      <c r="Q2309" s="13"/>
      <c r="R2309" s="13"/>
      <c r="S2309" s="13"/>
      <c r="T2309" s="13"/>
      <c r="U2309" s="13"/>
      <c r="V2309" s="13"/>
      <c r="W2309" s="13"/>
      <c r="X2309" s="13"/>
      <c r="Y2309" s="13"/>
      <c r="Z2309" s="13"/>
      <c r="AA2309" s="13"/>
      <c r="AB2309" s="13"/>
    </row>
    <row r="2310" ht="15.75" customHeight="1">
      <c r="A2310" s="24" t="s">
        <v>11530</v>
      </c>
      <c r="B2310" s="24" t="s">
        <v>2381</v>
      </c>
      <c r="C2310" s="24" t="s">
        <v>11531</v>
      </c>
      <c r="D2310" s="24" t="s">
        <v>11532</v>
      </c>
      <c r="E2310" s="24" t="s">
        <v>11536</v>
      </c>
      <c r="F2310" s="25">
        <v>2.0</v>
      </c>
      <c r="G2310" s="25">
        <v>2.0</v>
      </c>
      <c r="H2310" s="25" t="s">
        <v>10918</v>
      </c>
      <c r="I2310" s="25">
        <v>2.0</v>
      </c>
      <c r="J2310" s="25">
        <v>2.0</v>
      </c>
      <c r="K2310" s="25" t="s">
        <v>9250</v>
      </c>
      <c r="L2310" s="25">
        <v>2.0</v>
      </c>
      <c r="M2310" s="25">
        <v>2.0</v>
      </c>
      <c r="N2310" s="25" t="s">
        <v>9081</v>
      </c>
      <c r="O2310" s="13"/>
      <c r="P2310" s="13"/>
      <c r="Q2310" s="13"/>
      <c r="R2310" s="13"/>
      <c r="S2310" s="13"/>
      <c r="T2310" s="13"/>
      <c r="U2310" s="13"/>
      <c r="V2310" s="13"/>
      <c r="W2310" s="13"/>
      <c r="X2310" s="13"/>
      <c r="Y2310" s="13"/>
      <c r="Z2310" s="13"/>
      <c r="AA2310" s="13"/>
      <c r="AB2310" s="13"/>
    </row>
    <row r="2311" ht="15.75" customHeight="1">
      <c r="A2311" s="24" t="s">
        <v>11530</v>
      </c>
      <c r="B2311" s="24" t="s">
        <v>2383</v>
      </c>
      <c r="C2311" s="24" t="s">
        <v>11531</v>
      </c>
      <c r="D2311" s="24" t="s">
        <v>11532</v>
      </c>
      <c r="E2311" s="24" t="s">
        <v>11537</v>
      </c>
      <c r="F2311" s="25">
        <v>2.0</v>
      </c>
      <c r="G2311" s="25">
        <v>2.0</v>
      </c>
      <c r="H2311" s="25" t="s">
        <v>10918</v>
      </c>
      <c r="I2311" s="25">
        <v>2.0</v>
      </c>
      <c r="J2311" s="25">
        <v>2.0</v>
      </c>
      <c r="K2311" s="25" t="s">
        <v>9250</v>
      </c>
      <c r="L2311" s="25">
        <v>2.0</v>
      </c>
      <c r="M2311" s="25">
        <v>2.0</v>
      </c>
      <c r="N2311" s="25" t="s">
        <v>9081</v>
      </c>
      <c r="O2311" s="13"/>
      <c r="P2311" s="13"/>
      <c r="Q2311" s="13"/>
      <c r="R2311" s="13"/>
      <c r="S2311" s="13"/>
      <c r="T2311" s="13"/>
      <c r="U2311" s="13"/>
      <c r="V2311" s="13"/>
      <c r="W2311" s="13"/>
      <c r="X2311" s="13"/>
      <c r="Y2311" s="13"/>
      <c r="Z2311" s="13"/>
      <c r="AA2311" s="13"/>
      <c r="AB2311" s="13"/>
    </row>
    <row r="2312" ht="15.75" customHeight="1">
      <c r="A2312" s="24" t="s">
        <v>11530</v>
      </c>
      <c r="B2312" s="24" t="s">
        <v>2385</v>
      </c>
      <c r="C2312" s="24" t="s">
        <v>11531</v>
      </c>
      <c r="D2312" s="24" t="s">
        <v>11532</v>
      </c>
      <c r="E2312" s="24" t="s">
        <v>11538</v>
      </c>
      <c r="F2312" s="25">
        <v>2.0</v>
      </c>
      <c r="G2312" s="25">
        <v>3.0</v>
      </c>
      <c r="H2312" s="25" t="s">
        <v>10918</v>
      </c>
      <c r="I2312" s="25">
        <v>2.0</v>
      </c>
      <c r="J2312" s="25">
        <v>3.0</v>
      </c>
      <c r="K2312" s="25" t="s">
        <v>9250</v>
      </c>
      <c r="L2312" s="25">
        <v>2.0</v>
      </c>
      <c r="M2312" s="25">
        <v>3.0</v>
      </c>
      <c r="N2312" s="25" t="s">
        <v>9081</v>
      </c>
      <c r="O2312" s="13"/>
      <c r="P2312" s="13"/>
      <c r="Q2312" s="13"/>
      <c r="R2312" s="13"/>
      <c r="S2312" s="13"/>
      <c r="T2312" s="13"/>
      <c r="U2312" s="13"/>
      <c r="V2312" s="13"/>
      <c r="W2312" s="13"/>
      <c r="X2312" s="13"/>
      <c r="Y2312" s="13"/>
      <c r="Z2312" s="13"/>
      <c r="AA2312" s="13"/>
      <c r="AB2312" s="13"/>
    </row>
    <row r="2313" ht="15.75" customHeight="1">
      <c r="A2313" s="24" t="s">
        <v>11530</v>
      </c>
      <c r="B2313" s="24" t="s">
        <v>2387</v>
      </c>
      <c r="C2313" s="24" t="s">
        <v>11531</v>
      </c>
      <c r="D2313" s="24" t="s">
        <v>11532</v>
      </c>
      <c r="E2313" s="24" t="s">
        <v>11539</v>
      </c>
      <c r="F2313" s="25">
        <v>2.0</v>
      </c>
      <c r="G2313" s="25">
        <v>3.0</v>
      </c>
      <c r="H2313" s="25" t="s">
        <v>10918</v>
      </c>
      <c r="I2313" s="25">
        <v>2.0</v>
      </c>
      <c r="J2313" s="25">
        <v>3.0</v>
      </c>
      <c r="K2313" s="25" t="s">
        <v>9250</v>
      </c>
      <c r="L2313" s="25">
        <v>2.0</v>
      </c>
      <c r="M2313" s="25">
        <v>3.0</v>
      </c>
      <c r="N2313" s="25" t="s">
        <v>9081</v>
      </c>
      <c r="O2313" s="13"/>
      <c r="P2313" s="13"/>
      <c r="Q2313" s="13"/>
      <c r="R2313" s="13"/>
      <c r="S2313" s="13"/>
      <c r="T2313" s="13"/>
      <c r="U2313" s="13"/>
      <c r="V2313" s="13"/>
      <c r="W2313" s="13"/>
      <c r="X2313" s="13"/>
      <c r="Y2313" s="13"/>
      <c r="Z2313" s="13"/>
      <c r="AA2313" s="13"/>
      <c r="AB2313" s="13"/>
    </row>
    <row r="2314" ht="15.75" customHeight="1">
      <c r="A2314" s="24" t="s">
        <v>11530</v>
      </c>
      <c r="B2314" s="24" t="s">
        <v>2389</v>
      </c>
      <c r="C2314" s="24" t="s">
        <v>11531</v>
      </c>
      <c r="D2314" s="24" t="s">
        <v>11532</v>
      </c>
      <c r="E2314" s="24" t="s">
        <v>11540</v>
      </c>
      <c r="F2314" s="25">
        <v>2.0</v>
      </c>
      <c r="G2314" s="25">
        <v>3.0</v>
      </c>
      <c r="H2314" s="25" t="s">
        <v>10918</v>
      </c>
      <c r="I2314" s="25">
        <v>2.0</v>
      </c>
      <c r="J2314" s="25">
        <v>3.0</v>
      </c>
      <c r="K2314" s="25" t="s">
        <v>9250</v>
      </c>
      <c r="L2314" s="25">
        <v>2.0</v>
      </c>
      <c r="M2314" s="25">
        <v>3.0</v>
      </c>
      <c r="N2314" s="25" t="s">
        <v>9081</v>
      </c>
      <c r="O2314" s="13"/>
      <c r="P2314" s="13"/>
      <c r="Q2314" s="13"/>
      <c r="R2314" s="13"/>
      <c r="S2314" s="13"/>
      <c r="T2314" s="13"/>
      <c r="U2314" s="13"/>
      <c r="V2314" s="13"/>
      <c r="W2314" s="13"/>
      <c r="X2314" s="13"/>
      <c r="Y2314" s="13"/>
      <c r="Z2314" s="13"/>
      <c r="AA2314" s="13"/>
      <c r="AB2314" s="13"/>
    </row>
    <row r="2315" ht="15.75" customHeight="1">
      <c r="A2315" s="24" t="s">
        <v>11530</v>
      </c>
      <c r="B2315" s="24" t="s">
        <v>2391</v>
      </c>
      <c r="C2315" s="24" t="s">
        <v>11531</v>
      </c>
      <c r="D2315" s="24" t="s">
        <v>11532</v>
      </c>
      <c r="E2315" s="24" t="s">
        <v>11541</v>
      </c>
      <c r="F2315" s="25">
        <v>2.0</v>
      </c>
      <c r="G2315" s="25">
        <v>2.0</v>
      </c>
      <c r="H2315" s="25" t="s">
        <v>10918</v>
      </c>
      <c r="I2315" s="25">
        <v>2.0</v>
      </c>
      <c r="J2315" s="25">
        <v>2.0</v>
      </c>
      <c r="K2315" s="25" t="s">
        <v>9250</v>
      </c>
      <c r="L2315" s="25">
        <v>2.0</v>
      </c>
      <c r="M2315" s="25">
        <v>2.0</v>
      </c>
      <c r="N2315" s="25" t="s">
        <v>9081</v>
      </c>
      <c r="O2315" s="13"/>
      <c r="P2315" s="13"/>
      <c r="Q2315" s="13"/>
      <c r="R2315" s="13"/>
      <c r="S2315" s="13"/>
      <c r="T2315" s="13"/>
      <c r="U2315" s="13"/>
      <c r="V2315" s="13"/>
      <c r="W2315" s="13"/>
      <c r="X2315" s="13"/>
      <c r="Y2315" s="13"/>
      <c r="Z2315" s="13"/>
      <c r="AA2315" s="13"/>
      <c r="AB2315" s="13"/>
    </row>
    <row r="2316" ht="15.75" customHeight="1">
      <c r="A2316" s="24" t="s">
        <v>11530</v>
      </c>
      <c r="B2316" s="24" t="s">
        <v>2393</v>
      </c>
      <c r="C2316" s="24" t="s">
        <v>11531</v>
      </c>
      <c r="D2316" s="24" t="s">
        <v>11532</v>
      </c>
      <c r="E2316" s="24" t="s">
        <v>11542</v>
      </c>
      <c r="F2316" s="25">
        <v>2.0</v>
      </c>
      <c r="G2316" s="25">
        <v>2.0</v>
      </c>
      <c r="H2316" s="25" t="s">
        <v>10918</v>
      </c>
      <c r="I2316" s="25">
        <v>2.0</v>
      </c>
      <c r="J2316" s="25">
        <v>2.0</v>
      </c>
      <c r="K2316" s="25" t="s">
        <v>9250</v>
      </c>
      <c r="L2316" s="25">
        <v>2.0</v>
      </c>
      <c r="M2316" s="25">
        <v>2.0</v>
      </c>
      <c r="N2316" s="25" t="s">
        <v>9081</v>
      </c>
      <c r="O2316" s="13"/>
      <c r="P2316" s="13"/>
      <c r="Q2316" s="13"/>
      <c r="R2316" s="13"/>
      <c r="S2316" s="13"/>
      <c r="T2316" s="13"/>
      <c r="U2316" s="13"/>
      <c r="V2316" s="13"/>
      <c r="W2316" s="13"/>
      <c r="X2316" s="13"/>
      <c r="Y2316" s="13"/>
      <c r="Z2316" s="13"/>
      <c r="AA2316" s="13"/>
      <c r="AB2316" s="13"/>
    </row>
    <row r="2317" ht="15.75" customHeight="1">
      <c r="A2317" s="24" t="s">
        <v>11530</v>
      </c>
      <c r="B2317" s="24" t="s">
        <v>2395</v>
      </c>
      <c r="C2317" s="24" t="s">
        <v>11531</v>
      </c>
      <c r="D2317" s="24" t="s">
        <v>11532</v>
      </c>
      <c r="E2317" s="24" t="s">
        <v>11543</v>
      </c>
      <c r="F2317" s="25">
        <v>1.0</v>
      </c>
      <c r="G2317" s="25">
        <v>2.0</v>
      </c>
      <c r="H2317" s="25" t="s">
        <v>10918</v>
      </c>
      <c r="I2317" s="25">
        <v>1.0</v>
      </c>
      <c r="J2317" s="25">
        <v>2.0</v>
      </c>
      <c r="K2317" s="25" t="s">
        <v>9250</v>
      </c>
      <c r="L2317" s="25">
        <v>1.0</v>
      </c>
      <c r="M2317" s="25">
        <v>2.0</v>
      </c>
      <c r="N2317" s="25" t="s">
        <v>9081</v>
      </c>
      <c r="O2317" s="13"/>
      <c r="P2317" s="13"/>
      <c r="Q2317" s="13"/>
      <c r="R2317" s="13"/>
      <c r="S2317" s="13"/>
      <c r="T2317" s="13"/>
      <c r="U2317" s="13"/>
      <c r="V2317" s="13"/>
      <c r="W2317" s="13"/>
      <c r="X2317" s="13"/>
      <c r="Y2317" s="13"/>
      <c r="Z2317" s="13"/>
      <c r="AA2317" s="13"/>
      <c r="AB2317" s="13"/>
    </row>
    <row r="2318" ht="15.75" customHeight="1">
      <c r="A2318" s="24" t="s">
        <v>11530</v>
      </c>
      <c r="B2318" s="24" t="s">
        <v>2397</v>
      </c>
      <c r="C2318" s="24" t="s">
        <v>11531</v>
      </c>
      <c r="D2318" s="24" t="s">
        <v>11532</v>
      </c>
      <c r="E2318" s="24" t="s">
        <v>11544</v>
      </c>
      <c r="F2318" s="25">
        <v>3.0</v>
      </c>
      <c r="G2318" s="25">
        <v>3.0</v>
      </c>
      <c r="H2318" s="25" t="s">
        <v>10918</v>
      </c>
      <c r="I2318" s="25">
        <v>3.0</v>
      </c>
      <c r="J2318" s="25">
        <v>3.0</v>
      </c>
      <c r="K2318" s="25" t="s">
        <v>9250</v>
      </c>
      <c r="L2318" s="25">
        <v>3.0</v>
      </c>
      <c r="M2318" s="25">
        <v>3.0</v>
      </c>
      <c r="N2318" s="25" t="s">
        <v>9081</v>
      </c>
      <c r="O2318" s="13"/>
      <c r="P2318" s="13"/>
      <c r="Q2318" s="13"/>
      <c r="R2318" s="13"/>
      <c r="S2318" s="13"/>
      <c r="T2318" s="13"/>
      <c r="U2318" s="13"/>
      <c r="V2318" s="13"/>
      <c r="W2318" s="13"/>
      <c r="X2318" s="13"/>
      <c r="Y2318" s="13"/>
      <c r="Z2318" s="13"/>
      <c r="AA2318" s="13"/>
      <c r="AB2318" s="13"/>
    </row>
    <row r="2319" ht="15.75" customHeight="1">
      <c r="A2319" s="24" t="s">
        <v>11530</v>
      </c>
      <c r="B2319" s="24" t="s">
        <v>2399</v>
      </c>
      <c r="C2319" s="24" t="s">
        <v>11531</v>
      </c>
      <c r="D2319" s="24" t="s">
        <v>11532</v>
      </c>
      <c r="E2319" s="24" t="s">
        <v>11545</v>
      </c>
      <c r="F2319" s="25">
        <v>2.0</v>
      </c>
      <c r="G2319" s="25">
        <v>2.0</v>
      </c>
      <c r="H2319" s="25" t="s">
        <v>10918</v>
      </c>
      <c r="I2319" s="25">
        <v>2.0</v>
      </c>
      <c r="J2319" s="25">
        <v>2.0</v>
      </c>
      <c r="K2319" s="25" t="s">
        <v>9250</v>
      </c>
      <c r="L2319" s="25">
        <v>2.0</v>
      </c>
      <c r="M2319" s="25">
        <v>2.0</v>
      </c>
      <c r="N2319" s="25" t="s">
        <v>9081</v>
      </c>
      <c r="O2319" s="13"/>
      <c r="P2319" s="13"/>
      <c r="Q2319" s="13"/>
      <c r="R2319" s="13"/>
      <c r="S2319" s="13"/>
      <c r="T2319" s="13"/>
      <c r="U2319" s="13"/>
      <c r="V2319" s="13"/>
      <c r="W2319" s="13"/>
      <c r="X2319" s="13"/>
      <c r="Y2319" s="13"/>
      <c r="Z2319" s="13"/>
      <c r="AA2319" s="13"/>
      <c r="AB2319" s="13"/>
    </row>
    <row r="2320" ht="15.75" customHeight="1">
      <c r="A2320" s="24" t="s">
        <v>11530</v>
      </c>
      <c r="B2320" s="24" t="s">
        <v>2401</v>
      </c>
      <c r="C2320" s="24" t="s">
        <v>11531</v>
      </c>
      <c r="D2320" s="24" t="s">
        <v>11532</v>
      </c>
      <c r="E2320" s="24" t="s">
        <v>11546</v>
      </c>
      <c r="F2320" s="25">
        <v>2.0</v>
      </c>
      <c r="G2320" s="25">
        <v>3.0</v>
      </c>
      <c r="H2320" s="25" t="s">
        <v>10918</v>
      </c>
      <c r="I2320" s="25">
        <v>2.0</v>
      </c>
      <c r="J2320" s="25">
        <v>3.0</v>
      </c>
      <c r="K2320" s="25" t="s">
        <v>9250</v>
      </c>
      <c r="L2320" s="25">
        <v>2.0</v>
      </c>
      <c r="M2320" s="25">
        <v>3.0</v>
      </c>
      <c r="N2320" s="25" t="s">
        <v>9081</v>
      </c>
      <c r="O2320" s="13"/>
      <c r="P2320" s="13"/>
      <c r="Q2320" s="13"/>
      <c r="R2320" s="13"/>
      <c r="S2320" s="13"/>
      <c r="T2320" s="13"/>
      <c r="U2320" s="13"/>
      <c r="V2320" s="13"/>
      <c r="W2320" s="13"/>
      <c r="X2320" s="13"/>
      <c r="Y2320" s="13"/>
      <c r="Z2320" s="13"/>
      <c r="AA2320" s="13"/>
      <c r="AB2320" s="13"/>
    </row>
    <row r="2321" ht="15.75" customHeight="1">
      <c r="A2321" s="24" t="s">
        <v>11530</v>
      </c>
      <c r="B2321" s="24" t="s">
        <v>2403</v>
      </c>
      <c r="C2321" s="24" t="s">
        <v>11531</v>
      </c>
      <c r="D2321" s="24" t="s">
        <v>11532</v>
      </c>
      <c r="E2321" s="24" t="s">
        <v>11547</v>
      </c>
      <c r="F2321" s="25">
        <v>2.0</v>
      </c>
      <c r="G2321" s="25">
        <v>3.0</v>
      </c>
      <c r="H2321" s="25" t="s">
        <v>10918</v>
      </c>
      <c r="I2321" s="25">
        <v>2.0</v>
      </c>
      <c r="J2321" s="25">
        <v>3.0</v>
      </c>
      <c r="K2321" s="25" t="s">
        <v>9250</v>
      </c>
      <c r="L2321" s="25">
        <v>2.0</v>
      </c>
      <c r="M2321" s="25">
        <v>3.0</v>
      </c>
      <c r="N2321" s="25" t="s">
        <v>9081</v>
      </c>
      <c r="O2321" s="13"/>
      <c r="P2321" s="13"/>
      <c r="Q2321" s="13"/>
      <c r="R2321" s="13"/>
      <c r="S2321" s="13"/>
      <c r="T2321" s="13"/>
      <c r="U2321" s="13"/>
      <c r="V2321" s="13"/>
      <c r="W2321" s="13"/>
      <c r="X2321" s="13"/>
      <c r="Y2321" s="13"/>
      <c r="Z2321" s="13"/>
      <c r="AA2321" s="13"/>
      <c r="AB2321" s="13"/>
    </row>
    <row r="2322" ht="15.75" customHeight="1">
      <c r="A2322" s="24" t="s">
        <v>11530</v>
      </c>
      <c r="B2322" s="24" t="s">
        <v>2405</v>
      </c>
      <c r="C2322" s="24" t="s">
        <v>11531</v>
      </c>
      <c r="D2322" s="24" t="s">
        <v>11532</v>
      </c>
      <c r="E2322" s="24" t="s">
        <v>11548</v>
      </c>
      <c r="F2322" s="25">
        <v>1.0</v>
      </c>
      <c r="G2322" s="25">
        <v>2.0</v>
      </c>
      <c r="H2322" s="25" t="s">
        <v>10918</v>
      </c>
      <c r="I2322" s="25">
        <v>1.0</v>
      </c>
      <c r="J2322" s="25">
        <v>2.0</v>
      </c>
      <c r="K2322" s="25" t="s">
        <v>9250</v>
      </c>
      <c r="L2322" s="25">
        <v>1.0</v>
      </c>
      <c r="M2322" s="25">
        <v>2.0</v>
      </c>
      <c r="N2322" s="25" t="s">
        <v>9081</v>
      </c>
      <c r="O2322" s="13"/>
      <c r="P2322" s="13"/>
      <c r="Q2322" s="13"/>
      <c r="R2322" s="13"/>
      <c r="S2322" s="13"/>
      <c r="T2322" s="13"/>
      <c r="U2322" s="13"/>
      <c r="V2322" s="13"/>
      <c r="W2322" s="13"/>
      <c r="X2322" s="13"/>
      <c r="Y2322" s="13"/>
      <c r="Z2322" s="13"/>
      <c r="AA2322" s="13"/>
      <c r="AB2322" s="13"/>
    </row>
    <row r="2323" ht="15.75" customHeight="1">
      <c r="A2323" s="24" t="s">
        <v>11530</v>
      </c>
      <c r="B2323" s="24" t="s">
        <v>2407</v>
      </c>
      <c r="C2323" s="24" t="s">
        <v>11531</v>
      </c>
      <c r="D2323" s="24" t="s">
        <v>11532</v>
      </c>
      <c r="E2323" s="24" t="s">
        <v>11549</v>
      </c>
      <c r="F2323" s="25">
        <v>2.0</v>
      </c>
      <c r="G2323" s="25">
        <v>2.0</v>
      </c>
      <c r="H2323" s="25" t="s">
        <v>10918</v>
      </c>
      <c r="I2323" s="25">
        <v>2.0</v>
      </c>
      <c r="J2323" s="25">
        <v>2.0</v>
      </c>
      <c r="K2323" s="25" t="s">
        <v>9250</v>
      </c>
      <c r="L2323" s="25">
        <v>2.0</v>
      </c>
      <c r="M2323" s="25">
        <v>2.0</v>
      </c>
      <c r="N2323" s="25" t="s">
        <v>9081</v>
      </c>
      <c r="O2323" s="13"/>
      <c r="P2323" s="13"/>
      <c r="Q2323" s="13"/>
      <c r="R2323" s="13"/>
      <c r="S2323" s="13"/>
      <c r="T2323" s="13"/>
      <c r="U2323" s="13"/>
      <c r="V2323" s="13"/>
      <c r="W2323" s="13"/>
      <c r="X2323" s="13"/>
      <c r="Y2323" s="13"/>
      <c r="Z2323" s="13"/>
      <c r="AA2323" s="13"/>
      <c r="AB2323" s="13"/>
    </row>
    <row r="2324" ht="15.75" customHeight="1">
      <c r="A2324" s="24" t="s">
        <v>11530</v>
      </c>
      <c r="B2324" s="24" t="s">
        <v>2409</v>
      </c>
      <c r="C2324" s="24" t="s">
        <v>11531</v>
      </c>
      <c r="D2324" s="24" t="s">
        <v>11532</v>
      </c>
      <c r="E2324" s="24" t="s">
        <v>11550</v>
      </c>
      <c r="F2324" s="25">
        <v>3.0</v>
      </c>
      <c r="G2324" s="25">
        <v>3.0</v>
      </c>
      <c r="H2324" s="25" t="s">
        <v>10918</v>
      </c>
      <c r="I2324" s="25">
        <v>3.0</v>
      </c>
      <c r="J2324" s="25">
        <v>3.0</v>
      </c>
      <c r="K2324" s="25" t="s">
        <v>9250</v>
      </c>
      <c r="L2324" s="25">
        <v>3.0</v>
      </c>
      <c r="M2324" s="25">
        <v>3.0</v>
      </c>
      <c r="N2324" s="25" t="s">
        <v>9081</v>
      </c>
      <c r="O2324" s="13"/>
      <c r="P2324" s="13"/>
      <c r="Q2324" s="13"/>
      <c r="R2324" s="13"/>
      <c r="S2324" s="13"/>
      <c r="T2324" s="13"/>
      <c r="U2324" s="13"/>
      <c r="V2324" s="13"/>
      <c r="W2324" s="13"/>
      <c r="X2324" s="13"/>
      <c r="Y2324" s="13"/>
      <c r="Z2324" s="13"/>
      <c r="AA2324" s="13"/>
      <c r="AB2324" s="13"/>
    </row>
    <row r="2325" ht="15.75" customHeight="1">
      <c r="A2325" s="24" t="s">
        <v>11551</v>
      </c>
      <c r="B2325" s="24" t="s">
        <v>2067</v>
      </c>
      <c r="C2325" s="24" t="s">
        <v>11552</v>
      </c>
      <c r="D2325" s="24" t="s">
        <v>11553</v>
      </c>
      <c r="E2325" s="24" t="s">
        <v>11554</v>
      </c>
      <c r="F2325" s="25">
        <v>1.0</v>
      </c>
      <c r="G2325" s="25">
        <v>1.0</v>
      </c>
      <c r="H2325" s="25" t="s">
        <v>8916</v>
      </c>
      <c r="I2325" s="25">
        <v>1.0</v>
      </c>
      <c r="J2325" s="25">
        <v>1.0</v>
      </c>
      <c r="K2325" s="25" t="s">
        <v>10249</v>
      </c>
      <c r="L2325" s="25">
        <v>1.0</v>
      </c>
      <c r="M2325" s="25">
        <v>2.0</v>
      </c>
      <c r="N2325" s="25" t="s">
        <v>9081</v>
      </c>
      <c r="O2325" s="13"/>
      <c r="P2325" s="13"/>
      <c r="Q2325" s="13"/>
      <c r="R2325" s="13"/>
      <c r="S2325" s="13"/>
      <c r="T2325" s="13"/>
      <c r="U2325" s="13"/>
      <c r="V2325" s="13"/>
      <c r="W2325" s="13"/>
      <c r="X2325" s="13"/>
      <c r="Y2325" s="13"/>
      <c r="Z2325" s="13"/>
      <c r="AA2325" s="13"/>
      <c r="AB2325" s="13"/>
    </row>
    <row r="2326" ht="15.75" customHeight="1">
      <c r="A2326" s="24" t="s">
        <v>11551</v>
      </c>
      <c r="B2326" s="24" t="s">
        <v>2071</v>
      </c>
      <c r="C2326" s="24" t="s">
        <v>11552</v>
      </c>
      <c r="D2326" s="24" t="s">
        <v>11553</v>
      </c>
      <c r="E2326" s="24" t="s">
        <v>11555</v>
      </c>
      <c r="F2326" s="25">
        <v>3.0</v>
      </c>
      <c r="G2326" s="25">
        <v>3.0</v>
      </c>
      <c r="H2326" s="25" t="s">
        <v>8916</v>
      </c>
      <c r="I2326" s="25">
        <v>3.0</v>
      </c>
      <c r="J2326" s="25">
        <v>3.0</v>
      </c>
      <c r="K2326" s="25" t="s">
        <v>10249</v>
      </c>
      <c r="L2326" s="25">
        <v>3.0</v>
      </c>
      <c r="M2326" s="25">
        <v>3.0</v>
      </c>
      <c r="N2326" s="25" t="s">
        <v>9081</v>
      </c>
      <c r="O2326" s="13"/>
      <c r="P2326" s="13"/>
      <c r="Q2326" s="13"/>
      <c r="R2326" s="13"/>
      <c r="S2326" s="13"/>
      <c r="T2326" s="13"/>
      <c r="U2326" s="13"/>
      <c r="V2326" s="13"/>
      <c r="W2326" s="13"/>
      <c r="X2326" s="13"/>
      <c r="Y2326" s="13"/>
      <c r="Z2326" s="13"/>
      <c r="AA2326" s="13"/>
      <c r="AB2326" s="13"/>
    </row>
    <row r="2327" ht="15.75" customHeight="1">
      <c r="A2327" s="24" t="s">
        <v>11551</v>
      </c>
      <c r="B2327" s="24" t="s">
        <v>2073</v>
      </c>
      <c r="C2327" s="24" t="s">
        <v>11552</v>
      </c>
      <c r="D2327" s="24" t="s">
        <v>11553</v>
      </c>
      <c r="E2327" s="24" t="s">
        <v>11556</v>
      </c>
      <c r="F2327" s="25">
        <v>2.0</v>
      </c>
      <c r="G2327" s="25">
        <v>3.0</v>
      </c>
      <c r="H2327" s="25" t="s">
        <v>8916</v>
      </c>
      <c r="I2327" s="25">
        <v>2.0</v>
      </c>
      <c r="J2327" s="25">
        <v>3.0</v>
      </c>
      <c r="K2327" s="25" t="s">
        <v>10249</v>
      </c>
      <c r="L2327" s="25">
        <v>2.0</v>
      </c>
      <c r="M2327" s="25">
        <v>3.0</v>
      </c>
      <c r="N2327" s="25" t="s">
        <v>9081</v>
      </c>
      <c r="O2327" s="13"/>
      <c r="P2327" s="13"/>
      <c r="Q2327" s="13"/>
      <c r="R2327" s="13"/>
      <c r="S2327" s="13"/>
      <c r="T2327" s="13"/>
      <c r="U2327" s="13"/>
      <c r="V2327" s="13"/>
      <c r="W2327" s="13"/>
      <c r="X2327" s="13"/>
      <c r="Y2327" s="13"/>
      <c r="Z2327" s="13"/>
      <c r="AA2327" s="13"/>
      <c r="AB2327" s="13"/>
    </row>
    <row r="2328" ht="15.75" customHeight="1">
      <c r="A2328" s="24" t="s">
        <v>11551</v>
      </c>
      <c r="B2328" s="24" t="s">
        <v>2075</v>
      </c>
      <c r="C2328" s="24" t="s">
        <v>11552</v>
      </c>
      <c r="D2328" s="24" t="s">
        <v>11553</v>
      </c>
      <c r="E2328" s="24" t="s">
        <v>11555</v>
      </c>
      <c r="F2328" s="25">
        <v>3.0</v>
      </c>
      <c r="G2328" s="25">
        <v>3.0</v>
      </c>
      <c r="H2328" s="25" t="s">
        <v>8916</v>
      </c>
      <c r="I2328" s="25">
        <v>3.0</v>
      </c>
      <c r="J2328" s="25">
        <v>3.0</v>
      </c>
      <c r="K2328" s="25" t="s">
        <v>10249</v>
      </c>
      <c r="L2328" s="25">
        <v>3.0</v>
      </c>
      <c r="M2328" s="25">
        <v>3.0</v>
      </c>
      <c r="N2328" s="25" t="s">
        <v>9081</v>
      </c>
      <c r="O2328" s="13"/>
      <c r="P2328" s="13"/>
      <c r="Q2328" s="13"/>
      <c r="R2328" s="13"/>
      <c r="S2328" s="13"/>
      <c r="T2328" s="13"/>
      <c r="U2328" s="13"/>
      <c r="V2328" s="13"/>
      <c r="W2328" s="13"/>
      <c r="X2328" s="13"/>
      <c r="Y2328" s="13"/>
      <c r="Z2328" s="13"/>
      <c r="AA2328" s="13"/>
      <c r="AB2328" s="13"/>
    </row>
    <row r="2329" ht="15.75" customHeight="1">
      <c r="A2329" s="24" t="s">
        <v>11551</v>
      </c>
      <c r="B2329" s="24" t="s">
        <v>2077</v>
      </c>
      <c r="C2329" s="24" t="s">
        <v>11552</v>
      </c>
      <c r="D2329" s="24" t="s">
        <v>11553</v>
      </c>
      <c r="E2329" s="24" t="s">
        <v>11557</v>
      </c>
      <c r="F2329" s="25">
        <v>1.0</v>
      </c>
      <c r="G2329" s="25">
        <v>1.0</v>
      </c>
      <c r="H2329" s="25" t="s">
        <v>8916</v>
      </c>
      <c r="I2329" s="25">
        <v>2.0</v>
      </c>
      <c r="J2329" s="25">
        <v>2.0</v>
      </c>
      <c r="K2329" s="25" t="s">
        <v>10249</v>
      </c>
      <c r="L2329" s="25">
        <v>2.0</v>
      </c>
      <c r="M2329" s="25">
        <v>3.0</v>
      </c>
      <c r="N2329" s="25" t="s">
        <v>9081</v>
      </c>
      <c r="O2329" s="13"/>
      <c r="P2329" s="13"/>
      <c r="Q2329" s="13"/>
      <c r="R2329" s="13"/>
      <c r="S2329" s="13"/>
      <c r="T2329" s="13"/>
      <c r="U2329" s="13"/>
      <c r="V2329" s="13"/>
      <c r="W2329" s="13"/>
      <c r="X2329" s="13"/>
      <c r="Y2329" s="13"/>
      <c r="Z2329" s="13"/>
      <c r="AA2329" s="13"/>
      <c r="AB2329" s="13"/>
    </row>
    <row r="2330" ht="15.75" customHeight="1">
      <c r="A2330" s="24" t="s">
        <v>11551</v>
      </c>
      <c r="B2330" s="24" t="s">
        <v>2079</v>
      </c>
      <c r="C2330" s="24" t="s">
        <v>11552</v>
      </c>
      <c r="D2330" s="24" t="s">
        <v>11553</v>
      </c>
      <c r="E2330" s="24" t="s">
        <v>11558</v>
      </c>
      <c r="F2330" s="25">
        <v>2.0</v>
      </c>
      <c r="G2330" s="25">
        <v>2.0</v>
      </c>
      <c r="H2330" s="25" t="s">
        <v>8916</v>
      </c>
      <c r="I2330" s="25">
        <v>2.0</v>
      </c>
      <c r="J2330" s="25">
        <v>2.0</v>
      </c>
      <c r="K2330" s="25" t="s">
        <v>10249</v>
      </c>
      <c r="L2330" s="25">
        <v>2.0</v>
      </c>
      <c r="M2330" s="25">
        <v>2.0</v>
      </c>
      <c r="N2330" s="25" t="s">
        <v>9081</v>
      </c>
      <c r="O2330" s="13"/>
      <c r="P2330" s="13"/>
      <c r="Q2330" s="13"/>
      <c r="R2330" s="13"/>
      <c r="S2330" s="13"/>
      <c r="T2330" s="13"/>
      <c r="U2330" s="13"/>
      <c r="V2330" s="13"/>
      <c r="W2330" s="13"/>
      <c r="X2330" s="13"/>
      <c r="Y2330" s="13"/>
      <c r="Z2330" s="13"/>
      <c r="AA2330" s="13"/>
      <c r="AB2330" s="13"/>
    </row>
    <row r="2331" ht="15.75" customHeight="1">
      <c r="A2331" s="24" t="s">
        <v>11551</v>
      </c>
      <c r="B2331" s="24" t="s">
        <v>2081</v>
      </c>
      <c r="C2331" s="24" t="s">
        <v>11552</v>
      </c>
      <c r="D2331" s="24" t="s">
        <v>11553</v>
      </c>
      <c r="E2331" s="24" t="s">
        <v>11559</v>
      </c>
      <c r="F2331" s="25">
        <v>1.0</v>
      </c>
      <c r="G2331" s="25">
        <v>1.0</v>
      </c>
      <c r="H2331" s="25" t="s">
        <v>8916</v>
      </c>
      <c r="I2331" s="25">
        <v>1.0</v>
      </c>
      <c r="J2331" s="25">
        <v>1.0</v>
      </c>
      <c r="K2331" s="25" t="s">
        <v>10249</v>
      </c>
      <c r="L2331" s="25">
        <v>1.0</v>
      </c>
      <c r="M2331" s="25">
        <v>1.0</v>
      </c>
      <c r="N2331" s="25" t="s">
        <v>9081</v>
      </c>
      <c r="O2331" s="13"/>
      <c r="P2331" s="13"/>
      <c r="Q2331" s="13"/>
      <c r="R2331" s="13"/>
      <c r="S2331" s="13"/>
      <c r="T2331" s="13"/>
      <c r="U2331" s="13"/>
      <c r="V2331" s="13"/>
      <c r="W2331" s="13"/>
      <c r="X2331" s="13"/>
      <c r="Y2331" s="13"/>
      <c r="Z2331" s="13"/>
      <c r="AA2331" s="13"/>
      <c r="AB2331" s="13"/>
    </row>
    <row r="2332" ht="15.75" customHeight="1">
      <c r="A2332" s="24" t="s">
        <v>11551</v>
      </c>
      <c r="B2332" s="24" t="s">
        <v>2083</v>
      </c>
      <c r="C2332" s="24" t="s">
        <v>11552</v>
      </c>
      <c r="D2332" s="24" t="s">
        <v>11553</v>
      </c>
      <c r="E2332" s="24" t="s">
        <v>11560</v>
      </c>
      <c r="F2332" s="25">
        <v>3.0</v>
      </c>
      <c r="G2332" s="25">
        <v>3.0</v>
      </c>
      <c r="H2332" s="25" t="s">
        <v>8916</v>
      </c>
      <c r="I2332" s="25">
        <v>3.0</v>
      </c>
      <c r="J2332" s="25">
        <v>3.0</v>
      </c>
      <c r="K2332" s="25" t="s">
        <v>10249</v>
      </c>
      <c r="L2332" s="25">
        <v>3.0</v>
      </c>
      <c r="M2332" s="25">
        <v>3.0</v>
      </c>
      <c r="N2332" s="25" t="s">
        <v>9081</v>
      </c>
      <c r="O2332" s="13"/>
      <c r="P2332" s="13"/>
      <c r="Q2332" s="13"/>
      <c r="R2332" s="13"/>
      <c r="S2332" s="13"/>
      <c r="T2332" s="13"/>
      <c r="U2332" s="13"/>
      <c r="V2332" s="13"/>
      <c r="W2332" s="13"/>
      <c r="X2332" s="13"/>
      <c r="Y2332" s="13"/>
      <c r="Z2332" s="13"/>
      <c r="AA2332" s="13"/>
      <c r="AB2332" s="13"/>
    </row>
    <row r="2333" ht="15.75" customHeight="1">
      <c r="A2333" s="24" t="s">
        <v>11551</v>
      </c>
      <c r="B2333" s="24" t="s">
        <v>2085</v>
      </c>
      <c r="C2333" s="24" t="s">
        <v>11552</v>
      </c>
      <c r="D2333" s="24" t="s">
        <v>11553</v>
      </c>
      <c r="E2333" s="24" t="s">
        <v>11561</v>
      </c>
      <c r="F2333" s="25">
        <v>1.0</v>
      </c>
      <c r="G2333" s="25">
        <v>1.0</v>
      </c>
      <c r="H2333" s="25" t="s">
        <v>8916</v>
      </c>
      <c r="I2333" s="25">
        <v>1.0</v>
      </c>
      <c r="J2333" s="25">
        <v>1.0</v>
      </c>
      <c r="K2333" s="25" t="s">
        <v>10249</v>
      </c>
      <c r="L2333" s="25">
        <v>1.0</v>
      </c>
      <c r="M2333" s="25">
        <v>1.0</v>
      </c>
      <c r="N2333" s="25" t="s">
        <v>9081</v>
      </c>
      <c r="O2333" s="13"/>
      <c r="P2333" s="13"/>
      <c r="Q2333" s="13"/>
      <c r="R2333" s="13"/>
      <c r="S2333" s="13"/>
      <c r="T2333" s="13"/>
      <c r="U2333" s="13"/>
      <c r="V2333" s="13"/>
      <c r="W2333" s="13"/>
      <c r="X2333" s="13"/>
      <c r="Y2333" s="13"/>
      <c r="Z2333" s="13"/>
      <c r="AA2333" s="13"/>
      <c r="AB2333" s="13"/>
    </row>
    <row r="2334" ht="15.75" customHeight="1">
      <c r="A2334" s="24" t="s">
        <v>11551</v>
      </c>
      <c r="B2334" s="24" t="s">
        <v>2087</v>
      </c>
      <c r="C2334" s="24" t="s">
        <v>11552</v>
      </c>
      <c r="D2334" s="24" t="s">
        <v>11553</v>
      </c>
      <c r="E2334" s="24" t="s">
        <v>11562</v>
      </c>
      <c r="F2334" s="25">
        <v>1.0</v>
      </c>
      <c r="G2334" s="25">
        <v>1.0</v>
      </c>
      <c r="H2334" s="25" t="s">
        <v>8916</v>
      </c>
      <c r="I2334" s="25">
        <v>1.0</v>
      </c>
      <c r="J2334" s="25">
        <v>1.0</v>
      </c>
      <c r="K2334" s="25" t="s">
        <v>10249</v>
      </c>
      <c r="L2334" s="25">
        <v>1.0</v>
      </c>
      <c r="M2334" s="25">
        <v>1.0</v>
      </c>
      <c r="N2334" s="25" t="s">
        <v>9081</v>
      </c>
      <c r="O2334" s="13"/>
      <c r="P2334" s="13"/>
      <c r="Q2334" s="13"/>
      <c r="R2334" s="13"/>
      <c r="S2334" s="13"/>
      <c r="T2334" s="13"/>
      <c r="U2334" s="13"/>
      <c r="V2334" s="13"/>
      <c r="W2334" s="13"/>
      <c r="X2334" s="13"/>
      <c r="Y2334" s="13"/>
      <c r="Z2334" s="13"/>
      <c r="AA2334" s="13"/>
      <c r="AB2334" s="13"/>
    </row>
    <row r="2335" ht="15.75" customHeight="1">
      <c r="A2335" s="24" t="s">
        <v>11551</v>
      </c>
      <c r="B2335" s="24" t="s">
        <v>2089</v>
      </c>
      <c r="C2335" s="24" t="s">
        <v>11552</v>
      </c>
      <c r="D2335" s="24" t="s">
        <v>11553</v>
      </c>
      <c r="E2335" s="24" t="s">
        <v>11563</v>
      </c>
      <c r="F2335" s="25">
        <v>1.0</v>
      </c>
      <c r="G2335" s="25">
        <v>1.0</v>
      </c>
      <c r="H2335" s="25" t="s">
        <v>8916</v>
      </c>
      <c r="I2335" s="25">
        <v>1.0</v>
      </c>
      <c r="J2335" s="25">
        <v>1.0</v>
      </c>
      <c r="K2335" s="25" t="s">
        <v>10249</v>
      </c>
      <c r="L2335" s="25">
        <v>1.0</v>
      </c>
      <c r="M2335" s="25">
        <v>1.0</v>
      </c>
      <c r="N2335" s="25" t="s">
        <v>9081</v>
      </c>
      <c r="O2335" s="13"/>
      <c r="P2335" s="13"/>
      <c r="Q2335" s="13"/>
      <c r="R2335" s="13"/>
      <c r="S2335" s="13"/>
      <c r="T2335" s="13"/>
      <c r="U2335" s="13"/>
      <c r="V2335" s="13"/>
      <c r="W2335" s="13"/>
      <c r="X2335" s="13"/>
      <c r="Y2335" s="13"/>
      <c r="Z2335" s="13"/>
      <c r="AA2335" s="13"/>
      <c r="AB2335" s="13"/>
    </row>
    <row r="2336" ht="15.75" customHeight="1">
      <c r="A2336" s="24" t="s">
        <v>11551</v>
      </c>
      <c r="B2336" s="24" t="s">
        <v>2091</v>
      </c>
      <c r="C2336" s="24" t="s">
        <v>11552</v>
      </c>
      <c r="D2336" s="24" t="s">
        <v>11553</v>
      </c>
      <c r="E2336" s="24" t="s">
        <v>11564</v>
      </c>
      <c r="F2336" s="25">
        <v>3.0</v>
      </c>
      <c r="G2336" s="25">
        <v>3.0</v>
      </c>
      <c r="H2336" s="25" t="s">
        <v>8916</v>
      </c>
      <c r="I2336" s="25">
        <v>3.0</v>
      </c>
      <c r="J2336" s="25">
        <v>3.0</v>
      </c>
      <c r="K2336" s="25" t="s">
        <v>10249</v>
      </c>
      <c r="L2336" s="25">
        <v>3.0</v>
      </c>
      <c r="M2336" s="25">
        <v>3.0</v>
      </c>
      <c r="N2336" s="25" t="s">
        <v>9081</v>
      </c>
      <c r="O2336" s="13"/>
      <c r="P2336" s="13"/>
      <c r="Q2336" s="13"/>
      <c r="R2336" s="13"/>
      <c r="S2336" s="13"/>
      <c r="T2336" s="13"/>
      <c r="U2336" s="13"/>
      <c r="V2336" s="13"/>
      <c r="W2336" s="13"/>
      <c r="X2336" s="13"/>
      <c r="Y2336" s="13"/>
      <c r="Z2336" s="13"/>
      <c r="AA2336" s="13"/>
      <c r="AB2336" s="13"/>
    </row>
    <row r="2337" ht="15.75" customHeight="1">
      <c r="A2337" s="24" t="s">
        <v>11551</v>
      </c>
      <c r="B2337" s="24" t="s">
        <v>2093</v>
      </c>
      <c r="C2337" s="24" t="s">
        <v>11552</v>
      </c>
      <c r="D2337" s="24" t="s">
        <v>11553</v>
      </c>
      <c r="E2337" s="24" t="s">
        <v>11565</v>
      </c>
      <c r="F2337" s="25">
        <v>1.0</v>
      </c>
      <c r="G2337" s="25">
        <v>1.0</v>
      </c>
      <c r="H2337" s="25" t="s">
        <v>8916</v>
      </c>
      <c r="I2337" s="25">
        <v>1.0</v>
      </c>
      <c r="J2337" s="25">
        <v>1.0</v>
      </c>
      <c r="K2337" s="25" t="s">
        <v>10249</v>
      </c>
      <c r="L2337" s="25">
        <v>1.0</v>
      </c>
      <c r="M2337" s="25">
        <v>1.0</v>
      </c>
      <c r="N2337" s="25" t="s">
        <v>9081</v>
      </c>
      <c r="O2337" s="13"/>
      <c r="P2337" s="13"/>
      <c r="Q2337" s="13"/>
      <c r="R2337" s="13"/>
      <c r="S2337" s="13"/>
      <c r="T2337" s="13"/>
      <c r="U2337" s="13"/>
      <c r="V2337" s="13"/>
      <c r="W2337" s="13"/>
      <c r="X2337" s="13"/>
      <c r="Y2337" s="13"/>
      <c r="Z2337" s="13"/>
      <c r="AA2337" s="13"/>
      <c r="AB2337" s="13"/>
    </row>
    <row r="2338" ht="15.75" customHeight="1">
      <c r="A2338" s="24" t="s">
        <v>11551</v>
      </c>
      <c r="B2338" s="24" t="s">
        <v>2095</v>
      </c>
      <c r="C2338" s="24" t="s">
        <v>11552</v>
      </c>
      <c r="D2338" s="24" t="s">
        <v>11553</v>
      </c>
      <c r="E2338" s="24" t="s">
        <v>11566</v>
      </c>
      <c r="F2338" s="25">
        <v>2.0</v>
      </c>
      <c r="G2338" s="25">
        <v>1.0</v>
      </c>
      <c r="H2338" s="25" t="s">
        <v>8916</v>
      </c>
      <c r="I2338" s="25">
        <v>2.0</v>
      </c>
      <c r="J2338" s="25">
        <v>1.0</v>
      </c>
      <c r="K2338" s="25" t="s">
        <v>10249</v>
      </c>
      <c r="L2338" s="25">
        <v>2.0</v>
      </c>
      <c r="M2338" s="25">
        <v>1.0</v>
      </c>
      <c r="N2338" s="25" t="s">
        <v>9081</v>
      </c>
      <c r="O2338" s="13"/>
      <c r="P2338" s="13"/>
      <c r="Q2338" s="13"/>
      <c r="R2338" s="13"/>
      <c r="S2338" s="13"/>
      <c r="T2338" s="13"/>
      <c r="U2338" s="13"/>
      <c r="V2338" s="13"/>
      <c r="W2338" s="13"/>
      <c r="X2338" s="13"/>
      <c r="Y2338" s="13"/>
      <c r="Z2338" s="13"/>
      <c r="AA2338" s="13"/>
      <c r="AB2338" s="13"/>
    </row>
    <row r="2339" ht="15.75" customHeight="1">
      <c r="A2339" s="24" t="s">
        <v>11551</v>
      </c>
      <c r="B2339" s="24" t="s">
        <v>2097</v>
      </c>
      <c r="C2339" s="24" t="s">
        <v>11552</v>
      </c>
      <c r="D2339" s="24" t="s">
        <v>11553</v>
      </c>
      <c r="E2339" s="24" t="s">
        <v>11567</v>
      </c>
      <c r="F2339" s="25">
        <v>1.0</v>
      </c>
      <c r="G2339" s="25">
        <v>1.0</v>
      </c>
      <c r="H2339" s="25" t="s">
        <v>8916</v>
      </c>
      <c r="I2339" s="25">
        <v>1.0</v>
      </c>
      <c r="J2339" s="25">
        <v>1.0</v>
      </c>
      <c r="K2339" s="25" t="s">
        <v>10249</v>
      </c>
      <c r="L2339" s="25">
        <v>1.0</v>
      </c>
      <c r="M2339" s="25">
        <v>1.0</v>
      </c>
      <c r="N2339" s="25" t="s">
        <v>9081</v>
      </c>
      <c r="O2339" s="13"/>
      <c r="P2339" s="13"/>
      <c r="Q2339" s="13"/>
      <c r="R2339" s="13"/>
      <c r="S2339" s="13"/>
      <c r="T2339" s="13"/>
      <c r="U2339" s="13"/>
      <c r="V2339" s="13"/>
      <c r="W2339" s="13"/>
      <c r="X2339" s="13"/>
      <c r="Y2339" s="13"/>
      <c r="Z2339" s="13"/>
      <c r="AA2339" s="13"/>
      <c r="AB2339" s="13"/>
    </row>
    <row r="2340" ht="15.75" customHeight="1">
      <c r="A2340" s="24" t="s">
        <v>11551</v>
      </c>
      <c r="B2340" s="24" t="s">
        <v>2099</v>
      </c>
      <c r="C2340" s="24" t="s">
        <v>11552</v>
      </c>
      <c r="D2340" s="24" t="s">
        <v>11553</v>
      </c>
      <c r="E2340" s="24" t="s">
        <v>11568</v>
      </c>
      <c r="F2340" s="25">
        <v>3.0</v>
      </c>
      <c r="G2340" s="25">
        <v>3.0</v>
      </c>
      <c r="H2340" s="25" t="s">
        <v>8916</v>
      </c>
      <c r="I2340" s="25">
        <v>3.0</v>
      </c>
      <c r="J2340" s="25">
        <v>3.0</v>
      </c>
      <c r="K2340" s="25" t="s">
        <v>10249</v>
      </c>
      <c r="L2340" s="25">
        <v>3.0</v>
      </c>
      <c r="M2340" s="25">
        <v>3.0</v>
      </c>
      <c r="N2340" s="25" t="s">
        <v>9081</v>
      </c>
      <c r="O2340" s="13"/>
      <c r="P2340" s="13"/>
      <c r="Q2340" s="13"/>
      <c r="R2340" s="13"/>
      <c r="S2340" s="13"/>
      <c r="T2340" s="13"/>
      <c r="U2340" s="13"/>
      <c r="V2340" s="13"/>
      <c r="W2340" s="13"/>
      <c r="X2340" s="13"/>
      <c r="Y2340" s="13"/>
      <c r="Z2340" s="13"/>
      <c r="AA2340" s="13"/>
      <c r="AB2340" s="13"/>
    </row>
    <row r="2341" ht="15.75" customHeight="1">
      <c r="A2341" s="24" t="s">
        <v>11551</v>
      </c>
      <c r="B2341" s="24" t="s">
        <v>2101</v>
      </c>
      <c r="C2341" s="24" t="s">
        <v>11552</v>
      </c>
      <c r="D2341" s="24" t="s">
        <v>11553</v>
      </c>
      <c r="E2341" s="24" t="s">
        <v>11569</v>
      </c>
      <c r="F2341" s="25">
        <v>3.0</v>
      </c>
      <c r="G2341" s="25">
        <v>2.0</v>
      </c>
      <c r="H2341" s="25" t="s">
        <v>8916</v>
      </c>
      <c r="I2341" s="25">
        <v>3.0</v>
      </c>
      <c r="J2341" s="25">
        <v>2.0</v>
      </c>
      <c r="K2341" s="25" t="s">
        <v>10249</v>
      </c>
      <c r="L2341" s="25">
        <v>3.0</v>
      </c>
      <c r="M2341" s="25">
        <v>2.0</v>
      </c>
      <c r="N2341" s="25" t="s">
        <v>9081</v>
      </c>
      <c r="O2341" s="13"/>
      <c r="P2341" s="13"/>
      <c r="Q2341" s="13"/>
      <c r="R2341" s="13"/>
      <c r="S2341" s="13"/>
      <c r="T2341" s="13"/>
      <c r="U2341" s="13"/>
      <c r="V2341" s="13"/>
      <c r="W2341" s="13"/>
      <c r="X2341" s="13"/>
      <c r="Y2341" s="13"/>
      <c r="Z2341" s="13"/>
      <c r="AA2341" s="13"/>
      <c r="AB2341" s="13"/>
    </row>
    <row r="2342" ht="15.75" customHeight="1">
      <c r="A2342" s="24" t="s">
        <v>11551</v>
      </c>
      <c r="B2342" s="24" t="s">
        <v>2103</v>
      </c>
      <c r="C2342" s="24" t="s">
        <v>11552</v>
      </c>
      <c r="D2342" s="24" t="s">
        <v>11553</v>
      </c>
      <c r="E2342" s="24" t="s">
        <v>11570</v>
      </c>
      <c r="F2342" s="25">
        <v>3.0</v>
      </c>
      <c r="G2342" s="25">
        <v>3.0</v>
      </c>
      <c r="H2342" s="25" t="s">
        <v>8916</v>
      </c>
      <c r="I2342" s="25">
        <v>3.0</v>
      </c>
      <c r="J2342" s="25">
        <v>3.0</v>
      </c>
      <c r="K2342" s="25" t="s">
        <v>10249</v>
      </c>
      <c r="L2342" s="25">
        <v>3.0</v>
      </c>
      <c r="M2342" s="25">
        <v>3.0</v>
      </c>
      <c r="N2342" s="25" t="s">
        <v>9081</v>
      </c>
      <c r="O2342" s="13"/>
      <c r="P2342" s="13"/>
      <c r="Q2342" s="13"/>
      <c r="R2342" s="13"/>
      <c r="S2342" s="13"/>
      <c r="T2342" s="13"/>
      <c r="U2342" s="13"/>
      <c r="V2342" s="13"/>
      <c r="W2342" s="13"/>
      <c r="X2342" s="13"/>
      <c r="Y2342" s="13"/>
      <c r="Z2342" s="13"/>
      <c r="AA2342" s="13"/>
      <c r="AB2342" s="13"/>
    </row>
    <row r="2343" ht="15.75" customHeight="1">
      <c r="A2343" s="24" t="s">
        <v>11571</v>
      </c>
      <c r="B2343" s="24" t="s">
        <v>835</v>
      </c>
      <c r="C2343" s="24" t="s">
        <v>11572</v>
      </c>
      <c r="D2343" s="24" t="s">
        <v>11573</v>
      </c>
      <c r="E2343" s="24" t="s">
        <v>11574</v>
      </c>
      <c r="F2343" s="25">
        <v>2.0</v>
      </c>
      <c r="G2343" s="25">
        <v>2.0</v>
      </c>
      <c r="H2343" s="25" t="s">
        <v>10918</v>
      </c>
      <c r="I2343" s="25">
        <v>2.0</v>
      </c>
      <c r="J2343" s="25">
        <v>2.0</v>
      </c>
      <c r="K2343" s="25" t="s">
        <v>9250</v>
      </c>
      <c r="L2343" s="25">
        <v>2.0</v>
      </c>
      <c r="M2343" s="25">
        <v>2.0</v>
      </c>
      <c r="N2343" s="25" t="s">
        <v>8916</v>
      </c>
      <c r="O2343" s="13"/>
      <c r="P2343" s="13"/>
      <c r="Q2343" s="13"/>
      <c r="R2343" s="13"/>
      <c r="S2343" s="13"/>
      <c r="T2343" s="13"/>
      <c r="U2343" s="13"/>
      <c r="V2343" s="13"/>
      <c r="W2343" s="13"/>
      <c r="X2343" s="13"/>
      <c r="Y2343" s="13"/>
      <c r="Z2343" s="13"/>
      <c r="AA2343" s="13"/>
      <c r="AB2343" s="13"/>
    </row>
    <row r="2344" ht="15.75" customHeight="1">
      <c r="A2344" s="24" t="s">
        <v>11571</v>
      </c>
      <c r="B2344" s="24" t="s">
        <v>839</v>
      </c>
      <c r="C2344" s="24" t="s">
        <v>11572</v>
      </c>
      <c r="D2344" s="24" t="s">
        <v>11573</v>
      </c>
      <c r="E2344" s="24" t="s">
        <v>11575</v>
      </c>
      <c r="F2344" s="25">
        <v>3.0</v>
      </c>
      <c r="G2344" s="25">
        <v>3.0</v>
      </c>
      <c r="H2344" s="25" t="s">
        <v>10918</v>
      </c>
      <c r="I2344" s="25">
        <v>3.0</v>
      </c>
      <c r="J2344" s="25">
        <v>3.0</v>
      </c>
      <c r="K2344" s="25" t="s">
        <v>9250</v>
      </c>
      <c r="L2344" s="25">
        <v>3.0</v>
      </c>
      <c r="M2344" s="25">
        <v>3.0</v>
      </c>
      <c r="N2344" s="25" t="s">
        <v>8916</v>
      </c>
      <c r="O2344" s="13"/>
      <c r="P2344" s="13"/>
      <c r="Q2344" s="13"/>
      <c r="R2344" s="13"/>
      <c r="S2344" s="13"/>
      <c r="T2344" s="13"/>
      <c r="U2344" s="13"/>
      <c r="V2344" s="13"/>
      <c r="W2344" s="13"/>
      <c r="X2344" s="13"/>
      <c r="Y2344" s="13"/>
      <c r="Z2344" s="13"/>
      <c r="AA2344" s="13"/>
      <c r="AB2344" s="13"/>
    </row>
    <row r="2345" ht="15.75" customHeight="1">
      <c r="A2345" s="24" t="s">
        <v>11571</v>
      </c>
      <c r="B2345" s="24" t="s">
        <v>841</v>
      </c>
      <c r="C2345" s="24" t="s">
        <v>11572</v>
      </c>
      <c r="D2345" s="24" t="s">
        <v>11573</v>
      </c>
      <c r="E2345" s="24" t="s">
        <v>11576</v>
      </c>
      <c r="F2345" s="25">
        <v>2.0</v>
      </c>
      <c r="G2345" s="25">
        <v>1.0</v>
      </c>
      <c r="H2345" s="25" t="s">
        <v>10918</v>
      </c>
      <c r="I2345" s="25">
        <v>2.0</v>
      </c>
      <c r="J2345" s="25">
        <v>1.0</v>
      </c>
      <c r="K2345" s="25" t="s">
        <v>9250</v>
      </c>
      <c r="L2345" s="25">
        <v>2.0</v>
      </c>
      <c r="M2345" s="25">
        <v>1.0</v>
      </c>
      <c r="N2345" s="25" t="s">
        <v>8916</v>
      </c>
      <c r="O2345" s="13"/>
      <c r="P2345" s="13"/>
      <c r="Q2345" s="13"/>
      <c r="R2345" s="13"/>
      <c r="S2345" s="13"/>
      <c r="T2345" s="13"/>
      <c r="U2345" s="13"/>
      <c r="V2345" s="13"/>
      <c r="W2345" s="13"/>
      <c r="X2345" s="13"/>
      <c r="Y2345" s="13"/>
      <c r="Z2345" s="13"/>
      <c r="AA2345" s="13"/>
      <c r="AB2345" s="13"/>
    </row>
    <row r="2346" ht="15.75" customHeight="1">
      <c r="A2346" s="24" t="s">
        <v>11571</v>
      </c>
      <c r="B2346" s="24" t="s">
        <v>843</v>
      </c>
      <c r="C2346" s="24" t="s">
        <v>11572</v>
      </c>
      <c r="D2346" s="24" t="s">
        <v>11573</v>
      </c>
      <c r="E2346" s="24" t="s">
        <v>11577</v>
      </c>
      <c r="F2346" s="25">
        <v>2.0</v>
      </c>
      <c r="G2346" s="25">
        <v>2.0</v>
      </c>
      <c r="H2346" s="25" t="s">
        <v>10918</v>
      </c>
      <c r="I2346" s="25">
        <v>2.0</v>
      </c>
      <c r="J2346" s="25">
        <v>2.0</v>
      </c>
      <c r="K2346" s="25" t="s">
        <v>9250</v>
      </c>
      <c r="L2346" s="25">
        <v>2.0</v>
      </c>
      <c r="M2346" s="25">
        <v>2.0</v>
      </c>
      <c r="N2346" s="25" t="s">
        <v>8916</v>
      </c>
      <c r="O2346" s="13"/>
      <c r="P2346" s="13"/>
      <c r="Q2346" s="13"/>
      <c r="R2346" s="13"/>
      <c r="S2346" s="13"/>
      <c r="T2346" s="13"/>
      <c r="U2346" s="13"/>
      <c r="V2346" s="13"/>
      <c r="W2346" s="13"/>
      <c r="X2346" s="13"/>
      <c r="Y2346" s="13"/>
      <c r="Z2346" s="13"/>
      <c r="AA2346" s="13"/>
      <c r="AB2346" s="13"/>
    </row>
    <row r="2347" ht="15.75" customHeight="1">
      <c r="A2347" s="24" t="s">
        <v>11571</v>
      </c>
      <c r="B2347" s="24" t="s">
        <v>845</v>
      </c>
      <c r="C2347" s="24" t="s">
        <v>11572</v>
      </c>
      <c r="D2347" s="24" t="s">
        <v>11573</v>
      </c>
      <c r="E2347" s="24" t="s">
        <v>11578</v>
      </c>
      <c r="F2347" s="25">
        <v>3.0</v>
      </c>
      <c r="G2347" s="25">
        <v>3.0</v>
      </c>
      <c r="H2347" s="25" t="s">
        <v>10918</v>
      </c>
      <c r="I2347" s="25">
        <v>3.0</v>
      </c>
      <c r="J2347" s="25">
        <v>3.0</v>
      </c>
      <c r="K2347" s="25" t="s">
        <v>9250</v>
      </c>
      <c r="L2347" s="25">
        <v>3.0</v>
      </c>
      <c r="M2347" s="25">
        <v>3.0</v>
      </c>
      <c r="N2347" s="25" t="s">
        <v>8916</v>
      </c>
      <c r="O2347" s="13"/>
      <c r="P2347" s="13"/>
      <c r="Q2347" s="13"/>
      <c r="R2347" s="13"/>
      <c r="S2347" s="13"/>
      <c r="T2347" s="13"/>
      <c r="U2347" s="13"/>
      <c r="V2347" s="13"/>
      <c r="W2347" s="13"/>
      <c r="X2347" s="13"/>
      <c r="Y2347" s="13"/>
      <c r="Z2347" s="13"/>
      <c r="AA2347" s="13"/>
      <c r="AB2347" s="13"/>
    </row>
    <row r="2348" ht="15.75" customHeight="1">
      <c r="A2348" s="24" t="s">
        <v>11571</v>
      </c>
      <c r="B2348" s="24" t="s">
        <v>847</v>
      </c>
      <c r="C2348" s="24" t="s">
        <v>11572</v>
      </c>
      <c r="D2348" s="24" t="s">
        <v>11573</v>
      </c>
      <c r="E2348" s="24" t="s">
        <v>11579</v>
      </c>
      <c r="F2348" s="25">
        <v>2.0</v>
      </c>
      <c r="G2348" s="25">
        <v>3.0</v>
      </c>
      <c r="H2348" s="25" t="s">
        <v>10918</v>
      </c>
      <c r="I2348" s="25">
        <v>2.0</v>
      </c>
      <c r="J2348" s="25">
        <v>2.0</v>
      </c>
      <c r="K2348" s="25" t="s">
        <v>9250</v>
      </c>
      <c r="L2348" s="25">
        <v>1.0</v>
      </c>
      <c r="M2348" s="25">
        <v>1.0</v>
      </c>
      <c r="N2348" s="25" t="s">
        <v>8916</v>
      </c>
      <c r="O2348" s="13"/>
      <c r="P2348" s="13"/>
      <c r="Q2348" s="13"/>
      <c r="R2348" s="13"/>
      <c r="S2348" s="13"/>
      <c r="T2348" s="13"/>
      <c r="U2348" s="13"/>
      <c r="V2348" s="13"/>
      <c r="W2348" s="13"/>
      <c r="X2348" s="13"/>
      <c r="Y2348" s="13"/>
      <c r="Z2348" s="13"/>
      <c r="AA2348" s="13"/>
      <c r="AB2348" s="13"/>
    </row>
    <row r="2349" ht="15.75" customHeight="1">
      <c r="A2349" s="24" t="s">
        <v>11571</v>
      </c>
      <c r="B2349" s="24" t="s">
        <v>849</v>
      </c>
      <c r="C2349" s="24" t="s">
        <v>11572</v>
      </c>
      <c r="D2349" s="24" t="s">
        <v>11573</v>
      </c>
      <c r="E2349" s="24" t="s">
        <v>11580</v>
      </c>
      <c r="F2349" s="25">
        <v>1.0</v>
      </c>
      <c r="G2349" s="25">
        <v>3.0</v>
      </c>
      <c r="H2349" s="25" t="s">
        <v>10918</v>
      </c>
      <c r="I2349" s="25">
        <v>1.0</v>
      </c>
      <c r="J2349" s="25">
        <v>3.0</v>
      </c>
      <c r="K2349" s="25" t="s">
        <v>9250</v>
      </c>
      <c r="L2349" s="25">
        <v>1.0</v>
      </c>
      <c r="M2349" s="25">
        <v>3.0</v>
      </c>
      <c r="N2349" s="25" t="s">
        <v>8916</v>
      </c>
      <c r="O2349" s="13"/>
      <c r="P2349" s="13"/>
      <c r="Q2349" s="13"/>
      <c r="R2349" s="13"/>
      <c r="S2349" s="13"/>
      <c r="T2349" s="13"/>
      <c r="U2349" s="13"/>
      <c r="V2349" s="13"/>
      <c r="W2349" s="13"/>
      <c r="X2349" s="13"/>
      <c r="Y2349" s="13"/>
      <c r="Z2349" s="13"/>
      <c r="AA2349" s="13"/>
      <c r="AB2349" s="13"/>
    </row>
    <row r="2350" ht="15.75" customHeight="1">
      <c r="A2350" s="24" t="s">
        <v>11571</v>
      </c>
      <c r="B2350" s="24" t="s">
        <v>851</v>
      </c>
      <c r="C2350" s="24" t="s">
        <v>11572</v>
      </c>
      <c r="D2350" s="24" t="s">
        <v>11573</v>
      </c>
      <c r="E2350" s="24" t="s">
        <v>11581</v>
      </c>
      <c r="F2350" s="25">
        <v>1.0</v>
      </c>
      <c r="G2350" s="25">
        <v>3.0</v>
      </c>
      <c r="H2350" s="25" t="s">
        <v>10918</v>
      </c>
      <c r="I2350" s="25">
        <v>1.0</v>
      </c>
      <c r="J2350" s="25">
        <v>3.0</v>
      </c>
      <c r="K2350" s="25" t="s">
        <v>9250</v>
      </c>
      <c r="L2350" s="25">
        <v>1.0</v>
      </c>
      <c r="M2350" s="25">
        <v>3.0</v>
      </c>
      <c r="N2350" s="25" t="s">
        <v>8916</v>
      </c>
      <c r="O2350" s="13"/>
      <c r="P2350" s="13"/>
      <c r="Q2350" s="13"/>
      <c r="R2350" s="13"/>
      <c r="S2350" s="13"/>
      <c r="T2350" s="13"/>
      <c r="U2350" s="13"/>
      <c r="V2350" s="13"/>
      <c r="W2350" s="13"/>
      <c r="X2350" s="13"/>
      <c r="Y2350" s="13"/>
      <c r="Z2350" s="13"/>
      <c r="AA2350" s="13"/>
      <c r="AB2350" s="13"/>
    </row>
    <row r="2351" ht="15.75" customHeight="1">
      <c r="A2351" s="24" t="s">
        <v>11571</v>
      </c>
      <c r="B2351" s="24" t="s">
        <v>853</v>
      </c>
      <c r="C2351" s="24" t="s">
        <v>11572</v>
      </c>
      <c r="D2351" s="24" t="s">
        <v>11573</v>
      </c>
      <c r="E2351" s="24" t="s">
        <v>11582</v>
      </c>
      <c r="F2351" s="25">
        <v>3.0</v>
      </c>
      <c r="G2351" s="25">
        <v>2.0</v>
      </c>
      <c r="H2351" s="25" t="s">
        <v>10918</v>
      </c>
      <c r="I2351" s="25">
        <v>3.0</v>
      </c>
      <c r="J2351" s="25">
        <v>2.0</v>
      </c>
      <c r="K2351" s="25" t="s">
        <v>9250</v>
      </c>
      <c r="L2351" s="25">
        <v>3.0</v>
      </c>
      <c r="M2351" s="25">
        <v>2.0</v>
      </c>
      <c r="N2351" s="25" t="s">
        <v>8916</v>
      </c>
      <c r="O2351" s="13"/>
      <c r="P2351" s="13"/>
      <c r="Q2351" s="13"/>
      <c r="R2351" s="13"/>
      <c r="S2351" s="13"/>
      <c r="T2351" s="13"/>
      <c r="U2351" s="13"/>
      <c r="V2351" s="13"/>
      <c r="W2351" s="13"/>
      <c r="X2351" s="13"/>
      <c r="Y2351" s="13"/>
      <c r="Z2351" s="13"/>
      <c r="AA2351" s="13"/>
      <c r="AB2351" s="13"/>
    </row>
    <row r="2352" ht="15.75" customHeight="1">
      <c r="A2352" s="24" t="s">
        <v>11571</v>
      </c>
      <c r="B2352" s="24" t="s">
        <v>855</v>
      </c>
      <c r="C2352" s="24" t="s">
        <v>11572</v>
      </c>
      <c r="D2352" s="24" t="s">
        <v>11573</v>
      </c>
      <c r="E2352" s="24" t="s">
        <v>11583</v>
      </c>
      <c r="F2352" s="25">
        <v>3.0</v>
      </c>
      <c r="G2352" s="25">
        <v>3.0</v>
      </c>
      <c r="H2352" s="25" t="s">
        <v>10918</v>
      </c>
      <c r="I2352" s="25">
        <v>3.0</v>
      </c>
      <c r="J2352" s="25">
        <v>3.0</v>
      </c>
      <c r="K2352" s="25" t="s">
        <v>9250</v>
      </c>
      <c r="L2352" s="25">
        <v>3.0</v>
      </c>
      <c r="M2352" s="25">
        <v>3.0</v>
      </c>
      <c r="N2352" s="25" t="s">
        <v>8916</v>
      </c>
      <c r="O2352" s="13"/>
      <c r="P2352" s="13"/>
      <c r="Q2352" s="13"/>
      <c r="R2352" s="13"/>
      <c r="S2352" s="13"/>
      <c r="T2352" s="13"/>
      <c r="U2352" s="13"/>
      <c r="V2352" s="13"/>
      <c r="W2352" s="13"/>
      <c r="X2352" s="13"/>
      <c r="Y2352" s="13"/>
      <c r="Z2352" s="13"/>
      <c r="AA2352" s="13"/>
      <c r="AB2352" s="13"/>
    </row>
    <row r="2353" ht="15.75" customHeight="1">
      <c r="A2353" s="24" t="s">
        <v>11571</v>
      </c>
      <c r="B2353" s="24" t="s">
        <v>857</v>
      </c>
      <c r="C2353" s="24" t="s">
        <v>11572</v>
      </c>
      <c r="D2353" s="24" t="s">
        <v>11573</v>
      </c>
      <c r="E2353" s="24" t="s">
        <v>11584</v>
      </c>
      <c r="F2353" s="25">
        <v>1.0</v>
      </c>
      <c r="G2353" s="25">
        <v>1.0</v>
      </c>
      <c r="H2353" s="25" t="s">
        <v>10918</v>
      </c>
      <c r="I2353" s="25">
        <v>1.0</v>
      </c>
      <c r="J2353" s="25">
        <v>1.0</v>
      </c>
      <c r="K2353" s="25" t="s">
        <v>9250</v>
      </c>
      <c r="L2353" s="25">
        <v>1.0</v>
      </c>
      <c r="M2353" s="25">
        <v>1.0</v>
      </c>
      <c r="N2353" s="25" t="s">
        <v>8916</v>
      </c>
      <c r="O2353" s="13"/>
      <c r="P2353" s="13"/>
      <c r="Q2353" s="13"/>
      <c r="R2353" s="13"/>
      <c r="S2353" s="13"/>
      <c r="T2353" s="13"/>
      <c r="U2353" s="13"/>
      <c r="V2353" s="13"/>
      <c r="W2353" s="13"/>
      <c r="X2353" s="13"/>
      <c r="Y2353" s="13"/>
      <c r="Z2353" s="13"/>
      <c r="AA2353" s="13"/>
      <c r="AB2353" s="13"/>
    </row>
    <row r="2354" ht="15.75" customHeight="1">
      <c r="A2354" s="24" t="s">
        <v>11571</v>
      </c>
      <c r="B2354" s="24" t="s">
        <v>859</v>
      </c>
      <c r="C2354" s="24" t="s">
        <v>11572</v>
      </c>
      <c r="D2354" s="24" t="s">
        <v>11573</v>
      </c>
      <c r="E2354" s="24" t="s">
        <v>11585</v>
      </c>
      <c r="F2354" s="25">
        <v>1.0</v>
      </c>
      <c r="G2354" s="25">
        <v>1.0</v>
      </c>
      <c r="H2354" s="25" t="s">
        <v>10918</v>
      </c>
      <c r="I2354" s="25">
        <v>1.0</v>
      </c>
      <c r="J2354" s="25">
        <v>1.0</v>
      </c>
      <c r="K2354" s="25" t="s">
        <v>9250</v>
      </c>
      <c r="L2354" s="25">
        <v>1.0</v>
      </c>
      <c r="M2354" s="25">
        <v>1.0</v>
      </c>
      <c r="N2354" s="25" t="s">
        <v>8916</v>
      </c>
      <c r="O2354" s="13"/>
      <c r="P2354" s="13"/>
      <c r="Q2354" s="13"/>
      <c r="R2354" s="13"/>
      <c r="S2354" s="13"/>
      <c r="T2354" s="13"/>
      <c r="U2354" s="13"/>
      <c r="V2354" s="13"/>
      <c r="W2354" s="13"/>
      <c r="X2354" s="13"/>
      <c r="Y2354" s="13"/>
      <c r="Z2354" s="13"/>
      <c r="AA2354" s="13"/>
      <c r="AB2354" s="13"/>
    </row>
    <row r="2355" ht="15.75" customHeight="1">
      <c r="A2355" s="24" t="s">
        <v>11571</v>
      </c>
      <c r="B2355" s="24" t="s">
        <v>861</v>
      </c>
      <c r="C2355" s="24" t="s">
        <v>11572</v>
      </c>
      <c r="D2355" s="24" t="s">
        <v>11573</v>
      </c>
      <c r="E2355" s="24" t="s">
        <v>11586</v>
      </c>
      <c r="F2355" s="25">
        <v>1.0</v>
      </c>
      <c r="G2355" s="25">
        <v>1.0</v>
      </c>
      <c r="H2355" s="25" t="s">
        <v>10918</v>
      </c>
      <c r="I2355" s="25">
        <v>1.0</v>
      </c>
      <c r="J2355" s="25">
        <v>1.0</v>
      </c>
      <c r="K2355" s="25" t="s">
        <v>9250</v>
      </c>
      <c r="L2355" s="25">
        <v>1.0</v>
      </c>
      <c r="M2355" s="25">
        <v>1.0</v>
      </c>
      <c r="N2355" s="25" t="s">
        <v>8916</v>
      </c>
      <c r="O2355" s="13"/>
      <c r="P2355" s="13"/>
      <c r="Q2355" s="13"/>
      <c r="R2355" s="13"/>
      <c r="S2355" s="13"/>
      <c r="T2355" s="13"/>
      <c r="U2355" s="13"/>
      <c r="V2355" s="13"/>
      <c r="W2355" s="13"/>
      <c r="X2355" s="13"/>
      <c r="Y2355" s="13"/>
      <c r="Z2355" s="13"/>
      <c r="AA2355" s="13"/>
      <c r="AB2355" s="13"/>
    </row>
    <row r="2356" ht="15.75" customHeight="1">
      <c r="A2356" s="24" t="s">
        <v>11571</v>
      </c>
      <c r="B2356" s="24" t="s">
        <v>863</v>
      </c>
      <c r="C2356" s="24" t="s">
        <v>11572</v>
      </c>
      <c r="D2356" s="24" t="s">
        <v>11573</v>
      </c>
      <c r="E2356" s="24" t="s">
        <v>11587</v>
      </c>
      <c r="F2356" s="25">
        <v>1.0</v>
      </c>
      <c r="G2356" s="25">
        <v>1.0</v>
      </c>
      <c r="H2356" s="25" t="s">
        <v>10918</v>
      </c>
      <c r="I2356" s="25">
        <v>1.0</v>
      </c>
      <c r="J2356" s="25">
        <v>1.0</v>
      </c>
      <c r="K2356" s="25" t="s">
        <v>9250</v>
      </c>
      <c r="L2356" s="25">
        <v>1.0</v>
      </c>
      <c r="M2356" s="25">
        <v>1.0</v>
      </c>
      <c r="N2356" s="25" t="s">
        <v>8916</v>
      </c>
      <c r="O2356" s="13"/>
      <c r="P2356" s="13"/>
      <c r="Q2356" s="13"/>
      <c r="R2356" s="13"/>
      <c r="S2356" s="13"/>
      <c r="T2356" s="13"/>
      <c r="U2356" s="13"/>
      <c r="V2356" s="13"/>
      <c r="W2356" s="13"/>
      <c r="X2356" s="13"/>
      <c r="Y2356" s="13"/>
      <c r="Z2356" s="13"/>
      <c r="AA2356" s="13"/>
      <c r="AB2356" s="13"/>
    </row>
    <row r="2357" ht="15.75" customHeight="1">
      <c r="A2357" s="24" t="s">
        <v>11571</v>
      </c>
      <c r="B2357" s="24" t="s">
        <v>865</v>
      </c>
      <c r="C2357" s="24" t="s">
        <v>11572</v>
      </c>
      <c r="D2357" s="24" t="s">
        <v>11573</v>
      </c>
      <c r="E2357" s="24" t="s">
        <v>11588</v>
      </c>
      <c r="F2357" s="25">
        <v>1.0</v>
      </c>
      <c r="G2357" s="25">
        <v>2.0</v>
      </c>
      <c r="H2357" s="25" t="s">
        <v>10918</v>
      </c>
      <c r="I2357" s="25">
        <v>1.0</v>
      </c>
      <c r="J2357" s="25">
        <v>2.0</v>
      </c>
      <c r="K2357" s="25" t="s">
        <v>9250</v>
      </c>
      <c r="L2357" s="25">
        <v>1.0</v>
      </c>
      <c r="M2357" s="25">
        <v>1.0</v>
      </c>
      <c r="N2357" s="25" t="s">
        <v>8916</v>
      </c>
      <c r="O2357" s="13"/>
      <c r="P2357" s="13"/>
      <c r="Q2357" s="13"/>
      <c r="R2357" s="13"/>
      <c r="S2357" s="13"/>
      <c r="T2357" s="13"/>
      <c r="U2357" s="13"/>
      <c r="V2357" s="13"/>
      <c r="W2357" s="13"/>
      <c r="X2357" s="13"/>
      <c r="Y2357" s="13"/>
      <c r="Z2357" s="13"/>
      <c r="AA2357" s="13"/>
      <c r="AB2357" s="13"/>
    </row>
    <row r="2358" ht="15.75" customHeight="1">
      <c r="A2358" s="24" t="s">
        <v>11571</v>
      </c>
      <c r="B2358" s="24" t="s">
        <v>867</v>
      </c>
      <c r="C2358" s="24" t="s">
        <v>11572</v>
      </c>
      <c r="D2358" s="24" t="s">
        <v>11573</v>
      </c>
      <c r="E2358" s="24" t="s">
        <v>11589</v>
      </c>
      <c r="F2358" s="25">
        <v>3.0</v>
      </c>
      <c r="G2358" s="25">
        <v>3.0</v>
      </c>
      <c r="H2358" s="25" t="s">
        <v>10918</v>
      </c>
      <c r="I2358" s="25">
        <v>3.0</v>
      </c>
      <c r="J2358" s="25">
        <v>3.0</v>
      </c>
      <c r="K2358" s="25" t="s">
        <v>9250</v>
      </c>
      <c r="L2358" s="25">
        <v>3.0</v>
      </c>
      <c r="M2358" s="25">
        <v>3.0</v>
      </c>
      <c r="N2358" s="25" t="s">
        <v>8916</v>
      </c>
      <c r="O2358" s="13"/>
      <c r="P2358" s="13"/>
      <c r="Q2358" s="13"/>
      <c r="R2358" s="13"/>
      <c r="S2358" s="13"/>
      <c r="T2358" s="13"/>
      <c r="U2358" s="13"/>
      <c r="V2358" s="13"/>
      <c r="W2358" s="13"/>
      <c r="X2358" s="13"/>
      <c r="Y2358" s="13"/>
      <c r="Z2358" s="13"/>
      <c r="AA2358" s="13"/>
      <c r="AB2358" s="13"/>
    </row>
    <row r="2359" ht="15.75" customHeight="1">
      <c r="A2359" s="24" t="s">
        <v>11571</v>
      </c>
      <c r="B2359" s="24" t="s">
        <v>869</v>
      </c>
      <c r="C2359" s="24" t="s">
        <v>11572</v>
      </c>
      <c r="D2359" s="24" t="s">
        <v>11573</v>
      </c>
      <c r="E2359" s="24" t="s">
        <v>11590</v>
      </c>
      <c r="F2359" s="25">
        <v>2.0</v>
      </c>
      <c r="G2359" s="25">
        <v>3.0</v>
      </c>
      <c r="H2359" s="25" t="s">
        <v>10918</v>
      </c>
      <c r="I2359" s="25">
        <v>2.0</v>
      </c>
      <c r="J2359" s="25">
        <v>3.0</v>
      </c>
      <c r="K2359" s="25" t="s">
        <v>9250</v>
      </c>
      <c r="L2359" s="25">
        <v>2.0</v>
      </c>
      <c r="M2359" s="25">
        <v>3.0</v>
      </c>
      <c r="N2359" s="25" t="s">
        <v>8916</v>
      </c>
      <c r="O2359" s="13"/>
      <c r="P2359" s="13"/>
      <c r="Q2359" s="13"/>
      <c r="R2359" s="13"/>
      <c r="S2359" s="13"/>
      <c r="T2359" s="13"/>
      <c r="U2359" s="13"/>
      <c r="V2359" s="13"/>
      <c r="W2359" s="13"/>
      <c r="X2359" s="13"/>
      <c r="Y2359" s="13"/>
      <c r="Z2359" s="13"/>
      <c r="AA2359" s="13"/>
      <c r="AB2359" s="13"/>
    </row>
    <row r="2360" ht="15.75" customHeight="1">
      <c r="A2360" s="24" t="s">
        <v>11571</v>
      </c>
      <c r="B2360" s="24" t="s">
        <v>871</v>
      </c>
      <c r="C2360" s="24" t="s">
        <v>11572</v>
      </c>
      <c r="D2360" s="24" t="s">
        <v>11573</v>
      </c>
      <c r="E2360" s="24" t="s">
        <v>11591</v>
      </c>
      <c r="F2360" s="25">
        <v>3.0</v>
      </c>
      <c r="G2360" s="25">
        <v>3.0</v>
      </c>
      <c r="H2360" s="25" t="s">
        <v>10918</v>
      </c>
      <c r="I2360" s="25">
        <v>3.0</v>
      </c>
      <c r="J2360" s="25">
        <v>3.0</v>
      </c>
      <c r="K2360" s="25" t="s">
        <v>9250</v>
      </c>
      <c r="L2360" s="25">
        <v>3.0</v>
      </c>
      <c r="M2360" s="25">
        <v>3.0</v>
      </c>
      <c r="N2360" s="25" t="s">
        <v>8916</v>
      </c>
      <c r="O2360" s="13"/>
      <c r="P2360" s="13"/>
      <c r="Q2360" s="13"/>
      <c r="R2360" s="13"/>
      <c r="S2360" s="13"/>
      <c r="T2360" s="13"/>
      <c r="U2360" s="13"/>
      <c r="V2360" s="13"/>
      <c r="W2360" s="13"/>
      <c r="X2360" s="13"/>
      <c r="Y2360" s="13"/>
      <c r="Z2360" s="13"/>
      <c r="AA2360" s="13"/>
      <c r="AB2360" s="13"/>
    </row>
    <row r="2361" ht="15.75" customHeight="1">
      <c r="A2361" s="24" t="s">
        <v>11592</v>
      </c>
      <c r="B2361" s="24" t="s">
        <v>2181</v>
      </c>
      <c r="C2361" s="24" t="s">
        <v>11593</v>
      </c>
      <c r="D2361" s="24" t="s">
        <v>11594</v>
      </c>
      <c r="E2361" s="24" t="s">
        <v>11595</v>
      </c>
      <c r="F2361" s="25">
        <v>3.0</v>
      </c>
      <c r="G2361" s="25">
        <v>3.0</v>
      </c>
      <c r="H2361" s="25" t="s">
        <v>8916</v>
      </c>
      <c r="I2361" s="25">
        <v>3.0</v>
      </c>
      <c r="J2361" s="25">
        <v>3.0</v>
      </c>
      <c r="K2361" s="25" t="s">
        <v>10249</v>
      </c>
      <c r="L2361" s="25">
        <v>3.0</v>
      </c>
      <c r="M2361" s="25">
        <v>3.0</v>
      </c>
      <c r="N2361" s="25" t="s">
        <v>9081</v>
      </c>
      <c r="O2361" s="13"/>
      <c r="P2361" s="13"/>
      <c r="Q2361" s="13"/>
      <c r="R2361" s="13"/>
      <c r="S2361" s="13"/>
      <c r="T2361" s="13"/>
      <c r="U2361" s="13"/>
      <c r="V2361" s="13"/>
      <c r="W2361" s="13"/>
      <c r="X2361" s="13"/>
      <c r="Y2361" s="13"/>
      <c r="Z2361" s="13"/>
      <c r="AA2361" s="13"/>
      <c r="AB2361" s="13"/>
    </row>
    <row r="2362" ht="15.75" customHeight="1">
      <c r="A2362" s="24" t="s">
        <v>11592</v>
      </c>
      <c r="B2362" s="24" t="s">
        <v>2185</v>
      </c>
      <c r="C2362" s="24" t="s">
        <v>11593</v>
      </c>
      <c r="D2362" s="24" t="s">
        <v>11594</v>
      </c>
      <c r="E2362" s="24" t="s">
        <v>11596</v>
      </c>
      <c r="F2362" s="25">
        <v>3.0</v>
      </c>
      <c r="G2362" s="25">
        <v>2.0</v>
      </c>
      <c r="H2362" s="25" t="s">
        <v>8916</v>
      </c>
      <c r="I2362" s="25">
        <v>3.0</v>
      </c>
      <c r="J2362" s="25">
        <v>2.0</v>
      </c>
      <c r="K2362" s="25" t="s">
        <v>10249</v>
      </c>
      <c r="L2362" s="25">
        <v>3.0</v>
      </c>
      <c r="M2362" s="25">
        <v>2.0</v>
      </c>
      <c r="N2362" s="25" t="s">
        <v>9081</v>
      </c>
      <c r="O2362" s="13"/>
      <c r="P2362" s="13"/>
      <c r="Q2362" s="13"/>
      <c r="R2362" s="13"/>
      <c r="S2362" s="13"/>
      <c r="T2362" s="13"/>
      <c r="U2362" s="13"/>
      <c r="V2362" s="13"/>
      <c r="W2362" s="13"/>
      <c r="X2362" s="13"/>
      <c r="Y2362" s="13"/>
      <c r="Z2362" s="13"/>
      <c r="AA2362" s="13"/>
      <c r="AB2362" s="13"/>
    </row>
    <row r="2363" ht="15.75" customHeight="1">
      <c r="A2363" s="24" t="s">
        <v>11592</v>
      </c>
      <c r="B2363" s="24" t="s">
        <v>2187</v>
      </c>
      <c r="C2363" s="24" t="s">
        <v>11593</v>
      </c>
      <c r="D2363" s="24" t="s">
        <v>11594</v>
      </c>
      <c r="E2363" s="24" t="s">
        <v>11597</v>
      </c>
      <c r="F2363" s="25">
        <v>2.0</v>
      </c>
      <c r="G2363" s="25">
        <v>2.0</v>
      </c>
      <c r="H2363" s="25" t="s">
        <v>8916</v>
      </c>
      <c r="I2363" s="25">
        <v>2.0</v>
      </c>
      <c r="J2363" s="25">
        <v>2.0</v>
      </c>
      <c r="K2363" s="25" t="s">
        <v>10249</v>
      </c>
      <c r="L2363" s="25">
        <v>2.0</v>
      </c>
      <c r="M2363" s="25">
        <v>3.0</v>
      </c>
      <c r="N2363" s="25" t="s">
        <v>9081</v>
      </c>
      <c r="O2363" s="13"/>
      <c r="P2363" s="13"/>
      <c r="Q2363" s="13"/>
      <c r="R2363" s="13"/>
      <c r="S2363" s="13"/>
      <c r="T2363" s="13"/>
      <c r="U2363" s="13"/>
      <c r="V2363" s="13"/>
      <c r="W2363" s="13"/>
      <c r="X2363" s="13"/>
      <c r="Y2363" s="13"/>
      <c r="Z2363" s="13"/>
      <c r="AA2363" s="13"/>
      <c r="AB2363" s="13"/>
    </row>
    <row r="2364" ht="15.75" customHeight="1">
      <c r="A2364" s="24" t="s">
        <v>11592</v>
      </c>
      <c r="B2364" s="24" t="s">
        <v>2189</v>
      </c>
      <c r="C2364" s="24" t="s">
        <v>11593</v>
      </c>
      <c r="D2364" s="24" t="s">
        <v>11594</v>
      </c>
      <c r="E2364" s="24" t="s">
        <v>11598</v>
      </c>
      <c r="F2364" s="25">
        <v>2.0</v>
      </c>
      <c r="G2364" s="25">
        <v>2.0</v>
      </c>
      <c r="H2364" s="25" t="s">
        <v>8916</v>
      </c>
      <c r="I2364" s="25">
        <v>2.0</v>
      </c>
      <c r="J2364" s="25">
        <v>2.0</v>
      </c>
      <c r="K2364" s="25" t="s">
        <v>10249</v>
      </c>
      <c r="L2364" s="25">
        <v>2.0</v>
      </c>
      <c r="M2364" s="25">
        <v>2.0</v>
      </c>
      <c r="N2364" s="25" t="s">
        <v>9081</v>
      </c>
      <c r="O2364" s="13"/>
      <c r="P2364" s="13"/>
      <c r="Q2364" s="13"/>
      <c r="R2364" s="13"/>
      <c r="S2364" s="13"/>
      <c r="T2364" s="13"/>
      <c r="U2364" s="13"/>
      <c r="V2364" s="13"/>
      <c r="W2364" s="13"/>
      <c r="X2364" s="13"/>
      <c r="Y2364" s="13"/>
      <c r="Z2364" s="13"/>
      <c r="AA2364" s="13"/>
      <c r="AB2364" s="13"/>
    </row>
    <row r="2365" ht="15.75" customHeight="1">
      <c r="A2365" s="24" t="s">
        <v>11592</v>
      </c>
      <c r="B2365" s="24" t="s">
        <v>2191</v>
      </c>
      <c r="C2365" s="24" t="s">
        <v>11593</v>
      </c>
      <c r="D2365" s="24" t="s">
        <v>11594</v>
      </c>
      <c r="E2365" s="24" t="s">
        <v>11599</v>
      </c>
      <c r="F2365" s="25">
        <v>2.0</v>
      </c>
      <c r="G2365" s="25">
        <v>2.0</v>
      </c>
      <c r="H2365" s="25" t="s">
        <v>8916</v>
      </c>
      <c r="I2365" s="25">
        <v>2.0</v>
      </c>
      <c r="J2365" s="25">
        <v>2.0</v>
      </c>
      <c r="K2365" s="25" t="s">
        <v>10249</v>
      </c>
      <c r="L2365" s="25">
        <v>2.0</v>
      </c>
      <c r="M2365" s="25">
        <v>2.0</v>
      </c>
      <c r="N2365" s="25" t="s">
        <v>9081</v>
      </c>
      <c r="O2365" s="13"/>
      <c r="P2365" s="13"/>
      <c r="Q2365" s="13"/>
      <c r="R2365" s="13"/>
      <c r="S2365" s="13"/>
      <c r="T2365" s="13"/>
      <c r="U2365" s="13"/>
      <c r="V2365" s="13"/>
      <c r="W2365" s="13"/>
      <c r="X2365" s="13"/>
      <c r="Y2365" s="13"/>
      <c r="Z2365" s="13"/>
      <c r="AA2365" s="13"/>
      <c r="AB2365" s="13"/>
    </row>
    <row r="2366" ht="15.75" customHeight="1">
      <c r="A2366" s="24" t="s">
        <v>11592</v>
      </c>
      <c r="B2366" s="24" t="s">
        <v>2193</v>
      </c>
      <c r="C2366" s="24" t="s">
        <v>11593</v>
      </c>
      <c r="D2366" s="24" t="s">
        <v>11594</v>
      </c>
      <c r="E2366" s="24" t="s">
        <v>11600</v>
      </c>
      <c r="F2366" s="25">
        <v>2.0</v>
      </c>
      <c r="G2366" s="25">
        <v>2.0</v>
      </c>
      <c r="H2366" s="25" t="s">
        <v>8916</v>
      </c>
      <c r="I2366" s="25">
        <v>2.0</v>
      </c>
      <c r="J2366" s="25">
        <v>2.0</v>
      </c>
      <c r="K2366" s="25" t="s">
        <v>10249</v>
      </c>
      <c r="L2366" s="25">
        <v>2.0</v>
      </c>
      <c r="M2366" s="25">
        <v>2.0</v>
      </c>
      <c r="N2366" s="25" t="s">
        <v>9081</v>
      </c>
      <c r="O2366" s="13"/>
      <c r="P2366" s="13"/>
      <c r="Q2366" s="13"/>
      <c r="R2366" s="13"/>
      <c r="S2366" s="13"/>
      <c r="T2366" s="13"/>
      <c r="U2366" s="13"/>
      <c r="V2366" s="13"/>
      <c r="W2366" s="13"/>
      <c r="X2366" s="13"/>
      <c r="Y2366" s="13"/>
      <c r="Z2366" s="13"/>
      <c r="AA2366" s="13"/>
      <c r="AB2366" s="13"/>
    </row>
    <row r="2367" ht="15.75" customHeight="1">
      <c r="A2367" s="24" t="s">
        <v>11592</v>
      </c>
      <c r="B2367" s="24" t="s">
        <v>2195</v>
      </c>
      <c r="C2367" s="24" t="s">
        <v>11593</v>
      </c>
      <c r="D2367" s="24" t="s">
        <v>11594</v>
      </c>
      <c r="E2367" s="24" t="s">
        <v>11597</v>
      </c>
      <c r="F2367" s="25">
        <v>2.0</v>
      </c>
      <c r="G2367" s="25">
        <v>2.0</v>
      </c>
      <c r="H2367" s="25" t="s">
        <v>8916</v>
      </c>
      <c r="I2367" s="25">
        <v>2.0</v>
      </c>
      <c r="J2367" s="25">
        <v>2.0</v>
      </c>
      <c r="K2367" s="25" t="s">
        <v>10249</v>
      </c>
      <c r="L2367" s="25">
        <v>2.0</v>
      </c>
      <c r="M2367" s="25">
        <v>2.0</v>
      </c>
      <c r="N2367" s="25" t="s">
        <v>9081</v>
      </c>
      <c r="O2367" s="13"/>
      <c r="P2367" s="13"/>
      <c r="Q2367" s="13"/>
      <c r="R2367" s="13"/>
      <c r="S2367" s="13"/>
      <c r="T2367" s="13"/>
      <c r="U2367" s="13"/>
      <c r="V2367" s="13"/>
      <c r="W2367" s="13"/>
      <c r="X2367" s="13"/>
      <c r="Y2367" s="13"/>
      <c r="Z2367" s="13"/>
      <c r="AA2367" s="13"/>
      <c r="AB2367" s="13"/>
    </row>
    <row r="2368" ht="15.75" customHeight="1">
      <c r="A2368" s="24" t="s">
        <v>11592</v>
      </c>
      <c r="B2368" s="24" t="s">
        <v>2197</v>
      </c>
      <c r="C2368" s="24" t="s">
        <v>11593</v>
      </c>
      <c r="D2368" s="24" t="s">
        <v>11594</v>
      </c>
      <c r="E2368" s="24" t="s">
        <v>11601</v>
      </c>
      <c r="F2368" s="25">
        <v>1.0</v>
      </c>
      <c r="G2368" s="25">
        <v>1.0</v>
      </c>
      <c r="H2368" s="25" t="s">
        <v>8916</v>
      </c>
      <c r="I2368" s="25">
        <v>1.0</v>
      </c>
      <c r="J2368" s="25">
        <v>1.0</v>
      </c>
      <c r="K2368" s="25" t="s">
        <v>10249</v>
      </c>
      <c r="L2368" s="25">
        <v>1.0</v>
      </c>
      <c r="M2368" s="25">
        <v>1.0</v>
      </c>
      <c r="N2368" s="25" t="s">
        <v>9081</v>
      </c>
      <c r="O2368" s="13"/>
      <c r="P2368" s="13"/>
      <c r="Q2368" s="13"/>
      <c r="R2368" s="13"/>
      <c r="S2368" s="13"/>
      <c r="T2368" s="13"/>
      <c r="U2368" s="13"/>
      <c r="V2368" s="13"/>
      <c r="W2368" s="13"/>
      <c r="X2368" s="13"/>
      <c r="Y2368" s="13"/>
      <c r="Z2368" s="13"/>
      <c r="AA2368" s="13"/>
      <c r="AB2368" s="13"/>
    </row>
    <row r="2369" ht="15.75" customHeight="1">
      <c r="A2369" s="24" t="s">
        <v>11592</v>
      </c>
      <c r="B2369" s="24" t="s">
        <v>2199</v>
      </c>
      <c r="C2369" s="24" t="s">
        <v>11593</v>
      </c>
      <c r="D2369" s="24" t="s">
        <v>11594</v>
      </c>
      <c r="E2369" s="24" t="s">
        <v>11602</v>
      </c>
      <c r="F2369" s="25">
        <v>2.0</v>
      </c>
      <c r="G2369" s="25">
        <v>2.0</v>
      </c>
      <c r="H2369" s="25" t="s">
        <v>8916</v>
      </c>
      <c r="I2369" s="25">
        <v>2.0</v>
      </c>
      <c r="J2369" s="25">
        <v>2.0</v>
      </c>
      <c r="K2369" s="25" t="s">
        <v>10249</v>
      </c>
      <c r="L2369" s="25">
        <v>2.0</v>
      </c>
      <c r="M2369" s="25">
        <v>2.0</v>
      </c>
      <c r="N2369" s="25" t="s">
        <v>9081</v>
      </c>
      <c r="O2369" s="13"/>
      <c r="P2369" s="13"/>
      <c r="Q2369" s="13"/>
      <c r="R2369" s="13"/>
      <c r="S2369" s="13"/>
      <c r="T2369" s="13"/>
      <c r="U2369" s="13"/>
      <c r="V2369" s="13"/>
      <c r="W2369" s="13"/>
      <c r="X2369" s="13"/>
      <c r="Y2369" s="13"/>
      <c r="Z2369" s="13"/>
      <c r="AA2369" s="13"/>
      <c r="AB2369" s="13"/>
    </row>
    <row r="2370" ht="15.75" customHeight="1">
      <c r="A2370" s="24" t="s">
        <v>11592</v>
      </c>
      <c r="B2370" s="24" t="s">
        <v>2201</v>
      </c>
      <c r="C2370" s="24" t="s">
        <v>11593</v>
      </c>
      <c r="D2370" s="24" t="s">
        <v>11594</v>
      </c>
      <c r="E2370" s="24" t="s">
        <v>11603</v>
      </c>
      <c r="F2370" s="25">
        <v>1.0</v>
      </c>
      <c r="G2370" s="25">
        <v>1.0</v>
      </c>
      <c r="H2370" s="25" t="s">
        <v>8916</v>
      </c>
      <c r="I2370" s="25">
        <v>1.0</v>
      </c>
      <c r="J2370" s="25">
        <v>1.0</v>
      </c>
      <c r="K2370" s="25" t="s">
        <v>10249</v>
      </c>
      <c r="L2370" s="25">
        <v>1.0</v>
      </c>
      <c r="M2370" s="25">
        <v>3.0</v>
      </c>
      <c r="N2370" s="25" t="s">
        <v>9081</v>
      </c>
      <c r="O2370" s="13"/>
      <c r="P2370" s="13"/>
      <c r="Q2370" s="13"/>
      <c r="R2370" s="13"/>
      <c r="S2370" s="13"/>
      <c r="T2370" s="13"/>
      <c r="U2370" s="13"/>
      <c r="V2370" s="13"/>
      <c r="W2370" s="13"/>
      <c r="X2370" s="13"/>
      <c r="Y2370" s="13"/>
      <c r="Z2370" s="13"/>
      <c r="AA2370" s="13"/>
      <c r="AB2370" s="13"/>
    </row>
    <row r="2371" ht="15.75" customHeight="1">
      <c r="A2371" s="24" t="s">
        <v>11592</v>
      </c>
      <c r="B2371" s="24" t="s">
        <v>2203</v>
      </c>
      <c r="C2371" s="24" t="s">
        <v>11593</v>
      </c>
      <c r="D2371" s="24" t="s">
        <v>11594</v>
      </c>
      <c r="E2371" s="24" t="s">
        <v>11604</v>
      </c>
      <c r="F2371" s="25">
        <v>3.0</v>
      </c>
      <c r="G2371" s="25">
        <v>3.0</v>
      </c>
      <c r="H2371" s="25" t="s">
        <v>8916</v>
      </c>
      <c r="I2371" s="25">
        <v>3.0</v>
      </c>
      <c r="J2371" s="25">
        <v>3.0</v>
      </c>
      <c r="K2371" s="25" t="s">
        <v>10249</v>
      </c>
      <c r="L2371" s="25">
        <v>3.0</v>
      </c>
      <c r="M2371" s="25">
        <v>3.0</v>
      </c>
      <c r="N2371" s="25" t="s">
        <v>9081</v>
      </c>
      <c r="O2371" s="13"/>
      <c r="P2371" s="13"/>
      <c r="Q2371" s="13"/>
      <c r="R2371" s="13"/>
      <c r="S2371" s="13"/>
      <c r="T2371" s="13"/>
      <c r="U2371" s="13"/>
      <c r="V2371" s="13"/>
      <c r="W2371" s="13"/>
      <c r="X2371" s="13"/>
      <c r="Y2371" s="13"/>
      <c r="Z2371" s="13"/>
      <c r="AA2371" s="13"/>
      <c r="AB2371" s="13"/>
    </row>
    <row r="2372" ht="15.75" customHeight="1">
      <c r="A2372" s="24" t="s">
        <v>11592</v>
      </c>
      <c r="B2372" s="24" t="s">
        <v>2205</v>
      </c>
      <c r="C2372" s="24" t="s">
        <v>11593</v>
      </c>
      <c r="D2372" s="24" t="s">
        <v>11594</v>
      </c>
      <c r="E2372" s="24" t="s">
        <v>11605</v>
      </c>
      <c r="F2372" s="25">
        <v>1.0</v>
      </c>
      <c r="G2372" s="25">
        <v>1.0</v>
      </c>
      <c r="H2372" s="25" t="s">
        <v>8916</v>
      </c>
      <c r="I2372" s="25">
        <v>2.0</v>
      </c>
      <c r="J2372" s="25">
        <v>2.0</v>
      </c>
      <c r="K2372" s="25" t="s">
        <v>10249</v>
      </c>
      <c r="L2372" s="25">
        <v>2.0</v>
      </c>
      <c r="M2372" s="25">
        <v>3.0</v>
      </c>
      <c r="N2372" s="25" t="s">
        <v>9081</v>
      </c>
      <c r="O2372" s="13"/>
      <c r="P2372" s="13"/>
      <c r="Q2372" s="13"/>
      <c r="R2372" s="13"/>
      <c r="S2372" s="13"/>
      <c r="T2372" s="13"/>
      <c r="U2372" s="13"/>
      <c r="V2372" s="13"/>
      <c r="W2372" s="13"/>
      <c r="X2372" s="13"/>
      <c r="Y2372" s="13"/>
      <c r="Z2372" s="13"/>
      <c r="AA2372" s="13"/>
      <c r="AB2372" s="13"/>
    </row>
    <row r="2373" ht="15.75" customHeight="1">
      <c r="A2373" s="24" t="s">
        <v>11592</v>
      </c>
      <c r="B2373" s="24" t="s">
        <v>2207</v>
      </c>
      <c r="C2373" s="24" t="s">
        <v>11593</v>
      </c>
      <c r="D2373" s="24" t="s">
        <v>11594</v>
      </c>
      <c r="E2373" s="24" t="s">
        <v>11606</v>
      </c>
      <c r="F2373" s="25">
        <v>1.0</v>
      </c>
      <c r="G2373" s="25">
        <v>1.0</v>
      </c>
      <c r="H2373" s="25" t="s">
        <v>8916</v>
      </c>
      <c r="I2373" s="25">
        <v>1.0</v>
      </c>
      <c r="J2373" s="25">
        <v>1.0</v>
      </c>
      <c r="K2373" s="25" t="s">
        <v>10249</v>
      </c>
      <c r="L2373" s="25">
        <v>1.0</v>
      </c>
      <c r="M2373" s="25">
        <v>1.0</v>
      </c>
      <c r="N2373" s="25" t="s">
        <v>9081</v>
      </c>
      <c r="O2373" s="13"/>
      <c r="P2373" s="13"/>
      <c r="Q2373" s="13"/>
      <c r="R2373" s="13"/>
      <c r="S2373" s="13"/>
      <c r="T2373" s="13"/>
      <c r="U2373" s="13"/>
      <c r="V2373" s="13"/>
      <c r="W2373" s="13"/>
      <c r="X2373" s="13"/>
      <c r="Y2373" s="13"/>
      <c r="Z2373" s="13"/>
      <c r="AA2373" s="13"/>
      <c r="AB2373" s="13"/>
    </row>
    <row r="2374" ht="15.75" customHeight="1">
      <c r="A2374" s="24" t="s">
        <v>11592</v>
      </c>
      <c r="B2374" s="24" t="s">
        <v>2209</v>
      </c>
      <c r="C2374" s="24" t="s">
        <v>11593</v>
      </c>
      <c r="D2374" s="24" t="s">
        <v>11594</v>
      </c>
      <c r="E2374" s="24" t="s">
        <v>11607</v>
      </c>
      <c r="F2374" s="25">
        <v>3.0</v>
      </c>
      <c r="G2374" s="25">
        <v>3.0</v>
      </c>
      <c r="H2374" s="25" t="s">
        <v>8916</v>
      </c>
      <c r="I2374" s="25">
        <v>1.0</v>
      </c>
      <c r="J2374" s="25">
        <v>2.0</v>
      </c>
      <c r="K2374" s="25" t="s">
        <v>10249</v>
      </c>
      <c r="L2374" s="25">
        <v>2.0</v>
      </c>
      <c r="M2374" s="25">
        <v>3.0</v>
      </c>
      <c r="N2374" s="25" t="s">
        <v>9081</v>
      </c>
      <c r="O2374" s="13"/>
      <c r="P2374" s="13"/>
      <c r="Q2374" s="13"/>
      <c r="R2374" s="13"/>
      <c r="S2374" s="13"/>
      <c r="T2374" s="13"/>
      <c r="U2374" s="13"/>
      <c r="V2374" s="13"/>
      <c r="W2374" s="13"/>
      <c r="X2374" s="13"/>
      <c r="Y2374" s="13"/>
      <c r="Z2374" s="13"/>
      <c r="AA2374" s="13"/>
      <c r="AB2374" s="13"/>
    </row>
    <row r="2375" ht="15.75" customHeight="1">
      <c r="A2375" s="24" t="s">
        <v>11592</v>
      </c>
      <c r="B2375" s="24" t="s">
        <v>2211</v>
      </c>
      <c r="C2375" s="24" t="s">
        <v>11593</v>
      </c>
      <c r="D2375" s="24" t="s">
        <v>11594</v>
      </c>
      <c r="E2375" s="24" t="s">
        <v>11608</v>
      </c>
      <c r="F2375" s="25">
        <v>2.0</v>
      </c>
      <c r="G2375" s="25">
        <v>2.0</v>
      </c>
      <c r="H2375" s="25" t="s">
        <v>8916</v>
      </c>
      <c r="I2375" s="25">
        <v>2.0</v>
      </c>
      <c r="J2375" s="25">
        <v>2.0</v>
      </c>
      <c r="K2375" s="25" t="s">
        <v>10249</v>
      </c>
      <c r="L2375" s="25">
        <v>2.0</v>
      </c>
      <c r="M2375" s="25">
        <v>2.0</v>
      </c>
      <c r="N2375" s="25" t="s">
        <v>9081</v>
      </c>
      <c r="O2375" s="13"/>
      <c r="P2375" s="13"/>
      <c r="Q2375" s="13"/>
      <c r="R2375" s="13"/>
      <c r="S2375" s="13"/>
      <c r="T2375" s="13"/>
      <c r="U2375" s="13"/>
      <c r="V2375" s="13"/>
      <c r="W2375" s="13"/>
      <c r="X2375" s="13"/>
      <c r="Y2375" s="13"/>
      <c r="Z2375" s="13"/>
      <c r="AA2375" s="13"/>
      <c r="AB2375" s="13"/>
    </row>
    <row r="2376" ht="15.75" customHeight="1">
      <c r="A2376" s="24" t="s">
        <v>11592</v>
      </c>
      <c r="B2376" s="24" t="s">
        <v>2213</v>
      </c>
      <c r="C2376" s="24" t="s">
        <v>11593</v>
      </c>
      <c r="D2376" s="24" t="s">
        <v>11594</v>
      </c>
      <c r="E2376" s="24" t="s">
        <v>11609</v>
      </c>
      <c r="F2376" s="25">
        <v>1.0</v>
      </c>
      <c r="G2376" s="25">
        <v>1.0</v>
      </c>
      <c r="H2376" s="25" t="s">
        <v>8916</v>
      </c>
      <c r="I2376" s="25">
        <v>1.0</v>
      </c>
      <c r="J2376" s="25">
        <v>1.0</v>
      </c>
      <c r="K2376" s="25" t="s">
        <v>10249</v>
      </c>
      <c r="L2376" s="25">
        <v>1.0</v>
      </c>
      <c r="M2376" s="25">
        <v>1.0</v>
      </c>
      <c r="N2376" s="25" t="s">
        <v>9081</v>
      </c>
      <c r="O2376" s="13"/>
      <c r="P2376" s="13"/>
      <c r="Q2376" s="13"/>
      <c r="R2376" s="13"/>
      <c r="S2376" s="13"/>
      <c r="T2376" s="13"/>
      <c r="U2376" s="13"/>
      <c r="V2376" s="13"/>
      <c r="W2376" s="13"/>
      <c r="X2376" s="13"/>
      <c r="Y2376" s="13"/>
      <c r="Z2376" s="13"/>
      <c r="AA2376" s="13"/>
      <c r="AB2376" s="13"/>
    </row>
    <row r="2377" ht="15.75" customHeight="1">
      <c r="A2377" s="24" t="s">
        <v>11592</v>
      </c>
      <c r="B2377" s="24" t="s">
        <v>2215</v>
      </c>
      <c r="C2377" s="24" t="s">
        <v>11593</v>
      </c>
      <c r="D2377" s="24" t="s">
        <v>11594</v>
      </c>
      <c r="E2377" s="24" t="s">
        <v>11610</v>
      </c>
      <c r="F2377" s="25">
        <v>2.0</v>
      </c>
      <c r="G2377" s="25">
        <v>1.0</v>
      </c>
      <c r="H2377" s="25" t="s">
        <v>8916</v>
      </c>
      <c r="I2377" s="25">
        <v>2.0</v>
      </c>
      <c r="J2377" s="25">
        <v>1.0</v>
      </c>
      <c r="K2377" s="25" t="s">
        <v>10249</v>
      </c>
      <c r="L2377" s="25">
        <v>2.0</v>
      </c>
      <c r="M2377" s="25">
        <v>1.0</v>
      </c>
      <c r="N2377" s="25" t="s">
        <v>9081</v>
      </c>
      <c r="O2377" s="13"/>
      <c r="P2377" s="13"/>
      <c r="Q2377" s="13"/>
      <c r="R2377" s="13"/>
      <c r="S2377" s="13"/>
      <c r="T2377" s="13"/>
      <c r="U2377" s="13"/>
      <c r="V2377" s="13"/>
      <c r="W2377" s="13"/>
      <c r="X2377" s="13"/>
      <c r="Y2377" s="13"/>
      <c r="Z2377" s="13"/>
      <c r="AA2377" s="13"/>
      <c r="AB2377" s="13"/>
    </row>
    <row r="2378" ht="15.75" customHeight="1">
      <c r="A2378" s="24" t="s">
        <v>11592</v>
      </c>
      <c r="B2378" s="24" t="s">
        <v>2217</v>
      </c>
      <c r="C2378" s="24" t="s">
        <v>11593</v>
      </c>
      <c r="D2378" s="24" t="s">
        <v>11594</v>
      </c>
      <c r="E2378" s="24" t="s">
        <v>11611</v>
      </c>
      <c r="F2378" s="25">
        <v>2.0</v>
      </c>
      <c r="G2378" s="25">
        <v>2.0</v>
      </c>
      <c r="H2378" s="25" t="s">
        <v>8916</v>
      </c>
      <c r="I2378" s="25">
        <v>2.0</v>
      </c>
      <c r="J2378" s="25">
        <v>2.0</v>
      </c>
      <c r="K2378" s="25" t="s">
        <v>10249</v>
      </c>
      <c r="L2378" s="25">
        <v>2.0</v>
      </c>
      <c r="M2378" s="25">
        <v>2.0</v>
      </c>
      <c r="N2378" s="25" t="s">
        <v>9081</v>
      </c>
      <c r="O2378" s="13"/>
      <c r="P2378" s="13"/>
      <c r="Q2378" s="13"/>
      <c r="R2378" s="13"/>
      <c r="S2378" s="13"/>
      <c r="T2378" s="13"/>
      <c r="U2378" s="13"/>
      <c r="V2378" s="13"/>
      <c r="W2378" s="13"/>
      <c r="X2378" s="13"/>
      <c r="Y2378" s="13"/>
      <c r="Z2378" s="13"/>
      <c r="AA2378" s="13"/>
      <c r="AB2378" s="13"/>
    </row>
    <row r="2379" ht="15.75" customHeight="1">
      <c r="A2379" s="24" t="s">
        <v>11612</v>
      </c>
      <c r="B2379" s="24" t="s">
        <v>3338</v>
      </c>
      <c r="C2379" s="24" t="s">
        <v>11613</v>
      </c>
      <c r="D2379" s="24" t="s">
        <v>11614</v>
      </c>
      <c r="E2379" s="24" t="s">
        <v>11615</v>
      </c>
      <c r="F2379" s="25">
        <v>2.0</v>
      </c>
      <c r="G2379" s="25">
        <v>2.0</v>
      </c>
      <c r="H2379" s="25" t="s">
        <v>8916</v>
      </c>
      <c r="I2379" s="25">
        <v>2.0</v>
      </c>
      <c r="J2379" s="25">
        <v>2.0</v>
      </c>
      <c r="K2379" s="25" t="s">
        <v>10249</v>
      </c>
      <c r="L2379" s="25">
        <v>2.0</v>
      </c>
      <c r="M2379" s="25">
        <v>2.0</v>
      </c>
      <c r="N2379" s="25" t="s">
        <v>9081</v>
      </c>
      <c r="O2379" s="13"/>
      <c r="P2379" s="13"/>
      <c r="Q2379" s="13"/>
      <c r="R2379" s="13"/>
      <c r="S2379" s="13"/>
      <c r="T2379" s="13"/>
      <c r="U2379" s="13"/>
      <c r="V2379" s="13"/>
      <c r="W2379" s="13"/>
      <c r="X2379" s="13"/>
      <c r="Y2379" s="13"/>
      <c r="Z2379" s="13"/>
      <c r="AA2379" s="13"/>
      <c r="AB2379" s="13"/>
    </row>
    <row r="2380" ht="15.75" customHeight="1">
      <c r="A2380" s="24" t="s">
        <v>11612</v>
      </c>
      <c r="B2380" s="24" t="s">
        <v>3342</v>
      </c>
      <c r="C2380" s="24" t="s">
        <v>11613</v>
      </c>
      <c r="D2380" s="24" t="s">
        <v>11614</v>
      </c>
      <c r="E2380" s="24" t="s">
        <v>11616</v>
      </c>
      <c r="F2380" s="25">
        <v>3.0</v>
      </c>
      <c r="G2380" s="25">
        <v>3.0</v>
      </c>
      <c r="H2380" s="25" t="s">
        <v>8916</v>
      </c>
      <c r="I2380" s="25">
        <v>3.0</v>
      </c>
      <c r="J2380" s="25">
        <v>3.0</v>
      </c>
      <c r="K2380" s="25" t="s">
        <v>10249</v>
      </c>
      <c r="L2380" s="25">
        <v>3.0</v>
      </c>
      <c r="M2380" s="25">
        <v>3.0</v>
      </c>
      <c r="N2380" s="25" t="s">
        <v>9081</v>
      </c>
      <c r="O2380" s="13"/>
      <c r="P2380" s="13"/>
      <c r="Q2380" s="13"/>
      <c r="R2380" s="13"/>
      <c r="S2380" s="13"/>
      <c r="T2380" s="13"/>
      <c r="U2380" s="13"/>
      <c r="V2380" s="13"/>
      <c r="W2380" s="13"/>
      <c r="X2380" s="13"/>
      <c r="Y2380" s="13"/>
      <c r="Z2380" s="13"/>
      <c r="AA2380" s="13"/>
      <c r="AB2380" s="13"/>
    </row>
    <row r="2381" ht="15.75" customHeight="1">
      <c r="A2381" s="24" t="s">
        <v>11612</v>
      </c>
      <c r="B2381" s="24" t="s">
        <v>3344</v>
      </c>
      <c r="C2381" s="24" t="s">
        <v>11613</v>
      </c>
      <c r="D2381" s="24" t="s">
        <v>11614</v>
      </c>
      <c r="E2381" s="24" t="s">
        <v>11617</v>
      </c>
      <c r="F2381" s="25">
        <v>3.0</v>
      </c>
      <c r="G2381" s="25">
        <v>3.0</v>
      </c>
      <c r="H2381" s="25" t="s">
        <v>8916</v>
      </c>
      <c r="I2381" s="25">
        <v>3.0</v>
      </c>
      <c r="J2381" s="25">
        <v>3.0</v>
      </c>
      <c r="K2381" s="25" t="s">
        <v>10249</v>
      </c>
      <c r="L2381" s="25">
        <v>3.0</v>
      </c>
      <c r="M2381" s="25">
        <v>3.0</v>
      </c>
      <c r="N2381" s="25" t="s">
        <v>9081</v>
      </c>
      <c r="O2381" s="13"/>
      <c r="P2381" s="13"/>
      <c r="Q2381" s="13"/>
      <c r="R2381" s="13"/>
      <c r="S2381" s="13"/>
      <c r="T2381" s="13"/>
      <c r="U2381" s="13"/>
      <c r="V2381" s="13"/>
      <c r="W2381" s="13"/>
      <c r="X2381" s="13"/>
      <c r="Y2381" s="13"/>
      <c r="Z2381" s="13"/>
      <c r="AA2381" s="13"/>
      <c r="AB2381" s="13"/>
    </row>
    <row r="2382" ht="15.75" customHeight="1">
      <c r="A2382" s="24" t="s">
        <v>11612</v>
      </c>
      <c r="B2382" s="24" t="s">
        <v>3346</v>
      </c>
      <c r="C2382" s="24" t="s">
        <v>11613</v>
      </c>
      <c r="D2382" s="24" t="s">
        <v>11614</v>
      </c>
      <c r="E2382" s="24" t="s">
        <v>11618</v>
      </c>
      <c r="F2382" s="25">
        <v>2.0</v>
      </c>
      <c r="G2382" s="25">
        <v>2.0</v>
      </c>
      <c r="H2382" s="25" t="s">
        <v>8916</v>
      </c>
      <c r="I2382" s="25">
        <v>2.0</v>
      </c>
      <c r="J2382" s="25">
        <v>2.0</v>
      </c>
      <c r="K2382" s="25" t="s">
        <v>10249</v>
      </c>
      <c r="L2382" s="25">
        <v>2.0</v>
      </c>
      <c r="M2382" s="25">
        <v>2.0</v>
      </c>
      <c r="N2382" s="25" t="s">
        <v>9081</v>
      </c>
      <c r="O2382" s="13"/>
      <c r="P2382" s="13"/>
      <c r="Q2382" s="13"/>
      <c r="R2382" s="13"/>
      <c r="S2382" s="13"/>
      <c r="T2382" s="13"/>
      <c r="U2382" s="13"/>
      <c r="V2382" s="13"/>
      <c r="W2382" s="13"/>
      <c r="X2382" s="13"/>
      <c r="Y2382" s="13"/>
      <c r="Z2382" s="13"/>
      <c r="AA2382" s="13"/>
      <c r="AB2382" s="13"/>
    </row>
    <row r="2383" ht="15.75" customHeight="1">
      <c r="A2383" s="24" t="s">
        <v>11612</v>
      </c>
      <c r="B2383" s="24" t="s">
        <v>3348</v>
      </c>
      <c r="C2383" s="24" t="s">
        <v>11613</v>
      </c>
      <c r="D2383" s="24" t="s">
        <v>11614</v>
      </c>
      <c r="E2383" s="24" t="s">
        <v>11619</v>
      </c>
      <c r="F2383" s="25">
        <v>1.0</v>
      </c>
      <c r="G2383" s="25">
        <v>1.0</v>
      </c>
      <c r="H2383" s="25" t="s">
        <v>8916</v>
      </c>
      <c r="I2383" s="25">
        <v>1.0</v>
      </c>
      <c r="J2383" s="25">
        <v>2.0</v>
      </c>
      <c r="K2383" s="25" t="s">
        <v>10249</v>
      </c>
      <c r="L2383" s="25">
        <v>1.0</v>
      </c>
      <c r="M2383" s="25">
        <v>2.0</v>
      </c>
      <c r="N2383" s="25" t="s">
        <v>9081</v>
      </c>
      <c r="O2383" s="13"/>
      <c r="P2383" s="13"/>
      <c r="Q2383" s="13"/>
      <c r="R2383" s="13"/>
      <c r="S2383" s="13"/>
      <c r="T2383" s="13"/>
      <c r="U2383" s="13"/>
      <c r="V2383" s="13"/>
      <c r="W2383" s="13"/>
      <c r="X2383" s="13"/>
      <c r="Y2383" s="13"/>
      <c r="Z2383" s="13"/>
      <c r="AA2383" s="13"/>
      <c r="AB2383" s="13"/>
    </row>
    <row r="2384" ht="15.75" customHeight="1">
      <c r="A2384" s="24" t="s">
        <v>11612</v>
      </c>
      <c r="B2384" s="24" t="s">
        <v>3350</v>
      </c>
      <c r="C2384" s="24" t="s">
        <v>11613</v>
      </c>
      <c r="D2384" s="24" t="s">
        <v>11614</v>
      </c>
      <c r="E2384" s="24" t="s">
        <v>11620</v>
      </c>
      <c r="F2384" s="25">
        <v>2.0</v>
      </c>
      <c r="G2384" s="25">
        <v>3.0</v>
      </c>
      <c r="H2384" s="25" t="s">
        <v>8916</v>
      </c>
      <c r="I2384" s="25">
        <v>2.0</v>
      </c>
      <c r="J2384" s="25">
        <v>3.0</v>
      </c>
      <c r="K2384" s="25" t="s">
        <v>10249</v>
      </c>
      <c r="L2384" s="25">
        <v>2.0</v>
      </c>
      <c r="M2384" s="25">
        <v>3.0</v>
      </c>
      <c r="N2384" s="25" t="s">
        <v>9081</v>
      </c>
      <c r="O2384" s="13"/>
      <c r="P2384" s="13"/>
      <c r="Q2384" s="13"/>
      <c r="R2384" s="13"/>
      <c r="S2384" s="13"/>
      <c r="T2384" s="13"/>
      <c r="U2384" s="13"/>
      <c r="V2384" s="13"/>
      <c r="W2384" s="13"/>
      <c r="X2384" s="13"/>
      <c r="Y2384" s="13"/>
      <c r="Z2384" s="13"/>
      <c r="AA2384" s="13"/>
      <c r="AB2384" s="13"/>
    </row>
    <row r="2385" ht="15.75" customHeight="1">
      <c r="A2385" s="24" t="s">
        <v>11612</v>
      </c>
      <c r="B2385" s="24" t="s">
        <v>3352</v>
      </c>
      <c r="C2385" s="24" t="s">
        <v>11613</v>
      </c>
      <c r="D2385" s="24" t="s">
        <v>11614</v>
      </c>
      <c r="E2385" s="24" t="s">
        <v>11621</v>
      </c>
      <c r="F2385" s="25">
        <v>3.0</v>
      </c>
      <c r="G2385" s="25">
        <v>2.0</v>
      </c>
      <c r="H2385" s="25" t="s">
        <v>8916</v>
      </c>
      <c r="I2385" s="25">
        <v>3.0</v>
      </c>
      <c r="J2385" s="25">
        <v>2.0</v>
      </c>
      <c r="K2385" s="25" t="s">
        <v>10249</v>
      </c>
      <c r="L2385" s="25">
        <v>3.0</v>
      </c>
      <c r="M2385" s="25">
        <v>2.0</v>
      </c>
      <c r="N2385" s="25" t="s">
        <v>9081</v>
      </c>
      <c r="O2385" s="13"/>
      <c r="P2385" s="13"/>
      <c r="Q2385" s="13"/>
      <c r="R2385" s="13"/>
      <c r="S2385" s="13"/>
      <c r="T2385" s="13"/>
      <c r="U2385" s="13"/>
      <c r="V2385" s="13"/>
      <c r="W2385" s="13"/>
      <c r="X2385" s="13"/>
      <c r="Y2385" s="13"/>
      <c r="Z2385" s="13"/>
      <c r="AA2385" s="13"/>
      <c r="AB2385" s="13"/>
    </row>
    <row r="2386" ht="15.75" customHeight="1">
      <c r="A2386" s="24" t="s">
        <v>11612</v>
      </c>
      <c r="B2386" s="24" t="s">
        <v>3354</v>
      </c>
      <c r="C2386" s="24" t="s">
        <v>11613</v>
      </c>
      <c r="D2386" s="24" t="s">
        <v>11614</v>
      </c>
      <c r="E2386" s="24" t="s">
        <v>11622</v>
      </c>
      <c r="F2386" s="25">
        <v>1.0</v>
      </c>
      <c r="G2386" s="25">
        <v>1.0</v>
      </c>
      <c r="H2386" s="25" t="s">
        <v>8916</v>
      </c>
      <c r="I2386" s="25">
        <v>1.0</v>
      </c>
      <c r="J2386" s="25">
        <v>1.0</v>
      </c>
      <c r="K2386" s="25" t="s">
        <v>10249</v>
      </c>
      <c r="L2386" s="25">
        <v>1.0</v>
      </c>
      <c r="M2386" s="25">
        <v>1.0</v>
      </c>
      <c r="N2386" s="25" t="s">
        <v>9081</v>
      </c>
      <c r="O2386" s="13"/>
      <c r="P2386" s="13"/>
      <c r="Q2386" s="13"/>
      <c r="R2386" s="13"/>
      <c r="S2386" s="13"/>
      <c r="T2386" s="13"/>
      <c r="U2386" s="13"/>
      <c r="V2386" s="13"/>
      <c r="W2386" s="13"/>
      <c r="X2386" s="13"/>
      <c r="Y2386" s="13"/>
      <c r="Z2386" s="13"/>
      <c r="AA2386" s="13"/>
      <c r="AB2386" s="13"/>
    </row>
    <row r="2387" ht="15.75" customHeight="1">
      <c r="A2387" s="24" t="s">
        <v>11612</v>
      </c>
      <c r="B2387" s="24" t="s">
        <v>3356</v>
      </c>
      <c r="C2387" s="24" t="s">
        <v>11613</v>
      </c>
      <c r="D2387" s="24" t="s">
        <v>11614</v>
      </c>
      <c r="E2387" s="24" t="s">
        <v>11623</v>
      </c>
      <c r="F2387" s="25">
        <v>2.0</v>
      </c>
      <c r="G2387" s="25">
        <v>2.0</v>
      </c>
      <c r="H2387" s="25" t="s">
        <v>8916</v>
      </c>
      <c r="I2387" s="25">
        <v>2.0</v>
      </c>
      <c r="J2387" s="25">
        <v>2.0</v>
      </c>
      <c r="K2387" s="25" t="s">
        <v>10249</v>
      </c>
      <c r="L2387" s="25">
        <v>2.0</v>
      </c>
      <c r="M2387" s="25">
        <v>2.0</v>
      </c>
      <c r="N2387" s="25" t="s">
        <v>9081</v>
      </c>
      <c r="O2387" s="13"/>
      <c r="P2387" s="13"/>
      <c r="Q2387" s="13"/>
      <c r="R2387" s="13"/>
      <c r="S2387" s="13"/>
      <c r="T2387" s="13"/>
      <c r="U2387" s="13"/>
      <c r="V2387" s="13"/>
      <c r="W2387" s="13"/>
      <c r="X2387" s="13"/>
      <c r="Y2387" s="13"/>
      <c r="Z2387" s="13"/>
      <c r="AA2387" s="13"/>
      <c r="AB2387" s="13"/>
    </row>
    <row r="2388" ht="15.75" customHeight="1">
      <c r="A2388" s="24" t="s">
        <v>11612</v>
      </c>
      <c r="B2388" s="24" t="s">
        <v>3358</v>
      </c>
      <c r="C2388" s="24" t="s">
        <v>11613</v>
      </c>
      <c r="D2388" s="24" t="s">
        <v>11614</v>
      </c>
      <c r="E2388" s="24" t="s">
        <v>11624</v>
      </c>
      <c r="F2388" s="25">
        <v>1.0</v>
      </c>
      <c r="G2388" s="25">
        <v>1.0</v>
      </c>
      <c r="H2388" s="25" t="s">
        <v>8916</v>
      </c>
      <c r="I2388" s="25">
        <v>1.0</v>
      </c>
      <c r="J2388" s="25">
        <v>1.0</v>
      </c>
      <c r="K2388" s="25" t="s">
        <v>10249</v>
      </c>
      <c r="L2388" s="25">
        <v>1.0</v>
      </c>
      <c r="M2388" s="25">
        <v>1.0</v>
      </c>
      <c r="N2388" s="25" t="s">
        <v>9081</v>
      </c>
      <c r="O2388" s="13"/>
      <c r="P2388" s="13"/>
      <c r="Q2388" s="13"/>
      <c r="R2388" s="13"/>
      <c r="S2388" s="13"/>
      <c r="T2388" s="13"/>
      <c r="U2388" s="13"/>
      <c r="V2388" s="13"/>
      <c r="W2388" s="13"/>
      <c r="X2388" s="13"/>
      <c r="Y2388" s="13"/>
      <c r="Z2388" s="13"/>
      <c r="AA2388" s="13"/>
      <c r="AB2388" s="13"/>
    </row>
    <row r="2389" ht="15.75" customHeight="1">
      <c r="A2389" s="24" t="s">
        <v>11612</v>
      </c>
      <c r="B2389" s="24" t="s">
        <v>3360</v>
      </c>
      <c r="C2389" s="24" t="s">
        <v>11613</v>
      </c>
      <c r="D2389" s="24" t="s">
        <v>11614</v>
      </c>
      <c r="E2389" s="24" t="s">
        <v>11625</v>
      </c>
      <c r="F2389" s="25">
        <v>1.0</v>
      </c>
      <c r="G2389" s="25">
        <v>1.0</v>
      </c>
      <c r="H2389" s="25" t="s">
        <v>8916</v>
      </c>
      <c r="I2389" s="25">
        <v>1.0</v>
      </c>
      <c r="J2389" s="25">
        <v>1.0</v>
      </c>
      <c r="K2389" s="25" t="s">
        <v>10249</v>
      </c>
      <c r="L2389" s="25">
        <v>1.0</v>
      </c>
      <c r="M2389" s="25">
        <v>1.0</v>
      </c>
      <c r="N2389" s="25" t="s">
        <v>9081</v>
      </c>
      <c r="O2389" s="13"/>
      <c r="P2389" s="13"/>
      <c r="Q2389" s="13"/>
      <c r="R2389" s="13"/>
      <c r="S2389" s="13"/>
      <c r="T2389" s="13"/>
      <c r="U2389" s="13"/>
      <c r="V2389" s="13"/>
      <c r="W2389" s="13"/>
      <c r="X2389" s="13"/>
      <c r="Y2389" s="13"/>
      <c r="Z2389" s="13"/>
      <c r="AA2389" s="13"/>
      <c r="AB2389" s="13"/>
    </row>
    <row r="2390" ht="15.75" customHeight="1">
      <c r="A2390" s="24" t="s">
        <v>11612</v>
      </c>
      <c r="B2390" s="24" t="s">
        <v>3362</v>
      </c>
      <c r="C2390" s="24" t="s">
        <v>11613</v>
      </c>
      <c r="D2390" s="24" t="s">
        <v>11614</v>
      </c>
      <c r="E2390" s="24" t="s">
        <v>11626</v>
      </c>
      <c r="F2390" s="25">
        <v>3.0</v>
      </c>
      <c r="G2390" s="25">
        <v>3.0</v>
      </c>
      <c r="H2390" s="25" t="s">
        <v>8916</v>
      </c>
      <c r="I2390" s="25">
        <v>3.0</v>
      </c>
      <c r="J2390" s="25">
        <v>3.0</v>
      </c>
      <c r="K2390" s="25" t="s">
        <v>10249</v>
      </c>
      <c r="L2390" s="25">
        <v>3.0</v>
      </c>
      <c r="M2390" s="25">
        <v>3.0</v>
      </c>
      <c r="N2390" s="25" t="s">
        <v>9081</v>
      </c>
      <c r="O2390" s="13"/>
      <c r="P2390" s="13"/>
      <c r="Q2390" s="13"/>
      <c r="R2390" s="13"/>
      <c r="S2390" s="13"/>
      <c r="T2390" s="13"/>
      <c r="U2390" s="13"/>
      <c r="V2390" s="13"/>
      <c r="W2390" s="13"/>
      <c r="X2390" s="13"/>
      <c r="Y2390" s="13"/>
      <c r="Z2390" s="13"/>
      <c r="AA2390" s="13"/>
      <c r="AB2390" s="13"/>
    </row>
    <row r="2391" ht="15.75" customHeight="1">
      <c r="A2391" s="24" t="s">
        <v>11612</v>
      </c>
      <c r="B2391" s="24" t="s">
        <v>3364</v>
      </c>
      <c r="C2391" s="24" t="s">
        <v>11613</v>
      </c>
      <c r="D2391" s="24" t="s">
        <v>11614</v>
      </c>
      <c r="E2391" s="24" t="s">
        <v>11627</v>
      </c>
      <c r="F2391" s="25">
        <v>2.0</v>
      </c>
      <c r="G2391" s="25">
        <v>1.0</v>
      </c>
      <c r="H2391" s="25" t="s">
        <v>8916</v>
      </c>
      <c r="I2391" s="25">
        <v>2.0</v>
      </c>
      <c r="J2391" s="25">
        <v>1.0</v>
      </c>
      <c r="K2391" s="25" t="s">
        <v>10249</v>
      </c>
      <c r="L2391" s="25">
        <v>2.0</v>
      </c>
      <c r="M2391" s="25">
        <v>1.0</v>
      </c>
      <c r="N2391" s="25" t="s">
        <v>9081</v>
      </c>
      <c r="O2391" s="13"/>
      <c r="P2391" s="13"/>
      <c r="Q2391" s="13"/>
      <c r="R2391" s="13"/>
      <c r="S2391" s="13"/>
      <c r="T2391" s="13"/>
      <c r="U2391" s="13"/>
      <c r="V2391" s="13"/>
      <c r="W2391" s="13"/>
      <c r="X2391" s="13"/>
      <c r="Y2391" s="13"/>
      <c r="Z2391" s="13"/>
      <c r="AA2391" s="13"/>
      <c r="AB2391" s="13"/>
    </row>
    <row r="2392" ht="15.75" customHeight="1">
      <c r="A2392" s="24" t="s">
        <v>11612</v>
      </c>
      <c r="B2392" s="24" t="s">
        <v>3366</v>
      </c>
      <c r="C2392" s="24" t="s">
        <v>11613</v>
      </c>
      <c r="D2392" s="24" t="s">
        <v>11614</v>
      </c>
      <c r="E2392" s="24" t="s">
        <v>11628</v>
      </c>
      <c r="F2392" s="25">
        <v>1.0</v>
      </c>
      <c r="G2392" s="25">
        <v>1.0</v>
      </c>
      <c r="H2392" s="25" t="s">
        <v>8916</v>
      </c>
      <c r="I2392" s="25">
        <v>1.0</v>
      </c>
      <c r="J2392" s="25">
        <v>1.0</v>
      </c>
      <c r="K2392" s="25" t="s">
        <v>10249</v>
      </c>
      <c r="L2392" s="25">
        <v>1.0</v>
      </c>
      <c r="M2392" s="25">
        <v>1.0</v>
      </c>
      <c r="N2392" s="25" t="s">
        <v>9081</v>
      </c>
      <c r="O2392" s="13"/>
      <c r="P2392" s="13"/>
      <c r="Q2392" s="13"/>
      <c r="R2392" s="13"/>
      <c r="S2392" s="13"/>
      <c r="T2392" s="13"/>
      <c r="U2392" s="13"/>
      <c r="V2392" s="13"/>
      <c r="W2392" s="13"/>
      <c r="X2392" s="13"/>
      <c r="Y2392" s="13"/>
      <c r="Z2392" s="13"/>
      <c r="AA2392" s="13"/>
      <c r="AB2392" s="13"/>
    </row>
    <row r="2393" ht="15.75" customHeight="1">
      <c r="A2393" s="24" t="s">
        <v>11612</v>
      </c>
      <c r="B2393" s="24" t="s">
        <v>3368</v>
      </c>
      <c r="C2393" s="24" t="s">
        <v>11613</v>
      </c>
      <c r="D2393" s="24" t="s">
        <v>11614</v>
      </c>
      <c r="E2393" s="24" t="s">
        <v>11629</v>
      </c>
      <c r="F2393" s="25">
        <v>1.0</v>
      </c>
      <c r="G2393" s="25">
        <v>1.0</v>
      </c>
      <c r="H2393" s="25" t="s">
        <v>8916</v>
      </c>
      <c r="I2393" s="25">
        <v>1.0</v>
      </c>
      <c r="J2393" s="25">
        <v>1.0</v>
      </c>
      <c r="K2393" s="25" t="s">
        <v>10249</v>
      </c>
      <c r="L2393" s="25">
        <v>1.0</v>
      </c>
      <c r="M2393" s="25">
        <v>1.0</v>
      </c>
      <c r="N2393" s="25" t="s">
        <v>9081</v>
      </c>
      <c r="O2393" s="13"/>
      <c r="P2393" s="13"/>
      <c r="Q2393" s="13"/>
      <c r="R2393" s="13"/>
      <c r="S2393" s="13"/>
      <c r="T2393" s="13"/>
      <c r="U2393" s="13"/>
      <c r="V2393" s="13"/>
      <c r="W2393" s="13"/>
      <c r="X2393" s="13"/>
      <c r="Y2393" s="13"/>
      <c r="Z2393" s="13"/>
      <c r="AA2393" s="13"/>
      <c r="AB2393" s="13"/>
    </row>
    <row r="2394" ht="15.75" customHeight="1">
      <c r="A2394" s="24" t="s">
        <v>11612</v>
      </c>
      <c r="B2394" s="24" t="s">
        <v>3370</v>
      </c>
      <c r="C2394" s="24" t="s">
        <v>11613</v>
      </c>
      <c r="D2394" s="24" t="s">
        <v>11614</v>
      </c>
      <c r="E2394" s="24" t="s">
        <v>11630</v>
      </c>
      <c r="F2394" s="25">
        <v>2.0</v>
      </c>
      <c r="G2394" s="25">
        <v>2.0</v>
      </c>
      <c r="H2394" s="25" t="s">
        <v>8916</v>
      </c>
      <c r="I2394" s="25">
        <v>2.0</v>
      </c>
      <c r="J2394" s="25">
        <v>1.0</v>
      </c>
      <c r="K2394" s="25" t="s">
        <v>10249</v>
      </c>
      <c r="L2394" s="25">
        <v>3.0</v>
      </c>
      <c r="M2394" s="25">
        <v>3.0</v>
      </c>
      <c r="N2394" s="25" t="s">
        <v>9081</v>
      </c>
      <c r="O2394" s="13"/>
      <c r="P2394" s="13"/>
      <c r="Q2394" s="13"/>
      <c r="R2394" s="13"/>
      <c r="S2394" s="13"/>
      <c r="T2394" s="13"/>
      <c r="U2394" s="13"/>
      <c r="V2394" s="13"/>
      <c r="W2394" s="13"/>
      <c r="X2394" s="13"/>
      <c r="Y2394" s="13"/>
      <c r="Z2394" s="13"/>
      <c r="AA2394" s="13"/>
      <c r="AB2394" s="13"/>
    </row>
    <row r="2395" ht="15.75" customHeight="1">
      <c r="A2395" s="24" t="s">
        <v>11612</v>
      </c>
      <c r="B2395" s="24" t="s">
        <v>3372</v>
      </c>
      <c r="C2395" s="24" t="s">
        <v>11613</v>
      </c>
      <c r="D2395" s="24" t="s">
        <v>11614</v>
      </c>
      <c r="E2395" s="24" t="s">
        <v>11631</v>
      </c>
      <c r="F2395" s="25">
        <v>1.0</v>
      </c>
      <c r="G2395" s="25">
        <v>1.0</v>
      </c>
      <c r="H2395" s="25" t="s">
        <v>8916</v>
      </c>
      <c r="I2395" s="25">
        <v>1.0</v>
      </c>
      <c r="J2395" s="25">
        <v>1.0</v>
      </c>
      <c r="K2395" s="25" t="s">
        <v>10249</v>
      </c>
      <c r="L2395" s="25">
        <v>1.0</v>
      </c>
      <c r="M2395" s="25">
        <v>1.0</v>
      </c>
      <c r="N2395" s="25" t="s">
        <v>9081</v>
      </c>
      <c r="O2395" s="13"/>
      <c r="P2395" s="13"/>
      <c r="Q2395" s="13"/>
      <c r="R2395" s="13"/>
      <c r="S2395" s="13"/>
      <c r="T2395" s="13"/>
      <c r="U2395" s="13"/>
      <c r="V2395" s="13"/>
      <c r="W2395" s="13"/>
      <c r="X2395" s="13"/>
      <c r="Y2395" s="13"/>
      <c r="Z2395" s="13"/>
      <c r="AA2395" s="13"/>
      <c r="AB2395" s="13"/>
    </row>
    <row r="2396" ht="15.75" customHeight="1">
      <c r="A2396" s="24" t="s">
        <v>11612</v>
      </c>
      <c r="B2396" s="24" t="s">
        <v>3374</v>
      </c>
      <c r="C2396" s="24" t="s">
        <v>11613</v>
      </c>
      <c r="D2396" s="24" t="s">
        <v>11614</v>
      </c>
      <c r="E2396" s="24" t="s">
        <v>11632</v>
      </c>
      <c r="F2396" s="25">
        <v>1.0</v>
      </c>
      <c r="G2396" s="25">
        <v>2.0</v>
      </c>
      <c r="H2396" s="25" t="s">
        <v>8916</v>
      </c>
      <c r="I2396" s="25">
        <v>1.0</v>
      </c>
      <c r="J2396" s="25">
        <v>2.0</v>
      </c>
      <c r="K2396" s="25" t="s">
        <v>10249</v>
      </c>
      <c r="L2396" s="25">
        <v>1.0</v>
      </c>
      <c r="M2396" s="25">
        <v>2.0</v>
      </c>
      <c r="N2396" s="25" t="s">
        <v>9081</v>
      </c>
      <c r="O2396" s="13"/>
      <c r="P2396" s="13"/>
      <c r="Q2396" s="13"/>
      <c r="R2396" s="13"/>
      <c r="S2396" s="13"/>
      <c r="T2396" s="13"/>
      <c r="U2396" s="13"/>
      <c r="V2396" s="13"/>
      <c r="W2396" s="13"/>
      <c r="X2396" s="13"/>
      <c r="Y2396" s="13"/>
      <c r="Z2396" s="13"/>
      <c r="AA2396" s="13"/>
      <c r="AB2396" s="13"/>
    </row>
    <row r="2397" ht="15.75" customHeight="1">
      <c r="A2397" s="24" t="s">
        <v>11633</v>
      </c>
      <c r="B2397" s="24" t="s">
        <v>4066</v>
      </c>
      <c r="C2397" s="24" t="s">
        <v>11634</v>
      </c>
      <c r="D2397" s="24" t="s">
        <v>11635</v>
      </c>
      <c r="E2397" s="24" t="s">
        <v>11636</v>
      </c>
      <c r="F2397" s="25">
        <v>3.0</v>
      </c>
      <c r="G2397" s="25">
        <v>3.0</v>
      </c>
      <c r="H2397" s="25" t="s">
        <v>9081</v>
      </c>
      <c r="I2397" s="25">
        <v>3.0</v>
      </c>
      <c r="J2397" s="25">
        <v>3.0</v>
      </c>
      <c r="K2397" s="25" t="s">
        <v>10249</v>
      </c>
      <c r="L2397" s="25">
        <v>3.0</v>
      </c>
      <c r="M2397" s="25">
        <v>3.0</v>
      </c>
      <c r="N2397" s="25" t="s">
        <v>8916</v>
      </c>
      <c r="O2397" s="13"/>
      <c r="P2397" s="13"/>
      <c r="Q2397" s="13"/>
      <c r="R2397" s="13"/>
      <c r="S2397" s="13"/>
      <c r="T2397" s="13"/>
      <c r="U2397" s="13"/>
      <c r="V2397" s="13"/>
      <c r="W2397" s="13"/>
      <c r="X2397" s="13"/>
      <c r="Y2397" s="13"/>
      <c r="Z2397" s="13"/>
      <c r="AA2397" s="13"/>
      <c r="AB2397" s="13"/>
    </row>
    <row r="2398" ht="15.75" customHeight="1">
      <c r="A2398" s="24" t="s">
        <v>11633</v>
      </c>
      <c r="B2398" s="24" t="s">
        <v>4070</v>
      </c>
      <c r="C2398" s="24" t="s">
        <v>11634</v>
      </c>
      <c r="D2398" s="24" t="s">
        <v>11635</v>
      </c>
      <c r="E2398" s="24" t="s">
        <v>11637</v>
      </c>
      <c r="F2398" s="25">
        <v>1.0</v>
      </c>
      <c r="G2398" s="25">
        <v>1.0</v>
      </c>
      <c r="H2398" s="25" t="s">
        <v>9081</v>
      </c>
      <c r="I2398" s="25">
        <v>1.0</v>
      </c>
      <c r="J2398" s="25">
        <v>1.0</v>
      </c>
      <c r="K2398" s="25" t="s">
        <v>10249</v>
      </c>
      <c r="L2398" s="25">
        <v>1.0</v>
      </c>
      <c r="M2398" s="25">
        <v>1.0</v>
      </c>
      <c r="N2398" s="25" t="s">
        <v>8916</v>
      </c>
      <c r="O2398" s="13"/>
      <c r="P2398" s="13"/>
      <c r="Q2398" s="13"/>
      <c r="R2398" s="13"/>
      <c r="S2398" s="13"/>
      <c r="T2398" s="13"/>
      <c r="U2398" s="13"/>
      <c r="V2398" s="13"/>
      <c r="W2398" s="13"/>
      <c r="X2398" s="13"/>
      <c r="Y2398" s="13"/>
      <c r="Z2398" s="13"/>
      <c r="AA2398" s="13"/>
      <c r="AB2398" s="13"/>
    </row>
    <row r="2399" ht="15.75" customHeight="1">
      <c r="A2399" s="24" t="s">
        <v>11633</v>
      </c>
      <c r="B2399" s="24" t="s">
        <v>4072</v>
      </c>
      <c r="C2399" s="24" t="s">
        <v>11634</v>
      </c>
      <c r="D2399" s="24" t="s">
        <v>11635</v>
      </c>
      <c r="E2399" s="24" t="s">
        <v>11638</v>
      </c>
      <c r="F2399" s="25">
        <v>2.0</v>
      </c>
      <c r="G2399" s="25">
        <v>3.0</v>
      </c>
      <c r="H2399" s="25" t="s">
        <v>9081</v>
      </c>
      <c r="I2399" s="25">
        <v>1.0</v>
      </c>
      <c r="J2399" s="25">
        <v>2.0</v>
      </c>
      <c r="K2399" s="25" t="s">
        <v>10249</v>
      </c>
      <c r="L2399" s="25">
        <v>1.0</v>
      </c>
      <c r="M2399" s="25">
        <v>1.0</v>
      </c>
      <c r="N2399" s="25" t="s">
        <v>8916</v>
      </c>
      <c r="O2399" s="13"/>
      <c r="P2399" s="13"/>
      <c r="Q2399" s="13"/>
      <c r="R2399" s="13"/>
      <c r="S2399" s="13"/>
      <c r="T2399" s="13"/>
      <c r="U2399" s="13"/>
      <c r="V2399" s="13"/>
      <c r="W2399" s="13"/>
      <c r="X2399" s="13"/>
      <c r="Y2399" s="13"/>
      <c r="Z2399" s="13"/>
      <c r="AA2399" s="13"/>
      <c r="AB2399" s="13"/>
    </row>
    <row r="2400" ht="15.75" customHeight="1">
      <c r="A2400" s="24" t="s">
        <v>11633</v>
      </c>
      <c r="B2400" s="24" t="s">
        <v>4074</v>
      </c>
      <c r="C2400" s="24" t="s">
        <v>11634</v>
      </c>
      <c r="D2400" s="24" t="s">
        <v>11635</v>
      </c>
      <c r="E2400" s="24" t="s">
        <v>11639</v>
      </c>
      <c r="F2400" s="25">
        <v>2.0</v>
      </c>
      <c r="G2400" s="25">
        <v>2.0</v>
      </c>
      <c r="H2400" s="25" t="s">
        <v>9081</v>
      </c>
      <c r="I2400" s="25">
        <v>2.0</v>
      </c>
      <c r="J2400" s="25">
        <v>2.0</v>
      </c>
      <c r="K2400" s="25" t="s">
        <v>10249</v>
      </c>
      <c r="L2400" s="25">
        <v>2.0</v>
      </c>
      <c r="M2400" s="25">
        <v>2.0</v>
      </c>
      <c r="N2400" s="25" t="s">
        <v>8916</v>
      </c>
      <c r="O2400" s="13"/>
      <c r="P2400" s="13"/>
      <c r="Q2400" s="13"/>
      <c r="R2400" s="13"/>
      <c r="S2400" s="13"/>
      <c r="T2400" s="13"/>
      <c r="U2400" s="13"/>
      <c r="V2400" s="13"/>
      <c r="W2400" s="13"/>
      <c r="X2400" s="13"/>
      <c r="Y2400" s="13"/>
      <c r="Z2400" s="13"/>
      <c r="AA2400" s="13"/>
      <c r="AB2400" s="13"/>
    </row>
    <row r="2401" ht="15.75" customHeight="1">
      <c r="A2401" s="24" t="s">
        <v>11633</v>
      </c>
      <c r="B2401" s="24" t="s">
        <v>4076</v>
      </c>
      <c r="C2401" s="24" t="s">
        <v>11634</v>
      </c>
      <c r="D2401" s="24" t="s">
        <v>11635</v>
      </c>
      <c r="E2401" s="24" t="s">
        <v>11640</v>
      </c>
      <c r="F2401" s="25">
        <v>3.0</v>
      </c>
      <c r="G2401" s="25">
        <v>2.0</v>
      </c>
      <c r="H2401" s="25" t="s">
        <v>9081</v>
      </c>
      <c r="I2401" s="25">
        <v>3.0</v>
      </c>
      <c r="J2401" s="25">
        <v>2.0</v>
      </c>
      <c r="K2401" s="25" t="s">
        <v>10249</v>
      </c>
      <c r="L2401" s="25">
        <v>3.0</v>
      </c>
      <c r="M2401" s="25">
        <v>2.0</v>
      </c>
      <c r="N2401" s="25" t="s">
        <v>8916</v>
      </c>
      <c r="O2401" s="13"/>
      <c r="P2401" s="13"/>
      <c r="Q2401" s="13"/>
      <c r="R2401" s="13"/>
      <c r="S2401" s="13"/>
      <c r="T2401" s="13"/>
      <c r="U2401" s="13"/>
      <c r="V2401" s="13"/>
      <c r="W2401" s="13"/>
      <c r="X2401" s="13"/>
      <c r="Y2401" s="13"/>
      <c r="Z2401" s="13"/>
      <c r="AA2401" s="13"/>
      <c r="AB2401" s="13"/>
    </row>
    <row r="2402" ht="15.75" customHeight="1">
      <c r="A2402" s="24" t="s">
        <v>11633</v>
      </c>
      <c r="B2402" s="24" t="s">
        <v>4078</v>
      </c>
      <c r="C2402" s="24" t="s">
        <v>11634</v>
      </c>
      <c r="D2402" s="24" t="s">
        <v>11635</v>
      </c>
      <c r="E2402" s="24" t="s">
        <v>11641</v>
      </c>
      <c r="F2402" s="25">
        <v>3.0</v>
      </c>
      <c r="G2402" s="25">
        <v>3.0</v>
      </c>
      <c r="H2402" s="25" t="s">
        <v>9081</v>
      </c>
      <c r="I2402" s="25">
        <v>3.0</v>
      </c>
      <c r="J2402" s="25">
        <v>3.0</v>
      </c>
      <c r="K2402" s="25" t="s">
        <v>10249</v>
      </c>
      <c r="L2402" s="25">
        <v>3.0</v>
      </c>
      <c r="M2402" s="25">
        <v>3.0</v>
      </c>
      <c r="N2402" s="25" t="s">
        <v>8916</v>
      </c>
      <c r="O2402" s="13"/>
      <c r="P2402" s="13"/>
      <c r="Q2402" s="13"/>
      <c r="R2402" s="13"/>
      <c r="S2402" s="13"/>
      <c r="T2402" s="13"/>
      <c r="U2402" s="13"/>
      <c r="V2402" s="13"/>
      <c r="W2402" s="13"/>
      <c r="X2402" s="13"/>
      <c r="Y2402" s="13"/>
      <c r="Z2402" s="13"/>
      <c r="AA2402" s="13"/>
      <c r="AB2402" s="13"/>
    </row>
    <row r="2403" ht="15.75" customHeight="1">
      <c r="A2403" s="24" t="s">
        <v>11633</v>
      </c>
      <c r="B2403" s="24" t="s">
        <v>4080</v>
      </c>
      <c r="C2403" s="24" t="s">
        <v>11634</v>
      </c>
      <c r="D2403" s="24" t="s">
        <v>11635</v>
      </c>
      <c r="E2403" s="24" t="s">
        <v>11642</v>
      </c>
      <c r="F2403" s="25">
        <v>1.0</v>
      </c>
      <c r="G2403" s="25">
        <v>1.0</v>
      </c>
      <c r="H2403" s="25" t="s">
        <v>9081</v>
      </c>
      <c r="I2403" s="25">
        <v>1.0</v>
      </c>
      <c r="J2403" s="25">
        <v>1.0</v>
      </c>
      <c r="K2403" s="25" t="s">
        <v>10249</v>
      </c>
      <c r="L2403" s="25">
        <v>1.0</v>
      </c>
      <c r="M2403" s="25">
        <v>1.0</v>
      </c>
      <c r="N2403" s="25" t="s">
        <v>8916</v>
      </c>
      <c r="O2403" s="13"/>
      <c r="P2403" s="13"/>
      <c r="Q2403" s="13"/>
      <c r="R2403" s="13"/>
      <c r="S2403" s="13"/>
      <c r="T2403" s="13"/>
      <c r="U2403" s="13"/>
      <c r="V2403" s="13"/>
      <c r="W2403" s="13"/>
      <c r="X2403" s="13"/>
      <c r="Y2403" s="13"/>
      <c r="Z2403" s="13"/>
      <c r="AA2403" s="13"/>
      <c r="AB2403" s="13"/>
    </row>
    <row r="2404" ht="15.75" customHeight="1">
      <c r="A2404" s="24" t="s">
        <v>11633</v>
      </c>
      <c r="B2404" s="24" t="s">
        <v>4082</v>
      </c>
      <c r="C2404" s="24" t="s">
        <v>11634</v>
      </c>
      <c r="D2404" s="24" t="s">
        <v>11635</v>
      </c>
      <c r="E2404" s="24" t="s">
        <v>11643</v>
      </c>
      <c r="F2404" s="25">
        <v>2.0</v>
      </c>
      <c r="G2404" s="25">
        <v>2.0</v>
      </c>
      <c r="H2404" s="25" t="s">
        <v>9081</v>
      </c>
      <c r="I2404" s="25">
        <v>2.0</v>
      </c>
      <c r="J2404" s="25">
        <v>2.0</v>
      </c>
      <c r="K2404" s="25" t="s">
        <v>10249</v>
      </c>
      <c r="L2404" s="25">
        <v>2.0</v>
      </c>
      <c r="M2404" s="25">
        <v>2.0</v>
      </c>
      <c r="N2404" s="25" t="s">
        <v>8916</v>
      </c>
      <c r="O2404" s="13"/>
      <c r="P2404" s="13"/>
      <c r="Q2404" s="13"/>
      <c r="R2404" s="13"/>
      <c r="S2404" s="13"/>
      <c r="T2404" s="13"/>
      <c r="U2404" s="13"/>
      <c r="V2404" s="13"/>
      <c r="W2404" s="13"/>
      <c r="X2404" s="13"/>
      <c r="Y2404" s="13"/>
      <c r="Z2404" s="13"/>
      <c r="AA2404" s="13"/>
      <c r="AB2404" s="13"/>
    </row>
    <row r="2405" ht="15.75" customHeight="1">
      <c r="A2405" s="24" t="s">
        <v>11633</v>
      </c>
      <c r="B2405" s="24" t="s">
        <v>4084</v>
      </c>
      <c r="C2405" s="24" t="s">
        <v>11634</v>
      </c>
      <c r="D2405" s="24" t="s">
        <v>11635</v>
      </c>
      <c r="E2405" s="24" t="s">
        <v>11644</v>
      </c>
      <c r="F2405" s="25">
        <v>3.0</v>
      </c>
      <c r="G2405" s="25">
        <v>3.0</v>
      </c>
      <c r="H2405" s="25" t="s">
        <v>9081</v>
      </c>
      <c r="I2405" s="25">
        <v>3.0</v>
      </c>
      <c r="J2405" s="25">
        <v>3.0</v>
      </c>
      <c r="K2405" s="25" t="s">
        <v>10249</v>
      </c>
      <c r="L2405" s="25">
        <v>3.0</v>
      </c>
      <c r="M2405" s="25">
        <v>3.0</v>
      </c>
      <c r="N2405" s="25" t="s">
        <v>8916</v>
      </c>
      <c r="O2405" s="13"/>
      <c r="P2405" s="13"/>
      <c r="Q2405" s="13"/>
      <c r="R2405" s="13"/>
      <c r="S2405" s="13"/>
      <c r="T2405" s="13"/>
      <c r="U2405" s="13"/>
      <c r="V2405" s="13"/>
      <c r="W2405" s="13"/>
      <c r="X2405" s="13"/>
      <c r="Y2405" s="13"/>
      <c r="Z2405" s="13"/>
      <c r="AA2405" s="13"/>
      <c r="AB2405" s="13"/>
    </row>
    <row r="2406" ht="15.75" customHeight="1">
      <c r="A2406" s="24" t="s">
        <v>11633</v>
      </c>
      <c r="B2406" s="24" t="s">
        <v>4086</v>
      </c>
      <c r="C2406" s="24" t="s">
        <v>11634</v>
      </c>
      <c r="D2406" s="24" t="s">
        <v>11635</v>
      </c>
      <c r="E2406" s="24" t="s">
        <v>11645</v>
      </c>
      <c r="F2406" s="25">
        <v>2.0</v>
      </c>
      <c r="G2406" s="25">
        <v>2.0</v>
      </c>
      <c r="H2406" s="25" t="s">
        <v>9081</v>
      </c>
      <c r="I2406" s="25">
        <v>2.0</v>
      </c>
      <c r="J2406" s="25">
        <v>1.0</v>
      </c>
      <c r="K2406" s="25" t="s">
        <v>10249</v>
      </c>
      <c r="L2406" s="25">
        <v>2.0</v>
      </c>
      <c r="M2406" s="25">
        <v>2.0</v>
      </c>
      <c r="N2406" s="25" t="s">
        <v>8916</v>
      </c>
      <c r="O2406" s="13"/>
      <c r="P2406" s="13"/>
      <c r="Q2406" s="13"/>
      <c r="R2406" s="13"/>
      <c r="S2406" s="13"/>
      <c r="T2406" s="13"/>
      <c r="U2406" s="13"/>
      <c r="V2406" s="13"/>
      <c r="W2406" s="13"/>
      <c r="X2406" s="13"/>
      <c r="Y2406" s="13"/>
      <c r="Z2406" s="13"/>
      <c r="AA2406" s="13"/>
      <c r="AB2406" s="13"/>
    </row>
    <row r="2407" ht="15.75" customHeight="1">
      <c r="A2407" s="24" t="s">
        <v>11633</v>
      </c>
      <c r="B2407" s="24" t="s">
        <v>4088</v>
      </c>
      <c r="C2407" s="24" t="s">
        <v>11634</v>
      </c>
      <c r="D2407" s="24" t="s">
        <v>11635</v>
      </c>
      <c r="E2407" s="24" t="s">
        <v>11646</v>
      </c>
      <c r="F2407" s="25">
        <v>3.0</v>
      </c>
      <c r="G2407" s="25">
        <v>2.0</v>
      </c>
      <c r="H2407" s="25" t="s">
        <v>9081</v>
      </c>
      <c r="I2407" s="25">
        <v>3.0</v>
      </c>
      <c r="J2407" s="25">
        <v>2.0</v>
      </c>
      <c r="K2407" s="25" t="s">
        <v>10249</v>
      </c>
      <c r="L2407" s="25">
        <v>3.0</v>
      </c>
      <c r="M2407" s="25">
        <v>2.0</v>
      </c>
      <c r="N2407" s="25" t="s">
        <v>8916</v>
      </c>
      <c r="O2407" s="13"/>
      <c r="P2407" s="13"/>
      <c r="Q2407" s="13"/>
      <c r="R2407" s="13"/>
      <c r="S2407" s="13"/>
      <c r="T2407" s="13"/>
      <c r="U2407" s="13"/>
      <c r="V2407" s="13"/>
      <c r="W2407" s="13"/>
      <c r="X2407" s="13"/>
      <c r="Y2407" s="13"/>
      <c r="Z2407" s="13"/>
      <c r="AA2407" s="13"/>
      <c r="AB2407" s="13"/>
    </row>
    <row r="2408" ht="15.75" customHeight="1">
      <c r="A2408" s="24" t="s">
        <v>11633</v>
      </c>
      <c r="B2408" s="24" t="s">
        <v>4090</v>
      </c>
      <c r="C2408" s="24" t="s">
        <v>11634</v>
      </c>
      <c r="D2408" s="24" t="s">
        <v>11635</v>
      </c>
      <c r="E2408" s="24" t="s">
        <v>11647</v>
      </c>
      <c r="F2408" s="25">
        <v>3.0</v>
      </c>
      <c r="G2408" s="25">
        <v>2.0</v>
      </c>
      <c r="H2408" s="25" t="s">
        <v>9081</v>
      </c>
      <c r="I2408" s="25">
        <v>3.0</v>
      </c>
      <c r="J2408" s="25">
        <v>2.0</v>
      </c>
      <c r="K2408" s="25" t="s">
        <v>10249</v>
      </c>
      <c r="L2408" s="25">
        <v>3.0</v>
      </c>
      <c r="M2408" s="25">
        <v>2.0</v>
      </c>
      <c r="N2408" s="25" t="s">
        <v>8916</v>
      </c>
      <c r="O2408" s="13"/>
      <c r="P2408" s="13"/>
      <c r="Q2408" s="13"/>
      <c r="R2408" s="13"/>
      <c r="S2408" s="13"/>
      <c r="T2408" s="13"/>
      <c r="U2408" s="13"/>
      <c r="V2408" s="13"/>
      <c r="W2408" s="13"/>
      <c r="X2408" s="13"/>
      <c r="Y2408" s="13"/>
      <c r="Z2408" s="13"/>
      <c r="AA2408" s="13"/>
      <c r="AB2408" s="13"/>
    </row>
    <row r="2409" ht="15.75" customHeight="1">
      <c r="A2409" s="24" t="s">
        <v>11633</v>
      </c>
      <c r="B2409" s="24" t="s">
        <v>4091</v>
      </c>
      <c r="C2409" s="24" t="s">
        <v>11634</v>
      </c>
      <c r="D2409" s="24" t="s">
        <v>11635</v>
      </c>
      <c r="E2409" s="24" t="s">
        <v>11648</v>
      </c>
      <c r="F2409" s="25">
        <v>2.0</v>
      </c>
      <c r="G2409" s="25">
        <v>2.0</v>
      </c>
      <c r="H2409" s="25" t="s">
        <v>9081</v>
      </c>
      <c r="I2409" s="25">
        <v>1.0</v>
      </c>
      <c r="J2409" s="25">
        <v>2.0</v>
      </c>
      <c r="K2409" s="25" t="s">
        <v>10249</v>
      </c>
      <c r="L2409" s="25">
        <v>3.0</v>
      </c>
      <c r="M2409" s="25">
        <v>3.0</v>
      </c>
      <c r="N2409" s="25" t="s">
        <v>8916</v>
      </c>
      <c r="O2409" s="13"/>
      <c r="P2409" s="13"/>
      <c r="Q2409" s="13"/>
      <c r="R2409" s="13"/>
      <c r="S2409" s="13"/>
      <c r="T2409" s="13"/>
      <c r="U2409" s="13"/>
      <c r="V2409" s="13"/>
      <c r="W2409" s="13"/>
      <c r="X2409" s="13"/>
      <c r="Y2409" s="13"/>
      <c r="Z2409" s="13"/>
      <c r="AA2409" s="13"/>
      <c r="AB2409" s="13"/>
    </row>
    <row r="2410" ht="15.75" customHeight="1">
      <c r="A2410" s="24" t="s">
        <v>11633</v>
      </c>
      <c r="B2410" s="24" t="s">
        <v>4093</v>
      </c>
      <c r="C2410" s="24" t="s">
        <v>11634</v>
      </c>
      <c r="D2410" s="24" t="s">
        <v>11635</v>
      </c>
      <c r="E2410" s="24" t="s">
        <v>11649</v>
      </c>
      <c r="F2410" s="25">
        <v>3.0</v>
      </c>
      <c r="G2410" s="25">
        <v>2.0</v>
      </c>
      <c r="H2410" s="25" t="s">
        <v>9081</v>
      </c>
      <c r="I2410" s="25">
        <v>2.0</v>
      </c>
      <c r="J2410" s="25">
        <v>1.0</v>
      </c>
      <c r="K2410" s="25" t="s">
        <v>10249</v>
      </c>
      <c r="L2410" s="25">
        <v>3.0</v>
      </c>
      <c r="M2410" s="25">
        <v>3.0</v>
      </c>
      <c r="N2410" s="25" t="s">
        <v>8916</v>
      </c>
      <c r="O2410" s="13"/>
      <c r="P2410" s="13"/>
      <c r="Q2410" s="13"/>
      <c r="R2410" s="13"/>
      <c r="S2410" s="13"/>
      <c r="T2410" s="13"/>
      <c r="U2410" s="13"/>
      <c r="V2410" s="13"/>
      <c r="W2410" s="13"/>
      <c r="X2410" s="13"/>
      <c r="Y2410" s="13"/>
      <c r="Z2410" s="13"/>
      <c r="AA2410" s="13"/>
      <c r="AB2410" s="13"/>
    </row>
    <row r="2411" ht="15.75" customHeight="1">
      <c r="A2411" s="24" t="s">
        <v>11633</v>
      </c>
      <c r="B2411" s="24" t="s">
        <v>4095</v>
      </c>
      <c r="C2411" s="24" t="s">
        <v>11634</v>
      </c>
      <c r="D2411" s="24" t="s">
        <v>11635</v>
      </c>
      <c r="E2411" s="24" t="s">
        <v>11650</v>
      </c>
      <c r="F2411" s="25">
        <v>2.0</v>
      </c>
      <c r="G2411" s="25">
        <v>2.0</v>
      </c>
      <c r="H2411" s="25" t="s">
        <v>9081</v>
      </c>
      <c r="I2411" s="25">
        <v>2.0</v>
      </c>
      <c r="J2411" s="25">
        <v>1.0</v>
      </c>
      <c r="K2411" s="25" t="s">
        <v>10249</v>
      </c>
      <c r="L2411" s="25">
        <v>3.0</v>
      </c>
      <c r="M2411" s="25">
        <v>3.0</v>
      </c>
      <c r="N2411" s="25" t="s">
        <v>8916</v>
      </c>
      <c r="O2411" s="13"/>
      <c r="P2411" s="13"/>
      <c r="Q2411" s="13"/>
      <c r="R2411" s="13"/>
      <c r="S2411" s="13"/>
      <c r="T2411" s="13"/>
      <c r="U2411" s="13"/>
      <c r="V2411" s="13"/>
      <c r="W2411" s="13"/>
      <c r="X2411" s="13"/>
      <c r="Y2411" s="13"/>
      <c r="Z2411" s="13"/>
      <c r="AA2411" s="13"/>
      <c r="AB2411" s="13"/>
    </row>
    <row r="2412" ht="15.75" customHeight="1">
      <c r="A2412" s="24" t="s">
        <v>11633</v>
      </c>
      <c r="B2412" s="24" t="s">
        <v>4097</v>
      </c>
      <c r="C2412" s="24" t="s">
        <v>11634</v>
      </c>
      <c r="D2412" s="24" t="s">
        <v>11635</v>
      </c>
      <c r="E2412" s="24" t="s">
        <v>11651</v>
      </c>
      <c r="F2412" s="25">
        <v>3.0</v>
      </c>
      <c r="G2412" s="25">
        <v>3.0</v>
      </c>
      <c r="H2412" s="25" t="s">
        <v>9081</v>
      </c>
      <c r="I2412" s="25">
        <v>3.0</v>
      </c>
      <c r="J2412" s="25">
        <v>3.0</v>
      </c>
      <c r="K2412" s="25" t="s">
        <v>10249</v>
      </c>
      <c r="L2412" s="25">
        <v>3.0</v>
      </c>
      <c r="M2412" s="25">
        <v>3.0</v>
      </c>
      <c r="N2412" s="25" t="s">
        <v>8916</v>
      </c>
      <c r="O2412" s="13"/>
      <c r="P2412" s="13"/>
      <c r="Q2412" s="13"/>
      <c r="R2412" s="13"/>
      <c r="S2412" s="13"/>
      <c r="T2412" s="13"/>
      <c r="U2412" s="13"/>
      <c r="V2412" s="13"/>
      <c r="W2412" s="13"/>
      <c r="X2412" s="13"/>
      <c r="Y2412" s="13"/>
      <c r="Z2412" s="13"/>
      <c r="AA2412" s="13"/>
      <c r="AB2412" s="13"/>
    </row>
    <row r="2413" ht="15.75" customHeight="1">
      <c r="A2413" s="24" t="s">
        <v>11633</v>
      </c>
      <c r="B2413" s="24" t="s">
        <v>4099</v>
      </c>
      <c r="C2413" s="24" t="s">
        <v>11634</v>
      </c>
      <c r="D2413" s="24" t="s">
        <v>11635</v>
      </c>
      <c r="E2413" s="24" t="s">
        <v>11652</v>
      </c>
      <c r="F2413" s="25">
        <v>3.0</v>
      </c>
      <c r="G2413" s="25">
        <v>3.0</v>
      </c>
      <c r="H2413" s="25" t="s">
        <v>9081</v>
      </c>
      <c r="I2413" s="25">
        <v>3.0</v>
      </c>
      <c r="J2413" s="25">
        <v>3.0</v>
      </c>
      <c r="K2413" s="25" t="s">
        <v>10249</v>
      </c>
      <c r="L2413" s="25">
        <v>3.0</v>
      </c>
      <c r="M2413" s="25">
        <v>3.0</v>
      </c>
      <c r="N2413" s="25" t="s">
        <v>8916</v>
      </c>
      <c r="O2413" s="13"/>
      <c r="P2413" s="13"/>
      <c r="Q2413" s="13"/>
      <c r="R2413" s="13"/>
      <c r="S2413" s="13"/>
      <c r="T2413" s="13"/>
      <c r="U2413" s="13"/>
      <c r="V2413" s="13"/>
      <c r="W2413" s="13"/>
      <c r="X2413" s="13"/>
      <c r="Y2413" s="13"/>
      <c r="Z2413" s="13"/>
      <c r="AA2413" s="13"/>
      <c r="AB2413" s="13"/>
    </row>
    <row r="2414" ht="15.75" customHeight="1">
      <c r="A2414" s="24" t="s">
        <v>11633</v>
      </c>
      <c r="B2414" s="24" t="s">
        <v>4101</v>
      </c>
      <c r="C2414" s="24" t="s">
        <v>11634</v>
      </c>
      <c r="D2414" s="24" t="s">
        <v>11635</v>
      </c>
      <c r="E2414" s="24" t="s">
        <v>11653</v>
      </c>
      <c r="F2414" s="25">
        <v>2.0</v>
      </c>
      <c r="G2414" s="25">
        <v>2.0</v>
      </c>
      <c r="H2414" s="25" t="s">
        <v>9081</v>
      </c>
      <c r="I2414" s="25">
        <v>2.0</v>
      </c>
      <c r="J2414" s="25">
        <v>2.0</v>
      </c>
      <c r="K2414" s="25" t="s">
        <v>10249</v>
      </c>
      <c r="L2414" s="25">
        <v>2.0</v>
      </c>
      <c r="M2414" s="25">
        <v>2.0</v>
      </c>
      <c r="N2414" s="25" t="s">
        <v>8916</v>
      </c>
      <c r="O2414" s="13"/>
      <c r="P2414" s="13"/>
      <c r="Q2414" s="13"/>
      <c r="R2414" s="13"/>
      <c r="S2414" s="13"/>
      <c r="T2414" s="13"/>
      <c r="U2414" s="13"/>
      <c r="V2414" s="13"/>
      <c r="W2414" s="13"/>
      <c r="X2414" s="13"/>
      <c r="Y2414" s="13"/>
      <c r="Z2414" s="13"/>
      <c r="AA2414" s="13"/>
      <c r="AB2414" s="13"/>
    </row>
    <row r="2415" ht="15.75" customHeight="1">
      <c r="A2415" s="24" t="s">
        <v>11654</v>
      </c>
      <c r="B2415" s="24" t="s">
        <v>1454</v>
      </c>
      <c r="C2415" s="24" t="s">
        <v>11655</v>
      </c>
      <c r="D2415" s="24" t="s">
        <v>11656</v>
      </c>
      <c r="E2415" s="24" t="s">
        <v>11657</v>
      </c>
      <c r="F2415" s="25">
        <v>3.0</v>
      </c>
      <c r="G2415" s="25">
        <v>3.0</v>
      </c>
      <c r="H2415" s="25" t="s">
        <v>10918</v>
      </c>
      <c r="I2415" s="25">
        <v>3.0</v>
      </c>
      <c r="J2415" s="25">
        <v>3.0</v>
      </c>
      <c r="K2415" s="25" t="s">
        <v>9081</v>
      </c>
      <c r="L2415" s="25">
        <v>3.0</v>
      </c>
      <c r="M2415" s="25">
        <v>3.0</v>
      </c>
      <c r="N2415" s="25" t="s">
        <v>8893</v>
      </c>
      <c r="O2415" s="13"/>
      <c r="P2415" s="13"/>
      <c r="Q2415" s="13"/>
      <c r="R2415" s="13"/>
      <c r="S2415" s="13"/>
      <c r="T2415" s="13"/>
      <c r="U2415" s="13"/>
      <c r="V2415" s="13"/>
      <c r="W2415" s="13"/>
      <c r="X2415" s="13"/>
      <c r="Y2415" s="13"/>
      <c r="Z2415" s="13"/>
      <c r="AA2415" s="13"/>
      <c r="AB2415" s="13"/>
    </row>
    <row r="2416" ht="15.75" customHeight="1">
      <c r="A2416" s="24" t="s">
        <v>11654</v>
      </c>
      <c r="B2416" s="24" t="s">
        <v>1459</v>
      </c>
      <c r="C2416" s="24" t="s">
        <v>11655</v>
      </c>
      <c r="D2416" s="24" t="s">
        <v>11656</v>
      </c>
      <c r="E2416" s="24" t="s">
        <v>11658</v>
      </c>
      <c r="F2416" s="25">
        <v>3.0</v>
      </c>
      <c r="G2416" s="25">
        <v>2.0</v>
      </c>
      <c r="H2416" s="25" t="s">
        <v>10918</v>
      </c>
      <c r="I2416" s="25">
        <v>3.0</v>
      </c>
      <c r="J2416" s="25">
        <v>2.0</v>
      </c>
      <c r="K2416" s="25" t="s">
        <v>9081</v>
      </c>
      <c r="L2416" s="25">
        <v>3.0</v>
      </c>
      <c r="M2416" s="25">
        <v>2.0</v>
      </c>
      <c r="N2416" s="25" t="s">
        <v>8893</v>
      </c>
      <c r="O2416" s="13"/>
      <c r="P2416" s="13"/>
      <c r="Q2416" s="13"/>
      <c r="R2416" s="13"/>
      <c r="S2416" s="13"/>
      <c r="T2416" s="13"/>
      <c r="U2416" s="13"/>
      <c r="V2416" s="13"/>
      <c r="W2416" s="13"/>
      <c r="X2416" s="13"/>
      <c r="Y2416" s="13"/>
      <c r="Z2416" s="13"/>
      <c r="AA2416" s="13"/>
      <c r="AB2416" s="13"/>
    </row>
    <row r="2417" ht="15.75" customHeight="1">
      <c r="A2417" s="24" t="s">
        <v>11654</v>
      </c>
      <c r="B2417" s="24" t="s">
        <v>1461</v>
      </c>
      <c r="C2417" s="24" t="s">
        <v>11655</v>
      </c>
      <c r="D2417" s="24" t="s">
        <v>11656</v>
      </c>
      <c r="E2417" s="24" t="s">
        <v>11659</v>
      </c>
      <c r="F2417" s="25">
        <v>2.0</v>
      </c>
      <c r="G2417" s="25">
        <v>2.0</v>
      </c>
      <c r="H2417" s="25" t="s">
        <v>10918</v>
      </c>
      <c r="I2417" s="25">
        <v>2.0</v>
      </c>
      <c r="J2417" s="25">
        <v>2.0</v>
      </c>
      <c r="K2417" s="25" t="s">
        <v>9081</v>
      </c>
      <c r="L2417" s="25">
        <v>2.0</v>
      </c>
      <c r="M2417" s="25">
        <v>2.0</v>
      </c>
      <c r="N2417" s="25" t="s">
        <v>8893</v>
      </c>
      <c r="O2417" s="13"/>
      <c r="P2417" s="13"/>
      <c r="Q2417" s="13"/>
      <c r="R2417" s="13"/>
      <c r="S2417" s="13"/>
      <c r="T2417" s="13"/>
      <c r="U2417" s="13"/>
      <c r="V2417" s="13"/>
      <c r="W2417" s="13"/>
      <c r="X2417" s="13"/>
      <c r="Y2417" s="13"/>
      <c r="Z2417" s="13"/>
      <c r="AA2417" s="13"/>
      <c r="AB2417" s="13"/>
    </row>
    <row r="2418" ht="15.75" customHeight="1">
      <c r="A2418" s="24" t="s">
        <v>11654</v>
      </c>
      <c r="B2418" s="24" t="s">
        <v>1463</v>
      </c>
      <c r="C2418" s="24" t="s">
        <v>11655</v>
      </c>
      <c r="D2418" s="24" t="s">
        <v>11656</v>
      </c>
      <c r="E2418" s="24" t="s">
        <v>11660</v>
      </c>
      <c r="F2418" s="25">
        <v>2.0</v>
      </c>
      <c r="G2418" s="25">
        <v>2.0</v>
      </c>
      <c r="H2418" s="25" t="s">
        <v>10918</v>
      </c>
      <c r="I2418" s="25">
        <v>2.0</v>
      </c>
      <c r="J2418" s="25">
        <v>2.0</v>
      </c>
      <c r="K2418" s="25" t="s">
        <v>9081</v>
      </c>
      <c r="L2418" s="25">
        <v>2.0</v>
      </c>
      <c r="M2418" s="25">
        <v>2.0</v>
      </c>
      <c r="N2418" s="25" t="s">
        <v>8893</v>
      </c>
      <c r="O2418" s="13"/>
      <c r="P2418" s="13"/>
      <c r="Q2418" s="13"/>
      <c r="R2418" s="13"/>
      <c r="S2418" s="13"/>
      <c r="T2418" s="13"/>
      <c r="U2418" s="13"/>
      <c r="V2418" s="13"/>
      <c r="W2418" s="13"/>
      <c r="X2418" s="13"/>
      <c r="Y2418" s="13"/>
      <c r="Z2418" s="13"/>
      <c r="AA2418" s="13"/>
      <c r="AB2418" s="13"/>
    </row>
    <row r="2419" ht="15.75" customHeight="1">
      <c r="A2419" s="24" t="s">
        <v>11654</v>
      </c>
      <c r="B2419" s="24" t="s">
        <v>1465</v>
      </c>
      <c r="C2419" s="24" t="s">
        <v>11655</v>
      </c>
      <c r="D2419" s="24" t="s">
        <v>11656</v>
      </c>
      <c r="E2419" s="24" t="s">
        <v>11661</v>
      </c>
      <c r="F2419" s="25">
        <v>2.0</v>
      </c>
      <c r="G2419" s="25">
        <v>2.0</v>
      </c>
      <c r="H2419" s="25" t="s">
        <v>10918</v>
      </c>
      <c r="I2419" s="25">
        <v>2.0</v>
      </c>
      <c r="J2419" s="25">
        <v>2.0</v>
      </c>
      <c r="K2419" s="25" t="s">
        <v>9081</v>
      </c>
      <c r="L2419" s="25">
        <v>2.0</v>
      </c>
      <c r="M2419" s="25">
        <v>2.0</v>
      </c>
      <c r="N2419" s="25" t="s">
        <v>8893</v>
      </c>
      <c r="O2419" s="13"/>
      <c r="P2419" s="13"/>
      <c r="Q2419" s="13"/>
      <c r="R2419" s="13"/>
      <c r="S2419" s="13"/>
      <c r="T2419" s="13"/>
      <c r="U2419" s="13"/>
      <c r="V2419" s="13"/>
      <c r="W2419" s="13"/>
      <c r="X2419" s="13"/>
      <c r="Y2419" s="13"/>
      <c r="Z2419" s="13"/>
      <c r="AA2419" s="13"/>
      <c r="AB2419" s="13"/>
    </row>
    <row r="2420" ht="15.75" customHeight="1">
      <c r="A2420" s="24" t="s">
        <v>11654</v>
      </c>
      <c r="B2420" s="24" t="s">
        <v>1467</v>
      </c>
      <c r="C2420" s="24" t="s">
        <v>11655</v>
      </c>
      <c r="D2420" s="24" t="s">
        <v>11656</v>
      </c>
      <c r="E2420" s="24" t="s">
        <v>11662</v>
      </c>
      <c r="F2420" s="25">
        <v>3.0</v>
      </c>
      <c r="G2420" s="25">
        <v>3.0</v>
      </c>
      <c r="H2420" s="25" t="s">
        <v>10918</v>
      </c>
      <c r="I2420" s="25">
        <v>3.0</v>
      </c>
      <c r="J2420" s="25">
        <v>3.0</v>
      </c>
      <c r="K2420" s="25" t="s">
        <v>9081</v>
      </c>
      <c r="L2420" s="25">
        <v>3.0</v>
      </c>
      <c r="M2420" s="25">
        <v>3.0</v>
      </c>
      <c r="N2420" s="25" t="s">
        <v>8893</v>
      </c>
      <c r="O2420" s="13"/>
      <c r="P2420" s="13"/>
      <c r="Q2420" s="13"/>
      <c r="R2420" s="13"/>
      <c r="S2420" s="13"/>
      <c r="T2420" s="13"/>
      <c r="U2420" s="13"/>
      <c r="V2420" s="13"/>
      <c r="W2420" s="13"/>
      <c r="X2420" s="13"/>
      <c r="Y2420" s="13"/>
      <c r="Z2420" s="13"/>
      <c r="AA2420" s="13"/>
      <c r="AB2420" s="13"/>
    </row>
    <row r="2421" ht="15.75" customHeight="1">
      <c r="A2421" s="24" t="s">
        <v>11654</v>
      </c>
      <c r="B2421" s="24" t="s">
        <v>1469</v>
      </c>
      <c r="C2421" s="24" t="s">
        <v>11655</v>
      </c>
      <c r="D2421" s="24" t="s">
        <v>11656</v>
      </c>
      <c r="E2421" s="24" t="s">
        <v>11663</v>
      </c>
      <c r="F2421" s="25">
        <v>3.0</v>
      </c>
      <c r="G2421" s="25">
        <v>3.0</v>
      </c>
      <c r="H2421" s="25" t="s">
        <v>10918</v>
      </c>
      <c r="I2421" s="25">
        <v>3.0</v>
      </c>
      <c r="J2421" s="25">
        <v>3.0</v>
      </c>
      <c r="K2421" s="25" t="s">
        <v>9081</v>
      </c>
      <c r="L2421" s="25">
        <v>3.0</v>
      </c>
      <c r="M2421" s="25">
        <v>3.0</v>
      </c>
      <c r="N2421" s="25" t="s">
        <v>8893</v>
      </c>
      <c r="O2421" s="13"/>
      <c r="P2421" s="13"/>
      <c r="Q2421" s="13"/>
      <c r="R2421" s="13"/>
      <c r="S2421" s="13"/>
      <c r="T2421" s="13"/>
      <c r="U2421" s="13"/>
      <c r="V2421" s="13"/>
      <c r="W2421" s="13"/>
      <c r="X2421" s="13"/>
      <c r="Y2421" s="13"/>
      <c r="Z2421" s="13"/>
      <c r="AA2421" s="13"/>
      <c r="AB2421" s="13"/>
    </row>
    <row r="2422" ht="15.75" customHeight="1">
      <c r="A2422" s="24" t="s">
        <v>11654</v>
      </c>
      <c r="B2422" s="24" t="s">
        <v>1471</v>
      </c>
      <c r="C2422" s="24" t="s">
        <v>11655</v>
      </c>
      <c r="D2422" s="24" t="s">
        <v>11656</v>
      </c>
      <c r="E2422" s="24" t="s">
        <v>11664</v>
      </c>
      <c r="F2422" s="25">
        <v>3.0</v>
      </c>
      <c r="G2422" s="25">
        <v>3.0</v>
      </c>
      <c r="H2422" s="25" t="s">
        <v>10918</v>
      </c>
      <c r="I2422" s="25">
        <v>3.0</v>
      </c>
      <c r="J2422" s="25">
        <v>3.0</v>
      </c>
      <c r="K2422" s="25" t="s">
        <v>9081</v>
      </c>
      <c r="L2422" s="25">
        <v>3.0</v>
      </c>
      <c r="M2422" s="25">
        <v>3.0</v>
      </c>
      <c r="N2422" s="25" t="s">
        <v>8893</v>
      </c>
      <c r="O2422" s="13"/>
      <c r="P2422" s="13"/>
      <c r="Q2422" s="13"/>
      <c r="R2422" s="13"/>
      <c r="S2422" s="13"/>
      <c r="T2422" s="13"/>
      <c r="U2422" s="13"/>
      <c r="V2422" s="13"/>
      <c r="W2422" s="13"/>
      <c r="X2422" s="13"/>
      <c r="Y2422" s="13"/>
      <c r="Z2422" s="13"/>
      <c r="AA2422" s="13"/>
      <c r="AB2422" s="13"/>
    </row>
    <row r="2423" ht="15.75" customHeight="1">
      <c r="A2423" s="24" t="s">
        <v>11654</v>
      </c>
      <c r="B2423" s="24" t="s">
        <v>1473</v>
      </c>
      <c r="C2423" s="24" t="s">
        <v>11655</v>
      </c>
      <c r="D2423" s="24" t="s">
        <v>11656</v>
      </c>
      <c r="E2423" s="24" t="s">
        <v>11665</v>
      </c>
      <c r="F2423" s="25">
        <v>2.0</v>
      </c>
      <c r="G2423" s="25">
        <v>3.0</v>
      </c>
      <c r="H2423" s="25" t="s">
        <v>10918</v>
      </c>
      <c r="I2423" s="25">
        <v>2.0</v>
      </c>
      <c r="J2423" s="25">
        <v>3.0</v>
      </c>
      <c r="K2423" s="25" t="s">
        <v>9081</v>
      </c>
      <c r="L2423" s="25">
        <v>2.0</v>
      </c>
      <c r="M2423" s="25">
        <v>3.0</v>
      </c>
      <c r="N2423" s="25" t="s">
        <v>8893</v>
      </c>
      <c r="O2423" s="13"/>
      <c r="P2423" s="13"/>
      <c r="Q2423" s="13"/>
      <c r="R2423" s="13"/>
      <c r="S2423" s="13"/>
      <c r="T2423" s="13"/>
      <c r="U2423" s="13"/>
      <c r="V2423" s="13"/>
      <c r="W2423" s="13"/>
      <c r="X2423" s="13"/>
      <c r="Y2423" s="13"/>
      <c r="Z2423" s="13"/>
      <c r="AA2423" s="13"/>
      <c r="AB2423" s="13"/>
    </row>
    <row r="2424" ht="15.75" customHeight="1">
      <c r="A2424" s="24" t="s">
        <v>11654</v>
      </c>
      <c r="B2424" s="24" t="s">
        <v>1475</v>
      </c>
      <c r="C2424" s="24" t="s">
        <v>11655</v>
      </c>
      <c r="D2424" s="24" t="s">
        <v>11656</v>
      </c>
      <c r="E2424" s="24" t="s">
        <v>11666</v>
      </c>
      <c r="F2424" s="25">
        <v>3.0</v>
      </c>
      <c r="G2424" s="25">
        <v>1.0</v>
      </c>
      <c r="H2424" s="25" t="s">
        <v>10918</v>
      </c>
      <c r="I2424" s="25">
        <v>2.0</v>
      </c>
      <c r="J2424" s="25">
        <v>2.0</v>
      </c>
      <c r="K2424" s="25" t="s">
        <v>9081</v>
      </c>
      <c r="L2424" s="25">
        <v>2.0</v>
      </c>
      <c r="M2424" s="25">
        <v>2.0</v>
      </c>
      <c r="N2424" s="25" t="s">
        <v>8893</v>
      </c>
      <c r="O2424" s="13"/>
      <c r="P2424" s="13"/>
      <c r="Q2424" s="13"/>
      <c r="R2424" s="13"/>
      <c r="S2424" s="13"/>
      <c r="T2424" s="13"/>
      <c r="U2424" s="13"/>
      <c r="V2424" s="13"/>
      <c r="W2424" s="13"/>
      <c r="X2424" s="13"/>
      <c r="Y2424" s="13"/>
      <c r="Z2424" s="13"/>
      <c r="AA2424" s="13"/>
      <c r="AB2424" s="13"/>
    </row>
    <row r="2425" ht="15.75" customHeight="1">
      <c r="A2425" s="24" t="s">
        <v>11654</v>
      </c>
      <c r="B2425" s="24" t="s">
        <v>1477</v>
      </c>
      <c r="C2425" s="24" t="s">
        <v>11655</v>
      </c>
      <c r="D2425" s="24" t="s">
        <v>11656</v>
      </c>
      <c r="E2425" s="24" t="s">
        <v>11667</v>
      </c>
      <c r="F2425" s="25">
        <v>3.0</v>
      </c>
      <c r="G2425" s="25">
        <v>3.0</v>
      </c>
      <c r="H2425" s="25" t="s">
        <v>10918</v>
      </c>
      <c r="I2425" s="25">
        <v>3.0</v>
      </c>
      <c r="J2425" s="25">
        <v>3.0</v>
      </c>
      <c r="K2425" s="25" t="s">
        <v>9081</v>
      </c>
      <c r="L2425" s="25">
        <v>3.0</v>
      </c>
      <c r="M2425" s="25">
        <v>3.0</v>
      </c>
      <c r="N2425" s="25" t="s">
        <v>8893</v>
      </c>
      <c r="O2425" s="13"/>
      <c r="P2425" s="13"/>
      <c r="Q2425" s="13"/>
      <c r="R2425" s="13"/>
      <c r="S2425" s="13"/>
      <c r="T2425" s="13"/>
      <c r="U2425" s="13"/>
      <c r="V2425" s="13"/>
      <c r="W2425" s="13"/>
      <c r="X2425" s="13"/>
      <c r="Y2425" s="13"/>
      <c r="Z2425" s="13"/>
      <c r="AA2425" s="13"/>
      <c r="AB2425" s="13"/>
    </row>
    <row r="2426" ht="15.75" customHeight="1">
      <c r="A2426" s="24" t="s">
        <v>11654</v>
      </c>
      <c r="B2426" s="24" t="s">
        <v>1479</v>
      </c>
      <c r="C2426" s="24" t="s">
        <v>11655</v>
      </c>
      <c r="D2426" s="24" t="s">
        <v>11656</v>
      </c>
      <c r="E2426" s="24" t="s">
        <v>11668</v>
      </c>
      <c r="F2426" s="25">
        <v>3.0</v>
      </c>
      <c r="G2426" s="25">
        <v>2.0</v>
      </c>
      <c r="H2426" s="25" t="s">
        <v>10918</v>
      </c>
      <c r="I2426" s="25">
        <v>3.0</v>
      </c>
      <c r="J2426" s="25">
        <v>2.0</v>
      </c>
      <c r="K2426" s="25" t="s">
        <v>9081</v>
      </c>
      <c r="L2426" s="25">
        <v>3.0</v>
      </c>
      <c r="M2426" s="25">
        <v>2.0</v>
      </c>
      <c r="N2426" s="25" t="s">
        <v>8893</v>
      </c>
      <c r="O2426" s="13"/>
      <c r="P2426" s="13"/>
      <c r="Q2426" s="13"/>
      <c r="R2426" s="13"/>
      <c r="S2426" s="13"/>
      <c r="T2426" s="13"/>
      <c r="U2426" s="13"/>
      <c r="V2426" s="13"/>
      <c r="W2426" s="13"/>
      <c r="X2426" s="13"/>
      <c r="Y2426" s="13"/>
      <c r="Z2426" s="13"/>
      <c r="AA2426" s="13"/>
      <c r="AB2426" s="13"/>
    </row>
    <row r="2427" ht="15.75" customHeight="1">
      <c r="A2427" s="24" t="s">
        <v>11654</v>
      </c>
      <c r="B2427" s="24" t="s">
        <v>1481</v>
      </c>
      <c r="C2427" s="24" t="s">
        <v>11655</v>
      </c>
      <c r="D2427" s="24" t="s">
        <v>11656</v>
      </c>
      <c r="E2427" s="24" t="s">
        <v>11669</v>
      </c>
      <c r="F2427" s="25">
        <v>2.0</v>
      </c>
      <c r="G2427" s="25">
        <v>2.0</v>
      </c>
      <c r="H2427" s="25" t="s">
        <v>10918</v>
      </c>
      <c r="I2427" s="25">
        <v>2.0</v>
      </c>
      <c r="J2427" s="25">
        <v>2.0</v>
      </c>
      <c r="K2427" s="25" t="s">
        <v>9081</v>
      </c>
      <c r="L2427" s="25">
        <v>2.0</v>
      </c>
      <c r="M2427" s="25">
        <v>2.0</v>
      </c>
      <c r="N2427" s="25" t="s">
        <v>8893</v>
      </c>
      <c r="O2427" s="13"/>
      <c r="P2427" s="13"/>
      <c r="Q2427" s="13"/>
      <c r="R2427" s="13"/>
      <c r="S2427" s="13"/>
      <c r="T2427" s="13"/>
      <c r="U2427" s="13"/>
      <c r="V2427" s="13"/>
      <c r="W2427" s="13"/>
      <c r="X2427" s="13"/>
      <c r="Y2427" s="13"/>
      <c r="Z2427" s="13"/>
      <c r="AA2427" s="13"/>
      <c r="AB2427" s="13"/>
    </row>
    <row r="2428" ht="15.75" customHeight="1">
      <c r="A2428" s="24" t="s">
        <v>11654</v>
      </c>
      <c r="B2428" s="24" t="s">
        <v>1482</v>
      </c>
      <c r="C2428" s="24" t="s">
        <v>11655</v>
      </c>
      <c r="D2428" s="24" t="s">
        <v>11656</v>
      </c>
      <c r="E2428" s="24" t="s">
        <v>11670</v>
      </c>
      <c r="F2428" s="25">
        <v>3.0</v>
      </c>
      <c r="G2428" s="25">
        <v>3.0</v>
      </c>
      <c r="H2428" s="25" t="s">
        <v>10918</v>
      </c>
      <c r="I2428" s="25">
        <v>3.0</v>
      </c>
      <c r="J2428" s="25">
        <v>3.0</v>
      </c>
      <c r="K2428" s="25" t="s">
        <v>9081</v>
      </c>
      <c r="L2428" s="25">
        <v>3.0</v>
      </c>
      <c r="M2428" s="25">
        <v>3.0</v>
      </c>
      <c r="N2428" s="25" t="s">
        <v>8893</v>
      </c>
      <c r="O2428" s="13"/>
      <c r="P2428" s="13"/>
      <c r="Q2428" s="13"/>
      <c r="R2428" s="13"/>
      <c r="S2428" s="13"/>
      <c r="T2428" s="13"/>
      <c r="U2428" s="13"/>
      <c r="V2428" s="13"/>
      <c r="W2428" s="13"/>
      <c r="X2428" s="13"/>
      <c r="Y2428" s="13"/>
      <c r="Z2428" s="13"/>
      <c r="AA2428" s="13"/>
      <c r="AB2428" s="13"/>
    </row>
    <row r="2429" ht="15.75" customHeight="1">
      <c r="A2429" s="24" t="s">
        <v>11654</v>
      </c>
      <c r="B2429" s="24" t="s">
        <v>1484</v>
      </c>
      <c r="C2429" s="24" t="s">
        <v>11655</v>
      </c>
      <c r="D2429" s="24" t="s">
        <v>11656</v>
      </c>
      <c r="E2429" s="24" t="s">
        <v>11671</v>
      </c>
      <c r="F2429" s="25">
        <v>3.0</v>
      </c>
      <c r="G2429" s="25">
        <v>2.0</v>
      </c>
      <c r="H2429" s="25" t="s">
        <v>10918</v>
      </c>
      <c r="I2429" s="25">
        <v>3.0</v>
      </c>
      <c r="J2429" s="25">
        <v>2.0</v>
      </c>
      <c r="K2429" s="25" t="s">
        <v>9081</v>
      </c>
      <c r="L2429" s="25">
        <v>3.0</v>
      </c>
      <c r="M2429" s="25">
        <v>2.0</v>
      </c>
      <c r="N2429" s="25" t="s">
        <v>8893</v>
      </c>
      <c r="O2429" s="13"/>
      <c r="P2429" s="13"/>
      <c r="Q2429" s="13"/>
      <c r="R2429" s="13"/>
      <c r="S2429" s="13"/>
      <c r="T2429" s="13"/>
      <c r="U2429" s="13"/>
      <c r="V2429" s="13"/>
      <c r="W2429" s="13"/>
      <c r="X2429" s="13"/>
      <c r="Y2429" s="13"/>
      <c r="Z2429" s="13"/>
      <c r="AA2429" s="13"/>
      <c r="AB2429" s="13"/>
    </row>
    <row r="2430" ht="15.75" customHeight="1">
      <c r="A2430" s="24" t="s">
        <v>11654</v>
      </c>
      <c r="B2430" s="24" t="s">
        <v>1486</v>
      </c>
      <c r="C2430" s="24" t="s">
        <v>11655</v>
      </c>
      <c r="D2430" s="24" t="s">
        <v>11656</v>
      </c>
      <c r="E2430" s="24" t="s">
        <v>11672</v>
      </c>
      <c r="F2430" s="25">
        <v>1.0</v>
      </c>
      <c r="G2430" s="25">
        <v>1.0</v>
      </c>
      <c r="H2430" s="25" t="s">
        <v>10918</v>
      </c>
      <c r="I2430" s="25">
        <v>1.0</v>
      </c>
      <c r="J2430" s="25">
        <v>1.0</v>
      </c>
      <c r="K2430" s="25" t="s">
        <v>9081</v>
      </c>
      <c r="L2430" s="25">
        <v>1.0</v>
      </c>
      <c r="M2430" s="25">
        <v>1.0</v>
      </c>
      <c r="N2430" s="25" t="s">
        <v>8893</v>
      </c>
      <c r="O2430" s="13"/>
      <c r="P2430" s="13"/>
      <c r="Q2430" s="13"/>
      <c r="R2430" s="13"/>
      <c r="S2430" s="13"/>
      <c r="T2430" s="13"/>
      <c r="U2430" s="13"/>
      <c r="V2430" s="13"/>
      <c r="W2430" s="13"/>
      <c r="X2430" s="13"/>
      <c r="Y2430" s="13"/>
      <c r="Z2430" s="13"/>
      <c r="AA2430" s="13"/>
      <c r="AB2430" s="13"/>
    </row>
    <row r="2431" ht="15.75" customHeight="1">
      <c r="A2431" s="24" t="s">
        <v>11654</v>
      </c>
      <c r="B2431" s="24" t="s">
        <v>1488</v>
      </c>
      <c r="C2431" s="24" t="s">
        <v>11655</v>
      </c>
      <c r="D2431" s="24" t="s">
        <v>11656</v>
      </c>
      <c r="E2431" s="24" t="s">
        <v>11670</v>
      </c>
      <c r="F2431" s="25">
        <v>3.0</v>
      </c>
      <c r="G2431" s="25">
        <v>3.0</v>
      </c>
      <c r="H2431" s="25" t="s">
        <v>10918</v>
      </c>
      <c r="I2431" s="25">
        <v>3.0</v>
      </c>
      <c r="J2431" s="25">
        <v>3.0</v>
      </c>
      <c r="K2431" s="25" t="s">
        <v>9081</v>
      </c>
      <c r="L2431" s="25">
        <v>3.0</v>
      </c>
      <c r="M2431" s="25">
        <v>3.0</v>
      </c>
      <c r="N2431" s="25" t="s">
        <v>8893</v>
      </c>
      <c r="O2431" s="13"/>
      <c r="P2431" s="13"/>
      <c r="Q2431" s="13"/>
      <c r="R2431" s="13"/>
      <c r="S2431" s="13"/>
      <c r="T2431" s="13"/>
      <c r="U2431" s="13"/>
      <c r="V2431" s="13"/>
      <c r="W2431" s="13"/>
      <c r="X2431" s="13"/>
      <c r="Y2431" s="13"/>
      <c r="Z2431" s="13"/>
      <c r="AA2431" s="13"/>
      <c r="AB2431" s="13"/>
    </row>
    <row r="2432" ht="15.75" customHeight="1">
      <c r="A2432" s="24" t="s">
        <v>11654</v>
      </c>
      <c r="B2432" s="24" t="s">
        <v>1490</v>
      </c>
      <c r="C2432" s="24" t="s">
        <v>11655</v>
      </c>
      <c r="D2432" s="24" t="s">
        <v>11656</v>
      </c>
      <c r="E2432" s="24" t="s">
        <v>11673</v>
      </c>
      <c r="F2432" s="25">
        <v>3.0</v>
      </c>
      <c r="G2432" s="25">
        <v>2.0</v>
      </c>
      <c r="H2432" s="25" t="s">
        <v>10918</v>
      </c>
      <c r="I2432" s="25">
        <v>2.0</v>
      </c>
      <c r="J2432" s="25">
        <v>3.0</v>
      </c>
      <c r="K2432" s="25" t="s">
        <v>9081</v>
      </c>
      <c r="L2432" s="25">
        <v>2.0</v>
      </c>
      <c r="M2432" s="25">
        <v>3.0</v>
      </c>
      <c r="N2432" s="25" t="s">
        <v>8893</v>
      </c>
      <c r="O2432" s="13"/>
      <c r="P2432" s="13"/>
      <c r="Q2432" s="13"/>
      <c r="R2432" s="13"/>
      <c r="S2432" s="13"/>
      <c r="T2432" s="13"/>
      <c r="U2432" s="13"/>
      <c r="V2432" s="13"/>
      <c r="W2432" s="13"/>
      <c r="X2432" s="13"/>
      <c r="Y2432" s="13"/>
      <c r="Z2432" s="13"/>
      <c r="AA2432" s="13"/>
      <c r="AB2432" s="13"/>
    </row>
    <row r="2433" ht="15.75" customHeight="1">
      <c r="A2433" s="24" t="s">
        <v>11674</v>
      </c>
      <c r="B2433" s="24" t="s">
        <v>684</v>
      </c>
      <c r="C2433" s="24" t="s">
        <v>11675</v>
      </c>
      <c r="D2433" s="24" t="s">
        <v>11676</v>
      </c>
      <c r="E2433" s="24" t="s">
        <v>11677</v>
      </c>
      <c r="F2433" s="25">
        <v>2.0</v>
      </c>
      <c r="G2433" s="25">
        <v>2.0</v>
      </c>
      <c r="H2433" s="25" t="s">
        <v>8916</v>
      </c>
      <c r="I2433" s="25">
        <v>2.0</v>
      </c>
      <c r="J2433" s="25">
        <v>2.0</v>
      </c>
      <c r="K2433" s="25" t="s">
        <v>9250</v>
      </c>
      <c r="L2433" s="25">
        <v>2.0</v>
      </c>
      <c r="M2433" s="25">
        <v>2.0</v>
      </c>
      <c r="N2433" s="25" t="s">
        <v>9396</v>
      </c>
      <c r="O2433" s="13"/>
      <c r="P2433" s="13"/>
      <c r="Q2433" s="13"/>
      <c r="R2433" s="13"/>
      <c r="S2433" s="13"/>
      <c r="T2433" s="13"/>
      <c r="U2433" s="13"/>
      <c r="V2433" s="13"/>
      <c r="W2433" s="13"/>
      <c r="X2433" s="13"/>
      <c r="Y2433" s="13"/>
      <c r="Z2433" s="13"/>
      <c r="AA2433" s="13"/>
      <c r="AB2433" s="13"/>
    </row>
    <row r="2434" ht="15.75" customHeight="1">
      <c r="A2434" s="24" t="s">
        <v>11674</v>
      </c>
      <c r="B2434" s="24" t="s">
        <v>687</v>
      </c>
      <c r="C2434" s="24" t="s">
        <v>11675</v>
      </c>
      <c r="D2434" s="24" t="s">
        <v>11676</v>
      </c>
      <c r="E2434" s="24" t="s">
        <v>11678</v>
      </c>
      <c r="F2434" s="25">
        <v>1.0</v>
      </c>
      <c r="G2434" s="25">
        <v>1.0</v>
      </c>
      <c r="H2434" s="25" t="s">
        <v>8916</v>
      </c>
      <c r="I2434" s="25">
        <v>3.0</v>
      </c>
      <c r="J2434" s="25">
        <v>2.0</v>
      </c>
      <c r="K2434" s="25" t="s">
        <v>9250</v>
      </c>
      <c r="L2434" s="25">
        <v>2.0</v>
      </c>
      <c r="M2434" s="25">
        <v>2.0</v>
      </c>
      <c r="N2434" s="25" t="s">
        <v>9396</v>
      </c>
      <c r="O2434" s="13"/>
      <c r="P2434" s="13"/>
      <c r="Q2434" s="13"/>
      <c r="R2434" s="13"/>
      <c r="S2434" s="13"/>
      <c r="T2434" s="13"/>
      <c r="U2434" s="13"/>
      <c r="V2434" s="13"/>
      <c r="W2434" s="13"/>
      <c r="X2434" s="13"/>
      <c r="Y2434" s="13"/>
      <c r="Z2434" s="13"/>
      <c r="AA2434" s="13"/>
      <c r="AB2434" s="13"/>
    </row>
    <row r="2435" ht="15.75" customHeight="1">
      <c r="A2435" s="24" t="s">
        <v>11674</v>
      </c>
      <c r="B2435" s="24" t="s">
        <v>689</v>
      </c>
      <c r="C2435" s="24" t="s">
        <v>11675</v>
      </c>
      <c r="D2435" s="24" t="s">
        <v>11676</v>
      </c>
      <c r="E2435" s="24" t="s">
        <v>11679</v>
      </c>
      <c r="F2435" s="25">
        <v>2.0</v>
      </c>
      <c r="G2435" s="25">
        <v>3.0</v>
      </c>
      <c r="H2435" s="25" t="s">
        <v>8916</v>
      </c>
      <c r="I2435" s="25">
        <v>2.0</v>
      </c>
      <c r="J2435" s="25">
        <v>3.0</v>
      </c>
      <c r="K2435" s="25" t="s">
        <v>9250</v>
      </c>
      <c r="L2435" s="25">
        <v>2.0</v>
      </c>
      <c r="M2435" s="25">
        <v>3.0</v>
      </c>
      <c r="N2435" s="25" t="s">
        <v>9396</v>
      </c>
      <c r="O2435" s="13"/>
      <c r="P2435" s="13"/>
      <c r="Q2435" s="13"/>
      <c r="R2435" s="13"/>
      <c r="S2435" s="13"/>
      <c r="T2435" s="13"/>
      <c r="U2435" s="13"/>
      <c r="V2435" s="13"/>
      <c r="W2435" s="13"/>
      <c r="X2435" s="13"/>
      <c r="Y2435" s="13"/>
      <c r="Z2435" s="13"/>
      <c r="AA2435" s="13"/>
      <c r="AB2435" s="13"/>
    </row>
    <row r="2436" ht="15.75" customHeight="1">
      <c r="A2436" s="24" t="s">
        <v>11674</v>
      </c>
      <c r="B2436" s="24" t="s">
        <v>691</v>
      </c>
      <c r="C2436" s="24" t="s">
        <v>11675</v>
      </c>
      <c r="D2436" s="24" t="s">
        <v>11676</v>
      </c>
      <c r="E2436" s="24" t="s">
        <v>11680</v>
      </c>
      <c r="F2436" s="25">
        <v>3.0</v>
      </c>
      <c r="G2436" s="25">
        <v>3.0</v>
      </c>
      <c r="H2436" s="25" t="s">
        <v>8916</v>
      </c>
      <c r="I2436" s="25">
        <v>3.0</v>
      </c>
      <c r="J2436" s="25">
        <v>3.0</v>
      </c>
      <c r="K2436" s="25" t="s">
        <v>9250</v>
      </c>
      <c r="L2436" s="25">
        <v>3.0</v>
      </c>
      <c r="M2436" s="25">
        <v>3.0</v>
      </c>
      <c r="N2436" s="25" t="s">
        <v>9396</v>
      </c>
      <c r="O2436" s="13"/>
      <c r="P2436" s="13"/>
      <c r="Q2436" s="13"/>
      <c r="R2436" s="13"/>
      <c r="S2436" s="13"/>
      <c r="T2436" s="13"/>
      <c r="U2436" s="13"/>
      <c r="V2436" s="13"/>
      <c r="W2436" s="13"/>
      <c r="X2436" s="13"/>
      <c r="Y2436" s="13"/>
      <c r="Z2436" s="13"/>
      <c r="AA2436" s="13"/>
      <c r="AB2436" s="13"/>
    </row>
    <row r="2437" ht="15.75" customHeight="1">
      <c r="A2437" s="24" t="s">
        <v>11674</v>
      </c>
      <c r="B2437" s="24" t="s">
        <v>693</v>
      </c>
      <c r="C2437" s="24" t="s">
        <v>11675</v>
      </c>
      <c r="D2437" s="24" t="s">
        <v>11676</v>
      </c>
      <c r="E2437" s="24" t="s">
        <v>11681</v>
      </c>
      <c r="F2437" s="25">
        <v>2.0</v>
      </c>
      <c r="G2437" s="25">
        <v>2.0</v>
      </c>
      <c r="H2437" s="25" t="s">
        <v>8916</v>
      </c>
      <c r="I2437" s="25">
        <v>2.0</v>
      </c>
      <c r="J2437" s="25">
        <v>2.0</v>
      </c>
      <c r="K2437" s="25" t="s">
        <v>9250</v>
      </c>
      <c r="L2437" s="25">
        <v>2.0</v>
      </c>
      <c r="M2437" s="25">
        <v>2.0</v>
      </c>
      <c r="N2437" s="25" t="s">
        <v>9396</v>
      </c>
      <c r="O2437" s="13"/>
      <c r="P2437" s="13"/>
      <c r="Q2437" s="13"/>
      <c r="R2437" s="13"/>
      <c r="S2437" s="13"/>
      <c r="T2437" s="13"/>
      <c r="U2437" s="13"/>
      <c r="V2437" s="13"/>
      <c r="W2437" s="13"/>
      <c r="X2437" s="13"/>
      <c r="Y2437" s="13"/>
      <c r="Z2437" s="13"/>
      <c r="AA2437" s="13"/>
      <c r="AB2437" s="13"/>
    </row>
    <row r="2438" ht="15.75" customHeight="1">
      <c r="A2438" s="24" t="s">
        <v>11674</v>
      </c>
      <c r="B2438" s="24" t="s">
        <v>695</v>
      </c>
      <c r="C2438" s="24" t="s">
        <v>11675</v>
      </c>
      <c r="D2438" s="24" t="s">
        <v>11676</v>
      </c>
      <c r="E2438" s="24" t="s">
        <v>11682</v>
      </c>
      <c r="F2438" s="25">
        <v>3.0</v>
      </c>
      <c r="G2438" s="25">
        <v>3.0</v>
      </c>
      <c r="H2438" s="25" t="s">
        <v>8916</v>
      </c>
      <c r="I2438" s="25">
        <v>3.0</v>
      </c>
      <c r="J2438" s="25">
        <v>3.0</v>
      </c>
      <c r="K2438" s="25" t="s">
        <v>9250</v>
      </c>
      <c r="L2438" s="25">
        <v>3.0</v>
      </c>
      <c r="M2438" s="25">
        <v>3.0</v>
      </c>
      <c r="N2438" s="25" t="s">
        <v>9396</v>
      </c>
      <c r="O2438" s="13"/>
      <c r="P2438" s="13"/>
      <c r="Q2438" s="13"/>
      <c r="R2438" s="13"/>
      <c r="S2438" s="13"/>
      <c r="T2438" s="13"/>
      <c r="U2438" s="13"/>
      <c r="V2438" s="13"/>
      <c r="W2438" s="13"/>
      <c r="X2438" s="13"/>
      <c r="Y2438" s="13"/>
      <c r="Z2438" s="13"/>
      <c r="AA2438" s="13"/>
      <c r="AB2438" s="13"/>
    </row>
    <row r="2439" ht="15.75" customHeight="1">
      <c r="A2439" s="24" t="s">
        <v>11674</v>
      </c>
      <c r="B2439" s="24" t="s">
        <v>697</v>
      </c>
      <c r="C2439" s="24" t="s">
        <v>11675</v>
      </c>
      <c r="D2439" s="24" t="s">
        <v>11676</v>
      </c>
      <c r="E2439" s="24" t="s">
        <v>11683</v>
      </c>
      <c r="F2439" s="25">
        <v>1.0</v>
      </c>
      <c r="G2439" s="25">
        <v>1.0</v>
      </c>
      <c r="H2439" s="25" t="s">
        <v>8916</v>
      </c>
      <c r="I2439" s="25">
        <v>1.0</v>
      </c>
      <c r="J2439" s="25">
        <v>1.0</v>
      </c>
      <c r="K2439" s="25" t="s">
        <v>9250</v>
      </c>
      <c r="L2439" s="25">
        <v>1.0</v>
      </c>
      <c r="M2439" s="25">
        <v>1.0</v>
      </c>
      <c r="N2439" s="25" t="s">
        <v>9396</v>
      </c>
      <c r="O2439" s="13"/>
      <c r="P2439" s="13"/>
      <c r="Q2439" s="13"/>
      <c r="R2439" s="13"/>
      <c r="S2439" s="13"/>
      <c r="T2439" s="13"/>
      <c r="U2439" s="13"/>
      <c r="V2439" s="13"/>
      <c r="W2439" s="13"/>
      <c r="X2439" s="13"/>
      <c r="Y2439" s="13"/>
      <c r="Z2439" s="13"/>
      <c r="AA2439" s="13"/>
      <c r="AB2439" s="13"/>
    </row>
    <row r="2440" ht="15.75" customHeight="1">
      <c r="A2440" s="24" t="s">
        <v>11674</v>
      </c>
      <c r="B2440" s="24" t="s">
        <v>699</v>
      </c>
      <c r="C2440" s="24" t="s">
        <v>11675</v>
      </c>
      <c r="D2440" s="24" t="s">
        <v>11676</v>
      </c>
      <c r="E2440" s="24" t="s">
        <v>11684</v>
      </c>
      <c r="F2440" s="25">
        <v>1.0</v>
      </c>
      <c r="G2440" s="25">
        <v>2.0</v>
      </c>
      <c r="H2440" s="25" t="s">
        <v>8916</v>
      </c>
      <c r="I2440" s="25">
        <v>1.0</v>
      </c>
      <c r="J2440" s="25">
        <v>2.0</v>
      </c>
      <c r="K2440" s="25" t="s">
        <v>9250</v>
      </c>
      <c r="L2440" s="25">
        <v>1.0</v>
      </c>
      <c r="M2440" s="25">
        <v>2.0</v>
      </c>
      <c r="N2440" s="25" t="s">
        <v>9396</v>
      </c>
      <c r="O2440" s="13"/>
      <c r="P2440" s="13"/>
      <c r="Q2440" s="13"/>
      <c r="R2440" s="13"/>
      <c r="S2440" s="13"/>
      <c r="T2440" s="13"/>
      <c r="U2440" s="13"/>
      <c r="V2440" s="13"/>
      <c r="W2440" s="13"/>
      <c r="X2440" s="13"/>
      <c r="Y2440" s="13"/>
      <c r="Z2440" s="13"/>
      <c r="AA2440" s="13"/>
      <c r="AB2440" s="13"/>
    </row>
    <row r="2441" ht="15.75" customHeight="1">
      <c r="A2441" s="24" t="s">
        <v>11674</v>
      </c>
      <c r="B2441" s="24" t="s">
        <v>701</v>
      </c>
      <c r="C2441" s="24" t="s">
        <v>11675</v>
      </c>
      <c r="D2441" s="24" t="s">
        <v>11676</v>
      </c>
      <c r="E2441" s="24" t="s">
        <v>11685</v>
      </c>
      <c r="F2441" s="25">
        <v>3.0</v>
      </c>
      <c r="G2441" s="25">
        <v>2.0</v>
      </c>
      <c r="H2441" s="25" t="s">
        <v>8916</v>
      </c>
      <c r="I2441" s="25">
        <v>3.0</v>
      </c>
      <c r="J2441" s="25">
        <v>2.0</v>
      </c>
      <c r="K2441" s="25" t="s">
        <v>9250</v>
      </c>
      <c r="L2441" s="25">
        <v>3.0</v>
      </c>
      <c r="M2441" s="25">
        <v>2.0</v>
      </c>
      <c r="N2441" s="25" t="s">
        <v>9396</v>
      </c>
      <c r="O2441" s="13"/>
      <c r="P2441" s="13"/>
      <c r="Q2441" s="13"/>
      <c r="R2441" s="13"/>
      <c r="S2441" s="13"/>
      <c r="T2441" s="13"/>
      <c r="U2441" s="13"/>
      <c r="V2441" s="13"/>
      <c r="W2441" s="13"/>
      <c r="X2441" s="13"/>
      <c r="Y2441" s="13"/>
      <c r="Z2441" s="13"/>
      <c r="AA2441" s="13"/>
      <c r="AB2441" s="13"/>
    </row>
    <row r="2442" ht="15.75" customHeight="1">
      <c r="A2442" s="24" t="s">
        <v>11674</v>
      </c>
      <c r="B2442" s="24" t="s">
        <v>703</v>
      </c>
      <c r="C2442" s="24" t="s">
        <v>11675</v>
      </c>
      <c r="D2442" s="24" t="s">
        <v>11676</v>
      </c>
      <c r="E2442" s="24" t="s">
        <v>11686</v>
      </c>
      <c r="F2442" s="25">
        <v>1.0</v>
      </c>
      <c r="G2442" s="25">
        <v>3.0</v>
      </c>
      <c r="H2442" s="25" t="s">
        <v>8916</v>
      </c>
      <c r="I2442" s="25">
        <v>1.0</v>
      </c>
      <c r="J2442" s="25">
        <v>3.0</v>
      </c>
      <c r="K2442" s="25" t="s">
        <v>9250</v>
      </c>
      <c r="L2442" s="25">
        <v>1.0</v>
      </c>
      <c r="M2442" s="25">
        <v>3.0</v>
      </c>
      <c r="N2442" s="25" t="s">
        <v>9396</v>
      </c>
      <c r="O2442" s="13"/>
      <c r="P2442" s="13"/>
      <c r="Q2442" s="13"/>
      <c r="R2442" s="13"/>
      <c r="S2442" s="13"/>
      <c r="T2442" s="13"/>
      <c r="U2442" s="13"/>
      <c r="V2442" s="13"/>
      <c r="W2442" s="13"/>
      <c r="X2442" s="13"/>
      <c r="Y2442" s="13"/>
      <c r="Z2442" s="13"/>
      <c r="AA2442" s="13"/>
      <c r="AB2442" s="13"/>
    </row>
    <row r="2443" ht="15.75" customHeight="1">
      <c r="A2443" s="24" t="s">
        <v>11674</v>
      </c>
      <c r="B2443" s="24" t="s">
        <v>705</v>
      </c>
      <c r="C2443" s="24" t="s">
        <v>11675</v>
      </c>
      <c r="D2443" s="24" t="s">
        <v>11676</v>
      </c>
      <c r="E2443" s="24" t="s">
        <v>11687</v>
      </c>
      <c r="F2443" s="25">
        <v>1.0</v>
      </c>
      <c r="G2443" s="25">
        <v>1.0</v>
      </c>
      <c r="H2443" s="25" t="s">
        <v>8916</v>
      </c>
      <c r="I2443" s="25">
        <v>1.0</v>
      </c>
      <c r="J2443" s="25">
        <v>1.0</v>
      </c>
      <c r="K2443" s="25" t="s">
        <v>9250</v>
      </c>
      <c r="L2443" s="25">
        <v>1.0</v>
      </c>
      <c r="M2443" s="25">
        <v>1.0</v>
      </c>
      <c r="N2443" s="25" t="s">
        <v>9396</v>
      </c>
      <c r="O2443" s="13"/>
      <c r="P2443" s="13"/>
      <c r="Q2443" s="13"/>
      <c r="R2443" s="13"/>
      <c r="S2443" s="13"/>
      <c r="T2443" s="13"/>
      <c r="U2443" s="13"/>
      <c r="V2443" s="13"/>
      <c r="W2443" s="13"/>
      <c r="X2443" s="13"/>
      <c r="Y2443" s="13"/>
      <c r="Z2443" s="13"/>
      <c r="AA2443" s="13"/>
      <c r="AB2443" s="13"/>
    </row>
    <row r="2444" ht="15.75" customHeight="1">
      <c r="A2444" s="24" t="s">
        <v>11674</v>
      </c>
      <c r="B2444" s="24" t="s">
        <v>707</v>
      </c>
      <c r="C2444" s="24" t="s">
        <v>11675</v>
      </c>
      <c r="D2444" s="24" t="s">
        <v>11676</v>
      </c>
      <c r="E2444" s="24" t="s">
        <v>11688</v>
      </c>
      <c r="F2444" s="25">
        <v>3.0</v>
      </c>
      <c r="G2444" s="25">
        <v>3.0</v>
      </c>
      <c r="H2444" s="25" t="s">
        <v>8916</v>
      </c>
      <c r="I2444" s="25">
        <v>3.0</v>
      </c>
      <c r="J2444" s="25">
        <v>3.0</v>
      </c>
      <c r="K2444" s="25" t="s">
        <v>9250</v>
      </c>
      <c r="L2444" s="25">
        <v>3.0</v>
      </c>
      <c r="M2444" s="25">
        <v>3.0</v>
      </c>
      <c r="N2444" s="25" t="s">
        <v>9396</v>
      </c>
      <c r="O2444" s="13"/>
      <c r="P2444" s="13"/>
      <c r="Q2444" s="13"/>
      <c r="R2444" s="13"/>
      <c r="S2444" s="13"/>
      <c r="T2444" s="13"/>
      <c r="U2444" s="13"/>
      <c r="V2444" s="13"/>
      <c r="W2444" s="13"/>
      <c r="X2444" s="13"/>
      <c r="Y2444" s="13"/>
      <c r="Z2444" s="13"/>
      <c r="AA2444" s="13"/>
      <c r="AB2444" s="13"/>
    </row>
    <row r="2445" ht="15.75" customHeight="1">
      <c r="A2445" s="24" t="s">
        <v>11674</v>
      </c>
      <c r="B2445" s="24" t="s">
        <v>709</v>
      </c>
      <c r="C2445" s="24" t="s">
        <v>11675</v>
      </c>
      <c r="D2445" s="24" t="s">
        <v>11676</v>
      </c>
      <c r="E2445" s="24" t="s">
        <v>11689</v>
      </c>
      <c r="F2445" s="25">
        <v>2.0</v>
      </c>
      <c r="G2445" s="25">
        <v>2.0</v>
      </c>
      <c r="H2445" s="25" t="s">
        <v>8916</v>
      </c>
      <c r="I2445" s="25">
        <v>2.0</v>
      </c>
      <c r="J2445" s="25">
        <v>2.0</v>
      </c>
      <c r="K2445" s="25" t="s">
        <v>9250</v>
      </c>
      <c r="L2445" s="25">
        <v>2.0</v>
      </c>
      <c r="M2445" s="25">
        <v>2.0</v>
      </c>
      <c r="N2445" s="25" t="s">
        <v>9396</v>
      </c>
      <c r="O2445" s="13"/>
      <c r="P2445" s="13"/>
      <c r="Q2445" s="13"/>
      <c r="R2445" s="13"/>
      <c r="S2445" s="13"/>
      <c r="T2445" s="13"/>
      <c r="U2445" s="13"/>
      <c r="V2445" s="13"/>
      <c r="W2445" s="13"/>
      <c r="X2445" s="13"/>
      <c r="Y2445" s="13"/>
      <c r="Z2445" s="13"/>
      <c r="AA2445" s="13"/>
      <c r="AB2445" s="13"/>
    </row>
    <row r="2446" ht="15.75" customHeight="1">
      <c r="A2446" s="24" t="s">
        <v>11674</v>
      </c>
      <c r="B2446" s="24" t="s">
        <v>711</v>
      </c>
      <c r="C2446" s="24" t="s">
        <v>11675</v>
      </c>
      <c r="D2446" s="24" t="s">
        <v>11676</v>
      </c>
      <c r="E2446" s="24" t="s">
        <v>11690</v>
      </c>
      <c r="F2446" s="25">
        <v>2.0</v>
      </c>
      <c r="G2446" s="25">
        <v>1.0</v>
      </c>
      <c r="H2446" s="25" t="s">
        <v>8916</v>
      </c>
      <c r="I2446" s="25">
        <v>2.0</v>
      </c>
      <c r="J2446" s="25">
        <v>1.0</v>
      </c>
      <c r="K2446" s="25" t="s">
        <v>9250</v>
      </c>
      <c r="L2446" s="25">
        <v>2.0</v>
      </c>
      <c r="M2446" s="25">
        <v>1.0</v>
      </c>
      <c r="N2446" s="25" t="s">
        <v>9396</v>
      </c>
      <c r="O2446" s="13"/>
      <c r="P2446" s="13"/>
      <c r="Q2446" s="13"/>
      <c r="R2446" s="13"/>
      <c r="S2446" s="13"/>
      <c r="T2446" s="13"/>
      <c r="U2446" s="13"/>
      <c r="V2446" s="13"/>
      <c r="W2446" s="13"/>
      <c r="X2446" s="13"/>
      <c r="Y2446" s="13"/>
      <c r="Z2446" s="13"/>
      <c r="AA2446" s="13"/>
      <c r="AB2446" s="13"/>
    </row>
    <row r="2447" ht="15.75" customHeight="1">
      <c r="A2447" s="24" t="s">
        <v>11674</v>
      </c>
      <c r="B2447" s="24" t="s">
        <v>713</v>
      </c>
      <c r="C2447" s="24" t="s">
        <v>11675</v>
      </c>
      <c r="D2447" s="24" t="s">
        <v>11676</v>
      </c>
      <c r="E2447" s="24" t="s">
        <v>11691</v>
      </c>
      <c r="F2447" s="25">
        <v>2.0</v>
      </c>
      <c r="G2447" s="25">
        <v>2.0</v>
      </c>
      <c r="H2447" s="25" t="s">
        <v>8916</v>
      </c>
      <c r="I2447" s="25">
        <v>3.0</v>
      </c>
      <c r="J2447" s="25">
        <v>3.0</v>
      </c>
      <c r="K2447" s="25" t="s">
        <v>9250</v>
      </c>
      <c r="L2447" s="25">
        <v>3.0</v>
      </c>
      <c r="M2447" s="25">
        <v>2.0</v>
      </c>
      <c r="N2447" s="25" t="s">
        <v>9396</v>
      </c>
      <c r="O2447" s="13"/>
      <c r="P2447" s="13"/>
      <c r="Q2447" s="13"/>
      <c r="R2447" s="13"/>
      <c r="S2447" s="13"/>
      <c r="T2447" s="13"/>
      <c r="U2447" s="13"/>
      <c r="V2447" s="13"/>
      <c r="W2447" s="13"/>
      <c r="X2447" s="13"/>
      <c r="Y2447" s="13"/>
      <c r="Z2447" s="13"/>
      <c r="AA2447" s="13"/>
      <c r="AB2447" s="13"/>
    </row>
    <row r="2448" ht="15.75" customHeight="1">
      <c r="A2448" s="24" t="s">
        <v>11674</v>
      </c>
      <c r="B2448" s="24" t="s">
        <v>715</v>
      </c>
      <c r="C2448" s="24" t="s">
        <v>11675</v>
      </c>
      <c r="D2448" s="24" t="s">
        <v>11676</v>
      </c>
      <c r="E2448" s="24" t="s">
        <v>11692</v>
      </c>
      <c r="F2448" s="25">
        <v>2.0</v>
      </c>
      <c r="G2448" s="25">
        <v>2.0</v>
      </c>
      <c r="H2448" s="25" t="s">
        <v>8916</v>
      </c>
      <c r="I2448" s="25">
        <v>2.0</v>
      </c>
      <c r="J2448" s="25">
        <v>2.0</v>
      </c>
      <c r="K2448" s="25" t="s">
        <v>9250</v>
      </c>
      <c r="L2448" s="25">
        <v>2.0</v>
      </c>
      <c r="M2448" s="25">
        <v>2.0</v>
      </c>
      <c r="N2448" s="25" t="s">
        <v>9396</v>
      </c>
      <c r="O2448" s="13"/>
      <c r="P2448" s="13"/>
      <c r="Q2448" s="13"/>
      <c r="R2448" s="13"/>
      <c r="S2448" s="13"/>
      <c r="T2448" s="13"/>
      <c r="U2448" s="13"/>
      <c r="V2448" s="13"/>
      <c r="W2448" s="13"/>
      <c r="X2448" s="13"/>
      <c r="Y2448" s="13"/>
      <c r="Z2448" s="13"/>
      <c r="AA2448" s="13"/>
      <c r="AB2448" s="13"/>
    </row>
    <row r="2449" ht="15.75" customHeight="1">
      <c r="A2449" s="24" t="s">
        <v>11674</v>
      </c>
      <c r="B2449" s="24" t="s">
        <v>717</v>
      </c>
      <c r="C2449" s="24" t="s">
        <v>11675</v>
      </c>
      <c r="D2449" s="24" t="s">
        <v>11676</v>
      </c>
      <c r="E2449" s="24" t="s">
        <v>11693</v>
      </c>
      <c r="F2449" s="25">
        <v>3.0</v>
      </c>
      <c r="G2449" s="25">
        <v>3.0</v>
      </c>
      <c r="H2449" s="25" t="s">
        <v>8916</v>
      </c>
      <c r="I2449" s="25">
        <v>3.0</v>
      </c>
      <c r="J2449" s="25">
        <v>3.0</v>
      </c>
      <c r="K2449" s="25" t="s">
        <v>9250</v>
      </c>
      <c r="L2449" s="25">
        <v>3.0</v>
      </c>
      <c r="M2449" s="25">
        <v>3.0</v>
      </c>
      <c r="N2449" s="25" t="s">
        <v>9396</v>
      </c>
      <c r="O2449" s="13"/>
      <c r="P2449" s="13"/>
      <c r="Q2449" s="13"/>
      <c r="R2449" s="13"/>
      <c r="S2449" s="13"/>
      <c r="T2449" s="13"/>
      <c r="U2449" s="13"/>
      <c r="V2449" s="13"/>
      <c r="W2449" s="13"/>
      <c r="X2449" s="13"/>
      <c r="Y2449" s="13"/>
      <c r="Z2449" s="13"/>
      <c r="AA2449" s="13"/>
      <c r="AB2449" s="13"/>
    </row>
    <row r="2450" ht="15.75" customHeight="1">
      <c r="A2450" s="24" t="s">
        <v>11674</v>
      </c>
      <c r="B2450" s="24" t="s">
        <v>719</v>
      </c>
      <c r="C2450" s="24" t="s">
        <v>11675</v>
      </c>
      <c r="D2450" s="24" t="s">
        <v>11676</v>
      </c>
      <c r="E2450" s="24" t="s">
        <v>11694</v>
      </c>
      <c r="F2450" s="25">
        <v>2.0</v>
      </c>
      <c r="G2450" s="25">
        <v>2.0</v>
      </c>
      <c r="H2450" s="25" t="s">
        <v>8916</v>
      </c>
      <c r="I2450" s="25">
        <v>2.0</v>
      </c>
      <c r="J2450" s="25">
        <v>2.0</v>
      </c>
      <c r="K2450" s="25" t="s">
        <v>9250</v>
      </c>
      <c r="L2450" s="25">
        <v>2.0</v>
      </c>
      <c r="M2450" s="25">
        <v>2.0</v>
      </c>
      <c r="N2450" s="25" t="s">
        <v>9396</v>
      </c>
      <c r="O2450" s="13"/>
      <c r="P2450" s="13"/>
      <c r="Q2450" s="13"/>
      <c r="R2450" s="13"/>
      <c r="S2450" s="13"/>
      <c r="T2450" s="13"/>
      <c r="U2450" s="13"/>
      <c r="V2450" s="13"/>
      <c r="W2450" s="13"/>
      <c r="X2450" s="13"/>
      <c r="Y2450" s="13"/>
      <c r="Z2450" s="13"/>
      <c r="AA2450" s="13"/>
      <c r="AB2450" s="13"/>
    </row>
    <row r="2451" ht="15.75" customHeight="1">
      <c r="A2451" s="24" t="s">
        <v>11695</v>
      </c>
      <c r="B2451" s="24" t="s">
        <v>5651</v>
      </c>
      <c r="C2451" s="24" t="s">
        <v>11696</v>
      </c>
      <c r="D2451" s="24" t="s">
        <v>11697</v>
      </c>
      <c r="E2451" s="24" t="s">
        <v>11698</v>
      </c>
      <c r="F2451" s="25">
        <v>3.0</v>
      </c>
      <c r="G2451" s="25">
        <v>3.0</v>
      </c>
      <c r="H2451" s="25" t="s">
        <v>10918</v>
      </c>
      <c r="I2451" s="25">
        <v>2.0</v>
      </c>
      <c r="J2451" s="25">
        <v>2.0</v>
      </c>
      <c r="K2451" s="25" t="s">
        <v>8938</v>
      </c>
      <c r="L2451" s="25">
        <v>2.0</v>
      </c>
      <c r="M2451" s="25">
        <v>2.0</v>
      </c>
      <c r="N2451" s="25" t="s">
        <v>8916</v>
      </c>
      <c r="O2451" s="13"/>
      <c r="P2451" s="13"/>
      <c r="Q2451" s="13"/>
      <c r="R2451" s="13"/>
      <c r="S2451" s="13"/>
      <c r="T2451" s="13"/>
      <c r="U2451" s="13"/>
      <c r="V2451" s="13"/>
      <c r="W2451" s="13"/>
      <c r="X2451" s="13"/>
      <c r="Y2451" s="13"/>
      <c r="Z2451" s="13"/>
      <c r="AA2451" s="13"/>
      <c r="AB2451" s="13"/>
    </row>
    <row r="2452" ht="15.75" customHeight="1">
      <c r="A2452" s="24" t="s">
        <v>11695</v>
      </c>
      <c r="B2452" s="24" t="s">
        <v>5655</v>
      </c>
      <c r="C2452" s="24" t="s">
        <v>11696</v>
      </c>
      <c r="D2452" s="24" t="s">
        <v>11697</v>
      </c>
      <c r="E2452" s="24" t="s">
        <v>11699</v>
      </c>
      <c r="F2452" s="25">
        <v>3.0</v>
      </c>
      <c r="G2452" s="25">
        <v>3.0</v>
      </c>
      <c r="H2452" s="25" t="s">
        <v>10918</v>
      </c>
      <c r="I2452" s="25">
        <v>3.0</v>
      </c>
      <c r="J2452" s="25">
        <v>2.0</v>
      </c>
      <c r="K2452" s="25" t="s">
        <v>8938</v>
      </c>
      <c r="L2452" s="25">
        <v>2.0</v>
      </c>
      <c r="M2452" s="25">
        <v>2.0</v>
      </c>
      <c r="N2452" s="25" t="s">
        <v>8916</v>
      </c>
      <c r="O2452" s="13"/>
      <c r="P2452" s="13"/>
      <c r="Q2452" s="13"/>
      <c r="R2452" s="13"/>
      <c r="S2452" s="13"/>
      <c r="T2452" s="13"/>
      <c r="U2452" s="13"/>
      <c r="V2452" s="13"/>
      <c r="W2452" s="13"/>
      <c r="X2452" s="13"/>
      <c r="Y2452" s="13"/>
      <c r="Z2452" s="13"/>
      <c r="AA2452" s="13"/>
      <c r="AB2452" s="13"/>
    </row>
    <row r="2453" ht="15.75" customHeight="1">
      <c r="A2453" s="24" t="s">
        <v>11695</v>
      </c>
      <c r="B2453" s="24" t="s">
        <v>5657</v>
      </c>
      <c r="C2453" s="24" t="s">
        <v>11696</v>
      </c>
      <c r="D2453" s="24" t="s">
        <v>11697</v>
      </c>
      <c r="E2453" s="24" t="s">
        <v>11700</v>
      </c>
      <c r="F2453" s="25">
        <v>3.0</v>
      </c>
      <c r="G2453" s="25">
        <v>3.0</v>
      </c>
      <c r="H2453" s="25" t="s">
        <v>10918</v>
      </c>
      <c r="I2453" s="25">
        <v>3.0</v>
      </c>
      <c r="J2453" s="25">
        <v>2.0</v>
      </c>
      <c r="K2453" s="25" t="s">
        <v>8938</v>
      </c>
      <c r="L2453" s="25">
        <v>2.0</v>
      </c>
      <c r="M2453" s="25">
        <v>2.0</v>
      </c>
      <c r="N2453" s="25" t="s">
        <v>8916</v>
      </c>
      <c r="O2453" s="13"/>
      <c r="P2453" s="13"/>
      <c r="Q2453" s="13"/>
      <c r="R2453" s="13"/>
      <c r="S2453" s="13"/>
      <c r="T2453" s="13"/>
      <c r="U2453" s="13"/>
      <c r="V2453" s="13"/>
      <c r="W2453" s="13"/>
      <c r="X2453" s="13"/>
      <c r="Y2453" s="13"/>
      <c r="Z2453" s="13"/>
      <c r="AA2453" s="13"/>
      <c r="AB2453" s="13"/>
    </row>
    <row r="2454" ht="15.75" customHeight="1">
      <c r="A2454" s="24" t="s">
        <v>11695</v>
      </c>
      <c r="B2454" s="24" t="s">
        <v>5659</v>
      </c>
      <c r="C2454" s="24" t="s">
        <v>11696</v>
      </c>
      <c r="D2454" s="24" t="s">
        <v>11697</v>
      </c>
      <c r="E2454" s="24" t="s">
        <v>11701</v>
      </c>
      <c r="F2454" s="25">
        <v>3.0</v>
      </c>
      <c r="G2454" s="25">
        <v>2.0</v>
      </c>
      <c r="H2454" s="25" t="s">
        <v>10918</v>
      </c>
      <c r="I2454" s="25">
        <v>3.0</v>
      </c>
      <c r="J2454" s="25">
        <v>2.0</v>
      </c>
      <c r="K2454" s="25" t="s">
        <v>8938</v>
      </c>
      <c r="L2454" s="25">
        <v>3.0</v>
      </c>
      <c r="M2454" s="25">
        <v>2.0</v>
      </c>
      <c r="N2454" s="25" t="s">
        <v>8916</v>
      </c>
      <c r="O2454" s="13"/>
      <c r="P2454" s="13"/>
      <c r="Q2454" s="13"/>
      <c r="R2454" s="13"/>
      <c r="S2454" s="13"/>
      <c r="T2454" s="13"/>
      <c r="U2454" s="13"/>
      <c r="V2454" s="13"/>
      <c r="W2454" s="13"/>
      <c r="X2454" s="13"/>
      <c r="Y2454" s="13"/>
      <c r="Z2454" s="13"/>
      <c r="AA2454" s="13"/>
      <c r="AB2454" s="13"/>
    </row>
    <row r="2455" ht="15.75" customHeight="1">
      <c r="A2455" s="24" t="s">
        <v>11695</v>
      </c>
      <c r="B2455" s="24" t="s">
        <v>5661</v>
      </c>
      <c r="C2455" s="24" t="s">
        <v>11696</v>
      </c>
      <c r="D2455" s="24" t="s">
        <v>11697</v>
      </c>
      <c r="E2455" s="24" t="s">
        <v>11702</v>
      </c>
      <c r="F2455" s="25">
        <v>1.0</v>
      </c>
      <c r="G2455" s="25">
        <v>1.0</v>
      </c>
      <c r="H2455" s="25" t="s">
        <v>10918</v>
      </c>
      <c r="I2455" s="25">
        <v>1.0</v>
      </c>
      <c r="J2455" s="25">
        <v>1.0</v>
      </c>
      <c r="K2455" s="25" t="s">
        <v>8938</v>
      </c>
      <c r="L2455" s="25">
        <v>1.0</v>
      </c>
      <c r="M2455" s="25">
        <v>1.0</v>
      </c>
      <c r="N2455" s="25" t="s">
        <v>8916</v>
      </c>
      <c r="O2455" s="13"/>
      <c r="P2455" s="13"/>
      <c r="Q2455" s="13"/>
      <c r="R2455" s="13"/>
      <c r="S2455" s="13"/>
      <c r="T2455" s="13"/>
      <c r="U2455" s="13"/>
      <c r="V2455" s="13"/>
      <c r="W2455" s="13"/>
      <c r="X2455" s="13"/>
      <c r="Y2455" s="13"/>
      <c r="Z2455" s="13"/>
      <c r="AA2455" s="13"/>
      <c r="AB2455" s="13"/>
    </row>
    <row r="2456" ht="15.75" customHeight="1">
      <c r="A2456" s="24" t="s">
        <v>11695</v>
      </c>
      <c r="B2456" s="24" t="s">
        <v>5663</v>
      </c>
      <c r="C2456" s="24" t="s">
        <v>11696</v>
      </c>
      <c r="D2456" s="24" t="s">
        <v>11697</v>
      </c>
      <c r="E2456" s="24" t="s">
        <v>11703</v>
      </c>
      <c r="F2456" s="25">
        <v>3.0</v>
      </c>
      <c r="G2456" s="25">
        <v>2.0</v>
      </c>
      <c r="H2456" s="25" t="s">
        <v>10918</v>
      </c>
      <c r="I2456" s="25">
        <v>2.0</v>
      </c>
      <c r="J2456" s="25">
        <v>2.0</v>
      </c>
      <c r="K2456" s="25" t="s">
        <v>8938</v>
      </c>
      <c r="L2456" s="25">
        <v>1.0</v>
      </c>
      <c r="M2456" s="25">
        <v>1.0</v>
      </c>
      <c r="N2456" s="25" t="s">
        <v>8916</v>
      </c>
      <c r="O2456" s="13"/>
      <c r="P2456" s="13"/>
      <c r="Q2456" s="13"/>
      <c r="R2456" s="13"/>
      <c r="S2456" s="13"/>
      <c r="T2456" s="13"/>
      <c r="U2456" s="13"/>
      <c r="V2456" s="13"/>
      <c r="W2456" s="13"/>
      <c r="X2456" s="13"/>
      <c r="Y2456" s="13"/>
      <c r="Z2456" s="13"/>
      <c r="AA2456" s="13"/>
      <c r="AB2456" s="13"/>
    </row>
    <row r="2457" ht="15.75" customHeight="1">
      <c r="A2457" s="24" t="s">
        <v>11695</v>
      </c>
      <c r="B2457" s="24" t="s">
        <v>5665</v>
      </c>
      <c r="C2457" s="24" t="s">
        <v>11696</v>
      </c>
      <c r="D2457" s="24" t="s">
        <v>11697</v>
      </c>
      <c r="E2457" s="24" t="s">
        <v>11704</v>
      </c>
      <c r="F2457" s="25">
        <v>3.0</v>
      </c>
      <c r="G2457" s="25">
        <v>3.0</v>
      </c>
      <c r="H2457" s="25" t="s">
        <v>10918</v>
      </c>
      <c r="I2457" s="25">
        <v>1.0</v>
      </c>
      <c r="J2457" s="25">
        <v>1.0</v>
      </c>
      <c r="K2457" s="25" t="s">
        <v>8938</v>
      </c>
      <c r="L2457" s="25">
        <v>1.0</v>
      </c>
      <c r="M2457" s="25">
        <v>1.0</v>
      </c>
      <c r="N2457" s="25" t="s">
        <v>8916</v>
      </c>
      <c r="O2457" s="13"/>
      <c r="P2457" s="13"/>
      <c r="Q2457" s="13"/>
      <c r="R2457" s="13"/>
      <c r="S2457" s="13"/>
      <c r="T2457" s="13"/>
      <c r="U2457" s="13"/>
      <c r="V2457" s="13"/>
      <c r="W2457" s="13"/>
      <c r="X2457" s="13"/>
      <c r="Y2457" s="13"/>
      <c r="Z2457" s="13"/>
      <c r="AA2457" s="13"/>
      <c r="AB2457" s="13"/>
    </row>
    <row r="2458" ht="15.75" customHeight="1">
      <c r="A2458" s="24" t="s">
        <v>11695</v>
      </c>
      <c r="B2458" s="24" t="s">
        <v>5667</v>
      </c>
      <c r="C2458" s="24" t="s">
        <v>11696</v>
      </c>
      <c r="D2458" s="24" t="s">
        <v>11697</v>
      </c>
      <c r="E2458" s="24" t="s">
        <v>11705</v>
      </c>
      <c r="F2458" s="25">
        <v>3.0</v>
      </c>
      <c r="G2458" s="25">
        <v>3.0</v>
      </c>
      <c r="H2458" s="25" t="s">
        <v>10918</v>
      </c>
      <c r="I2458" s="25">
        <v>3.0</v>
      </c>
      <c r="J2458" s="25">
        <v>3.0</v>
      </c>
      <c r="K2458" s="25" t="s">
        <v>8938</v>
      </c>
      <c r="L2458" s="25">
        <v>3.0</v>
      </c>
      <c r="M2458" s="25">
        <v>3.0</v>
      </c>
      <c r="N2458" s="25" t="s">
        <v>8916</v>
      </c>
      <c r="O2458" s="13"/>
      <c r="P2458" s="13"/>
      <c r="Q2458" s="13"/>
      <c r="R2458" s="13"/>
      <c r="S2458" s="13"/>
      <c r="T2458" s="13"/>
      <c r="U2458" s="13"/>
      <c r="V2458" s="13"/>
      <c r="W2458" s="13"/>
      <c r="X2458" s="13"/>
      <c r="Y2458" s="13"/>
      <c r="Z2458" s="13"/>
      <c r="AA2458" s="13"/>
      <c r="AB2458" s="13"/>
    </row>
    <row r="2459" ht="15.75" customHeight="1">
      <c r="A2459" s="24" t="s">
        <v>11695</v>
      </c>
      <c r="B2459" s="24" t="s">
        <v>5669</v>
      </c>
      <c r="C2459" s="24" t="s">
        <v>11696</v>
      </c>
      <c r="D2459" s="24" t="s">
        <v>11697</v>
      </c>
      <c r="E2459" s="24" t="s">
        <v>11706</v>
      </c>
      <c r="F2459" s="25">
        <v>2.0</v>
      </c>
      <c r="G2459" s="25">
        <v>1.0</v>
      </c>
      <c r="H2459" s="25" t="s">
        <v>10918</v>
      </c>
      <c r="I2459" s="25">
        <v>2.0</v>
      </c>
      <c r="J2459" s="25">
        <v>2.0</v>
      </c>
      <c r="K2459" s="25" t="s">
        <v>8938</v>
      </c>
      <c r="L2459" s="25">
        <v>1.0</v>
      </c>
      <c r="M2459" s="25">
        <v>1.0</v>
      </c>
      <c r="N2459" s="25" t="s">
        <v>8916</v>
      </c>
      <c r="O2459" s="13"/>
      <c r="P2459" s="13"/>
      <c r="Q2459" s="13"/>
      <c r="R2459" s="13"/>
      <c r="S2459" s="13"/>
      <c r="T2459" s="13"/>
      <c r="U2459" s="13"/>
      <c r="V2459" s="13"/>
      <c r="W2459" s="13"/>
      <c r="X2459" s="13"/>
      <c r="Y2459" s="13"/>
      <c r="Z2459" s="13"/>
      <c r="AA2459" s="13"/>
      <c r="AB2459" s="13"/>
    </row>
    <row r="2460" ht="15.75" customHeight="1">
      <c r="A2460" s="24" t="s">
        <v>11695</v>
      </c>
      <c r="B2460" s="24" t="s">
        <v>5671</v>
      </c>
      <c r="C2460" s="24" t="s">
        <v>11696</v>
      </c>
      <c r="D2460" s="24" t="s">
        <v>11697</v>
      </c>
      <c r="E2460" s="24" t="s">
        <v>11707</v>
      </c>
      <c r="F2460" s="25">
        <v>2.0</v>
      </c>
      <c r="G2460" s="25">
        <v>2.0</v>
      </c>
      <c r="H2460" s="25" t="s">
        <v>10918</v>
      </c>
      <c r="I2460" s="25">
        <v>2.0</v>
      </c>
      <c r="J2460" s="25">
        <v>2.0</v>
      </c>
      <c r="K2460" s="25" t="s">
        <v>8938</v>
      </c>
      <c r="L2460" s="25">
        <v>2.0</v>
      </c>
      <c r="M2460" s="25">
        <v>2.0</v>
      </c>
      <c r="N2460" s="25" t="s">
        <v>8916</v>
      </c>
      <c r="O2460" s="13"/>
      <c r="P2460" s="13"/>
      <c r="Q2460" s="13"/>
      <c r="R2460" s="13"/>
      <c r="S2460" s="13"/>
      <c r="T2460" s="13"/>
      <c r="U2460" s="13"/>
      <c r="V2460" s="13"/>
      <c r="W2460" s="13"/>
      <c r="X2460" s="13"/>
      <c r="Y2460" s="13"/>
      <c r="Z2460" s="13"/>
      <c r="AA2460" s="13"/>
      <c r="AB2460" s="13"/>
    </row>
    <row r="2461" ht="15.75" customHeight="1">
      <c r="A2461" s="24" t="s">
        <v>11695</v>
      </c>
      <c r="B2461" s="24" t="s">
        <v>5673</v>
      </c>
      <c r="C2461" s="24" t="s">
        <v>11696</v>
      </c>
      <c r="D2461" s="24" t="s">
        <v>11697</v>
      </c>
      <c r="E2461" s="24" t="s">
        <v>11708</v>
      </c>
      <c r="F2461" s="25">
        <v>2.0</v>
      </c>
      <c r="G2461" s="25">
        <v>2.0</v>
      </c>
      <c r="H2461" s="25" t="s">
        <v>10918</v>
      </c>
      <c r="I2461" s="25">
        <v>2.0</v>
      </c>
      <c r="J2461" s="25">
        <v>2.0</v>
      </c>
      <c r="K2461" s="25" t="s">
        <v>8938</v>
      </c>
      <c r="L2461" s="25">
        <v>2.0</v>
      </c>
      <c r="M2461" s="25">
        <v>2.0</v>
      </c>
      <c r="N2461" s="25" t="s">
        <v>8916</v>
      </c>
      <c r="O2461" s="13"/>
      <c r="P2461" s="13"/>
      <c r="Q2461" s="13"/>
      <c r="R2461" s="13"/>
      <c r="S2461" s="13"/>
      <c r="T2461" s="13"/>
      <c r="U2461" s="13"/>
      <c r="V2461" s="13"/>
      <c r="W2461" s="13"/>
      <c r="X2461" s="13"/>
      <c r="Y2461" s="13"/>
      <c r="Z2461" s="13"/>
      <c r="AA2461" s="13"/>
      <c r="AB2461" s="13"/>
    </row>
    <row r="2462" ht="15.75" customHeight="1">
      <c r="A2462" s="24" t="s">
        <v>11695</v>
      </c>
      <c r="B2462" s="24" t="s">
        <v>5675</v>
      </c>
      <c r="C2462" s="24" t="s">
        <v>11696</v>
      </c>
      <c r="D2462" s="24" t="s">
        <v>11697</v>
      </c>
      <c r="E2462" s="24" t="s">
        <v>11709</v>
      </c>
      <c r="F2462" s="25">
        <v>2.0</v>
      </c>
      <c r="G2462" s="25">
        <v>2.0</v>
      </c>
      <c r="H2462" s="25" t="s">
        <v>10918</v>
      </c>
      <c r="I2462" s="25">
        <v>2.0</v>
      </c>
      <c r="J2462" s="25">
        <v>2.0</v>
      </c>
      <c r="K2462" s="25" t="s">
        <v>8938</v>
      </c>
      <c r="L2462" s="25">
        <v>1.0</v>
      </c>
      <c r="M2462" s="25">
        <v>1.0</v>
      </c>
      <c r="N2462" s="25" t="s">
        <v>8916</v>
      </c>
      <c r="O2462" s="13"/>
      <c r="P2462" s="13"/>
      <c r="Q2462" s="13"/>
      <c r="R2462" s="13"/>
      <c r="S2462" s="13"/>
      <c r="T2462" s="13"/>
      <c r="U2462" s="13"/>
      <c r="V2462" s="13"/>
      <c r="W2462" s="13"/>
      <c r="X2462" s="13"/>
      <c r="Y2462" s="13"/>
      <c r="Z2462" s="13"/>
      <c r="AA2462" s="13"/>
      <c r="AB2462" s="13"/>
    </row>
    <row r="2463" ht="15.75" customHeight="1">
      <c r="A2463" s="24" t="s">
        <v>11695</v>
      </c>
      <c r="B2463" s="24" t="s">
        <v>5677</v>
      </c>
      <c r="C2463" s="24" t="s">
        <v>11696</v>
      </c>
      <c r="D2463" s="24" t="s">
        <v>11697</v>
      </c>
      <c r="E2463" s="24" t="s">
        <v>11710</v>
      </c>
      <c r="F2463" s="25">
        <v>3.0</v>
      </c>
      <c r="G2463" s="25">
        <v>3.0</v>
      </c>
      <c r="H2463" s="25" t="s">
        <v>10918</v>
      </c>
      <c r="I2463" s="25">
        <v>3.0</v>
      </c>
      <c r="J2463" s="25">
        <v>2.0</v>
      </c>
      <c r="K2463" s="25" t="s">
        <v>8938</v>
      </c>
      <c r="L2463" s="25">
        <v>2.0</v>
      </c>
      <c r="M2463" s="25">
        <v>2.0</v>
      </c>
      <c r="N2463" s="25" t="s">
        <v>8916</v>
      </c>
      <c r="O2463" s="13"/>
      <c r="P2463" s="13"/>
      <c r="Q2463" s="13"/>
      <c r="R2463" s="13"/>
      <c r="S2463" s="13"/>
      <c r="T2463" s="13"/>
      <c r="U2463" s="13"/>
      <c r="V2463" s="13"/>
      <c r="W2463" s="13"/>
      <c r="X2463" s="13"/>
      <c r="Y2463" s="13"/>
      <c r="Z2463" s="13"/>
      <c r="AA2463" s="13"/>
      <c r="AB2463" s="13"/>
    </row>
    <row r="2464" ht="15.75" customHeight="1">
      <c r="A2464" s="24" t="s">
        <v>11695</v>
      </c>
      <c r="B2464" s="24" t="s">
        <v>5679</v>
      </c>
      <c r="C2464" s="24" t="s">
        <v>11696</v>
      </c>
      <c r="D2464" s="24" t="s">
        <v>11697</v>
      </c>
      <c r="E2464" s="24" t="s">
        <v>11711</v>
      </c>
      <c r="F2464" s="25">
        <v>3.0</v>
      </c>
      <c r="G2464" s="25">
        <v>2.0</v>
      </c>
      <c r="H2464" s="25" t="s">
        <v>10918</v>
      </c>
      <c r="I2464" s="25">
        <v>3.0</v>
      </c>
      <c r="J2464" s="25">
        <v>2.0</v>
      </c>
      <c r="K2464" s="25" t="s">
        <v>8938</v>
      </c>
      <c r="L2464" s="25">
        <v>3.0</v>
      </c>
      <c r="M2464" s="25">
        <v>2.0</v>
      </c>
      <c r="N2464" s="25" t="s">
        <v>8916</v>
      </c>
      <c r="O2464" s="13"/>
      <c r="P2464" s="13"/>
      <c r="Q2464" s="13"/>
      <c r="R2464" s="13"/>
      <c r="S2464" s="13"/>
      <c r="T2464" s="13"/>
      <c r="U2464" s="13"/>
      <c r="V2464" s="13"/>
      <c r="W2464" s="13"/>
      <c r="X2464" s="13"/>
      <c r="Y2464" s="13"/>
      <c r="Z2464" s="13"/>
      <c r="AA2464" s="13"/>
      <c r="AB2464" s="13"/>
    </row>
    <row r="2465" ht="15.75" customHeight="1">
      <c r="A2465" s="24" t="s">
        <v>11695</v>
      </c>
      <c r="B2465" s="24" t="s">
        <v>5681</v>
      </c>
      <c r="C2465" s="24" t="s">
        <v>11696</v>
      </c>
      <c r="D2465" s="24" t="s">
        <v>11697</v>
      </c>
      <c r="E2465" s="24" t="s">
        <v>11712</v>
      </c>
      <c r="F2465" s="25">
        <v>3.0</v>
      </c>
      <c r="G2465" s="25">
        <v>2.0</v>
      </c>
      <c r="H2465" s="25" t="s">
        <v>10918</v>
      </c>
      <c r="I2465" s="25">
        <v>3.0</v>
      </c>
      <c r="J2465" s="25">
        <v>2.0</v>
      </c>
      <c r="K2465" s="25" t="s">
        <v>8938</v>
      </c>
      <c r="L2465" s="25">
        <v>3.0</v>
      </c>
      <c r="M2465" s="25">
        <v>2.0</v>
      </c>
      <c r="N2465" s="25" t="s">
        <v>8916</v>
      </c>
      <c r="O2465" s="13"/>
      <c r="P2465" s="13"/>
      <c r="Q2465" s="13"/>
      <c r="R2465" s="13"/>
      <c r="S2465" s="13"/>
      <c r="T2465" s="13"/>
      <c r="U2465" s="13"/>
      <c r="V2465" s="13"/>
      <c r="W2465" s="13"/>
      <c r="X2465" s="13"/>
      <c r="Y2465" s="13"/>
      <c r="Z2465" s="13"/>
      <c r="AA2465" s="13"/>
      <c r="AB2465" s="13"/>
    </row>
    <row r="2466" ht="15.75" customHeight="1">
      <c r="A2466" s="24" t="s">
        <v>11695</v>
      </c>
      <c r="B2466" s="24" t="s">
        <v>5682</v>
      </c>
      <c r="C2466" s="24" t="s">
        <v>11696</v>
      </c>
      <c r="D2466" s="24" t="s">
        <v>11697</v>
      </c>
      <c r="E2466" s="24" t="s">
        <v>11713</v>
      </c>
      <c r="F2466" s="25">
        <v>1.0</v>
      </c>
      <c r="G2466" s="25">
        <v>1.0</v>
      </c>
      <c r="H2466" s="25" t="s">
        <v>10918</v>
      </c>
      <c r="I2466" s="25">
        <v>2.0</v>
      </c>
      <c r="J2466" s="25">
        <v>2.0</v>
      </c>
      <c r="K2466" s="25" t="s">
        <v>8938</v>
      </c>
      <c r="L2466" s="25">
        <v>1.0</v>
      </c>
      <c r="M2466" s="25">
        <v>1.0</v>
      </c>
      <c r="N2466" s="25" t="s">
        <v>8916</v>
      </c>
      <c r="O2466" s="13"/>
      <c r="P2466" s="13"/>
      <c r="Q2466" s="13"/>
      <c r="R2466" s="13"/>
      <c r="S2466" s="13"/>
      <c r="T2466" s="13"/>
      <c r="U2466" s="13"/>
      <c r="V2466" s="13"/>
      <c r="W2466" s="13"/>
      <c r="X2466" s="13"/>
      <c r="Y2466" s="13"/>
      <c r="Z2466" s="13"/>
      <c r="AA2466" s="13"/>
      <c r="AB2466" s="13"/>
    </row>
    <row r="2467" ht="15.75" customHeight="1">
      <c r="A2467" s="24" t="s">
        <v>11695</v>
      </c>
      <c r="B2467" s="24" t="s">
        <v>5684</v>
      </c>
      <c r="C2467" s="24" t="s">
        <v>11696</v>
      </c>
      <c r="D2467" s="24" t="s">
        <v>11697</v>
      </c>
      <c r="E2467" s="24" t="s">
        <v>11714</v>
      </c>
      <c r="F2467" s="25">
        <v>2.0</v>
      </c>
      <c r="G2467" s="25">
        <v>1.0</v>
      </c>
      <c r="H2467" s="25" t="s">
        <v>10918</v>
      </c>
      <c r="I2467" s="25">
        <v>2.0</v>
      </c>
      <c r="J2467" s="25">
        <v>2.0</v>
      </c>
      <c r="K2467" s="25" t="s">
        <v>8938</v>
      </c>
      <c r="L2467" s="25">
        <v>2.0</v>
      </c>
      <c r="M2467" s="25">
        <v>2.0</v>
      </c>
      <c r="N2467" s="25" t="s">
        <v>8916</v>
      </c>
      <c r="O2467" s="13"/>
      <c r="P2467" s="13"/>
      <c r="Q2467" s="13"/>
      <c r="R2467" s="13"/>
      <c r="S2467" s="13"/>
      <c r="T2467" s="13"/>
      <c r="U2467" s="13"/>
      <c r="V2467" s="13"/>
      <c r="W2467" s="13"/>
      <c r="X2467" s="13"/>
      <c r="Y2467" s="13"/>
      <c r="Z2467" s="13"/>
      <c r="AA2467" s="13"/>
      <c r="AB2467" s="13"/>
    </row>
    <row r="2468" ht="15.75" customHeight="1">
      <c r="A2468" s="24" t="s">
        <v>11695</v>
      </c>
      <c r="B2468" s="24" t="s">
        <v>5686</v>
      </c>
      <c r="C2468" s="24" t="s">
        <v>11696</v>
      </c>
      <c r="D2468" s="24" t="s">
        <v>11697</v>
      </c>
      <c r="E2468" s="24" t="s">
        <v>11715</v>
      </c>
      <c r="F2468" s="25">
        <v>3.0</v>
      </c>
      <c r="G2468" s="25">
        <v>3.0</v>
      </c>
      <c r="H2468" s="25" t="s">
        <v>10918</v>
      </c>
      <c r="I2468" s="25">
        <v>1.0</v>
      </c>
      <c r="J2468" s="25">
        <v>1.0</v>
      </c>
      <c r="K2468" s="25" t="s">
        <v>8938</v>
      </c>
      <c r="L2468" s="25">
        <v>1.0</v>
      </c>
      <c r="M2468" s="25">
        <v>1.0</v>
      </c>
      <c r="N2468" s="25" t="s">
        <v>8916</v>
      </c>
      <c r="O2468" s="13"/>
      <c r="P2468" s="13"/>
      <c r="Q2468" s="13"/>
      <c r="R2468" s="13"/>
      <c r="S2468" s="13"/>
      <c r="T2468" s="13"/>
      <c r="U2468" s="13"/>
      <c r="V2468" s="13"/>
      <c r="W2468" s="13"/>
      <c r="X2468" s="13"/>
      <c r="Y2468" s="13"/>
      <c r="Z2468" s="13"/>
      <c r="AA2468" s="13"/>
      <c r="AB2468" s="13"/>
    </row>
    <row r="2469" ht="15.75" customHeight="1">
      <c r="A2469" s="24" t="s">
        <v>11716</v>
      </c>
      <c r="B2469" s="24" t="s">
        <v>2259</v>
      </c>
      <c r="C2469" s="24" t="s">
        <v>11717</v>
      </c>
      <c r="D2469" s="24" t="s">
        <v>11718</v>
      </c>
      <c r="E2469" s="24" t="s">
        <v>11719</v>
      </c>
      <c r="F2469" s="25">
        <v>2.0</v>
      </c>
      <c r="G2469" s="25">
        <v>3.0</v>
      </c>
      <c r="H2469" s="25" t="s">
        <v>9081</v>
      </c>
      <c r="I2469" s="25">
        <v>2.0</v>
      </c>
      <c r="J2469" s="25">
        <v>3.0</v>
      </c>
      <c r="K2469" s="25" t="s">
        <v>9250</v>
      </c>
      <c r="L2469" s="25">
        <v>2.0</v>
      </c>
      <c r="M2469" s="25">
        <v>3.0</v>
      </c>
      <c r="N2469" s="25" t="s">
        <v>9396</v>
      </c>
      <c r="O2469" s="13"/>
      <c r="P2469" s="13"/>
      <c r="Q2469" s="13"/>
      <c r="R2469" s="13"/>
      <c r="S2469" s="13"/>
      <c r="T2469" s="13"/>
      <c r="U2469" s="13"/>
      <c r="V2469" s="13"/>
      <c r="W2469" s="13"/>
      <c r="X2469" s="13"/>
      <c r="Y2469" s="13"/>
      <c r="Z2469" s="13"/>
      <c r="AA2469" s="13"/>
      <c r="AB2469" s="13"/>
    </row>
    <row r="2470" ht="15.75" customHeight="1">
      <c r="A2470" s="24" t="s">
        <v>11716</v>
      </c>
      <c r="B2470" s="24" t="s">
        <v>2263</v>
      </c>
      <c r="C2470" s="24" t="s">
        <v>11717</v>
      </c>
      <c r="D2470" s="24" t="s">
        <v>11718</v>
      </c>
      <c r="E2470" s="24" t="s">
        <v>11720</v>
      </c>
      <c r="F2470" s="25">
        <v>1.0</v>
      </c>
      <c r="G2470" s="25">
        <v>1.0</v>
      </c>
      <c r="H2470" s="25" t="s">
        <v>9081</v>
      </c>
      <c r="I2470" s="25">
        <v>1.0</v>
      </c>
      <c r="J2470" s="25">
        <v>1.0</v>
      </c>
      <c r="K2470" s="25" t="s">
        <v>9250</v>
      </c>
      <c r="L2470" s="25">
        <v>1.0</v>
      </c>
      <c r="M2470" s="25">
        <v>1.0</v>
      </c>
      <c r="N2470" s="25" t="s">
        <v>9396</v>
      </c>
      <c r="O2470" s="13"/>
      <c r="P2470" s="13"/>
      <c r="Q2470" s="13"/>
      <c r="R2470" s="13"/>
      <c r="S2470" s="13"/>
      <c r="T2470" s="13"/>
      <c r="U2470" s="13"/>
      <c r="V2470" s="13"/>
      <c r="W2470" s="13"/>
      <c r="X2470" s="13"/>
      <c r="Y2470" s="13"/>
      <c r="Z2470" s="13"/>
      <c r="AA2470" s="13"/>
      <c r="AB2470" s="13"/>
    </row>
    <row r="2471" ht="15.75" customHeight="1">
      <c r="A2471" s="24" t="s">
        <v>11716</v>
      </c>
      <c r="B2471" s="24" t="s">
        <v>2265</v>
      </c>
      <c r="C2471" s="24" t="s">
        <v>11717</v>
      </c>
      <c r="D2471" s="24" t="s">
        <v>11718</v>
      </c>
      <c r="E2471" s="24" t="s">
        <v>11721</v>
      </c>
      <c r="F2471" s="25">
        <v>1.0</v>
      </c>
      <c r="G2471" s="25">
        <v>2.0</v>
      </c>
      <c r="H2471" s="25" t="s">
        <v>9081</v>
      </c>
      <c r="I2471" s="25">
        <v>1.0</v>
      </c>
      <c r="J2471" s="25">
        <v>2.0</v>
      </c>
      <c r="K2471" s="25" t="s">
        <v>9250</v>
      </c>
      <c r="L2471" s="25">
        <v>1.0</v>
      </c>
      <c r="M2471" s="25">
        <v>2.0</v>
      </c>
      <c r="N2471" s="25" t="s">
        <v>9396</v>
      </c>
      <c r="O2471" s="13"/>
      <c r="P2471" s="13"/>
      <c r="Q2471" s="13"/>
      <c r="R2471" s="13"/>
      <c r="S2471" s="13"/>
      <c r="T2471" s="13"/>
      <c r="U2471" s="13"/>
      <c r="V2471" s="13"/>
      <c r="W2471" s="13"/>
      <c r="X2471" s="13"/>
      <c r="Y2471" s="13"/>
      <c r="Z2471" s="13"/>
      <c r="AA2471" s="13"/>
      <c r="AB2471" s="13"/>
    </row>
    <row r="2472" ht="15.75" customHeight="1">
      <c r="A2472" s="24" t="s">
        <v>11716</v>
      </c>
      <c r="B2472" s="24" t="s">
        <v>2267</v>
      </c>
      <c r="C2472" s="24" t="s">
        <v>11717</v>
      </c>
      <c r="D2472" s="24" t="s">
        <v>11718</v>
      </c>
      <c r="E2472" s="24" t="s">
        <v>11722</v>
      </c>
      <c r="F2472" s="25">
        <v>3.0</v>
      </c>
      <c r="G2472" s="25">
        <v>3.0</v>
      </c>
      <c r="H2472" s="25" t="s">
        <v>9081</v>
      </c>
      <c r="I2472" s="25">
        <v>3.0</v>
      </c>
      <c r="J2472" s="25">
        <v>3.0</v>
      </c>
      <c r="K2472" s="25" t="s">
        <v>9250</v>
      </c>
      <c r="L2472" s="25">
        <v>3.0</v>
      </c>
      <c r="M2472" s="25">
        <v>3.0</v>
      </c>
      <c r="N2472" s="25" t="s">
        <v>9396</v>
      </c>
      <c r="O2472" s="13"/>
      <c r="P2472" s="13"/>
      <c r="Q2472" s="13"/>
      <c r="R2472" s="13"/>
      <c r="S2472" s="13"/>
      <c r="T2472" s="13"/>
      <c r="U2472" s="13"/>
      <c r="V2472" s="13"/>
      <c r="W2472" s="13"/>
      <c r="X2472" s="13"/>
      <c r="Y2472" s="13"/>
      <c r="Z2472" s="13"/>
      <c r="AA2472" s="13"/>
      <c r="AB2472" s="13"/>
    </row>
    <row r="2473" ht="15.75" customHeight="1">
      <c r="A2473" s="24" t="s">
        <v>11716</v>
      </c>
      <c r="B2473" s="24" t="s">
        <v>2269</v>
      </c>
      <c r="C2473" s="24" t="s">
        <v>11717</v>
      </c>
      <c r="D2473" s="24" t="s">
        <v>11718</v>
      </c>
      <c r="E2473" s="24" t="s">
        <v>11723</v>
      </c>
      <c r="F2473" s="25">
        <v>1.0</v>
      </c>
      <c r="G2473" s="25">
        <v>2.0</v>
      </c>
      <c r="H2473" s="25" t="s">
        <v>9081</v>
      </c>
      <c r="I2473" s="25">
        <v>1.0</v>
      </c>
      <c r="J2473" s="25">
        <v>2.0</v>
      </c>
      <c r="K2473" s="25" t="s">
        <v>9250</v>
      </c>
      <c r="L2473" s="25">
        <v>1.0</v>
      </c>
      <c r="M2473" s="25">
        <v>2.0</v>
      </c>
      <c r="N2473" s="25" t="s">
        <v>9396</v>
      </c>
      <c r="O2473" s="13"/>
      <c r="P2473" s="13"/>
      <c r="Q2473" s="13"/>
      <c r="R2473" s="13"/>
      <c r="S2473" s="13"/>
      <c r="T2473" s="13"/>
      <c r="U2473" s="13"/>
      <c r="V2473" s="13"/>
      <c r="W2473" s="13"/>
      <c r="X2473" s="13"/>
      <c r="Y2473" s="13"/>
      <c r="Z2473" s="13"/>
      <c r="AA2473" s="13"/>
      <c r="AB2473" s="13"/>
    </row>
    <row r="2474" ht="15.75" customHeight="1">
      <c r="A2474" s="24" t="s">
        <v>11716</v>
      </c>
      <c r="B2474" s="24" t="s">
        <v>2271</v>
      </c>
      <c r="C2474" s="24" t="s">
        <v>11717</v>
      </c>
      <c r="D2474" s="24" t="s">
        <v>11718</v>
      </c>
      <c r="E2474" s="24" t="s">
        <v>11724</v>
      </c>
      <c r="F2474" s="25">
        <v>1.0</v>
      </c>
      <c r="G2474" s="25">
        <v>1.0</v>
      </c>
      <c r="H2474" s="25" t="s">
        <v>9081</v>
      </c>
      <c r="I2474" s="25">
        <v>1.0</v>
      </c>
      <c r="J2474" s="25">
        <v>1.0</v>
      </c>
      <c r="K2474" s="25" t="s">
        <v>9250</v>
      </c>
      <c r="L2474" s="25">
        <v>1.0</v>
      </c>
      <c r="M2474" s="25">
        <v>1.0</v>
      </c>
      <c r="N2474" s="25" t="s">
        <v>9396</v>
      </c>
      <c r="O2474" s="13"/>
      <c r="P2474" s="13"/>
      <c r="Q2474" s="13"/>
      <c r="R2474" s="13"/>
      <c r="S2474" s="13"/>
      <c r="T2474" s="13"/>
      <c r="U2474" s="13"/>
      <c r="V2474" s="13"/>
      <c r="W2474" s="13"/>
      <c r="X2474" s="13"/>
      <c r="Y2474" s="13"/>
      <c r="Z2474" s="13"/>
      <c r="AA2474" s="13"/>
      <c r="AB2474" s="13"/>
    </row>
    <row r="2475" ht="15.75" customHeight="1">
      <c r="A2475" s="24" t="s">
        <v>11716</v>
      </c>
      <c r="B2475" s="24" t="s">
        <v>2273</v>
      </c>
      <c r="C2475" s="24" t="s">
        <v>11717</v>
      </c>
      <c r="D2475" s="24" t="s">
        <v>11718</v>
      </c>
      <c r="E2475" s="24" t="s">
        <v>11725</v>
      </c>
      <c r="F2475" s="25">
        <v>1.0</v>
      </c>
      <c r="G2475" s="25">
        <v>2.0</v>
      </c>
      <c r="H2475" s="25" t="s">
        <v>9081</v>
      </c>
      <c r="I2475" s="25">
        <v>1.0</v>
      </c>
      <c r="J2475" s="25">
        <v>1.0</v>
      </c>
      <c r="K2475" s="25" t="s">
        <v>9250</v>
      </c>
      <c r="L2475" s="25">
        <v>1.0</v>
      </c>
      <c r="M2475" s="25">
        <v>2.0</v>
      </c>
      <c r="N2475" s="25" t="s">
        <v>9396</v>
      </c>
      <c r="O2475" s="13"/>
      <c r="P2475" s="13"/>
      <c r="Q2475" s="13"/>
      <c r="R2475" s="13"/>
      <c r="S2475" s="13"/>
      <c r="T2475" s="13"/>
      <c r="U2475" s="13"/>
      <c r="V2475" s="13"/>
      <c r="W2475" s="13"/>
      <c r="X2475" s="13"/>
      <c r="Y2475" s="13"/>
      <c r="Z2475" s="13"/>
      <c r="AA2475" s="13"/>
      <c r="AB2475" s="13"/>
    </row>
    <row r="2476" ht="15.75" customHeight="1">
      <c r="A2476" s="24" t="s">
        <v>11716</v>
      </c>
      <c r="B2476" s="24" t="s">
        <v>2275</v>
      </c>
      <c r="C2476" s="24" t="s">
        <v>11717</v>
      </c>
      <c r="D2476" s="24" t="s">
        <v>11718</v>
      </c>
      <c r="E2476" s="24" t="s">
        <v>11726</v>
      </c>
      <c r="F2476" s="25">
        <v>2.0</v>
      </c>
      <c r="G2476" s="25">
        <v>2.0</v>
      </c>
      <c r="H2476" s="25" t="s">
        <v>9081</v>
      </c>
      <c r="I2476" s="25">
        <v>2.0</v>
      </c>
      <c r="J2476" s="25">
        <v>2.0</v>
      </c>
      <c r="K2476" s="25" t="s">
        <v>9250</v>
      </c>
      <c r="L2476" s="25">
        <v>2.0</v>
      </c>
      <c r="M2476" s="25">
        <v>2.0</v>
      </c>
      <c r="N2476" s="25" t="s">
        <v>9396</v>
      </c>
      <c r="O2476" s="13"/>
      <c r="P2476" s="13"/>
      <c r="Q2476" s="13"/>
      <c r="R2476" s="13"/>
      <c r="S2476" s="13"/>
      <c r="T2476" s="13"/>
      <c r="U2476" s="13"/>
      <c r="V2476" s="13"/>
      <c r="W2476" s="13"/>
      <c r="X2476" s="13"/>
      <c r="Y2476" s="13"/>
      <c r="Z2476" s="13"/>
      <c r="AA2476" s="13"/>
      <c r="AB2476" s="13"/>
    </row>
    <row r="2477" ht="15.75" customHeight="1">
      <c r="A2477" s="24" t="s">
        <v>11716</v>
      </c>
      <c r="B2477" s="24" t="s">
        <v>2277</v>
      </c>
      <c r="C2477" s="24" t="s">
        <v>11717</v>
      </c>
      <c r="D2477" s="24" t="s">
        <v>11718</v>
      </c>
      <c r="E2477" s="24" t="s">
        <v>11727</v>
      </c>
      <c r="F2477" s="25">
        <v>3.0</v>
      </c>
      <c r="G2477" s="25">
        <v>2.0</v>
      </c>
      <c r="H2477" s="25" t="s">
        <v>9081</v>
      </c>
      <c r="I2477" s="25">
        <v>3.0</v>
      </c>
      <c r="J2477" s="25">
        <v>2.0</v>
      </c>
      <c r="K2477" s="25" t="s">
        <v>9250</v>
      </c>
      <c r="L2477" s="25">
        <v>3.0</v>
      </c>
      <c r="M2477" s="25">
        <v>2.0</v>
      </c>
      <c r="N2477" s="25" t="s">
        <v>9396</v>
      </c>
      <c r="O2477" s="13"/>
      <c r="P2477" s="13"/>
      <c r="Q2477" s="13"/>
      <c r="R2477" s="13"/>
      <c r="S2477" s="13"/>
      <c r="T2477" s="13"/>
      <c r="U2477" s="13"/>
      <c r="V2477" s="13"/>
      <c r="W2477" s="13"/>
      <c r="X2477" s="13"/>
      <c r="Y2477" s="13"/>
      <c r="Z2477" s="13"/>
      <c r="AA2477" s="13"/>
      <c r="AB2477" s="13"/>
    </row>
    <row r="2478" ht="15.75" customHeight="1">
      <c r="A2478" s="24" t="s">
        <v>11716</v>
      </c>
      <c r="B2478" s="24" t="s">
        <v>2279</v>
      </c>
      <c r="C2478" s="24" t="s">
        <v>11717</v>
      </c>
      <c r="D2478" s="24" t="s">
        <v>11718</v>
      </c>
      <c r="E2478" s="24" t="s">
        <v>11728</v>
      </c>
      <c r="F2478" s="25">
        <v>3.0</v>
      </c>
      <c r="G2478" s="25">
        <v>3.0</v>
      </c>
      <c r="H2478" s="25" t="s">
        <v>9081</v>
      </c>
      <c r="I2478" s="25">
        <v>3.0</v>
      </c>
      <c r="J2478" s="25">
        <v>3.0</v>
      </c>
      <c r="K2478" s="25" t="s">
        <v>9250</v>
      </c>
      <c r="L2478" s="25">
        <v>3.0</v>
      </c>
      <c r="M2478" s="25">
        <v>3.0</v>
      </c>
      <c r="N2478" s="25" t="s">
        <v>9396</v>
      </c>
      <c r="O2478" s="13"/>
      <c r="P2478" s="13"/>
      <c r="Q2478" s="13"/>
      <c r="R2478" s="13"/>
      <c r="S2478" s="13"/>
      <c r="T2478" s="13"/>
      <c r="U2478" s="13"/>
      <c r="V2478" s="13"/>
      <c r="W2478" s="13"/>
      <c r="X2478" s="13"/>
      <c r="Y2478" s="13"/>
      <c r="Z2478" s="13"/>
      <c r="AA2478" s="13"/>
      <c r="AB2478" s="13"/>
    </row>
    <row r="2479" ht="15.75" customHeight="1">
      <c r="A2479" s="24" t="s">
        <v>11716</v>
      </c>
      <c r="B2479" s="24" t="s">
        <v>2281</v>
      </c>
      <c r="C2479" s="24" t="s">
        <v>11717</v>
      </c>
      <c r="D2479" s="24" t="s">
        <v>11718</v>
      </c>
      <c r="E2479" s="24" t="s">
        <v>11729</v>
      </c>
      <c r="F2479" s="25">
        <v>1.0</v>
      </c>
      <c r="G2479" s="25">
        <v>1.0</v>
      </c>
      <c r="H2479" s="25" t="s">
        <v>9081</v>
      </c>
      <c r="I2479" s="25">
        <v>1.0</v>
      </c>
      <c r="J2479" s="25">
        <v>1.0</v>
      </c>
      <c r="K2479" s="25" t="s">
        <v>9250</v>
      </c>
      <c r="L2479" s="25">
        <v>1.0</v>
      </c>
      <c r="M2479" s="25">
        <v>1.0</v>
      </c>
      <c r="N2479" s="25" t="s">
        <v>9396</v>
      </c>
      <c r="O2479" s="13"/>
      <c r="P2479" s="13"/>
      <c r="Q2479" s="13"/>
      <c r="R2479" s="13"/>
      <c r="S2479" s="13"/>
      <c r="T2479" s="13"/>
      <c r="U2479" s="13"/>
      <c r="V2479" s="13"/>
      <c r="W2479" s="13"/>
      <c r="X2479" s="13"/>
      <c r="Y2479" s="13"/>
      <c r="Z2479" s="13"/>
      <c r="AA2479" s="13"/>
      <c r="AB2479" s="13"/>
    </row>
    <row r="2480" ht="15.75" customHeight="1">
      <c r="A2480" s="24" t="s">
        <v>11716</v>
      </c>
      <c r="B2480" s="24" t="s">
        <v>2283</v>
      </c>
      <c r="C2480" s="24" t="s">
        <v>11717</v>
      </c>
      <c r="D2480" s="24" t="s">
        <v>11718</v>
      </c>
      <c r="E2480" s="24" t="s">
        <v>11730</v>
      </c>
      <c r="F2480" s="25">
        <v>1.0</v>
      </c>
      <c r="G2480" s="25">
        <v>1.0</v>
      </c>
      <c r="H2480" s="25" t="s">
        <v>9081</v>
      </c>
      <c r="I2480" s="25">
        <v>1.0</v>
      </c>
      <c r="J2480" s="25">
        <v>1.0</v>
      </c>
      <c r="K2480" s="25" t="s">
        <v>9250</v>
      </c>
      <c r="L2480" s="25">
        <v>1.0</v>
      </c>
      <c r="M2480" s="25">
        <v>2.0</v>
      </c>
      <c r="N2480" s="25" t="s">
        <v>9396</v>
      </c>
      <c r="O2480" s="13"/>
      <c r="P2480" s="13"/>
      <c r="Q2480" s="13"/>
      <c r="R2480" s="13"/>
      <c r="S2480" s="13"/>
      <c r="T2480" s="13"/>
      <c r="U2480" s="13"/>
      <c r="V2480" s="13"/>
      <c r="W2480" s="13"/>
      <c r="X2480" s="13"/>
      <c r="Y2480" s="13"/>
      <c r="Z2480" s="13"/>
      <c r="AA2480" s="13"/>
      <c r="AB2480" s="13"/>
    </row>
    <row r="2481" ht="15.75" customHeight="1">
      <c r="A2481" s="24" t="s">
        <v>11716</v>
      </c>
      <c r="B2481" s="24" t="s">
        <v>2285</v>
      </c>
      <c r="C2481" s="24" t="s">
        <v>11717</v>
      </c>
      <c r="D2481" s="24" t="s">
        <v>11718</v>
      </c>
      <c r="E2481" s="24" t="s">
        <v>11731</v>
      </c>
      <c r="F2481" s="25">
        <v>1.0</v>
      </c>
      <c r="G2481" s="25">
        <v>2.0</v>
      </c>
      <c r="H2481" s="25" t="s">
        <v>9081</v>
      </c>
      <c r="I2481" s="25">
        <v>1.0</v>
      </c>
      <c r="J2481" s="25">
        <v>2.0</v>
      </c>
      <c r="K2481" s="25" t="s">
        <v>9250</v>
      </c>
      <c r="L2481" s="25">
        <v>1.0</v>
      </c>
      <c r="M2481" s="25">
        <v>2.0</v>
      </c>
      <c r="N2481" s="25" t="s">
        <v>9396</v>
      </c>
      <c r="O2481" s="13"/>
      <c r="P2481" s="13"/>
      <c r="Q2481" s="13"/>
      <c r="R2481" s="13"/>
      <c r="S2481" s="13"/>
      <c r="T2481" s="13"/>
      <c r="U2481" s="13"/>
      <c r="V2481" s="13"/>
      <c r="W2481" s="13"/>
      <c r="X2481" s="13"/>
      <c r="Y2481" s="13"/>
      <c r="Z2481" s="13"/>
      <c r="AA2481" s="13"/>
      <c r="AB2481" s="13"/>
    </row>
    <row r="2482" ht="15.75" customHeight="1">
      <c r="A2482" s="24" t="s">
        <v>11716</v>
      </c>
      <c r="B2482" s="24" t="s">
        <v>2287</v>
      </c>
      <c r="C2482" s="24" t="s">
        <v>11717</v>
      </c>
      <c r="D2482" s="24" t="s">
        <v>11718</v>
      </c>
      <c r="E2482" s="24" t="s">
        <v>11732</v>
      </c>
      <c r="F2482" s="25">
        <v>1.0</v>
      </c>
      <c r="G2482" s="25">
        <v>1.0</v>
      </c>
      <c r="H2482" s="25" t="s">
        <v>9081</v>
      </c>
      <c r="I2482" s="25">
        <v>1.0</v>
      </c>
      <c r="J2482" s="25">
        <v>1.0</v>
      </c>
      <c r="K2482" s="25" t="s">
        <v>9250</v>
      </c>
      <c r="L2482" s="25">
        <v>1.0</v>
      </c>
      <c r="M2482" s="25">
        <v>1.0</v>
      </c>
      <c r="N2482" s="25" t="s">
        <v>9396</v>
      </c>
      <c r="O2482" s="13"/>
      <c r="P2482" s="13"/>
      <c r="Q2482" s="13"/>
      <c r="R2482" s="13"/>
      <c r="S2482" s="13"/>
      <c r="T2482" s="13"/>
      <c r="U2482" s="13"/>
      <c r="V2482" s="13"/>
      <c r="W2482" s="13"/>
      <c r="X2482" s="13"/>
      <c r="Y2482" s="13"/>
      <c r="Z2482" s="13"/>
      <c r="AA2482" s="13"/>
      <c r="AB2482" s="13"/>
    </row>
    <row r="2483" ht="15.75" customHeight="1">
      <c r="A2483" s="24" t="s">
        <v>11716</v>
      </c>
      <c r="B2483" s="24" t="s">
        <v>2289</v>
      </c>
      <c r="C2483" s="24" t="s">
        <v>11717</v>
      </c>
      <c r="D2483" s="24" t="s">
        <v>11718</v>
      </c>
      <c r="E2483" s="24" t="s">
        <v>11733</v>
      </c>
      <c r="F2483" s="25">
        <v>1.0</v>
      </c>
      <c r="G2483" s="25">
        <v>2.0</v>
      </c>
      <c r="H2483" s="25" t="s">
        <v>9081</v>
      </c>
      <c r="I2483" s="25">
        <v>1.0</v>
      </c>
      <c r="J2483" s="25">
        <v>2.0</v>
      </c>
      <c r="K2483" s="25" t="s">
        <v>9250</v>
      </c>
      <c r="L2483" s="25">
        <v>1.0</v>
      </c>
      <c r="M2483" s="25">
        <v>1.0</v>
      </c>
      <c r="N2483" s="25" t="s">
        <v>9396</v>
      </c>
      <c r="O2483" s="13"/>
      <c r="P2483" s="13"/>
      <c r="Q2483" s="13"/>
      <c r="R2483" s="13"/>
      <c r="S2483" s="13"/>
      <c r="T2483" s="13"/>
      <c r="U2483" s="13"/>
      <c r="V2483" s="13"/>
      <c r="W2483" s="13"/>
      <c r="X2483" s="13"/>
      <c r="Y2483" s="13"/>
      <c r="Z2483" s="13"/>
      <c r="AA2483" s="13"/>
      <c r="AB2483" s="13"/>
    </row>
    <row r="2484" ht="15.75" customHeight="1">
      <c r="A2484" s="24" t="s">
        <v>11716</v>
      </c>
      <c r="B2484" s="24" t="s">
        <v>2291</v>
      </c>
      <c r="C2484" s="24" t="s">
        <v>11717</v>
      </c>
      <c r="D2484" s="24" t="s">
        <v>11718</v>
      </c>
      <c r="E2484" s="24" t="s">
        <v>11734</v>
      </c>
      <c r="F2484" s="25">
        <v>1.0</v>
      </c>
      <c r="G2484" s="25">
        <v>2.0</v>
      </c>
      <c r="H2484" s="25" t="s">
        <v>9081</v>
      </c>
      <c r="I2484" s="25">
        <v>1.0</v>
      </c>
      <c r="J2484" s="25">
        <v>2.0</v>
      </c>
      <c r="K2484" s="25" t="s">
        <v>9250</v>
      </c>
      <c r="L2484" s="25">
        <v>1.0</v>
      </c>
      <c r="M2484" s="25">
        <v>2.0</v>
      </c>
      <c r="N2484" s="25" t="s">
        <v>9396</v>
      </c>
      <c r="O2484" s="13"/>
      <c r="P2484" s="13"/>
      <c r="Q2484" s="13"/>
      <c r="R2484" s="13"/>
      <c r="S2484" s="13"/>
      <c r="T2484" s="13"/>
      <c r="U2484" s="13"/>
      <c r="V2484" s="13"/>
      <c r="W2484" s="13"/>
      <c r="X2484" s="13"/>
      <c r="Y2484" s="13"/>
      <c r="Z2484" s="13"/>
      <c r="AA2484" s="13"/>
      <c r="AB2484" s="13"/>
    </row>
    <row r="2485" ht="15.75" customHeight="1">
      <c r="A2485" s="24" t="s">
        <v>11716</v>
      </c>
      <c r="B2485" s="24" t="s">
        <v>2293</v>
      </c>
      <c r="C2485" s="24" t="s">
        <v>11717</v>
      </c>
      <c r="D2485" s="24" t="s">
        <v>11718</v>
      </c>
      <c r="E2485" s="24" t="s">
        <v>11735</v>
      </c>
      <c r="F2485" s="25">
        <v>1.0</v>
      </c>
      <c r="G2485" s="25">
        <v>2.0</v>
      </c>
      <c r="H2485" s="25" t="s">
        <v>9081</v>
      </c>
      <c r="I2485" s="25">
        <v>1.0</v>
      </c>
      <c r="J2485" s="25">
        <v>2.0</v>
      </c>
      <c r="K2485" s="25" t="s">
        <v>9250</v>
      </c>
      <c r="L2485" s="25">
        <v>1.0</v>
      </c>
      <c r="M2485" s="25">
        <v>2.0</v>
      </c>
      <c r="N2485" s="25" t="s">
        <v>9396</v>
      </c>
      <c r="O2485" s="13"/>
      <c r="P2485" s="13"/>
      <c r="Q2485" s="13"/>
      <c r="R2485" s="13"/>
      <c r="S2485" s="13"/>
      <c r="T2485" s="13"/>
      <c r="U2485" s="13"/>
      <c r="V2485" s="13"/>
      <c r="W2485" s="13"/>
      <c r="X2485" s="13"/>
      <c r="Y2485" s="13"/>
      <c r="Z2485" s="13"/>
      <c r="AA2485" s="13"/>
      <c r="AB2485" s="13"/>
    </row>
    <row r="2486" ht="15.75" customHeight="1">
      <c r="A2486" s="24" t="s">
        <v>11716</v>
      </c>
      <c r="B2486" s="24" t="s">
        <v>2295</v>
      </c>
      <c r="C2486" s="24" t="s">
        <v>11717</v>
      </c>
      <c r="D2486" s="24" t="s">
        <v>11718</v>
      </c>
      <c r="E2486" s="24" t="s">
        <v>11736</v>
      </c>
      <c r="F2486" s="25">
        <v>3.0</v>
      </c>
      <c r="G2486" s="25">
        <v>3.0</v>
      </c>
      <c r="H2486" s="25" t="s">
        <v>9081</v>
      </c>
      <c r="I2486" s="25">
        <v>3.0</v>
      </c>
      <c r="J2486" s="25">
        <v>3.0</v>
      </c>
      <c r="K2486" s="25" t="s">
        <v>9250</v>
      </c>
      <c r="L2486" s="25">
        <v>3.0</v>
      </c>
      <c r="M2486" s="25">
        <v>2.0</v>
      </c>
      <c r="N2486" s="25" t="s">
        <v>9396</v>
      </c>
      <c r="O2486" s="13"/>
      <c r="P2486" s="13"/>
      <c r="Q2486" s="13"/>
      <c r="R2486" s="13"/>
      <c r="S2486" s="13"/>
      <c r="T2486" s="13"/>
      <c r="U2486" s="13"/>
      <c r="V2486" s="13"/>
      <c r="W2486" s="13"/>
      <c r="X2486" s="13"/>
      <c r="Y2486" s="13"/>
      <c r="Z2486" s="13"/>
      <c r="AA2486" s="13"/>
      <c r="AB2486" s="13"/>
    </row>
    <row r="2487" ht="15.75" customHeight="1">
      <c r="A2487" s="24" t="s">
        <v>11737</v>
      </c>
      <c r="B2487" s="24" t="s">
        <v>646</v>
      </c>
      <c r="C2487" s="24" t="s">
        <v>11738</v>
      </c>
      <c r="D2487" s="24" t="s">
        <v>11739</v>
      </c>
      <c r="E2487" s="24" t="s">
        <v>11740</v>
      </c>
      <c r="F2487" s="25">
        <v>2.0</v>
      </c>
      <c r="G2487" s="25">
        <v>3.0</v>
      </c>
      <c r="H2487" s="25" t="s">
        <v>9081</v>
      </c>
      <c r="I2487" s="25">
        <v>1.0</v>
      </c>
      <c r="J2487" s="25">
        <v>2.0</v>
      </c>
      <c r="K2487" s="25" t="s">
        <v>8938</v>
      </c>
      <c r="L2487" s="25">
        <v>1.0</v>
      </c>
      <c r="M2487" s="25">
        <v>1.0</v>
      </c>
      <c r="N2487" s="25" t="s">
        <v>8916</v>
      </c>
      <c r="O2487" s="13"/>
      <c r="P2487" s="13"/>
      <c r="Q2487" s="13"/>
      <c r="R2487" s="13"/>
      <c r="S2487" s="13"/>
      <c r="T2487" s="13"/>
      <c r="U2487" s="13"/>
      <c r="V2487" s="13"/>
      <c r="W2487" s="13"/>
      <c r="X2487" s="13"/>
      <c r="Y2487" s="13"/>
      <c r="Z2487" s="13"/>
      <c r="AA2487" s="13"/>
      <c r="AB2487" s="13"/>
    </row>
    <row r="2488" ht="15.75" customHeight="1">
      <c r="A2488" s="24" t="s">
        <v>11737</v>
      </c>
      <c r="B2488" s="24" t="s">
        <v>650</v>
      </c>
      <c r="C2488" s="24" t="s">
        <v>11738</v>
      </c>
      <c r="D2488" s="24" t="s">
        <v>11739</v>
      </c>
      <c r="E2488" s="24" t="s">
        <v>11741</v>
      </c>
      <c r="F2488" s="25">
        <v>3.0</v>
      </c>
      <c r="G2488" s="25">
        <v>3.0</v>
      </c>
      <c r="H2488" s="25" t="s">
        <v>9081</v>
      </c>
      <c r="I2488" s="25">
        <v>3.0</v>
      </c>
      <c r="J2488" s="25">
        <v>3.0</v>
      </c>
      <c r="K2488" s="25" t="s">
        <v>8938</v>
      </c>
      <c r="L2488" s="25">
        <v>3.0</v>
      </c>
      <c r="M2488" s="25">
        <v>3.0</v>
      </c>
      <c r="N2488" s="25" t="s">
        <v>8916</v>
      </c>
      <c r="O2488" s="13"/>
      <c r="P2488" s="13"/>
      <c r="Q2488" s="13"/>
      <c r="R2488" s="13"/>
      <c r="S2488" s="13"/>
      <c r="T2488" s="13"/>
      <c r="U2488" s="13"/>
      <c r="V2488" s="13"/>
      <c r="W2488" s="13"/>
      <c r="X2488" s="13"/>
      <c r="Y2488" s="13"/>
      <c r="Z2488" s="13"/>
      <c r="AA2488" s="13"/>
      <c r="AB2488" s="13"/>
    </row>
    <row r="2489" ht="15.75" customHeight="1">
      <c r="A2489" s="24" t="s">
        <v>11737</v>
      </c>
      <c r="B2489" s="24" t="s">
        <v>652</v>
      </c>
      <c r="C2489" s="24" t="s">
        <v>11738</v>
      </c>
      <c r="D2489" s="24" t="s">
        <v>11739</v>
      </c>
      <c r="E2489" s="24" t="s">
        <v>11742</v>
      </c>
      <c r="F2489" s="25">
        <v>2.0</v>
      </c>
      <c r="G2489" s="25">
        <v>2.0</v>
      </c>
      <c r="H2489" s="25" t="s">
        <v>9081</v>
      </c>
      <c r="I2489" s="25">
        <v>2.0</v>
      </c>
      <c r="J2489" s="25">
        <v>2.0</v>
      </c>
      <c r="K2489" s="25" t="s">
        <v>8938</v>
      </c>
      <c r="L2489" s="25">
        <v>2.0</v>
      </c>
      <c r="M2489" s="25">
        <v>2.0</v>
      </c>
      <c r="N2489" s="25" t="s">
        <v>8916</v>
      </c>
      <c r="O2489" s="13"/>
      <c r="P2489" s="13"/>
      <c r="Q2489" s="13"/>
      <c r="R2489" s="13"/>
      <c r="S2489" s="13"/>
      <c r="T2489" s="13"/>
      <c r="U2489" s="13"/>
      <c r="V2489" s="13"/>
      <c r="W2489" s="13"/>
      <c r="X2489" s="13"/>
      <c r="Y2489" s="13"/>
      <c r="Z2489" s="13"/>
      <c r="AA2489" s="13"/>
      <c r="AB2489" s="13"/>
    </row>
    <row r="2490" ht="15.75" customHeight="1">
      <c r="A2490" s="24" t="s">
        <v>11737</v>
      </c>
      <c r="B2490" s="24" t="s">
        <v>654</v>
      </c>
      <c r="C2490" s="24" t="s">
        <v>11738</v>
      </c>
      <c r="D2490" s="24" t="s">
        <v>11739</v>
      </c>
      <c r="E2490" s="24" t="s">
        <v>11743</v>
      </c>
      <c r="F2490" s="25">
        <v>2.0</v>
      </c>
      <c r="G2490" s="25">
        <v>2.0</v>
      </c>
      <c r="H2490" s="25" t="s">
        <v>9081</v>
      </c>
      <c r="I2490" s="25">
        <v>2.0</v>
      </c>
      <c r="J2490" s="25">
        <v>2.0</v>
      </c>
      <c r="K2490" s="25" t="s">
        <v>8938</v>
      </c>
      <c r="L2490" s="25">
        <v>2.0</v>
      </c>
      <c r="M2490" s="25">
        <v>2.0</v>
      </c>
      <c r="N2490" s="25" t="s">
        <v>8916</v>
      </c>
      <c r="O2490" s="13"/>
      <c r="P2490" s="13"/>
      <c r="Q2490" s="13"/>
      <c r="R2490" s="13"/>
      <c r="S2490" s="13"/>
      <c r="T2490" s="13"/>
      <c r="U2490" s="13"/>
      <c r="V2490" s="13"/>
      <c r="W2490" s="13"/>
      <c r="X2490" s="13"/>
      <c r="Y2490" s="13"/>
      <c r="Z2490" s="13"/>
      <c r="AA2490" s="13"/>
      <c r="AB2490" s="13"/>
    </row>
    <row r="2491" ht="15.75" customHeight="1">
      <c r="A2491" s="24" t="s">
        <v>11737</v>
      </c>
      <c r="B2491" s="24" t="s">
        <v>656</v>
      </c>
      <c r="C2491" s="24" t="s">
        <v>11738</v>
      </c>
      <c r="D2491" s="24" t="s">
        <v>11739</v>
      </c>
      <c r="E2491" s="24" t="s">
        <v>11744</v>
      </c>
      <c r="F2491" s="25">
        <v>2.0</v>
      </c>
      <c r="G2491" s="25">
        <v>1.0</v>
      </c>
      <c r="H2491" s="25" t="s">
        <v>9081</v>
      </c>
      <c r="I2491" s="25">
        <v>2.0</v>
      </c>
      <c r="J2491" s="25">
        <v>1.0</v>
      </c>
      <c r="K2491" s="25" t="s">
        <v>8938</v>
      </c>
      <c r="L2491" s="25">
        <v>2.0</v>
      </c>
      <c r="M2491" s="25">
        <v>1.0</v>
      </c>
      <c r="N2491" s="25" t="s">
        <v>8916</v>
      </c>
      <c r="O2491" s="13"/>
      <c r="P2491" s="13"/>
      <c r="Q2491" s="13"/>
      <c r="R2491" s="13"/>
      <c r="S2491" s="13"/>
      <c r="T2491" s="13"/>
      <c r="U2491" s="13"/>
      <c r="V2491" s="13"/>
      <c r="W2491" s="13"/>
      <c r="X2491" s="13"/>
      <c r="Y2491" s="13"/>
      <c r="Z2491" s="13"/>
      <c r="AA2491" s="13"/>
      <c r="AB2491" s="13"/>
    </row>
    <row r="2492" ht="15.75" customHeight="1">
      <c r="A2492" s="24" t="s">
        <v>11737</v>
      </c>
      <c r="B2492" s="24" t="s">
        <v>658</v>
      </c>
      <c r="C2492" s="24" t="s">
        <v>11738</v>
      </c>
      <c r="D2492" s="24" t="s">
        <v>11739</v>
      </c>
      <c r="E2492" s="24" t="s">
        <v>11745</v>
      </c>
      <c r="F2492" s="25">
        <v>2.0</v>
      </c>
      <c r="G2492" s="25">
        <v>3.0</v>
      </c>
      <c r="H2492" s="25" t="s">
        <v>9081</v>
      </c>
      <c r="I2492" s="25">
        <v>2.0</v>
      </c>
      <c r="J2492" s="25">
        <v>2.0</v>
      </c>
      <c r="K2492" s="25" t="s">
        <v>8938</v>
      </c>
      <c r="L2492" s="25">
        <v>2.0</v>
      </c>
      <c r="M2492" s="25">
        <v>2.0</v>
      </c>
      <c r="N2492" s="25" t="s">
        <v>8916</v>
      </c>
      <c r="O2492" s="13"/>
      <c r="P2492" s="13"/>
      <c r="Q2492" s="13"/>
      <c r="R2492" s="13"/>
      <c r="S2492" s="13"/>
      <c r="T2492" s="13"/>
      <c r="U2492" s="13"/>
      <c r="V2492" s="13"/>
      <c r="W2492" s="13"/>
      <c r="X2492" s="13"/>
      <c r="Y2492" s="13"/>
      <c r="Z2492" s="13"/>
      <c r="AA2492" s="13"/>
      <c r="AB2492" s="13"/>
    </row>
    <row r="2493" ht="15.75" customHeight="1">
      <c r="A2493" s="24" t="s">
        <v>11737</v>
      </c>
      <c r="B2493" s="24" t="s">
        <v>660</v>
      </c>
      <c r="C2493" s="24" t="s">
        <v>11738</v>
      </c>
      <c r="D2493" s="24" t="s">
        <v>11739</v>
      </c>
      <c r="E2493" s="24" t="s">
        <v>11746</v>
      </c>
      <c r="F2493" s="25">
        <v>2.0</v>
      </c>
      <c r="G2493" s="25">
        <v>2.0</v>
      </c>
      <c r="H2493" s="25" t="s">
        <v>9081</v>
      </c>
      <c r="I2493" s="25">
        <v>2.0</v>
      </c>
      <c r="J2493" s="25">
        <v>2.0</v>
      </c>
      <c r="K2493" s="25" t="s">
        <v>8938</v>
      </c>
      <c r="L2493" s="25">
        <v>2.0</v>
      </c>
      <c r="M2493" s="25">
        <v>2.0</v>
      </c>
      <c r="N2493" s="25" t="s">
        <v>8916</v>
      </c>
      <c r="O2493" s="13"/>
      <c r="P2493" s="13"/>
      <c r="Q2493" s="13"/>
      <c r="R2493" s="13"/>
      <c r="S2493" s="13"/>
      <c r="T2493" s="13"/>
      <c r="U2493" s="13"/>
      <c r="V2493" s="13"/>
      <c r="W2493" s="13"/>
      <c r="X2493" s="13"/>
      <c r="Y2493" s="13"/>
      <c r="Z2493" s="13"/>
      <c r="AA2493" s="13"/>
      <c r="AB2493" s="13"/>
    </row>
    <row r="2494" ht="15.75" customHeight="1">
      <c r="A2494" s="24" t="s">
        <v>11737</v>
      </c>
      <c r="B2494" s="24" t="s">
        <v>662</v>
      </c>
      <c r="C2494" s="24" t="s">
        <v>11738</v>
      </c>
      <c r="D2494" s="24" t="s">
        <v>11739</v>
      </c>
      <c r="E2494" s="24" t="s">
        <v>11747</v>
      </c>
      <c r="F2494" s="25">
        <v>2.0</v>
      </c>
      <c r="G2494" s="25">
        <v>2.0</v>
      </c>
      <c r="H2494" s="25" t="s">
        <v>9081</v>
      </c>
      <c r="I2494" s="25">
        <v>2.0</v>
      </c>
      <c r="J2494" s="25">
        <v>2.0</v>
      </c>
      <c r="K2494" s="25" t="s">
        <v>8938</v>
      </c>
      <c r="L2494" s="25">
        <v>2.0</v>
      </c>
      <c r="M2494" s="25">
        <v>2.0</v>
      </c>
      <c r="N2494" s="25" t="s">
        <v>8916</v>
      </c>
      <c r="O2494" s="13"/>
      <c r="P2494" s="13"/>
      <c r="Q2494" s="13"/>
      <c r="R2494" s="13"/>
      <c r="S2494" s="13"/>
      <c r="T2494" s="13"/>
      <c r="U2494" s="13"/>
      <c r="V2494" s="13"/>
      <c r="W2494" s="13"/>
      <c r="X2494" s="13"/>
      <c r="Y2494" s="13"/>
      <c r="Z2494" s="13"/>
      <c r="AA2494" s="13"/>
      <c r="AB2494" s="13"/>
    </row>
    <row r="2495" ht="15.75" customHeight="1">
      <c r="A2495" s="24" t="s">
        <v>11737</v>
      </c>
      <c r="B2495" s="24" t="s">
        <v>664</v>
      </c>
      <c r="C2495" s="24" t="s">
        <v>11738</v>
      </c>
      <c r="D2495" s="24" t="s">
        <v>11739</v>
      </c>
      <c r="E2495" s="24" t="s">
        <v>11748</v>
      </c>
      <c r="F2495" s="25">
        <v>3.0</v>
      </c>
      <c r="G2495" s="25">
        <v>2.0</v>
      </c>
      <c r="H2495" s="25" t="s">
        <v>9081</v>
      </c>
      <c r="I2495" s="25">
        <v>3.0</v>
      </c>
      <c r="J2495" s="25">
        <v>2.0</v>
      </c>
      <c r="K2495" s="25" t="s">
        <v>8938</v>
      </c>
      <c r="L2495" s="25">
        <v>3.0</v>
      </c>
      <c r="M2495" s="25">
        <v>2.0</v>
      </c>
      <c r="N2495" s="25" t="s">
        <v>8916</v>
      </c>
      <c r="O2495" s="13"/>
      <c r="P2495" s="13"/>
      <c r="Q2495" s="13"/>
      <c r="R2495" s="13"/>
      <c r="S2495" s="13"/>
      <c r="T2495" s="13"/>
      <c r="U2495" s="13"/>
      <c r="V2495" s="13"/>
      <c r="W2495" s="13"/>
      <c r="X2495" s="13"/>
      <c r="Y2495" s="13"/>
      <c r="Z2495" s="13"/>
      <c r="AA2495" s="13"/>
      <c r="AB2495" s="13"/>
    </row>
    <row r="2496" ht="15.75" customHeight="1">
      <c r="A2496" s="24" t="s">
        <v>11737</v>
      </c>
      <c r="B2496" s="24" t="s">
        <v>666</v>
      </c>
      <c r="C2496" s="24" t="s">
        <v>11738</v>
      </c>
      <c r="D2496" s="24" t="s">
        <v>11739</v>
      </c>
      <c r="E2496" s="24" t="s">
        <v>11749</v>
      </c>
      <c r="F2496" s="25">
        <v>1.0</v>
      </c>
      <c r="G2496" s="25">
        <v>2.0</v>
      </c>
      <c r="H2496" s="25" t="s">
        <v>9081</v>
      </c>
      <c r="I2496" s="25">
        <v>1.0</v>
      </c>
      <c r="J2496" s="25">
        <v>2.0</v>
      </c>
      <c r="K2496" s="25" t="s">
        <v>8938</v>
      </c>
      <c r="L2496" s="25">
        <v>1.0</v>
      </c>
      <c r="M2496" s="25">
        <v>2.0</v>
      </c>
      <c r="N2496" s="25" t="s">
        <v>8916</v>
      </c>
      <c r="O2496" s="13"/>
      <c r="P2496" s="13"/>
      <c r="Q2496" s="13"/>
      <c r="R2496" s="13"/>
      <c r="S2496" s="13"/>
      <c r="T2496" s="13"/>
      <c r="U2496" s="13"/>
      <c r="V2496" s="13"/>
      <c r="W2496" s="13"/>
      <c r="X2496" s="13"/>
      <c r="Y2496" s="13"/>
      <c r="Z2496" s="13"/>
      <c r="AA2496" s="13"/>
      <c r="AB2496" s="13"/>
    </row>
    <row r="2497" ht="15.75" customHeight="1">
      <c r="A2497" s="24" t="s">
        <v>11737</v>
      </c>
      <c r="B2497" s="24" t="s">
        <v>668</v>
      </c>
      <c r="C2497" s="24" t="s">
        <v>11738</v>
      </c>
      <c r="D2497" s="24" t="s">
        <v>11739</v>
      </c>
      <c r="E2497" s="24" t="s">
        <v>11750</v>
      </c>
      <c r="F2497" s="25">
        <v>3.0</v>
      </c>
      <c r="G2497" s="25">
        <v>3.0</v>
      </c>
      <c r="H2497" s="25" t="s">
        <v>9081</v>
      </c>
      <c r="I2497" s="25">
        <v>3.0</v>
      </c>
      <c r="J2497" s="25">
        <v>3.0</v>
      </c>
      <c r="K2497" s="25" t="s">
        <v>8938</v>
      </c>
      <c r="L2497" s="25">
        <v>3.0</v>
      </c>
      <c r="M2497" s="25">
        <v>3.0</v>
      </c>
      <c r="N2497" s="25" t="s">
        <v>8916</v>
      </c>
      <c r="O2497" s="13"/>
      <c r="P2497" s="13"/>
      <c r="Q2497" s="13"/>
      <c r="R2497" s="13"/>
      <c r="S2497" s="13"/>
      <c r="T2497" s="13"/>
      <c r="U2497" s="13"/>
      <c r="V2497" s="13"/>
      <c r="W2497" s="13"/>
      <c r="X2497" s="13"/>
      <c r="Y2497" s="13"/>
      <c r="Z2497" s="13"/>
      <c r="AA2497" s="13"/>
      <c r="AB2497" s="13"/>
    </row>
    <row r="2498" ht="15.75" customHeight="1">
      <c r="A2498" s="24" t="s">
        <v>11737</v>
      </c>
      <c r="B2498" s="24" t="s">
        <v>670</v>
      </c>
      <c r="C2498" s="24" t="s">
        <v>11738</v>
      </c>
      <c r="D2498" s="24" t="s">
        <v>11739</v>
      </c>
      <c r="E2498" s="24" t="s">
        <v>11751</v>
      </c>
      <c r="F2498" s="25">
        <v>3.0</v>
      </c>
      <c r="G2498" s="25">
        <v>2.0</v>
      </c>
      <c r="H2498" s="25" t="s">
        <v>9081</v>
      </c>
      <c r="I2498" s="25">
        <v>3.0</v>
      </c>
      <c r="J2498" s="25">
        <v>2.0</v>
      </c>
      <c r="K2498" s="25" t="s">
        <v>8938</v>
      </c>
      <c r="L2498" s="25">
        <v>3.0</v>
      </c>
      <c r="M2498" s="25">
        <v>2.0</v>
      </c>
      <c r="N2498" s="25" t="s">
        <v>8916</v>
      </c>
      <c r="O2498" s="13"/>
      <c r="P2498" s="13"/>
      <c r="Q2498" s="13"/>
      <c r="R2498" s="13"/>
      <c r="S2498" s="13"/>
      <c r="T2498" s="13"/>
      <c r="U2498" s="13"/>
      <c r="V2498" s="13"/>
      <c r="W2498" s="13"/>
      <c r="X2498" s="13"/>
      <c r="Y2498" s="13"/>
      <c r="Z2498" s="13"/>
      <c r="AA2498" s="13"/>
      <c r="AB2498" s="13"/>
    </row>
    <row r="2499" ht="15.75" customHeight="1">
      <c r="A2499" s="24" t="s">
        <v>11737</v>
      </c>
      <c r="B2499" s="24" t="s">
        <v>672</v>
      </c>
      <c r="C2499" s="24" t="s">
        <v>11738</v>
      </c>
      <c r="D2499" s="24" t="s">
        <v>11739</v>
      </c>
      <c r="E2499" s="24" t="s">
        <v>11752</v>
      </c>
      <c r="F2499" s="25">
        <v>1.0</v>
      </c>
      <c r="G2499" s="25">
        <v>2.0</v>
      </c>
      <c r="H2499" s="25" t="s">
        <v>9081</v>
      </c>
      <c r="I2499" s="25">
        <v>1.0</v>
      </c>
      <c r="J2499" s="25">
        <v>1.0</v>
      </c>
      <c r="K2499" s="25" t="s">
        <v>8938</v>
      </c>
      <c r="L2499" s="25">
        <v>1.0</v>
      </c>
      <c r="M2499" s="25">
        <v>1.0</v>
      </c>
      <c r="N2499" s="25" t="s">
        <v>8916</v>
      </c>
      <c r="O2499" s="13"/>
      <c r="P2499" s="13"/>
      <c r="Q2499" s="13"/>
      <c r="R2499" s="13"/>
      <c r="S2499" s="13"/>
      <c r="T2499" s="13"/>
      <c r="U2499" s="13"/>
      <c r="V2499" s="13"/>
      <c r="W2499" s="13"/>
      <c r="X2499" s="13"/>
      <c r="Y2499" s="13"/>
      <c r="Z2499" s="13"/>
      <c r="AA2499" s="13"/>
      <c r="AB2499" s="13"/>
    </row>
    <row r="2500" ht="15.75" customHeight="1">
      <c r="A2500" s="24" t="s">
        <v>11737</v>
      </c>
      <c r="B2500" s="24" t="s">
        <v>674</v>
      </c>
      <c r="C2500" s="24" t="s">
        <v>11738</v>
      </c>
      <c r="D2500" s="24" t="s">
        <v>11739</v>
      </c>
      <c r="E2500" s="24" t="s">
        <v>11753</v>
      </c>
      <c r="F2500" s="25">
        <v>2.0</v>
      </c>
      <c r="G2500" s="25">
        <v>2.0</v>
      </c>
      <c r="H2500" s="25" t="s">
        <v>9081</v>
      </c>
      <c r="I2500" s="25">
        <v>2.0</v>
      </c>
      <c r="J2500" s="25">
        <v>2.0</v>
      </c>
      <c r="K2500" s="25" t="s">
        <v>8938</v>
      </c>
      <c r="L2500" s="25">
        <v>2.0</v>
      </c>
      <c r="M2500" s="25">
        <v>2.0</v>
      </c>
      <c r="N2500" s="25" t="s">
        <v>8916</v>
      </c>
      <c r="O2500" s="13"/>
      <c r="P2500" s="13"/>
      <c r="Q2500" s="13"/>
      <c r="R2500" s="13"/>
      <c r="S2500" s="13"/>
      <c r="T2500" s="13"/>
      <c r="U2500" s="13"/>
      <c r="V2500" s="13"/>
      <c r="W2500" s="13"/>
      <c r="X2500" s="13"/>
      <c r="Y2500" s="13"/>
      <c r="Z2500" s="13"/>
      <c r="AA2500" s="13"/>
      <c r="AB2500" s="13"/>
    </row>
    <row r="2501" ht="15.75" customHeight="1">
      <c r="A2501" s="24" t="s">
        <v>11737</v>
      </c>
      <c r="B2501" s="24" t="s">
        <v>675</v>
      </c>
      <c r="C2501" s="24" t="s">
        <v>11738</v>
      </c>
      <c r="D2501" s="24" t="s">
        <v>11739</v>
      </c>
      <c r="E2501" s="24" t="s">
        <v>11754</v>
      </c>
      <c r="F2501" s="25">
        <v>1.0</v>
      </c>
      <c r="G2501" s="25">
        <v>1.0</v>
      </c>
      <c r="H2501" s="25" t="s">
        <v>9081</v>
      </c>
      <c r="I2501" s="25">
        <v>1.0</v>
      </c>
      <c r="J2501" s="25">
        <v>1.0</v>
      </c>
      <c r="K2501" s="25" t="s">
        <v>8938</v>
      </c>
      <c r="L2501" s="25">
        <v>1.0</v>
      </c>
      <c r="M2501" s="25">
        <v>1.0</v>
      </c>
      <c r="N2501" s="25" t="s">
        <v>8916</v>
      </c>
      <c r="O2501" s="13"/>
      <c r="P2501" s="13"/>
      <c r="Q2501" s="13"/>
      <c r="R2501" s="13"/>
      <c r="S2501" s="13"/>
      <c r="T2501" s="13"/>
      <c r="U2501" s="13"/>
      <c r="V2501" s="13"/>
      <c r="W2501" s="13"/>
      <c r="X2501" s="13"/>
      <c r="Y2501" s="13"/>
      <c r="Z2501" s="13"/>
      <c r="AA2501" s="13"/>
      <c r="AB2501" s="13"/>
    </row>
    <row r="2502" ht="15.75" customHeight="1">
      <c r="A2502" s="24" t="s">
        <v>11737</v>
      </c>
      <c r="B2502" s="24" t="s">
        <v>677</v>
      </c>
      <c r="C2502" s="24" t="s">
        <v>11738</v>
      </c>
      <c r="D2502" s="24" t="s">
        <v>11739</v>
      </c>
      <c r="E2502" s="24" t="s">
        <v>11755</v>
      </c>
      <c r="F2502" s="25">
        <v>2.0</v>
      </c>
      <c r="G2502" s="25">
        <v>1.0</v>
      </c>
      <c r="H2502" s="25" t="s">
        <v>9081</v>
      </c>
      <c r="I2502" s="25">
        <v>2.0</v>
      </c>
      <c r="J2502" s="25">
        <v>1.0</v>
      </c>
      <c r="K2502" s="25" t="s">
        <v>8938</v>
      </c>
      <c r="L2502" s="25">
        <v>2.0</v>
      </c>
      <c r="M2502" s="25">
        <v>1.0</v>
      </c>
      <c r="N2502" s="25" t="s">
        <v>8916</v>
      </c>
      <c r="O2502" s="13"/>
      <c r="P2502" s="13"/>
      <c r="Q2502" s="13"/>
      <c r="R2502" s="13"/>
      <c r="S2502" s="13"/>
      <c r="T2502" s="13"/>
      <c r="U2502" s="13"/>
      <c r="V2502" s="13"/>
      <c r="W2502" s="13"/>
      <c r="X2502" s="13"/>
      <c r="Y2502" s="13"/>
      <c r="Z2502" s="13"/>
      <c r="AA2502" s="13"/>
      <c r="AB2502" s="13"/>
    </row>
    <row r="2503" ht="15.75" customHeight="1">
      <c r="A2503" s="24" t="s">
        <v>11737</v>
      </c>
      <c r="B2503" s="24" t="s">
        <v>679</v>
      </c>
      <c r="C2503" s="24" t="s">
        <v>11738</v>
      </c>
      <c r="D2503" s="24" t="s">
        <v>11739</v>
      </c>
      <c r="E2503" s="24" t="s">
        <v>11756</v>
      </c>
      <c r="F2503" s="25">
        <v>3.0</v>
      </c>
      <c r="G2503" s="25">
        <v>2.0</v>
      </c>
      <c r="H2503" s="25" t="s">
        <v>9081</v>
      </c>
      <c r="I2503" s="25">
        <v>3.0</v>
      </c>
      <c r="J2503" s="25">
        <v>2.0</v>
      </c>
      <c r="K2503" s="25" t="s">
        <v>8938</v>
      </c>
      <c r="L2503" s="25">
        <v>3.0</v>
      </c>
      <c r="M2503" s="25">
        <v>2.0</v>
      </c>
      <c r="N2503" s="25" t="s">
        <v>8916</v>
      </c>
      <c r="O2503" s="13"/>
      <c r="P2503" s="13"/>
      <c r="Q2503" s="13"/>
      <c r="R2503" s="13"/>
      <c r="S2503" s="13"/>
      <c r="T2503" s="13"/>
      <c r="U2503" s="13"/>
      <c r="V2503" s="13"/>
      <c r="W2503" s="13"/>
      <c r="X2503" s="13"/>
      <c r="Y2503" s="13"/>
      <c r="Z2503" s="13"/>
      <c r="AA2503" s="13"/>
      <c r="AB2503" s="13"/>
    </row>
    <row r="2504" ht="15.75" customHeight="1">
      <c r="A2504" s="24" t="s">
        <v>11737</v>
      </c>
      <c r="B2504" s="24" t="s">
        <v>681</v>
      </c>
      <c r="C2504" s="24" t="s">
        <v>11738</v>
      </c>
      <c r="D2504" s="24" t="s">
        <v>11739</v>
      </c>
      <c r="E2504" s="24" t="s">
        <v>11757</v>
      </c>
      <c r="F2504" s="25">
        <v>2.0</v>
      </c>
      <c r="G2504" s="25">
        <v>2.0</v>
      </c>
      <c r="H2504" s="25" t="s">
        <v>9081</v>
      </c>
      <c r="I2504" s="25">
        <v>1.0</v>
      </c>
      <c r="J2504" s="25">
        <v>2.0</v>
      </c>
      <c r="K2504" s="25" t="s">
        <v>8938</v>
      </c>
      <c r="L2504" s="25">
        <v>1.0</v>
      </c>
      <c r="M2504" s="25">
        <v>1.0</v>
      </c>
      <c r="N2504" s="25" t="s">
        <v>8916</v>
      </c>
      <c r="O2504" s="13"/>
      <c r="P2504" s="13"/>
      <c r="Q2504" s="13"/>
      <c r="R2504" s="13"/>
      <c r="S2504" s="13"/>
      <c r="T2504" s="13"/>
      <c r="U2504" s="13"/>
      <c r="V2504" s="13"/>
      <c r="W2504" s="13"/>
      <c r="X2504" s="13"/>
      <c r="Y2504" s="13"/>
      <c r="Z2504" s="13"/>
      <c r="AA2504" s="13"/>
      <c r="AB2504" s="13"/>
    </row>
    <row r="2505" ht="15.75" customHeight="1">
      <c r="A2505" s="24" t="s">
        <v>11758</v>
      </c>
      <c r="B2505" s="24" t="s">
        <v>3299</v>
      </c>
      <c r="C2505" s="24" t="s">
        <v>11759</v>
      </c>
      <c r="D2505" s="24" t="s">
        <v>11760</v>
      </c>
      <c r="E2505" s="24" t="s">
        <v>11761</v>
      </c>
      <c r="F2505" s="25">
        <v>3.0</v>
      </c>
      <c r="G2505" s="25">
        <v>3.0</v>
      </c>
      <c r="H2505" s="25" t="s">
        <v>9081</v>
      </c>
      <c r="I2505" s="25">
        <v>3.0</v>
      </c>
      <c r="J2505" s="25">
        <v>3.0</v>
      </c>
      <c r="K2505" s="25" t="s">
        <v>8938</v>
      </c>
      <c r="L2505" s="25">
        <v>3.0</v>
      </c>
      <c r="M2505" s="25">
        <v>3.0</v>
      </c>
      <c r="N2505" s="25" t="s">
        <v>8916</v>
      </c>
      <c r="O2505" s="13"/>
      <c r="P2505" s="13"/>
      <c r="Q2505" s="13"/>
      <c r="R2505" s="13"/>
      <c r="S2505" s="13"/>
      <c r="T2505" s="13"/>
      <c r="U2505" s="13"/>
      <c r="V2505" s="13"/>
      <c r="W2505" s="13"/>
      <c r="X2505" s="13"/>
      <c r="Y2505" s="13"/>
      <c r="Z2505" s="13"/>
      <c r="AA2505" s="13"/>
      <c r="AB2505" s="13"/>
    </row>
    <row r="2506" ht="15.75" customHeight="1">
      <c r="A2506" s="24" t="s">
        <v>11758</v>
      </c>
      <c r="B2506" s="24" t="s">
        <v>3303</v>
      </c>
      <c r="C2506" s="24" t="s">
        <v>11759</v>
      </c>
      <c r="D2506" s="24" t="s">
        <v>11760</v>
      </c>
      <c r="E2506" s="24" t="s">
        <v>11762</v>
      </c>
      <c r="F2506" s="25">
        <v>2.0</v>
      </c>
      <c r="G2506" s="25">
        <v>2.0</v>
      </c>
      <c r="H2506" s="25" t="s">
        <v>9081</v>
      </c>
      <c r="I2506" s="25">
        <v>2.0</v>
      </c>
      <c r="J2506" s="25">
        <v>2.0</v>
      </c>
      <c r="K2506" s="25" t="s">
        <v>8938</v>
      </c>
      <c r="L2506" s="25">
        <v>2.0</v>
      </c>
      <c r="M2506" s="25">
        <v>2.0</v>
      </c>
      <c r="N2506" s="25" t="s">
        <v>8916</v>
      </c>
      <c r="O2506" s="13"/>
      <c r="P2506" s="13"/>
      <c r="Q2506" s="13"/>
      <c r="R2506" s="13"/>
      <c r="S2506" s="13"/>
      <c r="T2506" s="13"/>
      <c r="U2506" s="13"/>
      <c r="V2506" s="13"/>
      <c r="W2506" s="13"/>
      <c r="X2506" s="13"/>
      <c r="Y2506" s="13"/>
      <c r="Z2506" s="13"/>
      <c r="AA2506" s="13"/>
      <c r="AB2506" s="13"/>
    </row>
    <row r="2507" ht="15.75" customHeight="1">
      <c r="A2507" s="24" t="s">
        <v>11758</v>
      </c>
      <c r="B2507" s="24" t="s">
        <v>3305</v>
      </c>
      <c r="C2507" s="24" t="s">
        <v>11759</v>
      </c>
      <c r="D2507" s="24" t="s">
        <v>11760</v>
      </c>
      <c r="E2507" s="24" t="s">
        <v>11760</v>
      </c>
      <c r="F2507" s="25">
        <v>3.0</v>
      </c>
      <c r="G2507" s="25">
        <v>3.0</v>
      </c>
      <c r="H2507" s="25" t="s">
        <v>9081</v>
      </c>
      <c r="I2507" s="25">
        <v>3.0</v>
      </c>
      <c r="J2507" s="25">
        <v>3.0</v>
      </c>
      <c r="K2507" s="25" t="s">
        <v>8938</v>
      </c>
      <c r="L2507" s="25">
        <v>3.0</v>
      </c>
      <c r="M2507" s="25">
        <v>3.0</v>
      </c>
      <c r="N2507" s="25" t="s">
        <v>8916</v>
      </c>
      <c r="O2507" s="13"/>
      <c r="P2507" s="13"/>
      <c r="Q2507" s="13"/>
      <c r="R2507" s="13"/>
      <c r="S2507" s="13"/>
      <c r="T2507" s="13"/>
      <c r="U2507" s="13"/>
      <c r="V2507" s="13"/>
      <c r="W2507" s="13"/>
      <c r="X2507" s="13"/>
      <c r="Y2507" s="13"/>
      <c r="Z2507" s="13"/>
      <c r="AA2507" s="13"/>
      <c r="AB2507" s="13"/>
    </row>
    <row r="2508" ht="15.75" customHeight="1">
      <c r="A2508" s="24" t="s">
        <v>11758</v>
      </c>
      <c r="B2508" s="24" t="s">
        <v>3307</v>
      </c>
      <c r="C2508" s="24" t="s">
        <v>11759</v>
      </c>
      <c r="D2508" s="24" t="s">
        <v>11760</v>
      </c>
      <c r="E2508" s="24" t="s">
        <v>11763</v>
      </c>
      <c r="F2508" s="25">
        <v>2.0</v>
      </c>
      <c r="G2508" s="25">
        <v>2.0</v>
      </c>
      <c r="H2508" s="25" t="s">
        <v>9081</v>
      </c>
      <c r="I2508" s="25">
        <v>2.0</v>
      </c>
      <c r="J2508" s="25">
        <v>2.0</v>
      </c>
      <c r="K2508" s="25" t="s">
        <v>8938</v>
      </c>
      <c r="L2508" s="25">
        <v>2.0</v>
      </c>
      <c r="M2508" s="25">
        <v>2.0</v>
      </c>
      <c r="N2508" s="25" t="s">
        <v>8916</v>
      </c>
      <c r="O2508" s="13"/>
      <c r="P2508" s="13"/>
      <c r="Q2508" s="13"/>
      <c r="R2508" s="13"/>
      <c r="S2508" s="13"/>
      <c r="T2508" s="13"/>
      <c r="U2508" s="13"/>
      <c r="V2508" s="13"/>
      <c r="W2508" s="13"/>
      <c r="X2508" s="13"/>
      <c r="Y2508" s="13"/>
      <c r="Z2508" s="13"/>
      <c r="AA2508" s="13"/>
      <c r="AB2508" s="13"/>
    </row>
    <row r="2509" ht="15.75" customHeight="1">
      <c r="A2509" s="24" t="s">
        <v>11758</v>
      </c>
      <c r="B2509" s="24" t="s">
        <v>3309</v>
      </c>
      <c r="C2509" s="24" t="s">
        <v>11759</v>
      </c>
      <c r="D2509" s="24" t="s">
        <v>11760</v>
      </c>
      <c r="E2509" s="24" t="s">
        <v>11764</v>
      </c>
      <c r="F2509" s="25">
        <v>2.0</v>
      </c>
      <c r="G2509" s="25">
        <v>2.0</v>
      </c>
      <c r="H2509" s="25" t="s">
        <v>9081</v>
      </c>
      <c r="I2509" s="25">
        <v>2.0</v>
      </c>
      <c r="J2509" s="25">
        <v>2.0</v>
      </c>
      <c r="K2509" s="25" t="s">
        <v>8938</v>
      </c>
      <c r="L2509" s="25">
        <v>2.0</v>
      </c>
      <c r="M2509" s="25">
        <v>2.0</v>
      </c>
      <c r="N2509" s="25" t="s">
        <v>8916</v>
      </c>
      <c r="O2509" s="13"/>
      <c r="P2509" s="13"/>
      <c r="Q2509" s="13"/>
      <c r="R2509" s="13"/>
      <c r="S2509" s="13"/>
      <c r="T2509" s="13"/>
      <c r="U2509" s="13"/>
      <c r="V2509" s="13"/>
      <c r="W2509" s="13"/>
      <c r="X2509" s="13"/>
      <c r="Y2509" s="13"/>
      <c r="Z2509" s="13"/>
      <c r="AA2509" s="13"/>
      <c r="AB2509" s="13"/>
    </row>
    <row r="2510" ht="15.75" customHeight="1">
      <c r="A2510" s="24" t="s">
        <v>11758</v>
      </c>
      <c r="B2510" s="24" t="s">
        <v>3311</v>
      </c>
      <c r="C2510" s="24" t="s">
        <v>11759</v>
      </c>
      <c r="D2510" s="24" t="s">
        <v>11760</v>
      </c>
      <c r="E2510" s="24" t="s">
        <v>11765</v>
      </c>
      <c r="F2510" s="25">
        <v>3.0</v>
      </c>
      <c r="G2510" s="25">
        <v>2.0</v>
      </c>
      <c r="H2510" s="25" t="s">
        <v>9081</v>
      </c>
      <c r="I2510" s="25">
        <v>3.0</v>
      </c>
      <c r="J2510" s="25">
        <v>2.0</v>
      </c>
      <c r="K2510" s="25" t="s">
        <v>8938</v>
      </c>
      <c r="L2510" s="25">
        <v>3.0</v>
      </c>
      <c r="M2510" s="25">
        <v>2.0</v>
      </c>
      <c r="N2510" s="25" t="s">
        <v>8916</v>
      </c>
      <c r="O2510" s="13"/>
      <c r="P2510" s="13"/>
      <c r="Q2510" s="13"/>
      <c r="R2510" s="13"/>
      <c r="S2510" s="13"/>
      <c r="T2510" s="13"/>
      <c r="U2510" s="13"/>
      <c r="V2510" s="13"/>
      <c r="W2510" s="13"/>
      <c r="X2510" s="13"/>
      <c r="Y2510" s="13"/>
      <c r="Z2510" s="13"/>
      <c r="AA2510" s="13"/>
      <c r="AB2510" s="13"/>
    </row>
    <row r="2511" ht="15.75" customHeight="1">
      <c r="A2511" s="24" t="s">
        <v>11758</v>
      </c>
      <c r="B2511" s="24" t="s">
        <v>3313</v>
      </c>
      <c r="C2511" s="24" t="s">
        <v>11759</v>
      </c>
      <c r="D2511" s="24" t="s">
        <v>11760</v>
      </c>
      <c r="E2511" s="24" t="s">
        <v>11766</v>
      </c>
      <c r="F2511" s="25">
        <v>1.0</v>
      </c>
      <c r="G2511" s="25">
        <v>2.0</v>
      </c>
      <c r="H2511" s="25" t="s">
        <v>9081</v>
      </c>
      <c r="I2511" s="25">
        <v>1.0</v>
      </c>
      <c r="J2511" s="25">
        <v>2.0</v>
      </c>
      <c r="K2511" s="25" t="s">
        <v>8938</v>
      </c>
      <c r="L2511" s="25">
        <v>1.0</v>
      </c>
      <c r="M2511" s="25">
        <v>2.0</v>
      </c>
      <c r="N2511" s="25" t="s">
        <v>8916</v>
      </c>
      <c r="O2511" s="13"/>
      <c r="P2511" s="13"/>
      <c r="Q2511" s="13"/>
      <c r="R2511" s="13"/>
      <c r="S2511" s="13"/>
      <c r="T2511" s="13"/>
      <c r="U2511" s="13"/>
      <c r="V2511" s="13"/>
      <c r="W2511" s="13"/>
      <c r="X2511" s="13"/>
      <c r="Y2511" s="13"/>
      <c r="Z2511" s="13"/>
      <c r="AA2511" s="13"/>
      <c r="AB2511" s="13"/>
    </row>
    <row r="2512" ht="15.75" customHeight="1">
      <c r="A2512" s="24" t="s">
        <v>11758</v>
      </c>
      <c r="B2512" s="24" t="s">
        <v>3315</v>
      </c>
      <c r="C2512" s="24" t="s">
        <v>11759</v>
      </c>
      <c r="D2512" s="24" t="s">
        <v>11760</v>
      </c>
      <c r="E2512" s="24" t="s">
        <v>11767</v>
      </c>
      <c r="F2512" s="25">
        <v>1.0</v>
      </c>
      <c r="G2512" s="25">
        <v>1.0</v>
      </c>
      <c r="H2512" s="25" t="s">
        <v>9081</v>
      </c>
      <c r="I2512" s="25">
        <v>1.0</v>
      </c>
      <c r="J2512" s="25">
        <v>1.0</v>
      </c>
      <c r="K2512" s="25" t="s">
        <v>8938</v>
      </c>
      <c r="L2512" s="25">
        <v>1.0</v>
      </c>
      <c r="M2512" s="25">
        <v>1.0</v>
      </c>
      <c r="N2512" s="25" t="s">
        <v>8916</v>
      </c>
      <c r="O2512" s="13"/>
      <c r="P2512" s="13"/>
      <c r="Q2512" s="13"/>
      <c r="R2512" s="13"/>
      <c r="S2512" s="13"/>
      <c r="T2512" s="13"/>
      <c r="U2512" s="13"/>
      <c r="V2512" s="13"/>
      <c r="W2512" s="13"/>
      <c r="X2512" s="13"/>
      <c r="Y2512" s="13"/>
      <c r="Z2512" s="13"/>
      <c r="AA2512" s="13"/>
      <c r="AB2512" s="13"/>
    </row>
    <row r="2513" ht="15.75" customHeight="1">
      <c r="A2513" s="24" t="s">
        <v>11758</v>
      </c>
      <c r="B2513" s="24" t="s">
        <v>3317</v>
      </c>
      <c r="C2513" s="24" t="s">
        <v>11759</v>
      </c>
      <c r="D2513" s="24" t="s">
        <v>11760</v>
      </c>
      <c r="E2513" s="24" t="s">
        <v>11768</v>
      </c>
      <c r="F2513" s="25">
        <v>3.0</v>
      </c>
      <c r="G2513" s="25">
        <v>2.0</v>
      </c>
      <c r="H2513" s="25" t="s">
        <v>9081</v>
      </c>
      <c r="I2513" s="25">
        <v>3.0</v>
      </c>
      <c r="J2513" s="25">
        <v>2.0</v>
      </c>
      <c r="K2513" s="25" t="s">
        <v>8938</v>
      </c>
      <c r="L2513" s="25">
        <v>3.0</v>
      </c>
      <c r="M2513" s="25">
        <v>2.0</v>
      </c>
      <c r="N2513" s="25" t="s">
        <v>8916</v>
      </c>
      <c r="O2513" s="13"/>
      <c r="P2513" s="13"/>
      <c r="Q2513" s="13"/>
      <c r="R2513" s="13"/>
      <c r="S2513" s="13"/>
      <c r="T2513" s="13"/>
      <c r="U2513" s="13"/>
      <c r="V2513" s="13"/>
      <c r="W2513" s="13"/>
      <c r="X2513" s="13"/>
      <c r="Y2513" s="13"/>
      <c r="Z2513" s="13"/>
      <c r="AA2513" s="13"/>
      <c r="AB2513" s="13"/>
    </row>
    <row r="2514" ht="15.75" customHeight="1">
      <c r="A2514" s="24" t="s">
        <v>11758</v>
      </c>
      <c r="B2514" s="24" t="s">
        <v>3319</v>
      </c>
      <c r="C2514" s="24" t="s">
        <v>11759</v>
      </c>
      <c r="D2514" s="24" t="s">
        <v>11760</v>
      </c>
      <c r="E2514" s="24" t="s">
        <v>11769</v>
      </c>
      <c r="F2514" s="25">
        <v>3.0</v>
      </c>
      <c r="G2514" s="25">
        <v>3.0</v>
      </c>
      <c r="H2514" s="25" t="s">
        <v>9081</v>
      </c>
      <c r="I2514" s="25">
        <v>3.0</v>
      </c>
      <c r="J2514" s="25">
        <v>2.0</v>
      </c>
      <c r="K2514" s="25" t="s">
        <v>8938</v>
      </c>
      <c r="L2514" s="25">
        <v>3.0</v>
      </c>
      <c r="M2514" s="25">
        <v>3.0</v>
      </c>
      <c r="N2514" s="25" t="s">
        <v>8916</v>
      </c>
      <c r="O2514" s="13"/>
      <c r="P2514" s="13"/>
      <c r="Q2514" s="13"/>
      <c r="R2514" s="13"/>
      <c r="S2514" s="13"/>
      <c r="T2514" s="13"/>
      <c r="U2514" s="13"/>
      <c r="V2514" s="13"/>
      <c r="W2514" s="13"/>
      <c r="X2514" s="13"/>
      <c r="Y2514" s="13"/>
      <c r="Z2514" s="13"/>
      <c r="AA2514" s="13"/>
      <c r="AB2514" s="13"/>
    </row>
    <row r="2515" ht="15.75" customHeight="1">
      <c r="A2515" s="24" t="s">
        <v>11758</v>
      </c>
      <c r="B2515" s="24" t="s">
        <v>3321</v>
      </c>
      <c r="C2515" s="24" t="s">
        <v>11759</v>
      </c>
      <c r="D2515" s="24" t="s">
        <v>11760</v>
      </c>
      <c r="E2515" s="24" t="s">
        <v>11770</v>
      </c>
      <c r="F2515" s="25">
        <v>2.0</v>
      </c>
      <c r="G2515" s="25">
        <v>2.0</v>
      </c>
      <c r="H2515" s="25" t="s">
        <v>9081</v>
      </c>
      <c r="I2515" s="25">
        <v>2.0</v>
      </c>
      <c r="J2515" s="25">
        <v>2.0</v>
      </c>
      <c r="K2515" s="25" t="s">
        <v>8938</v>
      </c>
      <c r="L2515" s="25">
        <v>2.0</v>
      </c>
      <c r="M2515" s="25">
        <v>2.0</v>
      </c>
      <c r="N2515" s="25" t="s">
        <v>8916</v>
      </c>
      <c r="O2515" s="13"/>
      <c r="P2515" s="13"/>
      <c r="Q2515" s="13"/>
      <c r="R2515" s="13"/>
      <c r="S2515" s="13"/>
      <c r="T2515" s="13"/>
      <c r="U2515" s="13"/>
      <c r="V2515" s="13"/>
      <c r="W2515" s="13"/>
      <c r="X2515" s="13"/>
      <c r="Y2515" s="13"/>
      <c r="Z2515" s="13"/>
      <c r="AA2515" s="13"/>
      <c r="AB2515" s="13"/>
    </row>
    <row r="2516" ht="15.75" customHeight="1">
      <c r="A2516" s="24" t="s">
        <v>11758</v>
      </c>
      <c r="B2516" s="24" t="s">
        <v>3323</v>
      </c>
      <c r="C2516" s="24" t="s">
        <v>11759</v>
      </c>
      <c r="D2516" s="24" t="s">
        <v>11760</v>
      </c>
      <c r="E2516" s="24" t="s">
        <v>11771</v>
      </c>
      <c r="F2516" s="25">
        <v>2.0</v>
      </c>
      <c r="G2516" s="25">
        <v>3.0</v>
      </c>
      <c r="H2516" s="25" t="s">
        <v>9081</v>
      </c>
      <c r="I2516" s="25">
        <v>2.0</v>
      </c>
      <c r="J2516" s="25">
        <v>2.0</v>
      </c>
      <c r="K2516" s="25" t="s">
        <v>8938</v>
      </c>
      <c r="L2516" s="25">
        <v>1.0</v>
      </c>
      <c r="M2516" s="25">
        <v>1.0</v>
      </c>
      <c r="N2516" s="25" t="s">
        <v>8916</v>
      </c>
      <c r="O2516" s="13"/>
      <c r="P2516" s="13"/>
      <c r="Q2516" s="13"/>
      <c r="R2516" s="13"/>
      <c r="S2516" s="13"/>
      <c r="T2516" s="13"/>
      <c r="U2516" s="13"/>
      <c r="V2516" s="13"/>
      <c r="W2516" s="13"/>
      <c r="X2516" s="13"/>
      <c r="Y2516" s="13"/>
      <c r="Z2516" s="13"/>
      <c r="AA2516" s="13"/>
      <c r="AB2516" s="13"/>
    </row>
    <row r="2517" ht="15.75" customHeight="1">
      <c r="A2517" s="24" t="s">
        <v>11758</v>
      </c>
      <c r="B2517" s="24" t="s">
        <v>3325</v>
      </c>
      <c r="C2517" s="24" t="s">
        <v>11759</v>
      </c>
      <c r="D2517" s="24" t="s">
        <v>11760</v>
      </c>
      <c r="E2517" s="24" t="s">
        <v>11772</v>
      </c>
      <c r="F2517" s="25">
        <v>3.0</v>
      </c>
      <c r="G2517" s="25">
        <v>2.0</v>
      </c>
      <c r="H2517" s="25" t="s">
        <v>9081</v>
      </c>
      <c r="I2517" s="25">
        <v>3.0</v>
      </c>
      <c r="J2517" s="25">
        <v>2.0</v>
      </c>
      <c r="K2517" s="25" t="s">
        <v>8938</v>
      </c>
      <c r="L2517" s="25">
        <v>3.0</v>
      </c>
      <c r="M2517" s="25">
        <v>2.0</v>
      </c>
      <c r="N2517" s="25" t="s">
        <v>8916</v>
      </c>
      <c r="O2517" s="13"/>
      <c r="P2517" s="13"/>
      <c r="Q2517" s="13"/>
      <c r="R2517" s="13"/>
      <c r="S2517" s="13"/>
      <c r="T2517" s="13"/>
      <c r="U2517" s="13"/>
      <c r="V2517" s="13"/>
      <c r="W2517" s="13"/>
      <c r="X2517" s="13"/>
      <c r="Y2517" s="13"/>
      <c r="Z2517" s="13"/>
      <c r="AA2517" s="13"/>
      <c r="AB2517" s="13"/>
    </row>
    <row r="2518" ht="15.75" customHeight="1">
      <c r="A2518" s="24" t="s">
        <v>11758</v>
      </c>
      <c r="B2518" s="24" t="s">
        <v>3327</v>
      </c>
      <c r="C2518" s="24" t="s">
        <v>11759</v>
      </c>
      <c r="D2518" s="24" t="s">
        <v>11760</v>
      </c>
      <c r="E2518" s="24" t="s">
        <v>11773</v>
      </c>
      <c r="F2518" s="25">
        <v>3.0</v>
      </c>
      <c r="G2518" s="25">
        <v>2.0</v>
      </c>
      <c r="H2518" s="25" t="s">
        <v>9081</v>
      </c>
      <c r="I2518" s="25">
        <v>3.0</v>
      </c>
      <c r="J2518" s="25">
        <v>2.0</v>
      </c>
      <c r="K2518" s="25" t="s">
        <v>8938</v>
      </c>
      <c r="L2518" s="25">
        <v>3.0</v>
      </c>
      <c r="M2518" s="25">
        <v>2.0</v>
      </c>
      <c r="N2518" s="25" t="s">
        <v>8916</v>
      </c>
      <c r="O2518" s="13"/>
      <c r="P2518" s="13"/>
      <c r="Q2518" s="13"/>
      <c r="R2518" s="13"/>
      <c r="S2518" s="13"/>
      <c r="T2518" s="13"/>
      <c r="U2518" s="13"/>
      <c r="V2518" s="13"/>
      <c r="W2518" s="13"/>
      <c r="X2518" s="13"/>
      <c r="Y2518" s="13"/>
      <c r="Z2518" s="13"/>
      <c r="AA2518" s="13"/>
      <c r="AB2518" s="13"/>
    </row>
    <row r="2519" ht="15.75" customHeight="1">
      <c r="A2519" s="24" t="s">
        <v>11758</v>
      </c>
      <c r="B2519" s="24" t="s">
        <v>3329</v>
      </c>
      <c r="C2519" s="24" t="s">
        <v>11759</v>
      </c>
      <c r="D2519" s="24" t="s">
        <v>11760</v>
      </c>
      <c r="E2519" s="24" t="s">
        <v>11774</v>
      </c>
      <c r="F2519" s="25">
        <v>1.0</v>
      </c>
      <c r="G2519" s="25">
        <v>1.0</v>
      </c>
      <c r="H2519" s="25" t="s">
        <v>9081</v>
      </c>
      <c r="I2519" s="25">
        <v>1.0</v>
      </c>
      <c r="J2519" s="25">
        <v>1.0</v>
      </c>
      <c r="K2519" s="25" t="s">
        <v>8938</v>
      </c>
      <c r="L2519" s="25">
        <v>1.0</v>
      </c>
      <c r="M2519" s="25">
        <v>1.0</v>
      </c>
      <c r="N2519" s="25" t="s">
        <v>8916</v>
      </c>
      <c r="O2519" s="13"/>
      <c r="P2519" s="13"/>
      <c r="Q2519" s="13"/>
      <c r="R2519" s="13"/>
      <c r="S2519" s="13"/>
      <c r="T2519" s="13"/>
      <c r="U2519" s="13"/>
      <c r="V2519" s="13"/>
      <c r="W2519" s="13"/>
      <c r="X2519" s="13"/>
      <c r="Y2519" s="13"/>
      <c r="Z2519" s="13"/>
      <c r="AA2519" s="13"/>
      <c r="AB2519" s="13"/>
    </row>
    <row r="2520" ht="15.75" customHeight="1">
      <c r="A2520" s="24" t="s">
        <v>11758</v>
      </c>
      <c r="B2520" s="24" t="s">
        <v>3331</v>
      </c>
      <c r="C2520" s="24" t="s">
        <v>11759</v>
      </c>
      <c r="D2520" s="24" t="s">
        <v>11760</v>
      </c>
      <c r="E2520" s="24" t="s">
        <v>11775</v>
      </c>
      <c r="F2520" s="25">
        <v>2.0</v>
      </c>
      <c r="G2520" s="25">
        <v>3.0</v>
      </c>
      <c r="H2520" s="25" t="s">
        <v>9081</v>
      </c>
      <c r="I2520" s="25">
        <v>2.0</v>
      </c>
      <c r="J2520" s="25">
        <v>2.0</v>
      </c>
      <c r="K2520" s="25" t="s">
        <v>8938</v>
      </c>
      <c r="L2520" s="25">
        <v>1.0</v>
      </c>
      <c r="M2520" s="25">
        <v>1.0</v>
      </c>
      <c r="N2520" s="25" t="s">
        <v>8916</v>
      </c>
      <c r="O2520" s="13"/>
      <c r="P2520" s="13"/>
      <c r="Q2520" s="13"/>
      <c r="R2520" s="13"/>
      <c r="S2520" s="13"/>
      <c r="T2520" s="13"/>
      <c r="U2520" s="13"/>
      <c r="V2520" s="13"/>
      <c r="W2520" s="13"/>
      <c r="X2520" s="13"/>
      <c r="Y2520" s="13"/>
      <c r="Z2520" s="13"/>
      <c r="AA2520" s="13"/>
      <c r="AB2520" s="13"/>
    </row>
    <row r="2521" ht="15.75" customHeight="1">
      <c r="A2521" s="24" t="s">
        <v>11758</v>
      </c>
      <c r="B2521" s="24" t="s">
        <v>3333</v>
      </c>
      <c r="C2521" s="24" t="s">
        <v>11759</v>
      </c>
      <c r="D2521" s="24" t="s">
        <v>11760</v>
      </c>
      <c r="E2521" s="24" t="s">
        <v>11776</v>
      </c>
      <c r="F2521" s="25">
        <v>2.0</v>
      </c>
      <c r="G2521" s="25">
        <v>2.0</v>
      </c>
      <c r="H2521" s="25" t="s">
        <v>9081</v>
      </c>
      <c r="I2521" s="25">
        <v>2.0</v>
      </c>
      <c r="J2521" s="25">
        <v>2.0</v>
      </c>
      <c r="K2521" s="25" t="s">
        <v>8938</v>
      </c>
      <c r="L2521" s="25">
        <v>1.0</v>
      </c>
      <c r="M2521" s="25">
        <v>1.0</v>
      </c>
      <c r="N2521" s="25" t="s">
        <v>8916</v>
      </c>
      <c r="O2521" s="13"/>
      <c r="P2521" s="13"/>
      <c r="Q2521" s="13"/>
      <c r="R2521" s="13"/>
      <c r="S2521" s="13"/>
      <c r="T2521" s="13"/>
      <c r="U2521" s="13"/>
      <c r="V2521" s="13"/>
      <c r="W2521" s="13"/>
      <c r="X2521" s="13"/>
      <c r="Y2521" s="13"/>
      <c r="Z2521" s="13"/>
      <c r="AA2521" s="13"/>
      <c r="AB2521" s="13"/>
    </row>
    <row r="2522" ht="15.75" customHeight="1">
      <c r="A2522" s="24" t="s">
        <v>11758</v>
      </c>
      <c r="B2522" s="24" t="s">
        <v>3335</v>
      </c>
      <c r="C2522" s="24" t="s">
        <v>11759</v>
      </c>
      <c r="D2522" s="24" t="s">
        <v>11760</v>
      </c>
      <c r="E2522" s="24" t="s">
        <v>11777</v>
      </c>
      <c r="F2522" s="25">
        <v>2.0</v>
      </c>
      <c r="G2522" s="25">
        <v>2.0</v>
      </c>
      <c r="H2522" s="25" t="s">
        <v>9081</v>
      </c>
      <c r="I2522" s="25">
        <v>2.0</v>
      </c>
      <c r="J2522" s="25">
        <v>2.0</v>
      </c>
      <c r="K2522" s="25" t="s">
        <v>8938</v>
      </c>
      <c r="L2522" s="25">
        <v>1.0</v>
      </c>
      <c r="M2522" s="25">
        <v>1.0</v>
      </c>
      <c r="N2522" s="25" t="s">
        <v>8916</v>
      </c>
      <c r="O2522" s="13"/>
      <c r="P2522" s="13"/>
      <c r="Q2522" s="13"/>
      <c r="R2522" s="13"/>
      <c r="S2522" s="13"/>
      <c r="T2522" s="13"/>
      <c r="U2522" s="13"/>
      <c r="V2522" s="13"/>
      <c r="W2522" s="13"/>
      <c r="X2522" s="13"/>
      <c r="Y2522" s="13"/>
      <c r="Z2522" s="13"/>
      <c r="AA2522" s="13"/>
      <c r="AB2522" s="13"/>
    </row>
    <row r="2523" ht="15.75" customHeight="1">
      <c r="A2523" s="24" t="s">
        <v>11778</v>
      </c>
      <c r="B2523" s="24" t="s">
        <v>2220</v>
      </c>
      <c r="C2523" s="24" t="s">
        <v>11779</v>
      </c>
      <c r="D2523" s="24" t="s">
        <v>11780</v>
      </c>
      <c r="E2523" s="24" t="s">
        <v>11781</v>
      </c>
      <c r="F2523" s="25">
        <v>2.0</v>
      </c>
      <c r="G2523" s="25">
        <v>2.0</v>
      </c>
      <c r="H2523" s="25" t="s">
        <v>9250</v>
      </c>
      <c r="I2523" s="25">
        <v>2.0</v>
      </c>
      <c r="J2523" s="25">
        <v>2.0</v>
      </c>
      <c r="K2523" s="25" t="s">
        <v>8916</v>
      </c>
      <c r="L2523" s="25">
        <v>1.0</v>
      </c>
      <c r="M2523" s="25">
        <v>1.0</v>
      </c>
      <c r="N2523" s="25" t="s">
        <v>8938</v>
      </c>
      <c r="O2523" s="13"/>
      <c r="P2523" s="13"/>
      <c r="Q2523" s="13"/>
      <c r="R2523" s="13"/>
      <c r="S2523" s="13"/>
      <c r="T2523" s="13"/>
      <c r="U2523" s="13"/>
      <c r="V2523" s="13"/>
      <c r="W2523" s="13"/>
      <c r="X2523" s="13"/>
      <c r="Y2523" s="13"/>
      <c r="Z2523" s="13"/>
      <c r="AA2523" s="13"/>
      <c r="AB2523" s="13"/>
    </row>
    <row r="2524" ht="15.75" customHeight="1">
      <c r="A2524" s="24" t="s">
        <v>11778</v>
      </c>
      <c r="B2524" s="24" t="s">
        <v>2224</v>
      </c>
      <c r="C2524" s="24" t="s">
        <v>11779</v>
      </c>
      <c r="D2524" s="24" t="s">
        <v>11780</v>
      </c>
      <c r="E2524" s="24" t="s">
        <v>11782</v>
      </c>
      <c r="F2524" s="25">
        <v>2.0</v>
      </c>
      <c r="G2524" s="25">
        <v>2.0</v>
      </c>
      <c r="H2524" s="25" t="s">
        <v>9250</v>
      </c>
      <c r="I2524" s="25">
        <v>2.0</v>
      </c>
      <c r="J2524" s="25">
        <v>2.0</v>
      </c>
      <c r="K2524" s="25" t="s">
        <v>8916</v>
      </c>
      <c r="L2524" s="25">
        <v>2.0</v>
      </c>
      <c r="M2524" s="25">
        <v>2.0</v>
      </c>
      <c r="N2524" s="25" t="s">
        <v>8938</v>
      </c>
      <c r="O2524" s="13"/>
      <c r="P2524" s="13"/>
      <c r="Q2524" s="13"/>
      <c r="R2524" s="13"/>
      <c r="S2524" s="13"/>
      <c r="T2524" s="13"/>
      <c r="U2524" s="13"/>
      <c r="V2524" s="13"/>
      <c r="W2524" s="13"/>
      <c r="X2524" s="13"/>
      <c r="Y2524" s="13"/>
      <c r="Z2524" s="13"/>
      <c r="AA2524" s="13"/>
      <c r="AB2524" s="13"/>
    </row>
    <row r="2525" ht="15.75" customHeight="1">
      <c r="A2525" s="24" t="s">
        <v>11778</v>
      </c>
      <c r="B2525" s="24" t="s">
        <v>2226</v>
      </c>
      <c r="C2525" s="24" t="s">
        <v>11779</v>
      </c>
      <c r="D2525" s="24" t="s">
        <v>11780</v>
      </c>
      <c r="E2525" s="24" t="s">
        <v>11783</v>
      </c>
      <c r="F2525" s="25">
        <v>3.0</v>
      </c>
      <c r="G2525" s="25">
        <v>3.0</v>
      </c>
      <c r="H2525" s="25" t="s">
        <v>9250</v>
      </c>
      <c r="I2525" s="25">
        <v>2.0</v>
      </c>
      <c r="J2525" s="25">
        <v>2.0</v>
      </c>
      <c r="K2525" s="25" t="s">
        <v>8916</v>
      </c>
      <c r="L2525" s="25">
        <v>3.0</v>
      </c>
      <c r="M2525" s="25">
        <v>3.0</v>
      </c>
      <c r="N2525" s="25" t="s">
        <v>8938</v>
      </c>
      <c r="O2525" s="13"/>
      <c r="P2525" s="13"/>
      <c r="Q2525" s="13"/>
      <c r="R2525" s="13"/>
      <c r="S2525" s="13"/>
      <c r="T2525" s="13"/>
      <c r="U2525" s="13"/>
      <c r="V2525" s="13"/>
      <c r="W2525" s="13"/>
      <c r="X2525" s="13"/>
      <c r="Y2525" s="13"/>
      <c r="Z2525" s="13"/>
      <c r="AA2525" s="13"/>
      <c r="AB2525" s="13"/>
    </row>
    <row r="2526" ht="15.75" customHeight="1">
      <c r="A2526" s="24" t="s">
        <v>11778</v>
      </c>
      <c r="B2526" s="24" t="s">
        <v>2228</v>
      </c>
      <c r="C2526" s="24" t="s">
        <v>11779</v>
      </c>
      <c r="D2526" s="24" t="s">
        <v>11780</v>
      </c>
      <c r="E2526" s="24" t="s">
        <v>11784</v>
      </c>
      <c r="F2526" s="25">
        <v>3.0</v>
      </c>
      <c r="G2526" s="25">
        <v>3.0</v>
      </c>
      <c r="H2526" s="25" t="s">
        <v>9250</v>
      </c>
      <c r="I2526" s="25">
        <v>1.0</v>
      </c>
      <c r="J2526" s="25">
        <v>1.0</v>
      </c>
      <c r="K2526" s="25" t="s">
        <v>8916</v>
      </c>
      <c r="L2526" s="25">
        <v>3.0</v>
      </c>
      <c r="M2526" s="25">
        <v>3.0</v>
      </c>
      <c r="N2526" s="25" t="s">
        <v>8938</v>
      </c>
      <c r="O2526" s="13"/>
      <c r="P2526" s="13"/>
      <c r="Q2526" s="13"/>
      <c r="R2526" s="13"/>
      <c r="S2526" s="13"/>
      <c r="T2526" s="13"/>
      <c r="U2526" s="13"/>
      <c r="V2526" s="13"/>
      <c r="W2526" s="13"/>
      <c r="X2526" s="13"/>
      <c r="Y2526" s="13"/>
      <c r="Z2526" s="13"/>
      <c r="AA2526" s="13"/>
      <c r="AB2526" s="13"/>
    </row>
    <row r="2527" ht="15.75" customHeight="1">
      <c r="A2527" s="24" t="s">
        <v>11778</v>
      </c>
      <c r="B2527" s="24" t="s">
        <v>2230</v>
      </c>
      <c r="C2527" s="24" t="s">
        <v>11779</v>
      </c>
      <c r="D2527" s="24" t="s">
        <v>11780</v>
      </c>
      <c r="E2527" s="24" t="s">
        <v>11785</v>
      </c>
      <c r="F2527" s="25">
        <v>3.0</v>
      </c>
      <c r="G2527" s="25">
        <v>3.0</v>
      </c>
      <c r="H2527" s="25" t="s">
        <v>9250</v>
      </c>
      <c r="I2527" s="25">
        <v>2.0</v>
      </c>
      <c r="J2527" s="25">
        <v>2.0</v>
      </c>
      <c r="K2527" s="25" t="s">
        <v>8916</v>
      </c>
      <c r="L2527" s="25">
        <v>3.0</v>
      </c>
      <c r="M2527" s="25">
        <v>3.0</v>
      </c>
      <c r="N2527" s="25" t="s">
        <v>8938</v>
      </c>
      <c r="O2527" s="13"/>
      <c r="P2527" s="13"/>
      <c r="Q2527" s="13"/>
      <c r="R2527" s="13"/>
      <c r="S2527" s="13"/>
      <c r="T2527" s="13"/>
      <c r="U2527" s="13"/>
      <c r="V2527" s="13"/>
      <c r="W2527" s="13"/>
      <c r="X2527" s="13"/>
      <c r="Y2527" s="13"/>
      <c r="Z2527" s="13"/>
      <c r="AA2527" s="13"/>
      <c r="AB2527" s="13"/>
    </row>
    <row r="2528" ht="15.75" customHeight="1">
      <c r="A2528" s="24" t="s">
        <v>11778</v>
      </c>
      <c r="B2528" s="24" t="s">
        <v>2232</v>
      </c>
      <c r="C2528" s="24" t="s">
        <v>11779</v>
      </c>
      <c r="D2528" s="24" t="s">
        <v>11780</v>
      </c>
      <c r="E2528" s="24" t="s">
        <v>11786</v>
      </c>
      <c r="F2528" s="25">
        <v>2.0</v>
      </c>
      <c r="G2528" s="25">
        <v>2.0</v>
      </c>
      <c r="H2528" s="25" t="s">
        <v>9250</v>
      </c>
      <c r="I2528" s="25">
        <v>2.0</v>
      </c>
      <c r="J2528" s="25">
        <v>2.0</v>
      </c>
      <c r="K2528" s="25" t="s">
        <v>8916</v>
      </c>
      <c r="L2528" s="25">
        <v>2.0</v>
      </c>
      <c r="M2528" s="25">
        <v>2.0</v>
      </c>
      <c r="N2528" s="25" t="s">
        <v>8938</v>
      </c>
      <c r="O2528" s="13"/>
      <c r="P2528" s="13"/>
      <c r="Q2528" s="13"/>
      <c r="R2528" s="13"/>
      <c r="S2528" s="13"/>
      <c r="T2528" s="13"/>
      <c r="U2528" s="13"/>
      <c r="V2528" s="13"/>
      <c r="W2528" s="13"/>
      <c r="X2528" s="13"/>
      <c r="Y2528" s="13"/>
      <c r="Z2528" s="13"/>
      <c r="AA2528" s="13"/>
      <c r="AB2528" s="13"/>
    </row>
    <row r="2529" ht="15.75" customHeight="1">
      <c r="A2529" s="24" t="s">
        <v>11778</v>
      </c>
      <c r="B2529" s="24" t="s">
        <v>2234</v>
      </c>
      <c r="C2529" s="24" t="s">
        <v>11779</v>
      </c>
      <c r="D2529" s="24" t="s">
        <v>11780</v>
      </c>
      <c r="E2529" s="24" t="s">
        <v>11787</v>
      </c>
      <c r="F2529" s="25">
        <v>2.0</v>
      </c>
      <c r="G2529" s="25">
        <v>2.0</v>
      </c>
      <c r="H2529" s="25" t="s">
        <v>9250</v>
      </c>
      <c r="I2529" s="25">
        <v>2.0</v>
      </c>
      <c r="J2529" s="25">
        <v>2.0</v>
      </c>
      <c r="K2529" s="25" t="s">
        <v>8916</v>
      </c>
      <c r="L2529" s="25">
        <v>2.0</v>
      </c>
      <c r="M2529" s="25">
        <v>2.0</v>
      </c>
      <c r="N2529" s="25" t="s">
        <v>8938</v>
      </c>
      <c r="O2529" s="13"/>
      <c r="P2529" s="13"/>
      <c r="Q2529" s="13"/>
      <c r="R2529" s="13"/>
      <c r="S2529" s="13"/>
      <c r="T2529" s="13"/>
      <c r="U2529" s="13"/>
      <c r="V2529" s="13"/>
      <c r="W2529" s="13"/>
      <c r="X2529" s="13"/>
      <c r="Y2529" s="13"/>
      <c r="Z2529" s="13"/>
      <c r="AA2529" s="13"/>
      <c r="AB2529" s="13"/>
    </row>
    <row r="2530" ht="15.75" customHeight="1">
      <c r="A2530" s="24" t="s">
        <v>11778</v>
      </c>
      <c r="B2530" s="24" t="s">
        <v>2236</v>
      </c>
      <c r="C2530" s="24" t="s">
        <v>11779</v>
      </c>
      <c r="D2530" s="24" t="s">
        <v>11780</v>
      </c>
      <c r="E2530" s="24" t="s">
        <v>11788</v>
      </c>
      <c r="F2530" s="25">
        <v>1.0</v>
      </c>
      <c r="G2530" s="25">
        <v>1.0</v>
      </c>
      <c r="H2530" s="25" t="s">
        <v>9250</v>
      </c>
      <c r="I2530" s="25">
        <v>1.0</v>
      </c>
      <c r="J2530" s="25">
        <v>1.0</v>
      </c>
      <c r="K2530" s="25" t="s">
        <v>8916</v>
      </c>
      <c r="L2530" s="25">
        <v>1.0</v>
      </c>
      <c r="M2530" s="25">
        <v>1.0</v>
      </c>
      <c r="N2530" s="25" t="s">
        <v>8938</v>
      </c>
      <c r="O2530" s="13"/>
      <c r="P2530" s="13"/>
      <c r="Q2530" s="13"/>
      <c r="R2530" s="13"/>
      <c r="S2530" s="13"/>
      <c r="T2530" s="13"/>
      <c r="U2530" s="13"/>
      <c r="V2530" s="13"/>
      <c r="W2530" s="13"/>
      <c r="X2530" s="13"/>
      <c r="Y2530" s="13"/>
      <c r="Z2530" s="13"/>
      <c r="AA2530" s="13"/>
      <c r="AB2530" s="13"/>
    </row>
    <row r="2531" ht="15.75" customHeight="1">
      <c r="A2531" s="24" t="s">
        <v>11778</v>
      </c>
      <c r="B2531" s="24" t="s">
        <v>2238</v>
      </c>
      <c r="C2531" s="24" t="s">
        <v>11779</v>
      </c>
      <c r="D2531" s="24" t="s">
        <v>11780</v>
      </c>
      <c r="E2531" s="24" t="s">
        <v>11789</v>
      </c>
      <c r="F2531" s="25">
        <v>1.0</v>
      </c>
      <c r="G2531" s="25">
        <v>2.0</v>
      </c>
      <c r="H2531" s="25" t="s">
        <v>9250</v>
      </c>
      <c r="I2531" s="25">
        <v>1.0</v>
      </c>
      <c r="J2531" s="25">
        <v>2.0</v>
      </c>
      <c r="K2531" s="25" t="s">
        <v>8916</v>
      </c>
      <c r="L2531" s="25">
        <v>1.0</v>
      </c>
      <c r="M2531" s="25">
        <v>2.0</v>
      </c>
      <c r="N2531" s="25" t="s">
        <v>8938</v>
      </c>
      <c r="O2531" s="13"/>
      <c r="P2531" s="13"/>
      <c r="Q2531" s="13"/>
      <c r="R2531" s="13"/>
      <c r="S2531" s="13"/>
      <c r="T2531" s="13"/>
      <c r="U2531" s="13"/>
      <c r="V2531" s="13"/>
      <c r="W2531" s="13"/>
      <c r="X2531" s="13"/>
      <c r="Y2531" s="13"/>
      <c r="Z2531" s="13"/>
      <c r="AA2531" s="13"/>
      <c r="AB2531" s="13"/>
    </row>
    <row r="2532" ht="15.75" customHeight="1">
      <c r="A2532" s="24" t="s">
        <v>11778</v>
      </c>
      <c r="B2532" s="24" t="s">
        <v>2240</v>
      </c>
      <c r="C2532" s="24" t="s">
        <v>11779</v>
      </c>
      <c r="D2532" s="24" t="s">
        <v>11780</v>
      </c>
      <c r="E2532" s="24" t="s">
        <v>11790</v>
      </c>
      <c r="F2532" s="25">
        <v>1.0</v>
      </c>
      <c r="G2532" s="25">
        <v>1.0</v>
      </c>
      <c r="H2532" s="25" t="s">
        <v>9250</v>
      </c>
      <c r="I2532" s="25">
        <v>2.0</v>
      </c>
      <c r="J2532" s="25">
        <v>2.0</v>
      </c>
      <c r="K2532" s="25" t="s">
        <v>8916</v>
      </c>
      <c r="L2532" s="25">
        <v>2.0</v>
      </c>
      <c r="M2532" s="25">
        <v>2.0</v>
      </c>
      <c r="N2532" s="25" t="s">
        <v>8938</v>
      </c>
      <c r="O2532" s="13"/>
      <c r="P2532" s="13"/>
      <c r="Q2532" s="13"/>
      <c r="R2532" s="13"/>
      <c r="S2532" s="13"/>
      <c r="T2532" s="13"/>
      <c r="U2532" s="13"/>
      <c r="V2532" s="13"/>
      <c r="W2532" s="13"/>
      <c r="X2532" s="13"/>
      <c r="Y2532" s="13"/>
      <c r="Z2532" s="13"/>
      <c r="AA2532" s="13"/>
      <c r="AB2532" s="13"/>
    </row>
    <row r="2533" ht="15.75" customHeight="1">
      <c r="A2533" s="24" t="s">
        <v>11778</v>
      </c>
      <c r="B2533" s="24" t="s">
        <v>2242</v>
      </c>
      <c r="C2533" s="24" t="s">
        <v>11779</v>
      </c>
      <c r="D2533" s="24" t="s">
        <v>11780</v>
      </c>
      <c r="E2533" s="24" t="s">
        <v>11791</v>
      </c>
      <c r="F2533" s="25">
        <v>2.0</v>
      </c>
      <c r="G2533" s="25">
        <v>2.0</v>
      </c>
      <c r="H2533" s="25" t="s">
        <v>9250</v>
      </c>
      <c r="I2533" s="25">
        <v>2.0</v>
      </c>
      <c r="J2533" s="25">
        <v>2.0</v>
      </c>
      <c r="K2533" s="25" t="s">
        <v>8916</v>
      </c>
      <c r="L2533" s="25">
        <v>2.0</v>
      </c>
      <c r="M2533" s="25">
        <v>2.0</v>
      </c>
      <c r="N2533" s="25" t="s">
        <v>8938</v>
      </c>
      <c r="O2533" s="13"/>
      <c r="P2533" s="13"/>
      <c r="Q2533" s="13"/>
      <c r="R2533" s="13"/>
      <c r="S2533" s="13"/>
      <c r="T2533" s="13"/>
      <c r="U2533" s="13"/>
      <c r="V2533" s="13"/>
      <c r="W2533" s="13"/>
      <c r="X2533" s="13"/>
      <c r="Y2533" s="13"/>
      <c r="Z2533" s="13"/>
      <c r="AA2533" s="13"/>
      <c r="AB2533" s="13"/>
    </row>
    <row r="2534" ht="15.75" customHeight="1">
      <c r="A2534" s="24" t="s">
        <v>11778</v>
      </c>
      <c r="B2534" s="24" t="s">
        <v>2244</v>
      </c>
      <c r="C2534" s="24" t="s">
        <v>11779</v>
      </c>
      <c r="D2534" s="24" t="s">
        <v>11780</v>
      </c>
      <c r="E2534" s="24" t="s">
        <v>11792</v>
      </c>
      <c r="F2534" s="25">
        <v>3.0</v>
      </c>
      <c r="G2534" s="25">
        <v>3.0</v>
      </c>
      <c r="H2534" s="25" t="s">
        <v>9250</v>
      </c>
      <c r="I2534" s="25">
        <v>3.0</v>
      </c>
      <c r="J2534" s="25">
        <v>3.0</v>
      </c>
      <c r="K2534" s="25" t="s">
        <v>8916</v>
      </c>
      <c r="L2534" s="25">
        <v>3.0</v>
      </c>
      <c r="M2534" s="25">
        <v>3.0</v>
      </c>
      <c r="N2534" s="25" t="s">
        <v>8938</v>
      </c>
      <c r="O2534" s="13"/>
      <c r="P2534" s="13"/>
      <c r="Q2534" s="13"/>
      <c r="R2534" s="13"/>
      <c r="S2534" s="13"/>
      <c r="T2534" s="13"/>
      <c r="U2534" s="13"/>
      <c r="V2534" s="13"/>
      <c r="W2534" s="13"/>
      <c r="X2534" s="13"/>
      <c r="Y2534" s="13"/>
      <c r="Z2534" s="13"/>
      <c r="AA2534" s="13"/>
      <c r="AB2534" s="13"/>
    </row>
    <row r="2535" ht="15.75" customHeight="1">
      <c r="A2535" s="24" t="s">
        <v>11778</v>
      </c>
      <c r="B2535" s="24" t="s">
        <v>2246</v>
      </c>
      <c r="C2535" s="24" t="s">
        <v>11779</v>
      </c>
      <c r="D2535" s="24" t="s">
        <v>11780</v>
      </c>
      <c r="E2535" s="24" t="s">
        <v>11793</v>
      </c>
      <c r="F2535" s="25">
        <v>2.0</v>
      </c>
      <c r="G2535" s="25">
        <v>2.0</v>
      </c>
      <c r="H2535" s="25" t="s">
        <v>9250</v>
      </c>
      <c r="I2535" s="25">
        <v>2.0</v>
      </c>
      <c r="J2535" s="25">
        <v>2.0</v>
      </c>
      <c r="K2535" s="25" t="s">
        <v>8916</v>
      </c>
      <c r="L2535" s="25">
        <v>2.0</v>
      </c>
      <c r="M2535" s="25">
        <v>2.0</v>
      </c>
      <c r="N2535" s="25" t="s">
        <v>8938</v>
      </c>
      <c r="O2535" s="13"/>
      <c r="P2535" s="13"/>
      <c r="Q2535" s="13"/>
      <c r="R2535" s="13"/>
      <c r="S2535" s="13"/>
      <c r="T2535" s="13"/>
      <c r="U2535" s="13"/>
      <c r="V2535" s="13"/>
      <c r="W2535" s="13"/>
      <c r="X2535" s="13"/>
      <c r="Y2535" s="13"/>
      <c r="Z2535" s="13"/>
      <c r="AA2535" s="13"/>
      <c r="AB2535" s="13"/>
    </row>
    <row r="2536" ht="15.75" customHeight="1">
      <c r="A2536" s="24" t="s">
        <v>11778</v>
      </c>
      <c r="B2536" s="24" t="s">
        <v>2248</v>
      </c>
      <c r="C2536" s="24" t="s">
        <v>11779</v>
      </c>
      <c r="D2536" s="24" t="s">
        <v>11780</v>
      </c>
      <c r="E2536" s="24" t="s">
        <v>11794</v>
      </c>
      <c r="F2536" s="25">
        <v>3.0</v>
      </c>
      <c r="G2536" s="25">
        <v>3.0</v>
      </c>
      <c r="H2536" s="25" t="s">
        <v>9250</v>
      </c>
      <c r="I2536" s="25">
        <v>2.0</v>
      </c>
      <c r="J2536" s="25">
        <v>2.0</v>
      </c>
      <c r="K2536" s="25" t="s">
        <v>8916</v>
      </c>
      <c r="L2536" s="25">
        <v>3.0</v>
      </c>
      <c r="M2536" s="25">
        <v>3.0</v>
      </c>
      <c r="N2536" s="25" t="s">
        <v>8938</v>
      </c>
      <c r="O2536" s="13"/>
      <c r="P2536" s="13"/>
      <c r="Q2536" s="13"/>
      <c r="R2536" s="13"/>
      <c r="S2536" s="13"/>
      <c r="T2536" s="13"/>
      <c r="U2536" s="13"/>
      <c r="V2536" s="13"/>
      <c r="W2536" s="13"/>
      <c r="X2536" s="13"/>
      <c r="Y2536" s="13"/>
      <c r="Z2536" s="13"/>
      <c r="AA2536" s="13"/>
      <c r="AB2536" s="13"/>
    </row>
    <row r="2537" ht="15.75" customHeight="1">
      <c r="A2537" s="24" t="s">
        <v>11778</v>
      </c>
      <c r="B2537" s="24" t="s">
        <v>2250</v>
      </c>
      <c r="C2537" s="24" t="s">
        <v>11779</v>
      </c>
      <c r="D2537" s="24" t="s">
        <v>11780</v>
      </c>
      <c r="E2537" s="24" t="s">
        <v>11795</v>
      </c>
      <c r="F2537" s="25">
        <v>3.0</v>
      </c>
      <c r="G2537" s="25">
        <v>3.0</v>
      </c>
      <c r="H2537" s="25" t="s">
        <v>9250</v>
      </c>
      <c r="I2537" s="25">
        <v>2.0</v>
      </c>
      <c r="J2537" s="25">
        <v>2.0</v>
      </c>
      <c r="K2537" s="25" t="s">
        <v>8916</v>
      </c>
      <c r="L2537" s="25">
        <v>3.0</v>
      </c>
      <c r="M2537" s="25">
        <v>3.0</v>
      </c>
      <c r="N2537" s="25" t="s">
        <v>8938</v>
      </c>
      <c r="O2537" s="13"/>
      <c r="P2537" s="13"/>
      <c r="Q2537" s="13"/>
      <c r="R2537" s="13"/>
      <c r="S2537" s="13"/>
      <c r="T2537" s="13"/>
      <c r="U2537" s="13"/>
      <c r="V2537" s="13"/>
      <c r="W2537" s="13"/>
      <c r="X2537" s="13"/>
      <c r="Y2537" s="13"/>
      <c r="Z2537" s="13"/>
      <c r="AA2537" s="13"/>
      <c r="AB2537" s="13"/>
    </row>
    <row r="2538" ht="15.75" customHeight="1">
      <c r="A2538" s="24" t="s">
        <v>11778</v>
      </c>
      <c r="B2538" s="24" t="s">
        <v>2252</v>
      </c>
      <c r="C2538" s="24" t="s">
        <v>11779</v>
      </c>
      <c r="D2538" s="24" t="s">
        <v>11780</v>
      </c>
      <c r="E2538" s="24" t="s">
        <v>11796</v>
      </c>
      <c r="F2538" s="25">
        <v>1.0</v>
      </c>
      <c r="G2538" s="25">
        <v>2.0</v>
      </c>
      <c r="H2538" s="25" t="s">
        <v>9250</v>
      </c>
      <c r="I2538" s="25">
        <v>1.0</v>
      </c>
      <c r="J2538" s="25">
        <v>1.0</v>
      </c>
      <c r="K2538" s="25" t="s">
        <v>8916</v>
      </c>
      <c r="L2538" s="25">
        <v>2.0</v>
      </c>
      <c r="M2538" s="25">
        <v>2.0</v>
      </c>
      <c r="N2538" s="25" t="s">
        <v>8938</v>
      </c>
      <c r="O2538" s="13"/>
      <c r="P2538" s="13"/>
      <c r="Q2538" s="13"/>
      <c r="R2538" s="13"/>
      <c r="S2538" s="13"/>
      <c r="T2538" s="13"/>
      <c r="U2538" s="13"/>
      <c r="V2538" s="13"/>
      <c r="W2538" s="13"/>
      <c r="X2538" s="13"/>
      <c r="Y2538" s="13"/>
      <c r="Z2538" s="13"/>
      <c r="AA2538" s="13"/>
      <c r="AB2538" s="13"/>
    </row>
    <row r="2539" ht="15.75" customHeight="1">
      <c r="A2539" s="24" t="s">
        <v>11778</v>
      </c>
      <c r="B2539" s="24" t="s">
        <v>2254</v>
      </c>
      <c r="C2539" s="24" t="s">
        <v>11779</v>
      </c>
      <c r="D2539" s="24" t="s">
        <v>11780</v>
      </c>
      <c r="E2539" s="24" t="s">
        <v>11797</v>
      </c>
      <c r="F2539" s="25">
        <v>3.0</v>
      </c>
      <c r="G2539" s="25">
        <v>2.0</v>
      </c>
      <c r="H2539" s="25" t="s">
        <v>9250</v>
      </c>
      <c r="I2539" s="25">
        <v>2.0</v>
      </c>
      <c r="J2539" s="25">
        <v>2.0</v>
      </c>
      <c r="K2539" s="25" t="s">
        <v>8916</v>
      </c>
      <c r="L2539" s="25">
        <v>3.0</v>
      </c>
      <c r="M2539" s="25">
        <v>3.0</v>
      </c>
      <c r="N2539" s="25" t="s">
        <v>8938</v>
      </c>
      <c r="O2539" s="13"/>
      <c r="P2539" s="13"/>
      <c r="Q2539" s="13"/>
      <c r="R2539" s="13"/>
      <c r="S2539" s="13"/>
      <c r="T2539" s="13"/>
      <c r="U2539" s="13"/>
      <c r="V2539" s="13"/>
      <c r="W2539" s="13"/>
      <c r="X2539" s="13"/>
      <c r="Y2539" s="13"/>
      <c r="Z2539" s="13"/>
      <c r="AA2539" s="13"/>
      <c r="AB2539" s="13"/>
    </row>
    <row r="2540" ht="15.75" customHeight="1">
      <c r="A2540" s="24" t="s">
        <v>11778</v>
      </c>
      <c r="B2540" s="24" t="s">
        <v>2256</v>
      </c>
      <c r="C2540" s="24" t="s">
        <v>11779</v>
      </c>
      <c r="D2540" s="24" t="s">
        <v>11780</v>
      </c>
      <c r="E2540" s="24" t="s">
        <v>11798</v>
      </c>
      <c r="F2540" s="25">
        <v>3.0</v>
      </c>
      <c r="G2540" s="25">
        <v>2.0</v>
      </c>
      <c r="H2540" s="25" t="s">
        <v>9250</v>
      </c>
      <c r="I2540" s="25">
        <v>3.0</v>
      </c>
      <c r="J2540" s="25">
        <v>3.0</v>
      </c>
      <c r="K2540" s="25" t="s">
        <v>8916</v>
      </c>
      <c r="L2540" s="25">
        <v>3.0</v>
      </c>
      <c r="M2540" s="25">
        <v>3.0</v>
      </c>
      <c r="N2540" s="25" t="s">
        <v>8938</v>
      </c>
      <c r="O2540" s="13"/>
      <c r="P2540" s="13"/>
      <c r="Q2540" s="13"/>
      <c r="R2540" s="13"/>
      <c r="S2540" s="13"/>
      <c r="T2540" s="13"/>
      <c r="U2540" s="13"/>
      <c r="V2540" s="13"/>
      <c r="W2540" s="13"/>
      <c r="X2540" s="13"/>
      <c r="Y2540" s="13"/>
      <c r="Z2540" s="13"/>
      <c r="AA2540" s="13"/>
      <c r="AB2540" s="13"/>
    </row>
    <row r="2541" ht="15.75" customHeight="1">
      <c r="A2541" s="24" t="s">
        <v>11799</v>
      </c>
      <c r="B2541" s="24" t="s">
        <v>297</v>
      </c>
      <c r="C2541" s="24" t="s">
        <v>11800</v>
      </c>
      <c r="D2541" s="24" t="s">
        <v>11801</v>
      </c>
      <c r="E2541" s="24" t="s">
        <v>11802</v>
      </c>
      <c r="F2541" s="25">
        <v>1.0</v>
      </c>
      <c r="G2541" s="25">
        <v>2.0</v>
      </c>
      <c r="H2541" s="25" t="s">
        <v>10918</v>
      </c>
      <c r="I2541" s="25">
        <v>1.0</v>
      </c>
      <c r="J2541" s="25">
        <v>1.0</v>
      </c>
      <c r="K2541" s="25" t="s">
        <v>8938</v>
      </c>
      <c r="L2541" s="25">
        <v>1.0</v>
      </c>
      <c r="M2541" s="25">
        <v>2.0</v>
      </c>
      <c r="N2541" s="25" t="s">
        <v>9081</v>
      </c>
      <c r="O2541" s="13"/>
      <c r="P2541" s="13"/>
      <c r="Q2541" s="13"/>
      <c r="R2541" s="13"/>
      <c r="S2541" s="13"/>
      <c r="T2541" s="13"/>
      <c r="U2541" s="13"/>
      <c r="V2541" s="13"/>
      <c r="W2541" s="13"/>
      <c r="X2541" s="13"/>
      <c r="Y2541" s="13"/>
      <c r="Z2541" s="13"/>
      <c r="AA2541" s="13"/>
      <c r="AB2541" s="13"/>
    </row>
    <row r="2542" ht="15.75" customHeight="1">
      <c r="A2542" s="24" t="s">
        <v>11799</v>
      </c>
      <c r="B2542" s="24" t="s">
        <v>301</v>
      </c>
      <c r="C2542" s="24" t="s">
        <v>11800</v>
      </c>
      <c r="D2542" s="24" t="s">
        <v>11801</v>
      </c>
      <c r="E2542" s="24" t="s">
        <v>11803</v>
      </c>
      <c r="F2542" s="25">
        <v>3.0</v>
      </c>
      <c r="G2542" s="25">
        <v>3.0</v>
      </c>
      <c r="H2542" s="25" t="s">
        <v>10918</v>
      </c>
      <c r="I2542" s="25">
        <v>3.0</v>
      </c>
      <c r="J2542" s="25">
        <v>3.0</v>
      </c>
      <c r="K2542" s="25" t="s">
        <v>8938</v>
      </c>
      <c r="L2542" s="25">
        <v>3.0</v>
      </c>
      <c r="M2542" s="25">
        <v>3.0</v>
      </c>
      <c r="N2542" s="25" t="s">
        <v>9081</v>
      </c>
      <c r="O2542" s="13"/>
      <c r="P2542" s="13"/>
      <c r="Q2542" s="13"/>
      <c r="R2542" s="13"/>
      <c r="S2542" s="13"/>
      <c r="T2542" s="13"/>
      <c r="U2542" s="13"/>
      <c r="V2542" s="13"/>
      <c r="W2542" s="13"/>
      <c r="X2542" s="13"/>
      <c r="Y2542" s="13"/>
      <c r="Z2542" s="13"/>
      <c r="AA2542" s="13"/>
      <c r="AB2542" s="13"/>
    </row>
    <row r="2543" ht="15.75" customHeight="1">
      <c r="A2543" s="24" t="s">
        <v>11799</v>
      </c>
      <c r="B2543" s="24" t="s">
        <v>303</v>
      </c>
      <c r="C2543" s="24" t="s">
        <v>11800</v>
      </c>
      <c r="D2543" s="24" t="s">
        <v>11801</v>
      </c>
      <c r="E2543" s="24" t="s">
        <v>11804</v>
      </c>
      <c r="F2543" s="25">
        <v>3.0</v>
      </c>
      <c r="G2543" s="25">
        <v>3.0</v>
      </c>
      <c r="H2543" s="25" t="s">
        <v>10918</v>
      </c>
      <c r="I2543" s="25">
        <v>3.0</v>
      </c>
      <c r="J2543" s="25">
        <v>3.0</v>
      </c>
      <c r="K2543" s="25" t="s">
        <v>8938</v>
      </c>
      <c r="L2543" s="25">
        <v>3.0</v>
      </c>
      <c r="M2543" s="25">
        <v>3.0</v>
      </c>
      <c r="N2543" s="25" t="s">
        <v>9081</v>
      </c>
      <c r="O2543" s="13"/>
      <c r="P2543" s="13"/>
      <c r="Q2543" s="13"/>
      <c r="R2543" s="13"/>
      <c r="S2543" s="13"/>
      <c r="T2543" s="13"/>
      <c r="U2543" s="13"/>
      <c r="V2543" s="13"/>
      <c r="W2543" s="13"/>
      <c r="X2543" s="13"/>
      <c r="Y2543" s="13"/>
      <c r="Z2543" s="13"/>
      <c r="AA2543" s="13"/>
      <c r="AB2543" s="13"/>
    </row>
    <row r="2544" ht="15.75" customHeight="1">
      <c r="A2544" s="24" t="s">
        <v>11799</v>
      </c>
      <c r="B2544" s="24" t="s">
        <v>305</v>
      </c>
      <c r="C2544" s="24" t="s">
        <v>11800</v>
      </c>
      <c r="D2544" s="24" t="s">
        <v>11801</v>
      </c>
      <c r="E2544" s="24" t="s">
        <v>11805</v>
      </c>
      <c r="F2544" s="25">
        <v>3.0</v>
      </c>
      <c r="G2544" s="25">
        <v>2.0</v>
      </c>
      <c r="H2544" s="25" t="s">
        <v>10918</v>
      </c>
      <c r="I2544" s="25">
        <v>3.0</v>
      </c>
      <c r="J2544" s="25">
        <v>2.0</v>
      </c>
      <c r="K2544" s="25" t="s">
        <v>8938</v>
      </c>
      <c r="L2544" s="25">
        <v>3.0</v>
      </c>
      <c r="M2544" s="25">
        <v>2.0</v>
      </c>
      <c r="N2544" s="25" t="s">
        <v>9081</v>
      </c>
      <c r="O2544" s="13"/>
      <c r="P2544" s="13"/>
      <c r="Q2544" s="13"/>
      <c r="R2544" s="13"/>
      <c r="S2544" s="13"/>
      <c r="T2544" s="13"/>
      <c r="U2544" s="13"/>
      <c r="V2544" s="13"/>
      <c r="W2544" s="13"/>
      <c r="X2544" s="13"/>
      <c r="Y2544" s="13"/>
      <c r="Z2544" s="13"/>
      <c r="AA2544" s="13"/>
      <c r="AB2544" s="13"/>
    </row>
    <row r="2545" ht="15.75" customHeight="1">
      <c r="A2545" s="24" t="s">
        <v>11799</v>
      </c>
      <c r="B2545" s="24" t="s">
        <v>307</v>
      </c>
      <c r="C2545" s="24" t="s">
        <v>11800</v>
      </c>
      <c r="D2545" s="24" t="s">
        <v>11801</v>
      </c>
      <c r="E2545" s="24" t="s">
        <v>11806</v>
      </c>
      <c r="F2545" s="25">
        <v>3.0</v>
      </c>
      <c r="G2545" s="25">
        <v>2.0</v>
      </c>
      <c r="H2545" s="25" t="s">
        <v>10918</v>
      </c>
      <c r="I2545" s="25">
        <v>3.0</v>
      </c>
      <c r="J2545" s="25">
        <v>2.0</v>
      </c>
      <c r="K2545" s="25" t="s">
        <v>8938</v>
      </c>
      <c r="L2545" s="25">
        <v>3.0</v>
      </c>
      <c r="M2545" s="25">
        <v>2.0</v>
      </c>
      <c r="N2545" s="25" t="s">
        <v>9081</v>
      </c>
      <c r="O2545" s="13"/>
      <c r="P2545" s="13"/>
      <c r="Q2545" s="13"/>
      <c r="R2545" s="13"/>
      <c r="S2545" s="13"/>
      <c r="T2545" s="13"/>
      <c r="U2545" s="13"/>
      <c r="V2545" s="13"/>
      <c r="W2545" s="13"/>
      <c r="X2545" s="13"/>
      <c r="Y2545" s="13"/>
      <c r="Z2545" s="13"/>
      <c r="AA2545" s="13"/>
      <c r="AB2545" s="13"/>
    </row>
    <row r="2546" ht="15.75" customHeight="1">
      <c r="A2546" s="24" t="s">
        <v>11799</v>
      </c>
      <c r="B2546" s="24" t="s">
        <v>309</v>
      </c>
      <c r="C2546" s="24" t="s">
        <v>11800</v>
      </c>
      <c r="D2546" s="24" t="s">
        <v>11801</v>
      </c>
      <c r="E2546" s="24" t="s">
        <v>11807</v>
      </c>
      <c r="F2546" s="25">
        <v>1.0</v>
      </c>
      <c r="G2546" s="25">
        <v>1.0</v>
      </c>
      <c r="H2546" s="25" t="s">
        <v>10918</v>
      </c>
      <c r="I2546" s="25">
        <v>1.0</v>
      </c>
      <c r="J2546" s="25">
        <v>1.0</v>
      </c>
      <c r="K2546" s="25" t="s">
        <v>8938</v>
      </c>
      <c r="L2546" s="25">
        <v>1.0</v>
      </c>
      <c r="M2546" s="25">
        <v>1.0</v>
      </c>
      <c r="N2546" s="25" t="s">
        <v>9081</v>
      </c>
      <c r="O2546" s="13"/>
      <c r="P2546" s="13"/>
      <c r="Q2546" s="13"/>
      <c r="R2546" s="13"/>
      <c r="S2546" s="13"/>
      <c r="T2546" s="13"/>
      <c r="U2546" s="13"/>
      <c r="V2546" s="13"/>
      <c r="W2546" s="13"/>
      <c r="X2546" s="13"/>
      <c r="Y2546" s="13"/>
      <c r="Z2546" s="13"/>
      <c r="AA2546" s="13"/>
      <c r="AB2546" s="13"/>
    </row>
    <row r="2547" ht="15.75" customHeight="1">
      <c r="A2547" s="24" t="s">
        <v>11799</v>
      </c>
      <c r="B2547" s="24" t="s">
        <v>311</v>
      </c>
      <c r="C2547" s="24" t="s">
        <v>11800</v>
      </c>
      <c r="D2547" s="24" t="s">
        <v>11801</v>
      </c>
      <c r="E2547" s="24" t="s">
        <v>11808</v>
      </c>
      <c r="F2547" s="25">
        <v>1.0</v>
      </c>
      <c r="G2547" s="25">
        <v>1.0</v>
      </c>
      <c r="H2547" s="25" t="s">
        <v>10918</v>
      </c>
      <c r="I2547" s="25">
        <v>1.0</v>
      </c>
      <c r="J2547" s="25">
        <v>1.0</v>
      </c>
      <c r="K2547" s="25" t="s">
        <v>8938</v>
      </c>
      <c r="L2547" s="25">
        <v>1.0</v>
      </c>
      <c r="M2547" s="25">
        <v>1.0</v>
      </c>
      <c r="N2547" s="25" t="s">
        <v>9081</v>
      </c>
      <c r="O2547" s="13"/>
      <c r="P2547" s="13"/>
      <c r="Q2547" s="13"/>
      <c r="R2547" s="13"/>
      <c r="S2547" s="13"/>
      <c r="T2547" s="13"/>
      <c r="U2547" s="13"/>
      <c r="V2547" s="13"/>
      <c r="W2547" s="13"/>
      <c r="X2547" s="13"/>
      <c r="Y2547" s="13"/>
      <c r="Z2547" s="13"/>
      <c r="AA2547" s="13"/>
      <c r="AB2547" s="13"/>
    </row>
    <row r="2548" ht="15.75" customHeight="1">
      <c r="A2548" s="24" t="s">
        <v>11799</v>
      </c>
      <c r="B2548" s="24" t="s">
        <v>313</v>
      </c>
      <c r="C2548" s="24" t="s">
        <v>11800</v>
      </c>
      <c r="D2548" s="24" t="s">
        <v>11801</v>
      </c>
      <c r="E2548" s="24" t="s">
        <v>11809</v>
      </c>
      <c r="F2548" s="25">
        <v>3.0</v>
      </c>
      <c r="G2548" s="25">
        <v>3.0</v>
      </c>
      <c r="H2548" s="25" t="s">
        <v>10918</v>
      </c>
      <c r="I2548" s="25">
        <v>3.0</v>
      </c>
      <c r="J2548" s="25">
        <v>3.0</v>
      </c>
      <c r="K2548" s="25" t="s">
        <v>8938</v>
      </c>
      <c r="L2548" s="25">
        <v>3.0</v>
      </c>
      <c r="M2548" s="25">
        <v>3.0</v>
      </c>
      <c r="N2548" s="25" t="s">
        <v>9081</v>
      </c>
      <c r="O2548" s="13"/>
      <c r="P2548" s="13"/>
      <c r="Q2548" s="13"/>
      <c r="R2548" s="13"/>
      <c r="S2548" s="13"/>
      <c r="T2548" s="13"/>
      <c r="U2548" s="13"/>
      <c r="V2548" s="13"/>
      <c r="W2548" s="13"/>
      <c r="X2548" s="13"/>
      <c r="Y2548" s="13"/>
      <c r="Z2548" s="13"/>
      <c r="AA2548" s="13"/>
      <c r="AB2548" s="13"/>
    </row>
    <row r="2549" ht="15.75" customHeight="1">
      <c r="A2549" s="24" t="s">
        <v>11799</v>
      </c>
      <c r="B2549" s="24" t="s">
        <v>315</v>
      </c>
      <c r="C2549" s="24" t="s">
        <v>11800</v>
      </c>
      <c r="D2549" s="24" t="s">
        <v>11801</v>
      </c>
      <c r="E2549" s="24" t="s">
        <v>11810</v>
      </c>
      <c r="F2549" s="25">
        <v>3.0</v>
      </c>
      <c r="G2549" s="25">
        <v>2.0</v>
      </c>
      <c r="H2549" s="25" t="s">
        <v>10918</v>
      </c>
      <c r="I2549" s="25">
        <v>3.0</v>
      </c>
      <c r="J2549" s="25">
        <v>2.0</v>
      </c>
      <c r="K2549" s="25" t="s">
        <v>8938</v>
      </c>
      <c r="L2549" s="25">
        <v>3.0</v>
      </c>
      <c r="M2549" s="25">
        <v>2.0</v>
      </c>
      <c r="N2549" s="25" t="s">
        <v>9081</v>
      </c>
      <c r="O2549" s="13"/>
      <c r="P2549" s="13"/>
      <c r="Q2549" s="13"/>
      <c r="R2549" s="13"/>
      <c r="S2549" s="13"/>
      <c r="T2549" s="13"/>
      <c r="U2549" s="13"/>
      <c r="V2549" s="13"/>
      <c r="W2549" s="13"/>
      <c r="X2549" s="13"/>
      <c r="Y2549" s="13"/>
      <c r="Z2549" s="13"/>
      <c r="AA2549" s="13"/>
      <c r="AB2549" s="13"/>
    </row>
    <row r="2550" ht="15.75" customHeight="1">
      <c r="A2550" s="24" t="s">
        <v>11799</v>
      </c>
      <c r="B2550" s="24" t="s">
        <v>317</v>
      </c>
      <c r="C2550" s="24" t="s">
        <v>11800</v>
      </c>
      <c r="D2550" s="24" t="s">
        <v>11801</v>
      </c>
      <c r="E2550" s="24" t="s">
        <v>11811</v>
      </c>
      <c r="F2550" s="25">
        <v>2.0</v>
      </c>
      <c r="G2550" s="25">
        <v>2.0</v>
      </c>
      <c r="H2550" s="25" t="s">
        <v>10918</v>
      </c>
      <c r="I2550" s="25">
        <v>2.0</v>
      </c>
      <c r="J2550" s="25">
        <v>2.0</v>
      </c>
      <c r="K2550" s="25" t="s">
        <v>8938</v>
      </c>
      <c r="L2550" s="25">
        <v>2.0</v>
      </c>
      <c r="M2550" s="25">
        <v>2.0</v>
      </c>
      <c r="N2550" s="25" t="s">
        <v>9081</v>
      </c>
      <c r="O2550" s="13"/>
      <c r="P2550" s="13"/>
      <c r="Q2550" s="13"/>
      <c r="R2550" s="13"/>
      <c r="S2550" s="13"/>
      <c r="T2550" s="13"/>
      <c r="U2550" s="13"/>
      <c r="V2550" s="13"/>
      <c r="W2550" s="13"/>
      <c r="X2550" s="13"/>
      <c r="Y2550" s="13"/>
      <c r="Z2550" s="13"/>
      <c r="AA2550" s="13"/>
      <c r="AB2550" s="13"/>
    </row>
    <row r="2551" ht="15.75" customHeight="1">
      <c r="A2551" s="24" t="s">
        <v>11799</v>
      </c>
      <c r="B2551" s="24" t="s">
        <v>319</v>
      </c>
      <c r="C2551" s="24" t="s">
        <v>11800</v>
      </c>
      <c r="D2551" s="24" t="s">
        <v>11801</v>
      </c>
      <c r="E2551" s="24" t="s">
        <v>11812</v>
      </c>
      <c r="F2551" s="25">
        <v>2.0</v>
      </c>
      <c r="G2551" s="25">
        <v>2.0</v>
      </c>
      <c r="H2551" s="25" t="s">
        <v>10918</v>
      </c>
      <c r="I2551" s="25">
        <v>2.0</v>
      </c>
      <c r="J2551" s="25">
        <v>2.0</v>
      </c>
      <c r="K2551" s="25" t="s">
        <v>8938</v>
      </c>
      <c r="L2551" s="25">
        <v>2.0</v>
      </c>
      <c r="M2551" s="25">
        <v>2.0</v>
      </c>
      <c r="N2551" s="25" t="s">
        <v>9081</v>
      </c>
      <c r="O2551" s="13"/>
      <c r="P2551" s="13"/>
      <c r="Q2551" s="13"/>
      <c r="R2551" s="13"/>
      <c r="S2551" s="13"/>
      <c r="T2551" s="13"/>
      <c r="U2551" s="13"/>
      <c r="V2551" s="13"/>
      <c r="W2551" s="13"/>
      <c r="X2551" s="13"/>
      <c r="Y2551" s="13"/>
      <c r="Z2551" s="13"/>
      <c r="AA2551" s="13"/>
      <c r="AB2551" s="13"/>
    </row>
    <row r="2552" ht="15.75" customHeight="1">
      <c r="A2552" s="24" t="s">
        <v>11799</v>
      </c>
      <c r="B2552" s="24" t="s">
        <v>321</v>
      </c>
      <c r="C2552" s="24" t="s">
        <v>11800</v>
      </c>
      <c r="D2552" s="24" t="s">
        <v>11801</v>
      </c>
      <c r="E2552" s="24" t="s">
        <v>11813</v>
      </c>
      <c r="F2552" s="25">
        <v>2.0</v>
      </c>
      <c r="G2552" s="25">
        <v>1.0</v>
      </c>
      <c r="H2552" s="25" t="s">
        <v>10918</v>
      </c>
      <c r="I2552" s="25">
        <v>2.0</v>
      </c>
      <c r="J2552" s="25">
        <v>2.0</v>
      </c>
      <c r="K2552" s="25" t="s">
        <v>8938</v>
      </c>
      <c r="L2552" s="25">
        <v>2.0</v>
      </c>
      <c r="M2552" s="25">
        <v>2.0</v>
      </c>
      <c r="N2552" s="25" t="s">
        <v>9081</v>
      </c>
      <c r="O2552" s="13"/>
      <c r="P2552" s="13"/>
      <c r="Q2552" s="13"/>
      <c r="R2552" s="13"/>
      <c r="S2552" s="13"/>
      <c r="T2552" s="13"/>
      <c r="U2552" s="13"/>
      <c r="V2552" s="13"/>
      <c r="W2552" s="13"/>
      <c r="X2552" s="13"/>
      <c r="Y2552" s="13"/>
      <c r="Z2552" s="13"/>
      <c r="AA2552" s="13"/>
      <c r="AB2552" s="13"/>
    </row>
    <row r="2553" ht="15.75" customHeight="1">
      <c r="A2553" s="24" t="s">
        <v>11799</v>
      </c>
      <c r="B2553" s="24" t="s">
        <v>323</v>
      </c>
      <c r="C2553" s="24" t="s">
        <v>11800</v>
      </c>
      <c r="D2553" s="24" t="s">
        <v>11801</v>
      </c>
      <c r="E2553" s="24" t="s">
        <v>11814</v>
      </c>
      <c r="F2553" s="25">
        <v>2.0</v>
      </c>
      <c r="G2553" s="25">
        <v>2.0</v>
      </c>
      <c r="H2553" s="25" t="s">
        <v>10918</v>
      </c>
      <c r="I2553" s="25">
        <v>2.0</v>
      </c>
      <c r="J2553" s="25">
        <v>2.0</v>
      </c>
      <c r="K2553" s="25" t="s">
        <v>8938</v>
      </c>
      <c r="L2553" s="25">
        <v>2.0</v>
      </c>
      <c r="M2553" s="25">
        <v>2.0</v>
      </c>
      <c r="N2553" s="25" t="s">
        <v>9081</v>
      </c>
      <c r="O2553" s="13"/>
      <c r="P2553" s="13"/>
      <c r="Q2553" s="13"/>
      <c r="R2553" s="13"/>
      <c r="S2553" s="13"/>
      <c r="T2553" s="13"/>
      <c r="U2553" s="13"/>
      <c r="V2553" s="13"/>
      <c r="W2553" s="13"/>
      <c r="X2553" s="13"/>
      <c r="Y2553" s="13"/>
      <c r="Z2553" s="13"/>
      <c r="AA2553" s="13"/>
      <c r="AB2553" s="13"/>
    </row>
    <row r="2554" ht="15.75" customHeight="1">
      <c r="A2554" s="24" t="s">
        <v>11799</v>
      </c>
      <c r="B2554" s="24" t="s">
        <v>325</v>
      </c>
      <c r="C2554" s="24" t="s">
        <v>11800</v>
      </c>
      <c r="D2554" s="24" t="s">
        <v>11801</v>
      </c>
      <c r="E2554" s="24" t="s">
        <v>11815</v>
      </c>
      <c r="F2554" s="25">
        <v>2.0</v>
      </c>
      <c r="G2554" s="25">
        <v>1.0</v>
      </c>
      <c r="H2554" s="25" t="s">
        <v>10918</v>
      </c>
      <c r="I2554" s="25">
        <v>2.0</v>
      </c>
      <c r="J2554" s="25">
        <v>2.0</v>
      </c>
      <c r="K2554" s="25" t="s">
        <v>8938</v>
      </c>
      <c r="L2554" s="25">
        <v>3.0</v>
      </c>
      <c r="M2554" s="25">
        <v>2.0</v>
      </c>
      <c r="N2554" s="25" t="s">
        <v>9081</v>
      </c>
      <c r="O2554" s="13"/>
      <c r="P2554" s="13"/>
      <c r="Q2554" s="13"/>
      <c r="R2554" s="13"/>
      <c r="S2554" s="13"/>
      <c r="T2554" s="13"/>
      <c r="U2554" s="13"/>
      <c r="V2554" s="13"/>
      <c r="W2554" s="13"/>
      <c r="X2554" s="13"/>
      <c r="Y2554" s="13"/>
      <c r="Z2554" s="13"/>
      <c r="AA2554" s="13"/>
      <c r="AB2554" s="13"/>
    </row>
    <row r="2555" ht="15.75" customHeight="1">
      <c r="A2555" s="24" t="s">
        <v>11799</v>
      </c>
      <c r="B2555" s="24" t="s">
        <v>327</v>
      </c>
      <c r="C2555" s="24" t="s">
        <v>11800</v>
      </c>
      <c r="D2555" s="24" t="s">
        <v>11801</v>
      </c>
      <c r="E2555" s="24" t="s">
        <v>11816</v>
      </c>
      <c r="F2555" s="25">
        <v>3.0</v>
      </c>
      <c r="G2555" s="25">
        <v>3.0</v>
      </c>
      <c r="H2555" s="25" t="s">
        <v>10918</v>
      </c>
      <c r="I2555" s="25">
        <v>3.0</v>
      </c>
      <c r="J2555" s="25">
        <v>2.0</v>
      </c>
      <c r="K2555" s="25" t="s">
        <v>8938</v>
      </c>
      <c r="L2555" s="25">
        <v>3.0</v>
      </c>
      <c r="M2555" s="25">
        <v>3.0</v>
      </c>
      <c r="N2555" s="25" t="s">
        <v>9081</v>
      </c>
      <c r="O2555" s="13"/>
      <c r="P2555" s="13"/>
      <c r="Q2555" s="13"/>
      <c r="R2555" s="13"/>
      <c r="S2555" s="13"/>
      <c r="T2555" s="13"/>
      <c r="U2555" s="13"/>
      <c r="V2555" s="13"/>
      <c r="W2555" s="13"/>
      <c r="X2555" s="13"/>
      <c r="Y2555" s="13"/>
      <c r="Z2555" s="13"/>
      <c r="AA2555" s="13"/>
      <c r="AB2555" s="13"/>
    </row>
    <row r="2556" ht="15.75" customHeight="1">
      <c r="A2556" s="24" t="s">
        <v>11799</v>
      </c>
      <c r="B2556" s="24" t="s">
        <v>329</v>
      </c>
      <c r="C2556" s="24" t="s">
        <v>11800</v>
      </c>
      <c r="D2556" s="24" t="s">
        <v>11801</v>
      </c>
      <c r="E2556" s="24" t="s">
        <v>11817</v>
      </c>
      <c r="F2556" s="25">
        <v>2.0</v>
      </c>
      <c r="G2556" s="25">
        <v>2.0</v>
      </c>
      <c r="H2556" s="25" t="s">
        <v>10918</v>
      </c>
      <c r="I2556" s="25">
        <v>2.0</v>
      </c>
      <c r="J2556" s="25">
        <v>2.0</v>
      </c>
      <c r="K2556" s="25" t="s">
        <v>8938</v>
      </c>
      <c r="L2556" s="25">
        <v>2.0</v>
      </c>
      <c r="M2556" s="25">
        <v>2.0</v>
      </c>
      <c r="N2556" s="25" t="s">
        <v>9081</v>
      </c>
      <c r="O2556" s="13"/>
      <c r="P2556" s="13"/>
      <c r="Q2556" s="13"/>
      <c r="R2556" s="13"/>
      <c r="S2556" s="13"/>
      <c r="T2556" s="13"/>
      <c r="U2556" s="13"/>
      <c r="V2556" s="13"/>
      <c r="W2556" s="13"/>
      <c r="X2556" s="13"/>
      <c r="Y2556" s="13"/>
      <c r="Z2556" s="13"/>
      <c r="AA2556" s="13"/>
      <c r="AB2556" s="13"/>
    </row>
    <row r="2557" ht="15.75" customHeight="1">
      <c r="A2557" s="24" t="s">
        <v>11799</v>
      </c>
      <c r="B2557" s="24" t="s">
        <v>331</v>
      </c>
      <c r="C2557" s="24" t="s">
        <v>11800</v>
      </c>
      <c r="D2557" s="24" t="s">
        <v>11801</v>
      </c>
      <c r="E2557" s="24" t="s">
        <v>11818</v>
      </c>
      <c r="F2557" s="25">
        <v>3.0</v>
      </c>
      <c r="G2557" s="25">
        <v>3.0</v>
      </c>
      <c r="H2557" s="25" t="s">
        <v>10918</v>
      </c>
      <c r="I2557" s="25">
        <v>3.0</v>
      </c>
      <c r="J2557" s="25">
        <v>3.0</v>
      </c>
      <c r="K2557" s="25" t="s">
        <v>8938</v>
      </c>
      <c r="L2557" s="25">
        <v>3.0</v>
      </c>
      <c r="M2557" s="25">
        <v>3.0</v>
      </c>
      <c r="N2557" s="25" t="s">
        <v>9081</v>
      </c>
      <c r="O2557" s="13"/>
      <c r="P2557" s="13"/>
      <c r="Q2557" s="13"/>
      <c r="R2557" s="13"/>
      <c r="S2557" s="13"/>
      <c r="T2557" s="13"/>
      <c r="U2557" s="13"/>
      <c r="V2557" s="13"/>
      <c r="W2557" s="13"/>
      <c r="X2557" s="13"/>
      <c r="Y2557" s="13"/>
      <c r="Z2557" s="13"/>
      <c r="AA2557" s="13"/>
      <c r="AB2557" s="13"/>
    </row>
    <row r="2558" ht="15.75" customHeight="1">
      <c r="A2558" s="24" t="s">
        <v>11799</v>
      </c>
      <c r="B2558" s="24" t="s">
        <v>333</v>
      </c>
      <c r="C2558" s="24" t="s">
        <v>11800</v>
      </c>
      <c r="D2558" s="24" t="s">
        <v>11801</v>
      </c>
      <c r="E2558" s="24" t="s">
        <v>11819</v>
      </c>
      <c r="F2558" s="25">
        <v>3.0</v>
      </c>
      <c r="G2558" s="25">
        <v>3.0</v>
      </c>
      <c r="H2558" s="25" t="s">
        <v>10918</v>
      </c>
      <c r="I2558" s="25">
        <v>3.0</v>
      </c>
      <c r="J2558" s="25">
        <v>2.0</v>
      </c>
      <c r="K2558" s="25" t="s">
        <v>8938</v>
      </c>
      <c r="L2558" s="25">
        <v>3.0</v>
      </c>
      <c r="M2558" s="25">
        <v>3.0</v>
      </c>
      <c r="N2558" s="25" t="s">
        <v>9081</v>
      </c>
      <c r="O2558" s="13"/>
      <c r="P2558" s="13"/>
      <c r="Q2558" s="13"/>
      <c r="R2558" s="13"/>
      <c r="S2558" s="13"/>
      <c r="T2558" s="13"/>
      <c r="U2558" s="13"/>
      <c r="V2558" s="13"/>
      <c r="W2558" s="13"/>
      <c r="X2558" s="13"/>
      <c r="Y2558" s="13"/>
      <c r="Z2558" s="13"/>
      <c r="AA2558" s="13"/>
      <c r="AB2558" s="13"/>
    </row>
    <row r="2559" ht="15.75" customHeight="1">
      <c r="A2559" s="24" t="s">
        <v>11820</v>
      </c>
      <c r="B2559" s="24" t="s">
        <v>3260</v>
      </c>
      <c r="C2559" s="24" t="s">
        <v>11821</v>
      </c>
      <c r="D2559" s="24" t="s">
        <v>11822</v>
      </c>
      <c r="E2559" s="24" t="s">
        <v>11823</v>
      </c>
      <c r="F2559" s="25">
        <v>3.0</v>
      </c>
      <c r="G2559" s="25">
        <v>3.0</v>
      </c>
      <c r="H2559" s="25" t="s">
        <v>8872</v>
      </c>
      <c r="I2559" s="25">
        <v>3.0</v>
      </c>
      <c r="J2559" s="25">
        <v>3.0</v>
      </c>
      <c r="K2559" s="25" t="s">
        <v>8938</v>
      </c>
      <c r="L2559" s="25">
        <v>3.0</v>
      </c>
      <c r="M2559" s="25">
        <v>3.0</v>
      </c>
      <c r="N2559" s="25" t="s">
        <v>8916</v>
      </c>
      <c r="O2559" s="13"/>
      <c r="P2559" s="13"/>
      <c r="Q2559" s="13"/>
      <c r="R2559" s="13"/>
      <c r="S2559" s="13"/>
      <c r="T2559" s="13"/>
      <c r="U2559" s="13"/>
      <c r="V2559" s="13"/>
      <c r="W2559" s="13"/>
      <c r="X2559" s="13"/>
      <c r="Y2559" s="13"/>
      <c r="Z2559" s="13"/>
      <c r="AA2559" s="13"/>
      <c r="AB2559" s="13"/>
    </row>
    <row r="2560" ht="15.75" customHeight="1">
      <c r="A2560" s="24" t="s">
        <v>11820</v>
      </c>
      <c r="B2560" s="24" t="s">
        <v>3264</v>
      </c>
      <c r="C2560" s="24" t="s">
        <v>11821</v>
      </c>
      <c r="D2560" s="24" t="s">
        <v>11822</v>
      </c>
      <c r="E2560" s="24" t="s">
        <v>11824</v>
      </c>
      <c r="F2560" s="25">
        <v>3.0</v>
      </c>
      <c r="G2560" s="25">
        <v>2.0</v>
      </c>
      <c r="H2560" s="25" t="s">
        <v>8872</v>
      </c>
      <c r="I2560" s="25">
        <v>3.0</v>
      </c>
      <c r="J2560" s="25">
        <v>2.0</v>
      </c>
      <c r="K2560" s="25" t="s">
        <v>8938</v>
      </c>
      <c r="L2560" s="25">
        <v>3.0</v>
      </c>
      <c r="M2560" s="25">
        <v>2.0</v>
      </c>
      <c r="N2560" s="25" t="s">
        <v>8916</v>
      </c>
      <c r="O2560" s="13"/>
      <c r="P2560" s="13"/>
      <c r="Q2560" s="13"/>
      <c r="R2560" s="13"/>
      <c r="S2560" s="13"/>
      <c r="T2560" s="13"/>
      <c r="U2560" s="13"/>
      <c r="V2560" s="13"/>
      <c r="W2560" s="13"/>
      <c r="X2560" s="13"/>
      <c r="Y2560" s="13"/>
      <c r="Z2560" s="13"/>
      <c r="AA2560" s="13"/>
      <c r="AB2560" s="13"/>
    </row>
    <row r="2561" ht="15.75" customHeight="1">
      <c r="A2561" s="24" t="s">
        <v>11820</v>
      </c>
      <c r="B2561" s="24" t="s">
        <v>3266</v>
      </c>
      <c r="C2561" s="24" t="s">
        <v>11821</v>
      </c>
      <c r="D2561" s="24" t="s">
        <v>11822</v>
      </c>
      <c r="E2561" s="24" t="s">
        <v>11825</v>
      </c>
      <c r="F2561" s="25">
        <v>2.0</v>
      </c>
      <c r="G2561" s="25">
        <v>1.0</v>
      </c>
      <c r="H2561" s="25" t="s">
        <v>8872</v>
      </c>
      <c r="I2561" s="25">
        <v>2.0</v>
      </c>
      <c r="J2561" s="25">
        <v>1.0</v>
      </c>
      <c r="K2561" s="25" t="s">
        <v>8938</v>
      </c>
      <c r="L2561" s="25">
        <v>2.0</v>
      </c>
      <c r="M2561" s="25">
        <v>1.0</v>
      </c>
      <c r="N2561" s="25" t="s">
        <v>8916</v>
      </c>
      <c r="O2561" s="13"/>
      <c r="P2561" s="13"/>
      <c r="Q2561" s="13"/>
      <c r="R2561" s="13"/>
      <c r="S2561" s="13"/>
      <c r="T2561" s="13"/>
      <c r="U2561" s="13"/>
      <c r="V2561" s="13"/>
      <c r="W2561" s="13"/>
      <c r="X2561" s="13"/>
      <c r="Y2561" s="13"/>
      <c r="Z2561" s="13"/>
      <c r="AA2561" s="13"/>
      <c r="AB2561" s="13"/>
    </row>
    <row r="2562" ht="15.75" customHeight="1">
      <c r="A2562" s="24" t="s">
        <v>11820</v>
      </c>
      <c r="B2562" s="24" t="s">
        <v>3268</v>
      </c>
      <c r="C2562" s="24" t="s">
        <v>11821</v>
      </c>
      <c r="D2562" s="24" t="s">
        <v>11822</v>
      </c>
      <c r="E2562" s="24" t="s">
        <v>11826</v>
      </c>
      <c r="F2562" s="25">
        <v>3.0</v>
      </c>
      <c r="G2562" s="25">
        <v>3.0</v>
      </c>
      <c r="H2562" s="25" t="s">
        <v>8872</v>
      </c>
      <c r="I2562" s="25">
        <v>3.0</v>
      </c>
      <c r="J2562" s="25">
        <v>3.0</v>
      </c>
      <c r="K2562" s="25" t="s">
        <v>8938</v>
      </c>
      <c r="L2562" s="25">
        <v>3.0</v>
      </c>
      <c r="M2562" s="25">
        <v>3.0</v>
      </c>
      <c r="N2562" s="25" t="s">
        <v>8916</v>
      </c>
      <c r="O2562" s="13"/>
      <c r="P2562" s="13"/>
      <c r="Q2562" s="13"/>
      <c r="R2562" s="13"/>
      <c r="S2562" s="13"/>
      <c r="T2562" s="13"/>
      <c r="U2562" s="13"/>
      <c r="V2562" s="13"/>
      <c r="W2562" s="13"/>
      <c r="X2562" s="13"/>
      <c r="Y2562" s="13"/>
      <c r="Z2562" s="13"/>
      <c r="AA2562" s="13"/>
      <c r="AB2562" s="13"/>
    </row>
    <row r="2563" ht="15.75" customHeight="1">
      <c r="A2563" s="24" t="s">
        <v>11820</v>
      </c>
      <c r="B2563" s="24" t="s">
        <v>3270</v>
      </c>
      <c r="C2563" s="24" t="s">
        <v>11821</v>
      </c>
      <c r="D2563" s="24" t="s">
        <v>11822</v>
      </c>
      <c r="E2563" s="24" t="s">
        <v>11827</v>
      </c>
      <c r="F2563" s="25">
        <v>2.0</v>
      </c>
      <c r="G2563" s="25">
        <v>2.0</v>
      </c>
      <c r="H2563" s="25" t="s">
        <v>8872</v>
      </c>
      <c r="I2563" s="25">
        <v>2.0</v>
      </c>
      <c r="J2563" s="25">
        <v>2.0</v>
      </c>
      <c r="K2563" s="25" t="s">
        <v>8938</v>
      </c>
      <c r="L2563" s="25">
        <v>2.0</v>
      </c>
      <c r="M2563" s="25">
        <v>2.0</v>
      </c>
      <c r="N2563" s="25" t="s">
        <v>8916</v>
      </c>
      <c r="O2563" s="13"/>
      <c r="P2563" s="13"/>
      <c r="Q2563" s="13"/>
      <c r="R2563" s="13"/>
      <c r="S2563" s="13"/>
      <c r="T2563" s="13"/>
      <c r="U2563" s="13"/>
      <c r="V2563" s="13"/>
      <c r="W2563" s="13"/>
      <c r="X2563" s="13"/>
      <c r="Y2563" s="13"/>
      <c r="Z2563" s="13"/>
      <c r="AA2563" s="13"/>
      <c r="AB2563" s="13"/>
    </row>
    <row r="2564" ht="15.75" customHeight="1">
      <c r="A2564" s="24" t="s">
        <v>11820</v>
      </c>
      <c r="B2564" s="24" t="s">
        <v>3272</v>
      </c>
      <c r="C2564" s="24" t="s">
        <v>11821</v>
      </c>
      <c r="D2564" s="24" t="s">
        <v>11822</v>
      </c>
      <c r="E2564" s="24" t="s">
        <v>11828</v>
      </c>
      <c r="F2564" s="25">
        <v>3.0</v>
      </c>
      <c r="G2564" s="25">
        <v>3.0</v>
      </c>
      <c r="H2564" s="25" t="s">
        <v>8872</v>
      </c>
      <c r="I2564" s="25">
        <v>3.0</v>
      </c>
      <c r="J2564" s="25">
        <v>3.0</v>
      </c>
      <c r="K2564" s="25" t="s">
        <v>8938</v>
      </c>
      <c r="L2564" s="25">
        <v>3.0</v>
      </c>
      <c r="M2564" s="25">
        <v>3.0</v>
      </c>
      <c r="N2564" s="25" t="s">
        <v>8916</v>
      </c>
      <c r="O2564" s="13"/>
      <c r="P2564" s="13"/>
      <c r="Q2564" s="13"/>
      <c r="R2564" s="13"/>
      <c r="S2564" s="13"/>
      <c r="T2564" s="13"/>
      <c r="U2564" s="13"/>
      <c r="V2564" s="13"/>
      <c r="W2564" s="13"/>
      <c r="X2564" s="13"/>
      <c r="Y2564" s="13"/>
      <c r="Z2564" s="13"/>
      <c r="AA2564" s="13"/>
      <c r="AB2564" s="13"/>
    </row>
    <row r="2565" ht="15.75" customHeight="1">
      <c r="A2565" s="24" t="s">
        <v>11820</v>
      </c>
      <c r="B2565" s="24" t="s">
        <v>3274</v>
      </c>
      <c r="C2565" s="24" t="s">
        <v>11821</v>
      </c>
      <c r="D2565" s="24" t="s">
        <v>11822</v>
      </c>
      <c r="E2565" s="24" t="s">
        <v>11829</v>
      </c>
      <c r="F2565" s="25">
        <v>3.0</v>
      </c>
      <c r="G2565" s="25">
        <v>3.0</v>
      </c>
      <c r="H2565" s="25" t="s">
        <v>8872</v>
      </c>
      <c r="I2565" s="25">
        <v>3.0</v>
      </c>
      <c r="J2565" s="25">
        <v>2.0</v>
      </c>
      <c r="K2565" s="25" t="s">
        <v>8938</v>
      </c>
      <c r="L2565" s="25">
        <v>2.0</v>
      </c>
      <c r="M2565" s="25">
        <v>2.0</v>
      </c>
      <c r="N2565" s="25" t="s">
        <v>8916</v>
      </c>
      <c r="O2565" s="13"/>
      <c r="P2565" s="13"/>
      <c r="Q2565" s="13"/>
      <c r="R2565" s="13"/>
      <c r="S2565" s="13"/>
      <c r="T2565" s="13"/>
      <c r="U2565" s="13"/>
      <c r="V2565" s="13"/>
      <c r="W2565" s="13"/>
      <c r="X2565" s="13"/>
      <c r="Y2565" s="13"/>
      <c r="Z2565" s="13"/>
      <c r="AA2565" s="13"/>
      <c r="AB2565" s="13"/>
    </row>
    <row r="2566" ht="15.75" customHeight="1">
      <c r="A2566" s="24" t="s">
        <v>11820</v>
      </c>
      <c r="B2566" s="24" t="s">
        <v>3276</v>
      </c>
      <c r="C2566" s="24" t="s">
        <v>11821</v>
      </c>
      <c r="D2566" s="24" t="s">
        <v>11822</v>
      </c>
      <c r="E2566" s="24" t="s">
        <v>11828</v>
      </c>
      <c r="F2566" s="25">
        <v>3.0</v>
      </c>
      <c r="G2566" s="25">
        <v>3.0</v>
      </c>
      <c r="H2566" s="25" t="s">
        <v>8872</v>
      </c>
      <c r="I2566" s="25">
        <v>3.0</v>
      </c>
      <c r="J2566" s="25">
        <v>2.0</v>
      </c>
      <c r="K2566" s="25" t="s">
        <v>8938</v>
      </c>
      <c r="L2566" s="25">
        <v>2.0</v>
      </c>
      <c r="M2566" s="25">
        <v>2.0</v>
      </c>
      <c r="N2566" s="25" t="s">
        <v>8916</v>
      </c>
      <c r="O2566" s="13"/>
      <c r="P2566" s="13"/>
      <c r="Q2566" s="13"/>
      <c r="R2566" s="13"/>
      <c r="S2566" s="13"/>
      <c r="T2566" s="13"/>
      <c r="U2566" s="13"/>
      <c r="V2566" s="13"/>
      <c r="W2566" s="13"/>
      <c r="X2566" s="13"/>
      <c r="Y2566" s="13"/>
      <c r="Z2566" s="13"/>
      <c r="AA2566" s="13"/>
      <c r="AB2566" s="13"/>
    </row>
    <row r="2567" ht="15.75" customHeight="1">
      <c r="A2567" s="24" t="s">
        <v>11820</v>
      </c>
      <c r="B2567" s="24" t="s">
        <v>3278</v>
      </c>
      <c r="C2567" s="24" t="s">
        <v>11821</v>
      </c>
      <c r="D2567" s="24" t="s">
        <v>11822</v>
      </c>
      <c r="E2567" s="24" t="s">
        <v>11830</v>
      </c>
      <c r="F2567" s="25">
        <v>1.0</v>
      </c>
      <c r="G2567" s="25">
        <v>1.0</v>
      </c>
      <c r="H2567" s="25" t="s">
        <v>8872</v>
      </c>
      <c r="I2567" s="25">
        <v>2.0</v>
      </c>
      <c r="J2567" s="25">
        <v>2.0</v>
      </c>
      <c r="K2567" s="25" t="s">
        <v>8938</v>
      </c>
      <c r="L2567" s="25">
        <v>2.0</v>
      </c>
      <c r="M2567" s="25">
        <v>2.0</v>
      </c>
      <c r="N2567" s="25" t="s">
        <v>8916</v>
      </c>
      <c r="O2567" s="13"/>
      <c r="P2567" s="13"/>
      <c r="Q2567" s="13"/>
      <c r="R2567" s="13"/>
      <c r="S2567" s="13"/>
      <c r="T2567" s="13"/>
      <c r="U2567" s="13"/>
      <c r="V2567" s="13"/>
      <c r="W2567" s="13"/>
      <c r="X2567" s="13"/>
      <c r="Y2567" s="13"/>
      <c r="Z2567" s="13"/>
      <c r="AA2567" s="13"/>
      <c r="AB2567" s="13"/>
    </row>
    <row r="2568" ht="15.75" customHeight="1">
      <c r="A2568" s="24" t="s">
        <v>11820</v>
      </c>
      <c r="B2568" s="24" t="s">
        <v>3280</v>
      </c>
      <c r="C2568" s="24" t="s">
        <v>11821</v>
      </c>
      <c r="D2568" s="24" t="s">
        <v>11822</v>
      </c>
      <c r="E2568" s="24" t="s">
        <v>11831</v>
      </c>
      <c r="F2568" s="25">
        <v>3.0</v>
      </c>
      <c r="G2568" s="25">
        <v>3.0</v>
      </c>
      <c r="H2568" s="25" t="s">
        <v>8872</v>
      </c>
      <c r="I2568" s="25">
        <v>2.0</v>
      </c>
      <c r="J2568" s="25">
        <v>2.0</v>
      </c>
      <c r="K2568" s="25" t="s">
        <v>8938</v>
      </c>
      <c r="L2568" s="25">
        <v>3.0</v>
      </c>
      <c r="M2568" s="25">
        <v>3.0</v>
      </c>
      <c r="N2568" s="25" t="s">
        <v>8916</v>
      </c>
      <c r="O2568" s="13"/>
      <c r="P2568" s="13"/>
      <c r="Q2568" s="13"/>
      <c r="R2568" s="13"/>
      <c r="S2568" s="13"/>
      <c r="T2568" s="13"/>
      <c r="U2568" s="13"/>
      <c r="V2568" s="13"/>
      <c r="W2568" s="13"/>
      <c r="X2568" s="13"/>
      <c r="Y2568" s="13"/>
      <c r="Z2568" s="13"/>
      <c r="AA2568" s="13"/>
      <c r="AB2568" s="13"/>
    </row>
    <row r="2569" ht="15.75" customHeight="1">
      <c r="A2569" s="24" t="s">
        <v>11820</v>
      </c>
      <c r="B2569" s="24" t="s">
        <v>3282</v>
      </c>
      <c r="C2569" s="24" t="s">
        <v>11821</v>
      </c>
      <c r="D2569" s="24" t="s">
        <v>11822</v>
      </c>
      <c r="E2569" s="24" t="s">
        <v>11832</v>
      </c>
      <c r="F2569" s="25">
        <v>1.0</v>
      </c>
      <c r="G2569" s="25">
        <v>1.0</v>
      </c>
      <c r="H2569" s="25" t="s">
        <v>8872</v>
      </c>
      <c r="I2569" s="25">
        <v>1.0</v>
      </c>
      <c r="J2569" s="25">
        <v>1.0</v>
      </c>
      <c r="K2569" s="25" t="s">
        <v>8938</v>
      </c>
      <c r="L2569" s="25">
        <v>1.0</v>
      </c>
      <c r="M2569" s="25">
        <v>1.0</v>
      </c>
      <c r="N2569" s="25" t="s">
        <v>8916</v>
      </c>
      <c r="O2569" s="13"/>
      <c r="P2569" s="13"/>
      <c r="Q2569" s="13"/>
      <c r="R2569" s="13"/>
      <c r="S2569" s="13"/>
      <c r="T2569" s="13"/>
      <c r="U2569" s="13"/>
      <c r="V2569" s="13"/>
      <c r="W2569" s="13"/>
      <c r="X2569" s="13"/>
      <c r="Y2569" s="13"/>
      <c r="Z2569" s="13"/>
      <c r="AA2569" s="13"/>
      <c r="AB2569" s="13"/>
    </row>
    <row r="2570" ht="15.75" customHeight="1">
      <c r="A2570" s="24" t="s">
        <v>11820</v>
      </c>
      <c r="B2570" s="24" t="s">
        <v>3284</v>
      </c>
      <c r="C2570" s="24" t="s">
        <v>11821</v>
      </c>
      <c r="D2570" s="24" t="s">
        <v>11822</v>
      </c>
      <c r="E2570" s="24" t="s">
        <v>11833</v>
      </c>
      <c r="F2570" s="25">
        <v>2.0</v>
      </c>
      <c r="G2570" s="25">
        <v>2.0</v>
      </c>
      <c r="H2570" s="25" t="s">
        <v>8872</v>
      </c>
      <c r="I2570" s="25">
        <v>1.0</v>
      </c>
      <c r="J2570" s="25">
        <v>2.0</v>
      </c>
      <c r="K2570" s="25" t="s">
        <v>8938</v>
      </c>
      <c r="L2570" s="25">
        <v>1.0</v>
      </c>
      <c r="M2570" s="25">
        <v>1.0</v>
      </c>
      <c r="N2570" s="25" t="s">
        <v>8916</v>
      </c>
      <c r="O2570" s="13"/>
      <c r="P2570" s="13"/>
      <c r="Q2570" s="13"/>
      <c r="R2570" s="13"/>
      <c r="S2570" s="13"/>
      <c r="T2570" s="13"/>
      <c r="U2570" s="13"/>
      <c r="V2570" s="13"/>
      <c r="W2570" s="13"/>
      <c r="X2570" s="13"/>
      <c r="Y2570" s="13"/>
      <c r="Z2570" s="13"/>
      <c r="AA2570" s="13"/>
      <c r="AB2570" s="13"/>
    </row>
    <row r="2571" ht="15.75" customHeight="1">
      <c r="A2571" s="24" t="s">
        <v>11820</v>
      </c>
      <c r="B2571" s="24" t="s">
        <v>3286</v>
      </c>
      <c r="C2571" s="24" t="s">
        <v>11821</v>
      </c>
      <c r="D2571" s="24" t="s">
        <v>11822</v>
      </c>
      <c r="E2571" s="24" t="s">
        <v>11834</v>
      </c>
      <c r="F2571" s="25">
        <v>3.0</v>
      </c>
      <c r="G2571" s="25">
        <v>2.0</v>
      </c>
      <c r="H2571" s="25" t="s">
        <v>8872</v>
      </c>
      <c r="I2571" s="25">
        <v>3.0</v>
      </c>
      <c r="J2571" s="25">
        <v>2.0</v>
      </c>
      <c r="K2571" s="25" t="s">
        <v>8938</v>
      </c>
      <c r="L2571" s="25">
        <v>3.0</v>
      </c>
      <c r="M2571" s="25">
        <v>2.0</v>
      </c>
      <c r="N2571" s="25" t="s">
        <v>8916</v>
      </c>
      <c r="O2571" s="13"/>
      <c r="P2571" s="13"/>
      <c r="Q2571" s="13"/>
      <c r="R2571" s="13"/>
      <c r="S2571" s="13"/>
      <c r="T2571" s="13"/>
      <c r="U2571" s="13"/>
      <c r="V2571" s="13"/>
      <c r="W2571" s="13"/>
      <c r="X2571" s="13"/>
      <c r="Y2571" s="13"/>
      <c r="Z2571" s="13"/>
      <c r="AA2571" s="13"/>
      <c r="AB2571" s="13"/>
    </row>
    <row r="2572" ht="15.75" customHeight="1">
      <c r="A2572" s="24" t="s">
        <v>11820</v>
      </c>
      <c r="B2572" s="24" t="s">
        <v>3288</v>
      </c>
      <c r="C2572" s="24" t="s">
        <v>11821</v>
      </c>
      <c r="D2572" s="24" t="s">
        <v>11822</v>
      </c>
      <c r="E2572" s="24" t="s">
        <v>11835</v>
      </c>
      <c r="F2572" s="25">
        <v>3.0</v>
      </c>
      <c r="G2572" s="25">
        <v>3.0</v>
      </c>
      <c r="H2572" s="25" t="s">
        <v>8872</v>
      </c>
      <c r="I2572" s="25">
        <v>3.0</v>
      </c>
      <c r="J2572" s="25">
        <v>3.0</v>
      </c>
      <c r="K2572" s="25" t="s">
        <v>8938</v>
      </c>
      <c r="L2572" s="25">
        <v>3.0</v>
      </c>
      <c r="M2572" s="25">
        <v>3.0</v>
      </c>
      <c r="N2572" s="25" t="s">
        <v>8916</v>
      </c>
      <c r="O2572" s="13"/>
      <c r="P2572" s="13"/>
      <c r="Q2572" s="13"/>
      <c r="R2572" s="13"/>
      <c r="S2572" s="13"/>
      <c r="T2572" s="13"/>
      <c r="U2572" s="13"/>
      <c r="V2572" s="13"/>
      <c r="W2572" s="13"/>
      <c r="X2572" s="13"/>
      <c r="Y2572" s="13"/>
      <c r="Z2572" s="13"/>
      <c r="AA2572" s="13"/>
      <c r="AB2572" s="13"/>
    </row>
    <row r="2573" ht="15.75" customHeight="1">
      <c r="A2573" s="24" t="s">
        <v>11820</v>
      </c>
      <c r="B2573" s="24" t="s">
        <v>3290</v>
      </c>
      <c r="C2573" s="24" t="s">
        <v>11821</v>
      </c>
      <c r="D2573" s="24" t="s">
        <v>11822</v>
      </c>
      <c r="E2573" s="24" t="s">
        <v>11836</v>
      </c>
      <c r="F2573" s="25">
        <v>2.0</v>
      </c>
      <c r="G2573" s="25">
        <v>2.0</v>
      </c>
      <c r="H2573" s="25" t="s">
        <v>8872</v>
      </c>
      <c r="I2573" s="25">
        <v>2.0</v>
      </c>
      <c r="J2573" s="25">
        <v>2.0</v>
      </c>
      <c r="K2573" s="25" t="s">
        <v>8938</v>
      </c>
      <c r="L2573" s="25">
        <v>2.0</v>
      </c>
      <c r="M2573" s="25">
        <v>2.0</v>
      </c>
      <c r="N2573" s="25" t="s">
        <v>8916</v>
      </c>
      <c r="O2573" s="13"/>
      <c r="P2573" s="13"/>
      <c r="Q2573" s="13"/>
      <c r="R2573" s="13"/>
      <c r="S2573" s="13"/>
      <c r="T2573" s="13"/>
      <c r="U2573" s="13"/>
      <c r="V2573" s="13"/>
      <c r="W2573" s="13"/>
      <c r="X2573" s="13"/>
      <c r="Y2573" s="13"/>
      <c r="Z2573" s="13"/>
      <c r="AA2573" s="13"/>
      <c r="AB2573" s="13"/>
    </row>
    <row r="2574" ht="15.75" customHeight="1">
      <c r="A2574" s="24" t="s">
        <v>11820</v>
      </c>
      <c r="B2574" s="24" t="s">
        <v>3292</v>
      </c>
      <c r="C2574" s="24" t="s">
        <v>11821</v>
      </c>
      <c r="D2574" s="24" t="s">
        <v>11822</v>
      </c>
      <c r="E2574" s="24" t="s">
        <v>11837</v>
      </c>
      <c r="F2574" s="25">
        <v>1.0</v>
      </c>
      <c r="G2574" s="25">
        <v>1.0</v>
      </c>
      <c r="H2574" s="25" t="s">
        <v>8872</v>
      </c>
      <c r="I2574" s="25">
        <v>1.0</v>
      </c>
      <c r="J2574" s="25">
        <v>1.0</v>
      </c>
      <c r="K2574" s="25" t="s">
        <v>8938</v>
      </c>
      <c r="L2574" s="25">
        <v>1.0</v>
      </c>
      <c r="M2574" s="25">
        <v>1.0</v>
      </c>
      <c r="N2574" s="25" t="s">
        <v>8916</v>
      </c>
      <c r="O2574" s="13"/>
      <c r="P2574" s="13"/>
      <c r="Q2574" s="13"/>
      <c r="R2574" s="13"/>
      <c r="S2574" s="13"/>
      <c r="T2574" s="13"/>
      <c r="U2574" s="13"/>
      <c r="V2574" s="13"/>
      <c r="W2574" s="13"/>
      <c r="X2574" s="13"/>
      <c r="Y2574" s="13"/>
      <c r="Z2574" s="13"/>
      <c r="AA2574" s="13"/>
      <c r="AB2574" s="13"/>
    </row>
    <row r="2575" ht="15.75" customHeight="1">
      <c r="A2575" s="24" t="s">
        <v>11820</v>
      </c>
      <c r="B2575" s="24" t="s">
        <v>3294</v>
      </c>
      <c r="C2575" s="24" t="s">
        <v>11821</v>
      </c>
      <c r="D2575" s="24" t="s">
        <v>11822</v>
      </c>
      <c r="E2575" s="24" t="s">
        <v>11838</v>
      </c>
      <c r="F2575" s="25">
        <v>2.0</v>
      </c>
      <c r="G2575" s="25">
        <v>3.0</v>
      </c>
      <c r="H2575" s="25" t="s">
        <v>8872</v>
      </c>
      <c r="I2575" s="25">
        <v>2.0</v>
      </c>
      <c r="J2575" s="25">
        <v>2.0</v>
      </c>
      <c r="K2575" s="25" t="s">
        <v>8938</v>
      </c>
      <c r="L2575" s="25">
        <v>1.0</v>
      </c>
      <c r="M2575" s="25">
        <v>1.0</v>
      </c>
      <c r="N2575" s="25" t="s">
        <v>8916</v>
      </c>
      <c r="O2575" s="13"/>
      <c r="P2575" s="13"/>
      <c r="Q2575" s="13"/>
      <c r="R2575" s="13"/>
      <c r="S2575" s="13"/>
      <c r="T2575" s="13"/>
      <c r="U2575" s="13"/>
      <c r="V2575" s="13"/>
      <c r="W2575" s="13"/>
      <c r="X2575" s="13"/>
      <c r="Y2575" s="13"/>
      <c r="Z2575" s="13"/>
      <c r="AA2575" s="13"/>
      <c r="AB2575" s="13"/>
    </row>
    <row r="2576" ht="15.75" customHeight="1">
      <c r="A2576" s="24" t="s">
        <v>11820</v>
      </c>
      <c r="B2576" s="24" t="s">
        <v>3296</v>
      </c>
      <c r="C2576" s="24" t="s">
        <v>11821</v>
      </c>
      <c r="D2576" s="24" t="s">
        <v>11822</v>
      </c>
      <c r="E2576" s="24" t="s">
        <v>11839</v>
      </c>
      <c r="F2576" s="25">
        <v>3.0</v>
      </c>
      <c r="G2576" s="25">
        <v>3.0</v>
      </c>
      <c r="H2576" s="25" t="s">
        <v>8872</v>
      </c>
      <c r="I2576" s="25">
        <v>3.0</v>
      </c>
      <c r="J2576" s="25">
        <v>2.0</v>
      </c>
      <c r="K2576" s="25" t="s">
        <v>8938</v>
      </c>
      <c r="L2576" s="25">
        <v>1.0</v>
      </c>
      <c r="M2576" s="25">
        <v>1.0</v>
      </c>
      <c r="N2576" s="25" t="s">
        <v>8916</v>
      </c>
      <c r="O2576" s="13"/>
      <c r="P2576" s="13"/>
      <c r="Q2576" s="13"/>
      <c r="R2576" s="13"/>
      <c r="S2576" s="13"/>
      <c r="T2576" s="13"/>
      <c r="U2576" s="13"/>
      <c r="V2576" s="13"/>
      <c r="W2576" s="13"/>
      <c r="X2576" s="13"/>
      <c r="Y2576" s="13"/>
      <c r="Z2576" s="13"/>
      <c r="AA2576" s="13"/>
      <c r="AB2576" s="13"/>
    </row>
    <row r="2577" ht="15.75" customHeight="1">
      <c r="A2577" s="24" t="s">
        <v>11840</v>
      </c>
      <c r="B2577" s="24" t="s">
        <v>2486</v>
      </c>
      <c r="C2577" s="24" t="s">
        <v>11841</v>
      </c>
      <c r="D2577" s="24" t="s">
        <v>11842</v>
      </c>
      <c r="E2577" s="24" t="s">
        <v>11843</v>
      </c>
      <c r="F2577" s="25">
        <v>2.0</v>
      </c>
      <c r="G2577" s="25">
        <v>2.0</v>
      </c>
      <c r="H2577" s="25" t="s">
        <v>8872</v>
      </c>
      <c r="I2577" s="25">
        <v>2.0</v>
      </c>
      <c r="J2577" s="25">
        <v>1.0</v>
      </c>
      <c r="K2577" s="25" t="s">
        <v>8938</v>
      </c>
      <c r="L2577" s="25">
        <v>2.0</v>
      </c>
      <c r="M2577" s="25">
        <v>2.0</v>
      </c>
      <c r="N2577" s="25" t="s">
        <v>8916</v>
      </c>
      <c r="O2577" s="13"/>
      <c r="P2577" s="13"/>
      <c r="Q2577" s="13"/>
      <c r="R2577" s="13"/>
      <c r="S2577" s="13"/>
      <c r="T2577" s="13"/>
      <c r="U2577" s="13"/>
      <c r="V2577" s="13"/>
      <c r="W2577" s="13"/>
      <c r="X2577" s="13"/>
      <c r="Y2577" s="13"/>
      <c r="Z2577" s="13"/>
      <c r="AA2577" s="13"/>
      <c r="AB2577" s="13"/>
    </row>
    <row r="2578" ht="15.75" customHeight="1">
      <c r="A2578" s="24" t="s">
        <v>11840</v>
      </c>
      <c r="B2578" s="24" t="s">
        <v>2490</v>
      </c>
      <c r="C2578" s="24" t="s">
        <v>11841</v>
      </c>
      <c r="D2578" s="24" t="s">
        <v>11842</v>
      </c>
      <c r="E2578" s="24" t="s">
        <v>11844</v>
      </c>
      <c r="F2578" s="25">
        <v>2.0</v>
      </c>
      <c r="G2578" s="25">
        <v>2.0</v>
      </c>
      <c r="H2578" s="25" t="s">
        <v>8872</v>
      </c>
      <c r="I2578" s="25">
        <v>2.0</v>
      </c>
      <c r="J2578" s="25">
        <v>1.0</v>
      </c>
      <c r="K2578" s="25" t="s">
        <v>8938</v>
      </c>
      <c r="L2578" s="25">
        <v>2.0</v>
      </c>
      <c r="M2578" s="25">
        <v>2.0</v>
      </c>
      <c r="N2578" s="25" t="s">
        <v>8916</v>
      </c>
      <c r="O2578" s="13"/>
      <c r="P2578" s="13"/>
      <c r="Q2578" s="13"/>
      <c r="R2578" s="13"/>
      <c r="S2578" s="13"/>
      <c r="T2578" s="13"/>
      <c r="U2578" s="13"/>
      <c r="V2578" s="13"/>
      <c r="W2578" s="13"/>
      <c r="X2578" s="13"/>
      <c r="Y2578" s="13"/>
      <c r="Z2578" s="13"/>
      <c r="AA2578" s="13"/>
      <c r="AB2578" s="13"/>
    </row>
    <row r="2579" ht="15.75" customHeight="1">
      <c r="A2579" s="24" t="s">
        <v>11840</v>
      </c>
      <c r="B2579" s="24" t="s">
        <v>2492</v>
      </c>
      <c r="C2579" s="24" t="s">
        <v>11841</v>
      </c>
      <c r="D2579" s="24" t="s">
        <v>11842</v>
      </c>
      <c r="E2579" s="24" t="s">
        <v>11845</v>
      </c>
      <c r="F2579" s="25">
        <v>2.0</v>
      </c>
      <c r="G2579" s="25">
        <v>1.0</v>
      </c>
      <c r="H2579" s="25" t="s">
        <v>8872</v>
      </c>
      <c r="I2579" s="25">
        <v>2.0</v>
      </c>
      <c r="J2579" s="25">
        <v>2.0</v>
      </c>
      <c r="K2579" s="25" t="s">
        <v>8938</v>
      </c>
      <c r="L2579" s="25">
        <v>2.0</v>
      </c>
      <c r="M2579" s="25">
        <v>2.0</v>
      </c>
      <c r="N2579" s="25" t="s">
        <v>8916</v>
      </c>
      <c r="O2579" s="13"/>
      <c r="P2579" s="13"/>
      <c r="Q2579" s="13"/>
      <c r="R2579" s="13"/>
      <c r="S2579" s="13"/>
      <c r="T2579" s="13"/>
      <c r="U2579" s="13"/>
      <c r="V2579" s="13"/>
      <c r="W2579" s="13"/>
      <c r="X2579" s="13"/>
      <c r="Y2579" s="13"/>
      <c r="Z2579" s="13"/>
      <c r="AA2579" s="13"/>
      <c r="AB2579" s="13"/>
    </row>
    <row r="2580" ht="15.75" customHeight="1">
      <c r="A2580" s="24" t="s">
        <v>11840</v>
      </c>
      <c r="B2580" s="24" t="s">
        <v>2494</v>
      </c>
      <c r="C2580" s="24" t="s">
        <v>11841</v>
      </c>
      <c r="D2580" s="24" t="s">
        <v>11842</v>
      </c>
      <c r="E2580" s="24" t="s">
        <v>11846</v>
      </c>
      <c r="F2580" s="25">
        <v>2.0</v>
      </c>
      <c r="G2580" s="25">
        <v>3.0</v>
      </c>
      <c r="H2580" s="25" t="s">
        <v>8872</v>
      </c>
      <c r="I2580" s="25">
        <v>2.0</v>
      </c>
      <c r="J2580" s="25">
        <v>2.0</v>
      </c>
      <c r="K2580" s="25" t="s">
        <v>8938</v>
      </c>
      <c r="L2580" s="25">
        <v>2.0</v>
      </c>
      <c r="M2580" s="25">
        <v>2.0</v>
      </c>
      <c r="N2580" s="25" t="s">
        <v>8916</v>
      </c>
      <c r="O2580" s="13"/>
      <c r="P2580" s="13"/>
      <c r="Q2580" s="13"/>
      <c r="R2580" s="13"/>
      <c r="S2580" s="13"/>
      <c r="T2580" s="13"/>
      <c r="U2580" s="13"/>
      <c r="V2580" s="13"/>
      <c r="W2580" s="13"/>
      <c r="X2580" s="13"/>
      <c r="Y2580" s="13"/>
      <c r="Z2580" s="13"/>
      <c r="AA2580" s="13"/>
      <c r="AB2580" s="13"/>
    </row>
    <row r="2581" ht="15.75" customHeight="1">
      <c r="A2581" s="24" t="s">
        <v>11840</v>
      </c>
      <c r="B2581" s="24" t="s">
        <v>2496</v>
      </c>
      <c r="C2581" s="24" t="s">
        <v>11841</v>
      </c>
      <c r="D2581" s="24" t="s">
        <v>11842</v>
      </c>
      <c r="E2581" s="24" t="s">
        <v>11847</v>
      </c>
      <c r="F2581" s="25">
        <v>1.0</v>
      </c>
      <c r="G2581" s="25">
        <v>2.0</v>
      </c>
      <c r="H2581" s="25" t="s">
        <v>8872</v>
      </c>
      <c r="I2581" s="25">
        <v>1.0</v>
      </c>
      <c r="J2581" s="25">
        <v>1.0</v>
      </c>
      <c r="K2581" s="25" t="s">
        <v>8938</v>
      </c>
      <c r="L2581" s="25">
        <v>1.0</v>
      </c>
      <c r="M2581" s="25">
        <v>1.0</v>
      </c>
      <c r="N2581" s="25" t="s">
        <v>8916</v>
      </c>
      <c r="O2581" s="13"/>
      <c r="P2581" s="13"/>
      <c r="Q2581" s="13"/>
      <c r="R2581" s="13"/>
      <c r="S2581" s="13"/>
      <c r="T2581" s="13"/>
      <c r="U2581" s="13"/>
      <c r="V2581" s="13"/>
      <c r="W2581" s="13"/>
      <c r="X2581" s="13"/>
      <c r="Y2581" s="13"/>
      <c r="Z2581" s="13"/>
      <c r="AA2581" s="13"/>
      <c r="AB2581" s="13"/>
    </row>
    <row r="2582" ht="15.75" customHeight="1">
      <c r="A2582" s="24" t="s">
        <v>11840</v>
      </c>
      <c r="B2582" s="24" t="s">
        <v>2498</v>
      </c>
      <c r="C2582" s="24" t="s">
        <v>11841</v>
      </c>
      <c r="D2582" s="24" t="s">
        <v>11842</v>
      </c>
      <c r="E2582" s="24" t="s">
        <v>11848</v>
      </c>
      <c r="F2582" s="25">
        <v>2.0</v>
      </c>
      <c r="G2582" s="25">
        <v>2.0</v>
      </c>
      <c r="H2582" s="25" t="s">
        <v>8872</v>
      </c>
      <c r="I2582" s="25">
        <v>2.0</v>
      </c>
      <c r="J2582" s="25">
        <v>2.0</v>
      </c>
      <c r="K2582" s="25" t="s">
        <v>8938</v>
      </c>
      <c r="L2582" s="25">
        <v>2.0</v>
      </c>
      <c r="M2582" s="25">
        <v>2.0</v>
      </c>
      <c r="N2582" s="25" t="s">
        <v>8916</v>
      </c>
      <c r="O2582" s="13"/>
      <c r="P2582" s="13"/>
      <c r="Q2582" s="13"/>
      <c r="R2582" s="13"/>
      <c r="S2582" s="13"/>
      <c r="T2582" s="13"/>
      <c r="U2582" s="13"/>
      <c r="V2582" s="13"/>
      <c r="W2582" s="13"/>
      <c r="X2582" s="13"/>
      <c r="Y2582" s="13"/>
      <c r="Z2582" s="13"/>
      <c r="AA2582" s="13"/>
      <c r="AB2582" s="13"/>
    </row>
    <row r="2583" ht="15.75" customHeight="1">
      <c r="A2583" s="24" t="s">
        <v>11840</v>
      </c>
      <c r="B2583" s="24" t="s">
        <v>2500</v>
      </c>
      <c r="C2583" s="24" t="s">
        <v>11841</v>
      </c>
      <c r="D2583" s="24" t="s">
        <v>11842</v>
      </c>
      <c r="E2583" s="24" t="s">
        <v>11849</v>
      </c>
      <c r="F2583" s="25">
        <v>3.0</v>
      </c>
      <c r="G2583" s="25">
        <v>3.0</v>
      </c>
      <c r="H2583" s="25" t="s">
        <v>8872</v>
      </c>
      <c r="I2583" s="25">
        <v>3.0</v>
      </c>
      <c r="J2583" s="25">
        <v>3.0</v>
      </c>
      <c r="K2583" s="25" t="s">
        <v>8938</v>
      </c>
      <c r="L2583" s="25">
        <v>3.0</v>
      </c>
      <c r="M2583" s="25">
        <v>3.0</v>
      </c>
      <c r="N2583" s="25" t="s">
        <v>8916</v>
      </c>
      <c r="O2583" s="13"/>
      <c r="P2583" s="13"/>
      <c r="Q2583" s="13"/>
      <c r="R2583" s="13"/>
      <c r="S2583" s="13"/>
      <c r="T2583" s="13"/>
      <c r="U2583" s="13"/>
      <c r="V2583" s="13"/>
      <c r="W2583" s="13"/>
      <c r="X2583" s="13"/>
      <c r="Y2583" s="13"/>
      <c r="Z2583" s="13"/>
      <c r="AA2583" s="13"/>
      <c r="AB2583" s="13"/>
    </row>
    <row r="2584" ht="15.75" customHeight="1">
      <c r="A2584" s="24" t="s">
        <v>11840</v>
      </c>
      <c r="B2584" s="24" t="s">
        <v>2502</v>
      </c>
      <c r="C2584" s="24" t="s">
        <v>11841</v>
      </c>
      <c r="D2584" s="24" t="s">
        <v>11842</v>
      </c>
      <c r="E2584" s="24" t="s">
        <v>11850</v>
      </c>
      <c r="F2584" s="25">
        <v>1.0</v>
      </c>
      <c r="G2584" s="25">
        <v>2.0</v>
      </c>
      <c r="H2584" s="25" t="s">
        <v>8872</v>
      </c>
      <c r="I2584" s="25">
        <v>1.0</v>
      </c>
      <c r="J2584" s="25">
        <v>1.0</v>
      </c>
      <c r="K2584" s="25" t="s">
        <v>8938</v>
      </c>
      <c r="L2584" s="25">
        <v>1.0</v>
      </c>
      <c r="M2584" s="25">
        <v>1.0</v>
      </c>
      <c r="N2584" s="25" t="s">
        <v>8916</v>
      </c>
      <c r="O2584" s="13"/>
      <c r="P2584" s="13"/>
      <c r="Q2584" s="13"/>
      <c r="R2584" s="13"/>
      <c r="S2584" s="13"/>
      <c r="T2584" s="13"/>
      <c r="U2584" s="13"/>
      <c r="V2584" s="13"/>
      <c r="W2584" s="13"/>
      <c r="X2584" s="13"/>
      <c r="Y2584" s="13"/>
      <c r="Z2584" s="13"/>
      <c r="AA2584" s="13"/>
      <c r="AB2584" s="13"/>
    </row>
    <row r="2585" ht="15.75" customHeight="1">
      <c r="A2585" s="24" t="s">
        <v>11840</v>
      </c>
      <c r="B2585" s="24" t="s">
        <v>2504</v>
      </c>
      <c r="C2585" s="24" t="s">
        <v>11841</v>
      </c>
      <c r="D2585" s="24" t="s">
        <v>11842</v>
      </c>
      <c r="E2585" s="24" t="s">
        <v>11851</v>
      </c>
      <c r="F2585" s="25">
        <v>2.0</v>
      </c>
      <c r="G2585" s="25">
        <v>2.0</v>
      </c>
      <c r="H2585" s="25" t="s">
        <v>8872</v>
      </c>
      <c r="I2585" s="25">
        <v>1.0</v>
      </c>
      <c r="J2585" s="25">
        <v>1.0</v>
      </c>
      <c r="K2585" s="25" t="s">
        <v>8938</v>
      </c>
      <c r="L2585" s="25">
        <v>1.0</v>
      </c>
      <c r="M2585" s="25">
        <v>1.0</v>
      </c>
      <c r="N2585" s="25" t="s">
        <v>8916</v>
      </c>
      <c r="O2585" s="13"/>
      <c r="P2585" s="13"/>
      <c r="Q2585" s="13"/>
      <c r="R2585" s="13"/>
      <c r="S2585" s="13"/>
      <c r="T2585" s="13"/>
      <c r="U2585" s="13"/>
      <c r="V2585" s="13"/>
      <c r="W2585" s="13"/>
      <c r="X2585" s="13"/>
      <c r="Y2585" s="13"/>
      <c r="Z2585" s="13"/>
      <c r="AA2585" s="13"/>
      <c r="AB2585" s="13"/>
    </row>
    <row r="2586" ht="15.75" customHeight="1">
      <c r="A2586" s="24" t="s">
        <v>11840</v>
      </c>
      <c r="B2586" s="24" t="s">
        <v>2506</v>
      </c>
      <c r="C2586" s="24" t="s">
        <v>11841</v>
      </c>
      <c r="D2586" s="24" t="s">
        <v>11842</v>
      </c>
      <c r="E2586" s="24" t="s">
        <v>11852</v>
      </c>
      <c r="F2586" s="25">
        <v>3.0</v>
      </c>
      <c r="G2586" s="25">
        <v>3.0</v>
      </c>
      <c r="H2586" s="25" t="s">
        <v>8872</v>
      </c>
      <c r="I2586" s="25">
        <v>3.0</v>
      </c>
      <c r="J2586" s="25">
        <v>2.0</v>
      </c>
      <c r="K2586" s="25" t="s">
        <v>8938</v>
      </c>
      <c r="L2586" s="25">
        <v>3.0</v>
      </c>
      <c r="M2586" s="25">
        <v>2.0</v>
      </c>
      <c r="N2586" s="25" t="s">
        <v>8916</v>
      </c>
      <c r="O2586" s="13"/>
      <c r="P2586" s="13"/>
      <c r="Q2586" s="13"/>
      <c r="R2586" s="13"/>
      <c r="S2586" s="13"/>
      <c r="T2586" s="13"/>
      <c r="U2586" s="13"/>
      <c r="V2586" s="13"/>
      <c r="W2586" s="13"/>
      <c r="X2586" s="13"/>
      <c r="Y2586" s="13"/>
      <c r="Z2586" s="13"/>
      <c r="AA2586" s="13"/>
      <c r="AB2586" s="13"/>
    </row>
    <row r="2587" ht="15.75" customHeight="1">
      <c r="A2587" s="24" t="s">
        <v>11840</v>
      </c>
      <c r="B2587" s="24" t="s">
        <v>2508</v>
      </c>
      <c r="C2587" s="24" t="s">
        <v>11841</v>
      </c>
      <c r="D2587" s="24" t="s">
        <v>11842</v>
      </c>
      <c r="E2587" s="24" t="s">
        <v>11853</v>
      </c>
      <c r="F2587" s="25">
        <v>1.0</v>
      </c>
      <c r="G2587" s="25">
        <v>1.0</v>
      </c>
      <c r="H2587" s="25" t="s">
        <v>8872</v>
      </c>
      <c r="I2587" s="25">
        <v>1.0</v>
      </c>
      <c r="J2587" s="25">
        <v>1.0</v>
      </c>
      <c r="K2587" s="25" t="s">
        <v>8938</v>
      </c>
      <c r="L2587" s="25">
        <v>1.0</v>
      </c>
      <c r="M2587" s="25">
        <v>1.0</v>
      </c>
      <c r="N2587" s="25" t="s">
        <v>8916</v>
      </c>
      <c r="O2587" s="13"/>
      <c r="P2587" s="13"/>
      <c r="Q2587" s="13"/>
      <c r="R2587" s="13"/>
      <c r="S2587" s="13"/>
      <c r="T2587" s="13"/>
      <c r="U2587" s="13"/>
      <c r="V2587" s="13"/>
      <c r="W2587" s="13"/>
      <c r="X2587" s="13"/>
      <c r="Y2587" s="13"/>
      <c r="Z2587" s="13"/>
      <c r="AA2587" s="13"/>
      <c r="AB2587" s="13"/>
    </row>
    <row r="2588" ht="15.75" customHeight="1">
      <c r="A2588" s="24" t="s">
        <v>11840</v>
      </c>
      <c r="B2588" s="24" t="s">
        <v>2510</v>
      </c>
      <c r="C2588" s="24" t="s">
        <v>11841</v>
      </c>
      <c r="D2588" s="24" t="s">
        <v>11842</v>
      </c>
      <c r="E2588" s="24" t="s">
        <v>11854</v>
      </c>
      <c r="F2588" s="25">
        <v>3.0</v>
      </c>
      <c r="G2588" s="25">
        <v>3.0</v>
      </c>
      <c r="H2588" s="25" t="s">
        <v>8872</v>
      </c>
      <c r="I2588" s="25">
        <v>3.0</v>
      </c>
      <c r="J2588" s="25">
        <v>3.0</v>
      </c>
      <c r="K2588" s="25" t="s">
        <v>8938</v>
      </c>
      <c r="L2588" s="25">
        <v>3.0</v>
      </c>
      <c r="M2588" s="25">
        <v>2.0</v>
      </c>
      <c r="N2588" s="25" t="s">
        <v>8916</v>
      </c>
      <c r="O2588" s="13"/>
      <c r="P2588" s="13"/>
      <c r="Q2588" s="13"/>
      <c r="R2588" s="13"/>
      <c r="S2588" s="13"/>
      <c r="T2588" s="13"/>
      <c r="U2588" s="13"/>
      <c r="V2588" s="13"/>
      <c r="W2588" s="13"/>
      <c r="X2588" s="13"/>
      <c r="Y2588" s="13"/>
      <c r="Z2588" s="13"/>
      <c r="AA2588" s="13"/>
      <c r="AB2588" s="13"/>
    </row>
    <row r="2589" ht="15.75" customHeight="1">
      <c r="A2589" s="24" t="s">
        <v>11840</v>
      </c>
      <c r="B2589" s="24" t="s">
        <v>2512</v>
      </c>
      <c r="C2589" s="24" t="s">
        <v>11841</v>
      </c>
      <c r="D2589" s="24" t="s">
        <v>11842</v>
      </c>
      <c r="E2589" s="24" t="s">
        <v>11855</v>
      </c>
      <c r="F2589" s="25">
        <v>3.0</v>
      </c>
      <c r="G2589" s="25">
        <v>3.0</v>
      </c>
      <c r="H2589" s="25" t="s">
        <v>8872</v>
      </c>
      <c r="I2589" s="25">
        <v>3.0</v>
      </c>
      <c r="J2589" s="25">
        <v>2.0</v>
      </c>
      <c r="K2589" s="25" t="s">
        <v>8938</v>
      </c>
      <c r="L2589" s="25">
        <v>3.0</v>
      </c>
      <c r="M2589" s="25">
        <v>2.0</v>
      </c>
      <c r="N2589" s="25" t="s">
        <v>8916</v>
      </c>
      <c r="O2589" s="13"/>
      <c r="P2589" s="13"/>
      <c r="Q2589" s="13"/>
      <c r="R2589" s="13"/>
      <c r="S2589" s="13"/>
      <c r="T2589" s="13"/>
      <c r="U2589" s="13"/>
      <c r="V2589" s="13"/>
      <c r="W2589" s="13"/>
      <c r="X2589" s="13"/>
      <c r="Y2589" s="13"/>
      <c r="Z2589" s="13"/>
      <c r="AA2589" s="13"/>
      <c r="AB2589" s="13"/>
    </row>
    <row r="2590" ht="15.75" customHeight="1">
      <c r="A2590" s="24" t="s">
        <v>11840</v>
      </c>
      <c r="B2590" s="24" t="s">
        <v>2514</v>
      </c>
      <c r="C2590" s="24" t="s">
        <v>11841</v>
      </c>
      <c r="D2590" s="24" t="s">
        <v>11842</v>
      </c>
      <c r="E2590" s="24" t="s">
        <v>11856</v>
      </c>
      <c r="F2590" s="25">
        <v>2.0</v>
      </c>
      <c r="G2590" s="25">
        <v>2.0</v>
      </c>
      <c r="H2590" s="25" t="s">
        <v>8872</v>
      </c>
      <c r="I2590" s="25">
        <v>2.0</v>
      </c>
      <c r="J2590" s="25">
        <v>2.0</v>
      </c>
      <c r="K2590" s="25" t="s">
        <v>8938</v>
      </c>
      <c r="L2590" s="25">
        <v>2.0</v>
      </c>
      <c r="M2590" s="25">
        <v>2.0</v>
      </c>
      <c r="N2590" s="25" t="s">
        <v>8916</v>
      </c>
      <c r="O2590" s="13"/>
      <c r="P2590" s="13"/>
      <c r="Q2590" s="13"/>
      <c r="R2590" s="13"/>
      <c r="S2590" s="13"/>
      <c r="T2590" s="13"/>
      <c r="U2590" s="13"/>
      <c r="V2590" s="13"/>
      <c r="W2590" s="13"/>
      <c r="X2590" s="13"/>
      <c r="Y2590" s="13"/>
      <c r="Z2590" s="13"/>
      <c r="AA2590" s="13"/>
      <c r="AB2590" s="13"/>
    </row>
    <row r="2591" ht="15.75" customHeight="1">
      <c r="A2591" s="24" t="s">
        <v>11840</v>
      </c>
      <c r="B2591" s="24" t="s">
        <v>2516</v>
      </c>
      <c r="C2591" s="24" t="s">
        <v>11841</v>
      </c>
      <c r="D2591" s="24" t="s">
        <v>11842</v>
      </c>
      <c r="E2591" s="24" t="s">
        <v>11857</v>
      </c>
      <c r="F2591" s="25">
        <v>2.0</v>
      </c>
      <c r="G2591" s="25">
        <v>1.0</v>
      </c>
      <c r="H2591" s="25" t="s">
        <v>8872</v>
      </c>
      <c r="I2591" s="25">
        <v>2.0</v>
      </c>
      <c r="J2591" s="25">
        <v>1.0</v>
      </c>
      <c r="K2591" s="25" t="s">
        <v>8938</v>
      </c>
      <c r="L2591" s="25">
        <v>2.0</v>
      </c>
      <c r="M2591" s="25">
        <v>2.0</v>
      </c>
      <c r="N2591" s="25" t="s">
        <v>8916</v>
      </c>
      <c r="O2591" s="13"/>
      <c r="P2591" s="13"/>
      <c r="Q2591" s="13"/>
      <c r="R2591" s="13"/>
      <c r="S2591" s="13"/>
      <c r="T2591" s="13"/>
      <c r="U2591" s="13"/>
      <c r="V2591" s="13"/>
      <c r="W2591" s="13"/>
      <c r="X2591" s="13"/>
      <c r="Y2591" s="13"/>
      <c r="Z2591" s="13"/>
      <c r="AA2591" s="13"/>
      <c r="AB2591" s="13"/>
    </row>
    <row r="2592" ht="15.75" customHeight="1">
      <c r="A2592" s="24" t="s">
        <v>11840</v>
      </c>
      <c r="B2592" s="24" t="s">
        <v>2518</v>
      </c>
      <c r="C2592" s="24" t="s">
        <v>11841</v>
      </c>
      <c r="D2592" s="24" t="s">
        <v>11842</v>
      </c>
      <c r="E2592" s="24" t="s">
        <v>11858</v>
      </c>
      <c r="F2592" s="25">
        <v>3.0</v>
      </c>
      <c r="G2592" s="25">
        <v>3.0</v>
      </c>
      <c r="H2592" s="25" t="s">
        <v>8872</v>
      </c>
      <c r="I2592" s="25">
        <v>3.0</v>
      </c>
      <c r="J2592" s="25">
        <v>3.0</v>
      </c>
      <c r="K2592" s="25" t="s">
        <v>8938</v>
      </c>
      <c r="L2592" s="25">
        <v>3.0</v>
      </c>
      <c r="M2592" s="25">
        <v>2.0</v>
      </c>
      <c r="N2592" s="25" t="s">
        <v>8916</v>
      </c>
      <c r="O2592" s="13"/>
      <c r="P2592" s="13"/>
      <c r="Q2592" s="13"/>
      <c r="R2592" s="13"/>
      <c r="S2592" s="13"/>
      <c r="T2592" s="13"/>
      <c r="U2592" s="13"/>
      <c r="V2592" s="13"/>
      <c r="W2592" s="13"/>
      <c r="X2592" s="13"/>
      <c r="Y2592" s="13"/>
      <c r="Z2592" s="13"/>
      <c r="AA2592" s="13"/>
      <c r="AB2592" s="13"/>
    </row>
    <row r="2593" ht="15.75" customHeight="1">
      <c r="A2593" s="24" t="s">
        <v>11840</v>
      </c>
      <c r="B2593" s="24" t="s">
        <v>2520</v>
      </c>
      <c r="C2593" s="24" t="s">
        <v>11841</v>
      </c>
      <c r="D2593" s="24" t="s">
        <v>11842</v>
      </c>
      <c r="E2593" s="24" t="s">
        <v>11859</v>
      </c>
      <c r="F2593" s="25">
        <v>1.0</v>
      </c>
      <c r="G2593" s="25">
        <v>2.0</v>
      </c>
      <c r="H2593" s="25" t="s">
        <v>8872</v>
      </c>
      <c r="I2593" s="25">
        <v>1.0</v>
      </c>
      <c r="J2593" s="25">
        <v>1.0</v>
      </c>
      <c r="K2593" s="25" t="s">
        <v>8938</v>
      </c>
      <c r="L2593" s="25">
        <v>1.0</v>
      </c>
      <c r="M2593" s="25">
        <v>1.0</v>
      </c>
      <c r="N2593" s="25" t="s">
        <v>8916</v>
      </c>
      <c r="O2593" s="13"/>
      <c r="P2593" s="13"/>
      <c r="Q2593" s="13"/>
      <c r="R2593" s="13"/>
      <c r="S2593" s="13"/>
      <c r="T2593" s="13"/>
      <c r="U2593" s="13"/>
      <c r="V2593" s="13"/>
      <c r="W2593" s="13"/>
      <c r="X2593" s="13"/>
      <c r="Y2593" s="13"/>
      <c r="Z2593" s="13"/>
      <c r="AA2593" s="13"/>
      <c r="AB2593" s="13"/>
    </row>
    <row r="2594" ht="15.75" customHeight="1">
      <c r="A2594" s="24" t="s">
        <v>11840</v>
      </c>
      <c r="B2594" s="24" t="s">
        <v>2522</v>
      </c>
      <c r="C2594" s="24" t="s">
        <v>11841</v>
      </c>
      <c r="D2594" s="24" t="s">
        <v>11842</v>
      </c>
      <c r="E2594" s="24" t="s">
        <v>11860</v>
      </c>
      <c r="F2594" s="25">
        <v>3.0</v>
      </c>
      <c r="G2594" s="25">
        <v>3.0</v>
      </c>
      <c r="H2594" s="25" t="s">
        <v>8872</v>
      </c>
      <c r="I2594" s="25">
        <v>3.0</v>
      </c>
      <c r="J2594" s="25">
        <v>2.0</v>
      </c>
      <c r="K2594" s="25" t="s">
        <v>8938</v>
      </c>
      <c r="L2594" s="25">
        <v>2.0</v>
      </c>
      <c r="M2594" s="25">
        <v>2.0</v>
      </c>
      <c r="N2594" s="25" t="s">
        <v>8916</v>
      </c>
      <c r="O2594" s="13"/>
      <c r="P2594" s="13"/>
      <c r="Q2594" s="13"/>
      <c r="R2594" s="13"/>
      <c r="S2594" s="13"/>
      <c r="T2594" s="13"/>
      <c r="U2594" s="13"/>
      <c r="V2594" s="13"/>
      <c r="W2594" s="13"/>
      <c r="X2594" s="13"/>
      <c r="Y2594" s="13"/>
      <c r="Z2594" s="13"/>
      <c r="AA2594" s="13"/>
      <c r="AB2594" s="13"/>
    </row>
    <row r="2595" ht="15.75" customHeight="1">
      <c r="A2595" s="24" t="s">
        <v>11861</v>
      </c>
      <c r="B2595" s="24" t="s">
        <v>1030</v>
      </c>
      <c r="C2595" s="24" t="s">
        <v>11862</v>
      </c>
      <c r="D2595" s="24" t="s">
        <v>11863</v>
      </c>
      <c r="E2595" s="24" t="s">
        <v>11864</v>
      </c>
      <c r="F2595" s="25">
        <v>2.0</v>
      </c>
      <c r="G2595" s="25">
        <v>2.0</v>
      </c>
      <c r="H2595" s="25" t="s">
        <v>8872</v>
      </c>
      <c r="I2595" s="25">
        <v>3.0</v>
      </c>
      <c r="J2595" s="25">
        <v>3.0</v>
      </c>
      <c r="K2595" s="25" t="s">
        <v>8938</v>
      </c>
      <c r="L2595" s="25">
        <v>2.0</v>
      </c>
      <c r="M2595" s="25">
        <v>3.0</v>
      </c>
      <c r="N2595" s="25" t="s">
        <v>9081</v>
      </c>
      <c r="O2595" s="13"/>
      <c r="P2595" s="13"/>
      <c r="Q2595" s="13"/>
      <c r="R2595" s="13"/>
      <c r="S2595" s="13"/>
      <c r="T2595" s="13"/>
      <c r="U2595" s="13"/>
      <c r="V2595" s="13"/>
      <c r="W2595" s="13"/>
      <c r="X2595" s="13"/>
      <c r="Y2595" s="13"/>
      <c r="Z2595" s="13"/>
      <c r="AA2595" s="13"/>
      <c r="AB2595" s="13"/>
    </row>
    <row r="2596" ht="15.75" customHeight="1">
      <c r="A2596" s="24" t="s">
        <v>11861</v>
      </c>
      <c r="B2596" s="24" t="s">
        <v>1034</v>
      </c>
      <c r="C2596" s="24" t="s">
        <v>11862</v>
      </c>
      <c r="D2596" s="24" t="s">
        <v>11863</v>
      </c>
      <c r="E2596" s="24" t="s">
        <v>11865</v>
      </c>
      <c r="F2596" s="25">
        <v>3.0</v>
      </c>
      <c r="G2596" s="25">
        <v>3.0</v>
      </c>
      <c r="H2596" s="25" t="s">
        <v>8872</v>
      </c>
      <c r="I2596" s="25">
        <v>3.0</v>
      </c>
      <c r="J2596" s="25">
        <v>3.0</v>
      </c>
      <c r="K2596" s="25" t="s">
        <v>8938</v>
      </c>
      <c r="L2596" s="25">
        <v>3.0</v>
      </c>
      <c r="M2596" s="25">
        <v>3.0</v>
      </c>
      <c r="N2596" s="25" t="s">
        <v>9081</v>
      </c>
      <c r="O2596" s="13"/>
      <c r="P2596" s="13"/>
      <c r="Q2596" s="13"/>
      <c r="R2596" s="13"/>
      <c r="S2596" s="13"/>
      <c r="T2596" s="13"/>
      <c r="U2596" s="13"/>
      <c r="V2596" s="13"/>
      <c r="W2596" s="13"/>
      <c r="X2596" s="13"/>
      <c r="Y2596" s="13"/>
      <c r="Z2596" s="13"/>
      <c r="AA2596" s="13"/>
      <c r="AB2596" s="13"/>
    </row>
    <row r="2597" ht="15.75" customHeight="1">
      <c r="A2597" s="24" t="s">
        <v>11861</v>
      </c>
      <c r="B2597" s="24" t="s">
        <v>1036</v>
      </c>
      <c r="C2597" s="24" t="s">
        <v>11862</v>
      </c>
      <c r="D2597" s="24" t="s">
        <v>11863</v>
      </c>
      <c r="E2597" s="24" t="s">
        <v>11866</v>
      </c>
      <c r="F2597" s="25">
        <v>3.0</v>
      </c>
      <c r="G2597" s="25">
        <v>3.0</v>
      </c>
      <c r="H2597" s="25" t="s">
        <v>8872</v>
      </c>
      <c r="I2597" s="25">
        <v>3.0</v>
      </c>
      <c r="J2597" s="25">
        <v>3.0</v>
      </c>
      <c r="K2597" s="25" t="s">
        <v>8938</v>
      </c>
      <c r="L2597" s="25">
        <v>3.0</v>
      </c>
      <c r="M2597" s="25">
        <v>3.0</v>
      </c>
      <c r="N2597" s="25" t="s">
        <v>9081</v>
      </c>
      <c r="O2597" s="13"/>
      <c r="P2597" s="13"/>
      <c r="Q2597" s="13"/>
      <c r="R2597" s="13"/>
      <c r="S2597" s="13"/>
      <c r="T2597" s="13"/>
      <c r="U2597" s="13"/>
      <c r="V2597" s="13"/>
      <c r="W2597" s="13"/>
      <c r="X2597" s="13"/>
      <c r="Y2597" s="13"/>
      <c r="Z2597" s="13"/>
      <c r="AA2597" s="13"/>
      <c r="AB2597" s="13"/>
    </row>
    <row r="2598" ht="15.75" customHeight="1">
      <c r="A2598" s="24" t="s">
        <v>11861</v>
      </c>
      <c r="B2598" s="24" t="s">
        <v>1038</v>
      </c>
      <c r="C2598" s="24" t="s">
        <v>11862</v>
      </c>
      <c r="D2598" s="24" t="s">
        <v>11863</v>
      </c>
      <c r="E2598" s="24" t="s">
        <v>11867</v>
      </c>
      <c r="F2598" s="25">
        <v>1.0</v>
      </c>
      <c r="G2598" s="25">
        <v>1.0</v>
      </c>
      <c r="H2598" s="25" t="s">
        <v>8872</v>
      </c>
      <c r="I2598" s="25">
        <v>1.0</v>
      </c>
      <c r="J2598" s="25">
        <v>1.0</v>
      </c>
      <c r="K2598" s="25" t="s">
        <v>8938</v>
      </c>
      <c r="L2598" s="25">
        <v>1.0</v>
      </c>
      <c r="M2598" s="25">
        <v>1.0</v>
      </c>
      <c r="N2598" s="25" t="s">
        <v>9081</v>
      </c>
      <c r="O2598" s="13"/>
      <c r="P2598" s="13"/>
      <c r="Q2598" s="13"/>
      <c r="R2598" s="13"/>
      <c r="S2598" s="13"/>
      <c r="T2598" s="13"/>
      <c r="U2598" s="13"/>
      <c r="V2598" s="13"/>
      <c r="W2598" s="13"/>
      <c r="X2598" s="13"/>
      <c r="Y2598" s="13"/>
      <c r="Z2598" s="13"/>
      <c r="AA2598" s="13"/>
      <c r="AB2598" s="13"/>
    </row>
    <row r="2599" ht="15.75" customHeight="1">
      <c r="A2599" s="24" t="s">
        <v>11861</v>
      </c>
      <c r="B2599" s="24" t="s">
        <v>1040</v>
      </c>
      <c r="C2599" s="24" t="s">
        <v>11862</v>
      </c>
      <c r="D2599" s="24" t="s">
        <v>11863</v>
      </c>
      <c r="E2599" s="24" t="s">
        <v>11868</v>
      </c>
      <c r="F2599" s="25">
        <v>1.0</v>
      </c>
      <c r="G2599" s="25">
        <v>1.0</v>
      </c>
      <c r="H2599" s="25" t="s">
        <v>8872</v>
      </c>
      <c r="I2599" s="25">
        <v>1.0</v>
      </c>
      <c r="J2599" s="25">
        <v>1.0</v>
      </c>
      <c r="K2599" s="25" t="s">
        <v>8938</v>
      </c>
      <c r="L2599" s="25">
        <v>1.0</v>
      </c>
      <c r="M2599" s="25">
        <v>2.0</v>
      </c>
      <c r="N2599" s="25" t="s">
        <v>9081</v>
      </c>
      <c r="O2599" s="13"/>
      <c r="P2599" s="13"/>
      <c r="Q2599" s="13"/>
      <c r="R2599" s="13"/>
      <c r="S2599" s="13"/>
      <c r="T2599" s="13"/>
      <c r="U2599" s="13"/>
      <c r="V2599" s="13"/>
      <c r="W2599" s="13"/>
      <c r="X2599" s="13"/>
      <c r="Y2599" s="13"/>
      <c r="Z2599" s="13"/>
      <c r="AA2599" s="13"/>
      <c r="AB2599" s="13"/>
    </row>
    <row r="2600" ht="15.75" customHeight="1">
      <c r="A2600" s="24" t="s">
        <v>11861</v>
      </c>
      <c r="B2600" s="24" t="s">
        <v>1042</v>
      </c>
      <c r="C2600" s="24" t="s">
        <v>11862</v>
      </c>
      <c r="D2600" s="24" t="s">
        <v>11863</v>
      </c>
      <c r="E2600" s="24" t="s">
        <v>11869</v>
      </c>
      <c r="F2600" s="25">
        <v>1.0</v>
      </c>
      <c r="G2600" s="25">
        <v>1.0</v>
      </c>
      <c r="H2600" s="25" t="s">
        <v>8872</v>
      </c>
      <c r="I2600" s="25">
        <v>1.0</v>
      </c>
      <c r="J2600" s="25">
        <v>1.0</v>
      </c>
      <c r="K2600" s="25" t="s">
        <v>8938</v>
      </c>
      <c r="L2600" s="25">
        <v>1.0</v>
      </c>
      <c r="M2600" s="25">
        <v>1.0</v>
      </c>
      <c r="N2600" s="25" t="s">
        <v>9081</v>
      </c>
      <c r="O2600" s="13"/>
      <c r="P2600" s="13"/>
      <c r="Q2600" s="13"/>
      <c r="R2600" s="13"/>
      <c r="S2600" s="13"/>
      <c r="T2600" s="13"/>
      <c r="U2600" s="13"/>
      <c r="V2600" s="13"/>
      <c r="W2600" s="13"/>
      <c r="X2600" s="13"/>
      <c r="Y2600" s="13"/>
      <c r="Z2600" s="13"/>
      <c r="AA2600" s="13"/>
      <c r="AB2600" s="13"/>
    </row>
    <row r="2601" ht="15.75" customHeight="1">
      <c r="A2601" s="24" t="s">
        <v>11861</v>
      </c>
      <c r="B2601" s="24" t="s">
        <v>1044</v>
      </c>
      <c r="C2601" s="24" t="s">
        <v>11862</v>
      </c>
      <c r="D2601" s="24" t="s">
        <v>11863</v>
      </c>
      <c r="E2601" s="24" t="s">
        <v>11870</v>
      </c>
      <c r="F2601" s="25">
        <v>2.0</v>
      </c>
      <c r="G2601" s="25">
        <v>3.0</v>
      </c>
      <c r="H2601" s="25" t="s">
        <v>8872</v>
      </c>
      <c r="I2601" s="25">
        <v>2.0</v>
      </c>
      <c r="J2601" s="25">
        <v>3.0</v>
      </c>
      <c r="K2601" s="25" t="s">
        <v>8938</v>
      </c>
      <c r="L2601" s="25">
        <v>2.0</v>
      </c>
      <c r="M2601" s="25">
        <v>3.0</v>
      </c>
      <c r="N2601" s="25" t="s">
        <v>9081</v>
      </c>
      <c r="O2601" s="13"/>
      <c r="P2601" s="13"/>
      <c r="Q2601" s="13"/>
      <c r="R2601" s="13"/>
      <c r="S2601" s="13"/>
      <c r="T2601" s="13"/>
      <c r="U2601" s="13"/>
      <c r="V2601" s="13"/>
      <c r="W2601" s="13"/>
      <c r="X2601" s="13"/>
      <c r="Y2601" s="13"/>
      <c r="Z2601" s="13"/>
      <c r="AA2601" s="13"/>
      <c r="AB2601" s="13"/>
    </row>
    <row r="2602" ht="15.75" customHeight="1">
      <c r="A2602" s="24" t="s">
        <v>11861</v>
      </c>
      <c r="B2602" s="24" t="s">
        <v>1046</v>
      </c>
      <c r="C2602" s="24" t="s">
        <v>11862</v>
      </c>
      <c r="D2602" s="24" t="s">
        <v>11863</v>
      </c>
      <c r="E2602" s="24" t="s">
        <v>11871</v>
      </c>
      <c r="F2602" s="25">
        <v>1.0</v>
      </c>
      <c r="G2602" s="25">
        <v>1.0</v>
      </c>
      <c r="H2602" s="25" t="s">
        <v>8872</v>
      </c>
      <c r="I2602" s="25">
        <v>2.0</v>
      </c>
      <c r="J2602" s="25">
        <v>1.0</v>
      </c>
      <c r="K2602" s="25" t="s">
        <v>8938</v>
      </c>
      <c r="L2602" s="25">
        <v>1.0</v>
      </c>
      <c r="M2602" s="25">
        <v>2.0</v>
      </c>
      <c r="N2602" s="25" t="s">
        <v>9081</v>
      </c>
      <c r="O2602" s="13"/>
      <c r="P2602" s="13"/>
      <c r="Q2602" s="13"/>
      <c r="R2602" s="13"/>
      <c r="S2602" s="13"/>
      <c r="T2602" s="13"/>
      <c r="U2602" s="13"/>
      <c r="V2602" s="13"/>
      <c r="W2602" s="13"/>
      <c r="X2602" s="13"/>
      <c r="Y2602" s="13"/>
      <c r="Z2602" s="13"/>
      <c r="AA2602" s="13"/>
      <c r="AB2602" s="13"/>
    </row>
    <row r="2603" ht="15.75" customHeight="1">
      <c r="A2603" s="24" t="s">
        <v>11861</v>
      </c>
      <c r="B2603" s="24" t="s">
        <v>1048</v>
      </c>
      <c r="C2603" s="24" t="s">
        <v>11862</v>
      </c>
      <c r="D2603" s="24" t="s">
        <v>11863</v>
      </c>
      <c r="E2603" s="24" t="s">
        <v>11872</v>
      </c>
      <c r="F2603" s="25">
        <v>2.0</v>
      </c>
      <c r="G2603" s="25">
        <v>2.0</v>
      </c>
      <c r="H2603" s="25" t="s">
        <v>8872</v>
      </c>
      <c r="I2603" s="25">
        <v>2.0</v>
      </c>
      <c r="J2603" s="25">
        <v>2.0</v>
      </c>
      <c r="K2603" s="25" t="s">
        <v>8938</v>
      </c>
      <c r="L2603" s="25">
        <v>3.0</v>
      </c>
      <c r="M2603" s="25">
        <v>3.0</v>
      </c>
      <c r="N2603" s="25" t="s">
        <v>9081</v>
      </c>
      <c r="O2603" s="13"/>
      <c r="P2603" s="13"/>
      <c r="Q2603" s="13"/>
      <c r="R2603" s="13"/>
      <c r="S2603" s="13"/>
      <c r="T2603" s="13"/>
      <c r="U2603" s="13"/>
      <c r="V2603" s="13"/>
      <c r="W2603" s="13"/>
      <c r="X2603" s="13"/>
      <c r="Y2603" s="13"/>
      <c r="Z2603" s="13"/>
      <c r="AA2603" s="13"/>
      <c r="AB2603" s="13"/>
    </row>
    <row r="2604" ht="15.75" customHeight="1">
      <c r="A2604" s="24" t="s">
        <v>11861</v>
      </c>
      <c r="B2604" s="24" t="s">
        <v>1050</v>
      </c>
      <c r="C2604" s="24" t="s">
        <v>11862</v>
      </c>
      <c r="D2604" s="24" t="s">
        <v>11863</v>
      </c>
      <c r="E2604" s="24" t="s">
        <v>11873</v>
      </c>
      <c r="F2604" s="25">
        <v>3.0</v>
      </c>
      <c r="G2604" s="25">
        <v>3.0</v>
      </c>
      <c r="H2604" s="25" t="s">
        <v>8872</v>
      </c>
      <c r="I2604" s="25">
        <v>3.0</v>
      </c>
      <c r="J2604" s="25">
        <v>2.0</v>
      </c>
      <c r="K2604" s="25" t="s">
        <v>8938</v>
      </c>
      <c r="L2604" s="25">
        <v>2.0</v>
      </c>
      <c r="M2604" s="25">
        <v>3.0</v>
      </c>
      <c r="N2604" s="25" t="s">
        <v>9081</v>
      </c>
      <c r="O2604" s="13"/>
      <c r="P2604" s="13"/>
      <c r="Q2604" s="13"/>
      <c r="R2604" s="13"/>
      <c r="S2604" s="13"/>
      <c r="T2604" s="13"/>
      <c r="U2604" s="13"/>
      <c r="V2604" s="13"/>
      <c r="W2604" s="13"/>
      <c r="X2604" s="13"/>
      <c r="Y2604" s="13"/>
      <c r="Z2604" s="13"/>
      <c r="AA2604" s="13"/>
      <c r="AB2604" s="13"/>
    </row>
    <row r="2605" ht="15.75" customHeight="1">
      <c r="A2605" s="24" t="s">
        <v>11861</v>
      </c>
      <c r="B2605" s="24" t="s">
        <v>1052</v>
      </c>
      <c r="C2605" s="24" t="s">
        <v>11862</v>
      </c>
      <c r="D2605" s="24" t="s">
        <v>11863</v>
      </c>
      <c r="E2605" s="24" t="s">
        <v>11874</v>
      </c>
      <c r="F2605" s="25">
        <v>3.0</v>
      </c>
      <c r="G2605" s="25">
        <v>3.0</v>
      </c>
      <c r="H2605" s="25" t="s">
        <v>8872</v>
      </c>
      <c r="I2605" s="25">
        <v>3.0</v>
      </c>
      <c r="J2605" s="25">
        <v>3.0</v>
      </c>
      <c r="K2605" s="25" t="s">
        <v>8938</v>
      </c>
      <c r="L2605" s="25">
        <v>3.0</v>
      </c>
      <c r="M2605" s="25">
        <v>3.0</v>
      </c>
      <c r="N2605" s="25" t="s">
        <v>9081</v>
      </c>
      <c r="O2605" s="13"/>
      <c r="P2605" s="13"/>
      <c r="Q2605" s="13"/>
      <c r="R2605" s="13"/>
      <c r="S2605" s="13"/>
      <c r="T2605" s="13"/>
      <c r="U2605" s="13"/>
      <c r="V2605" s="13"/>
      <c r="W2605" s="13"/>
      <c r="X2605" s="13"/>
      <c r="Y2605" s="13"/>
      <c r="Z2605" s="13"/>
      <c r="AA2605" s="13"/>
      <c r="AB2605" s="13"/>
    </row>
    <row r="2606" ht="15.75" customHeight="1">
      <c r="A2606" s="24" t="s">
        <v>11861</v>
      </c>
      <c r="B2606" s="24" t="s">
        <v>1054</v>
      </c>
      <c r="C2606" s="24" t="s">
        <v>11862</v>
      </c>
      <c r="D2606" s="24" t="s">
        <v>11863</v>
      </c>
      <c r="E2606" s="24" t="s">
        <v>11875</v>
      </c>
      <c r="F2606" s="25">
        <v>1.0</v>
      </c>
      <c r="G2606" s="25">
        <v>1.0</v>
      </c>
      <c r="H2606" s="25" t="s">
        <v>8872</v>
      </c>
      <c r="I2606" s="25">
        <v>1.0</v>
      </c>
      <c r="J2606" s="25">
        <v>1.0</v>
      </c>
      <c r="K2606" s="25" t="s">
        <v>8938</v>
      </c>
      <c r="L2606" s="25">
        <v>1.0</v>
      </c>
      <c r="M2606" s="25">
        <v>1.0</v>
      </c>
      <c r="N2606" s="25" t="s">
        <v>9081</v>
      </c>
      <c r="O2606" s="13"/>
      <c r="P2606" s="13"/>
      <c r="Q2606" s="13"/>
      <c r="R2606" s="13"/>
      <c r="S2606" s="13"/>
      <c r="T2606" s="13"/>
      <c r="U2606" s="13"/>
      <c r="V2606" s="13"/>
      <c r="W2606" s="13"/>
      <c r="X2606" s="13"/>
      <c r="Y2606" s="13"/>
      <c r="Z2606" s="13"/>
      <c r="AA2606" s="13"/>
      <c r="AB2606" s="13"/>
    </row>
    <row r="2607" ht="15.75" customHeight="1">
      <c r="A2607" s="24" t="s">
        <v>11861</v>
      </c>
      <c r="B2607" s="24" t="s">
        <v>1056</v>
      </c>
      <c r="C2607" s="24" t="s">
        <v>11862</v>
      </c>
      <c r="D2607" s="24" t="s">
        <v>11863</v>
      </c>
      <c r="E2607" s="24" t="s">
        <v>11876</v>
      </c>
      <c r="F2607" s="25">
        <v>1.0</v>
      </c>
      <c r="G2607" s="25">
        <v>1.0</v>
      </c>
      <c r="H2607" s="25" t="s">
        <v>8872</v>
      </c>
      <c r="I2607" s="25">
        <v>1.0</v>
      </c>
      <c r="J2607" s="25">
        <v>1.0</v>
      </c>
      <c r="K2607" s="25" t="s">
        <v>8938</v>
      </c>
      <c r="L2607" s="25">
        <v>1.0</v>
      </c>
      <c r="M2607" s="25">
        <v>1.0</v>
      </c>
      <c r="N2607" s="25" t="s">
        <v>9081</v>
      </c>
      <c r="O2607" s="13"/>
      <c r="P2607" s="13"/>
      <c r="Q2607" s="13"/>
      <c r="R2607" s="13"/>
      <c r="S2607" s="13"/>
      <c r="T2607" s="13"/>
      <c r="U2607" s="13"/>
      <c r="V2607" s="13"/>
      <c r="W2607" s="13"/>
      <c r="X2607" s="13"/>
      <c r="Y2607" s="13"/>
      <c r="Z2607" s="13"/>
      <c r="AA2607" s="13"/>
      <c r="AB2607" s="13"/>
    </row>
    <row r="2608" ht="15.75" customHeight="1">
      <c r="A2608" s="24" t="s">
        <v>11861</v>
      </c>
      <c r="B2608" s="24" t="s">
        <v>1058</v>
      </c>
      <c r="C2608" s="24" t="s">
        <v>11862</v>
      </c>
      <c r="D2608" s="24" t="s">
        <v>11863</v>
      </c>
      <c r="E2608" s="24" t="s">
        <v>11877</v>
      </c>
      <c r="F2608" s="25">
        <v>1.0</v>
      </c>
      <c r="G2608" s="25">
        <v>1.0</v>
      </c>
      <c r="H2608" s="25" t="s">
        <v>8872</v>
      </c>
      <c r="I2608" s="25">
        <v>2.0</v>
      </c>
      <c r="J2608" s="25">
        <v>1.0</v>
      </c>
      <c r="K2608" s="25" t="s">
        <v>8938</v>
      </c>
      <c r="L2608" s="25">
        <v>2.0</v>
      </c>
      <c r="M2608" s="25">
        <v>2.0</v>
      </c>
      <c r="N2608" s="25" t="s">
        <v>9081</v>
      </c>
      <c r="O2608" s="13"/>
      <c r="P2608" s="13"/>
      <c r="Q2608" s="13"/>
      <c r="R2608" s="13"/>
      <c r="S2608" s="13"/>
      <c r="T2608" s="13"/>
      <c r="U2608" s="13"/>
      <c r="V2608" s="13"/>
      <c r="W2608" s="13"/>
      <c r="X2608" s="13"/>
      <c r="Y2608" s="13"/>
      <c r="Z2608" s="13"/>
      <c r="AA2608" s="13"/>
      <c r="AB2608" s="13"/>
    </row>
    <row r="2609" ht="15.75" customHeight="1">
      <c r="A2609" s="24" t="s">
        <v>11861</v>
      </c>
      <c r="B2609" s="24" t="s">
        <v>1060</v>
      </c>
      <c r="C2609" s="24" t="s">
        <v>11862</v>
      </c>
      <c r="D2609" s="24" t="s">
        <v>11863</v>
      </c>
      <c r="E2609" s="24" t="s">
        <v>11878</v>
      </c>
      <c r="F2609" s="25">
        <v>1.0</v>
      </c>
      <c r="G2609" s="25">
        <v>1.0</v>
      </c>
      <c r="H2609" s="25" t="s">
        <v>8872</v>
      </c>
      <c r="I2609" s="25">
        <v>1.0</v>
      </c>
      <c r="J2609" s="25">
        <v>1.0</v>
      </c>
      <c r="K2609" s="25" t="s">
        <v>8938</v>
      </c>
      <c r="L2609" s="25">
        <v>1.0</v>
      </c>
      <c r="M2609" s="25">
        <v>1.0</v>
      </c>
      <c r="N2609" s="25" t="s">
        <v>9081</v>
      </c>
      <c r="O2609" s="13"/>
      <c r="P2609" s="13"/>
      <c r="Q2609" s="13"/>
      <c r="R2609" s="13"/>
      <c r="S2609" s="13"/>
      <c r="T2609" s="13"/>
      <c r="U2609" s="13"/>
      <c r="V2609" s="13"/>
      <c r="W2609" s="13"/>
      <c r="X2609" s="13"/>
      <c r="Y2609" s="13"/>
      <c r="Z2609" s="13"/>
      <c r="AA2609" s="13"/>
      <c r="AB2609" s="13"/>
    </row>
    <row r="2610" ht="15.75" customHeight="1">
      <c r="A2610" s="24" t="s">
        <v>11861</v>
      </c>
      <c r="B2610" s="24" t="s">
        <v>1062</v>
      </c>
      <c r="C2610" s="24" t="s">
        <v>11862</v>
      </c>
      <c r="D2610" s="24" t="s">
        <v>11863</v>
      </c>
      <c r="E2610" s="24" t="s">
        <v>11879</v>
      </c>
      <c r="F2610" s="25">
        <v>3.0</v>
      </c>
      <c r="G2610" s="25">
        <v>3.0</v>
      </c>
      <c r="H2610" s="25" t="s">
        <v>8872</v>
      </c>
      <c r="I2610" s="25">
        <v>3.0</v>
      </c>
      <c r="J2610" s="25">
        <v>3.0</v>
      </c>
      <c r="K2610" s="25" t="s">
        <v>8938</v>
      </c>
      <c r="L2610" s="25">
        <v>3.0</v>
      </c>
      <c r="M2610" s="25">
        <v>3.0</v>
      </c>
      <c r="N2610" s="25" t="s">
        <v>9081</v>
      </c>
      <c r="O2610" s="13"/>
      <c r="P2610" s="13"/>
      <c r="Q2610" s="13"/>
      <c r="R2610" s="13"/>
      <c r="S2610" s="13"/>
      <c r="T2610" s="13"/>
      <c r="U2610" s="13"/>
      <c r="V2610" s="13"/>
      <c r="W2610" s="13"/>
      <c r="X2610" s="13"/>
      <c r="Y2610" s="13"/>
      <c r="Z2610" s="13"/>
      <c r="AA2610" s="13"/>
      <c r="AB2610" s="13"/>
    </row>
    <row r="2611" ht="15.75" customHeight="1">
      <c r="A2611" s="24" t="s">
        <v>11861</v>
      </c>
      <c r="B2611" s="24" t="s">
        <v>1064</v>
      </c>
      <c r="C2611" s="24" t="s">
        <v>11862</v>
      </c>
      <c r="D2611" s="24" t="s">
        <v>11863</v>
      </c>
      <c r="E2611" s="24" t="s">
        <v>11880</v>
      </c>
      <c r="F2611" s="25">
        <v>3.0</v>
      </c>
      <c r="G2611" s="25">
        <v>2.0</v>
      </c>
      <c r="H2611" s="25" t="s">
        <v>8872</v>
      </c>
      <c r="I2611" s="25">
        <v>3.0</v>
      </c>
      <c r="J2611" s="25">
        <v>2.0</v>
      </c>
      <c r="K2611" s="25" t="s">
        <v>8938</v>
      </c>
      <c r="L2611" s="25">
        <v>3.0</v>
      </c>
      <c r="M2611" s="25">
        <v>2.0</v>
      </c>
      <c r="N2611" s="25" t="s">
        <v>9081</v>
      </c>
      <c r="O2611" s="13"/>
      <c r="P2611" s="13"/>
      <c r="Q2611" s="13"/>
      <c r="R2611" s="13"/>
      <c r="S2611" s="13"/>
      <c r="T2611" s="13"/>
      <c r="U2611" s="13"/>
      <c r="V2611" s="13"/>
      <c r="W2611" s="13"/>
      <c r="X2611" s="13"/>
      <c r="Y2611" s="13"/>
      <c r="Z2611" s="13"/>
      <c r="AA2611" s="13"/>
      <c r="AB2611" s="13"/>
    </row>
    <row r="2612" ht="15.75" customHeight="1">
      <c r="A2612" s="24" t="s">
        <v>11861</v>
      </c>
      <c r="B2612" s="24" t="s">
        <v>1066</v>
      </c>
      <c r="C2612" s="24" t="s">
        <v>11862</v>
      </c>
      <c r="D2612" s="24" t="s">
        <v>11863</v>
      </c>
      <c r="E2612" s="24" t="s">
        <v>11881</v>
      </c>
      <c r="F2612" s="25">
        <v>1.0</v>
      </c>
      <c r="G2612" s="25">
        <v>1.0</v>
      </c>
      <c r="H2612" s="25" t="s">
        <v>8872</v>
      </c>
      <c r="I2612" s="25">
        <v>2.0</v>
      </c>
      <c r="J2612" s="25">
        <v>2.0</v>
      </c>
      <c r="K2612" s="25" t="s">
        <v>8938</v>
      </c>
      <c r="L2612" s="25">
        <v>1.0</v>
      </c>
      <c r="M2612" s="25">
        <v>1.0</v>
      </c>
      <c r="N2612" s="25" t="s">
        <v>9081</v>
      </c>
      <c r="O2612" s="13"/>
      <c r="P2612" s="13"/>
      <c r="Q2612" s="13"/>
      <c r="R2612" s="13"/>
      <c r="S2612" s="13"/>
      <c r="T2612" s="13"/>
      <c r="U2612" s="13"/>
      <c r="V2612" s="13"/>
      <c r="W2612" s="13"/>
      <c r="X2612" s="13"/>
      <c r="Y2612" s="13"/>
      <c r="Z2612" s="13"/>
      <c r="AA2612" s="13"/>
      <c r="AB2612" s="13"/>
    </row>
    <row r="2613" ht="15.75" customHeight="1">
      <c r="A2613" s="24" t="s">
        <v>11882</v>
      </c>
      <c r="B2613" s="24" t="s">
        <v>2679</v>
      </c>
      <c r="C2613" s="24" t="s">
        <v>11883</v>
      </c>
      <c r="D2613" s="24" t="s">
        <v>11884</v>
      </c>
      <c r="E2613" s="24" t="s">
        <v>11885</v>
      </c>
      <c r="F2613" s="25">
        <v>3.0</v>
      </c>
      <c r="G2613" s="25">
        <v>3.0</v>
      </c>
      <c r="H2613" s="25" t="s">
        <v>8872</v>
      </c>
      <c r="I2613" s="25">
        <v>3.0</v>
      </c>
      <c r="J2613" s="25">
        <v>3.0</v>
      </c>
      <c r="K2613" s="25" t="s">
        <v>8938</v>
      </c>
      <c r="L2613" s="25">
        <v>3.0</v>
      </c>
      <c r="M2613" s="25">
        <v>3.0</v>
      </c>
      <c r="N2613" s="25" t="s">
        <v>9396</v>
      </c>
      <c r="O2613" s="13"/>
      <c r="P2613" s="13"/>
      <c r="Q2613" s="13"/>
      <c r="R2613" s="13"/>
      <c r="S2613" s="13"/>
      <c r="T2613" s="13"/>
      <c r="U2613" s="13"/>
      <c r="V2613" s="13"/>
      <c r="W2613" s="13"/>
      <c r="X2613" s="13"/>
      <c r="Y2613" s="13"/>
      <c r="Z2613" s="13"/>
      <c r="AA2613" s="13"/>
      <c r="AB2613" s="13"/>
    </row>
    <row r="2614" ht="15.75" customHeight="1">
      <c r="A2614" s="24" t="s">
        <v>11882</v>
      </c>
      <c r="B2614" s="24" t="s">
        <v>2683</v>
      </c>
      <c r="C2614" s="24" t="s">
        <v>11883</v>
      </c>
      <c r="D2614" s="24" t="s">
        <v>11884</v>
      </c>
      <c r="E2614" s="24" t="s">
        <v>11886</v>
      </c>
      <c r="F2614" s="25">
        <v>1.0</v>
      </c>
      <c r="G2614" s="25">
        <v>2.0</v>
      </c>
      <c r="H2614" s="25" t="s">
        <v>8872</v>
      </c>
      <c r="I2614" s="25">
        <v>1.0</v>
      </c>
      <c r="J2614" s="25">
        <v>2.0</v>
      </c>
      <c r="K2614" s="25" t="s">
        <v>8938</v>
      </c>
      <c r="L2614" s="25">
        <v>1.0</v>
      </c>
      <c r="M2614" s="25">
        <v>2.0</v>
      </c>
      <c r="N2614" s="25" t="s">
        <v>9396</v>
      </c>
      <c r="O2614" s="13"/>
      <c r="P2614" s="13"/>
      <c r="Q2614" s="13"/>
      <c r="R2614" s="13"/>
      <c r="S2614" s="13"/>
      <c r="T2614" s="13"/>
      <c r="U2614" s="13"/>
      <c r="V2614" s="13"/>
      <c r="W2614" s="13"/>
      <c r="X2614" s="13"/>
      <c r="Y2614" s="13"/>
      <c r="Z2614" s="13"/>
      <c r="AA2614" s="13"/>
      <c r="AB2614" s="13"/>
    </row>
    <row r="2615" ht="15.75" customHeight="1">
      <c r="A2615" s="24" t="s">
        <v>11882</v>
      </c>
      <c r="B2615" s="24" t="s">
        <v>2685</v>
      </c>
      <c r="C2615" s="24" t="s">
        <v>11883</v>
      </c>
      <c r="D2615" s="24" t="s">
        <v>11884</v>
      </c>
      <c r="E2615" s="24" t="s">
        <v>11887</v>
      </c>
      <c r="F2615" s="25">
        <v>3.0</v>
      </c>
      <c r="G2615" s="25">
        <v>3.0</v>
      </c>
      <c r="H2615" s="25" t="s">
        <v>8872</v>
      </c>
      <c r="I2615" s="25">
        <v>3.0</v>
      </c>
      <c r="J2615" s="25">
        <v>3.0</v>
      </c>
      <c r="K2615" s="25" t="s">
        <v>8938</v>
      </c>
      <c r="L2615" s="25">
        <v>3.0</v>
      </c>
      <c r="M2615" s="25">
        <v>3.0</v>
      </c>
      <c r="N2615" s="25" t="s">
        <v>9396</v>
      </c>
      <c r="O2615" s="13"/>
      <c r="P2615" s="13"/>
      <c r="Q2615" s="13"/>
      <c r="R2615" s="13"/>
      <c r="S2615" s="13"/>
      <c r="T2615" s="13"/>
      <c r="U2615" s="13"/>
      <c r="V2615" s="13"/>
      <c r="W2615" s="13"/>
      <c r="X2615" s="13"/>
      <c r="Y2615" s="13"/>
      <c r="Z2615" s="13"/>
      <c r="AA2615" s="13"/>
      <c r="AB2615" s="13"/>
    </row>
    <row r="2616" ht="15.75" customHeight="1">
      <c r="A2616" s="24" t="s">
        <v>11882</v>
      </c>
      <c r="B2616" s="24" t="s">
        <v>2687</v>
      </c>
      <c r="C2616" s="24" t="s">
        <v>11883</v>
      </c>
      <c r="D2616" s="24" t="s">
        <v>11884</v>
      </c>
      <c r="E2616" s="24" t="s">
        <v>11888</v>
      </c>
      <c r="F2616" s="25">
        <v>2.0</v>
      </c>
      <c r="G2616" s="25">
        <v>2.0</v>
      </c>
      <c r="H2616" s="25" t="s">
        <v>8872</v>
      </c>
      <c r="I2616" s="25">
        <v>2.0</v>
      </c>
      <c r="J2616" s="25">
        <v>2.0</v>
      </c>
      <c r="K2616" s="25" t="s">
        <v>8938</v>
      </c>
      <c r="L2616" s="25">
        <v>2.0</v>
      </c>
      <c r="M2616" s="25">
        <v>2.0</v>
      </c>
      <c r="N2616" s="25" t="s">
        <v>9396</v>
      </c>
      <c r="O2616" s="13"/>
      <c r="P2616" s="13"/>
      <c r="Q2616" s="13"/>
      <c r="R2616" s="13"/>
      <c r="S2616" s="13"/>
      <c r="T2616" s="13"/>
      <c r="U2616" s="13"/>
      <c r="V2616" s="13"/>
      <c r="W2616" s="13"/>
      <c r="X2616" s="13"/>
      <c r="Y2616" s="13"/>
      <c r="Z2616" s="13"/>
      <c r="AA2616" s="13"/>
      <c r="AB2616" s="13"/>
    </row>
    <row r="2617" ht="15.75" customHeight="1">
      <c r="A2617" s="24" t="s">
        <v>11882</v>
      </c>
      <c r="B2617" s="24" t="s">
        <v>2689</v>
      </c>
      <c r="C2617" s="24" t="s">
        <v>11883</v>
      </c>
      <c r="D2617" s="24" t="s">
        <v>11884</v>
      </c>
      <c r="E2617" s="24" t="s">
        <v>11889</v>
      </c>
      <c r="F2617" s="25">
        <v>1.0</v>
      </c>
      <c r="G2617" s="25">
        <v>3.0</v>
      </c>
      <c r="H2617" s="25" t="s">
        <v>8872</v>
      </c>
      <c r="I2617" s="25">
        <v>1.0</v>
      </c>
      <c r="J2617" s="25">
        <v>3.0</v>
      </c>
      <c r="K2617" s="25" t="s">
        <v>8938</v>
      </c>
      <c r="L2617" s="25">
        <v>1.0</v>
      </c>
      <c r="M2617" s="25">
        <v>3.0</v>
      </c>
      <c r="N2617" s="25" t="s">
        <v>9396</v>
      </c>
      <c r="O2617" s="13"/>
      <c r="P2617" s="13"/>
      <c r="Q2617" s="13"/>
      <c r="R2617" s="13"/>
      <c r="S2617" s="13"/>
      <c r="T2617" s="13"/>
      <c r="U2617" s="13"/>
      <c r="V2617" s="13"/>
      <c r="W2617" s="13"/>
      <c r="X2617" s="13"/>
      <c r="Y2617" s="13"/>
      <c r="Z2617" s="13"/>
      <c r="AA2617" s="13"/>
      <c r="AB2617" s="13"/>
    </row>
    <row r="2618" ht="15.75" customHeight="1">
      <c r="A2618" s="24" t="s">
        <v>11882</v>
      </c>
      <c r="B2618" s="24" t="s">
        <v>2691</v>
      </c>
      <c r="C2618" s="24" t="s">
        <v>11883</v>
      </c>
      <c r="D2618" s="24" t="s">
        <v>11884</v>
      </c>
      <c r="E2618" s="24" t="s">
        <v>11890</v>
      </c>
      <c r="F2618" s="25">
        <v>3.0</v>
      </c>
      <c r="G2618" s="25">
        <v>2.0</v>
      </c>
      <c r="H2618" s="25" t="s">
        <v>8872</v>
      </c>
      <c r="I2618" s="25">
        <v>3.0</v>
      </c>
      <c r="J2618" s="25">
        <v>2.0</v>
      </c>
      <c r="K2618" s="25" t="s">
        <v>8938</v>
      </c>
      <c r="L2618" s="25">
        <v>3.0</v>
      </c>
      <c r="M2618" s="25">
        <v>2.0</v>
      </c>
      <c r="N2618" s="25" t="s">
        <v>9396</v>
      </c>
      <c r="O2618" s="13"/>
      <c r="P2618" s="13"/>
      <c r="Q2618" s="13"/>
      <c r="R2618" s="13"/>
      <c r="S2618" s="13"/>
      <c r="T2618" s="13"/>
      <c r="U2618" s="13"/>
      <c r="V2618" s="13"/>
      <c r="W2618" s="13"/>
      <c r="X2618" s="13"/>
      <c r="Y2618" s="13"/>
      <c r="Z2618" s="13"/>
      <c r="AA2618" s="13"/>
      <c r="AB2618" s="13"/>
    </row>
    <row r="2619" ht="15.75" customHeight="1">
      <c r="A2619" s="24" t="s">
        <v>11882</v>
      </c>
      <c r="B2619" s="24" t="s">
        <v>2693</v>
      </c>
      <c r="C2619" s="24" t="s">
        <v>11883</v>
      </c>
      <c r="D2619" s="24" t="s">
        <v>11884</v>
      </c>
      <c r="E2619" s="24" t="s">
        <v>11891</v>
      </c>
      <c r="F2619" s="25">
        <v>2.0</v>
      </c>
      <c r="G2619" s="25">
        <v>2.0</v>
      </c>
      <c r="H2619" s="25" t="s">
        <v>8872</v>
      </c>
      <c r="I2619" s="25">
        <v>2.0</v>
      </c>
      <c r="J2619" s="25">
        <v>2.0</v>
      </c>
      <c r="K2619" s="25" t="s">
        <v>8938</v>
      </c>
      <c r="L2619" s="25">
        <v>2.0</v>
      </c>
      <c r="M2619" s="25">
        <v>2.0</v>
      </c>
      <c r="N2619" s="25" t="s">
        <v>9396</v>
      </c>
      <c r="O2619" s="13"/>
      <c r="P2619" s="13"/>
      <c r="Q2619" s="13"/>
      <c r="R2619" s="13"/>
      <c r="S2619" s="13"/>
      <c r="T2619" s="13"/>
      <c r="U2619" s="13"/>
      <c r="V2619" s="13"/>
      <c r="W2619" s="13"/>
      <c r="X2619" s="13"/>
      <c r="Y2619" s="13"/>
      <c r="Z2619" s="13"/>
      <c r="AA2619" s="13"/>
      <c r="AB2619" s="13"/>
    </row>
    <row r="2620" ht="15.75" customHeight="1">
      <c r="A2620" s="24" t="s">
        <v>11882</v>
      </c>
      <c r="B2620" s="24" t="s">
        <v>2695</v>
      </c>
      <c r="C2620" s="24" t="s">
        <v>11883</v>
      </c>
      <c r="D2620" s="24" t="s">
        <v>11884</v>
      </c>
      <c r="E2620" s="24" t="s">
        <v>11892</v>
      </c>
      <c r="F2620" s="25">
        <v>1.0</v>
      </c>
      <c r="G2620" s="25">
        <v>2.0</v>
      </c>
      <c r="H2620" s="25" t="s">
        <v>8872</v>
      </c>
      <c r="I2620" s="25">
        <v>1.0</v>
      </c>
      <c r="J2620" s="25">
        <v>2.0</v>
      </c>
      <c r="K2620" s="25" t="s">
        <v>8938</v>
      </c>
      <c r="L2620" s="25">
        <v>1.0</v>
      </c>
      <c r="M2620" s="25">
        <v>2.0</v>
      </c>
      <c r="N2620" s="25" t="s">
        <v>9396</v>
      </c>
      <c r="O2620" s="13"/>
      <c r="P2620" s="13"/>
      <c r="Q2620" s="13"/>
      <c r="R2620" s="13"/>
      <c r="S2620" s="13"/>
      <c r="T2620" s="13"/>
      <c r="U2620" s="13"/>
      <c r="V2620" s="13"/>
      <c r="W2620" s="13"/>
      <c r="X2620" s="13"/>
      <c r="Y2620" s="13"/>
      <c r="Z2620" s="13"/>
      <c r="AA2620" s="13"/>
      <c r="AB2620" s="13"/>
    </row>
    <row r="2621" ht="15.75" customHeight="1">
      <c r="A2621" s="24" t="s">
        <v>11882</v>
      </c>
      <c r="B2621" s="24" t="s">
        <v>2697</v>
      </c>
      <c r="C2621" s="24" t="s">
        <v>11883</v>
      </c>
      <c r="D2621" s="24" t="s">
        <v>11884</v>
      </c>
      <c r="E2621" s="24" t="s">
        <v>11893</v>
      </c>
      <c r="F2621" s="25">
        <v>1.0</v>
      </c>
      <c r="G2621" s="25">
        <v>1.0</v>
      </c>
      <c r="H2621" s="25" t="s">
        <v>8872</v>
      </c>
      <c r="I2621" s="25">
        <v>3.0</v>
      </c>
      <c r="J2621" s="25">
        <v>2.0</v>
      </c>
      <c r="K2621" s="25" t="s">
        <v>8938</v>
      </c>
      <c r="L2621" s="25">
        <v>2.0</v>
      </c>
      <c r="M2621" s="25">
        <v>2.0</v>
      </c>
      <c r="N2621" s="25" t="s">
        <v>9396</v>
      </c>
      <c r="O2621" s="13"/>
      <c r="P2621" s="13"/>
      <c r="Q2621" s="13"/>
      <c r="R2621" s="13"/>
      <c r="S2621" s="13"/>
      <c r="T2621" s="13"/>
      <c r="U2621" s="13"/>
      <c r="V2621" s="13"/>
      <c r="W2621" s="13"/>
      <c r="X2621" s="13"/>
      <c r="Y2621" s="13"/>
      <c r="Z2621" s="13"/>
      <c r="AA2621" s="13"/>
      <c r="AB2621" s="13"/>
    </row>
    <row r="2622" ht="15.75" customHeight="1">
      <c r="A2622" s="24" t="s">
        <v>11882</v>
      </c>
      <c r="B2622" s="24" t="s">
        <v>2699</v>
      </c>
      <c r="C2622" s="24" t="s">
        <v>11883</v>
      </c>
      <c r="D2622" s="24" t="s">
        <v>11884</v>
      </c>
      <c r="E2622" s="24" t="s">
        <v>11885</v>
      </c>
      <c r="F2622" s="25">
        <v>3.0</v>
      </c>
      <c r="G2622" s="25">
        <v>3.0</v>
      </c>
      <c r="H2622" s="25" t="s">
        <v>8872</v>
      </c>
      <c r="I2622" s="25">
        <v>3.0</v>
      </c>
      <c r="J2622" s="25">
        <v>3.0</v>
      </c>
      <c r="K2622" s="25" t="s">
        <v>8938</v>
      </c>
      <c r="L2622" s="25">
        <v>3.0</v>
      </c>
      <c r="M2622" s="25">
        <v>3.0</v>
      </c>
      <c r="N2622" s="25" t="s">
        <v>9396</v>
      </c>
      <c r="O2622" s="13"/>
      <c r="P2622" s="13"/>
      <c r="Q2622" s="13"/>
      <c r="R2622" s="13"/>
      <c r="S2622" s="13"/>
      <c r="T2622" s="13"/>
      <c r="U2622" s="13"/>
      <c r="V2622" s="13"/>
      <c r="W2622" s="13"/>
      <c r="X2622" s="13"/>
      <c r="Y2622" s="13"/>
      <c r="Z2622" s="13"/>
      <c r="AA2622" s="13"/>
      <c r="AB2622" s="13"/>
    </row>
    <row r="2623" ht="15.75" customHeight="1">
      <c r="A2623" s="24" t="s">
        <v>11882</v>
      </c>
      <c r="B2623" s="24" t="s">
        <v>2701</v>
      </c>
      <c r="C2623" s="24" t="s">
        <v>11883</v>
      </c>
      <c r="D2623" s="24" t="s">
        <v>11884</v>
      </c>
      <c r="E2623" s="24" t="s">
        <v>11894</v>
      </c>
      <c r="F2623" s="25">
        <v>3.0</v>
      </c>
      <c r="G2623" s="25">
        <v>3.0</v>
      </c>
      <c r="H2623" s="25" t="s">
        <v>8872</v>
      </c>
      <c r="I2623" s="25">
        <v>3.0</v>
      </c>
      <c r="J2623" s="25">
        <v>2.0</v>
      </c>
      <c r="K2623" s="25" t="s">
        <v>8938</v>
      </c>
      <c r="L2623" s="25">
        <v>3.0</v>
      </c>
      <c r="M2623" s="25">
        <v>3.0</v>
      </c>
      <c r="N2623" s="25" t="s">
        <v>9396</v>
      </c>
      <c r="O2623" s="13"/>
      <c r="P2623" s="13"/>
      <c r="Q2623" s="13"/>
      <c r="R2623" s="13"/>
      <c r="S2623" s="13"/>
      <c r="T2623" s="13"/>
      <c r="U2623" s="13"/>
      <c r="V2623" s="13"/>
      <c r="W2623" s="13"/>
      <c r="X2623" s="13"/>
      <c r="Y2623" s="13"/>
      <c r="Z2623" s="13"/>
      <c r="AA2623" s="13"/>
      <c r="AB2623" s="13"/>
    </row>
    <row r="2624" ht="15.75" customHeight="1">
      <c r="A2624" s="24" t="s">
        <v>11882</v>
      </c>
      <c r="B2624" s="24" t="s">
        <v>2702</v>
      </c>
      <c r="C2624" s="24" t="s">
        <v>11883</v>
      </c>
      <c r="D2624" s="24" t="s">
        <v>11884</v>
      </c>
      <c r="E2624" s="24" t="s">
        <v>11895</v>
      </c>
      <c r="F2624" s="25">
        <v>1.0</v>
      </c>
      <c r="G2624" s="25">
        <v>2.0</v>
      </c>
      <c r="H2624" s="25" t="s">
        <v>8872</v>
      </c>
      <c r="I2624" s="25">
        <v>1.0</v>
      </c>
      <c r="J2624" s="25">
        <v>2.0</v>
      </c>
      <c r="K2624" s="25" t="s">
        <v>8938</v>
      </c>
      <c r="L2624" s="25">
        <v>1.0</v>
      </c>
      <c r="M2624" s="25">
        <v>2.0</v>
      </c>
      <c r="N2624" s="25" t="s">
        <v>9396</v>
      </c>
      <c r="O2624" s="13"/>
      <c r="P2624" s="13"/>
      <c r="Q2624" s="13"/>
      <c r="R2624" s="13"/>
      <c r="S2624" s="13"/>
      <c r="T2624" s="13"/>
      <c r="U2624" s="13"/>
      <c r="V2624" s="13"/>
      <c r="W2624" s="13"/>
      <c r="X2624" s="13"/>
      <c r="Y2624" s="13"/>
      <c r="Z2624" s="13"/>
      <c r="AA2624" s="13"/>
      <c r="AB2624" s="13"/>
    </row>
    <row r="2625" ht="15.75" customHeight="1">
      <c r="A2625" s="24" t="s">
        <v>11882</v>
      </c>
      <c r="B2625" s="24" t="s">
        <v>2704</v>
      </c>
      <c r="C2625" s="24" t="s">
        <v>11883</v>
      </c>
      <c r="D2625" s="24" t="s">
        <v>11884</v>
      </c>
      <c r="E2625" s="24" t="s">
        <v>11896</v>
      </c>
      <c r="F2625" s="25">
        <v>3.0</v>
      </c>
      <c r="G2625" s="25">
        <v>2.0</v>
      </c>
      <c r="H2625" s="25" t="s">
        <v>8872</v>
      </c>
      <c r="I2625" s="25">
        <v>3.0</v>
      </c>
      <c r="J2625" s="25">
        <v>2.0</v>
      </c>
      <c r="K2625" s="25" t="s">
        <v>8938</v>
      </c>
      <c r="L2625" s="25">
        <v>3.0</v>
      </c>
      <c r="M2625" s="25">
        <v>2.0</v>
      </c>
      <c r="N2625" s="25" t="s">
        <v>9396</v>
      </c>
      <c r="O2625" s="13"/>
      <c r="P2625" s="13"/>
      <c r="Q2625" s="13"/>
      <c r="R2625" s="13"/>
      <c r="S2625" s="13"/>
      <c r="T2625" s="13"/>
      <c r="U2625" s="13"/>
      <c r="V2625" s="13"/>
      <c r="W2625" s="13"/>
      <c r="X2625" s="13"/>
      <c r="Y2625" s="13"/>
      <c r="Z2625" s="13"/>
      <c r="AA2625" s="13"/>
      <c r="AB2625" s="13"/>
    </row>
    <row r="2626" ht="15.75" customHeight="1">
      <c r="A2626" s="24" t="s">
        <v>11882</v>
      </c>
      <c r="B2626" s="24" t="s">
        <v>2706</v>
      </c>
      <c r="C2626" s="24" t="s">
        <v>11883</v>
      </c>
      <c r="D2626" s="24" t="s">
        <v>11884</v>
      </c>
      <c r="E2626" s="24" t="s">
        <v>11897</v>
      </c>
      <c r="F2626" s="25">
        <v>3.0</v>
      </c>
      <c r="G2626" s="25">
        <v>3.0</v>
      </c>
      <c r="H2626" s="25" t="s">
        <v>8872</v>
      </c>
      <c r="I2626" s="25">
        <v>3.0</v>
      </c>
      <c r="J2626" s="25">
        <v>3.0</v>
      </c>
      <c r="K2626" s="25" t="s">
        <v>8938</v>
      </c>
      <c r="L2626" s="25">
        <v>3.0</v>
      </c>
      <c r="M2626" s="25">
        <v>3.0</v>
      </c>
      <c r="N2626" s="25" t="s">
        <v>9396</v>
      </c>
      <c r="O2626" s="13"/>
      <c r="P2626" s="13"/>
      <c r="Q2626" s="13"/>
      <c r="R2626" s="13"/>
      <c r="S2626" s="13"/>
      <c r="T2626" s="13"/>
      <c r="U2626" s="13"/>
      <c r="V2626" s="13"/>
      <c r="W2626" s="13"/>
      <c r="X2626" s="13"/>
      <c r="Y2626" s="13"/>
      <c r="Z2626" s="13"/>
      <c r="AA2626" s="13"/>
      <c r="AB2626" s="13"/>
    </row>
    <row r="2627" ht="15.75" customHeight="1">
      <c r="A2627" s="24" t="s">
        <v>11882</v>
      </c>
      <c r="B2627" s="24" t="s">
        <v>2708</v>
      </c>
      <c r="C2627" s="24" t="s">
        <v>11883</v>
      </c>
      <c r="D2627" s="24" t="s">
        <v>11884</v>
      </c>
      <c r="E2627" s="24" t="s">
        <v>11898</v>
      </c>
      <c r="F2627" s="25">
        <v>2.0</v>
      </c>
      <c r="G2627" s="25">
        <v>2.0</v>
      </c>
      <c r="H2627" s="25" t="s">
        <v>8872</v>
      </c>
      <c r="I2627" s="25">
        <v>2.0</v>
      </c>
      <c r="J2627" s="25">
        <v>2.0</v>
      </c>
      <c r="K2627" s="25" t="s">
        <v>8938</v>
      </c>
      <c r="L2627" s="25">
        <v>2.0</v>
      </c>
      <c r="M2627" s="25">
        <v>2.0</v>
      </c>
      <c r="N2627" s="25" t="s">
        <v>9396</v>
      </c>
      <c r="O2627" s="13"/>
      <c r="P2627" s="13"/>
      <c r="Q2627" s="13"/>
      <c r="R2627" s="13"/>
      <c r="S2627" s="13"/>
      <c r="T2627" s="13"/>
      <c r="U2627" s="13"/>
      <c r="V2627" s="13"/>
      <c r="W2627" s="13"/>
      <c r="X2627" s="13"/>
      <c r="Y2627" s="13"/>
      <c r="Z2627" s="13"/>
      <c r="AA2627" s="13"/>
      <c r="AB2627" s="13"/>
    </row>
    <row r="2628" ht="15.75" customHeight="1">
      <c r="A2628" s="24" t="s">
        <v>11882</v>
      </c>
      <c r="B2628" s="24" t="s">
        <v>2710</v>
      </c>
      <c r="C2628" s="24" t="s">
        <v>11883</v>
      </c>
      <c r="D2628" s="24" t="s">
        <v>11884</v>
      </c>
      <c r="E2628" s="24" t="s">
        <v>11899</v>
      </c>
      <c r="F2628" s="25">
        <v>1.0</v>
      </c>
      <c r="G2628" s="25">
        <v>2.0</v>
      </c>
      <c r="H2628" s="25" t="s">
        <v>8872</v>
      </c>
      <c r="I2628" s="25">
        <v>1.0</v>
      </c>
      <c r="J2628" s="25">
        <v>2.0</v>
      </c>
      <c r="K2628" s="25" t="s">
        <v>8938</v>
      </c>
      <c r="L2628" s="25">
        <v>1.0</v>
      </c>
      <c r="M2628" s="25">
        <v>2.0</v>
      </c>
      <c r="N2628" s="25" t="s">
        <v>9396</v>
      </c>
      <c r="O2628" s="13"/>
      <c r="P2628" s="13"/>
      <c r="Q2628" s="13"/>
      <c r="R2628" s="13"/>
      <c r="S2628" s="13"/>
      <c r="T2628" s="13"/>
      <c r="U2628" s="13"/>
      <c r="V2628" s="13"/>
      <c r="W2628" s="13"/>
      <c r="X2628" s="13"/>
      <c r="Y2628" s="13"/>
      <c r="Z2628" s="13"/>
      <c r="AA2628" s="13"/>
      <c r="AB2628" s="13"/>
    </row>
    <row r="2629" ht="15.75" customHeight="1">
      <c r="A2629" s="24" t="s">
        <v>11882</v>
      </c>
      <c r="B2629" s="24" t="s">
        <v>2712</v>
      </c>
      <c r="C2629" s="24" t="s">
        <v>11883</v>
      </c>
      <c r="D2629" s="24" t="s">
        <v>11884</v>
      </c>
      <c r="E2629" s="24" t="s">
        <v>11900</v>
      </c>
      <c r="F2629" s="25">
        <v>3.0</v>
      </c>
      <c r="G2629" s="25">
        <v>3.0</v>
      </c>
      <c r="H2629" s="25" t="s">
        <v>8872</v>
      </c>
      <c r="I2629" s="25">
        <v>3.0</v>
      </c>
      <c r="J2629" s="25">
        <v>2.0</v>
      </c>
      <c r="K2629" s="25" t="s">
        <v>8938</v>
      </c>
      <c r="L2629" s="25">
        <v>3.0</v>
      </c>
      <c r="M2629" s="25">
        <v>3.0</v>
      </c>
      <c r="N2629" s="25" t="s">
        <v>9396</v>
      </c>
      <c r="O2629" s="13"/>
      <c r="P2629" s="13"/>
      <c r="Q2629" s="13"/>
      <c r="R2629" s="13"/>
      <c r="S2629" s="13"/>
      <c r="T2629" s="13"/>
      <c r="U2629" s="13"/>
      <c r="V2629" s="13"/>
      <c r="W2629" s="13"/>
      <c r="X2629" s="13"/>
      <c r="Y2629" s="13"/>
      <c r="Z2629" s="13"/>
      <c r="AA2629" s="13"/>
      <c r="AB2629" s="13"/>
    </row>
    <row r="2630" ht="15.75" customHeight="1">
      <c r="A2630" s="24" t="s">
        <v>11882</v>
      </c>
      <c r="B2630" s="24" t="s">
        <v>2714</v>
      </c>
      <c r="C2630" s="24" t="s">
        <v>11883</v>
      </c>
      <c r="D2630" s="24" t="s">
        <v>11884</v>
      </c>
      <c r="E2630" s="24" t="s">
        <v>11901</v>
      </c>
      <c r="F2630" s="25">
        <v>1.0</v>
      </c>
      <c r="G2630" s="25">
        <v>1.0</v>
      </c>
      <c r="H2630" s="25" t="s">
        <v>8872</v>
      </c>
      <c r="I2630" s="25">
        <v>1.0</v>
      </c>
      <c r="J2630" s="25">
        <v>1.0</v>
      </c>
      <c r="K2630" s="25" t="s">
        <v>8938</v>
      </c>
      <c r="L2630" s="25">
        <v>1.0</v>
      </c>
      <c r="M2630" s="25">
        <v>1.0</v>
      </c>
      <c r="N2630" s="25" t="s">
        <v>9396</v>
      </c>
      <c r="O2630" s="13"/>
      <c r="P2630" s="13"/>
      <c r="Q2630" s="13"/>
      <c r="R2630" s="13"/>
      <c r="S2630" s="13"/>
      <c r="T2630" s="13"/>
      <c r="U2630" s="13"/>
      <c r="V2630" s="13"/>
      <c r="W2630" s="13"/>
      <c r="X2630" s="13"/>
      <c r="Y2630" s="13"/>
      <c r="Z2630" s="13"/>
      <c r="AA2630" s="13"/>
      <c r="AB2630" s="13"/>
    </row>
    <row r="2631" ht="15.75" customHeight="1">
      <c r="A2631" s="24" t="s">
        <v>11902</v>
      </c>
      <c r="B2631" s="24" t="s">
        <v>1607</v>
      </c>
      <c r="C2631" s="24" t="s">
        <v>11903</v>
      </c>
      <c r="D2631" s="24" t="s">
        <v>11904</v>
      </c>
      <c r="E2631" s="24" t="s">
        <v>11905</v>
      </c>
      <c r="F2631" s="25">
        <v>2.0</v>
      </c>
      <c r="G2631" s="25">
        <v>2.0</v>
      </c>
      <c r="H2631" s="25" t="s">
        <v>8872</v>
      </c>
      <c r="I2631" s="25">
        <v>2.0</v>
      </c>
      <c r="J2631" s="25">
        <v>2.0</v>
      </c>
      <c r="K2631" s="25" t="s">
        <v>9250</v>
      </c>
      <c r="L2631" s="25">
        <v>2.0</v>
      </c>
      <c r="M2631" s="25">
        <v>3.0</v>
      </c>
      <c r="N2631" s="25" t="s">
        <v>9081</v>
      </c>
      <c r="O2631" s="13"/>
      <c r="P2631" s="13"/>
      <c r="Q2631" s="13"/>
      <c r="R2631" s="13"/>
      <c r="S2631" s="13"/>
      <c r="T2631" s="13"/>
      <c r="U2631" s="13"/>
      <c r="V2631" s="13"/>
      <c r="W2631" s="13"/>
      <c r="X2631" s="13"/>
      <c r="Y2631" s="13"/>
      <c r="Z2631" s="13"/>
      <c r="AA2631" s="13"/>
      <c r="AB2631" s="13"/>
    </row>
    <row r="2632" ht="15.75" customHeight="1">
      <c r="A2632" s="24" t="s">
        <v>11902</v>
      </c>
      <c r="B2632" s="24" t="s">
        <v>1610</v>
      </c>
      <c r="C2632" s="24" t="s">
        <v>11903</v>
      </c>
      <c r="D2632" s="24" t="s">
        <v>11904</v>
      </c>
      <c r="E2632" s="24" t="s">
        <v>11906</v>
      </c>
      <c r="F2632" s="25">
        <v>3.0</v>
      </c>
      <c r="G2632" s="25">
        <v>2.0</v>
      </c>
      <c r="H2632" s="25" t="s">
        <v>8872</v>
      </c>
      <c r="I2632" s="25">
        <v>3.0</v>
      </c>
      <c r="J2632" s="25">
        <v>2.0</v>
      </c>
      <c r="K2632" s="25" t="s">
        <v>9250</v>
      </c>
      <c r="L2632" s="25">
        <v>3.0</v>
      </c>
      <c r="M2632" s="25">
        <v>2.0</v>
      </c>
      <c r="N2632" s="25" t="s">
        <v>9081</v>
      </c>
      <c r="O2632" s="13"/>
      <c r="P2632" s="13"/>
      <c r="Q2632" s="13"/>
      <c r="R2632" s="13"/>
      <c r="S2632" s="13"/>
      <c r="T2632" s="13"/>
      <c r="U2632" s="13"/>
      <c r="V2632" s="13"/>
      <c r="W2632" s="13"/>
      <c r="X2632" s="13"/>
      <c r="Y2632" s="13"/>
      <c r="Z2632" s="13"/>
      <c r="AA2632" s="13"/>
      <c r="AB2632" s="13"/>
    </row>
    <row r="2633" ht="15.75" customHeight="1">
      <c r="A2633" s="24" t="s">
        <v>11902</v>
      </c>
      <c r="B2633" s="24" t="s">
        <v>1612</v>
      </c>
      <c r="C2633" s="24" t="s">
        <v>11903</v>
      </c>
      <c r="D2633" s="24" t="s">
        <v>11904</v>
      </c>
      <c r="E2633" s="24" t="s">
        <v>11907</v>
      </c>
      <c r="F2633" s="25">
        <v>2.0</v>
      </c>
      <c r="G2633" s="25">
        <v>2.0</v>
      </c>
      <c r="H2633" s="25" t="s">
        <v>8872</v>
      </c>
      <c r="I2633" s="25">
        <v>2.0</v>
      </c>
      <c r="J2633" s="25">
        <v>2.0</v>
      </c>
      <c r="K2633" s="25" t="s">
        <v>9250</v>
      </c>
      <c r="L2633" s="25">
        <v>2.0</v>
      </c>
      <c r="M2633" s="25">
        <v>2.0</v>
      </c>
      <c r="N2633" s="25" t="s">
        <v>9081</v>
      </c>
      <c r="O2633" s="13"/>
      <c r="P2633" s="13"/>
      <c r="Q2633" s="13"/>
      <c r="R2633" s="13"/>
      <c r="S2633" s="13"/>
      <c r="T2633" s="13"/>
      <c r="U2633" s="13"/>
      <c r="V2633" s="13"/>
      <c r="W2633" s="13"/>
      <c r="X2633" s="13"/>
      <c r="Y2633" s="13"/>
      <c r="Z2633" s="13"/>
      <c r="AA2633" s="13"/>
      <c r="AB2633" s="13"/>
    </row>
    <row r="2634" ht="15.75" customHeight="1">
      <c r="A2634" s="24" t="s">
        <v>11902</v>
      </c>
      <c r="B2634" s="24" t="s">
        <v>1614</v>
      </c>
      <c r="C2634" s="24" t="s">
        <v>11903</v>
      </c>
      <c r="D2634" s="24" t="s">
        <v>11904</v>
      </c>
      <c r="E2634" s="24" t="s">
        <v>11908</v>
      </c>
      <c r="F2634" s="25">
        <v>2.0</v>
      </c>
      <c r="G2634" s="25">
        <v>2.0</v>
      </c>
      <c r="H2634" s="25" t="s">
        <v>8872</v>
      </c>
      <c r="I2634" s="25">
        <v>2.0</v>
      </c>
      <c r="J2634" s="25">
        <v>2.0</v>
      </c>
      <c r="K2634" s="25" t="s">
        <v>9250</v>
      </c>
      <c r="L2634" s="25">
        <v>2.0</v>
      </c>
      <c r="M2634" s="25">
        <v>2.0</v>
      </c>
      <c r="N2634" s="25" t="s">
        <v>9081</v>
      </c>
      <c r="O2634" s="13"/>
      <c r="P2634" s="13"/>
      <c r="Q2634" s="13"/>
      <c r="R2634" s="13"/>
      <c r="S2634" s="13"/>
      <c r="T2634" s="13"/>
      <c r="U2634" s="13"/>
      <c r="V2634" s="13"/>
      <c r="W2634" s="13"/>
      <c r="X2634" s="13"/>
      <c r="Y2634" s="13"/>
      <c r="Z2634" s="13"/>
      <c r="AA2634" s="13"/>
      <c r="AB2634" s="13"/>
    </row>
    <row r="2635" ht="15.75" customHeight="1">
      <c r="A2635" s="24" t="s">
        <v>11902</v>
      </c>
      <c r="B2635" s="24" t="s">
        <v>1616</v>
      </c>
      <c r="C2635" s="24" t="s">
        <v>11903</v>
      </c>
      <c r="D2635" s="24" t="s">
        <v>11904</v>
      </c>
      <c r="E2635" s="24" t="s">
        <v>11909</v>
      </c>
      <c r="F2635" s="25">
        <v>2.0</v>
      </c>
      <c r="G2635" s="25">
        <v>2.0</v>
      </c>
      <c r="H2635" s="25" t="s">
        <v>8872</v>
      </c>
      <c r="I2635" s="25">
        <v>2.0</v>
      </c>
      <c r="J2635" s="25">
        <v>3.0</v>
      </c>
      <c r="K2635" s="25" t="s">
        <v>9250</v>
      </c>
      <c r="L2635" s="25">
        <v>2.0</v>
      </c>
      <c r="M2635" s="25">
        <v>2.0</v>
      </c>
      <c r="N2635" s="25" t="s">
        <v>9081</v>
      </c>
      <c r="O2635" s="13"/>
      <c r="P2635" s="13"/>
      <c r="Q2635" s="13"/>
      <c r="R2635" s="13"/>
      <c r="S2635" s="13"/>
      <c r="T2635" s="13"/>
      <c r="U2635" s="13"/>
      <c r="V2635" s="13"/>
      <c r="W2635" s="13"/>
      <c r="X2635" s="13"/>
      <c r="Y2635" s="13"/>
      <c r="Z2635" s="13"/>
      <c r="AA2635" s="13"/>
      <c r="AB2635" s="13"/>
    </row>
    <row r="2636" ht="15.75" customHeight="1">
      <c r="A2636" s="24" t="s">
        <v>11902</v>
      </c>
      <c r="B2636" s="24" t="s">
        <v>1618</v>
      </c>
      <c r="C2636" s="24" t="s">
        <v>11903</v>
      </c>
      <c r="D2636" s="24" t="s">
        <v>11904</v>
      </c>
      <c r="E2636" s="24" t="s">
        <v>11910</v>
      </c>
      <c r="F2636" s="25">
        <v>1.0</v>
      </c>
      <c r="G2636" s="25">
        <v>2.0</v>
      </c>
      <c r="H2636" s="25" t="s">
        <v>8872</v>
      </c>
      <c r="I2636" s="25">
        <v>1.0</v>
      </c>
      <c r="J2636" s="25">
        <v>2.0</v>
      </c>
      <c r="K2636" s="25" t="s">
        <v>9250</v>
      </c>
      <c r="L2636" s="25">
        <v>1.0</v>
      </c>
      <c r="M2636" s="25">
        <v>2.0</v>
      </c>
      <c r="N2636" s="25" t="s">
        <v>9081</v>
      </c>
      <c r="O2636" s="13"/>
      <c r="P2636" s="13"/>
      <c r="Q2636" s="13"/>
      <c r="R2636" s="13"/>
      <c r="S2636" s="13"/>
      <c r="T2636" s="13"/>
      <c r="U2636" s="13"/>
      <c r="V2636" s="13"/>
      <c r="W2636" s="13"/>
      <c r="X2636" s="13"/>
      <c r="Y2636" s="13"/>
      <c r="Z2636" s="13"/>
      <c r="AA2636" s="13"/>
      <c r="AB2636" s="13"/>
    </row>
    <row r="2637" ht="15.75" customHeight="1">
      <c r="A2637" s="24" t="s">
        <v>11902</v>
      </c>
      <c r="B2637" s="24" t="s">
        <v>1620</v>
      </c>
      <c r="C2637" s="24" t="s">
        <v>11903</v>
      </c>
      <c r="D2637" s="24" t="s">
        <v>11904</v>
      </c>
      <c r="E2637" s="24" t="s">
        <v>11911</v>
      </c>
      <c r="F2637" s="25">
        <v>2.0</v>
      </c>
      <c r="G2637" s="25">
        <v>2.0</v>
      </c>
      <c r="H2637" s="25" t="s">
        <v>8872</v>
      </c>
      <c r="I2637" s="25">
        <v>2.0</v>
      </c>
      <c r="J2637" s="25">
        <v>3.0</v>
      </c>
      <c r="K2637" s="25" t="s">
        <v>9250</v>
      </c>
      <c r="L2637" s="25">
        <v>2.0</v>
      </c>
      <c r="M2637" s="25">
        <v>2.0</v>
      </c>
      <c r="N2637" s="25" t="s">
        <v>9081</v>
      </c>
      <c r="O2637" s="13"/>
      <c r="P2637" s="13"/>
      <c r="Q2637" s="13"/>
      <c r="R2637" s="13"/>
      <c r="S2637" s="13"/>
      <c r="T2637" s="13"/>
      <c r="U2637" s="13"/>
      <c r="V2637" s="13"/>
      <c r="W2637" s="13"/>
      <c r="X2637" s="13"/>
      <c r="Y2637" s="13"/>
      <c r="Z2637" s="13"/>
      <c r="AA2637" s="13"/>
      <c r="AB2637" s="13"/>
    </row>
    <row r="2638" ht="15.75" customHeight="1">
      <c r="A2638" s="24" t="s">
        <v>11902</v>
      </c>
      <c r="B2638" s="24" t="s">
        <v>1622</v>
      </c>
      <c r="C2638" s="24" t="s">
        <v>11903</v>
      </c>
      <c r="D2638" s="24" t="s">
        <v>11904</v>
      </c>
      <c r="E2638" s="24" t="s">
        <v>11912</v>
      </c>
      <c r="F2638" s="25">
        <v>1.0</v>
      </c>
      <c r="G2638" s="25">
        <v>1.0</v>
      </c>
      <c r="H2638" s="25" t="s">
        <v>8872</v>
      </c>
      <c r="I2638" s="25">
        <v>1.0</v>
      </c>
      <c r="J2638" s="25">
        <v>1.0</v>
      </c>
      <c r="K2638" s="25" t="s">
        <v>9250</v>
      </c>
      <c r="L2638" s="25">
        <v>1.0</v>
      </c>
      <c r="M2638" s="25">
        <v>1.0</v>
      </c>
      <c r="N2638" s="25" t="s">
        <v>9081</v>
      </c>
      <c r="O2638" s="13"/>
      <c r="P2638" s="13"/>
      <c r="Q2638" s="13"/>
      <c r="R2638" s="13"/>
      <c r="S2638" s="13"/>
      <c r="T2638" s="13"/>
      <c r="U2638" s="13"/>
      <c r="V2638" s="13"/>
      <c r="W2638" s="13"/>
      <c r="X2638" s="13"/>
      <c r="Y2638" s="13"/>
      <c r="Z2638" s="13"/>
      <c r="AA2638" s="13"/>
      <c r="AB2638" s="13"/>
    </row>
    <row r="2639" ht="15.75" customHeight="1">
      <c r="A2639" s="24" t="s">
        <v>11902</v>
      </c>
      <c r="B2639" s="24" t="s">
        <v>1624</v>
      </c>
      <c r="C2639" s="24" t="s">
        <v>11903</v>
      </c>
      <c r="D2639" s="24" t="s">
        <v>11904</v>
      </c>
      <c r="E2639" s="24" t="s">
        <v>11913</v>
      </c>
      <c r="F2639" s="25">
        <v>2.0</v>
      </c>
      <c r="G2639" s="25">
        <v>2.0</v>
      </c>
      <c r="H2639" s="25" t="s">
        <v>8872</v>
      </c>
      <c r="I2639" s="25">
        <v>2.0</v>
      </c>
      <c r="J2639" s="25">
        <v>2.0</v>
      </c>
      <c r="K2639" s="25" t="s">
        <v>9250</v>
      </c>
      <c r="L2639" s="25">
        <v>2.0</v>
      </c>
      <c r="M2639" s="25">
        <v>2.0</v>
      </c>
      <c r="N2639" s="25" t="s">
        <v>9081</v>
      </c>
      <c r="O2639" s="13"/>
      <c r="P2639" s="13"/>
      <c r="Q2639" s="13"/>
      <c r="R2639" s="13"/>
      <c r="S2639" s="13"/>
      <c r="T2639" s="13"/>
      <c r="U2639" s="13"/>
      <c r="V2639" s="13"/>
      <c r="W2639" s="13"/>
      <c r="X2639" s="13"/>
      <c r="Y2639" s="13"/>
      <c r="Z2639" s="13"/>
      <c r="AA2639" s="13"/>
      <c r="AB2639" s="13"/>
    </row>
    <row r="2640" ht="15.75" customHeight="1">
      <c r="A2640" s="24" t="s">
        <v>11902</v>
      </c>
      <c r="B2640" s="24" t="s">
        <v>1626</v>
      </c>
      <c r="C2640" s="24" t="s">
        <v>11903</v>
      </c>
      <c r="D2640" s="24" t="s">
        <v>11904</v>
      </c>
      <c r="E2640" s="24" t="s">
        <v>11914</v>
      </c>
      <c r="F2640" s="25">
        <v>1.0</v>
      </c>
      <c r="G2640" s="25">
        <v>2.0</v>
      </c>
      <c r="H2640" s="25" t="s">
        <v>8872</v>
      </c>
      <c r="I2640" s="25">
        <v>1.0</v>
      </c>
      <c r="J2640" s="25">
        <v>2.0</v>
      </c>
      <c r="K2640" s="25" t="s">
        <v>9250</v>
      </c>
      <c r="L2640" s="25">
        <v>1.0</v>
      </c>
      <c r="M2640" s="25">
        <v>2.0</v>
      </c>
      <c r="N2640" s="25" t="s">
        <v>9081</v>
      </c>
      <c r="O2640" s="13"/>
      <c r="P2640" s="13"/>
      <c r="Q2640" s="13"/>
      <c r="R2640" s="13"/>
      <c r="S2640" s="13"/>
      <c r="T2640" s="13"/>
      <c r="U2640" s="13"/>
      <c r="V2640" s="13"/>
      <c r="W2640" s="13"/>
      <c r="X2640" s="13"/>
      <c r="Y2640" s="13"/>
      <c r="Z2640" s="13"/>
      <c r="AA2640" s="13"/>
      <c r="AB2640" s="13"/>
    </row>
    <row r="2641" ht="15.75" customHeight="1">
      <c r="A2641" s="24" t="s">
        <v>11902</v>
      </c>
      <c r="B2641" s="24" t="s">
        <v>1628</v>
      </c>
      <c r="C2641" s="24" t="s">
        <v>11903</v>
      </c>
      <c r="D2641" s="24" t="s">
        <v>11904</v>
      </c>
      <c r="E2641" s="24" t="s">
        <v>11915</v>
      </c>
      <c r="F2641" s="25">
        <v>2.0</v>
      </c>
      <c r="G2641" s="25">
        <v>2.0</v>
      </c>
      <c r="H2641" s="25" t="s">
        <v>8872</v>
      </c>
      <c r="I2641" s="25">
        <v>2.0</v>
      </c>
      <c r="J2641" s="25">
        <v>3.0</v>
      </c>
      <c r="K2641" s="25" t="s">
        <v>9250</v>
      </c>
      <c r="L2641" s="25">
        <v>2.0</v>
      </c>
      <c r="M2641" s="25">
        <v>2.0</v>
      </c>
      <c r="N2641" s="25" t="s">
        <v>9081</v>
      </c>
      <c r="O2641" s="13"/>
      <c r="P2641" s="13"/>
      <c r="Q2641" s="13"/>
      <c r="R2641" s="13"/>
      <c r="S2641" s="13"/>
      <c r="T2641" s="13"/>
      <c r="U2641" s="13"/>
      <c r="V2641" s="13"/>
      <c r="W2641" s="13"/>
      <c r="X2641" s="13"/>
      <c r="Y2641" s="13"/>
      <c r="Z2641" s="13"/>
      <c r="AA2641" s="13"/>
      <c r="AB2641" s="13"/>
    </row>
    <row r="2642" ht="15.75" customHeight="1">
      <c r="A2642" s="24" t="s">
        <v>11902</v>
      </c>
      <c r="B2642" s="24" t="s">
        <v>1630</v>
      </c>
      <c r="C2642" s="24" t="s">
        <v>11903</v>
      </c>
      <c r="D2642" s="24" t="s">
        <v>11904</v>
      </c>
      <c r="E2642" s="24" t="s">
        <v>11916</v>
      </c>
      <c r="F2642" s="25">
        <v>1.0</v>
      </c>
      <c r="G2642" s="25">
        <v>2.0</v>
      </c>
      <c r="H2642" s="25" t="s">
        <v>8872</v>
      </c>
      <c r="I2642" s="25">
        <v>1.0</v>
      </c>
      <c r="J2642" s="25">
        <v>2.0</v>
      </c>
      <c r="K2642" s="25" t="s">
        <v>9250</v>
      </c>
      <c r="L2642" s="25">
        <v>1.0</v>
      </c>
      <c r="M2642" s="25">
        <v>2.0</v>
      </c>
      <c r="N2642" s="25" t="s">
        <v>9081</v>
      </c>
      <c r="O2642" s="13"/>
      <c r="P2642" s="13"/>
      <c r="Q2642" s="13"/>
      <c r="R2642" s="13"/>
      <c r="S2642" s="13"/>
      <c r="T2642" s="13"/>
      <c r="U2642" s="13"/>
      <c r="V2642" s="13"/>
      <c r="W2642" s="13"/>
      <c r="X2642" s="13"/>
      <c r="Y2642" s="13"/>
      <c r="Z2642" s="13"/>
      <c r="AA2642" s="13"/>
      <c r="AB2642" s="13"/>
    </row>
    <row r="2643" ht="15.75" customHeight="1">
      <c r="A2643" s="24" t="s">
        <v>11902</v>
      </c>
      <c r="B2643" s="24" t="s">
        <v>1632</v>
      </c>
      <c r="C2643" s="24" t="s">
        <v>11903</v>
      </c>
      <c r="D2643" s="24" t="s">
        <v>11904</v>
      </c>
      <c r="E2643" s="24" t="s">
        <v>11917</v>
      </c>
      <c r="F2643" s="25">
        <v>1.0</v>
      </c>
      <c r="G2643" s="25">
        <v>2.0</v>
      </c>
      <c r="H2643" s="25" t="s">
        <v>8872</v>
      </c>
      <c r="I2643" s="25">
        <v>1.0</v>
      </c>
      <c r="J2643" s="25">
        <v>2.0</v>
      </c>
      <c r="K2643" s="25" t="s">
        <v>9250</v>
      </c>
      <c r="L2643" s="25">
        <v>1.0</v>
      </c>
      <c r="M2643" s="25">
        <v>2.0</v>
      </c>
      <c r="N2643" s="25" t="s">
        <v>9081</v>
      </c>
      <c r="O2643" s="13"/>
      <c r="P2643" s="13"/>
      <c r="Q2643" s="13"/>
      <c r="R2643" s="13"/>
      <c r="S2643" s="13"/>
      <c r="T2643" s="13"/>
      <c r="U2643" s="13"/>
      <c r="V2643" s="13"/>
      <c r="W2643" s="13"/>
      <c r="X2643" s="13"/>
      <c r="Y2643" s="13"/>
      <c r="Z2643" s="13"/>
      <c r="AA2643" s="13"/>
      <c r="AB2643" s="13"/>
    </row>
    <row r="2644" ht="15.75" customHeight="1">
      <c r="A2644" s="24" t="s">
        <v>11902</v>
      </c>
      <c r="B2644" s="24" t="s">
        <v>1634</v>
      </c>
      <c r="C2644" s="24" t="s">
        <v>11903</v>
      </c>
      <c r="D2644" s="24" t="s">
        <v>11904</v>
      </c>
      <c r="E2644" s="24" t="s">
        <v>11918</v>
      </c>
      <c r="F2644" s="25">
        <v>1.0</v>
      </c>
      <c r="G2644" s="25">
        <v>2.0</v>
      </c>
      <c r="H2644" s="25" t="s">
        <v>8872</v>
      </c>
      <c r="I2644" s="25">
        <v>3.0</v>
      </c>
      <c r="J2644" s="25">
        <v>3.0</v>
      </c>
      <c r="K2644" s="25" t="s">
        <v>9250</v>
      </c>
      <c r="L2644" s="25">
        <v>3.0</v>
      </c>
      <c r="M2644" s="25">
        <v>3.0</v>
      </c>
      <c r="N2644" s="25" t="s">
        <v>9081</v>
      </c>
      <c r="O2644" s="13"/>
      <c r="P2644" s="13"/>
      <c r="Q2644" s="13"/>
      <c r="R2644" s="13"/>
      <c r="S2644" s="13"/>
      <c r="T2644" s="13"/>
      <c r="U2644" s="13"/>
      <c r="V2644" s="13"/>
      <c r="W2644" s="13"/>
      <c r="X2644" s="13"/>
      <c r="Y2644" s="13"/>
      <c r="Z2644" s="13"/>
      <c r="AA2644" s="13"/>
      <c r="AB2644" s="13"/>
    </row>
    <row r="2645" ht="15.75" customHeight="1">
      <c r="A2645" s="24" t="s">
        <v>11902</v>
      </c>
      <c r="B2645" s="24" t="s">
        <v>1636</v>
      </c>
      <c r="C2645" s="24" t="s">
        <v>11903</v>
      </c>
      <c r="D2645" s="24" t="s">
        <v>11904</v>
      </c>
      <c r="E2645" s="24" t="s">
        <v>11919</v>
      </c>
      <c r="F2645" s="25">
        <v>1.0</v>
      </c>
      <c r="G2645" s="25">
        <v>2.0</v>
      </c>
      <c r="H2645" s="25" t="s">
        <v>8872</v>
      </c>
      <c r="I2645" s="25">
        <v>2.0</v>
      </c>
      <c r="J2645" s="25">
        <v>2.0</v>
      </c>
      <c r="K2645" s="25" t="s">
        <v>9250</v>
      </c>
      <c r="L2645" s="25">
        <v>2.0</v>
      </c>
      <c r="M2645" s="25">
        <v>3.0</v>
      </c>
      <c r="N2645" s="25" t="s">
        <v>9081</v>
      </c>
      <c r="O2645" s="13"/>
      <c r="P2645" s="13"/>
      <c r="Q2645" s="13"/>
      <c r="R2645" s="13"/>
      <c r="S2645" s="13"/>
      <c r="T2645" s="13"/>
      <c r="U2645" s="13"/>
      <c r="V2645" s="13"/>
      <c r="W2645" s="13"/>
      <c r="X2645" s="13"/>
      <c r="Y2645" s="13"/>
      <c r="Z2645" s="13"/>
      <c r="AA2645" s="13"/>
      <c r="AB2645" s="13"/>
    </row>
    <row r="2646" ht="15.75" customHeight="1">
      <c r="A2646" s="24" t="s">
        <v>11902</v>
      </c>
      <c r="B2646" s="24" t="s">
        <v>1638</v>
      </c>
      <c r="C2646" s="24" t="s">
        <v>11903</v>
      </c>
      <c r="D2646" s="24" t="s">
        <v>11904</v>
      </c>
      <c r="E2646" s="24" t="s">
        <v>11920</v>
      </c>
      <c r="F2646" s="25">
        <v>1.0</v>
      </c>
      <c r="G2646" s="25">
        <v>2.0</v>
      </c>
      <c r="H2646" s="25" t="s">
        <v>8872</v>
      </c>
      <c r="I2646" s="25">
        <v>1.0</v>
      </c>
      <c r="J2646" s="25">
        <v>2.0</v>
      </c>
      <c r="K2646" s="25" t="s">
        <v>9250</v>
      </c>
      <c r="L2646" s="25">
        <v>1.0</v>
      </c>
      <c r="M2646" s="25">
        <v>2.0</v>
      </c>
      <c r="N2646" s="25" t="s">
        <v>9081</v>
      </c>
      <c r="O2646" s="13"/>
      <c r="P2646" s="13"/>
      <c r="Q2646" s="13"/>
      <c r="R2646" s="13"/>
      <c r="S2646" s="13"/>
      <c r="T2646" s="13"/>
      <c r="U2646" s="13"/>
      <c r="V2646" s="13"/>
      <c r="W2646" s="13"/>
      <c r="X2646" s="13"/>
      <c r="Y2646" s="13"/>
      <c r="Z2646" s="13"/>
      <c r="AA2646" s="13"/>
      <c r="AB2646" s="13"/>
    </row>
    <row r="2647" ht="15.75" customHeight="1">
      <c r="A2647" s="24" t="s">
        <v>11902</v>
      </c>
      <c r="B2647" s="24" t="s">
        <v>1640</v>
      </c>
      <c r="C2647" s="24" t="s">
        <v>11903</v>
      </c>
      <c r="D2647" s="24" t="s">
        <v>11904</v>
      </c>
      <c r="E2647" s="24" t="s">
        <v>11921</v>
      </c>
      <c r="F2647" s="25">
        <v>1.0</v>
      </c>
      <c r="G2647" s="25">
        <v>2.0</v>
      </c>
      <c r="H2647" s="25" t="s">
        <v>8872</v>
      </c>
      <c r="I2647" s="25">
        <v>1.0</v>
      </c>
      <c r="J2647" s="25">
        <v>2.0</v>
      </c>
      <c r="K2647" s="25" t="s">
        <v>9250</v>
      </c>
      <c r="L2647" s="25">
        <v>1.0</v>
      </c>
      <c r="M2647" s="25">
        <v>2.0</v>
      </c>
      <c r="N2647" s="25" t="s">
        <v>9081</v>
      </c>
      <c r="O2647" s="13"/>
      <c r="P2647" s="13"/>
      <c r="Q2647" s="13"/>
      <c r="R2647" s="13"/>
      <c r="S2647" s="13"/>
      <c r="T2647" s="13"/>
      <c r="U2647" s="13"/>
      <c r="V2647" s="13"/>
      <c r="W2647" s="13"/>
      <c r="X2647" s="13"/>
      <c r="Y2647" s="13"/>
      <c r="Z2647" s="13"/>
      <c r="AA2647" s="13"/>
      <c r="AB2647" s="13"/>
    </row>
    <row r="2648" ht="15.75" customHeight="1">
      <c r="A2648" s="24" t="s">
        <v>11902</v>
      </c>
      <c r="B2648" s="24" t="s">
        <v>1642</v>
      </c>
      <c r="C2648" s="24" t="s">
        <v>11903</v>
      </c>
      <c r="D2648" s="24" t="s">
        <v>11904</v>
      </c>
      <c r="E2648" s="24" t="s">
        <v>11922</v>
      </c>
      <c r="F2648" s="25">
        <v>3.0</v>
      </c>
      <c r="G2648" s="25">
        <v>3.0</v>
      </c>
      <c r="H2648" s="25" t="s">
        <v>8872</v>
      </c>
      <c r="I2648" s="25">
        <v>3.0</v>
      </c>
      <c r="J2648" s="25">
        <v>3.0</v>
      </c>
      <c r="K2648" s="25" t="s">
        <v>9250</v>
      </c>
      <c r="L2648" s="25">
        <v>3.0</v>
      </c>
      <c r="M2648" s="25">
        <v>3.0</v>
      </c>
      <c r="N2648" s="25" t="s">
        <v>9081</v>
      </c>
      <c r="O2648" s="13"/>
      <c r="P2648" s="13"/>
      <c r="Q2648" s="13"/>
      <c r="R2648" s="13"/>
      <c r="S2648" s="13"/>
      <c r="T2648" s="13"/>
      <c r="U2648" s="13"/>
      <c r="V2648" s="13"/>
      <c r="W2648" s="13"/>
      <c r="X2648" s="13"/>
      <c r="Y2648" s="13"/>
      <c r="Z2648" s="13"/>
      <c r="AA2648" s="13"/>
      <c r="AB2648" s="13"/>
    </row>
    <row r="2649" ht="15.75" customHeight="1">
      <c r="A2649" s="24" t="s">
        <v>11923</v>
      </c>
      <c r="B2649" s="24" t="s">
        <v>1836</v>
      </c>
      <c r="C2649" s="24" t="s">
        <v>11924</v>
      </c>
      <c r="D2649" s="24" t="s">
        <v>11925</v>
      </c>
      <c r="E2649" s="24" t="s">
        <v>11926</v>
      </c>
      <c r="F2649" s="25">
        <v>2.0</v>
      </c>
      <c r="G2649" s="25">
        <v>2.0</v>
      </c>
      <c r="H2649" s="25" t="s">
        <v>8872</v>
      </c>
      <c r="I2649" s="25">
        <v>2.0</v>
      </c>
      <c r="J2649" s="25">
        <v>3.0</v>
      </c>
      <c r="K2649" s="25" t="s">
        <v>9081</v>
      </c>
      <c r="L2649" s="25">
        <v>2.0</v>
      </c>
      <c r="M2649" s="25">
        <v>3.0</v>
      </c>
      <c r="N2649" s="25" t="s">
        <v>9396</v>
      </c>
      <c r="O2649" s="13"/>
      <c r="P2649" s="13"/>
      <c r="Q2649" s="13"/>
      <c r="R2649" s="13"/>
      <c r="S2649" s="13"/>
      <c r="T2649" s="13"/>
      <c r="U2649" s="13"/>
      <c r="V2649" s="13"/>
      <c r="W2649" s="13"/>
      <c r="X2649" s="13"/>
      <c r="Y2649" s="13"/>
      <c r="Z2649" s="13"/>
      <c r="AA2649" s="13"/>
      <c r="AB2649" s="13"/>
    </row>
    <row r="2650" ht="15.75" customHeight="1">
      <c r="A2650" s="24" t="s">
        <v>11923</v>
      </c>
      <c r="B2650" s="24" t="s">
        <v>1840</v>
      </c>
      <c r="C2650" s="24" t="s">
        <v>11924</v>
      </c>
      <c r="D2650" s="24" t="s">
        <v>11925</v>
      </c>
      <c r="E2650" s="24" t="s">
        <v>11927</v>
      </c>
      <c r="F2650" s="25">
        <v>1.0</v>
      </c>
      <c r="G2650" s="25">
        <v>2.0</v>
      </c>
      <c r="H2650" s="25" t="s">
        <v>8872</v>
      </c>
      <c r="I2650" s="25">
        <v>1.0</v>
      </c>
      <c r="J2650" s="25">
        <v>2.0</v>
      </c>
      <c r="K2650" s="25" t="s">
        <v>9081</v>
      </c>
      <c r="L2650" s="25">
        <v>1.0</v>
      </c>
      <c r="M2650" s="25">
        <v>2.0</v>
      </c>
      <c r="N2650" s="25" t="s">
        <v>9396</v>
      </c>
      <c r="O2650" s="13"/>
      <c r="P2650" s="13"/>
      <c r="Q2650" s="13"/>
      <c r="R2650" s="13"/>
      <c r="S2650" s="13"/>
      <c r="T2650" s="13"/>
      <c r="U2650" s="13"/>
      <c r="V2650" s="13"/>
      <c r="W2650" s="13"/>
      <c r="X2650" s="13"/>
      <c r="Y2650" s="13"/>
      <c r="Z2650" s="13"/>
      <c r="AA2650" s="13"/>
      <c r="AB2650" s="13"/>
    </row>
    <row r="2651" ht="15.75" customHeight="1">
      <c r="A2651" s="24" t="s">
        <v>11923</v>
      </c>
      <c r="B2651" s="24" t="s">
        <v>1842</v>
      </c>
      <c r="C2651" s="24" t="s">
        <v>11924</v>
      </c>
      <c r="D2651" s="24" t="s">
        <v>11925</v>
      </c>
      <c r="E2651" s="24" t="s">
        <v>11928</v>
      </c>
      <c r="F2651" s="25">
        <v>2.0</v>
      </c>
      <c r="G2651" s="25">
        <v>2.0</v>
      </c>
      <c r="H2651" s="25" t="s">
        <v>8872</v>
      </c>
      <c r="I2651" s="25">
        <v>2.0</v>
      </c>
      <c r="J2651" s="25">
        <v>2.0</v>
      </c>
      <c r="K2651" s="25" t="s">
        <v>9081</v>
      </c>
      <c r="L2651" s="25">
        <v>2.0</v>
      </c>
      <c r="M2651" s="25">
        <v>2.0</v>
      </c>
      <c r="N2651" s="25" t="s">
        <v>9396</v>
      </c>
      <c r="O2651" s="13"/>
      <c r="P2651" s="13"/>
      <c r="Q2651" s="13"/>
      <c r="R2651" s="13"/>
      <c r="S2651" s="13"/>
      <c r="T2651" s="13"/>
      <c r="U2651" s="13"/>
      <c r="V2651" s="13"/>
      <c r="W2651" s="13"/>
      <c r="X2651" s="13"/>
      <c r="Y2651" s="13"/>
      <c r="Z2651" s="13"/>
      <c r="AA2651" s="13"/>
      <c r="AB2651" s="13"/>
    </row>
    <row r="2652" ht="15.75" customHeight="1">
      <c r="A2652" s="24" t="s">
        <v>11923</v>
      </c>
      <c r="B2652" s="24" t="s">
        <v>1844</v>
      </c>
      <c r="C2652" s="24" t="s">
        <v>11924</v>
      </c>
      <c r="D2652" s="24" t="s">
        <v>11925</v>
      </c>
      <c r="E2652" s="24" t="s">
        <v>11929</v>
      </c>
      <c r="F2652" s="25">
        <v>1.0</v>
      </c>
      <c r="G2652" s="25">
        <v>2.0</v>
      </c>
      <c r="H2652" s="25" t="s">
        <v>8872</v>
      </c>
      <c r="I2652" s="25">
        <v>1.0</v>
      </c>
      <c r="J2652" s="25">
        <v>2.0</v>
      </c>
      <c r="K2652" s="25" t="s">
        <v>9081</v>
      </c>
      <c r="L2652" s="25">
        <v>1.0</v>
      </c>
      <c r="M2652" s="25">
        <v>2.0</v>
      </c>
      <c r="N2652" s="25" t="s">
        <v>9396</v>
      </c>
      <c r="O2652" s="13"/>
      <c r="P2652" s="13"/>
      <c r="Q2652" s="13"/>
      <c r="R2652" s="13"/>
      <c r="S2652" s="13"/>
      <c r="T2652" s="13"/>
      <c r="U2652" s="13"/>
      <c r="V2652" s="13"/>
      <c r="W2652" s="13"/>
      <c r="X2652" s="13"/>
      <c r="Y2652" s="13"/>
      <c r="Z2652" s="13"/>
      <c r="AA2652" s="13"/>
      <c r="AB2652" s="13"/>
    </row>
    <row r="2653" ht="15.75" customHeight="1">
      <c r="A2653" s="24" t="s">
        <v>11923</v>
      </c>
      <c r="B2653" s="24" t="s">
        <v>1846</v>
      </c>
      <c r="C2653" s="24" t="s">
        <v>11924</v>
      </c>
      <c r="D2653" s="24" t="s">
        <v>11925</v>
      </c>
      <c r="E2653" s="24" t="s">
        <v>11930</v>
      </c>
      <c r="F2653" s="25">
        <v>3.0</v>
      </c>
      <c r="G2653" s="25">
        <v>3.0</v>
      </c>
      <c r="H2653" s="25" t="s">
        <v>8872</v>
      </c>
      <c r="I2653" s="25">
        <v>3.0</v>
      </c>
      <c r="J2653" s="25">
        <v>3.0</v>
      </c>
      <c r="K2653" s="25" t="s">
        <v>9081</v>
      </c>
      <c r="L2653" s="25">
        <v>3.0</v>
      </c>
      <c r="M2653" s="25">
        <v>3.0</v>
      </c>
      <c r="N2653" s="25" t="s">
        <v>9396</v>
      </c>
      <c r="O2653" s="13"/>
      <c r="P2653" s="13"/>
      <c r="Q2653" s="13"/>
      <c r="R2653" s="13"/>
      <c r="S2653" s="13"/>
      <c r="T2653" s="13"/>
      <c r="U2653" s="13"/>
      <c r="V2653" s="13"/>
      <c r="W2653" s="13"/>
      <c r="X2653" s="13"/>
      <c r="Y2653" s="13"/>
      <c r="Z2653" s="13"/>
      <c r="AA2653" s="13"/>
      <c r="AB2653" s="13"/>
    </row>
    <row r="2654" ht="15.75" customHeight="1">
      <c r="A2654" s="24" t="s">
        <v>11923</v>
      </c>
      <c r="B2654" s="24" t="s">
        <v>1848</v>
      </c>
      <c r="C2654" s="24" t="s">
        <v>11924</v>
      </c>
      <c r="D2654" s="24" t="s">
        <v>11925</v>
      </c>
      <c r="E2654" s="24" t="s">
        <v>11931</v>
      </c>
      <c r="F2654" s="25">
        <v>1.0</v>
      </c>
      <c r="G2654" s="25">
        <v>2.0</v>
      </c>
      <c r="H2654" s="25" t="s">
        <v>8872</v>
      </c>
      <c r="I2654" s="25">
        <v>1.0</v>
      </c>
      <c r="J2654" s="25">
        <v>2.0</v>
      </c>
      <c r="K2654" s="25" t="s">
        <v>9081</v>
      </c>
      <c r="L2654" s="25">
        <v>1.0</v>
      </c>
      <c r="M2654" s="25">
        <v>2.0</v>
      </c>
      <c r="N2654" s="25" t="s">
        <v>9396</v>
      </c>
      <c r="O2654" s="13"/>
      <c r="P2654" s="13"/>
      <c r="Q2654" s="13"/>
      <c r="R2654" s="13"/>
      <c r="S2654" s="13"/>
      <c r="T2654" s="13"/>
      <c r="U2654" s="13"/>
      <c r="V2654" s="13"/>
      <c r="W2654" s="13"/>
      <c r="X2654" s="13"/>
      <c r="Y2654" s="13"/>
      <c r="Z2654" s="13"/>
      <c r="AA2654" s="13"/>
      <c r="AB2654" s="13"/>
    </row>
    <row r="2655" ht="15.75" customHeight="1">
      <c r="A2655" s="24" t="s">
        <v>11923</v>
      </c>
      <c r="B2655" s="24" t="s">
        <v>1850</v>
      </c>
      <c r="C2655" s="24" t="s">
        <v>11924</v>
      </c>
      <c r="D2655" s="24" t="s">
        <v>11925</v>
      </c>
      <c r="E2655" s="24" t="s">
        <v>11932</v>
      </c>
      <c r="F2655" s="25">
        <v>3.0</v>
      </c>
      <c r="G2655" s="25">
        <v>2.0</v>
      </c>
      <c r="H2655" s="25" t="s">
        <v>8872</v>
      </c>
      <c r="I2655" s="25">
        <v>3.0</v>
      </c>
      <c r="J2655" s="25">
        <v>2.0</v>
      </c>
      <c r="K2655" s="25" t="s">
        <v>9081</v>
      </c>
      <c r="L2655" s="25">
        <v>3.0</v>
      </c>
      <c r="M2655" s="25">
        <v>2.0</v>
      </c>
      <c r="N2655" s="25" t="s">
        <v>9396</v>
      </c>
      <c r="O2655" s="13"/>
      <c r="P2655" s="13"/>
      <c r="Q2655" s="13"/>
      <c r="R2655" s="13"/>
      <c r="S2655" s="13"/>
      <c r="T2655" s="13"/>
      <c r="U2655" s="13"/>
      <c r="V2655" s="13"/>
      <c r="W2655" s="13"/>
      <c r="X2655" s="13"/>
      <c r="Y2655" s="13"/>
      <c r="Z2655" s="13"/>
      <c r="AA2655" s="13"/>
      <c r="AB2655" s="13"/>
    </row>
    <row r="2656" ht="15.75" customHeight="1">
      <c r="A2656" s="24" t="s">
        <v>11923</v>
      </c>
      <c r="B2656" s="24" t="s">
        <v>1852</v>
      </c>
      <c r="C2656" s="24" t="s">
        <v>11924</v>
      </c>
      <c r="D2656" s="24" t="s">
        <v>11925</v>
      </c>
      <c r="E2656" s="24" t="s">
        <v>11933</v>
      </c>
      <c r="F2656" s="25">
        <v>1.0</v>
      </c>
      <c r="G2656" s="25">
        <v>1.0</v>
      </c>
      <c r="H2656" s="25" t="s">
        <v>8872</v>
      </c>
      <c r="I2656" s="25">
        <v>1.0</v>
      </c>
      <c r="J2656" s="25">
        <v>1.0</v>
      </c>
      <c r="K2656" s="25" t="s">
        <v>9081</v>
      </c>
      <c r="L2656" s="25">
        <v>1.0</v>
      </c>
      <c r="M2656" s="25">
        <v>1.0</v>
      </c>
      <c r="N2656" s="25" t="s">
        <v>9396</v>
      </c>
      <c r="O2656" s="13"/>
      <c r="P2656" s="13"/>
      <c r="Q2656" s="13"/>
      <c r="R2656" s="13"/>
      <c r="S2656" s="13"/>
      <c r="T2656" s="13"/>
      <c r="U2656" s="13"/>
      <c r="V2656" s="13"/>
      <c r="W2656" s="13"/>
      <c r="X2656" s="13"/>
      <c r="Y2656" s="13"/>
      <c r="Z2656" s="13"/>
      <c r="AA2656" s="13"/>
      <c r="AB2656" s="13"/>
    </row>
    <row r="2657" ht="15.75" customHeight="1">
      <c r="A2657" s="24" t="s">
        <v>11923</v>
      </c>
      <c r="B2657" s="24" t="s">
        <v>1854</v>
      </c>
      <c r="C2657" s="24" t="s">
        <v>11924</v>
      </c>
      <c r="D2657" s="24" t="s">
        <v>11925</v>
      </c>
      <c r="E2657" s="24" t="s">
        <v>11934</v>
      </c>
      <c r="F2657" s="25">
        <v>3.0</v>
      </c>
      <c r="G2657" s="25">
        <v>2.0</v>
      </c>
      <c r="H2657" s="25" t="s">
        <v>8872</v>
      </c>
      <c r="I2657" s="25">
        <v>3.0</v>
      </c>
      <c r="J2657" s="25">
        <v>2.0</v>
      </c>
      <c r="K2657" s="25" t="s">
        <v>9081</v>
      </c>
      <c r="L2657" s="25">
        <v>3.0</v>
      </c>
      <c r="M2657" s="25">
        <v>2.0</v>
      </c>
      <c r="N2657" s="25" t="s">
        <v>9396</v>
      </c>
      <c r="O2657" s="13"/>
      <c r="P2657" s="13"/>
      <c r="Q2657" s="13"/>
      <c r="R2657" s="13"/>
      <c r="S2657" s="13"/>
      <c r="T2657" s="13"/>
      <c r="U2657" s="13"/>
      <c r="V2657" s="13"/>
      <c r="W2657" s="13"/>
      <c r="X2657" s="13"/>
      <c r="Y2657" s="13"/>
      <c r="Z2657" s="13"/>
      <c r="AA2657" s="13"/>
      <c r="AB2657" s="13"/>
    </row>
    <row r="2658" ht="15.75" customHeight="1">
      <c r="A2658" s="24" t="s">
        <v>11923</v>
      </c>
      <c r="B2658" s="24" t="s">
        <v>1856</v>
      </c>
      <c r="C2658" s="24" t="s">
        <v>11924</v>
      </c>
      <c r="D2658" s="24" t="s">
        <v>11925</v>
      </c>
      <c r="E2658" s="24" t="s">
        <v>11935</v>
      </c>
      <c r="F2658" s="25">
        <v>3.0</v>
      </c>
      <c r="G2658" s="25">
        <v>2.0</v>
      </c>
      <c r="H2658" s="25" t="s">
        <v>8872</v>
      </c>
      <c r="I2658" s="25">
        <v>3.0</v>
      </c>
      <c r="J2658" s="25">
        <v>2.0</v>
      </c>
      <c r="K2658" s="25" t="s">
        <v>9081</v>
      </c>
      <c r="L2658" s="25">
        <v>3.0</v>
      </c>
      <c r="M2658" s="25">
        <v>2.0</v>
      </c>
      <c r="N2658" s="25" t="s">
        <v>9396</v>
      </c>
      <c r="O2658" s="13"/>
      <c r="P2658" s="13"/>
      <c r="Q2658" s="13"/>
      <c r="R2658" s="13"/>
      <c r="S2658" s="13"/>
      <c r="T2658" s="13"/>
      <c r="U2658" s="13"/>
      <c r="V2658" s="13"/>
      <c r="W2658" s="13"/>
      <c r="X2658" s="13"/>
      <c r="Y2658" s="13"/>
      <c r="Z2658" s="13"/>
      <c r="AA2658" s="13"/>
      <c r="AB2658" s="13"/>
    </row>
    <row r="2659" ht="15.75" customHeight="1">
      <c r="A2659" s="24" t="s">
        <v>11923</v>
      </c>
      <c r="B2659" s="24" t="s">
        <v>1858</v>
      </c>
      <c r="C2659" s="24" t="s">
        <v>11924</v>
      </c>
      <c r="D2659" s="24" t="s">
        <v>11925</v>
      </c>
      <c r="E2659" s="24" t="s">
        <v>11936</v>
      </c>
      <c r="F2659" s="25">
        <v>2.0</v>
      </c>
      <c r="G2659" s="25">
        <v>1.0</v>
      </c>
      <c r="H2659" s="25" t="s">
        <v>8872</v>
      </c>
      <c r="I2659" s="25">
        <v>2.0</v>
      </c>
      <c r="J2659" s="25">
        <v>1.0</v>
      </c>
      <c r="K2659" s="25" t="s">
        <v>9081</v>
      </c>
      <c r="L2659" s="25">
        <v>2.0</v>
      </c>
      <c r="M2659" s="25">
        <v>1.0</v>
      </c>
      <c r="N2659" s="25" t="s">
        <v>9396</v>
      </c>
      <c r="O2659" s="13"/>
      <c r="P2659" s="13"/>
      <c r="Q2659" s="13"/>
      <c r="R2659" s="13"/>
      <c r="S2659" s="13"/>
      <c r="T2659" s="13"/>
      <c r="U2659" s="13"/>
      <c r="V2659" s="13"/>
      <c r="W2659" s="13"/>
      <c r="X2659" s="13"/>
      <c r="Y2659" s="13"/>
      <c r="Z2659" s="13"/>
      <c r="AA2659" s="13"/>
      <c r="AB2659" s="13"/>
    </row>
    <row r="2660" ht="15.75" customHeight="1">
      <c r="A2660" s="24" t="s">
        <v>11923</v>
      </c>
      <c r="B2660" s="24" t="s">
        <v>1860</v>
      </c>
      <c r="C2660" s="24" t="s">
        <v>11924</v>
      </c>
      <c r="D2660" s="24" t="s">
        <v>11925</v>
      </c>
      <c r="E2660" s="24" t="s">
        <v>11937</v>
      </c>
      <c r="F2660" s="25">
        <v>1.0</v>
      </c>
      <c r="G2660" s="25">
        <v>1.0</v>
      </c>
      <c r="H2660" s="25" t="s">
        <v>8872</v>
      </c>
      <c r="I2660" s="25">
        <v>1.0</v>
      </c>
      <c r="J2660" s="25">
        <v>1.0</v>
      </c>
      <c r="K2660" s="25" t="s">
        <v>9081</v>
      </c>
      <c r="L2660" s="25">
        <v>1.0</v>
      </c>
      <c r="M2660" s="25">
        <v>1.0</v>
      </c>
      <c r="N2660" s="25" t="s">
        <v>9396</v>
      </c>
      <c r="O2660" s="13"/>
      <c r="P2660" s="13"/>
      <c r="Q2660" s="13"/>
      <c r="R2660" s="13"/>
      <c r="S2660" s="13"/>
      <c r="T2660" s="13"/>
      <c r="U2660" s="13"/>
      <c r="V2660" s="13"/>
      <c r="W2660" s="13"/>
      <c r="X2660" s="13"/>
      <c r="Y2660" s="13"/>
      <c r="Z2660" s="13"/>
      <c r="AA2660" s="13"/>
      <c r="AB2660" s="13"/>
    </row>
    <row r="2661" ht="15.75" customHeight="1">
      <c r="A2661" s="24" t="s">
        <v>11923</v>
      </c>
      <c r="B2661" s="24" t="s">
        <v>1862</v>
      </c>
      <c r="C2661" s="24" t="s">
        <v>11924</v>
      </c>
      <c r="D2661" s="24" t="s">
        <v>11925</v>
      </c>
      <c r="E2661" s="24" t="s">
        <v>11938</v>
      </c>
      <c r="F2661" s="25">
        <v>3.0</v>
      </c>
      <c r="G2661" s="25">
        <v>3.0</v>
      </c>
      <c r="H2661" s="25" t="s">
        <v>8872</v>
      </c>
      <c r="I2661" s="25">
        <v>3.0</v>
      </c>
      <c r="J2661" s="25">
        <v>3.0</v>
      </c>
      <c r="K2661" s="25" t="s">
        <v>9081</v>
      </c>
      <c r="L2661" s="25">
        <v>3.0</v>
      </c>
      <c r="M2661" s="25">
        <v>3.0</v>
      </c>
      <c r="N2661" s="25" t="s">
        <v>9396</v>
      </c>
      <c r="O2661" s="13"/>
      <c r="P2661" s="13"/>
      <c r="Q2661" s="13"/>
      <c r="R2661" s="13"/>
      <c r="S2661" s="13"/>
      <c r="T2661" s="13"/>
      <c r="U2661" s="13"/>
      <c r="V2661" s="13"/>
      <c r="W2661" s="13"/>
      <c r="X2661" s="13"/>
      <c r="Y2661" s="13"/>
      <c r="Z2661" s="13"/>
      <c r="AA2661" s="13"/>
      <c r="AB2661" s="13"/>
    </row>
    <row r="2662" ht="15.75" customHeight="1">
      <c r="A2662" s="24" t="s">
        <v>11923</v>
      </c>
      <c r="B2662" s="24" t="s">
        <v>1864</v>
      </c>
      <c r="C2662" s="24" t="s">
        <v>11924</v>
      </c>
      <c r="D2662" s="24" t="s">
        <v>11925</v>
      </c>
      <c r="E2662" s="24" t="s">
        <v>11939</v>
      </c>
      <c r="F2662" s="25">
        <v>3.0</v>
      </c>
      <c r="G2662" s="25">
        <v>3.0</v>
      </c>
      <c r="H2662" s="25" t="s">
        <v>8872</v>
      </c>
      <c r="I2662" s="25">
        <v>3.0</v>
      </c>
      <c r="J2662" s="25">
        <v>3.0</v>
      </c>
      <c r="K2662" s="25" t="s">
        <v>9081</v>
      </c>
      <c r="L2662" s="25">
        <v>3.0</v>
      </c>
      <c r="M2662" s="25">
        <v>3.0</v>
      </c>
      <c r="N2662" s="25" t="s">
        <v>9396</v>
      </c>
      <c r="O2662" s="13"/>
      <c r="P2662" s="13"/>
      <c r="Q2662" s="13"/>
      <c r="R2662" s="13"/>
      <c r="S2662" s="13"/>
      <c r="T2662" s="13"/>
      <c r="U2662" s="13"/>
      <c r="V2662" s="13"/>
      <c r="W2662" s="13"/>
      <c r="X2662" s="13"/>
      <c r="Y2662" s="13"/>
      <c r="Z2662" s="13"/>
      <c r="AA2662" s="13"/>
      <c r="AB2662" s="13"/>
    </row>
    <row r="2663" ht="15.75" customHeight="1">
      <c r="A2663" s="24" t="s">
        <v>11923</v>
      </c>
      <c r="B2663" s="24" t="s">
        <v>1866</v>
      </c>
      <c r="C2663" s="24" t="s">
        <v>11924</v>
      </c>
      <c r="D2663" s="24" t="s">
        <v>11925</v>
      </c>
      <c r="E2663" s="24" t="s">
        <v>11940</v>
      </c>
      <c r="F2663" s="25">
        <v>2.0</v>
      </c>
      <c r="G2663" s="25">
        <v>2.0</v>
      </c>
      <c r="H2663" s="25" t="s">
        <v>8872</v>
      </c>
      <c r="I2663" s="25">
        <v>2.0</v>
      </c>
      <c r="J2663" s="25">
        <v>2.0</v>
      </c>
      <c r="K2663" s="25" t="s">
        <v>9081</v>
      </c>
      <c r="L2663" s="25">
        <v>2.0</v>
      </c>
      <c r="M2663" s="25">
        <v>2.0</v>
      </c>
      <c r="N2663" s="25" t="s">
        <v>9396</v>
      </c>
      <c r="O2663" s="13"/>
      <c r="P2663" s="13"/>
      <c r="Q2663" s="13"/>
      <c r="R2663" s="13"/>
      <c r="S2663" s="13"/>
      <c r="T2663" s="13"/>
      <c r="U2663" s="13"/>
      <c r="V2663" s="13"/>
      <c r="W2663" s="13"/>
      <c r="X2663" s="13"/>
      <c r="Y2663" s="13"/>
      <c r="Z2663" s="13"/>
      <c r="AA2663" s="13"/>
      <c r="AB2663" s="13"/>
    </row>
    <row r="2664" ht="15.75" customHeight="1">
      <c r="A2664" s="24" t="s">
        <v>11923</v>
      </c>
      <c r="B2664" s="24" t="s">
        <v>1868</v>
      </c>
      <c r="C2664" s="24" t="s">
        <v>11924</v>
      </c>
      <c r="D2664" s="24" t="s">
        <v>11925</v>
      </c>
      <c r="E2664" s="24" t="s">
        <v>11941</v>
      </c>
      <c r="F2664" s="25">
        <v>2.0</v>
      </c>
      <c r="G2664" s="25">
        <v>2.0</v>
      </c>
      <c r="H2664" s="25" t="s">
        <v>8872</v>
      </c>
      <c r="I2664" s="25">
        <v>2.0</v>
      </c>
      <c r="J2664" s="25">
        <v>2.0</v>
      </c>
      <c r="K2664" s="25" t="s">
        <v>9081</v>
      </c>
      <c r="L2664" s="25">
        <v>2.0</v>
      </c>
      <c r="M2664" s="25">
        <v>2.0</v>
      </c>
      <c r="N2664" s="25" t="s">
        <v>9396</v>
      </c>
      <c r="O2664" s="13"/>
      <c r="P2664" s="13"/>
      <c r="Q2664" s="13"/>
      <c r="R2664" s="13"/>
      <c r="S2664" s="13"/>
      <c r="T2664" s="13"/>
      <c r="U2664" s="13"/>
      <c r="V2664" s="13"/>
      <c r="W2664" s="13"/>
      <c r="X2664" s="13"/>
      <c r="Y2664" s="13"/>
      <c r="Z2664" s="13"/>
      <c r="AA2664" s="13"/>
      <c r="AB2664" s="13"/>
    </row>
    <row r="2665" ht="15.75" customHeight="1">
      <c r="A2665" s="24" t="s">
        <v>11923</v>
      </c>
      <c r="B2665" s="24" t="s">
        <v>1870</v>
      </c>
      <c r="C2665" s="24" t="s">
        <v>11924</v>
      </c>
      <c r="D2665" s="24" t="s">
        <v>11925</v>
      </c>
      <c r="E2665" s="24" t="s">
        <v>11942</v>
      </c>
      <c r="F2665" s="25">
        <v>1.0</v>
      </c>
      <c r="G2665" s="25">
        <v>1.0</v>
      </c>
      <c r="H2665" s="25" t="s">
        <v>8872</v>
      </c>
      <c r="I2665" s="25">
        <v>1.0</v>
      </c>
      <c r="J2665" s="25">
        <v>1.0</v>
      </c>
      <c r="K2665" s="25" t="s">
        <v>9081</v>
      </c>
      <c r="L2665" s="25">
        <v>1.0</v>
      </c>
      <c r="M2665" s="25">
        <v>1.0</v>
      </c>
      <c r="N2665" s="25" t="s">
        <v>9396</v>
      </c>
      <c r="O2665" s="13"/>
      <c r="P2665" s="13"/>
      <c r="Q2665" s="13"/>
      <c r="R2665" s="13"/>
      <c r="S2665" s="13"/>
      <c r="T2665" s="13"/>
      <c r="U2665" s="13"/>
      <c r="V2665" s="13"/>
      <c r="W2665" s="13"/>
      <c r="X2665" s="13"/>
      <c r="Y2665" s="13"/>
      <c r="Z2665" s="13"/>
      <c r="AA2665" s="13"/>
      <c r="AB2665" s="13"/>
    </row>
    <row r="2666" ht="15.75" customHeight="1">
      <c r="A2666" s="24" t="s">
        <v>11923</v>
      </c>
      <c r="B2666" s="24" t="s">
        <v>1872</v>
      </c>
      <c r="C2666" s="24" t="s">
        <v>11924</v>
      </c>
      <c r="D2666" s="24" t="s">
        <v>11925</v>
      </c>
      <c r="E2666" s="24" t="s">
        <v>11943</v>
      </c>
      <c r="F2666" s="25">
        <v>3.0</v>
      </c>
      <c r="G2666" s="25">
        <v>3.0</v>
      </c>
      <c r="H2666" s="25" t="s">
        <v>8872</v>
      </c>
      <c r="I2666" s="25">
        <v>3.0</v>
      </c>
      <c r="J2666" s="25">
        <v>3.0</v>
      </c>
      <c r="K2666" s="25" t="s">
        <v>9081</v>
      </c>
      <c r="L2666" s="25">
        <v>3.0</v>
      </c>
      <c r="M2666" s="25">
        <v>3.0</v>
      </c>
      <c r="N2666" s="25" t="s">
        <v>9396</v>
      </c>
      <c r="O2666" s="13"/>
      <c r="P2666" s="13"/>
      <c r="Q2666" s="13"/>
      <c r="R2666" s="13"/>
      <c r="S2666" s="13"/>
      <c r="T2666" s="13"/>
      <c r="U2666" s="13"/>
      <c r="V2666" s="13"/>
      <c r="W2666" s="13"/>
      <c r="X2666" s="13"/>
      <c r="Y2666" s="13"/>
      <c r="Z2666" s="13"/>
      <c r="AA2666" s="13"/>
      <c r="AB2666" s="13"/>
    </row>
    <row r="2667" ht="15.75" customHeight="1">
      <c r="A2667" s="24" t="s">
        <v>11944</v>
      </c>
      <c r="B2667" s="24" t="s">
        <v>4530</v>
      </c>
      <c r="C2667" s="24" t="s">
        <v>11945</v>
      </c>
      <c r="D2667" s="24" t="s">
        <v>11946</v>
      </c>
      <c r="E2667" s="24" t="s">
        <v>11947</v>
      </c>
      <c r="F2667" s="25">
        <v>2.0</v>
      </c>
      <c r="G2667" s="25">
        <v>2.0</v>
      </c>
      <c r="H2667" s="25" t="s">
        <v>8872</v>
      </c>
      <c r="I2667" s="25">
        <v>2.0</v>
      </c>
      <c r="J2667" s="25">
        <v>2.0</v>
      </c>
      <c r="K2667" s="25" t="s">
        <v>8938</v>
      </c>
      <c r="L2667" s="25">
        <v>2.0</v>
      </c>
      <c r="M2667" s="25">
        <v>2.0</v>
      </c>
      <c r="N2667" s="25" t="s">
        <v>9081</v>
      </c>
      <c r="O2667" s="13"/>
      <c r="P2667" s="13"/>
      <c r="Q2667" s="13"/>
      <c r="R2667" s="13"/>
      <c r="S2667" s="13"/>
      <c r="T2667" s="13"/>
      <c r="U2667" s="13"/>
      <c r="V2667" s="13"/>
      <c r="W2667" s="13"/>
      <c r="X2667" s="13"/>
      <c r="Y2667" s="13"/>
      <c r="Z2667" s="13"/>
      <c r="AA2667" s="13"/>
      <c r="AB2667" s="13"/>
    </row>
    <row r="2668" ht="15.75" customHeight="1">
      <c r="A2668" s="24" t="s">
        <v>11944</v>
      </c>
      <c r="B2668" s="24" t="s">
        <v>1645</v>
      </c>
      <c r="C2668" s="24" t="s">
        <v>11945</v>
      </c>
      <c r="D2668" s="24" t="s">
        <v>11946</v>
      </c>
      <c r="E2668" s="24" t="s">
        <v>11948</v>
      </c>
      <c r="F2668" s="25">
        <v>1.0</v>
      </c>
      <c r="G2668" s="25">
        <v>1.0</v>
      </c>
      <c r="H2668" s="25" t="s">
        <v>8872</v>
      </c>
      <c r="I2668" s="25">
        <v>1.0</v>
      </c>
      <c r="J2668" s="25">
        <v>1.0</v>
      </c>
      <c r="K2668" s="25" t="s">
        <v>8938</v>
      </c>
      <c r="L2668" s="25">
        <v>1.0</v>
      </c>
      <c r="M2668" s="25">
        <v>1.0</v>
      </c>
      <c r="N2668" s="25" t="s">
        <v>9081</v>
      </c>
      <c r="O2668" s="13"/>
      <c r="P2668" s="13"/>
      <c r="Q2668" s="13"/>
      <c r="R2668" s="13"/>
      <c r="S2668" s="13"/>
      <c r="T2668" s="13"/>
      <c r="U2668" s="13"/>
      <c r="V2668" s="13"/>
      <c r="W2668" s="13"/>
      <c r="X2668" s="13"/>
      <c r="Y2668" s="13"/>
      <c r="Z2668" s="13"/>
      <c r="AA2668" s="13"/>
      <c r="AB2668" s="13"/>
    </row>
    <row r="2669" ht="15.75" customHeight="1">
      <c r="A2669" s="24" t="s">
        <v>11944</v>
      </c>
      <c r="B2669" s="24" t="s">
        <v>1649</v>
      </c>
      <c r="C2669" s="24" t="s">
        <v>11945</v>
      </c>
      <c r="D2669" s="24" t="s">
        <v>11946</v>
      </c>
      <c r="E2669" s="24" t="s">
        <v>11949</v>
      </c>
      <c r="F2669" s="25">
        <v>3.0</v>
      </c>
      <c r="G2669" s="25">
        <v>2.0</v>
      </c>
      <c r="H2669" s="25" t="s">
        <v>8872</v>
      </c>
      <c r="I2669" s="25">
        <v>3.0</v>
      </c>
      <c r="J2669" s="25">
        <v>2.0</v>
      </c>
      <c r="K2669" s="25" t="s">
        <v>8938</v>
      </c>
      <c r="L2669" s="25">
        <v>3.0</v>
      </c>
      <c r="M2669" s="25">
        <v>2.0</v>
      </c>
      <c r="N2669" s="25" t="s">
        <v>9081</v>
      </c>
      <c r="O2669" s="13"/>
      <c r="P2669" s="13"/>
      <c r="Q2669" s="13"/>
      <c r="R2669" s="13"/>
      <c r="S2669" s="13"/>
      <c r="T2669" s="13"/>
      <c r="U2669" s="13"/>
      <c r="V2669" s="13"/>
      <c r="W2669" s="13"/>
      <c r="X2669" s="13"/>
      <c r="Y2669" s="13"/>
      <c r="Z2669" s="13"/>
      <c r="AA2669" s="13"/>
      <c r="AB2669" s="13"/>
    </row>
    <row r="2670" ht="15.75" customHeight="1">
      <c r="A2670" s="24" t="s">
        <v>11944</v>
      </c>
      <c r="B2670" s="24" t="s">
        <v>1651</v>
      </c>
      <c r="C2670" s="24" t="s">
        <v>11945</v>
      </c>
      <c r="D2670" s="24" t="s">
        <v>11946</v>
      </c>
      <c r="E2670" s="24" t="s">
        <v>11950</v>
      </c>
      <c r="F2670" s="25">
        <v>3.0</v>
      </c>
      <c r="G2670" s="25">
        <v>3.0</v>
      </c>
      <c r="H2670" s="25" t="s">
        <v>8872</v>
      </c>
      <c r="I2670" s="25">
        <v>3.0</v>
      </c>
      <c r="J2670" s="25">
        <v>3.0</v>
      </c>
      <c r="K2670" s="25" t="s">
        <v>8938</v>
      </c>
      <c r="L2670" s="25">
        <v>3.0</v>
      </c>
      <c r="M2670" s="25">
        <v>3.0</v>
      </c>
      <c r="N2670" s="25" t="s">
        <v>9081</v>
      </c>
      <c r="O2670" s="13"/>
      <c r="P2670" s="13"/>
      <c r="Q2670" s="13"/>
      <c r="R2670" s="13"/>
      <c r="S2670" s="13"/>
      <c r="T2670" s="13"/>
      <c r="U2670" s="13"/>
      <c r="V2670" s="13"/>
      <c r="W2670" s="13"/>
      <c r="X2670" s="13"/>
      <c r="Y2670" s="13"/>
      <c r="Z2670" s="13"/>
      <c r="AA2670" s="13"/>
      <c r="AB2670" s="13"/>
    </row>
    <row r="2671" ht="15.75" customHeight="1">
      <c r="A2671" s="24" t="s">
        <v>11944</v>
      </c>
      <c r="B2671" s="24" t="s">
        <v>4534</v>
      </c>
      <c r="C2671" s="24" t="s">
        <v>11945</v>
      </c>
      <c r="D2671" s="24" t="s">
        <v>11946</v>
      </c>
      <c r="E2671" s="24" t="s">
        <v>11951</v>
      </c>
      <c r="F2671" s="25">
        <v>3.0</v>
      </c>
      <c r="G2671" s="25">
        <v>3.0</v>
      </c>
      <c r="H2671" s="25" t="s">
        <v>8872</v>
      </c>
      <c r="I2671" s="25">
        <v>3.0</v>
      </c>
      <c r="J2671" s="25">
        <v>3.0</v>
      </c>
      <c r="K2671" s="25" t="s">
        <v>8938</v>
      </c>
      <c r="L2671" s="25">
        <v>3.0</v>
      </c>
      <c r="M2671" s="25">
        <v>3.0</v>
      </c>
      <c r="N2671" s="25" t="s">
        <v>9081</v>
      </c>
      <c r="O2671" s="13"/>
      <c r="P2671" s="13"/>
      <c r="Q2671" s="13"/>
      <c r="R2671" s="13"/>
      <c r="S2671" s="13"/>
      <c r="T2671" s="13"/>
      <c r="U2671" s="13"/>
      <c r="V2671" s="13"/>
      <c r="W2671" s="13"/>
      <c r="X2671" s="13"/>
      <c r="Y2671" s="13"/>
      <c r="Z2671" s="13"/>
      <c r="AA2671" s="13"/>
      <c r="AB2671" s="13"/>
    </row>
    <row r="2672" ht="15.75" customHeight="1">
      <c r="A2672" s="24" t="s">
        <v>11944</v>
      </c>
      <c r="B2672" s="24" t="s">
        <v>4536</v>
      </c>
      <c r="C2672" s="24" t="s">
        <v>11945</v>
      </c>
      <c r="D2672" s="24" t="s">
        <v>11946</v>
      </c>
      <c r="E2672" s="24" t="s">
        <v>11952</v>
      </c>
      <c r="F2672" s="25">
        <v>3.0</v>
      </c>
      <c r="G2672" s="25">
        <v>2.0</v>
      </c>
      <c r="H2672" s="25" t="s">
        <v>8872</v>
      </c>
      <c r="I2672" s="25">
        <v>3.0</v>
      </c>
      <c r="J2672" s="25">
        <v>2.0</v>
      </c>
      <c r="K2672" s="25" t="s">
        <v>8938</v>
      </c>
      <c r="L2672" s="25">
        <v>3.0</v>
      </c>
      <c r="M2672" s="25">
        <v>2.0</v>
      </c>
      <c r="N2672" s="25" t="s">
        <v>9081</v>
      </c>
      <c r="O2672" s="13"/>
      <c r="P2672" s="13"/>
      <c r="Q2672" s="13"/>
      <c r="R2672" s="13"/>
      <c r="S2672" s="13"/>
      <c r="T2672" s="13"/>
      <c r="U2672" s="13"/>
      <c r="V2672" s="13"/>
      <c r="W2672" s="13"/>
      <c r="X2672" s="13"/>
      <c r="Y2672" s="13"/>
      <c r="Z2672" s="13"/>
      <c r="AA2672" s="13"/>
      <c r="AB2672" s="13"/>
    </row>
    <row r="2673" ht="15.75" customHeight="1">
      <c r="A2673" s="24" t="s">
        <v>11944</v>
      </c>
      <c r="B2673" s="24" t="s">
        <v>1653</v>
      </c>
      <c r="C2673" s="24" t="s">
        <v>11945</v>
      </c>
      <c r="D2673" s="24" t="s">
        <v>11946</v>
      </c>
      <c r="E2673" s="24" t="s">
        <v>11953</v>
      </c>
      <c r="F2673" s="25">
        <v>2.0</v>
      </c>
      <c r="G2673" s="25">
        <v>2.0</v>
      </c>
      <c r="H2673" s="25" t="s">
        <v>8872</v>
      </c>
      <c r="I2673" s="25">
        <v>2.0</v>
      </c>
      <c r="J2673" s="25">
        <v>2.0</v>
      </c>
      <c r="K2673" s="25" t="s">
        <v>8938</v>
      </c>
      <c r="L2673" s="25">
        <v>2.0</v>
      </c>
      <c r="M2673" s="25">
        <v>2.0</v>
      </c>
      <c r="N2673" s="25" t="s">
        <v>9081</v>
      </c>
      <c r="O2673" s="13"/>
      <c r="P2673" s="13"/>
      <c r="Q2673" s="13"/>
      <c r="R2673" s="13"/>
      <c r="S2673" s="13"/>
      <c r="T2673" s="13"/>
      <c r="U2673" s="13"/>
      <c r="V2673" s="13"/>
      <c r="W2673" s="13"/>
      <c r="X2673" s="13"/>
      <c r="Y2673" s="13"/>
      <c r="Z2673" s="13"/>
      <c r="AA2673" s="13"/>
      <c r="AB2673" s="13"/>
    </row>
    <row r="2674" ht="15.75" customHeight="1">
      <c r="A2674" s="24" t="s">
        <v>11944</v>
      </c>
      <c r="B2674" s="24" t="s">
        <v>4538</v>
      </c>
      <c r="C2674" s="24" t="s">
        <v>11945</v>
      </c>
      <c r="D2674" s="24" t="s">
        <v>11946</v>
      </c>
      <c r="E2674" s="24" t="s">
        <v>11954</v>
      </c>
      <c r="F2674" s="25">
        <v>1.0</v>
      </c>
      <c r="G2674" s="25">
        <v>2.0</v>
      </c>
      <c r="H2674" s="25" t="s">
        <v>8872</v>
      </c>
      <c r="I2674" s="25">
        <v>1.0</v>
      </c>
      <c r="J2674" s="25">
        <v>2.0</v>
      </c>
      <c r="K2674" s="25" t="s">
        <v>8938</v>
      </c>
      <c r="L2674" s="25">
        <v>1.0</v>
      </c>
      <c r="M2674" s="25">
        <v>2.0</v>
      </c>
      <c r="N2674" s="25" t="s">
        <v>9081</v>
      </c>
      <c r="O2674" s="13"/>
      <c r="P2674" s="13"/>
      <c r="Q2674" s="13"/>
      <c r="R2674" s="13"/>
      <c r="S2674" s="13"/>
      <c r="T2674" s="13"/>
      <c r="U2674" s="13"/>
      <c r="V2674" s="13"/>
      <c r="W2674" s="13"/>
      <c r="X2674" s="13"/>
      <c r="Y2674" s="13"/>
      <c r="Z2674" s="13"/>
      <c r="AA2674" s="13"/>
      <c r="AB2674" s="13"/>
    </row>
    <row r="2675" ht="15.75" customHeight="1">
      <c r="A2675" s="24" t="s">
        <v>11944</v>
      </c>
      <c r="B2675" s="24" t="s">
        <v>1655</v>
      </c>
      <c r="C2675" s="24" t="s">
        <v>11945</v>
      </c>
      <c r="D2675" s="24" t="s">
        <v>11946</v>
      </c>
      <c r="E2675" s="24" t="s">
        <v>11955</v>
      </c>
      <c r="F2675" s="25">
        <v>1.0</v>
      </c>
      <c r="G2675" s="25">
        <v>1.0</v>
      </c>
      <c r="H2675" s="25" t="s">
        <v>8872</v>
      </c>
      <c r="I2675" s="25">
        <v>1.0</v>
      </c>
      <c r="J2675" s="25">
        <v>1.0</v>
      </c>
      <c r="K2675" s="25" t="s">
        <v>8938</v>
      </c>
      <c r="L2675" s="25">
        <v>2.0</v>
      </c>
      <c r="M2675" s="25">
        <v>3.0</v>
      </c>
      <c r="N2675" s="25" t="s">
        <v>9081</v>
      </c>
      <c r="O2675" s="13"/>
      <c r="P2675" s="13"/>
      <c r="Q2675" s="13"/>
      <c r="R2675" s="13"/>
      <c r="S2675" s="13"/>
      <c r="T2675" s="13"/>
      <c r="U2675" s="13"/>
      <c r="V2675" s="13"/>
      <c r="W2675" s="13"/>
      <c r="X2675" s="13"/>
      <c r="Y2675" s="13"/>
      <c r="Z2675" s="13"/>
      <c r="AA2675" s="13"/>
      <c r="AB2675" s="13"/>
    </row>
    <row r="2676" ht="15.75" customHeight="1">
      <c r="A2676" s="24" t="s">
        <v>11944</v>
      </c>
      <c r="B2676" s="24" t="s">
        <v>1657</v>
      </c>
      <c r="C2676" s="24" t="s">
        <v>11945</v>
      </c>
      <c r="D2676" s="24" t="s">
        <v>11946</v>
      </c>
      <c r="E2676" s="24" t="s">
        <v>11956</v>
      </c>
      <c r="F2676" s="25">
        <v>1.0</v>
      </c>
      <c r="G2676" s="25">
        <v>1.0</v>
      </c>
      <c r="H2676" s="25" t="s">
        <v>8872</v>
      </c>
      <c r="I2676" s="25">
        <v>1.0</v>
      </c>
      <c r="J2676" s="25">
        <v>1.0</v>
      </c>
      <c r="K2676" s="25" t="s">
        <v>8938</v>
      </c>
      <c r="L2676" s="25">
        <v>2.0</v>
      </c>
      <c r="M2676" s="25">
        <v>2.0</v>
      </c>
      <c r="N2676" s="25" t="s">
        <v>9081</v>
      </c>
      <c r="O2676" s="13"/>
      <c r="P2676" s="13"/>
      <c r="Q2676" s="13"/>
      <c r="R2676" s="13"/>
      <c r="S2676" s="13"/>
      <c r="T2676" s="13"/>
      <c r="U2676" s="13"/>
      <c r="V2676" s="13"/>
      <c r="W2676" s="13"/>
      <c r="X2676" s="13"/>
      <c r="Y2676" s="13"/>
      <c r="Z2676" s="13"/>
      <c r="AA2676" s="13"/>
      <c r="AB2676" s="13"/>
    </row>
    <row r="2677" ht="15.75" customHeight="1">
      <c r="A2677" s="24" t="s">
        <v>11944</v>
      </c>
      <c r="B2677" s="24" t="s">
        <v>1659</v>
      </c>
      <c r="C2677" s="24" t="s">
        <v>11945</v>
      </c>
      <c r="D2677" s="24" t="s">
        <v>11946</v>
      </c>
      <c r="E2677" s="24" t="s">
        <v>11957</v>
      </c>
      <c r="F2677" s="25">
        <v>3.0</v>
      </c>
      <c r="G2677" s="25">
        <v>2.0</v>
      </c>
      <c r="H2677" s="25" t="s">
        <v>8872</v>
      </c>
      <c r="I2677" s="25">
        <v>3.0</v>
      </c>
      <c r="J2677" s="25">
        <v>2.0</v>
      </c>
      <c r="K2677" s="25" t="s">
        <v>8938</v>
      </c>
      <c r="L2677" s="25">
        <v>3.0</v>
      </c>
      <c r="M2677" s="25">
        <v>2.0</v>
      </c>
      <c r="N2677" s="25" t="s">
        <v>9081</v>
      </c>
      <c r="O2677" s="13"/>
      <c r="P2677" s="13"/>
      <c r="Q2677" s="13"/>
      <c r="R2677" s="13"/>
      <c r="S2677" s="13"/>
      <c r="T2677" s="13"/>
      <c r="U2677" s="13"/>
      <c r="V2677" s="13"/>
      <c r="W2677" s="13"/>
      <c r="X2677" s="13"/>
      <c r="Y2677" s="13"/>
      <c r="Z2677" s="13"/>
      <c r="AA2677" s="13"/>
      <c r="AB2677" s="13"/>
    </row>
    <row r="2678" ht="15.75" customHeight="1">
      <c r="A2678" s="24" t="s">
        <v>11944</v>
      </c>
      <c r="B2678" s="24" t="s">
        <v>1661</v>
      </c>
      <c r="C2678" s="24" t="s">
        <v>11945</v>
      </c>
      <c r="D2678" s="24" t="s">
        <v>11946</v>
      </c>
      <c r="E2678" s="24" t="s">
        <v>11958</v>
      </c>
      <c r="F2678" s="25">
        <v>2.0</v>
      </c>
      <c r="G2678" s="25">
        <v>2.0</v>
      </c>
      <c r="H2678" s="25" t="s">
        <v>8872</v>
      </c>
      <c r="I2678" s="25">
        <v>2.0</v>
      </c>
      <c r="J2678" s="25">
        <v>2.0</v>
      </c>
      <c r="K2678" s="25" t="s">
        <v>8938</v>
      </c>
      <c r="L2678" s="25">
        <v>2.0</v>
      </c>
      <c r="M2678" s="25">
        <v>2.0</v>
      </c>
      <c r="N2678" s="25" t="s">
        <v>9081</v>
      </c>
      <c r="O2678" s="13"/>
      <c r="P2678" s="13"/>
      <c r="Q2678" s="13"/>
      <c r="R2678" s="13"/>
      <c r="S2678" s="13"/>
      <c r="T2678" s="13"/>
      <c r="U2678" s="13"/>
      <c r="V2678" s="13"/>
      <c r="W2678" s="13"/>
      <c r="X2678" s="13"/>
      <c r="Y2678" s="13"/>
      <c r="Z2678" s="13"/>
      <c r="AA2678" s="13"/>
      <c r="AB2678" s="13"/>
    </row>
    <row r="2679" ht="15.75" customHeight="1">
      <c r="A2679" s="24" t="s">
        <v>11944</v>
      </c>
      <c r="B2679" s="24" t="s">
        <v>4540</v>
      </c>
      <c r="C2679" s="24" t="s">
        <v>11945</v>
      </c>
      <c r="D2679" s="24" t="s">
        <v>11946</v>
      </c>
      <c r="E2679" s="24" t="s">
        <v>11953</v>
      </c>
      <c r="F2679" s="25">
        <v>2.0</v>
      </c>
      <c r="G2679" s="25">
        <v>2.0</v>
      </c>
      <c r="H2679" s="25" t="s">
        <v>8872</v>
      </c>
      <c r="I2679" s="25">
        <v>2.0</v>
      </c>
      <c r="J2679" s="25">
        <v>2.0</v>
      </c>
      <c r="K2679" s="25" t="s">
        <v>8938</v>
      </c>
      <c r="L2679" s="25">
        <v>2.0</v>
      </c>
      <c r="M2679" s="25">
        <v>2.0</v>
      </c>
      <c r="N2679" s="25" t="s">
        <v>9081</v>
      </c>
      <c r="O2679" s="13"/>
      <c r="P2679" s="13"/>
      <c r="Q2679" s="13"/>
      <c r="R2679" s="13"/>
      <c r="S2679" s="13"/>
      <c r="T2679" s="13"/>
      <c r="U2679" s="13"/>
      <c r="V2679" s="13"/>
      <c r="W2679" s="13"/>
      <c r="X2679" s="13"/>
      <c r="Y2679" s="13"/>
      <c r="Z2679" s="13"/>
      <c r="AA2679" s="13"/>
      <c r="AB2679" s="13"/>
    </row>
    <row r="2680" ht="15.75" customHeight="1">
      <c r="A2680" s="24" t="s">
        <v>11944</v>
      </c>
      <c r="B2680" s="24" t="s">
        <v>4542</v>
      </c>
      <c r="C2680" s="24" t="s">
        <v>11945</v>
      </c>
      <c r="D2680" s="24" t="s">
        <v>11946</v>
      </c>
      <c r="E2680" s="24" t="s">
        <v>11959</v>
      </c>
      <c r="F2680" s="25">
        <v>3.0</v>
      </c>
      <c r="G2680" s="25">
        <v>2.0</v>
      </c>
      <c r="H2680" s="25" t="s">
        <v>8872</v>
      </c>
      <c r="I2680" s="25">
        <v>3.0</v>
      </c>
      <c r="J2680" s="25">
        <v>2.0</v>
      </c>
      <c r="K2680" s="25" t="s">
        <v>8938</v>
      </c>
      <c r="L2680" s="25">
        <v>3.0</v>
      </c>
      <c r="M2680" s="25">
        <v>2.0</v>
      </c>
      <c r="N2680" s="25" t="s">
        <v>9081</v>
      </c>
      <c r="O2680" s="13"/>
      <c r="P2680" s="13"/>
      <c r="Q2680" s="13"/>
      <c r="R2680" s="13"/>
      <c r="S2680" s="13"/>
      <c r="T2680" s="13"/>
      <c r="U2680" s="13"/>
      <c r="V2680" s="13"/>
      <c r="W2680" s="13"/>
      <c r="X2680" s="13"/>
      <c r="Y2680" s="13"/>
      <c r="Z2680" s="13"/>
      <c r="AA2680" s="13"/>
      <c r="AB2680" s="13"/>
    </row>
    <row r="2681" ht="15.75" customHeight="1">
      <c r="A2681" s="24" t="s">
        <v>11944</v>
      </c>
      <c r="B2681" s="24" t="s">
        <v>4544</v>
      </c>
      <c r="C2681" s="24" t="s">
        <v>11945</v>
      </c>
      <c r="D2681" s="24" t="s">
        <v>11946</v>
      </c>
      <c r="E2681" s="24" t="s">
        <v>11960</v>
      </c>
      <c r="F2681" s="25">
        <v>3.0</v>
      </c>
      <c r="G2681" s="25">
        <v>3.0</v>
      </c>
      <c r="H2681" s="25" t="s">
        <v>8872</v>
      </c>
      <c r="I2681" s="25">
        <v>3.0</v>
      </c>
      <c r="J2681" s="25">
        <v>3.0</v>
      </c>
      <c r="K2681" s="25" t="s">
        <v>8938</v>
      </c>
      <c r="L2681" s="25">
        <v>3.0</v>
      </c>
      <c r="M2681" s="25">
        <v>3.0</v>
      </c>
      <c r="N2681" s="25" t="s">
        <v>9081</v>
      </c>
      <c r="O2681" s="13"/>
      <c r="P2681" s="13"/>
      <c r="Q2681" s="13"/>
      <c r="R2681" s="13"/>
      <c r="S2681" s="13"/>
      <c r="T2681" s="13"/>
      <c r="U2681" s="13"/>
      <c r="V2681" s="13"/>
      <c r="W2681" s="13"/>
      <c r="X2681" s="13"/>
      <c r="Y2681" s="13"/>
      <c r="Z2681" s="13"/>
      <c r="AA2681" s="13"/>
      <c r="AB2681" s="13"/>
    </row>
    <row r="2682" ht="15.75" customHeight="1">
      <c r="A2682" s="24" t="s">
        <v>11944</v>
      </c>
      <c r="B2682" s="24" t="s">
        <v>1663</v>
      </c>
      <c r="C2682" s="24" t="s">
        <v>11945</v>
      </c>
      <c r="D2682" s="24" t="s">
        <v>11946</v>
      </c>
      <c r="E2682" s="24" t="s">
        <v>11961</v>
      </c>
      <c r="F2682" s="25">
        <v>1.0</v>
      </c>
      <c r="G2682" s="25">
        <v>1.0</v>
      </c>
      <c r="H2682" s="25" t="s">
        <v>8872</v>
      </c>
      <c r="I2682" s="25">
        <v>1.0</v>
      </c>
      <c r="J2682" s="25">
        <v>1.0</v>
      </c>
      <c r="K2682" s="25" t="s">
        <v>8938</v>
      </c>
      <c r="L2682" s="25">
        <v>1.0</v>
      </c>
      <c r="M2682" s="25">
        <v>1.0</v>
      </c>
      <c r="N2682" s="25" t="s">
        <v>9081</v>
      </c>
      <c r="O2682" s="13"/>
      <c r="P2682" s="13"/>
      <c r="Q2682" s="13"/>
      <c r="R2682" s="13"/>
      <c r="S2682" s="13"/>
      <c r="T2682" s="13"/>
      <c r="U2682" s="13"/>
      <c r="V2682" s="13"/>
      <c r="W2682" s="13"/>
      <c r="X2682" s="13"/>
      <c r="Y2682" s="13"/>
      <c r="Z2682" s="13"/>
      <c r="AA2682" s="13"/>
      <c r="AB2682" s="13"/>
    </row>
    <row r="2683" ht="15.75" customHeight="1">
      <c r="A2683" s="24" t="s">
        <v>11944</v>
      </c>
      <c r="B2683" s="24" t="s">
        <v>4546</v>
      </c>
      <c r="C2683" s="24" t="s">
        <v>11945</v>
      </c>
      <c r="D2683" s="24" t="s">
        <v>11946</v>
      </c>
      <c r="E2683" s="24" t="s">
        <v>11962</v>
      </c>
      <c r="F2683" s="25">
        <v>1.0</v>
      </c>
      <c r="G2683" s="25">
        <v>2.0</v>
      </c>
      <c r="H2683" s="25" t="s">
        <v>8872</v>
      </c>
      <c r="I2683" s="25">
        <v>1.0</v>
      </c>
      <c r="J2683" s="25">
        <v>2.0</v>
      </c>
      <c r="K2683" s="25" t="s">
        <v>8938</v>
      </c>
      <c r="L2683" s="25">
        <v>1.0</v>
      </c>
      <c r="M2683" s="25">
        <v>2.0</v>
      </c>
      <c r="N2683" s="25" t="s">
        <v>9081</v>
      </c>
      <c r="O2683" s="13"/>
      <c r="P2683" s="13"/>
      <c r="Q2683" s="13"/>
      <c r="R2683" s="13"/>
      <c r="S2683" s="13"/>
      <c r="T2683" s="13"/>
      <c r="U2683" s="13"/>
      <c r="V2683" s="13"/>
      <c r="W2683" s="13"/>
      <c r="X2683" s="13"/>
      <c r="Y2683" s="13"/>
      <c r="Z2683" s="13"/>
      <c r="AA2683" s="13"/>
      <c r="AB2683" s="13"/>
    </row>
    <row r="2684" ht="15.75" customHeight="1">
      <c r="A2684" s="24" t="s">
        <v>11944</v>
      </c>
      <c r="B2684" s="24" t="s">
        <v>1665</v>
      </c>
      <c r="C2684" s="24" t="s">
        <v>11945</v>
      </c>
      <c r="D2684" s="24" t="s">
        <v>11946</v>
      </c>
      <c r="E2684" s="24" t="s">
        <v>11963</v>
      </c>
      <c r="F2684" s="25">
        <v>1.0</v>
      </c>
      <c r="G2684" s="25">
        <v>2.0</v>
      </c>
      <c r="H2684" s="25" t="s">
        <v>8872</v>
      </c>
      <c r="I2684" s="25">
        <v>1.0</v>
      </c>
      <c r="J2684" s="25">
        <v>1.0</v>
      </c>
      <c r="K2684" s="25" t="s">
        <v>8938</v>
      </c>
      <c r="L2684" s="25">
        <v>1.0</v>
      </c>
      <c r="M2684" s="25">
        <v>2.0</v>
      </c>
      <c r="N2684" s="25" t="s">
        <v>9081</v>
      </c>
      <c r="O2684" s="13"/>
      <c r="P2684" s="13"/>
      <c r="Q2684" s="13"/>
      <c r="R2684" s="13"/>
      <c r="S2684" s="13"/>
      <c r="T2684" s="13"/>
      <c r="U2684" s="13"/>
      <c r="V2684" s="13"/>
      <c r="W2684" s="13"/>
      <c r="X2684" s="13"/>
      <c r="Y2684" s="13"/>
      <c r="Z2684" s="13"/>
      <c r="AA2684" s="13"/>
      <c r="AB2684" s="13"/>
    </row>
    <row r="2685" ht="15.75" customHeight="1">
      <c r="A2685" s="24" t="s">
        <v>11944</v>
      </c>
      <c r="B2685" s="24" t="s">
        <v>1667</v>
      </c>
      <c r="C2685" s="24" t="s">
        <v>11945</v>
      </c>
      <c r="D2685" s="24" t="s">
        <v>11946</v>
      </c>
      <c r="E2685" s="24" t="s">
        <v>11964</v>
      </c>
      <c r="F2685" s="25">
        <v>1.0</v>
      </c>
      <c r="G2685" s="25">
        <v>2.0</v>
      </c>
      <c r="H2685" s="25" t="s">
        <v>8872</v>
      </c>
      <c r="I2685" s="25">
        <v>1.0</v>
      </c>
      <c r="J2685" s="25">
        <v>2.0</v>
      </c>
      <c r="K2685" s="25" t="s">
        <v>9396</v>
      </c>
      <c r="L2685" s="25">
        <v>1.0</v>
      </c>
      <c r="M2685" s="25">
        <v>2.0</v>
      </c>
      <c r="N2685" s="25" t="s">
        <v>9081</v>
      </c>
      <c r="O2685" s="13"/>
      <c r="P2685" s="13"/>
      <c r="Q2685" s="13"/>
      <c r="R2685" s="13"/>
      <c r="S2685" s="13"/>
      <c r="T2685" s="13"/>
      <c r="U2685" s="13"/>
      <c r="V2685" s="13"/>
      <c r="W2685" s="13"/>
      <c r="X2685" s="13"/>
      <c r="Y2685" s="13"/>
      <c r="Z2685" s="13"/>
      <c r="AA2685" s="13"/>
      <c r="AB2685" s="13"/>
    </row>
    <row r="2686" ht="15.75" customHeight="1">
      <c r="A2686" s="24" t="s">
        <v>11944</v>
      </c>
      <c r="B2686" s="24" t="s">
        <v>4548</v>
      </c>
      <c r="C2686" s="24" t="s">
        <v>11945</v>
      </c>
      <c r="D2686" s="24" t="s">
        <v>11946</v>
      </c>
      <c r="E2686" s="24" t="s">
        <v>11965</v>
      </c>
      <c r="F2686" s="25">
        <v>2.0</v>
      </c>
      <c r="G2686" s="25">
        <v>2.0</v>
      </c>
      <c r="H2686" s="25" t="s">
        <v>8872</v>
      </c>
      <c r="I2686" s="25">
        <v>2.0</v>
      </c>
      <c r="J2686" s="25">
        <v>2.0</v>
      </c>
      <c r="K2686" s="25" t="s">
        <v>9396</v>
      </c>
      <c r="L2686" s="25">
        <v>2.0</v>
      </c>
      <c r="M2686" s="25">
        <v>2.0</v>
      </c>
      <c r="N2686" s="25" t="s">
        <v>9081</v>
      </c>
      <c r="O2686" s="13"/>
      <c r="P2686" s="13"/>
      <c r="Q2686" s="13"/>
      <c r="R2686" s="13"/>
      <c r="S2686" s="13"/>
      <c r="T2686" s="13"/>
      <c r="U2686" s="13"/>
      <c r="V2686" s="13"/>
      <c r="W2686" s="13"/>
      <c r="X2686" s="13"/>
      <c r="Y2686" s="13"/>
      <c r="Z2686" s="13"/>
      <c r="AA2686" s="13"/>
      <c r="AB2686" s="13"/>
    </row>
    <row r="2687" ht="15.75" customHeight="1">
      <c r="A2687" s="24" t="s">
        <v>11944</v>
      </c>
      <c r="B2687" s="24" t="s">
        <v>1669</v>
      </c>
      <c r="C2687" s="24" t="s">
        <v>11945</v>
      </c>
      <c r="D2687" s="24" t="s">
        <v>11946</v>
      </c>
      <c r="E2687" s="24" t="s">
        <v>11966</v>
      </c>
      <c r="F2687" s="25">
        <v>2.0</v>
      </c>
      <c r="G2687" s="25">
        <v>2.0</v>
      </c>
      <c r="H2687" s="25" t="s">
        <v>8872</v>
      </c>
      <c r="I2687" s="25">
        <v>2.0</v>
      </c>
      <c r="J2687" s="25">
        <v>2.0</v>
      </c>
      <c r="K2687" s="25" t="s">
        <v>9396</v>
      </c>
      <c r="L2687" s="25">
        <v>2.0</v>
      </c>
      <c r="M2687" s="25">
        <v>2.0</v>
      </c>
      <c r="N2687" s="25" t="s">
        <v>9081</v>
      </c>
      <c r="O2687" s="13"/>
      <c r="P2687" s="13"/>
      <c r="Q2687" s="13"/>
      <c r="R2687" s="13"/>
      <c r="S2687" s="13"/>
      <c r="T2687" s="13"/>
      <c r="U2687" s="13"/>
      <c r="V2687" s="13"/>
      <c r="W2687" s="13"/>
      <c r="X2687" s="13"/>
      <c r="Y2687" s="13"/>
      <c r="Z2687" s="13"/>
      <c r="AA2687" s="13"/>
      <c r="AB2687" s="13"/>
    </row>
    <row r="2688" ht="15.75" customHeight="1">
      <c r="A2688" s="24" t="s">
        <v>11944</v>
      </c>
      <c r="B2688" s="24" t="s">
        <v>4550</v>
      </c>
      <c r="C2688" s="24" t="s">
        <v>11945</v>
      </c>
      <c r="D2688" s="24" t="s">
        <v>11946</v>
      </c>
      <c r="E2688" s="24" t="s">
        <v>11967</v>
      </c>
      <c r="F2688" s="25">
        <v>1.0</v>
      </c>
      <c r="G2688" s="25">
        <v>2.0</v>
      </c>
      <c r="H2688" s="25" t="s">
        <v>8872</v>
      </c>
      <c r="I2688" s="25">
        <v>1.0</v>
      </c>
      <c r="J2688" s="25">
        <v>2.0</v>
      </c>
      <c r="K2688" s="25" t="s">
        <v>9396</v>
      </c>
      <c r="L2688" s="25">
        <v>1.0</v>
      </c>
      <c r="M2688" s="25">
        <v>2.0</v>
      </c>
      <c r="N2688" s="25" t="s">
        <v>9081</v>
      </c>
      <c r="O2688" s="13"/>
      <c r="P2688" s="13"/>
      <c r="Q2688" s="13"/>
      <c r="R2688" s="13"/>
      <c r="S2688" s="13"/>
      <c r="T2688" s="13"/>
      <c r="U2688" s="13"/>
      <c r="V2688" s="13"/>
      <c r="W2688" s="13"/>
      <c r="X2688" s="13"/>
      <c r="Y2688" s="13"/>
      <c r="Z2688" s="13"/>
      <c r="AA2688" s="13"/>
      <c r="AB2688" s="13"/>
    </row>
    <row r="2689" ht="15.75" customHeight="1">
      <c r="A2689" s="24" t="s">
        <v>11944</v>
      </c>
      <c r="B2689" s="24" t="s">
        <v>4552</v>
      </c>
      <c r="C2689" s="24" t="s">
        <v>11945</v>
      </c>
      <c r="D2689" s="24" t="s">
        <v>11946</v>
      </c>
      <c r="E2689" s="24" t="s">
        <v>11968</v>
      </c>
      <c r="F2689" s="25">
        <v>1.0</v>
      </c>
      <c r="G2689" s="25">
        <v>1.0</v>
      </c>
      <c r="H2689" s="25" t="s">
        <v>8872</v>
      </c>
      <c r="I2689" s="25">
        <v>1.0</v>
      </c>
      <c r="J2689" s="25">
        <v>1.0</v>
      </c>
      <c r="K2689" s="25" t="s">
        <v>9396</v>
      </c>
      <c r="L2689" s="25">
        <v>1.0</v>
      </c>
      <c r="M2689" s="25">
        <v>1.0</v>
      </c>
      <c r="N2689" s="25" t="s">
        <v>9081</v>
      </c>
      <c r="O2689" s="13"/>
      <c r="P2689" s="13"/>
      <c r="Q2689" s="13"/>
      <c r="R2689" s="13"/>
      <c r="S2689" s="13"/>
      <c r="T2689" s="13"/>
      <c r="U2689" s="13"/>
      <c r="V2689" s="13"/>
      <c r="W2689" s="13"/>
      <c r="X2689" s="13"/>
      <c r="Y2689" s="13"/>
      <c r="Z2689" s="13"/>
      <c r="AA2689" s="13"/>
      <c r="AB2689" s="13"/>
    </row>
    <row r="2690" ht="15.75" customHeight="1">
      <c r="A2690" s="24" t="s">
        <v>11944</v>
      </c>
      <c r="B2690" s="24" t="s">
        <v>4554</v>
      </c>
      <c r="C2690" s="24" t="s">
        <v>11945</v>
      </c>
      <c r="D2690" s="24" t="s">
        <v>11946</v>
      </c>
      <c r="E2690" s="24" t="s">
        <v>11969</v>
      </c>
      <c r="F2690" s="25">
        <v>1.0</v>
      </c>
      <c r="G2690" s="25">
        <v>2.0</v>
      </c>
      <c r="H2690" s="25" t="s">
        <v>8872</v>
      </c>
      <c r="I2690" s="25">
        <v>1.0</v>
      </c>
      <c r="J2690" s="25">
        <v>2.0</v>
      </c>
      <c r="K2690" s="25" t="s">
        <v>9396</v>
      </c>
      <c r="L2690" s="25">
        <v>1.0</v>
      </c>
      <c r="M2690" s="25">
        <v>2.0</v>
      </c>
      <c r="N2690" s="25" t="s">
        <v>9081</v>
      </c>
      <c r="O2690" s="13"/>
      <c r="P2690" s="13"/>
      <c r="Q2690" s="13"/>
      <c r="R2690" s="13"/>
      <c r="S2690" s="13"/>
      <c r="T2690" s="13"/>
      <c r="U2690" s="13"/>
      <c r="V2690" s="13"/>
      <c r="W2690" s="13"/>
      <c r="X2690" s="13"/>
      <c r="Y2690" s="13"/>
      <c r="Z2690" s="13"/>
      <c r="AA2690" s="13"/>
      <c r="AB2690" s="13"/>
    </row>
    <row r="2691" ht="15.75" customHeight="1">
      <c r="A2691" s="24" t="s">
        <v>11944</v>
      </c>
      <c r="B2691" s="24" t="s">
        <v>1671</v>
      </c>
      <c r="C2691" s="24" t="s">
        <v>11945</v>
      </c>
      <c r="D2691" s="24" t="s">
        <v>11946</v>
      </c>
      <c r="E2691" s="24" t="s">
        <v>11970</v>
      </c>
      <c r="F2691" s="25">
        <v>1.0</v>
      </c>
      <c r="G2691" s="25">
        <v>1.0</v>
      </c>
      <c r="H2691" s="25" t="s">
        <v>8872</v>
      </c>
      <c r="I2691" s="25">
        <v>1.0</v>
      </c>
      <c r="J2691" s="25">
        <v>1.0</v>
      </c>
      <c r="K2691" s="25" t="s">
        <v>9396</v>
      </c>
      <c r="L2691" s="25">
        <v>1.0</v>
      </c>
      <c r="M2691" s="25">
        <v>1.0</v>
      </c>
      <c r="N2691" s="25" t="s">
        <v>9081</v>
      </c>
      <c r="O2691" s="13"/>
      <c r="P2691" s="13"/>
      <c r="Q2691" s="13"/>
      <c r="R2691" s="13"/>
      <c r="S2691" s="13"/>
      <c r="T2691" s="13"/>
      <c r="U2691" s="13"/>
      <c r="V2691" s="13"/>
      <c r="W2691" s="13"/>
      <c r="X2691" s="13"/>
      <c r="Y2691" s="13"/>
      <c r="Z2691" s="13"/>
      <c r="AA2691" s="13"/>
      <c r="AB2691" s="13"/>
    </row>
    <row r="2692" ht="15.75" customHeight="1">
      <c r="A2692" s="24" t="s">
        <v>11944</v>
      </c>
      <c r="B2692" s="24" t="s">
        <v>4556</v>
      </c>
      <c r="C2692" s="24" t="s">
        <v>11945</v>
      </c>
      <c r="D2692" s="24" t="s">
        <v>11946</v>
      </c>
      <c r="E2692" s="24" t="s">
        <v>11971</v>
      </c>
      <c r="F2692" s="25">
        <v>1.0</v>
      </c>
      <c r="G2692" s="25">
        <v>1.0</v>
      </c>
      <c r="H2692" s="25" t="s">
        <v>8872</v>
      </c>
      <c r="I2692" s="25">
        <v>1.0</v>
      </c>
      <c r="J2692" s="25">
        <v>1.0</v>
      </c>
      <c r="K2692" s="25" t="s">
        <v>9396</v>
      </c>
      <c r="L2692" s="25">
        <v>1.0</v>
      </c>
      <c r="M2692" s="25">
        <v>1.0</v>
      </c>
      <c r="N2692" s="25" t="s">
        <v>9081</v>
      </c>
      <c r="O2692" s="13"/>
      <c r="P2692" s="13"/>
      <c r="Q2692" s="13"/>
      <c r="R2692" s="13"/>
      <c r="S2692" s="13"/>
      <c r="T2692" s="13"/>
      <c r="U2692" s="13"/>
      <c r="V2692" s="13"/>
      <c r="W2692" s="13"/>
      <c r="X2692" s="13"/>
      <c r="Y2692" s="13"/>
      <c r="Z2692" s="13"/>
      <c r="AA2692" s="13"/>
      <c r="AB2692" s="13"/>
    </row>
    <row r="2693" ht="15.75" customHeight="1">
      <c r="A2693" s="24" t="s">
        <v>11944</v>
      </c>
      <c r="B2693" s="24" t="s">
        <v>4558</v>
      </c>
      <c r="C2693" s="24" t="s">
        <v>11945</v>
      </c>
      <c r="D2693" s="24" t="s">
        <v>11946</v>
      </c>
      <c r="E2693" s="24" t="s">
        <v>11972</v>
      </c>
      <c r="F2693" s="25">
        <v>2.0</v>
      </c>
      <c r="G2693" s="25">
        <v>2.0</v>
      </c>
      <c r="H2693" s="25" t="s">
        <v>8872</v>
      </c>
      <c r="I2693" s="25">
        <v>2.0</v>
      </c>
      <c r="J2693" s="25">
        <v>2.0</v>
      </c>
      <c r="K2693" s="25" t="s">
        <v>9396</v>
      </c>
      <c r="L2693" s="25">
        <v>2.0</v>
      </c>
      <c r="M2693" s="25">
        <v>2.0</v>
      </c>
      <c r="N2693" s="25" t="s">
        <v>9081</v>
      </c>
      <c r="O2693" s="13"/>
      <c r="P2693" s="13"/>
      <c r="Q2693" s="13"/>
      <c r="R2693" s="13"/>
      <c r="S2693" s="13"/>
      <c r="T2693" s="13"/>
      <c r="U2693" s="13"/>
      <c r="V2693" s="13"/>
      <c r="W2693" s="13"/>
      <c r="X2693" s="13"/>
      <c r="Y2693" s="13"/>
      <c r="Z2693" s="13"/>
      <c r="AA2693" s="13"/>
      <c r="AB2693" s="13"/>
    </row>
    <row r="2694" ht="15.75" customHeight="1">
      <c r="A2694" s="24" t="s">
        <v>11944</v>
      </c>
      <c r="B2694" s="24" t="s">
        <v>1673</v>
      </c>
      <c r="C2694" s="24" t="s">
        <v>11945</v>
      </c>
      <c r="D2694" s="24" t="s">
        <v>11946</v>
      </c>
      <c r="E2694" s="24" t="s">
        <v>11973</v>
      </c>
      <c r="F2694" s="25">
        <v>1.0</v>
      </c>
      <c r="G2694" s="25">
        <v>2.0</v>
      </c>
      <c r="H2694" s="25" t="s">
        <v>8872</v>
      </c>
      <c r="I2694" s="25">
        <v>1.0</v>
      </c>
      <c r="J2694" s="25">
        <v>2.0</v>
      </c>
      <c r="K2694" s="25" t="s">
        <v>9396</v>
      </c>
      <c r="L2694" s="25">
        <v>1.0</v>
      </c>
      <c r="M2694" s="25">
        <v>3.0</v>
      </c>
      <c r="N2694" s="25" t="s">
        <v>9081</v>
      </c>
      <c r="O2694" s="13"/>
      <c r="P2694" s="13"/>
      <c r="Q2694" s="13"/>
      <c r="R2694" s="13"/>
      <c r="S2694" s="13"/>
      <c r="T2694" s="13"/>
      <c r="U2694" s="13"/>
      <c r="V2694" s="13"/>
      <c r="W2694" s="13"/>
      <c r="X2694" s="13"/>
      <c r="Y2694" s="13"/>
      <c r="Z2694" s="13"/>
      <c r="AA2694" s="13"/>
      <c r="AB2694" s="13"/>
    </row>
    <row r="2695" ht="15.75" customHeight="1">
      <c r="A2695" s="24" t="s">
        <v>11944</v>
      </c>
      <c r="B2695" s="24" t="s">
        <v>4560</v>
      </c>
      <c r="C2695" s="24" t="s">
        <v>11945</v>
      </c>
      <c r="D2695" s="24" t="s">
        <v>11946</v>
      </c>
      <c r="E2695" s="24" t="s">
        <v>11974</v>
      </c>
      <c r="F2695" s="25">
        <v>3.0</v>
      </c>
      <c r="G2695" s="25">
        <v>3.0</v>
      </c>
      <c r="H2695" s="25" t="s">
        <v>8872</v>
      </c>
      <c r="I2695" s="25">
        <v>3.0</v>
      </c>
      <c r="J2695" s="25">
        <v>3.0</v>
      </c>
      <c r="K2695" s="25" t="s">
        <v>9396</v>
      </c>
      <c r="L2695" s="25">
        <v>3.0</v>
      </c>
      <c r="M2695" s="25">
        <v>3.0</v>
      </c>
      <c r="N2695" s="25" t="s">
        <v>9081</v>
      </c>
      <c r="O2695" s="13"/>
      <c r="P2695" s="13"/>
      <c r="Q2695" s="13"/>
      <c r="R2695" s="13"/>
      <c r="S2695" s="13"/>
      <c r="T2695" s="13"/>
      <c r="U2695" s="13"/>
      <c r="V2695" s="13"/>
      <c r="W2695" s="13"/>
      <c r="X2695" s="13"/>
      <c r="Y2695" s="13"/>
      <c r="Z2695" s="13"/>
      <c r="AA2695" s="13"/>
      <c r="AB2695" s="13"/>
    </row>
    <row r="2696" ht="15.75" customHeight="1">
      <c r="A2696" s="24" t="s">
        <v>11944</v>
      </c>
      <c r="B2696" s="24" t="s">
        <v>1675</v>
      </c>
      <c r="C2696" s="24" t="s">
        <v>11945</v>
      </c>
      <c r="D2696" s="24" t="s">
        <v>11946</v>
      </c>
      <c r="E2696" s="24" t="s">
        <v>11974</v>
      </c>
      <c r="F2696" s="25">
        <v>3.0</v>
      </c>
      <c r="G2696" s="25">
        <v>3.0</v>
      </c>
      <c r="H2696" s="25" t="s">
        <v>8872</v>
      </c>
      <c r="I2696" s="25">
        <v>3.0</v>
      </c>
      <c r="J2696" s="25">
        <v>3.0</v>
      </c>
      <c r="K2696" s="25" t="s">
        <v>9396</v>
      </c>
      <c r="L2696" s="25">
        <v>3.0</v>
      </c>
      <c r="M2696" s="25">
        <v>3.0</v>
      </c>
      <c r="N2696" s="25" t="s">
        <v>9081</v>
      </c>
      <c r="O2696" s="13"/>
      <c r="P2696" s="13"/>
      <c r="Q2696" s="13"/>
      <c r="R2696" s="13"/>
      <c r="S2696" s="13"/>
      <c r="T2696" s="13"/>
      <c r="U2696" s="13"/>
      <c r="V2696" s="13"/>
      <c r="W2696" s="13"/>
      <c r="X2696" s="13"/>
      <c r="Y2696" s="13"/>
      <c r="Z2696" s="13"/>
      <c r="AA2696" s="13"/>
      <c r="AB2696" s="13"/>
    </row>
    <row r="2697" ht="15.75" customHeight="1">
      <c r="A2697" s="24" t="s">
        <v>11944</v>
      </c>
      <c r="B2697" s="24" t="s">
        <v>4562</v>
      </c>
      <c r="C2697" s="24" t="s">
        <v>11945</v>
      </c>
      <c r="D2697" s="24" t="s">
        <v>11946</v>
      </c>
      <c r="E2697" s="24" t="s">
        <v>11975</v>
      </c>
      <c r="F2697" s="25">
        <v>2.0</v>
      </c>
      <c r="G2697" s="25">
        <v>2.0</v>
      </c>
      <c r="H2697" s="25" t="s">
        <v>8872</v>
      </c>
      <c r="I2697" s="25">
        <v>2.0</v>
      </c>
      <c r="J2697" s="25">
        <v>2.0</v>
      </c>
      <c r="K2697" s="25" t="s">
        <v>9396</v>
      </c>
      <c r="L2697" s="25">
        <v>2.0</v>
      </c>
      <c r="M2697" s="25">
        <v>2.0</v>
      </c>
      <c r="N2697" s="25" t="s">
        <v>9081</v>
      </c>
      <c r="O2697" s="13"/>
      <c r="P2697" s="13"/>
      <c r="Q2697" s="13"/>
      <c r="R2697" s="13"/>
      <c r="S2697" s="13"/>
      <c r="T2697" s="13"/>
      <c r="U2697" s="13"/>
      <c r="V2697" s="13"/>
      <c r="W2697" s="13"/>
      <c r="X2697" s="13"/>
      <c r="Y2697" s="13"/>
      <c r="Z2697" s="13"/>
      <c r="AA2697" s="13"/>
      <c r="AB2697" s="13"/>
    </row>
    <row r="2698" ht="15.75" customHeight="1">
      <c r="A2698" s="24" t="s">
        <v>11944</v>
      </c>
      <c r="B2698" s="24" t="s">
        <v>1677</v>
      </c>
      <c r="C2698" s="24" t="s">
        <v>11945</v>
      </c>
      <c r="D2698" s="24" t="s">
        <v>11946</v>
      </c>
      <c r="E2698" s="24" t="s">
        <v>11976</v>
      </c>
      <c r="F2698" s="25">
        <v>1.0</v>
      </c>
      <c r="G2698" s="25">
        <v>1.0</v>
      </c>
      <c r="H2698" s="25" t="s">
        <v>8872</v>
      </c>
      <c r="I2698" s="25">
        <v>1.0</v>
      </c>
      <c r="J2698" s="25">
        <v>1.0</v>
      </c>
      <c r="K2698" s="25" t="s">
        <v>9396</v>
      </c>
      <c r="L2698" s="25">
        <v>1.0</v>
      </c>
      <c r="M2698" s="25">
        <v>1.0</v>
      </c>
      <c r="N2698" s="25" t="s">
        <v>9081</v>
      </c>
      <c r="O2698" s="13"/>
      <c r="P2698" s="13"/>
      <c r="Q2698" s="13"/>
      <c r="R2698" s="13"/>
      <c r="S2698" s="13"/>
      <c r="T2698" s="13"/>
      <c r="U2698" s="13"/>
      <c r="V2698" s="13"/>
      <c r="W2698" s="13"/>
      <c r="X2698" s="13"/>
      <c r="Y2698" s="13"/>
      <c r="Z2698" s="13"/>
      <c r="AA2698" s="13"/>
      <c r="AB2698" s="13"/>
    </row>
    <row r="2699" ht="15.75" customHeight="1">
      <c r="A2699" s="24" t="s">
        <v>11944</v>
      </c>
      <c r="B2699" s="24" t="s">
        <v>4564</v>
      </c>
      <c r="C2699" s="24" t="s">
        <v>11945</v>
      </c>
      <c r="D2699" s="24" t="s">
        <v>11946</v>
      </c>
      <c r="E2699" s="24" t="s">
        <v>11977</v>
      </c>
      <c r="F2699" s="25">
        <v>2.0</v>
      </c>
      <c r="G2699" s="25">
        <v>1.0</v>
      </c>
      <c r="H2699" s="25" t="s">
        <v>8872</v>
      </c>
      <c r="I2699" s="25">
        <v>2.0</v>
      </c>
      <c r="J2699" s="25">
        <v>1.0</v>
      </c>
      <c r="K2699" s="25" t="s">
        <v>9396</v>
      </c>
      <c r="L2699" s="25">
        <v>2.0</v>
      </c>
      <c r="M2699" s="25">
        <v>1.0</v>
      </c>
      <c r="N2699" s="25" t="s">
        <v>9081</v>
      </c>
      <c r="O2699" s="13"/>
      <c r="P2699" s="13"/>
      <c r="Q2699" s="13"/>
      <c r="R2699" s="13"/>
      <c r="S2699" s="13"/>
      <c r="T2699" s="13"/>
      <c r="U2699" s="13"/>
      <c r="V2699" s="13"/>
      <c r="W2699" s="13"/>
      <c r="X2699" s="13"/>
      <c r="Y2699" s="13"/>
      <c r="Z2699" s="13"/>
      <c r="AA2699" s="13"/>
      <c r="AB2699" s="13"/>
    </row>
    <row r="2700" ht="15.75" customHeight="1">
      <c r="A2700" s="24" t="s">
        <v>11944</v>
      </c>
      <c r="B2700" s="24" t="s">
        <v>1678</v>
      </c>
      <c r="C2700" s="24" t="s">
        <v>11945</v>
      </c>
      <c r="D2700" s="24" t="s">
        <v>11946</v>
      </c>
      <c r="E2700" s="24" t="s">
        <v>11978</v>
      </c>
      <c r="F2700" s="25">
        <v>3.0</v>
      </c>
      <c r="G2700" s="25">
        <v>3.0</v>
      </c>
      <c r="H2700" s="25" t="s">
        <v>8872</v>
      </c>
      <c r="I2700" s="25">
        <v>3.0</v>
      </c>
      <c r="J2700" s="25">
        <v>3.0</v>
      </c>
      <c r="K2700" s="25" t="s">
        <v>9396</v>
      </c>
      <c r="L2700" s="25">
        <v>3.0</v>
      </c>
      <c r="M2700" s="25">
        <v>3.0</v>
      </c>
      <c r="N2700" s="25" t="s">
        <v>9081</v>
      </c>
      <c r="O2700" s="13"/>
      <c r="P2700" s="13"/>
      <c r="Q2700" s="13"/>
      <c r="R2700" s="13"/>
      <c r="S2700" s="13"/>
      <c r="T2700" s="13"/>
      <c r="U2700" s="13"/>
      <c r="V2700" s="13"/>
      <c r="W2700" s="13"/>
      <c r="X2700" s="13"/>
      <c r="Y2700" s="13"/>
      <c r="Z2700" s="13"/>
      <c r="AA2700" s="13"/>
      <c r="AB2700" s="13"/>
    </row>
    <row r="2701" ht="15.75" customHeight="1">
      <c r="A2701" s="24" t="s">
        <v>11944</v>
      </c>
      <c r="B2701" s="24" t="s">
        <v>4566</v>
      </c>
      <c r="C2701" s="24" t="s">
        <v>11945</v>
      </c>
      <c r="D2701" s="24" t="s">
        <v>11946</v>
      </c>
      <c r="E2701" s="24" t="s">
        <v>11979</v>
      </c>
      <c r="F2701" s="25">
        <v>3.0</v>
      </c>
      <c r="G2701" s="25">
        <v>3.0</v>
      </c>
      <c r="H2701" s="25" t="s">
        <v>8872</v>
      </c>
      <c r="I2701" s="25">
        <v>3.0</v>
      </c>
      <c r="J2701" s="25">
        <v>3.0</v>
      </c>
      <c r="K2701" s="25" t="s">
        <v>9396</v>
      </c>
      <c r="L2701" s="25">
        <v>3.0</v>
      </c>
      <c r="M2701" s="25">
        <v>3.0</v>
      </c>
      <c r="N2701" s="25" t="s">
        <v>9081</v>
      </c>
      <c r="O2701" s="13"/>
      <c r="P2701" s="13"/>
      <c r="Q2701" s="13"/>
      <c r="R2701" s="13"/>
      <c r="S2701" s="13"/>
      <c r="T2701" s="13"/>
      <c r="U2701" s="13"/>
      <c r="V2701" s="13"/>
      <c r="W2701" s="13"/>
      <c r="X2701" s="13"/>
      <c r="Y2701" s="13"/>
      <c r="Z2701" s="13"/>
      <c r="AA2701" s="13"/>
      <c r="AB2701" s="13"/>
    </row>
    <row r="2702" ht="15.75" customHeight="1">
      <c r="A2702" s="24" t="s">
        <v>11944</v>
      </c>
      <c r="B2702" s="24" t="s">
        <v>1680</v>
      </c>
      <c r="C2702" s="24" t="s">
        <v>11945</v>
      </c>
      <c r="D2702" s="24" t="s">
        <v>11946</v>
      </c>
      <c r="E2702" s="24" t="s">
        <v>11980</v>
      </c>
      <c r="F2702" s="25">
        <v>3.0</v>
      </c>
      <c r="G2702" s="25">
        <v>2.0</v>
      </c>
      <c r="H2702" s="25" t="s">
        <v>8872</v>
      </c>
      <c r="I2702" s="25">
        <v>3.0</v>
      </c>
      <c r="J2702" s="25">
        <v>2.0</v>
      </c>
      <c r="K2702" s="25" t="s">
        <v>9396</v>
      </c>
      <c r="L2702" s="25">
        <v>3.0</v>
      </c>
      <c r="M2702" s="25">
        <v>2.0</v>
      </c>
      <c r="N2702" s="25" t="s">
        <v>9081</v>
      </c>
      <c r="O2702" s="13"/>
      <c r="P2702" s="13"/>
      <c r="Q2702" s="13"/>
      <c r="R2702" s="13"/>
      <c r="S2702" s="13"/>
      <c r="T2702" s="13"/>
      <c r="U2702" s="13"/>
      <c r="V2702" s="13"/>
      <c r="W2702" s="13"/>
      <c r="X2702" s="13"/>
      <c r="Y2702" s="13"/>
      <c r="Z2702" s="13"/>
      <c r="AA2702" s="13"/>
      <c r="AB2702" s="13"/>
    </row>
    <row r="2703">
      <c r="A2703" s="4"/>
      <c r="B2703" s="4"/>
      <c r="C2703" s="4"/>
      <c r="D2703" s="4"/>
      <c r="E2703" s="4"/>
      <c r="F2703" s="4"/>
      <c r="G2703" s="4"/>
      <c r="H2703" s="4"/>
      <c r="I2703" s="4"/>
      <c r="J2703" s="4"/>
      <c r="K2703" s="4"/>
      <c r="L2703" s="4"/>
      <c r="M2703" s="4"/>
      <c r="N2703" s="4"/>
      <c r="O2703" s="13"/>
      <c r="P2703" s="13"/>
      <c r="Q2703" s="13"/>
      <c r="R2703" s="13"/>
      <c r="S2703" s="13"/>
      <c r="T2703" s="13"/>
      <c r="U2703" s="13"/>
      <c r="V2703" s="13"/>
      <c r="W2703" s="13"/>
      <c r="X2703" s="13"/>
      <c r="Y2703" s="13"/>
      <c r="Z2703" s="13"/>
      <c r="AA2703" s="13"/>
      <c r="AB2703" s="13"/>
    </row>
    <row r="2704">
      <c r="A2704" s="4"/>
      <c r="B2704" s="4"/>
      <c r="C2704" s="4"/>
      <c r="D2704" s="4"/>
      <c r="E2704" s="4"/>
      <c r="F2704" s="4"/>
      <c r="G2704" s="4"/>
      <c r="H2704" s="4"/>
      <c r="I2704" s="4"/>
      <c r="J2704" s="4"/>
      <c r="K2704" s="4"/>
      <c r="L2704" s="4"/>
      <c r="M2704" s="4"/>
      <c r="N2704" s="4"/>
      <c r="O2704" s="13"/>
      <c r="P2704" s="13"/>
      <c r="Q2704" s="13"/>
      <c r="R2704" s="13"/>
      <c r="S2704" s="13"/>
      <c r="T2704" s="13"/>
      <c r="U2704" s="13"/>
      <c r="V2704" s="13"/>
      <c r="W2704" s="13"/>
      <c r="X2704" s="13"/>
      <c r="Y2704" s="13"/>
      <c r="Z2704" s="13"/>
      <c r="AA2704" s="13"/>
      <c r="AB2704" s="13"/>
    </row>
    <row r="2705">
      <c r="A2705" s="4"/>
      <c r="B2705" s="4"/>
      <c r="C2705" s="4"/>
      <c r="D2705" s="4"/>
      <c r="E2705" s="4"/>
      <c r="F2705" s="4"/>
      <c r="G2705" s="4"/>
      <c r="H2705" s="4"/>
      <c r="I2705" s="4"/>
      <c r="J2705" s="4"/>
      <c r="K2705" s="4"/>
      <c r="L2705" s="4"/>
      <c r="M2705" s="4"/>
      <c r="N2705" s="4"/>
      <c r="O2705" s="13"/>
      <c r="P2705" s="13"/>
      <c r="Q2705" s="13"/>
      <c r="R2705" s="13"/>
      <c r="S2705" s="13"/>
      <c r="T2705" s="13"/>
      <c r="U2705" s="13"/>
      <c r="V2705" s="13"/>
      <c r="W2705" s="13"/>
      <c r="X2705" s="13"/>
      <c r="Y2705" s="13"/>
      <c r="Z2705" s="13"/>
      <c r="AA2705" s="13"/>
      <c r="AB2705" s="13"/>
    </row>
    <row r="2706">
      <c r="A2706" s="4"/>
      <c r="B2706" s="4"/>
      <c r="C2706" s="4"/>
      <c r="D2706" s="4"/>
      <c r="E2706" s="4"/>
      <c r="F2706" s="4"/>
      <c r="G2706" s="4"/>
      <c r="H2706" s="4"/>
      <c r="I2706" s="4"/>
      <c r="J2706" s="4"/>
      <c r="K2706" s="4"/>
      <c r="L2706" s="4"/>
      <c r="M2706" s="4"/>
      <c r="N2706" s="4"/>
      <c r="O2706" s="13"/>
      <c r="P2706" s="13"/>
      <c r="Q2706" s="13"/>
      <c r="R2706" s="13"/>
      <c r="S2706" s="13"/>
      <c r="T2706" s="13"/>
      <c r="U2706" s="13"/>
      <c r="V2706" s="13"/>
      <c r="W2706" s="13"/>
      <c r="X2706" s="13"/>
      <c r="Y2706" s="13"/>
      <c r="Z2706" s="13"/>
      <c r="AA2706" s="13"/>
      <c r="AB2706" s="13"/>
    </row>
    <row r="2707">
      <c r="A2707" s="4"/>
      <c r="B2707" s="4"/>
      <c r="C2707" s="4"/>
      <c r="D2707" s="4"/>
      <c r="E2707" s="4"/>
      <c r="F2707" s="4"/>
      <c r="G2707" s="4"/>
      <c r="H2707" s="4"/>
      <c r="I2707" s="4"/>
      <c r="J2707" s="4"/>
      <c r="K2707" s="4"/>
      <c r="L2707" s="4"/>
      <c r="M2707" s="4"/>
      <c r="N2707" s="4"/>
      <c r="O2707" s="13"/>
      <c r="P2707" s="13"/>
      <c r="Q2707" s="13"/>
      <c r="R2707" s="13"/>
      <c r="S2707" s="13"/>
      <c r="T2707" s="13"/>
      <c r="U2707" s="13"/>
      <c r="V2707" s="13"/>
      <c r="W2707" s="13"/>
      <c r="X2707" s="13"/>
      <c r="Y2707" s="13"/>
      <c r="Z2707" s="13"/>
      <c r="AA2707" s="13"/>
      <c r="AB2707" s="13"/>
    </row>
    <row r="2708">
      <c r="A2708" s="4"/>
      <c r="B2708" s="4"/>
      <c r="C2708" s="4"/>
      <c r="D2708" s="4"/>
      <c r="E2708" s="4"/>
      <c r="F2708" s="4"/>
      <c r="G2708" s="4"/>
      <c r="H2708" s="4"/>
      <c r="I2708" s="4"/>
      <c r="J2708" s="4"/>
      <c r="K2708" s="4"/>
      <c r="L2708" s="4"/>
      <c r="M2708" s="4"/>
      <c r="N2708" s="4"/>
      <c r="O2708" s="13"/>
      <c r="P2708" s="13"/>
      <c r="Q2708" s="13"/>
      <c r="R2708" s="13"/>
      <c r="S2708" s="13"/>
      <c r="T2708" s="13"/>
      <c r="U2708" s="13"/>
      <c r="V2708" s="13"/>
      <c r="W2708" s="13"/>
      <c r="X2708" s="13"/>
      <c r="Y2708" s="13"/>
      <c r="Z2708" s="13"/>
      <c r="AA2708" s="13"/>
      <c r="AB2708" s="13"/>
    </row>
    <row r="2709">
      <c r="A2709" s="4"/>
      <c r="B2709" s="4"/>
      <c r="C2709" s="4"/>
      <c r="D2709" s="4"/>
      <c r="E2709" s="4"/>
      <c r="F2709" s="4"/>
      <c r="G2709" s="4"/>
      <c r="H2709" s="4"/>
      <c r="I2709" s="4"/>
      <c r="J2709" s="4"/>
      <c r="K2709" s="4"/>
      <c r="L2709" s="4"/>
      <c r="M2709" s="4"/>
      <c r="N2709" s="4"/>
      <c r="O2709" s="13"/>
      <c r="P2709" s="13"/>
      <c r="Q2709" s="13"/>
      <c r="R2709" s="13"/>
      <c r="S2709" s="13"/>
      <c r="T2709" s="13"/>
      <c r="U2709" s="13"/>
      <c r="V2709" s="13"/>
      <c r="W2709" s="13"/>
      <c r="X2709" s="13"/>
      <c r="Y2709" s="13"/>
      <c r="Z2709" s="13"/>
      <c r="AA2709" s="13"/>
      <c r="AB2709" s="13"/>
    </row>
    <row r="2710">
      <c r="A2710" s="4"/>
      <c r="B2710" s="4"/>
      <c r="C2710" s="4"/>
      <c r="D2710" s="4"/>
      <c r="E2710" s="4"/>
      <c r="F2710" s="4"/>
      <c r="G2710" s="4"/>
      <c r="H2710" s="4"/>
      <c r="I2710" s="4"/>
      <c r="J2710" s="4"/>
      <c r="K2710" s="4"/>
      <c r="L2710" s="4"/>
      <c r="M2710" s="4"/>
      <c r="N2710" s="4"/>
      <c r="O2710" s="13"/>
      <c r="P2710" s="13"/>
      <c r="Q2710" s="13"/>
      <c r="R2710" s="13"/>
      <c r="S2710" s="13"/>
      <c r="T2710" s="13"/>
      <c r="U2710" s="13"/>
      <c r="V2710" s="13"/>
      <c r="W2710" s="13"/>
      <c r="X2710" s="13"/>
      <c r="Y2710" s="13"/>
      <c r="Z2710" s="13"/>
      <c r="AA2710" s="13"/>
      <c r="AB2710" s="13"/>
    </row>
    <row r="2711">
      <c r="A2711" s="4"/>
      <c r="B2711" s="4"/>
      <c r="C2711" s="4"/>
      <c r="D2711" s="4"/>
      <c r="E2711" s="4"/>
      <c r="F2711" s="4"/>
      <c r="G2711" s="4"/>
      <c r="H2711" s="4"/>
      <c r="I2711" s="4"/>
      <c r="J2711" s="4"/>
      <c r="K2711" s="4"/>
      <c r="L2711" s="4"/>
      <c r="M2711" s="4"/>
      <c r="N2711" s="4"/>
      <c r="O2711" s="13"/>
      <c r="P2711" s="13"/>
      <c r="Q2711" s="13"/>
      <c r="R2711" s="13"/>
      <c r="S2711" s="13"/>
      <c r="T2711" s="13"/>
      <c r="U2711" s="13"/>
      <c r="V2711" s="13"/>
      <c r="W2711" s="13"/>
      <c r="X2711" s="13"/>
      <c r="Y2711" s="13"/>
      <c r="Z2711" s="13"/>
      <c r="AA2711" s="13"/>
      <c r="AB2711" s="13"/>
    </row>
    <row r="2712">
      <c r="A2712" s="4"/>
      <c r="B2712" s="4"/>
      <c r="C2712" s="4"/>
      <c r="D2712" s="4"/>
      <c r="E2712" s="4"/>
      <c r="F2712" s="4"/>
      <c r="G2712" s="4"/>
      <c r="H2712" s="4"/>
      <c r="I2712" s="4"/>
      <c r="J2712" s="4"/>
      <c r="K2712" s="4"/>
      <c r="L2712" s="4"/>
      <c r="M2712" s="4"/>
      <c r="N2712" s="4"/>
      <c r="O2712" s="13"/>
      <c r="P2712" s="13"/>
      <c r="Q2712" s="13"/>
      <c r="R2712" s="13"/>
      <c r="S2712" s="13"/>
      <c r="T2712" s="13"/>
      <c r="U2712" s="13"/>
      <c r="V2712" s="13"/>
      <c r="W2712" s="13"/>
      <c r="X2712" s="13"/>
      <c r="Y2712" s="13"/>
      <c r="Z2712" s="13"/>
      <c r="AA2712" s="13"/>
      <c r="AB2712" s="13"/>
    </row>
    <row r="2713">
      <c r="A2713" s="4"/>
      <c r="B2713" s="4"/>
      <c r="C2713" s="4"/>
      <c r="D2713" s="4"/>
      <c r="E2713" s="4"/>
      <c r="F2713" s="4"/>
      <c r="G2713" s="4"/>
      <c r="H2713" s="4"/>
      <c r="I2713" s="4"/>
      <c r="J2713" s="4"/>
      <c r="K2713" s="4"/>
      <c r="L2713" s="4"/>
      <c r="M2713" s="4"/>
      <c r="N2713" s="4"/>
      <c r="O2713" s="13"/>
      <c r="P2713" s="13"/>
      <c r="Q2713" s="13"/>
      <c r="R2713" s="13"/>
      <c r="S2713" s="13"/>
      <c r="T2713" s="13"/>
      <c r="U2713" s="13"/>
      <c r="V2713" s="13"/>
      <c r="W2713" s="13"/>
      <c r="X2713" s="13"/>
      <c r="Y2713" s="13"/>
      <c r="Z2713" s="13"/>
      <c r="AA2713" s="13"/>
      <c r="AB2713" s="13"/>
    </row>
    <row r="2714">
      <c r="A2714" s="4"/>
      <c r="B2714" s="4"/>
      <c r="C2714" s="4"/>
      <c r="D2714" s="4"/>
      <c r="E2714" s="4"/>
      <c r="F2714" s="4"/>
      <c r="G2714" s="4"/>
      <c r="H2714" s="4"/>
      <c r="I2714" s="4"/>
      <c r="J2714" s="4"/>
      <c r="K2714" s="4"/>
      <c r="L2714" s="4"/>
      <c r="M2714" s="4"/>
      <c r="N2714" s="4"/>
      <c r="O2714" s="13"/>
      <c r="P2714" s="13"/>
      <c r="Q2714" s="13"/>
      <c r="R2714" s="13"/>
      <c r="S2714" s="13"/>
      <c r="T2714" s="13"/>
      <c r="U2714" s="13"/>
      <c r="V2714" s="13"/>
      <c r="W2714" s="13"/>
      <c r="X2714" s="13"/>
      <c r="Y2714" s="13"/>
      <c r="Z2714" s="13"/>
      <c r="AA2714" s="13"/>
      <c r="AB2714" s="13"/>
    </row>
    <row r="2715">
      <c r="A2715" s="4"/>
      <c r="B2715" s="4"/>
      <c r="C2715" s="4"/>
      <c r="D2715" s="4"/>
      <c r="E2715" s="4"/>
      <c r="F2715" s="4"/>
      <c r="G2715" s="4"/>
      <c r="H2715" s="4"/>
      <c r="I2715" s="4"/>
      <c r="J2715" s="4"/>
      <c r="K2715" s="4"/>
      <c r="L2715" s="4"/>
      <c r="M2715" s="4"/>
      <c r="N2715" s="4"/>
      <c r="O2715" s="13"/>
      <c r="P2715" s="13"/>
      <c r="Q2715" s="13"/>
      <c r="R2715" s="13"/>
      <c r="S2715" s="13"/>
      <c r="T2715" s="13"/>
      <c r="U2715" s="13"/>
      <c r="V2715" s="13"/>
      <c r="W2715" s="13"/>
      <c r="X2715" s="13"/>
      <c r="Y2715" s="13"/>
      <c r="Z2715" s="13"/>
      <c r="AA2715" s="13"/>
      <c r="AB2715" s="13"/>
    </row>
    <row r="2716">
      <c r="A2716" s="4"/>
      <c r="B2716" s="4"/>
      <c r="C2716" s="4"/>
      <c r="D2716" s="4"/>
      <c r="E2716" s="4"/>
      <c r="F2716" s="4"/>
      <c r="G2716" s="4"/>
      <c r="H2716" s="4"/>
      <c r="I2716" s="4"/>
      <c r="J2716" s="4"/>
      <c r="K2716" s="4"/>
      <c r="L2716" s="4"/>
      <c r="M2716" s="4"/>
      <c r="N2716" s="4"/>
      <c r="O2716" s="13"/>
      <c r="P2716" s="13"/>
      <c r="Q2716" s="13"/>
      <c r="R2716" s="13"/>
      <c r="S2716" s="13"/>
      <c r="T2716" s="13"/>
      <c r="U2716" s="13"/>
      <c r="V2716" s="13"/>
      <c r="W2716" s="13"/>
      <c r="X2716" s="13"/>
      <c r="Y2716" s="13"/>
      <c r="Z2716" s="13"/>
      <c r="AA2716" s="13"/>
      <c r="AB2716" s="13"/>
    </row>
    <row r="2717">
      <c r="A2717" s="4"/>
      <c r="B2717" s="4"/>
      <c r="C2717" s="4"/>
      <c r="D2717" s="4"/>
      <c r="E2717" s="4"/>
      <c r="F2717" s="4"/>
      <c r="G2717" s="4"/>
      <c r="H2717" s="4"/>
      <c r="I2717" s="4"/>
      <c r="J2717" s="4"/>
      <c r="K2717" s="4"/>
      <c r="L2717" s="4"/>
      <c r="M2717" s="4"/>
      <c r="N2717" s="4"/>
      <c r="O2717" s="13"/>
      <c r="P2717" s="13"/>
      <c r="Q2717" s="13"/>
      <c r="R2717" s="13"/>
      <c r="S2717" s="13"/>
      <c r="T2717" s="13"/>
      <c r="U2717" s="13"/>
      <c r="V2717" s="13"/>
      <c r="W2717" s="13"/>
      <c r="X2717" s="13"/>
      <c r="Y2717" s="13"/>
      <c r="Z2717" s="13"/>
      <c r="AA2717" s="13"/>
      <c r="AB2717" s="13"/>
    </row>
    <row r="2718">
      <c r="A2718" s="4"/>
      <c r="B2718" s="4"/>
      <c r="C2718" s="4"/>
      <c r="D2718" s="4"/>
      <c r="E2718" s="4"/>
      <c r="F2718" s="4"/>
      <c r="G2718" s="4"/>
      <c r="H2718" s="4"/>
      <c r="I2718" s="4"/>
      <c r="J2718" s="4"/>
      <c r="K2718" s="4"/>
      <c r="L2718" s="4"/>
      <c r="M2718" s="4"/>
      <c r="N2718" s="4"/>
      <c r="O2718" s="13"/>
      <c r="P2718" s="13"/>
      <c r="Q2718" s="13"/>
      <c r="R2718" s="13"/>
      <c r="S2718" s="13"/>
      <c r="T2718" s="13"/>
      <c r="U2718" s="13"/>
      <c r="V2718" s="13"/>
      <c r="W2718" s="13"/>
      <c r="X2718" s="13"/>
      <c r="Y2718" s="13"/>
      <c r="Z2718" s="13"/>
      <c r="AA2718" s="13"/>
      <c r="AB2718" s="13"/>
    </row>
    <row r="2719">
      <c r="A2719" s="4"/>
      <c r="B2719" s="4"/>
      <c r="C2719" s="4"/>
      <c r="D2719" s="4"/>
      <c r="E2719" s="4"/>
      <c r="F2719" s="4"/>
      <c r="G2719" s="4"/>
      <c r="H2719" s="4"/>
      <c r="I2719" s="4"/>
      <c r="J2719" s="4"/>
      <c r="K2719" s="4"/>
      <c r="L2719" s="4"/>
      <c r="M2719" s="4"/>
      <c r="N2719" s="4"/>
      <c r="O2719" s="13"/>
      <c r="P2719" s="13"/>
      <c r="Q2719" s="13"/>
      <c r="R2719" s="13"/>
      <c r="S2719" s="13"/>
      <c r="T2719" s="13"/>
      <c r="U2719" s="13"/>
      <c r="V2719" s="13"/>
      <c r="W2719" s="13"/>
      <c r="X2719" s="13"/>
      <c r="Y2719" s="13"/>
      <c r="Z2719" s="13"/>
      <c r="AA2719" s="13"/>
      <c r="AB2719" s="13"/>
    </row>
    <row r="2720">
      <c r="A2720" s="4"/>
      <c r="B2720" s="4"/>
      <c r="C2720" s="4"/>
      <c r="D2720" s="4"/>
      <c r="E2720" s="4"/>
      <c r="F2720" s="4"/>
      <c r="G2720" s="4"/>
      <c r="H2720" s="4"/>
      <c r="I2720" s="4"/>
      <c r="J2720" s="4"/>
      <c r="K2720" s="4"/>
      <c r="L2720" s="4"/>
      <c r="M2720" s="4"/>
      <c r="N2720" s="4"/>
      <c r="O2720" s="13"/>
      <c r="P2720" s="13"/>
      <c r="Q2720" s="13"/>
      <c r="R2720" s="13"/>
      <c r="S2720" s="13"/>
      <c r="T2720" s="13"/>
      <c r="U2720" s="13"/>
      <c r="V2720" s="13"/>
      <c r="W2720" s="13"/>
      <c r="X2720" s="13"/>
      <c r="Y2720" s="13"/>
      <c r="Z2720" s="13"/>
      <c r="AA2720" s="13"/>
      <c r="AB2720" s="13"/>
    </row>
    <row r="2721">
      <c r="A2721" s="4"/>
      <c r="B2721" s="4"/>
      <c r="C2721" s="4"/>
      <c r="D2721" s="4"/>
      <c r="E2721" s="4"/>
      <c r="F2721" s="4"/>
      <c r="G2721" s="4"/>
      <c r="H2721" s="4"/>
      <c r="I2721" s="4"/>
      <c r="J2721" s="4"/>
      <c r="K2721" s="4"/>
      <c r="L2721" s="4"/>
      <c r="M2721" s="4"/>
      <c r="N2721" s="4"/>
      <c r="O2721" s="13"/>
      <c r="P2721" s="13"/>
      <c r="Q2721" s="13"/>
      <c r="R2721" s="13"/>
      <c r="S2721" s="13"/>
      <c r="T2721" s="13"/>
      <c r="U2721" s="13"/>
      <c r="V2721" s="13"/>
      <c r="W2721" s="13"/>
      <c r="X2721" s="13"/>
      <c r="Y2721" s="13"/>
      <c r="Z2721" s="13"/>
      <c r="AA2721" s="13"/>
      <c r="AB2721" s="13"/>
    </row>
    <row r="2722">
      <c r="A2722" s="4"/>
      <c r="B2722" s="4"/>
      <c r="C2722" s="4"/>
      <c r="D2722" s="4"/>
      <c r="E2722" s="4"/>
      <c r="F2722" s="4"/>
      <c r="G2722" s="4"/>
      <c r="H2722" s="4"/>
      <c r="I2722" s="4"/>
      <c r="J2722" s="4"/>
      <c r="K2722" s="4"/>
      <c r="L2722" s="4"/>
      <c r="M2722" s="4"/>
      <c r="N2722" s="4"/>
      <c r="O2722" s="13"/>
      <c r="P2722" s="13"/>
      <c r="Q2722" s="13"/>
      <c r="R2722" s="13"/>
      <c r="S2722" s="13"/>
      <c r="T2722" s="13"/>
      <c r="U2722" s="13"/>
      <c r="V2722" s="13"/>
      <c r="W2722" s="13"/>
      <c r="X2722" s="13"/>
      <c r="Y2722" s="13"/>
      <c r="Z2722" s="13"/>
      <c r="AA2722" s="13"/>
      <c r="AB2722" s="13"/>
    </row>
    <row r="2723">
      <c r="A2723" s="4"/>
      <c r="B2723" s="4"/>
      <c r="C2723" s="4"/>
      <c r="D2723" s="4"/>
      <c r="E2723" s="4"/>
      <c r="F2723" s="4"/>
      <c r="G2723" s="4"/>
      <c r="H2723" s="4"/>
      <c r="I2723" s="4"/>
      <c r="J2723" s="4"/>
      <c r="K2723" s="4"/>
      <c r="L2723" s="4"/>
      <c r="M2723" s="4"/>
      <c r="N2723" s="4"/>
      <c r="O2723" s="13"/>
      <c r="P2723" s="13"/>
      <c r="Q2723" s="13"/>
      <c r="R2723" s="13"/>
      <c r="S2723" s="13"/>
      <c r="T2723" s="13"/>
      <c r="U2723" s="13"/>
      <c r="V2723" s="13"/>
      <c r="W2723" s="13"/>
      <c r="X2723" s="13"/>
      <c r="Y2723" s="13"/>
      <c r="Z2723" s="13"/>
      <c r="AA2723" s="13"/>
      <c r="AB2723" s="13"/>
    </row>
    <row r="2724">
      <c r="A2724" s="4"/>
      <c r="B2724" s="4"/>
      <c r="C2724" s="4"/>
      <c r="D2724" s="4"/>
      <c r="E2724" s="4"/>
      <c r="F2724" s="4"/>
      <c r="G2724" s="4"/>
      <c r="H2724" s="4"/>
      <c r="I2724" s="4"/>
      <c r="J2724" s="4"/>
      <c r="K2724" s="4"/>
      <c r="L2724" s="4"/>
      <c r="M2724" s="4"/>
      <c r="N2724" s="4"/>
      <c r="O2724" s="13"/>
      <c r="P2724" s="13"/>
      <c r="Q2724" s="13"/>
      <c r="R2724" s="13"/>
      <c r="S2724" s="13"/>
      <c r="T2724" s="13"/>
      <c r="U2724" s="13"/>
      <c r="V2724" s="13"/>
      <c r="W2724" s="13"/>
      <c r="X2724" s="13"/>
      <c r="Y2724" s="13"/>
      <c r="Z2724" s="13"/>
      <c r="AA2724" s="13"/>
      <c r="AB2724" s="13"/>
    </row>
    <row r="2725">
      <c r="A2725" s="4"/>
      <c r="B2725" s="4"/>
      <c r="C2725" s="4"/>
      <c r="D2725" s="4"/>
      <c r="E2725" s="4"/>
      <c r="F2725" s="4"/>
      <c r="G2725" s="4"/>
      <c r="H2725" s="4"/>
      <c r="I2725" s="4"/>
      <c r="J2725" s="4"/>
      <c r="K2725" s="4"/>
      <c r="L2725" s="4"/>
      <c r="M2725" s="4"/>
      <c r="N2725" s="4"/>
      <c r="O2725" s="13"/>
      <c r="P2725" s="13"/>
      <c r="Q2725" s="13"/>
      <c r="R2725" s="13"/>
      <c r="S2725" s="13"/>
      <c r="T2725" s="13"/>
      <c r="U2725" s="13"/>
      <c r="V2725" s="13"/>
      <c r="W2725" s="13"/>
      <c r="X2725" s="13"/>
      <c r="Y2725" s="13"/>
      <c r="Z2725" s="13"/>
      <c r="AA2725" s="13"/>
      <c r="AB2725" s="13"/>
    </row>
    <row r="2726">
      <c r="A2726" s="4"/>
      <c r="B2726" s="4"/>
      <c r="C2726" s="4"/>
      <c r="D2726" s="4"/>
      <c r="E2726" s="4"/>
      <c r="F2726" s="4"/>
      <c r="G2726" s="4"/>
      <c r="H2726" s="4"/>
      <c r="I2726" s="4"/>
      <c r="J2726" s="4"/>
      <c r="K2726" s="4"/>
      <c r="L2726" s="4"/>
      <c r="M2726" s="4"/>
      <c r="N2726" s="4"/>
      <c r="O2726" s="13"/>
      <c r="P2726" s="13"/>
      <c r="Q2726" s="13"/>
      <c r="R2726" s="13"/>
      <c r="S2726" s="13"/>
      <c r="T2726" s="13"/>
      <c r="U2726" s="13"/>
      <c r="V2726" s="13"/>
      <c r="W2726" s="13"/>
      <c r="X2726" s="13"/>
      <c r="Y2726" s="13"/>
      <c r="Z2726" s="13"/>
      <c r="AA2726" s="13"/>
      <c r="AB2726" s="13"/>
    </row>
    <row r="2727">
      <c r="A2727" s="4"/>
      <c r="B2727" s="4"/>
      <c r="C2727" s="4"/>
      <c r="D2727" s="4"/>
      <c r="E2727" s="4"/>
      <c r="F2727" s="4"/>
      <c r="G2727" s="4"/>
      <c r="H2727" s="4"/>
      <c r="I2727" s="4"/>
      <c r="J2727" s="4"/>
      <c r="K2727" s="4"/>
      <c r="L2727" s="4"/>
      <c r="M2727" s="4"/>
      <c r="N2727" s="4"/>
      <c r="O2727" s="13"/>
      <c r="P2727" s="13"/>
      <c r="Q2727" s="13"/>
      <c r="R2727" s="13"/>
      <c r="S2727" s="13"/>
      <c r="T2727" s="13"/>
      <c r="U2727" s="13"/>
      <c r="V2727" s="13"/>
      <c r="W2727" s="13"/>
      <c r="X2727" s="13"/>
      <c r="Y2727" s="13"/>
      <c r="Z2727" s="13"/>
      <c r="AA2727" s="13"/>
      <c r="AB2727" s="13"/>
    </row>
    <row r="2728">
      <c r="A2728" s="4"/>
      <c r="B2728" s="4"/>
      <c r="C2728" s="4"/>
      <c r="D2728" s="4"/>
      <c r="E2728" s="4"/>
      <c r="F2728" s="4"/>
      <c r="G2728" s="4"/>
      <c r="H2728" s="4"/>
      <c r="I2728" s="4"/>
      <c r="J2728" s="4"/>
      <c r="K2728" s="4"/>
      <c r="L2728" s="4"/>
      <c r="M2728" s="4"/>
      <c r="N2728" s="4"/>
      <c r="O2728" s="13"/>
      <c r="P2728" s="13"/>
      <c r="Q2728" s="13"/>
      <c r="R2728" s="13"/>
      <c r="S2728" s="13"/>
      <c r="T2728" s="13"/>
      <c r="U2728" s="13"/>
      <c r="V2728" s="13"/>
      <c r="W2728" s="13"/>
      <c r="X2728" s="13"/>
      <c r="Y2728" s="13"/>
      <c r="Z2728" s="13"/>
      <c r="AA2728" s="13"/>
      <c r="AB2728" s="13"/>
    </row>
    <row r="2729">
      <c r="A2729" s="4"/>
      <c r="B2729" s="4"/>
      <c r="C2729" s="4"/>
      <c r="D2729" s="4"/>
      <c r="E2729" s="4"/>
      <c r="F2729" s="4"/>
      <c r="G2729" s="4"/>
      <c r="H2729" s="4"/>
      <c r="I2729" s="4"/>
      <c r="J2729" s="4"/>
      <c r="K2729" s="4"/>
      <c r="L2729" s="4"/>
      <c r="M2729" s="4"/>
      <c r="N2729" s="4"/>
      <c r="O2729" s="13"/>
      <c r="P2729" s="13"/>
      <c r="Q2729" s="13"/>
      <c r="R2729" s="13"/>
      <c r="S2729" s="13"/>
      <c r="T2729" s="13"/>
      <c r="U2729" s="13"/>
      <c r="V2729" s="13"/>
      <c r="W2729" s="13"/>
      <c r="X2729" s="13"/>
      <c r="Y2729" s="13"/>
      <c r="Z2729" s="13"/>
      <c r="AA2729" s="13"/>
      <c r="AB2729" s="13"/>
    </row>
    <row r="2730">
      <c r="A2730" s="4"/>
      <c r="B2730" s="4"/>
      <c r="C2730" s="4"/>
      <c r="D2730" s="4"/>
      <c r="E2730" s="4"/>
      <c r="F2730" s="4"/>
      <c r="G2730" s="4"/>
      <c r="H2730" s="4"/>
      <c r="I2730" s="4"/>
      <c r="J2730" s="4"/>
      <c r="K2730" s="4"/>
      <c r="L2730" s="4"/>
      <c r="M2730" s="4"/>
      <c r="N2730" s="4"/>
      <c r="O2730" s="13"/>
      <c r="P2730" s="13"/>
      <c r="Q2730" s="13"/>
      <c r="R2730" s="13"/>
      <c r="S2730" s="13"/>
      <c r="T2730" s="13"/>
      <c r="U2730" s="13"/>
      <c r="V2730" s="13"/>
      <c r="W2730" s="13"/>
      <c r="X2730" s="13"/>
      <c r="Y2730" s="13"/>
      <c r="Z2730" s="13"/>
      <c r="AA2730" s="13"/>
      <c r="AB2730" s="13"/>
    </row>
    <row r="2731">
      <c r="A2731" s="4"/>
      <c r="B2731" s="4"/>
      <c r="C2731" s="4"/>
      <c r="D2731" s="4"/>
      <c r="E2731" s="4"/>
      <c r="F2731" s="4"/>
      <c r="G2731" s="4"/>
      <c r="H2731" s="4"/>
      <c r="I2731" s="4"/>
      <c r="J2731" s="4"/>
      <c r="K2731" s="4"/>
      <c r="L2731" s="4"/>
      <c r="M2731" s="4"/>
      <c r="N2731" s="4"/>
      <c r="O2731" s="13"/>
      <c r="P2731" s="13"/>
      <c r="Q2731" s="13"/>
      <c r="R2731" s="13"/>
      <c r="S2731" s="13"/>
      <c r="T2731" s="13"/>
      <c r="U2731" s="13"/>
      <c r="V2731" s="13"/>
      <c r="W2731" s="13"/>
      <c r="X2731" s="13"/>
      <c r="Y2731" s="13"/>
      <c r="Z2731" s="13"/>
      <c r="AA2731" s="13"/>
      <c r="AB2731" s="13"/>
    </row>
    <row r="2732">
      <c r="A2732" s="4"/>
      <c r="B2732" s="4"/>
      <c r="C2732" s="4"/>
      <c r="D2732" s="4"/>
      <c r="E2732" s="4"/>
      <c r="F2732" s="4"/>
      <c r="G2732" s="4"/>
      <c r="H2732" s="4"/>
      <c r="I2732" s="4"/>
      <c r="J2732" s="4"/>
      <c r="K2732" s="4"/>
      <c r="L2732" s="4"/>
      <c r="M2732" s="4"/>
      <c r="N2732" s="4"/>
      <c r="O2732" s="13"/>
      <c r="P2732" s="13"/>
      <c r="Q2732" s="13"/>
      <c r="R2732" s="13"/>
      <c r="S2732" s="13"/>
      <c r="T2732" s="13"/>
      <c r="U2732" s="13"/>
      <c r="V2732" s="13"/>
      <c r="W2732" s="13"/>
      <c r="X2732" s="13"/>
      <c r="Y2732" s="13"/>
      <c r="Z2732" s="13"/>
      <c r="AA2732" s="13"/>
      <c r="AB2732" s="13"/>
    </row>
    <row r="2733">
      <c r="A2733" s="4"/>
      <c r="B2733" s="4"/>
      <c r="C2733" s="4"/>
      <c r="D2733" s="4"/>
      <c r="E2733" s="4"/>
      <c r="F2733" s="4"/>
      <c r="G2733" s="4"/>
      <c r="H2733" s="4"/>
      <c r="I2733" s="4"/>
      <c r="J2733" s="4"/>
      <c r="K2733" s="4"/>
      <c r="L2733" s="4"/>
      <c r="M2733" s="4"/>
      <c r="N2733" s="4"/>
      <c r="O2733" s="13"/>
      <c r="P2733" s="13"/>
      <c r="Q2733" s="13"/>
      <c r="R2733" s="13"/>
      <c r="S2733" s="13"/>
      <c r="T2733" s="13"/>
      <c r="U2733" s="13"/>
      <c r="V2733" s="13"/>
      <c r="W2733" s="13"/>
      <c r="X2733" s="13"/>
      <c r="Y2733" s="13"/>
      <c r="Z2733" s="13"/>
      <c r="AA2733" s="13"/>
      <c r="AB2733" s="13"/>
    </row>
    <row r="2734">
      <c r="A2734" s="4"/>
      <c r="B2734" s="4"/>
      <c r="C2734" s="4"/>
      <c r="D2734" s="4"/>
      <c r="E2734" s="4"/>
      <c r="F2734" s="4"/>
      <c r="G2734" s="4"/>
      <c r="H2734" s="4"/>
      <c r="I2734" s="4"/>
      <c r="J2734" s="4"/>
      <c r="K2734" s="4"/>
      <c r="L2734" s="4"/>
      <c r="M2734" s="4"/>
      <c r="N2734" s="4"/>
      <c r="O2734" s="13"/>
      <c r="P2734" s="13"/>
      <c r="Q2734" s="13"/>
      <c r="R2734" s="13"/>
      <c r="S2734" s="13"/>
      <c r="T2734" s="13"/>
      <c r="U2734" s="13"/>
      <c r="V2734" s="13"/>
      <c r="W2734" s="13"/>
      <c r="X2734" s="13"/>
      <c r="Y2734" s="13"/>
      <c r="Z2734" s="13"/>
      <c r="AA2734" s="13"/>
      <c r="AB2734" s="13"/>
    </row>
    <row r="2735">
      <c r="A2735" s="4"/>
      <c r="B2735" s="4"/>
      <c r="C2735" s="4"/>
      <c r="D2735" s="4"/>
      <c r="E2735" s="4"/>
      <c r="F2735" s="4"/>
      <c r="G2735" s="4"/>
      <c r="H2735" s="4"/>
      <c r="I2735" s="4"/>
      <c r="J2735" s="4"/>
      <c r="K2735" s="4"/>
      <c r="L2735" s="4"/>
      <c r="M2735" s="4"/>
      <c r="N2735" s="4"/>
      <c r="O2735" s="13"/>
      <c r="P2735" s="13"/>
      <c r="Q2735" s="13"/>
      <c r="R2735" s="13"/>
      <c r="S2735" s="13"/>
      <c r="T2735" s="13"/>
      <c r="U2735" s="13"/>
      <c r="V2735" s="13"/>
      <c r="W2735" s="13"/>
      <c r="X2735" s="13"/>
      <c r="Y2735" s="13"/>
      <c r="Z2735" s="13"/>
      <c r="AA2735" s="13"/>
      <c r="AB2735" s="13"/>
    </row>
    <row r="2736">
      <c r="A2736" s="4"/>
      <c r="B2736" s="4"/>
      <c r="C2736" s="4"/>
      <c r="D2736" s="4"/>
      <c r="E2736" s="4"/>
      <c r="F2736" s="4"/>
      <c r="G2736" s="4"/>
      <c r="H2736" s="4"/>
      <c r="I2736" s="4"/>
      <c r="J2736" s="4"/>
      <c r="K2736" s="4"/>
      <c r="L2736" s="4"/>
      <c r="M2736" s="4"/>
      <c r="N2736" s="4"/>
      <c r="O2736" s="13"/>
      <c r="P2736" s="13"/>
      <c r="Q2736" s="13"/>
      <c r="R2736" s="13"/>
      <c r="S2736" s="13"/>
      <c r="T2736" s="13"/>
      <c r="U2736" s="13"/>
      <c r="V2736" s="13"/>
      <c r="W2736" s="13"/>
      <c r="X2736" s="13"/>
      <c r="Y2736" s="13"/>
      <c r="Z2736" s="13"/>
      <c r="AA2736" s="13"/>
      <c r="AB2736" s="13"/>
    </row>
    <row r="2737">
      <c r="A2737" s="4"/>
      <c r="B2737" s="4"/>
      <c r="C2737" s="4"/>
      <c r="D2737" s="4"/>
      <c r="E2737" s="4"/>
      <c r="F2737" s="4"/>
      <c r="G2737" s="4"/>
      <c r="H2737" s="4"/>
      <c r="I2737" s="4"/>
      <c r="J2737" s="4"/>
      <c r="K2737" s="4"/>
      <c r="L2737" s="4"/>
      <c r="M2737" s="4"/>
      <c r="N2737" s="4"/>
      <c r="O2737" s="13"/>
      <c r="P2737" s="13"/>
      <c r="Q2737" s="13"/>
      <c r="R2737" s="13"/>
      <c r="S2737" s="13"/>
      <c r="T2737" s="13"/>
      <c r="U2737" s="13"/>
      <c r="V2737" s="13"/>
      <c r="W2737" s="13"/>
      <c r="X2737" s="13"/>
      <c r="Y2737" s="13"/>
      <c r="Z2737" s="13"/>
      <c r="AA2737" s="13"/>
      <c r="AB2737" s="13"/>
    </row>
    <row r="2738">
      <c r="A2738" s="4"/>
      <c r="B2738" s="4"/>
      <c r="C2738" s="4"/>
      <c r="D2738" s="4"/>
      <c r="E2738" s="4"/>
      <c r="F2738" s="4"/>
      <c r="G2738" s="4"/>
      <c r="H2738" s="4"/>
      <c r="I2738" s="4"/>
      <c r="J2738" s="4"/>
      <c r="K2738" s="4"/>
      <c r="L2738" s="4"/>
      <c r="M2738" s="4"/>
      <c r="N2738" s="4"/>
      <c r="O2738" s="13"/>
      <c r="P2738" s="13"/>
      <c r="Q2738" s="13"/>
      <c r="R2738" s="13"/>
      <c r="S2738" s="13"/>
      <c r="T2738" s="13"/>
      <c r="U2738" s="13"/>
      <c r="V2738" s="13"/>
      <c r="W2738" s="13"/>
      <c r="X2738" s="13"/>
      <c r="Y2738" s="13"/>
      <c r="Z2738" s="13"/>
      <c r="AA2738" s="13"/>
      <c r="AB2738" s="13"/>
    </row>
    <row r="2739">
      <c r="A2739" s="4"/>
      <c r="B2739" s="4"/>
      <c r="C2739" s="4"/>
      <c r="D2739" s="4"/>
      <c r="E2739" s="4"/>
      <c r="F2739" s="4"/>
      <c r="G2739" s="4"/>
      <c r="H2739" s="4"/>
      <c r="I2739" s="4"/>
      <c r="J2739" s="4"/>
      <c r="K2739" s="4"/>
      <c r="L2739" s="4"/>
      <c r="M2739" s="4"/>
      <c r="N2739" s="4"/>
      <c r="O2739" s="13"/>
      <c r="P2739" s="13"/>
      <c r="Q2739" s="13"/>
      <c r="R2739" s="13"/>
      <c r="S2739" s="13"/>
      <c r="T2739" s="13"/>
      <c r="U2739" s="13"/>
      <c r="V2739" s="13"/>
      <c r="W2739" s="13"/>
      <c r="X2739" s="13"/>
      <c r="Y2739" s="13"/>
      <c r="Z2739" s="13"/>
      <c r="AA2739" s="13"/>
      <c r="AB2739" s="13"/>
    </row>
    <row r="2740">
      <c r="A2740" s="4"/>
      <c r="B2740" s="4"/>
      <c r="C2740" s="4"/>
      <c r="D2740" s="4"/>
      <c r="E2740" s="4"/>
      <c r="F2740" s="4"/>
      <c r="G2740" s="4"/>
      <c r="H2740" s="4"/>
      <c r="I2740" s="4"/>
      <c r="J2740" s="4"/>
      <c r="K2740" s="4"/>
      <c r="L2740" s="4"/>
      <c r="M2740" s="4"/>
      <c r="N2740" s="4"/>
      <c r="O2740" s="13"/>
      <c r="P2740" s="13"/>
      <c r="Q2740" s="13"/>
      <c r="R2740" s="13"/>
      <c r="S2740" s="13"/>
      <c r="T2740" s="13"/>
      <c r="U2740" s="13"/>
      <c r="V2740" s="13"/>
      <c r="W2740" s="13"/>
      <c r="X2740" s="13"/>
      <c r="Y2740" s="13"/>
      <c r="Z2740" s="13"/>
      <c r="AA2740" s="13"/>
      <c r="AB2740" s="13"/>
    </row>
    <row r="2741">
      <c r="A2741" s="4"/>
      <c r="B2741" s="4"/>
      <c r="C2741" s="4"/>
      <c r="D2741" s="4"/>
      <c r="E2741" s="4"/>
      <c r="F2741" s="4"/>
      <c r="G2741" s="4"/>
      <c r="H2741" s="4"/>
      <c r="I2741" s="4"/>
      <c r="J2741" s="4"/>
      <c r="K2741" s="4"/>
      <c r="L2741" s="4"/>
      <c r="M2741" s="4"/>
      <c r="N2741" s="4"/>
      <c r="O2741" s="13"/>
      <c r="P2741" s="13"/>
      <c r="Q2741" s="13"/>
      <c r="R2741" s="13"/>
      <c r="S2741" s="13"/>
      <c r="T2741" s="13"/>
      <c r="U2741" s="13"/>
      <c r="V2741" s="13"/>
      <c r="W2741" s="13"/>
      <c r="X2741" s="13"/>
      <c r="Y2741" s="13"/>
      <c r="Z2741" s="13"/>
      <c r="AA2741" s="13"/>
      <c r="AB2741" s="13"/>
    </row>
    <row r="2742">
      <c r="A2742" s="4"/>
      <c r="B2742" s="4"/>
      <c r="C2742" s="4"/>
      <c r="D2742" s="4"/>
      <c r="E2742" s="4"/>
      <c r="F2742" s="4"/>
      <c r="G2742" s="4"/>
      <c r="H2742" s="4"/>
      <c r="I2742" s="4"/>
      <c r="J2742" s="4"/>
      <c r="K2742" s="4"/>
      <c r="L2742" s="4"/>
      <c r="M2742" s="4"/>
      <c r="N2742" s="4"/>
      <c r="O2742" s="13"/>
      <c r="P2742" s="13"/>
      <c r="Q2742" s="13"/>
      <c r="R2742" s="13"/>
      <c r="S2742" s="13"/>
      <c r="T2742" s="13"/>
      <c r="U2742" s="13"/>
      <c r="V2742" s="13"/>
      <c r="W2742" s="13"/>
      <c r="X2742" s="13"/>
      <c r="Y2742" s="13"/>
      <c r="Z2742" s="13"/>
      <c r="AA2742" s="13"/>
      <c r="AB2742" s="13"/>
    </row>
    <row r="2743">
      <c r="A2743" s="4"/>
      <c r="B2743" s="4"/>
      <c r="C2743" s="4"/>
      <c r="D2743" s="4"/>
      <c r="E2743" s="4"/>
      <c r="F2743" s="4"/>
      <c r="G2743" s="4"/>
      <c r="H2743" s="4"/>
      <c r="I2743" s="4"/>
      <c r="J2743" s="4"/>
      <c r="K2743" s="4"/>
      <c r="L2743" s="4"/>
      <c r="M2743" s="4"/>
      <c r="N2743" s="4"/>
      <c r="O2743" s="13"/>
      <c r="P2743" s="13"/>
      <c r="Q2743" s="13"/>
      <c r="R2743" s="13"/>
      <c r="S2743" s="13"/>
      <c r="T2743" s="13"/>
      <c r="U2743" s="13"/>
      <c r="V2743" s="13"/>
      <c r="W2743" s="13"/>
      <c r="X2743" s="13"/>
      <c r="Y2743" s="13"/>
      <c r="Z2743" s="13"/>
      <c r="AA2743" s="13"/>
      <c r="AB2743" s="13"/>
    </row>
    <row r="2744">
      <c r="A2744" s="4"/>
      <c r="B2744" s="4"/>
      <c r="C2744" s="4"/>
      <c r="D2744" s="4"/>
      <c r="E2744" s="4"/>
      <c r="F2744" s="4"/>
      <c r="G2744" s="4"/>
      <c r="H2744" s="4"/>
      <c r="I2744" s="4"/>
      <c r="J2744" s="4"/>
      <c r="K2744" s="4"/>
      <c r="L2744" s="4"/>
      <c r="M2744" s="4"/>
      <c r="N2744" s="4"/>
      <c r="O2744" s="13"/>
      <c r="P2744" s="13"/>
      <c r="Q2744" s="13"/>
      <c r="R2744" s="13"/>
      <c r="S2744" s="13"/>
      <c r="T2744" s="13"/>
      <c r="U2744" s="13"/>
      <c r="V2744" s="13"/>
      <c r="W2744" s="13"/>
      <c r="X2744" s="13"/>
      <c r="Y2744" s="13"/>
      <c r="Z2744" s="13"/>
      <c r="AA2744" s="13"/>
      <c r="AB2744" s="13"/>
    </row>
    <row r="2745">
      <c r="A2745" s="4"/>
      <c r="B2745" s="4"/>
      <c r="C2745" s="4"/>
      <c r="D2745" s="4"/>
      <c r="E2745" s="4"/>
      <c r="F2745" s="4"/>
      <c r="G2745" s="4"/>
      <c r="H2745" s="4"/>
      <c r="I2745" s="4"/>
      <c r="J2745" s="4"/>
      <c r="K2745" s="4"/>
      <c r="L2745" s="4"/>
      <c r="M2745" s="4"/>
      <c r="N2745" s="4"/>
      <c r="O2745" s="13"/>
      <c r="P2745" s="13"/>
      <c r="Q2745" s="13"/>
      <c r="R2745" s="13"/>
      <c r="S2745" s="13"/>
      <c r="T2745" s="13"/>
      <c r="U2745" s="13"/>
      <c r="V2745" s="13"/>
      <c r="W2745" s="13"/>
      <c r="X2745" s="13"/>
      <c r="Y2745" s="13"/>
      <c r="Z2745" s="13"/>
      <c r="AA2745" s="13"/>
      <c r="AB2745" s="13"/>
    </row>
    <row r="2746">
      <c r="A2746" s="4"/>
      <c r="B2746" s="4"/>
      <c r="C2746" s="4"/>
      <c r="D2746" s="4"/>
      <c r="E2746" s="4"/>
      <c r="F2746" s="4"/>
      <c r="G2746" s="4"/>
      <c r="H2746" s="4"/>
      <c r="I2746" s="4"/>
      <c r="J2746" s="4"/>
      <c r="K2746" s="4"/>
      <c r="L2746" s="4"/>
      <c r="M2746" s="4"/>
      <c r="N2746" s="4"/>
      <c r="O2746" s="13"/>
      <c r="P2746" s="13"/>
      <c r="Q2746" s="13"/>
      <c r="R2746" s="13"/>
      <c r="S2746" s="13"/>
      <c r="T2746" s="13"/>
      <c r="U2746" s="13"/>
      <c r="V2746" s="13"/>
      <c r="W2746" s="13"/>
      <c r="X2746" s="13"/>
      <c r="Y2746" s="13"/>
      <c r="Z2746" s="13"/>
      <c r="AA2746" s="13"/>
      <c r="AB2746" s="13"/>
    </row>
    <row r="2747">
      <c r="A2747" s="4"/>
      <c r="B2747" s="4"/>
      <c r="C2747" s="4"/>
      <c r="D2747" s="4"/>
      <c r="E2747" s="4"/>
      <c r="F2747" s="4"/>
      <c r="G2747" s="4"/>
      <c r="H2747" s="4"/>
      <c r="I2747" s="4"/>
      <c r="J2747" s="4"/>
      <c r="K2747" s="4"/>
      <c r="L2747" s="4"/>
      <c r="M2747" s="4"/>
      <c r="N2747" s="4"/>
      <c r="O2747" s="13"/>
      <c r="P2747" s="13"/>
      <c r="Q2747" s="13"/>
      <c r="R2747" s="13"/>
      <c r="S2747" s="13"/>
      <c r="T2747" s="13"/>
      <c r="U2747" s="13"/>
      <c r="V2747" s="13"/>
      <c r="W2747" s="13"/>
      <c r="X2747" s="13"/>
      <c r="Y2747" s="13"/>
      <c r="Z2747" s="13"/>
      <c r="AA2747" s="13"/>
      <c r="AB2747" s="13"/>
    </row>
    <row r="2748">
      <c r="A2748" s="4"/>
      <c r="B2748" s="4"/>
      <c r="C2748" s="4"/>
      <c r="D2748" s="4"/>
      <c r="E2748" s="4"/>
      <c r="F2748" s="4"/>
      <c r="G2748" s="4"/>
      <c r="H2748" s="4"/>
      <c r="I2748" s="4"/>
      <c r="J2748" s="4"/>
      <c r="K2748" s="4"/>
      <c r="L2748" s="4"/>
      <c r="M2748" s="4"/>
      <c r="N2748" s="4"/>
      <c r="O2748" s="13"/>
      <c r="P2748" s="13"/>
      <c r="Q2748" s="13"/>
      <c r="R2748" s="13"/>
      <c r="S2748" s="13"/>
      <c r="T2748" s="13"/>
      <c r="U2748" s="13"/>
      <c r="V2748" s="13"/>
      <c r="W2748" s="13"/>
      <c r="X2748" s="13"/>
      <c r="Y2748" s="13"/>
      <c r="Z2748" s="13"/>
      <c r="AA2748" s="13"/>
      <c r="AB2748" s="13"/>
    </row>
    <row r="2749">
      <c r="A2749" s="4"/>
      <c r="B2749" s="4"/>
      <c r="C2749" s="4"/>
      <c r="D2749" s="4"/>
      <c r="E2749" s="4"/>
      <c r="F2749" s="4"/>
      <c r="G2749" s="4"/>
      <c r="H2749" s="4"/>
      <c r="I2749" s="4"/>
      <c r="J2749" s="4"/>
      <c r="K2749" s="4"/>
      <c r="L2749" s="4"/>
      <c r="M2749" s="4"/>
      <c r="N2749" s="4"/>
      <c r="O2749" s="13"/>
      <c r="P2749" s="13"/>
      <c r="Q2749" s="13"/>
      <c r="R2749" s="13"/>
      <c r="S2749" s="13"/>
      <c r="T2749" s="13"/>
      <c r="U2749" s="13"/>
      <c r="V2749" s="13"/>
      <c r="W2749" s="13"/>
      <c r="X2749" s="13"/>
      <c r="Y2749" s="13"/>
      <c r="Z2749" s="13"/>
      <c r="AA2749" s="13"/>
      <c r="AB2749" s="13"/>
    </row>
    <row r="2750">
      <c r="A2750" s="4"/>
      <c r="B2750" s="4"/>
      <c r="C2750" s="4"/>
      <c r="D2750" s="4"/>
      <c r="E2750" s="4"/>
      <c r="F2750" s="4"/>
      <c r="G2750" s="4"/>
      <c r="H2750" s="4"/>
      <c r="I2750" s="4"/>
      <c r="J2750" s="4"/>
      <c r="K2750" s="4"/>
      <c r="L2750" s="4"/>
      <c r="M2750" s="4"/>
      <c r="N2750" s="4"/>
      <c r="O2750" s="13"/>
      <c r="P2750" s="13"/>
      <c r="Q2750" s="13"/>
      <c r="R2750" s="13"/>
      <c r="S2750" s="13"/>
      <c r="T2750" s="13"/>
      <c r="U2750" s="13"/>
      <c r="V2750" s="13"/>
      <c r="W2750" s="13"/>
      <c r="X2750" s="13"/>
      <c r="Y2750" s="13"/>
      <c r="Z2750" s="13"/>
      <c r="AA2750" s="13"/>
      <c r="AB2750" s="13"/>
    </row>
    <row r="2751">
      <c r="A2751" s="4"/>
      <c r="B2751" s="4"/>
      <c r="C2751" s="4"/>
      <c r="D2751" s="4"/>
      <c r="E2751" s="4"/>
      <c r="F2751" s="4"/>
      <c r="G2751" s="4"/>
      <c r="H2751" s="4"/>
      <c r="I2751" s="4"/>
      <c r="J2751" s="4"/>
      <c r="K2751" s="4"/>
      <c r="L2751" s="4"/>
      <c r="M2751" s="4"/>
      <c r="N2751" s="4"/>
      <c r="O2751" s="13"/>
      <c r="P2751" s="13"/>
      <c r="Q2751" s="13"/>
      <c r="R2751" s="13"/>
      <c r="S2751" s="13"/>
      <c r="T2751" s="13"/>
      <c r="U2751" s="13"/>
      <c r="V2751" s="13"/>
      <c r="W2751" s="13"/>
      <c r="X2751" s="13"/>
      <c r="Y2751" s="13"/>
      <c r="Z2751" s="13"/>
      <c r="AA2751" s="13"/>
      <c r="AB2751" s="13"/>
    </row>
    <row r="2752">
      <c r="A2752" s="4"/>
      <c r="B2752" s="4"/>
      <c r="C2752" s="4"/>
      <c r="D2752" s="4"/>
      <c r="E2752" s="4"/>
      <c r="F2752" s="4"/>
      <c r="G2752" s="4"/>
      <c r="H2752" s="4"/>
      <c r="I2752" s="4"/>
      <c r="J2752" s="4"/>
      <c r="K2752" s="4"/>
      <c r="L2752" s="4"/>
      <c r="M2752" s="4"/>
      <c r="N2752" s="4"/>
      <c r="O2752" s="13"/>
      <c r="P2752" s="13"/>
      <c r="Q2752" s="13"/>
      <c r="R2752" s="13"/>
      <c r="S2752" s="13"/>
      <c r="T2752" s="13"/>
      <c r="U2752" s="13"/>
      <c r="V2752" s="13"/>
      <c r="W2752" s="13"/>
      <c r="X2752" s="13"/>
      <c r="Y2752" s="13"/>
      <c r="Z2752" s="13"/>
      <c r="AA2752" s="13"/>
      <c r="AB2752" s="13"/>
    </row>
    <row r="2753">
      <c r="A2753" s="4"/>
      <c r="B2753" s="4"/>
      <c r="C2753" s="4"/>
      <c r="D2753" s="4"/>
      <c r="E2753" s="4"/>
      <c r="F2753" s="4"/>
      <c r="G2753" s="4"/>
      <c r="H2753" s="4"/>
      <c r="I2753" s="4"/>
      <c r="J2753" s="4"/>
      <c r="K2753" s="4"/>
      <c r="L2753" s="4"/>
      <c r="M2753" s="4"/>
      <c r="N2753" s="4"/>
      <c r="O2753" s="13"/>
      <c r="P2753" s="13"/>
      <c r="Q2753" s="13"/>
      <c r="R2753" s="13"/>
      <c r="S2753" s="13"/>
      <c r="T2753" s="13"/>
      <c r="U2753" s="13"/>
      <c r="V2753" s="13"/>
      <c r="W2753" s="13"/>
      <c r="X2753" s="13"/>
      <c r="Y2753" s="13"/>
      <c r="Z2753" s="13"/>
      <c r="AA2753" s="13"/>
      <c r="AB2753" s="13"/>
    </row>
    <row r="2754">
      <c r="A2754" s="4"/>
      <c r="B2754" s="4"/>
      <c r="C2754" s="4"/>
      <c r="D2754" s="4"/>
      <c r="E2754" s="4"/>
      <c r="F2754" s="4"/>
      <c r="G2754" s="4"/>
      <c r="H2754" s="4"/>
      <c r="I2754" s="4"/>
      <c r="J2754" s="4"/>
      <c r="K2754" s="4"/>
      <c r="L2754" s="4"/>
      <c r="M2754" s="4"/>
      <c r="N2754" s="4"/>
      <c r="O2754" s="13"/>
      <c r="P2754" s="13"/>
      <c r="Q2754" s="13"/>
      <c r="R2754" s="13"/>
      <c r="S2754" s="13"/>
      <c r="T2754" s="13"/>
      <c r="U2754" s="13"/>
      <c r="V2754" s="13"/>
      <c r="W2754" s="13"/>
      <c r="X2754" s="13"/>
      <c r="Y2754" s="13"/>
      <c r="Z2754" s="13"/>
      <c r="AA2754" s="13"/>
      <c r="AB2754" s="13"/>
    </row>
    <row r="2755">
      <c r="A2755" s="4"/>
      <c r="B2755" s="4"/>
      <c r="C2755" s="4"/>
      <c r="D2755" s="4"/>
      <c r="E2755" s="4"/>
      <c r="F2755" s="4"/>
      <c r="G2755" s="4"/>
      <c r="H2755" s="4"/>
      <c r="I2755" s="4"/>
      <c r="J2755" s="4"/>
      <c r="K2755" s="4"/>
      <c r="L2755" s="4"/>
      <c r="M2755" s="4"/>
      <c r="N2755" s="4"/>
      <c r="O2755" s="13"/>
      <c r="P2755" s="13"/>
      <c r="Q2755" s="13"/>
      <c r="R2755" s="13"/>
      <c r="S2755" s="13"/>
      <c r="T2755" s="13"/>
      <c r="U2755" s="13"/>
      <c r="V2755" s="13"/>
      <c r="W2755" s="13"/>
      <c r="X2755" s="13"/>
      <c r="Y2755" s="13"/>
      <c r="Z2755" s="13"/>
      <c r="AA2755" s="13"/>
      <c r="AB2755" s="13"/>
    </row>
    <row r="2756">
      <c r="A2756" s="4"/>
      <c r="B2756" s="4"/>
      <c r="C2756" s="4"/>
      <c r="D2756" s="4"/>
      <c r="E2756" s="4"/>
      <c r="F2756" s="4"/>
      <c r="G2756" s="4"/>
      <c r="H2756" s="4"/>
      <c r="I2756" s="4"/>
      <c r="J2756" s="4"/>
      <c r="K2756" s="4"/>
      <c r="L2756" s="4"/>
      <c r="M2756" s="4"/>
      <c r="N2756" s="4"/>
      <c r="O2756" s="13"/>
      <c r="P2756" s="13"/>
      <c r="Q2756" s="13"/>
      <c r="R2756" s="13"/>
      <c r="S2756" s="13"/>
      <c r="T2756" s="13"/>
      <c r="U2756" s="13"/>
      <c r="V2756" s="13"/>
      <c r="W2756" s="13"/>
      <c r="X2756" s="13"/>
      <c r="Y2756" s="13"/>
      <c r="Z2756" s="13"/>
      <c r="AA2756" s="13"/>
      <c r="AB2756" s="13"/>
    </row>
    <row r="2757">
      <c r="A2757" s="4"/>
      <c r="B2757" s="4"/>
      <c r="C2757" s="4"/>
      <c r="D2757" s="4"/>
      <c r="E2757" s="4"/>
      <c r="F2757" s="4"/>
      <c r="G2757" s="4"/>
      <c r="H2757" s="4"/>
      <c r="I2757" s="4"/>
      <c r="J2757" s="4"/>
      <c r="K2757" s="4"/>
      <c r="L2757" s="4"/>
      <c r="M2757" s="4"/>
      <c r="N2757" s="4"/>
      <c r="O2757" s="13"/>
      <c r="P2757" s="13"/>
      <c r="Q2757" s="13"/>
      <c r="R2757" s="13"/>
      <c r="S2757" s="13"/>
      <c r="T2757" s="13"/>
      <c r="U2757" s="13"/>
      <c r="V2757" s="13"/>
      <c r="W2757" s="13"/>
      <c r="X2757" s="13"/>
      <c r="Y2757" s="13"/>
      <c r="Z2757" s="13"/>
      <c r="AA2757" s="13"/>
      <c r="AB2757" s="13"/>
    </row>
    <row r="2758">
      <c r="A2758" s="4"/>
      <c r="B2758" s="4"/>
      <c r="C2758" s="4"/>
      <c r="D2758" s="4"/>
      <c r="E2758" s="4"/>
      <c r="F2758" s="4"/>
      <c r="G2758" s="4"/>
      <c r="H2758" s="4"/>
      <c r="I2758" s="4"/>
      <c r="J2758" s="4"/>
      <c r="K2758" s="4"/>
      <c r="L2758" s="4"/>
      <c r="M2758" s="4"/>
      <c r="N2758" s="4"/>
      <c r="O2758" s="13"/>
      <c r="P2758" s="13"/>
      <c r="Q2758" s="13"/>
      <c r="R2758" s="13"/>
      <c r="S2758" s="13"/>
      <c r="T2758" s="13"/>
      <c r="U2758" s="13"/>
      <c r="V2758" s="13"/>
      <c r="W2758" s="13"/>
      <c r="X2758" s="13"/>
      <c r="Y2758" s="13"/>
      <c r="Z2758" s="13"/>
      <c r="AA2758" s="13"/>
      <c r="AB2758" s="13"/>
    </row>
    <row r="2759">
      <c r="A2759" s="4"/>
      <c r="B2759" s="4"/>
      <c r="C2759" s="4"/>
      <c r="D2759" s="4"/>
      <c r="E2759" s="4"/>
      <c r="F2759" s="4"/>
      <c r="G2759" s="4"/>
      <c r="H2759" s="4"/>
      <c r="I2759" s="4"/>
      <c r="J2759" s="4"/>
      <c r="K2759" s="4"/>
      <c r="L2759" s="4"/>
      <c r="M2759" s="4"/>
      <c r="N2759" s="4"/>
      <c r="O2759" s="13"/>
      <c r="P2759" s="13"/>
      <c r="Q2759" s="13"/>
      <c r="R2759" s="13"/>
      <c r="S2759" s="13"/>
      <c r="T2759" s="13"/>
      <c r="U2759" s="13"/>
      <c r="V2759" s="13"/>
      <c r="W2759" s="13"/>
      <c r="X2759" s="13"/>
      <c r="Y2759" s="13"/>
      <c r="Z2759" s="13"/>
      <c r="AA2759" s="13"/>
      <c r="AB2759" s="13"/>
    </row>
    <row r="2760">
      <c r="A2760" s="4"/>
      <c r="B2760" s="4"/>
      <c r="C2760" s="4"/>
      <c r="D2760" s="4"/>
      <c r="E2760" s="4"/>
      <c r="F2760" s="4"/>
      <c r="G2760" s="4"/>
      <c r="H2760" s="4"/>
      <c r="I2760" s="4"/>
      <c r="J2760" s="4"/>
      <c r="K2760" s="4"/>
      <c r="L2760" s="4"/>
      <c r="M2760" s="4"/>
      <c r="N2760" s="4"/>
      <c r="O2760" s="13"/>
      <c r="P2760" s="13"/>
      <c r="Q2760" s="13"/>
      <c r="R2760" s="13"/>
      <c r="S2760" s="13"/>
      <c r="T2760" s="13"/>
      <c r="U2760" s="13"/>
      <c r="V2760" s="13"/>
      <c r="W2760" s="13"/>
      <c r="X2760" s="13"/>
      <c r="Y2760" s="13"/>
      <c r="Z2760" s="13"/>
      <c r="AA2760" s="13"/>
      <c r="AB2760" s="13"/>
    </row>
    <row r="2761">
      <c r="A2761" s="4"/>
      <c r="B2761" s="4"/>
      <c r="C2761" s="4"/>
      <c r="D2761" s="4"/>
      <c r="E2761" s="4"/>
      <c r="F2761" s="4"/>
      <c r="G2761" s="4"/>
      <c r="H2761" s="4"/>
      <c r="I2761" s="4"/>
      <c r="J2761" s="4"/>
      <c r="K2761" s="4"/>
      <c r="L2761" s="4"/>
      <c r="M2761" s="4"/>
      <c r="N2761" s="4"/>
      <c r="O2761" s="13"/>
      <c r="P2761" s="13"/>
      <c r="Q2761" s="13"/>
      <c r="R2761" s="13"/>
      <c r="S2761" s="13"/>
      <c r="T2761" s="13"/>
      <c r="U2761" s="13"/>
      <c r="V2761" s="13"/>
      <c r="W2761" s="13"/>
      <c r="X2761" s="13"/>
      <c r="Y2761" s="13"/>
      <c r="Z2761" s="13"/>
      <c r="AA2761" s="13"/>
      <c r="AB2761" s="13"/>
    </row>
    <row r="2762">
      <c r="A2762" s="4"/>
      <c r="B2762" s="4"/>
      <c r="C2762" s="4"/>
      <c r="D2762" s="4"/>
      <c r="E2762" s="4"/>
      <c r="F2762" s="4"/>
      <c r="G2762" s="4"/>
      <c r="H2762" s="4"/>
      <c r="I2762" s="4"/>
      <c r="J2762" s="4"/>
      <c r="K2762" s="4"/>
      <c r="L2762" s="4"/>
      <c r="M2762" s="4"/>
      <c r="N2762" s="4"/>
      <c r="O2762" s="13"/>
      <c r="P2762" s="13"/>
      <c r="Q2762" s="13"/>
      <c r="R2762" s="13"/>
      <c r="S2762" s="13"/>
      <c r="T2762" s="13"/>
      <c r="U2762" s="13"/>
      <c r="V2762" s="13"/>
      <c r="W2762" s="13"/>
      <c r="X2762" s="13"/>
      <c r="Y2762" s="13"/>
      <c r="Z2762" s="13"/>
      <c r="AA2762" s="13"/>
      <c r="AB2762" s="13"/>
    </row>
    <row r="2763">
      <c r="A2763" s="4"/>
      <c r="B2763" s="4"/>
      <c r="C2763" s="4"/>
      <c r="D2763" s="4"/>
      <c r="E2763" s="4"/>
      <c r="F2763" s="4"/>
      <c r="G2763" s="4"/>
      <c r="H2763" s="4"/>
      <c r="I2763" s="4"/>
      <c r="J2763" s="4"/>
      <c r="K2763" s="4"/>
      <c r="L2763" s="4"/>
      <c r="M2763" s="4"/>
      <c r="N2763" s="4"/>
      <c r="O2763" s="13"/>
      <c r="P2763" s="13"/>
      <c r="Q2763" s="13"/>
      <c r="R2763" s="13"/>
      <c r="S2763" s="13"/>
      <c r="T2763" s="13"/>
      <c r="U2763" s="13"/>
      <c r="V2763" s="13"/>
      <c r="W2763" s="13"/>
      <c r="X2763" s="13"/>
      <c r="Y2763" s="13"/>
      <c r="Z2763" s="13"/>
      <c r="AA2763" s="13"/>
      <c r="AB2763" s="13"/>
    </row>
    <row r="2764">
      <c r="A2764" s="4"/>
      <c r="B2764" s="4"/>
      <c r="C2764" s="4"/>
      <c r="D2764" s="4"/>
      <c r="E2764" s="4"/>
      <c r="F2764" s="4"/>
      <c r="G2764" s="4"/>
      <c r="H2764" s="4"/>
      <c r="I2764" s="4"/>
      <c r="J2764" s="4"/>
      <c r="K2764" s="4"/>
      <c r="L2764" s="4"/>
      <c r="M2764" s="4"/>
      <c r="N2764" s="4"/>
      <c r="O2764" s="13"/>
      <c r="P2764" s="13"/>
      <c r="Q2764" s="13"/>
      <c r="R2764" s="13"/>
      <c r="S2764" s="13"/>
      <c r="T2764" s="13"/>
      <c r="U2764" s="13"/>
      <c r="V2764" s="13"/>
      <c r="W2764" s="13"/>
      <c r="X2764" s="13"/>
      <c r="Y2764" s="13"/>
      <c r="Z2764" s="13"/>
      <c r="AA2764" s="13"/>
      <c r="AB2764" s="13"/>
    </row>
    <row r="2765">
      <c r="A2765" s="4"/>
      <c r="B2765" s="4"/>
      <c r="C2765" s="4"/>
      <c r="D2765" s="4"/>
      <c r="E2765" s="4"/>
      <c r="F2765" s="4"/>
      <c r="G2765" s="4"/>
      <c r="H2765" s="4"/>
      <c r="I2765" s="4"/>
      <c r="J2765" s="4"/>
      <c r="K2765" s="4"/>
      <c r="L2765" s="4"/>
      <c r="M2765" s="4"/>
      <c r="N2765" s="4"/>
      <c r="O2765" s="13"/>
      <c r="P2765" s="13"/>
      <c r="Q2765" s="13"/>
      <c r="R2765" s="13"/>
      <c r="S2765" s="13"/>
      <c r="T2765" s="13"/>
      <c r="U2765" s="13"/>
      <c r="V2765" s="13"/>
      <c r="W2765" s="13"/>
      <c r="X2765" s="13"/>
      <c r="Y2765" s="13"/>
      <c r="Z2765" s="13"/>
      <c r="AA2765" s="13"/>
      <c r="AB2765" s="13"/>
    </row>
    <row r="2766">
      <c r="A2766" s="4"/>
      <c r="B2766" s="4"/>
      <c r="C2766" s="4"/>
      <c r="D2766" s="4"/>
      <c r="E2766" s="4"/>
      <c r="F2766" s="4"/>
      <c r="G2766" s="4"/>
      <c r="H2766" s="4"/>
      <c r="I2766" s="4"/>
      <c r="J2766" s="4"/>
      <c r="K2766" s="4"/>
      <c r="L2766" s="4"/>
      <c r="M2766" s="4"/>
      <c r="N2766" s="4"/>
      <c r="O2766" s="13"/>
      <c r="P2766" s="13"/>
      <c r="Q2766" s="13"/>
      <c r="R2766" s="13"/>
      <c r="S2766" s="13"/>
      <c r="T2766" s="13"/>
      <c r="U2766" s="13"/>
      <c r="V2766" s="13"/>
      <c r="W2766" s="13"/>
      <c r="X2766" s="13"/>
      <c r="Y2766" s="13"/>
      <c r="Z2766" s="13"/>
      <c r="AA2766" s="13"/>
      <c r="AB2766" s="13"/>
    </row>
    <row r="2767">
      <c r="A2767" s="4"/>
      <c r="B2767" s="4"/>
      <c r="C2767" s="4"/>
      <c r="D2767" s="4"/>
      <c r="E2767" s="4"/>
      <c r="F2767" s="4"/>
      <c r="G2767" s="4"/>
      <c r="H2767" s="4"/>
      <c r="I2767" s="4"/>
      <c r="J2767" s="4"/>
      <c r="K2767" s="4"/>
      <c r="L2767" s="4"/>
      <c r="M2767" s="4"/>
      <c r="N2767" s="4"/>
      <c r="O2767" s="13"/>
      <c r="P2767" s="13"/>
      <c r="Q2767" s="13"/>
      <c r="R2767" s="13"/>
      <c r="S2767" s="13"/>
      <c r="T2767" s="13"/>
      <c r="U2767" s="13"/>
      <c r="V2767" s="13"/>
      <c r="W2767" s="13"/>
      <c r="X2767" s="13"/>
      <c r="Y2767" s="13"/>
      <c r="Z2767" s="13"/>
      <c r="AA2767" s="13"/>
      <c r="AB2767" s="13"/>
    </row>
    <row r="2768">
      <c r="A2768" s="4"/>
      <c r="B2768" s="4"/>
      <c r="C2768" s="4"/>
      <c r="D2768" s="4"/>
      <c r="E2768" s="4"/>
      <c r="F2768" s="4"/>
      <c r="G2768" s="4"/>
      <c r="H2768" s="4"/>
      <c r="I2768" s="4"/>
      <c r="J2768" s="4"/>
      <c r="K2768" s="4"/>
      <c r="L2768" s="4"/>
      <c r="M2768" s="4"/>
      <c r="N2768" s="4"/>
      <c r="O2768" s="13"/>
      <c r="P2768" s="13"/>
      <c r="Q2768" s="13"/>
      <c r="R2768" s="13"/>
      <c r="S2768" s="13"/>
      <c r="T2768" s="13"/>
      <c r="U2768" s="13"/>
      <c r="V2768" s="13"/>
      <c r="W2768" s="13"/>
      <c r="X2768" s="13"/>
      <c r="Y2768" s="13"/>
      <c r="Z2768" s="13"/>
      <c r="AA2768" s="13"/>
      <c r="AB2768" s="13"/>
    </row>
    <row r="2769">
      <c r="A2769" s="4"/>
      <c r="B2769" s="4"/>
      <c r="C2769" s="4"/>
      <c r="D2769" s="4"/>
      <c r="E2769" s="4"/>
      <c r="F2769" s="4"/>
      <c r="G2769" s="4"/>
      <c r="H2769" s="4"/>
      <c r="I2769" s="4"/>
      <c r="J2769" s="4"/>
      <c r="K2769" s="4"/>
      <c r="L2769" s="4"/>
      <c r="M2769" s="4"/>
      <c r="N2769" s="4"/>
      <c r="O2769" s="13"/>
      <c r="P2769" s="13"/>
      <c r="Q2769" s="13"/>
      <c r="R2769" s="13"/>
      <c r="S2769" s="13"/>
      <c r="T2769" s="13"/>
      <c r="U2769" s="13"/>
      <c r="V2769" s="13"/>
      <c r="W2769" s="13"/>
      <c r="X2769" s="13"/>
      <c r="Y2769" s="13"/>
      <c r="Z2769" s="13"/>
      <c r="AA2769" s="13"/>
      <c r="AB2769" s="13"/>
    </row>
    <row r="2770">
      <c r="A2770" s="4"/>
      <c r="B2770" s="4"/>
      <c r="C2770" s="4"/>
      <c r="D2770" s="4"/>
      <c r="E2770" s="4"/>
      <c r="F2770" s="4"/>
      <c r="G2770" s="4"/>
      <c r="H2770" s="4"/>
      <c r="I2770" s="4"/>
      <c r="J2770" s="4"/>
      <c r="K2770" s="4"/>
      <c r="L2770" s="4"/>
      <c r="M2770" s="4"/>
      <c r="N2770" s="4"/>
      <c r="O2770" s="13"/>
      <c r="P2770" s="13"/>
      <c r="Q2770" s="13"/>
      <c r="R2770" s="13"/>
      <c r="S2770" s="13"/>
      <c r="T2770" s="13"/>
      <c r="U2770" s="13"/>
      <c r="V2770" s="13"/>
      <c r="W2770" s="13"/>
      <c r="X2770" s="13"/>
      <c r="Y2770" s="13"/>
      <c r="Z2770" s="13"/>
      <c r="AA2770" s="13"/>
      <c r="AB2770" s="13"/>
    </row>
    <row r="2771">
      <c r="A2771" s="4"/>
      <c r="B2771" s="4"/>
      <c r="C2771" s="4"/>
      <c r="D2771" s="4"/>
      <c r="E2771" s="4"/>
      <c r="F2771" s="4"/>
      <c r="G2771" s="4"/>
      <c r="H2771" s="4"/>
      <c r="I2771" s="4"/>
      <c r="J2771" s="4"/>
      <c r="K2771" s="4"/>
      <c r="L2771" s="4"/>
      <c r="M2771" s="4"/>
      <c r="N2771" s="4"/>
      <c r="O2771" s="13"/>
      <c r="P2771" s="13"/>
      <c r="Q2771" s="13"/>
      <c r="R2771" s="13"/>
      <c r="S2771" s="13"/>
      <c r="T2771" s="13"/>
      <c r="U2771" s="13"/>
      <c r="V2771" s="13"/>
      <c r="W2771" s="13"/>
      <c r="X2771" s="13"/>
      <c r="Y2771" s="13"/>
      <c r="Z2771" s="13"/>
      <c r="AA2771" s="13"/>
      <c r="AB2771" s="13"/>
    </row>
    <row r="2772">
      <c r="A2772" s="4"/>
      <c r="B2772" s="4"/>
      <c r="C2772" s="4"/>
      <c r="D2772" s="4"/>
      <c r="E2772" s="4"/>
      <c r="F2772" s="4"/>
      <c r="G2772" s="4"/>
      <c r="H2772" s="4"/>
      <c r="I2772" s="4"/>
      <c r="J2772" s="4"/>
      <c r="K2772" s="4"/>
      <c r="L2772" s="4"/>
      <c r="M2772" s="4"/>
      <c r="N2772" s="4"/>
      <c r="O2772" s="13"/>
      <c r="P2772" s="13"/>
      <c r="Q2772" s="13"/>
      <c r="R2772" s="13"/>
      <c r="S2772" s="13"/>
      <c r="T2772" s="13"/>
      <c r="U2772" s="13"/>
      <c r="V2772" s="13"/>
      <c r="W2772" s="13"/>
      <c r="X2772" s="13"/>
      <c r="Y2772" s="13"/>
      <c r="Z2772" s="13"/>
      <c r="AA2772" s="13"/>
      <c r="AB2772" s="13"/>
    </row>
    <row r="2773">
      <c r="A2773" s="4"/>
      <c r="B2773" s="4"/>
      <c r="C2773" s="4"/>
      <c r="D2773" s="4"/>
      <c r="E2773" s="4"/>
      <c r="F2773" s="4"/>
      <c r="G2773" s="4"/>
      <c r="H2773" s="4"/>
      <c r="I2773" s="4"/>
      <c r="J2773" s="4"/>
      <c r="K2773" s="4"/>
      <c r="L2773" s="4"/>
      <c r="M2773" s="4"/>
      <c r="N2773" s="4"/>
      <c r="O2773" s="13"/>
      <c r="P2773" s="13"/>
      <c r="Q2773" s="13"/>
      <c r="R2773" s="13"/>
      <c r="S2773" s="13"/>
      <c r="T2773" s="13"/>
      <c r="U2773" s="13"/>
      <c r="V2773" s="13"/>
      <c r="W2773" s="13"/>
      <c r="X2773" s="13"/>
      <c r="Y2773" s="13"/>
      <c r="Z2773" s="13"/>
      <c r="AA2773" s="13"/>
      <c r="AB2773" s="13"/>
    </row>
    <row r="2774">
      <c r="A2774" s="4"/>
      <c r="B2774" s="4"/>
      <c r="C2774" s="4"/>
      <c r="D2774" s="4"/>
      <c r="E2774" s="4"/>
      <c r="F2774" s="4"/>
      <c r="G2774" s="4"/>
      <c r="H2774" s="4"/>
      <c r="I2774" s="4"/>
      <c r="J2774" s="4"/>
      <c r="K2774" s="4"/>
      <c r="L2774" s="4"/>
      <c r="M2774" s="4"/>
      <c r="N2774" s="4"/>
      <c r="O2774" s="13"/>
      <c r="P2774" s="13"/>
      <c r="Q2774" s="13"/>
      <c r="R2774" s="13"/>
      <c r="S2774" s="13"/>
      <c r="T2774" s="13"/>
      <c r="U2774" s="13"/>
      <c r="V2774" s="13"/>
      <c r="W2774" s="13"/>
      <c r="X2774" s="13"/>
      <c r="Y2774" s="13"/>
      <c r="Z2774" s="13"/>
      <c r="AA2774" s="13"/>
      <c r="AB2774" s="13"/>
    </row>
    <row r="2775">
      <c r="A2775" s="4"/>
      <c r="B2775" s="4"/>
      <c r="C2775" s="4"/>
      <c r="D2775" s="4"/>
      <c r="E2775" s="4"/>
      <c r="F2775" s="4"/>
      <c r="G2775" s="4"/>
      <c r="H2775" s="4"/>
      <c r="I2775" s="4"/>
      <c r="J2775" s="4"/>
      <c r="K2775" s="4"/>
      <c r="L2775" s="4"/>
      <c r="M2775" s="4"/>
      <c r="N2775" s="4"/>
      <c r="O2775" s="13"/>
      <c r="P2775" s="13"/>
      <c r="Q2775" s="13"/>
      <c r="R2775" s="13"/>
      <c r="S2775" s="13"/>
      <c r="T2775" s="13"/>
      <c r="U2775" s="13"/>
      <c r="V2775" s="13"/>
      <c r="W2775" s="13"/>
      <c r="X2775" s="13"/>
      <c r="Y2775" s="13"/>
      <c r="Z2775" s="13"/>
      <c r="AA2775" s="13"/>
      <c r="AB2775" s="13"/>
    </row>
    <row r="2776">
      <c r="A2776" s="4"/>
      <c r="B2776" s="4"/>
      <c r="C2776" s="4"/>
      <c r="D2776" s="4"/>
      <c r="E2776" s="4"/>
      <c r="F2776" s="4"/>
      <c r="G2776" s="4"/>
      <c r="H2776" s="4"/>
      <c r="I2776" s="4"/>
      <c r="J2776" s="4"/>
      <c r="K2776" s="4"/>
      <c r="L2776" s="4"/>
      <c r="M2776" s="4"/>
      <c r="N2776" s="4"/>
      <c r="O2776" s="13"/>
      <c r="P2776" s="13"/>
      <c r="Q2776" s="13"/>
      <c r="R2776" s="13"/>
      <c r="S2776" s="13"/>
      <c r="T2776" s="13"/>
      <c r="U2776" s="13"/>
      <c r="V2776" s="13"/>
      <c r="W2776" s="13"/>
      <c r="X2776" s="13"/>
      <c r="Y2776" s="13"/>
      <c r="Z2776" s="13"/>
      <c r="AA2776" s="13"/>
      <c r="AB2776" s="13"/>
    </row>
    <row r="2777">
      <c r="A2777" s="4"/>
      <c r="B2777" s="4"/>
      <c r="C2777" s="4"/>
      <c r="D2777" s="4"/>
      <c r="E2777" s="4"/>
      <c r="F2777" s="4"/>
      <c r="G2777" s="4"/>
      <c r="H2777" s="4"/>
      <c r="I2777" s="4"/>
      <c r="J2777" s="4"/>
      <c r="K2777" s="4"/>
      <c r="L2777" s="4"/>
      <c r="M2777" s="4"/>
      <c r="N2777" s="4"/>
      <c r="O2777" s="13"/>
      <c r="P2777" s="13"/>
      <c r="Q2777" s="13"/>
      <c r="R2777" s="13"/>
      <c r="S2777" s="13"/>
      <c r="T2777" s="13"/>
      <c r="U2777" s="13"/>
      <c r="V2777" s="13"/>
      <c r="W2777" s="13"/>
      <c r="X2777" s="13"/>
      <c r="Y2777" s="13"/>
      <c r="Z2777" s="13"/>
      <c r="AA2777" s="13"/>
      <c r="AB2777" s="13"/>
    </row>
    <row r="2778">
      <c r="A2778" s="4"/>
      <c r="B2778" s="4"/>
      <c r="C2778" s="4"/>
      <c r="D2778" s="4"/>
      <c r="E2778" s="4"/>
      <c r="F2778" s="4"/>
      <c r="G2778" s="4"/>
      <c r="H2778" s="4"/>
      <c r="I2778" s="4"/>
      <c r="J2778" s="4"/>
      <c r="K2778" s="4"/>
      <c r="L2778" s="4"/>
      <c r="M2778" s="4"/>
      <c r="N2778" s="4"/>
      <c r="O2778" s="13"/>
      <c r="P2778" s="13"/>
      <c r="Q2778" s="13"/>
      <c r="R2778" s="13"/>
      <c r="S2778" s="13"/>
      <c r="T2778" s="13"/>
      <c r="U2778" s="13"/>
      <c r="V2778" s="13"/>
      <c r="W2778" s="13"/>
      <c r="X2778" s="13"/>
      <c r="Y2778" s="13"/>
      <c r="Z2778" s="13"/>
      <c r="AA2778" s="13"/>
      <c r="AB2778" s="13"/>
    </row>
    <row r="2779">
      <c r="A2779" s="4"/>
      <c r="B2779" s="4"/>
      <c r="C2779" s="4"/>
      <c r="D2779" s="4"/>
      <c r="E2779" s="4"/>
      <c r="F2779" s="4"/>
      <c r="G2779" s="4"/>
      <c r="H2779" s="4"/>
      <c r="I2779" s="4"/>
      <c r="J2779" s="4"/>
      <c r="K2779" s="4"/>
      <c r="L2779" s="4"/>
      <c r="M2779" s="4"/>
      <c r="N2779" s="4"/>
      <c r="O2779" s="13"/>
      <c r="P2779" s="13"/>
      <c r="Q2779" s="13"/>
      <c r="R2779" s="13"/>
      <c r="S2779" s="13"/>
      <c r="T2779" s="13"/>
      <c r="U2779" s="13"/>
      <c r="V2779" s="13"/>
      <c r="W2779" s="13"/>
      <c r="X2779" s="13"/>
      <c r="Y2779" s="13"/>
      <c r="Z2779" s="13"/>
      <c r="AA2779" s="13"/>
      <c r="AB2779" s="13"/>
    </row>
    <row r="2780">
      <c r="A2780" s="4"/>
      <c r="B2780" s="4"/>
      <c r="C2780" s="4"/>
      <c r="D2780" s="4"/>
      <c r="E2780" s="4"/>
      <c r="F2780" s="4"/>
      <c r="G2780" s="4"/>
      <c r="H2780" s="4"/>
      <c r="I2780" s="4"/>
      <c r="J2780" s="4"/>
      <c r="K2780" s="4"/>
      <c r="L2780" s="4"/>
      <c r="M2780" s="4"/>
      <c r="N2780" s="4"/>
      <c r="O2780" s="13"/>
      <c r="P2780" s="13"/>
      <c r="Q2780" s="13"/>
      <c r="R2780" s="13"/>
      <c r="S2780" s="13"/>
      <c r="T2780" s="13"/>
      <c r="U2780" s="13"/>
      <c r="V2780" s="13"/>
      <c r="W2780" s="13"/>
      <c r="X2780" s="13"/>
      <c r="Y2780" s="13"/>
      <c r="Z2780" s="13"/>
      <c r="AA2780" s="13"/>
      <c r="AB2780" s="13"/>
    </row>
    <row r="2781">
      <c r="A2781" s="4"/>
      <c r="B2781" s="4"/>
      <c r="C2781" s="4"/>
      <c r="D2781" s="4"/>
      <c r="E2781" s="4"/>
      <c r="F2781" s="4"/>
      <c r="G2781" s="4"/>
      <c r="H2781" s="4"/>
      <c r="I2781" s="4"/>
      <c r="J2781" s="4"/>
      <c r="K2781" s="4"/>
      <c r="L2781" s="4"/>
      <c r="M2781" s="4"/>
      <c r="N2781" s="4"/>
      <c r="O2781" s="13"/>
      <c r="P2781" s="13"/>
      <c r="Q2781" s="13"/>
      <c r="R2781" s="13"/>
      <c r="S2781" s="13"/>
      <c r="T2781" s="13"/>
      <c r="U2781" s="13"/>
      <c r="V2781" s="13"/>
      <c r="W2781" s="13"/>
      <c r="X2781" s="13"/>
      <c r="Y2781" s="13"/>
      <c r="Z2781" s="13"/>
      <c r="AA2781" s="13"/>
      <c r="AB2781" s="13"/>
    </row>
    <row r="2782">
      <c r="A2782" s="4"/>
      <c r="B2782" s="4"/>
      <c r="C2782" s="4"/>
      <c r="D2782" s="4"/>
      <c r="E2782" s="4"/>
      <c r="F2782" s="4"/>
      <c r="G2782" s="4"/>
      <c r="H2782" s="4"/>
      <c r="I2782" s="4"/>
      <c r="J2782" s="4"/>
      <c r="K2782" s="4"/>
      <c r="L2782" s="4"/>
      <c r="M2782" s="4"/>
      <c r="N2782" s="4"/>
      <c r="O2782" s="13"/>
      <c r="P2782" s="13"/>
      <c r="Q2782" s="13"/>
      <c r="R2782" s="13"/>
      <c r="S2782" s="13"/>
      <c r="T2782" s="13"/>
      <c r="U2782" s="13"/>
      <c r="V2782" s="13"/>
      <c r="W2782" s="13"/>
      <c r="X2782" s="13"/>
      <c r="Y2782" s="13"/>
      <c r="Z2782" s="13"/>
      <c r="AA2782" s="13"/>
      <c r="AB2782" s="13"/>
    </row>
    <row r="2783">
      <c r="A2783" s="4"/>
      <c r="B2783" s="4"/>
      <c r="C2783" s="4"/>
      <c r="D2783" s="4"/>
      <c r="E2783" s="4"/>
      <c r="F2783" s="4"/>
      <c r="G2783" s="4"/>
      <c r="H2783" s="4"/>
      <c r="I2783" s="4"/>
      <c r="J2783" s="4"/>
      <c r="K2783" s="4"/>
      <c r="L2783" s="4"/>
      <c r="M2783" s="4"/>
      <c r="N2783" s="4"/>
      <c r="O2783" s="13"/>
      <c r="P2783" s="13"/>
      <c r="Q2783" s="13"/>
      <c r="R2783" s="13"/>
      <c r="S2783" s="13"/>
      <c r="T2783" s="13"/>
      <c r="U2783" s="13"/>
      <c r="V2783" s="13"/>
      <c r="W2783" s="13"/>
      <c r="X2783" s="13"/>
      <c r="Y2783" s="13"/>
      <c r="Z2783" s="13"/>
      <c r="AA2783" s="13"/>
      <c r="AB2783" s="13"/>
    </row>
    <row r="2784">
      <c r="A2784" s="4"/>
      <c r="B2784" s="4"/>
      <c r="C2784" s="4"/>
      <c r="D2784" s="4"/>
      <c r="E2784" s="4"/>
      <c r="F2784" s="4"/>
      <c r="G2784" s="4"/>
      <c r="H2784" s="4"/>
      <c r="I2784" s="4"/>
      <c r="J2784" s="4"/>
      <c r="K2784" s="4"/>
      <c r="L2784" s="4"/>
      <c r="M2784" s="4"/>
      <c r="N2784" s="4"/>
      <c r="O2784" s="13"/>
      <c r="P2784" s="13"/>
      <c r="Q2784" s="13"/>
      <c r="R2784" s="13"/>
      <c r="S2784" s="13"/>
      <c r="T2784" s="13"/>
      <c r="U2784" s="13"/>
      <c r="V2784" s="13"/>
      <c r="W2784" s="13"/>
      <c r="X2784" s="13"/>
      <c r="Y2784" s="13"/>
      <c r="Z2784" s="13"/>
      <c r="AA2784" s="13"/>
      <c r="AB2784" s="13"/>
    </row>
    <row r="2785">
      <c r="A2785" s="4"/>
      <c r="B2785" s="4"/>
      <c r="C2785" s="4"/>
      <c r="D2785" s="4"/>
      <c r="E2785" s="4"/>
      <c r="F2785" s="4"/>
      <c r="G2785" s="4"/>
      <c r="H2785" s="4"/>
      <c r="I2785" s="4"/>
      <c r="J2785" s="4"/>
      <c r="K2785" s="4"/>
      <c r="L2785" s="4"/>
      <c r="M2785" s="4"/>
      <c r="N2785" s="4"/>
      <c r="O2785" s="13"/>
      <c r="P2785" s="13"/>
      <c r="Q2785" s="13"/>
      <c r="R2785" s="13"/>
      <c r="S2785" s="13"/>
      <c r="T2785" s="13"/>
      <c r="U2785" s="13"/>
      <c r="V2785" s="13"/>
      <c r="W2785" s="13"/>
      <c r="X2785" s="13"/>
      <c r="Y2785" s="13"/>
      <c r="Z2785" s="13"/>
      <c r="AA2785" s="13"/>
      <c r="AB2785" s="13"/>
    </row>
    <row r="2786">
      <c r="A2786" s="4"/>
      <c r="B2786" s="4"/>
      <c r="C2786" s="4"/>
      <c r="D2786" s="4"/>
      <c r="E2786" s="4"/>
      <c r="F2786" s="4"/>
      <c r="G2786" s="4"/>
      <c r="H2786" s="4"/>
      <c r="I2786" s="4"/>
      <c r="J2786" s="4"/>
      <c r="K2786" s="4"/>
      <c r="L2786" s="4"/>
      <c r="M2786" s="4"/>
      <c r="N2786" s="4"/>
      <c r="O2786" s="13"/>
      <c r="P2786" s="13"/>
      <c r="Q2786" s="13"/>
      <c r="R2786" s="13"/>
      <c r="S2786" s="13"/>
      <c r="T2786" s="13"/>
      <c r="U2786" s="13"/>
      <c r="V2786" s="13"/>
      <c r="W2786" s="13"/>
      <c r="X2786" s="13"/>
      <c r="Y2786" s="13"/>
      <c r="Z2786" s="13"/>
      <c r="AA2786" s="13"/>
      <c r="AB2786" s="13"/>
    </row>
    <row r="2787">
      <c r="A2787" s="4"/>
      <c r="B2787" s="4"/>
      <c r="C2787" s="4"/>
      <c r="D2787" s="4"/>
      <c r="E2787" s="4"/>
      <c r="F2787" s="4"/>
      <c r="G2787" s="4"/>
      <c r="H2787" s="4"/>
      <c r="I2787" s="4"/>
      <c r="J2787" s="4"/>
      <c r="K2787" s="4"/>
      <c r="L2787" s="4"/>
      <c r="M2787" s="4"/>
      <c r="N2787" s="4"/>
      <c r="O2787" s="13"/>
      <c r="P2787" s="13"/>
      <c r="Q2787" s="13"/>
      <c r="R2787" s="13"/>
      <c r="S2787" s="13"/>
      <c r="T2787" s="13"/>
      <c r="U2787" s="13"/>
      <c r="V2787" s="13"/>
      <c r="W2787" s="13"/>
      <c r="X2787" s="13"/>
      <c r="Y2787" s="13"/>
      <c r="Z2787" s="13"/>
      <c r="AA2787" s="13"/>
      <c r="AB2787" s="13"/>
    </row>
    <row r="2788">
      <c r="A2788" s="4"/>
      <c r="B2788" s="4"/>
      <c r="C2788" s="4"/>
      <c r="D2788" s="4"/>
      <c r="E2788" s="4"/>
      <c r="F2788" s="4"/>
      <c r="G2788" s="4"/>
      <c r="H2788" s="4"/>
      <c r="I2788" s="4"/>
      <c r="J2788" s="4"/>
      <c r="K2788" s="4"/>
      <c r="L2788" s="4"/>
      <c r="M2788" s="4"/>
      <c r="N2788" s="4"/>
      <c r="O2788" s="13"/>
      <c r="P2788" s="13"/>
      <c r="Q2788" s="13"/>
      <c r="R2788" s="13"/>
      <c r="S2788" s="13"/>
      <c r="T2788" s="13"/>
      <c r="U2788" s="13"/>
      <c r="V2788" s="13"/>
      <c r="W2788" s="13"/>
      <c r="X2788" s="13"/>
      <c r="Y2788" s="13"/>
      <c r="Z2788" s="13"/>
      <c r="AA2788" s="13"/>
      <c r="AB2788" s="13"/>
    </row>
    <row r="2789">
      <c r="A2789" s="4"/>
      <c r="B2789" s="4"/>
      <c r="C2789" s="4"/>
      <c r="D2789" s="4"/>
      <c r="E2789" s="4"/>
      <c r="F2789" s="4"/>
      <c r="G2789" s="4"/>
      <c r="H2789" s="4"/>
      <c r="I2789" s="4"/>
      <c r="J2789" s="4"/>
      <c r="K2789" s="4"/>
      <c r="L2789" s="4"/>
      <c r="M2789" s="4"/>
      <c r="N2789" s="4"/>
      <c r="O2789" s="13"/>
      <c r="P2789" s="13"/>
      <c r="Q2789" s="13"/>
      <c r="R2789" s="13"/>
      <c r="S2789" s="13"/>
      <c r="T2789" s="13"/>
      <c r="U2789" s="13"/>
      <c r="V2789" s="13"/>
      <c r="W2789" s="13"/>
      <c r="X2789" s="13"/>
      <c r="Y2789" s="13"/>
      <c r="Z2789" s="13"/>
      <c r="AA2789" s="13"/>
      <c r="AB2789" s="13"/>
    </row>
    <row r="2790">
      <c r="A2790" s="4"/>
      <c r="B2790" s="4"/>
      <c r="C2790" s="4"/>
      <c r="D2790" s="4"/>
      <c r="E2790" s="4"/>
      <c r="F2790" s="4"/>
      <c r="G2790" s="4"/>
      <c r="H2790" s="4"/>
      <c r="I2790" s="4"/>
      <c r="J2790" s="4"/>
      <c r="K2790" s="4"/>
      <c r="L2790" s="4"/>
      <c r="M2790" s="4"/>
      <c r="N2790" s="4"/>
      <c r="O2790" s="13"/>
      <c r="P2790" s="13"/>
      <c r="Q2790" s="13"/>
      <c r="R2790" s="13"/>
      <c r="S2790" s="13"/>
      <c r="T2790" s="13"/>
      <c r="U2790" s="13"/>
      <c r="V2790" s="13"/>
      <c r="W2790" s="13"/>
      <c r="X2790" s="13"/>
      <c r="Y2790" s="13"/>
      <c r="Z2790" s="13"/>
      <c r="AA2790" s="13"/>
      <c r="AB2790" s="13"/>
    </row>
    <row r="2791">
      <c r="A2791" s="4"/>
      <c r="B2791" s="4"/>
      <c r="C2791" s="4"/>
      <c r="D2791" s="4"/>
      <c r="E2791" s="4"/>
      <c r="F2791" s="4"/>
      <c r="G2791" s="4"/>
      <c r="H2791" s="4"/>
      <c r="I2791" s="4"/>
      <c r="J2791" s="4"/>
      <c r="K2791" s="4"/>
      <c r="L2791" s="4"/>
      <c r="M2791" s="4"/>
      <c r="N2791" s="4"/>
      <c r="O2791" s="13"/>
      <c r="P2791" s="13"/>
      <c r="Q2791" s="13"/>
      <c r="R2791" s="13"/>
      <c r="S2791" s="13"/>
      <c r="T2791" s="13"/>
      <c r="U2791" s="13"/>
      <c r="V2791" s="13"/>
      <c r="W2791" s="13"/>
      <c r="X2791" s="13"/>
      <c r="Y2791" s="13"/>
      <c r="Z2791" s="13"/>
      <c r="AA2791" s="13"/>
      <c r="AB2791" s="13"/>
    </row>
    <row r="2792">
      <c r="A2792" s="4"/>
      <c r="B2792" s="4"/>
      <c r="C2792" s="4"/>
      <c r="D2792" s="4"/>
      <c r="E2792" s="4"/>
      <c r="F2792" s="4"/>
      <c r="G2792" s="4"/>
      <c r="H2792" s="4"/>
      <c r="I2792" s="4"/>
      <c r="J2792" s="4"/>
      <c r="K2792" s="4"/>
      <c r="L2792" s="4"/>
      <c r="M2792" s="4"/>
      <c r="N2792" s="4"/>
      <c r="O2792" s="13"/>
      <c r="P2792" s="13"/>
      <c r="Q2792" s="13"/>
      <c r="R2792" s="13"/>
      <c r="S2792" s="13"/>
      <c r="T2792" s="13"/>
      <c r="U2792" s="13"/>
      <c r="V2792" s="13"/>
      <c r="W2792" s="13"/>
      <c r="X2792" s="13"/>
      <c r="Y2792" s="13"/>
      <c r="Z2792" s="13"/>
      <c r="AA2792" s="13"/>
      <c r="AB2792" s="13"/>
    </row>
    <row r="2793">
      <c r="A2793" s="4"/>
      <c r="B2793" s="4"/>
      <c r="C2793" s="4"/>
      <c r="D2793" s="4"/>
      <c r="E2793" s="4"/>
      <c r="F2793" s="4"/>
      <c r="G2793" s="4"/>
      <c r="H2793" s="4"/>
      <c r="I2793" s="4"/>
      <c r="J2793" s="4"/>
      <c r="K2793" s="4"/>
      <c r="L2793" s="4"/>
      <c r="M2793" s="4"/>
      <c r="N2793" s="4"/>
      <c r="O2793" s="13"/>
      <c r="P2793" s="13"/>
      <c r="Q2793" s="13"/>
      <c r="R2793" s="13"/>
      <c r="S2793" s="13"/>
      <c r="T2793" s="13"/>
      <c r="U2793" s="13"/>
      <c r="V2793" s="13"/>
      <c r="W2793" s="13"/>
      <c r="X2793" s="13"/>
      <c r="Y2793" s="13"/>
      <c r="Z2793" s="13"/>
      <c r="AA2793" s="13"/>
      <c r="AB2793" s="13"/>
    </row>
    <row r="2794">
      <c r="A2794" s="4"/>
      <c r="B2794" s="4"/>
      <c r="C2794" s="4"/>
      <c r="D2794" s="4"/>
      <c r="E2794" s="4"/>
      <c r="F2794" s="4"/>
      <c r="G2794" s="4"/>
      <c r="H2794" s="4"/>
      <c r="I2794" s="4"/>
      <c r="J2794" s="4"/>
      <c r="K2794" s="4"/>
      <c r="L2794" s="4"/>
      <c r="M2794" s="4"/>
      <c r="N2794" s="4"/>
      <c r="O2794" s="13"/>
      <c r="P2794" s="13"/>
      <c r="Q2794" s="13"/>
      <c r="R2794" s="13"/>
      <c r="S2794" s="13"/>
      <c r="T2794" s="13"/>
      <c r="U2794" s="13"/>
      <c r="V2794" s="13"/>
      <c r="W2794" s="13"/>
      <c r="X2794" s="13"/>
      <c r="Y2794" s="13"/>
      <c r="Z2794" s="13"/>
      <c r="AA2794" s="13"/>
      <c r="AB2794" s="13"/>
    </row>
    <row r="2795">
      <c r="A2795" s="4"/>
      <c r="B2795" s="4"/>
      <c r="C2795" s="4"/>
      <c r="D2795" s="4"/>
      <c r="E2795" s="4"/>
      <c r="F2795" s="4"/>
      <c r="G2795" s="4"/>
      <c r="H2795" s="4"/>
      <c r="I2795" s="4"/>
      <c r="J2795" s="4"/>
      <c r="K2795" s="4"/>
      <c r="L2795" s="4"/>
      <c r="M2795" s="4"/>
      <c r="N2795" s="4"/>
      <c r="O2795" s="13"/>
      <c r="P2795" s="13"/>
      <c r="Q2795" s="13"/>
      <c r="R2795" s="13"/>
      <c r="S2795" s="13"/>
      <c r="T2795" s="13"/>
      <c r="U2795" s="13"/>
      <c r="V2795" s="13"/>
      <c r="W2795" s="13"/>
      <c r="X2795" s="13"/>
      <c r="Y2795" s="13"/>
      <c r="Z2795" s="13"/>
      <c r="AA2795" s="13"/>
      <c r="AB2795" s="13"/>
    </row>
    <row r="2796">
      <c r="A2796" s="4"/>
      <c r="B2796" s="4"/>
      <c r="C2796" s="4"/>
      <c r="D2796" s="4"/>
      <c r="E2796" s="4"/>
      <c r="F2796" s="4"/>
      <c r="G2796" s="4"/>
      <c r="H2796" s="4"/>
      <c r="I2796" s="4"/>
      <c r="J2796" s="4"/>
      <c r="K2796" s="4"/>
      <c r="L2796" s="4"/>
      <c r="M2796" s="4"/>
      <c r="N2796" s="4"/>
      <c r="O2796" s="13"/>
      <c r="P2796" s="13"/>
      <c r="Q2796" s="13"/>
      <c r="R2796" s="13"/>
      <c r="S2796" s="13"/>
      <c r="T2796" s="13"/>
      <c r="U2796" s="13"/>
      <c r="V2796" s="13"/>
      <c r="W2796" s="13"/>
      <c r="X2796" s="13"/>
      <c r="Y2796" s="13"/>
      <c r="Z2796" s="13"/>
      <c r="AA2796" s="13"/>
      <c r="AB2796" s="13"/>
    </row>
    <row r="2797">
      <c r="A2797" s="4"/>
      <c r="B2797" s="4"/>
      <c r="C2797" s="4"/>
      <c r="D2797" s="4"/>
      <c r="E2797" s="4"/>
      <c r="F2797" s="4"/>
      <c r="G2797" s="4"/>
      <c r="H2797" s="4"/>
      <c r="I2797" s="4"/>
      <c r="J2797" s="4"/>
      <c r="K2797" s="4"/>
      <c r="L2797" s="4"/>
      <c r="M2797" s="4"/>
      <c r="N2797" s="4"/>
      <c r="O2797" s="13"/>
      <c r="P2797" s="13"/>
      <c r="Q2797" s="13"/>
      <c r="R2797" s="13"/>
      <c r="S2797" s="13"/>
      <c r="T2797" s="13"/>
      <c r="U2797" s="13"/>
      <c r="V2797" s="13"/>
      <c r="W2797" s="13"/>
      <c r="X2797" s="13"/>
      <c r="Y2797" s="13"/>
      <c r="Z2797" s="13"/>
      <c r="AA2797" s="13"/>
      <c r="AB2797" s="13"/>
    </row>
    <row r="2798">
      <c r="A2798" s="4"/>
      <c r="B2798" s="4"/>
      <c r="C2798" s="4"/>
      <c r="D2798" s="4"/>
      <c r="E2798" s="4"/>
      <c r="F2798" s="4"/>
      <c r="G2798" s="4"/>
      <c r="H2798" s="4"/>
      <c r="I2798" s="4"/>
      <c r="J2798" s="4"/>
      <c r="K2798" s="4"/>
      <c r="L2798" s="4"/>
      <c r="M2798" s="4"/>
      <c r="N2798" s="4"/>
      <c r="O2798" s="13"/>
      <c r="P2798" s="13"/>
      <c r="Q2798" s="13"/>
      <c r="R2798" s="13"/>
      <c r="S2798" s="13"/>
      <c r="T2798" s="13"/>
      <c r="U2798" s="13"/>
      <c r="V2798" s="13"/>
      <c r="W2798" s="13"/>
      <c r="X2798" s="13"/>
      <c r="Y2798" s="13"/>
      <c r="Z2798" s="13"/>
      <c r="AA2798" s="13"/>
      <c r="AB2798" s="13"/>
    </row>
    <row r="2799">
      <c r="A2799" s="4"/>
      <c r="B2799" s="4"/>
      <c r="C2799" s="4"/>
      <c r="D2799" s="4"/>
      <c r="E2799" s="4"/>
      <c r="F2799" s="4"/>
      <c r="G2799" s="4"/>
      <c r="H2799" s="4"/>
      <c r="I2799" s="4"/>
      <c r="J2799" s="4"/>
      <c r="K2799" s="4"/>
      <c r="L2799" s="4"/>
      <c r="M2799" s="4"/>
      <c r="N2799" s="4"/>
      <c r="O2799" s="13"/>
      <c r="P2799" s="13"/>
      <c r="Q2799" s="13"/>
      <c r="R2799" s="13"/>
      <c r="S2799" s="13"/>
      <c r="T2799" s="13"/>
      <c r="U2799" s="13"/>
      <c r="V2799" s="13"/>
      <c r="W2799" s="13"/>
      <c r="X2799" s="13"/>
      <c r="Y2799" s="13"/>
      <c r="Z2799" s="13"/>
      <c r="AA2799" s="13"/>
      <c r="AB2799" s="13"/>
    </row>
    <row r="2800">
      <c r="A2800" s="4"/>
      <c r="B2800" s="4"/>
      <c r="C2800" s="4"/>
      <c r="D2800" s="4"/>
      <c r="E2800" s="4"/>
      <c r="F2800" s="4"/>
      <c r="G2800" s="4"/>
      <c r="H2800" s="4"/>
      <c r="I2800" s="4"/>
      <c r="J2800" s="4"/>
      <c r="K2800" s="4"/>
      <c r="L2800" s="4"/>
      <c r="M2800" s="4"/>
      <c r="N2800" s="4"/>
      <c r="O2800" s="13"/>
      <c r="P2800" s="13"/>
      <c r="Q2800" s="13"/>
      <c r="R2800" s="13"/>
      <c r="S2800" s="13"/>
      <c r="T2800" s="13"/>
      <c r="U2800" s="13"/>
      <c r="V2800" s="13"/>
      <c r="W2800" s="13"/>
      <c r="X2800" s="13"/>
      <c r="Y2800" s="13"/>
      <c r="Z2800" s="13"/>
      <c r="AA2800" s="13"/>
      <c r="AB2800" s="13"/>
    </row>
    <row r="2801">
      <c r="A2801" s="4"/>
      <c r="B2801" s="4"/>
      <c r="C2801" s="4"/>
      <c r="D2801" s="4"/>
      <c r="E2801" s="4"/>
      <c r="F2801" s="4"/>
      <c r="G2801" s="4"/>
      <c r="H2801" s="4"/>
      <c r="I2801" s="4"/>
      <c r="J2801" s="4"/>
      <c r="K2801" s="4"/>
      <c r="L2801" s="4"/>
      <c r="M2801" s="4"/>
      <c r="N2801" s="4"/>
      <c r="O2801" s="13"/>
      <c r="P2801" s="13"/>
      <c r="Q2801" s="13"/>
      <c r="R2801" s="13"/>
      <c r="S2801" s="13"/>
      <c r="T2801" s="13"/>
      <c r="U2801" s="13"/>
      <c r="V2801" s="13"/>
      <c r="W2801" s="13"/>
      <c r="X2801" s="13"/>
      <c r="Y2801" s="13"/>
      <c r="Z2801" s="13"/>
      <c r="AA2801" s="13"/>
      <c r="AB2801" s="13"/>
    </row>
    <row r="2802">
      <c r="A2802" s="4"/>
      <c r="B2802" s="4"/>
      <c r="C2802" s="4"/>
      <c r="D2802" s="4"/>
      <c r="E2802" s="4"/>
      <c r="F2802" s="4"/>
      <c r="G2802" s="4"/>
      <c r="H2802" s="4"/>
      <c r="I2802" s="4"/>
      <c r="J2802" s="4"/>
      <c r="K2802" s="4"/>
      <c r="L2802" s="4"/>
      <c r="M2802" s="4"/>
      <c r="N2802" s="4"/>
      <c r="O2802" s="13"/>
      <c r="P2802" s="13"/>
      <c r="Q2802" s="13"/>
      <c r="R2802" s="13"/>
      <c r="S2802" s="13"/>
      <c r="T2802" s="13"/>
      <c r="U2802" s="13"/>
      <c r="V2802" s="13"/>
      <c r="W2802" s="13"/>
      <c r="X2802" s="13"/>
      <c r="Y2802" s="13"/>
      <c r="Z2802" s="13"/>
      <c r="AA2802" s="13"/>
      <c r="AB2802" s="13"/>
    </row>
    <row r="2803">
      <c r="A2803" s="4"/>
      <c r="B2803" s="4"/>
      <c r="C2803" s="4"/>
      <c r="D2803" s="4"/>
      <c r="E2803" s="4"/>
      <c r="F2803" s="4"/>
      <c r="G2803" s="4"/>
      <c r="H2803" s="4"/>
      <c r="I2803" s="4"/>
      <c r="J2803" s="4"/>
      <c r="K2803" s="4"/>
      <c r="L2803" s="4"/>
      <c r="M2803" s="4"/>
      <c r="N2803" s="4"/>
      <c r="O2803" s="13"/>
      <c r="P2803" s="13"/>
      <c r="Q2803" s="13"/>
      <c r="R2803" s="13"/>
      <c r="S2803" s="13"/>
      <c r="T2803" s="13"/>
      <c r="U2803" s="13"/>
      <c r="V2803" s="13"/>
      <c r="W2803" s="13"/>
      <c r="X2803" s="13"/>
      <c r="Y2803" s="13"/>
      <c r="Z2803" s="13"/>
      <c r="AA2803" s="13"/>
      <c r="AB2803" s="13"/>
    </row>
    <row r="2804">
      <c r="A2804" s="4"/>
      <c r="B2804" s="4"/>
      <c r="C2804" s="4"/>
      <c r="D2804" s="4"/>
      <c r="E2804" s="4"/>
      <c r="F2804" s="4"/>
      <c r="G2804" s="4"/>
      <c r="H2804" s="4"/>
      <c r="I2804" s="4"/>
      <c r="J2804" s="4"/>
      <c r="K2804" s="4"/>
      <c r="L2804" s="4"/>
      <c r="M2804" s="4"/>
      <c r="N2804" s="4"/>
      <c r="O2804" s="13"/>
      <c r="P2804" s="13"/>
      <c r="Q2804" s="13"/>
      <c r="R2804" s="13"/>
      <c r="S2804" s="13"/>
      <c r="T2804" s="13"/>
      <c r="U2804" s="13"/>
      <c r="V2804" s="13"/>
      <c r="W2804" s="13"/>
      <c r="X2804" s="13"/>
      <c r="Y2804" s="13"/>
      <c r="Z2804" s="13"/>
      <c r="AA2804" s="13"/>
      <c r="AB2804" s="13"/>
    </row>
    <row r="2805">
      <c r="A2805" s="4"/>
      <c r="B2805" s="4"/>
      <c r="C2805" s="4"/>
      <c r="D2805" s="4"/>
      <c r="E2805" s="4"/>
      <c r="F2805" s="4"/>
      <c r="G2805" s="4"/>
      <c r="H2805" s="4"/>
      <c r="I2805" s="4"/>
      <c r="J2805" s="4"/>
      <c r="K2805" s="4"/>
      <c r="L2805" s="4"/>
      <c r="M2805" s="4"/>
      <c r="N2805" s="4"/>
      <c r="O2805" s="13"/>
      <c r="P2805" s="13"/>
      <c r="Q2805" s="13"/>
      <c r="R2805" s="13"/>
      <c r="S2805" s="13"/>
      <c r="T2805" s="13"/>
      <c r="U2805" s="13"/>
      <c r="V2805" s="13"/>
      <c r="W2805" s="13"/>
      <c r="X2805" s="13"/>
      <c r="Y2805" s="13"/>
      <c r="Z2805" s="13"/>
      <c r="AA2805" s="13"/>
      <c r="AB2805" s="13"/>
    </row>
    <row r="2806">
      <c r="A2806" s="4"/>
      <c r="B2806" s="4"/>
      <c r="C2806" s="4"/>
      <c r="D2806" s="4"/>
      <c r="E2806" s="4"/>
      <c r="F2806" s="4"/>
      <c r="G2806" s="4"/>
      <c r="H2806" s="4"/>
      <c r="I2806" s="4"/>
      <c r="J2806" s="4"/>
      <c r="K2806" s="4"/>
      <c r="L2806" s="4"/>
      <c r="M2806" s="4"/>
      <c r="N2806" s="4"/>
      <c r="O2806" s="13"/>
      <c r="P2806" s="13"/>
      <c r="Q2806" s="13"/>
      <c r="R2806" s="13"/>
      <c r="S2806" s="13"/>
      <c r="T2806" s="13"/>
      <c r="U2806" s="13"/>
      <c r="V2806" s="13"/>
      <c r="W2806" s="13"/>
      <c r="X2806" s="13"/>
      <c r="Y2806" s="13"/>
      <c r="Z2806" s="13"/>
      <c r="AA2806" s="13"/>
      <c r="AB2806" s="13"/>
    </row>
    <row r="2807">
      <c r="A2807" s="4"/>
      <c r="B2807" s="4"/>
      <c r="C2807" s="4"/>
      <c r="D2807" s="4"/>
      <c r="E2807" s="4"/>
      <c r="F2807" s="4"/>
      <c r="G2807" s="4"/>
      <c r="H2807" s="4"/>
      <c r="I2807" s="4"/>
      <c r="J2807" s="4"/>
      <c r="K2807" s="4"/>
      <c r="L2807" s="4"/>
      <c r="M2807" s="4"/>
      <c r="N2807" s="4"/>
      <c r="O2807" s="13"/>
      <c r="P2807" s="13"/>
      <c r="Q2807" s="13"/>
      <c r="R2807" s="13"/>
      <c r="S2807" s="13"/>
      <c r="T2807" s="13"/>
      <c r="U2807" s="13"/>
      <c r="V2807" s="13"/>
      <c r="W2807" s="13"/>
      <c r="X2807" s="13"/>
      <c r="Y2807" s="13"/>
      <c r="Z2807" s="13"/>
      <c r="AA2807" s="13"/>
      <c r="AB2807" s="13"/>
    </row>
    <row r="2808">
      <c r="A2808" s="4"/>
      <c r="B2808" s="4"/>
      <c r="C2808" s="4"/>
      <c r="D2808" s="4"/>
      <c r="E2808" s="4"/>
      <c r="F2808" s="4"/>
      <c r="G2808" s="4"/>
      <c r="H2808" s="4"/>
      <c r="I2808" s="4"/>
      <c r="J2808" s="4"/>
      <c r="K2808" s="4"/>
      <c r="L2808" s="4"/>
      <c r="M2808" s="4"/>
      <c r="N2808" s="4"/>
      <c r="O2808" s="13"/>
      <c r="P2808" s="13"/>
      <c r="Q2808" s="13"/>
      <c r="R2808" s="13"/>
      <c r="S2808" s="13"/>
      <c r="T2808" s="13"/>
      <c r="U2808" s="13"/>
      <c r="V2808" s="13"/>
      <c r="W2808" s="13"/>
      <c r="X2808" s="13"/>
      <c r="Y2808" s="13"/>
      <c r="Z2808" s="13"/>
      <c r="AA2808" s="13"/>
      <c r="AB2808" s="13"/>
    </row>
    <row r="2809">
      <c r="A2809" s="4"/>
      <c r="B2809" s="4"/>
      <c r="C2809" s="4"/>
      <c r="D2809" s="4"/>
      <c r="E2809" s="4"/>
      <c r="F2809" s="4"/>
      <c r="G2809" s="4"/>
      <c r="H2809" s="4"/>
      <c r="I2809" s="4"/>
      <c r="J2809" s="4"/>
      <c r="K2809" s="4"/>
      <c r="L2809" s="4"/>
      <c r="M2809" s="4"/>
      <c r="N2809" s="4"/>
      <c r="O2809" s="13"/>
      <c r="P2809" s="13"/>
      <c r="Q2809" s="13"/>
      <c r="R2809" s="13"/>
      <c r="S2809" s="13"/>
      <c r="T2809" s="13"/>
      <c r="U2809" s="13"/>
      <c r="V2809" s="13"/>
      <c r="W2809" s="13"/>
      <c r="X2809" s="13"/>
      <c r="Y2809" s="13"/>
      <c r="Z2809" s="13"/>
      <c r="AA2809" s="13"/>
      <c r="AB2809" s="13"/>
    </row>
    <row r="2810">
      <c r="A2810" s="4"/>
      <c r="B2810" s="4"/>
      <c r="C2810" s="4"/>
      <c r="D2810" s="4"/>
      <c r="E2810" s="4"/>
      <c r="F2810" s="4"/>
      <c r="G2810" s="4"/>
      <c r="H2810" s="4"/>
      <c r="I2810" s="4"/>
      <c r="J2810" s="4"/>
      <c r="K2810" s="4"/>
      <c r="L2810" s="4"/>
      <c r="M2810" s="4"/>
      <c r="N2810" s="4"/>
      <c r="O2810" s="13"/>
      <c r="P2810" s="13"/>
      <c r="Q2810" s="13"/>
      <c r="R2810" s="13"/>
      <c r="S2810" s="13"/>
      <c r="T2810" s="13"/>
      <c r="U2810" s="13"/>
      <c r="V2810" s="13"/>
      <c r="W2810" s="13"/>
      <c r="X2810" s="13"/>
      <c r="Y2810" s="13"/>
      <c r="Z2810" s="13"/>
      <c r="AA2810" s="13"/>
      <c r="AB2810" s="13"/>
    </row>
    <row r="2811">
      <c r="A2811" s="4"/>
      <c r="B2811" s="4"/>
      <c r="C2811" s="4"/>
      <c r="D2811" s="4"/>
      <c r="E2811" s="4"/>
      <c r="F2811" s="4"/>
      <c r="G2811" s="4"/>
      <c r="H2811" s="4"/>
      <c r="I2811" s="4"/>
      <c r="J2811" s="4"/>
      <c r="K2811" s="4"/>
      <c r="L2811" s="4"/>
      <c r="M2811" s="4"/>
      <c r="N2811" s="4"/>
      <c r="O2811" s="13"/>
      <c r="P2811" s="13"/>
      <c r="Q2811" s="13"/>
      <c r="R2811" s="13"/>
      <c r="S2811" s="13"/>
      <c r="T2811" s="13"/>
      <c r="U2811" s="13"/>
      <c r="V2811" s="13"/>
      <c r="W2811" s="13"/>
      <c r="X2811" s="13"/>
      <c r="Y2811" s="13"/>
      <c r="Z2811" s="13"/>
      <c r="AA2811" s="13"/>
      <c r="AB2811" s="13"/>
    </row>
    <row r="2812">
      <c r="A2812" s="4"/>
      <c r="B2812" s="4"/>
      <c r="C2812" s="4"/>
      <c r="D2812" s="4"/>
      <c r="E2812" s="4"/>
      <c r="F2812" s="4"/>
      <c r="G2812" s="4"/>
      <c r="H2812" s="4"/>
      <c r="I2812" s="4"/>
      <c r="J2812" s="4"/>
      <c r="K2812" s="4"/>
      <c r="L2812" s="4"/>
      <c r="M2812" s="4"/>
      <c r="N2812" s="4"/>
      <c r="O2812" s="13"/>
      <c r="P2812" s="13"/>
      <c r="Q2812" s="13"/>
      <c r="R2812" s="13"/>
      <c r="S2812" s="13"/>
      <c r="T2812" s="13"/>
      <c r="U2812" s="13"/>
      <c r="V2812" s="13"/>
      <c r="W2812" s="13"/>
      <c r="X2812" s="13"/>
      <c r="Y2812" s="13"/>
      <c r="Z2812" s="13"/>
      <c r="AA2812" s="13"/>
      <c r="AB2812" s="13"/>
    </row>
    <row r="2813">
      <c r="A2813" s="4"/>
      <c r="B2813" s="4"/>
      <c r="C2813" s="4"/>
      <c r="D2813" s="4"/>
      <c r="E2813" s="4"/>
      <c r="F2813" s="4"/>
      <c r="G2813" s="4"/>
      <c r="H2813" s="4"/>
      <c r="I2813" s="4"/>
      <c r="J2813" s="4"/>
      <c r="K2813" s="4"/>
      <c r="L2813" s="4"/>
      <c r="M2813" s="4"/>
      <c r="N2813" s="4"/>
      <c r="O2813" s="13"/>
      <c r="P2813" s="13"/>
      <c r="Q2813" s="13"/>
      <c r="R2813" s="13"/>
      <c r="S2813" s="13"/>
      <c r="T2813" s="13"/>
      <c r="U2813" s="13"/>
      <c r="V2813" s="13"/>
      <c r="W2813" s="13"/>
      <c r="X2813" s="13"/>
      <c r="Y2813" s="13"/>
      <c r="Z2813" s="13"/>
      <c r="AA2813" s="13"/>
      <c r="AB2813" s="13"/>
    </row>
    <row r="2814">
      <c r="A2814" s="4"/>
      <c r="B2814" s="4"/>
      <c r="C2814" s="4"/>
      <c r="D2814" s="4"/>
      <c r="E2814" s="4"/>
      <c r="F2814" s="4"/>
      <c r="G2814" s="4"/>
      <c r="H2814" s="4"/>
      <c r="I2814" s="4"/>
      <c r="J2814" s="4"/>
      <c r="K2814" s="4"/>
      <c r="L2814" s="4"/>
      <c r="M2814" s="4"/>
      <c r="N2814" s="4"/>
      <c r="O2814" s="13"/>
      <c r="P2814" s="13"/>
      <c r="Q2814" s="13"/>
      <c r="R2814" s="13"/>
      <c r="S2814" s="13"/>
      <c r="T2814" s="13"/>
      <c r="U2814" s="13"/>
      <c r="V2814" s="13"/>
      <c r="W2814" s="13"/>
      <c r="X2814" s="13"/>
      <c r="Y2814" s="13"/>
      <c r="Z2814" s="13"/>
      <c r="AA2814" s="13"/>
      <c r="AB2814" s="13"/>
    </row>
    <row r="2815">
      <c r="A2815" s="4"/>
      <c r="B2815" s="4"/>
      <c r="C2815" s="4"/>
      <c r="D2815" s="4"/>
      <c r="E2815" s="4"/>
      <c r="F2815" s="4"/>
      <c r="G2815" s="4"/>
      <c r="H2815" s="4"/>
      <c r="I2815" s="4"/>
      <c r="J2815" s="4"/>
      <c r="K2815" s="4"/>
      <c r="L2815" s="4"/>
      <c r="M2815" s="4"/>
      <c r="N2815" s="4"/>
      <c r="O2815" s="13"/>
      <c r="P2815" s="13"/>
      <c r="Q2815" s="13"/>
      <c r="R2815" s="13"/>
      <c r="S2815" s="13"/>
      <c r="T2815" s="13"/>
      <c r="U2815" s="13"/>
      <c r="V2815" s="13"/>
      <c r="W2815" s="13"/>
      <c r="X2815" s="13"/>
      <c r="Y2815" s="13"/>
      <c r="Z2815" s="13"/>
      <c r="AA2815" s="13"/>
      <c r="AB2815" s="13"/>
    </row>
    <row r="2816">
      <c r="A2816" s="4"/>
      <c r="B2816" s="4"/>
      <c r="C2816" s="4"/>
      <c r="D2816" s="4"/>
      <c r="E2816" s="4"/>
      <c r="F2816" s="4"/>
      <c r="G2816" s="4"/>
      <c r="H2816" s="4"/>
      <c r="I2816" s="4"/>
      <c r="J2816" s="4"/>
      <c r="K2816" s="4"/>
      <c r="L2816" s="4"/>
      <c r="M2816" s="4"/>
      <c r="N2816" s="4"/>
      <c r="O2816" s="13"/>
      <c r="P2816" s="13"/>
      <c r="Q2816" s="13"/>
      <c r="R2816" s="13"/>
      <c r="S2816" s="13"/>
      <c r="T2816" s="13"/>
      <c r="U2816" s="13"/>
      <c r="V2816" s="13"/>
      <c r="W2816" s="13"/>
      <c r="X2816" s="13"/>
      <c r="Y2816" s="13"/>
      <c r="Z2816" s="13"/>
      <c r="AA2816" s="13"/>
      <c r="AB2816" s="13"/>
    </row>
    <row r="2817">
      <c r="A2817" s="4"/>
      <c r="B2817" s="4"/>
      <c r="C2817" s="4"/>
      <c r="D2817" s="4"/>
      <c r="E2817" s="4"/>
      <c r="F2817" s="4"/>
      <c r="G2817" s="4"/>
      <c r="H2817" s="4"/>
      <c r="I2817" s="4"/>
      <c r="J2817" s="4"/>
      <c r="K2817" s="4"/>
      <c r="L2817" s="4"/>
      <c r="M2817" s="4"/>
      <c r="N2817" s="4"/>
      <c r="O2817" s="13"/>
      <c r="P2817" s="13"/>
      <c r="Q2817" s="13"/>
      <c r="R2817" s="13"/>
      <c r="S2817" s="13"/>
      <c r="T2817" s="13"/>
      <c r="U2817" s="13"/>
      <c r="V2817" s="13"/>
      <c r="W2817" s="13"/>
      <c r="X2817" s="13"/>
      <c r="Y2817" s="13"/>
      <c r="Z2817" s="13"/>
      <c r="AA2817" s="13"/>
      <c r="AB2817" s="13"/>
    </row>
    <row r="2818">
      <c r="A2818" s="4"/>
      <c r="B2818" s="4"/>
      <c r="C2818" s="4"/>
      <c r="D2818" s="4"/>
      <c r="E2818" s="4"/>
      <c r="F2818" s="4"/>
      <c r="G2818" s="4"/>
      <c r="H2818" s="4"/>
      <c r="I2818" s="4"/>
      <c r="J2818" s="4"/>
      <c r="K2818" s="4"/>
      <c r="L2818" s="4"/>
      <c r="M2818" s="4"/>
      <c r="N2818" s="4"/>
      <c r="O2818" s="13"/>
      <c r="P2818" s="13"/>
      <c r="Q2818" s="13"/>
      <c r="R2818" s="13"/>
      <c r="S2818" s="13"/>
      <c r="T2818" s="13"/>
      <c r="U2818" s="13"/>
      <c r="V2818" s="13"/>
      <c r="W2818" s="13"/>
      <c r="X2818" s="13"/>
      <c r="Y2818" s="13"/>
      <c r="Z2818" s="13"/>
      <c r="AA2818" s="13"/>
      <c r="AB2818" s="13"/>
    </row>
    <row r="2819">
      <c r="A2819" s="4"/>
      <c r="B2819" s="4"/>
      <c r="C2819" s="4"/>
      <c r="D2819" s="4"/>
      <c r="E2819" s="4"/>
      <c r="F2819" s="4"/>
      <c r="G2819" s="4"/>
      <c r="H2819" s="4"/>
      <c r="I2819" s="4"/>
      <c r="J2819" s="4"/>
      <c r="K2819" s="4"/>
      <c r="L2819" s="4"/>
      <c r="M2819" s="4"/>
      <c r="N2819" s="4"/>
      <c r="O2819" s="13"/>
      <c r="P2819" s="13"/>
      <c r="Q2819" s="13"/>
      <c r="R2819" s="13"/>
      <c r="S2819" s="13"/>
      <c r="T2819" s="13"/>
      <c r="U2819" s="13"/>
      <c r="V2819" s="13"/>
      <c r="W2819" s="13"/>
      <c r="X2819" s="13"/>
      <c r="Y2819" s="13"/>
      <c r="Z2819" s="13"/>
      <c r="AA2819" s="13"/>
      <c r="AB2819" s="13"/>
    </row>
    <row r="2820">
      <c r="A2820" s="4"/>
      <c r="B2820" s="4"/>
      <c r="C2820" s="4"/>
      <c r="D2820" s="4"/>
      <c r="E2820" s="4"/>
      <c r="F2820" s="4"/>
      <c r="G2820" s="4"/>
      <c r="H2820" s="4"/>
      <c r="I2820" s="4"/>
      <c r="J2820" s="4"/>
      <c r="K2820" s="4"/>
      <c r="L2820" s="4"/>
      <c r="M2820" s="4"/>
      <c r="N2820" s="4"/>
      <c r="O2820" s="13"/>
      <c r="P2820" s="13"/>
      <c r="Q2820" s="13"/>
      <c r="R2820" s="13"/>
      <c r="S2820" s="13"/>
      <c r="T2820" s="13"/>
      <c r="U2820" s="13"/>
      <c r="V2820" s="13"/>
      <c r="W2820" s="13"/>
      <c r="X2820" s="13"/>
      <c r="Y2820" s="13"/>
      <c r="Z2820" s="13"/>
      <c r="AA2820" s="13"/>
      <c r="AB2820" s="13"/>
    </row>
    <row r="2821">
      <c r="A2821" s="4"/>
      <c r="B2821" s="4"/>
      <c r="C2821" s="4"/>
      <c r="D2821" s="4"/>
      <c r="E2821" s="4"/>
      <c r="F2821" s="4"/>
      <c r="G2821" s="4"/>
      <c r="H2821" s="4"/>
      <c r="I2821" s="4"/>
      <c r="J2821" s="4"/>
      <c r="K2821" s="4"/>
      <c r="L2821" s="4"/>
      <c r="M2821" s="4"/>
      <c r="N2821" s="4"/>
      <c r="O2821" s="13"/>
      <c r="P2821" s="13"/>
      <c r="Q2821" s="13"/>
      <c r="R2821" s="13"/>
      <c r="S2821" s="13"/>
      <c r="T2821" s="13"/>
      <c r="U2821" s="13"/>
      <c r="V2821" s="13"/>
      <c r="W2821" s="13"/>
      <c r="X2821" s="13"/>
      <c r="Y2821" s="13"/>
      <c r="Z2821" s="13"/>
      <c r="AA2821" s="13"/>
      <c r="AB2821" s="13"/>
    </row>
    <row r="2822">
      <c r="A2822" s="4"/>
      <c r="B2822" s="4"/>
      <c r="C2822" s="4"/>
      <c r="D2822" s="4"/>
      <c r="E2822" s="4"/>
      <c r="F2822" s="4"/>
      <c r="G2822" s="4"/>
      <c r="H2822" s="4"/>
      <c r="I2822" s="4"/>
      <c r="J2822" s="4"/>
      <c r="K2822" s="4"/>
      <c r="L2822" s="4"/>
      <c r="M2822" s="4"/>
      <c r="N2822" s="4"/>
      <c r="O2822" s="13"/>
      <c r="P2822" s="13"/>
      <c r="Q2822" s="13"/>
      <c r="R2822" s="13"/>
      <c r="S2822" s="13"/>
      <c r="T2822" s="13"/>
      <c r="U2822" s="13"/>
      <c r="V2822" s="13"/>
      <c r="W2822" s="13"/>
      <c r="X2822" s="13"/>
      <c r="Y2822" s="13"/>
      <c r="Z2822" s="13"/>
      <c r="AA2822" s="13"/>
      <c r="AB2822" s="13"/>
    </row>
    <row r="2823">
      <c r="A2823" s="4"/>
      <c r="B2823" s="4"/>
      <c r="C2823" s="4"/>
      <c r="D2823" s="4"/>
      <c r="E2823" s="4"/>
      <c r="F2823" s="4"/>
      <c r="G2823" s="4"/>
      <c r="H2823" s="4"/>
      <c r="I2823" s="4"/>
      <c r="J2823" s="4"/>
      <c r="K2823" s="4"/>
      <c r="L2823" s="4"/>
      <c r="M2823" s="4"/>
      <c r="N2823" s="4"/>
      <c r="O2823" s="13"/>
      <c r="P2823" s="13"/>
      <c r="Q2823" s="13"/>
      <c r="R2823" s="13"/>
      <c r="S2823" s="13"/>
      <c r="T2823" s="13"/>
      <c r="U2823" s="13"/>
      <c r="V2823" s="13"/>
      <c r="W2823" s="13"/>
      <c r="X2823" s="13"/>
      <c r="Y2823" s="13"/>
      <c r="Z2823" s="13"/>
      <c r="AA2823" s="13"/>
      <c r="AB2823" s="13"/>
    </row>
    <row r="2824">
      <c r="A2824" s="4"/>
      <c r="B2824" s="4"/>
      <c r="C2824" s="4"/>
      <c r="D2824" s="4"/>
      <c r="E2824" s="4"/>
      <c r="F2824" s="4"/>
      <c r="G2824" s="4"/>
      <c r="H2824" s="4"/>
      <c r="I2824" s="4"/>
      <c r="J2824" s="4"/>
      <c r="K2824" s="4"/>
      <c r="L2824" s="4"/>
      <c r="M2824" s="4"/>
      <c r="N2824" s="4"/>
      <c r="O2824" s="13"/>
      <c r="P2824" s="13"/>
      <c r="Q2824" s="13"/>
      <c r="R2824" s="13"/>
      <c r="S2824" s="13"/>
      <c r="T2824" s="13"/>
      <c r="U2824" s="13"/>
      <c r="V2824" s="13"/>
      <c r="W2824" s="13"/>
      <c r="X2824" s="13"/>
      <c r="Y2824" s="13"/>
      <c r="Z2824" s="13"/>
      <c r="AA2824" s="13"/>
      <c r="AB2824" s="13"/>
    </row>
    <row r="2825">
      <c r="A2825" s="4"/>
      <c r="B2825" s="4"/>
      <c r="C2825" s="4"/>
      <c r="D2825" s="4"/>
      <c r="E2825" s="4"/>
      <c r="F2825" s="4"/>
      <c r="G2825" s="4"/>
      <c r="H2825" s="4"/>
      <c r="I2825" s="4"/>
      <c r="J2825" s="4"/>
      <c r="K2825" s="4"/>
      <c r="L2825" s="4"/>
      <c r="M2825" s="4"/>
      <c r="N2825" s="4"/>
      <c r="O2825" s="13"/>
      <c r="P2825" s="13"/>
      <c r="Q2825" s="13"/>
      <c r="R2825" s="13"/>
      <c r="S2825" s="13"/>
      <c r="T2825" s="13"/>
      <c r="U2825" s="13"/>
      <c r="V2825" s="13"/>
      <c r="W2825" s="13"/>
      <c r="X2825" s="13"/>
      <c r="Y2825" s="13"/>
      <c r="Z2825" s="13"/>
      <c r="AA2825" s="13"/>
      <c r="AB2825" s="13"/>
    </row>
    <row r="2826">
      <c r="A2826" s="4"/>
      <c r="B2826" s="4"/>
      <c r="C2826" s="4"/>
      <c r="D2826" s="4"/>
      <c r="E2826" s="4"/>
      <c r="F2826" s="4"/>
      <c r="G2826" s="4"/>
      <c r="H2826" s="4"/>
      <c r="I2826" s="4"/>
      <c r="J2826" s="4"/>
      <c r="K2826" s="4"/>
      <c r="L2826" s="4"/>
      <c r="M2826" s="4"/>
      <c r="N2826" s="4"/>
      <c r="O2826" s="13"/>
      <c r="P2826" s="13"/>
      <c r="Q2826" s="13"/>
      <c r="R2826" s="13"/>
      <c r="S2826" s="13"/>
      <c r="T2826" s="13"/>
      <c r="U2826" s="13"/>
      <c r="V2826" s="13"/>
      <c r="W2826" s="13"/>
      <c r="X2826" s="13"/>
      <c r="Y2826" s="13"/>
      <c r="Z2826" s="13"/>
      <c r="AA2826" s="13"/>
      <c r="AB2826" s="13"/>
    </row>
    <row r="2827">
      <c r="A2827" s="4"/>
      <c r="B2827" s="4"/>
      <c r="C2827" s="4"/>
      <c r="D2827" s="4"/>
      <c r="E2827" s="4"/>
      <c r="F2827" s="4"/>
      <c r="G2827" s="4"/>
      <c r="H2827" s="4"/>
      <c r="I2827" s="4"/>
      <c r="J2827" s="4"/>
      <c r="K2827" s="4"/>
      <c r="L2827" s="4"/>
      <c r="M2827" s="4"/>
      <c r="N2827" s="4"/>
      <c r="O2827" s="13"/>
      <c r="P2827" s="13"/>
      <c r="Q2827" s="13"/>
      <c r="R2827" s="13"/>
      <c r="S2827" s="13"/>
      <c r="T2827" s="13"/>
      <c r="U2827" s="13"/>
      <c r="V2827" s="13"/>
      <c r="W2827" s="13"/>
      <c r="X2827" s="13"/>
      <c r="Y2827" s="13"/>
      <c r="Z2827" s="13"/>
      <c r="AA2827" s="13"/>
      <c r="AB2827" s="13"/>
    </row>
    <row r="2828">
      <c r="A2828" s="4"/>
      <c r="B2828" s="4"/>
      <c r="C2828" s="4"/>
      <c r="D2828" s="4"/>
      <c r="E2828" s="4"/>
      <c r="F2828" s="4"/>
      <c r="G2828" s="4"/>
      <c r="H2828" s="4"/>
      <c r="I2828" s="4"/>
      <c r="J2828" s="4"/>
      <c r="K2828" s="4"/>
      <c r="L2828" s="4"/>
      <c r="M2828" s="4"/>
      <c r="N2828" s="4"/>
      <c r="O2828" s="13"/>
      <c r="P2828" s="13"/>
      <c r="Q2828" s="13"/>
      <c r="R2828" s="13"/>
      <c r="S2828" s="13"/>
      <c r="T2828" s="13"/>
      <c r="U2828" s="13"/>
      <c r="V2828" s="13"/>
      <c r="W2828" s="13"/>
      <c r="X2828" s="13"/>
      <c r="Y2828" s="13"/>
      <c r="Z2828" s="13"/>
      <c r="AA2828" s="13"/>
      <c r="AB2828" s="13"/>
    </row>
    <row r="2829">
      <c r="A2829" s="4"/>
      <c r="B2829" s="4"/>
      <c r="C2829" s="4"/>
      <c r="D2829" s="4"/>
      <c r="E2829" s="4"/>
      <c r="F2829" s="4"/>
      <c r="G2829" s="4"/>
      <c r="H2829" s="4"/>
      <c r="I2829" s="4"/>
      <c r="J2829" s="4"/>
      <c r="K2829" s="4"/>
      <c r="L2829" s="4"/>
      <c r="M2829" s="4"/>
      <c r="N2829" s="4"/>
      <c r="O2829" s="13"/>
      <c r="P2829" s="13"/>
      <c r="Q2829" s="13"/>
      <c r="R2829" s="13"/>
      <c r="S2829" s="13"/>
      <c r="T2829" s="13"/>
      <c r="U2829" s="13"/>
      <c r="V2829" s="13"/>
      <c r="W2829" s="13"/>
      <c r="X2829" s="13"/>
      <c r="Y2829" s="13"/>
      <c r="Z2829" s="13"/>
      <c r="AA2829" s="13"/>
      <c r="AB2829" s="13"/>
    </row>
    <row r="2830">
      <c r="A2830" s="4"/>
      <c r="B2830" s="4"/>
      <c r="C2830" s="4"/>
      <c r="D2830" s="4"/>
      <c r="E2830" s="4"/>
      <c r="F2830" s="4"/>
      <c r="G2830" s="4"/>
      <c r="H2830" s="4"/>
      <c r="I2830" s="4"/>
      <c r="J2830" s="4"/>
      <c r="K2830" s="4"/>
      <c r="L2830" s="4"/>
      <c r="M2830" s="4"/>
      <c r="N2830" s="4"/>
      <c r="O2830" s="13"/>
      <c r="P2830" s="13"/>
      <c r="Q2830" s="13"/>
      <c r="R2830" s="13"/>
      <c r="S2830" s="13"/>
      <c r="T2830" s="13"/>
      <c r="U2830" s="13"/>
      <c r="V2830" s="13"/>
      <c r="W2830" s="13"/>
      <c r="X2830" s="13"/>
      <c r="Y2830" s="13"/>
      <c r="Z2830" s="13"/>
      <c r="AA2830" s="13"/>
      <c r="AB2830" s="13"/>
    </row>
    <row r="2831">
      <c r="A2831" s="4"/>
      <c r="B2831" s="4"/>
      <c r="C2831" s="4"/>
      <c r="D2831" s="4"/>
      <c r="E2831" s="4"/>
      <c r="F2831" s="4"/>
      <c r="G2831" s="4"/>
      <c r="H2831" s="4"/>
      <c r="I2831" s="4"/>
      <c r="J2831" s="4"/>
      <c r="K2831" s="4"/>
      <c r="L2831" s="4"/>
      <c r="M2831" s="4"/>
      <c r="N2831" s="4"/>
      <c r="O2831" s="13"/>
      <c r="P2831" s="13"/>
      <c r="Q2831" s="13"/>
      <c r="R2831" s="13"/>
      <c r="S2831" s="13"/>
      <c r="T2831" s="13"/>
      <c r="U2831" s="13"/>
      <c r="V2831" s="13"/>
      <c r="W2831" s="13"/>
      <c r="X2831" s="13"/>
      <c r="Y2831" s="13"/>
      <c r="Z2831" s="13"/>
      <c r="AA2831" s="13"/>
      <c r="AB2831" s="13"/>
    </row>
    <row r="2832">
      <c r="A2832" s="4"/>
      <c r="B2832" s="4"/>
      <c r="C2832" s="4"/>
      <c r="D2832" s="4"/>
      <c r="E2832" s="4"/>
      <c r="F2832" s="4"/>
      <c r="G2832" s="4"/>
      <c r="H2832" s="4"/>
      <c r="I2832" s="4"/>
      <c r="J2832" s="4"/>
      <c r="K2832" s="4"/>
      <c r="L2832" s="4"/>
      <c r="M2832" s="4"/>
      <c r="N2832" s="4"/>
      <c r="O2832" s="13"/>
      <c r="P2832" s="13"/>
      <c r="Q2832" s="13"/>
      <c r="R2832" s="13"/>
      <c r="S2832" s="13"/>
      <c r="T2832" s="13"/>
      <c r="U2832" s="13"/>
      <c r="V2832" s="13"/>
      <c r="W2832" s="13"/>
      <c r="X2832" s="13"/>
      <c r="Y2832" s="13"/>
      <c r="Z2832" s="13"/>
      <c r="AA2832" s="13"/>
      <c r="AB2832" s="13"/>
    </row>
    <row r="2833">
      <c r="A2833" s="4"/>
      <c r="B2833" s="4"/>
      <c r="C2833" s="4"/>
      <c r="D2833" s="4"/>
      <c r="E2833" s="4"/>
      <c r="F2833" s="4"/>
      <c r="G2833" s="4"/>
      <c r="H2833" s="4"/>
      <c r="I2833" s="4"/>
      <c r="J2833" s="4"/>
      <c r="K2833" s="4"/>
      <c r="L2833" s="4"/>
      <c r="M2833" s="4"/>
      <c r="N2833" s="4"/>
      <c r="O2833" s="13"/>
      <c r="P2833" s="13"/>
      <c r="Q2833" s="13"/>
      <c r="R2833" s="13"/>
      <c r="S2833" s="13"/>
      <c r="T2833" s="13"/>
      <c r="U2833" s="13"/>
      <c r="V2833" s="13"/>
      <c r="W2833" s="13"/>
      <c r="X2833" s="13"/>
      <c r="Y2833" s="13"/>
      <c r="Z2833" s="13"/>
      <c r="AA2833" s="13"/>
      <c r="AB2833" s="13"/>
    </row>
    <row r="2834">
      <c r="A2834" s="4"/>
      <c r="B2834" s="4"/>
      <c r="C2834" s="4"/>
      <c r="D2834" s="4"/>
      <c r="E2834" s="4"/>
      <c r="F2834" s="4"/>
      <c r="G2834" s="4"/>
      <c r="H2834" s="4"/>
      <c r="I2834" s="4"/>
      <c r="J2834" s="4"/>
      <c r="K2834" s="4"/>
      <c r="L2834" s="4"/>
      <c r="M2834" s="4"/>
      <c r="N2834" s="4"/>
      <c r="O2834" s="13"/>
      <c r="P2834" s="13"/>
      <c r="Q2834" s="13"/>
      <c r="R2834" s="13"/>
      <c r="S2834" s="13"/>
      <c r="T2834" s="13"/>
      <c r="U2834" s="13"/>
      <c r="V2834" s="13"/>
      <c r="W2834" s="13"/>
      <c r="X2834" s="13"/>
      <c r="Y2834" s="13"/>
      <c r="Z2834" s="13"/>
      <c r="AA2834" s="13"/>
      <c r="AB2834" s="13"/>
    </row>
    <row r="2835">
      <c r="A2835" s="4"/>
      <c r="B2835" s="4"/>
      <c r="C2835" s="4"/>
      <c r="D2835" s="4"/>
      <c r="E2835" s="4"/>
      <c r="F2835" s="4"/>
      <c r="G2835" s="4"/>
      <c r="H2835" s="4"/>
      <c r="I2835" s="4"/>
      <c r="J2835" s="4"/>
      <c r="K2835" s="4"/>
      <c r="L2835" s="4"/>
      <c r="M2835" s="4"/>
      <c r="N2835" s="4"/>
      <c r="O2835" s="13"/>
      <c r="P2835" s="13"/>
      <c r="Q2835" s="13"/>
      <c r="R2835" s="13"/>
      <c r="S2835" s="13"/>
      <c r="T2835" s="13"/>
      <c r="U2835" s="13"/>
      <c r="V2835" s="13"/>
      <c r="W2835" s="13"/>
      <c r="X2835" s="13"/>
      <c r="Y2835" s="13"/>
      <c r="Z2835" s="13"/>
      <c r="AA2835" s="13"/>
      <c r="AB2835" s="13"/>
    </row>
    <row r="2836">
      <c r="A2836" s="4"/>
      <c r="B2836" s="4"/>
      <c r="C2836" s="4"/>
      <c r="D2836" s="4"/>
      <c r="E2836" s="4"/>
      <c r="F2836" s="4"/>
      <c r="G2836" s="4"/>
      <c r="H2836" s="4"/>
      <c r="I2836" s="4"/>
      <c r="J2836" s="4"/>
      <c r="K2836" s="4"/>
      <c r="L2836" s="4"/>
      <c r="M2836" s="4"/>
      <c r="N2836" s="4"/>
      <c r="O2836" s="13"/>
      <c r="P2836" s="13"/>
      <c r="Q2836" s="13"/>
      <c r="R2836" s="13"/>
      <c r="S2836" s="13"/>
      <c r="T2836" s="13"/>
      <c r="U2836" s="13"/>
      <c r="V2836" s="13"/>
      <c r="W2836" s="13"/>
      <c r="X2836" s="13"/>
      <c r="Y2836" s="13"/>
      <c r="Z2836" s="13"/>
      <c r="AA2836" s="13"/>
      <c r="AB2836" s="13"/>
    </row>
    <row r="2837">
      <c r="A2837" s="4"/>
      <c r="B2837" s="4"/>
      <c r="C2837" s="4"/>
      <c r="D2837" s="4"/>
      <c r="E2837" s="4"/>
      <c r="F2837" s="4"/>
      <c r="G2837" s="4"/>
      <c r="H2837" s="4"/>
      <c r="I2837" s="4"/>
      <c r="J2837" s="4"/>
      <c r="K2837" s="4"/>
      <c r="L2837" s="4"/>
      <c r="M2837" s="4"/>
      <c r="N2837" s="4"/>
      <c r="O2837" s="13"/>
      <c r="P2837" s="13"/>
      <c r="Q2837" s="13"/>
      <c r="R2837" s="13"/>
      <c r="S2837" s="13"/>
      <c r="T2837" s="13"/>
      <c r="U2837" s="13"/>
      <c r="V2837" s="13"/>
      <c r="W2837" s="13"/>
      <c r="X2837" s="13"/>
      <c r="Y2837" s="13"/>
      <c r="Z2837" s="13"/>
      <c r="AA2837" s="13"/>
      <c r="AB2837" s="13"/>
    </row>
    <row r="2838">
      <c r="A2838" s="4"/>
      <c r="B2838" s="4"/>
      <c r="C2838" s="4"/>
      <c r="D2838" s="4"/>
      <c r="E2838" s="4"/>
      <c r="F2838" s="4"/>
      <c r="G2838" s="4"/>
      <c r="H2838" s="4"/>
      <c r="I2838" s="4"/>
      <c r="J2838" s="4"/>
      <c r="K2838" s="4"/>
      <c r="L2838" s="4"/>
      <c r="M2838" s="4"/>
      <c r="N2838" s="4"/>
      <c r="O2838" s="13"/>
      <c r="P2838" s="13"/>
      <c r="Q2838" s="13"/>
      <c r="R2838" s="13"/>
      <c r="S2838" s="13"/>
      <c r="T2838" s="13"/>
      <c r="U2838" s="13"/>
      <c r="V2838" s="13"/>
      <c r="W2838" s="13"/>
      <c r="X2838" s="13"/>
      <c r="Y2838" s="13"/>
      <c r="Z2838" s="13"/>
      <c r="AA2838" s="13"/>
      <c r="AB2838" s="13"/>
    </row>
    <row r="2839">
      <c r="A2839" s="4"/>
      <c r="B2839" s="4"/>
      <c r="C2839" s="4"/>
      <c r="D2839" s="4"/>
      <c r="E2839" s="4"/>
      <c r="F2839" s="4"/>
      <c r="G2839" s="4"/>
      <c r="H2839" s="4"/>
      <c r="I2839" s="4"/>
      <c r="J2839" s="4"/>
      <c r="K2839" s="4"/>
      <c r="L2839" s="4"/>
      <c r="M2839" s="4"/>
      <c r="N2839" s="4"/>
      <c r="O2839" s="13"/>
      <c r="P2839" s="13"/>
      <c r="Q2839" s="13"/>
      <c r="R2839" s="13"/>
      <c r="S2839" s="13"/>
      <c r="T2839" s="13"/>
      <c r="U2839" s="13"/>
      <c r="V2839" s="13"/>
      <c r="W2839" s="13"/>
      <c r="X2839" s="13"/>
      <c r="Y2839" s="13"/>
      <c r="Z2839" s="13"/>
      <c r="AA2839" s="13"/>
      <c r="AB2839" s="13"/>
    </row>
    <row r="2840">
      <c r="A2840" s="4"/>
      <c r="B2840" s="4"/>
      <c r="C2840" s="4"/>
      <c r="D2840" s="4"/>
      <c r="E2840" s="4"/>
      <c r="F2840" s="4"/>
      <c r="G2840" s="4"/>
      <c r="H2840" s="4"/>
      <c r="I2840" s="4"/>
      <c r="J2840" s="4"/>
      <c r="K2840" s="4"/>
      <c r="L2840" s="4"/>
      <c r="M2840" s="4"/>
      <c r="N2840" s="4"/>
      <c r="O2840" s="13"/>
      <c r="P2840" s="13"/>
      <c r="Q2840" s="13"/>
      <c r="R2840" s="13"/>
      <c r="S2840" s="13"/>
      <c r="T2840" s="13"/>
      <c r="U2840" s="13"/>
      <c r="V2840" s="13"/>
      <c r="W2840" s="13"/>
      <c r="X2840" s="13"/>
      <c r="Y2840" s="13"/>
      <c r="Z2840" s="13"/>
      <c r="AA2840" s="13"/>
      <c r="AB2840" s="13"/>
    </row>
    <row r="2841">
      <c r="A2841" s="4"/>
      <c r="B2841" s="4"/>
      <c r="C2841" s="4"/>
      <c r="D2841" s="4"/>
      <c r="E2841" s="4"/>
      <c r="F2841" s="4"/>
      <c r="G2841" s="4"/>
      <c r="H2841" s="4"/>
      <c r="I2841" s="4"/>
      <c r="J2841" s="4"/>
      <c r="K2841" s="4"/>
      <c r="L2841" s="4"/>
      <c r="M2841" s="4"/>
      <c r="N2841" s="4"/>
      <c r="O2841" s="13"/>
      <c r="P2841" s="13"/>
      <c r="Q2841" s="13"/>
      <c r="R2841" s="13"/>
      <c r="S2841" s="13"/>
      <c r="T2841" s="13"/>
      <c r="U2841" s="13"/>
      <c r="V2841" s="13"/>
      <c r="W2841" s="13"/>
      <c r="X2841" s="13"/>
      <c r="Y2841" s="13"/>
      <c r="Z2841" s="13"/>
      <c r="AA2841" s="13"/>
      <c r="AB2841" s="13"/>
    </row>
    <row r="2842">
      <c r="A2842" s="4"/>
      <c r="B2842" s="4"/>
      <c r="C2842" s="4"/>
      <c r="D2842" s="4"/>
      <c r="E2842" s="4"/>
      <c r="F2842" s="4"/>
      <c r="G2842" s="4"/>
      <c r="H2842" s="4"/>
      <c r="I2842" s="4"/>
      <c r="J2842" s="4"/>
      <c r="K2842" s="4"/>
      <c r="L2842" s="4"/>
      <c r="M2842" s="4"/>
      <c r="N2842" s="4"/>
      <c r="O2842" s="13"/>
      <c r="P2842" s="13"/>
      <c r="Q2842" s="13"/>
      <c r="R2842" s="13"/>
      <c r="S2842" s="13"/>
      <c r="T2842" s="13"/>
      <c r="U2842" s="13"/>
      <c r="V2842" s="13"/>
      <c r="W2842" s="13"/>
      <c r="X2842" s="13"/>
      <c r="Y2842" s="13"/>
      <c r="Z2842" s="13"/>
      <c r="AA2842" s="13"/>
      <c r="AB2842" s="13"/>
    </row>
    <row r="2843">
      <c r="A2843" s="4"/>
      <c r="B2843" s="4"/>
      <c r="C2843" s="4"/>
      <c r="D2843" s="4"/>
      <c r="E2843" s="4"/>
      <c r="F2843" s="4"/>
      <c r="G2843" s="4"/>
      <c r="H2843" s="4"/>
      <c r="I2843" s="4"/>
      <c r="J2843" s="4"/>
      <c r="K2843" s="4"/>
      <c r="L2843" s="4"/>
      <c r="M2843" s="4"/>
      <c r="N2843" s="4"/>
      <c r="O2843" s="13"/>
      <c r="P2843" s="13"/>
      <c r="Q2843" s="13"/>
      <c r="R2843" s="13"/>
      <c r="S2843" s="13"/>
      <c r="T2843" s="13"/>
      <c r="U2843" s="13"/>
      <c r="V2843" s="13"/>
      <c r="W2843" s="13"/>
      <c r="X2843" s="13"/>
      <c r="Y2843" s="13"/>
      <c r="Z2843" s="13"/>
      <c r="AA2843" s="13"/>
      <c r="AB2843" s="13"/>
    </row>
    <row r="2844">
      <c r="A2844" s="4"/>
      <c r="B2844" s="4"/>
      <c r="C2844" s="4"/>
      <c r="D2844" s="4"/>
      <c r="E2844" s="4"/>
      <c r="F2844" s="4"/>
      <c r="G2844" s="4"/>
      <c r="H2844" s="4"/>
      <c r="I2844" s="4"/>
      <c r="J2844" s="4"/>
      <c r="K2844" s="4"/>
      <c r="L2844" s="4"/>
      <c r="M2844" s="4"/>
      <c r="N2844" s="4"/>
      <c r="O2844" s="13"/>
      <c r="P2844" s="13"/>
      <c r="Q2844" s="13"/>
      <c r="R2844" s="13"/>
      <c r="S2844" s="13"/>
      <c r="T2844" s="13"/>
      <c r="U2844" s="13"/>
      <c r="V2844" s="13"/>
      <c r="W2844" s="13"/>
      <c r="X2844" s="13"/>
      <c r="Y2844" s="13"/>
      <c r="Z2844" s="13"/>
      <c r="AA2844" s="13"/>
      <c r="AB2844" s="13"/>
    </row>
    <row r="2845">
      <c r="A2845" s="4"/>
      <c r="B2845" s="4"/>
      <c r="C2845" s="4"/>
      <c r="D2845" s="4"/>
      <c r="E2845" s="4"/>
      <c r="F2845" s="4"/>
      <c r="G2845" s="4"/>
      <c r="H2845" s="4"/>
      <c r="I2845" s="4"/>
      <c r="J2845" s="4"/>
      <c r="K2845" s="4"/>
      <c r="L2845" s="4"/>
      <c r="M2845" s="4"/>
      <c r="N2845" s="4"/>
      <c r="O2845" s="13"/>
      <c r="P2845" s="13"/>
      <c r="Q2845" s="13"/>
      <c r="R2845" s="13"/>
      <c r="S2845" s="13"/>
      <c r="T2845" s="13"/>
      <c r="U2845" s="13"/>
      <c r="V2845" s="13"/>
      <c r="W2845" s="13"/>
      <c r="X2845" s="13"/>
      <c r="Y2845" s="13"/>
      <c r="Z2845" s="13"/>
      <c r="AA2845" s="13"/>
      <c r="AB2845" s="13"/>
    </row>
    <row r="2846">
      <c r="A2846" s="4"/>
      <c r="B2846" s="4"/>
      <c r="C2846" s="4"/>
      <c r="D2846" s="4"/>
      <c r="E2846" s="4"/>
      <c r="F2846" s="4"/>
      <c r="G2846" s="4"/>
      <c r="H2846" s="4"/>
      <c r="I2846" s="4"/>
      <c r="J2846" s="4"/>
      <c r="K2846" s="4"/>
      <c r="L2846" s="4"/>
      <c r="M2846" s="4"/>
      <c r="N2846" s="4"/>
      <c r="O2846" s="13"/>
      <c r="P2846" s="13"/>
      <c r="Q2846" s="13"/>
      <c r="R2846" s="13"/>
      <c r="S2846" s="13"/>
      <c r="T2846" s="13"/>
      <c r="U2846" s="13"/>
      <c r="V2846" s="13"/>
      <c r="W2846" s="13"/>
      <c r="X2846" s="13"/>
      <c r="Y2846" s="13"/>
      <c r="Z2846" s="13"/>
      <c r="AA2846" s="13"/>
      <c r="AB2846" s="13"/>
    </row>
    <row r="2847">
      <c r="A2847" s="4"/>
      <c r="B2847" s="4"/>
      <c r="C2847" s="4"/>
      <c r="D2847" s="4"/>
      <c r="E2847" s="4"/>
      <c r="F2847" s="4"/>
      <c r="G2847" s="4"/>
      <c r="H2847" s="4"/>
      <c r="I2847" s="4"/>
      <c r="J2847" s="4"/>
      <c r="K2847" s="4"/>
      <c r="L2847" s="4"/>
      <c r="M2847" s="4"/>
      <c r="N2847" s="4"/>
      <c r="O2847" s="13"/>
      <c r="P2847" s="13"/>
      <c r="Q2847" s="13"/>
      <c r="R2847" s="13"/>
      <c r="S2847" s="13"/>
      <c r="T2847" s="13"/>
      <c r="U2847" s="13"/>
      <c r="V2847" s="13"/>
      <c r="W2847" s="13"/>
      <c r="X2847" s="13"/>
      <c r="Y2847" s="13"/>
      <c r="Z2847" s="13"/>
      <c r="AA2847" s="13"/>
      <c r="AB2847" s="13"/>
    </row>
    <row r="2848">
      <c r="A2848" s="4"/>
      <c r="B2848" s="4"/>
      <c r="C2848" s="4"/>
      <c r="D2848" s="4"/>
      <c r="E2848" s="4"/>
      <c r="F2848" s="4"/>
      <c r="G2848" s="4"/>
      <c r="H2848" s="4"/>
      <c r="I2848" s="4"/>
      <c r="J2848" s="4"/>
      <c r="K2848" s="4"/>
      <c r="L2848" s="4"/>
      <c r="M2848" s="4"/>
      <c r="N2848" s="4"/>
      <c r="O2848" s="13"/>
      <c r="P2848" s="13"/>
      <c r="Q2848" s="13"/>
      <c r="R2848" s="13"/>
      <c r="S2848" s="13"/>
      <c r="T2848" s="13"/>
      <c r="U2848" s="13"/>
      <c r="V2848" s="13"/>
      <c r="W2848" s="13"/>
      <c r="X2848" s="13"/>
      <c r="Y2848" s="13"/>
      <c r="Z2848" s="13"/>
      <c r="AA2848" s="13"/>
      <c r="AB2848" s="13"/>
    </row>
    <row r="2849">
      <c r="A2849" s="4"/>
      <c r="B2849" s="4"/>
      <c r="C2849" s="4"/>
      <c r="D2849" s="4"/>
      <c r="E2849" s="4"/>
      <c r="F2849" s="4"/>
      <c r="G2849" s="4"/>
      <c r="H2849" s="4"/>
      <c r="I2849" s="4"/>
      <c r="J2849" s="4"/>
      <c r="K2849" s="4"/>
      <c r="L2849" s="4"/>
      <c r="M2849" s="4"/>
      <c r="N2849" s="4"/>
      <c r="O2849" s="13"/>
      <c r="P2849" s="13"/>
      <c r="Q2849" s="13"/>
      <c r="R2849" s="13"/>
      <c r="S2849" s="13"/>
      <c r="T2849" s="13"/>
      <c r="U2849" s="13"/>
      <c r="V2849" s="13"/>
      <c r="W2849" s="13"/>
      <c r="X2849" s="13"/>
      <c r="Y2849" s="13"/>
      <c r="Z2849" s="13"/>
      <c r="AA2849" s="13"/>
      <c r="AB2849" s="13"/>
    </row>
    <row r="2850">
      <c r="A2850" s="4"/>
      <c r="B2850" s="4"/>
      <c r="C2850" s="4"/>
      <c r="D2850" s="4"/>
      <c r="E2850" s="4"/>
      <c r="F2850" s="4"/>
      <c r="G2850" s="4"/>
      <c r="H2850" s="4"/>
      <c r="I2850" s="4"/>
      <c r="J2850" s="4"/>
      <c r="K2850" s="4"/>
      <c r="L2850" s="4"/>
      <c r="M2850" s="4"/>
      <c r="N2850" s="4"/>
      <c r="O2850" s="13"/>
      <c r="P2850" s="13"/>
      <c r="Q2850" s="13"/>
      <c r="R2850" s="13"/>
      <c r="S2850" s="13"/>
      <c r="T2850" s="13"/>
      <c r="U2850" s="13"/>
      <c r="V2850" s="13"/>
      <c r="W2850" s="13"/>
      <c r="X2850" s="13"/>
      <c r="Y2850" s="13"/>
      <c r="Z2850" s="13"/>
      <c r="AA2850" s="13"/>
      <c r="AB2850" s="13"/>
    </row>
    <row r="2851">
      <c r="A2851" s="4"/>
      <c r="B2851" s="4"/>
      <c r="C2851" s="4"/>
      <c r="D2851" s="4"/>
      <c r="E2851" s="4"/>
      <c r="F2851" s="4"/>
      <c r="G2851" s="4"/>
      <c r="H2851" s="4"/>
      <c r="I2851" s="4"/>
      <c r="J2851" s="4"/>
      <c r="K2851" s="4"/>
      <c r="L2851" s="4"/>
      <c r="M2851" s="4"/>
      <c r="N2851" s="4"/>
      <c r="O2851" s="13"/>
      <c r="P2851" s="13"/>
      <c r="Q2851" s="13"/>
      <c r="R2851" s="13"/>
      <c r="S2851" s="13"/>
      <c r="T2851" s="13"/>
      <c r="U2851" s="13"/>
      <c r="V2851" s="13"/>
      <c r="W2851" s="13"/>
      <c r="X2851" s="13"/>
      <c r="Y2851" s="13"/>
      <c r="Z2851" s="13"/>
      <c r="AA2851" s="13"/>
      <c r="AB2851" s="13"/>
    </row>
    <row r="2852">
      <c r="A2852" s="4"/>
      <c r="B2852" s="4"/>
      <c r="C2852" s="4"/>
      <c r="D2852" s="4"/>
      <c r="E2852" s="4"/>
      <c r="F2852" s="4"/>
      <c r="G2852" s="4"/>
      <c r="H2852" s="4"/>
      <c r="I2852" s="4"/>
      <c r="J2852" s="4"/>
      <c r="K2852" s="4"/>
      <c r="L2852" s="4"/>
      <c r="M2852" s="4"/>
      <c r="N2852" s="4"/>
      <c r="O2852" s="13"/>
      <c r="P2852" s="13"/>
      <c r="Q2852" s="13"/>
      <c r="R2852" s="13"/>
      <c r="S2852" s="13"/>
      <c r="T2852" s="13"/>
      <c r="U2852" s="13"/>
      <c r="V2852" s="13"/>
      <c r="W2852" s="13"/>
      <c r="X2852" s="13"/>
      <c r="Y2852" s="13"/>
      <c r="Z2852" s="13"/>
      <c r="AA2852" s="13"/>
      <c r="AB2852" s="13"/>
    </row>
    <row r="2853">
      <c r="A2853" s="4"/>
      <c r="B2853" s="4"/>
      <c r="C2853" s="4"/>
      <c r="D2853" s="4"/>
      <c r="E2853" s="4"/>
      <c r="F2853" s="4"/>
      <c r="G2853" s="4"/>
      <c r="H2853" s="4"/>
      <c r="I2853" s="4"/>
      <c r="J2853" s="4"/>
      <c r="K2853" s="4"/>
      <c r="L2853" s="4"/>
      <c r="M2853" s="4"/>
      <c r="N2853" s="4"/>
      <c r="O2853" s="13"/>
      <c r="P2853" s="13"/>
      <c r="Q2853" s="13"/>
      <c r="R2853" s="13"/>
      <c r="S2853" s="13"/>
      <c r="T2853" s="13"/>
      <c r="U2853" s="13"/>
      <c r="V2853" s="13"/>
      <c r="W2853" s="13"/>
      <c r="X2853" s="13"/>
      <c r="Y2853" s="13"/>
      <c r="Z2853" s="13"/>
      <c r="AA2853" s="13"/>
      <c r="AB2853" s="13"/>
    </row>
    <row r="2854">
      <c r="A2854" s="4"/>
      <c r="B2854" s="4"/>
      <c r="C2854" s="4"/>
      <c r="D2854" s="4"/>
      <c r="E2854" s="4"/>
      <c r="F2854" s="4"/>
      <c r="G2854" s="4"/>
      <c r="H2854" s="4"/>
      <c r="I2854" s="4"/>
      <c r="J2854" s="4"/>
      <c r="K2854" s="4"/>
      <c r="L2854" s="4"/>
      <c r="M2854" s="4"/>
      <c r="N2854" s="4"/>
      <c r="O2854" s="13"/>
      <c r="P2854" s="13"/>
      <c r="Q2854" s="13"/>
      <c r="R2854" s="13"/>
      <c r="S2854" s="13"/>
      <c r="T2854" s="13"/>
      <c r="U2854" s="13"/>
      <c r="V2854" s="13"/>
      <c r="W2854" s="13"/>
      <c r="X2854" s="13"/>
      <c r="Y2854" s="13"/>
      <c r="Z2854" s="13"/>
      <c r="AA2854" s="13"/>
      <c r="AB2854" s="13"/>
    </row>
    <row r="2855">
      <c r="A2855" s="4"/>
      <c r="B2855" s="4"/>
      <c r="C2855" s="4"/>
      <c r="D2855" s="4"/>
      <c r="E2855" s="4"/>
      <c r="F2855" s="4"/>
      <c r="G2855" s="4"/>
      <c r="H2855" s="4"/>
      <c r="I2855" s="4"/>
      <c r="J2855" s="4"/>
      <c r="K2855" s="4"/>
      <c r="L2855" s="4"/>
      <c r="M2855" s="4"/>
      <c r="N2855" s="4"/>
      <c r="O2855" s="13"/>
      <c r="P2855" s="13"/>
      <c r="Q2855" s="13"/>
      <c r="R2855" s="13"/>
      <c r="S2855" s="13"/>
      <c r="T2855" s="13"/>
      <c r="U2855" s="13"/>
      <c r="V2855" s="13"/>
      <c r="W2855" s="13"/>
      <c r="X2855" s="13"/>
      <c r="Y2855" s="13"/>
      <c r="Z2855" s="13"/>
      <c r="AA2855" s="13"/>
      <c r="AB2855" s="13"/>
    </row>
    <row r="2856">
      <c r="A2856" s="4"/>
      <c r="B2856" s="4"/>
      <c r="C2856" s="4"/>
      <c r="D2856" s="4"/>
      <c r="E2856" s="4"/>
      <c r="F2856" s="4"/>
      <c r="G2856" s="4"/>
      <c r="H2856" s="4"/>
      <c r="I2856" s="4"/>
      <c r="J2856" s="4"/>
      <c r="K2856" s="4"/>
      <c r="L2856" s="4"/>
      <c r="M2856" s="4"/>
      <c r="N2856" s="4"/>
      <c r="O2856" s="13"/>
      <c r="P2856" s="13"/>
      <c r="Q2856" s="13"/>
      <c r="R2856" s="13"/>
      <c r="S2856" s="13"/>
      <c r="T2856" s="13"/>
      <c r="U2856" s="13"/>
      <c r="V2856" s="13"/>
      <c r="W2856" s="13"/>
      <c r="X2856" s="13"/>
      <c r="Y2856" s="13"/>
      <c r="Z2856" s="13"/>
      <c r="AA2856" s="13"/>
      <c r="AB2856" s="13"/>
    </row>
    <row r="2857">
      <c r="A2857" s="4"/>
      <c r="B2857" s="4"/>
      <c r="C2857" s="4"/>
      <c r="D2857" s="4"/>
      <c r="E2857" s="4"/>
      <c r="F2857" s="4"/>
      <c r="G2857" s="4"/>
      <c r="H2857" s="4"/>
      <c r="I2857" s="4"/>
      <c r="J2857" s="4"/>
      <c r="K2857" s="4"/>
      <c r="L2857" s="4"/>
      <c r="M2857" s="4"/>
      <c r="N2857" s="4"/>
      <c r="O2857" s="13"/>
      <c r="P2857" s="13"/>
      <c r="Q2857" s="13"/>
      <c r="R2857" s="13"/>
      <c r="S2857" s="13"/>
      <c r="T2857" s="13"/>
      <c r="U2857" s="13"/>
      <c r="V2857" s="13"/>
      <c r="W2857" s="13"/>
      <c r="X2857" s="13"/>
      <c r="Y2857" s="13"/>
      <c r="Z2857" s="13"/>
      <c r="AA2857" s="13"/>
      <c r="AB2857" s="13"/>
    </row>
    <row r="2858">
      <c r="A2858" s="4"/>
      <c r="B2858" s="4"/>
      <c r="C2858" s="4"/>
      <c r="D2858" s="4"/>
      <c r="E2858" s="4"/>
      <c r="F2858" s="4"/>
      <c r="G2858" s="4"/>
      <c r="H2858" s="4"/>
      <c r="I2858" s="4"/>
      <c r="J2858" s="4"/>
      <c r="K2858" s="4"/>
      <c r="L2858" s="4"/>
      <c r="M2858" s="4"/>
      <c r="N2858" s="4"/>
      <c r="O2858" s="13"/>
      <c r="P2858" s="13"/>
      <c r="Q2858" s="13"/>
      <c r="R2858" s="13"/>
      <c r="S2858" s="13"/>
      <c r="T2858" s="13"/>
      <c r="U2858" s="13"/>
      <c r="V2858" s="13"/>
      <c r="W2858" s="13"/>
      <c r="X2858" s="13"/>
      <c r="Y2858" s="13"/>
      <c r="Z2858" s="13"/>
      <c r="AA2858" s="13"/>
      <c r="AB2858" s="13"/>
    </row>
    <row r="2859">
      <c r="A2859" s="4"/>
      <c r="B2859" s="4"/>
      <c r="C2859" s="4"/>
      <c r="D2859" s="4"/>
      <c r="E2859" s="4"/>
      <c r="F2859" s="4"/>
      <c r="G2859" s="4"/>
      <c r="H2859" s="4"/>
      <c r="I2859" s="4"/>
      <c r="J2859" s="4"/>
      <c r="K2859" s="4"/>
      <c r="L2859" s="4"/>
      <c r="M2859" s="4"/>
      <c r="N2859" s="4"/>
      <c r="O2859" s="13"/>
      <c r="P2859" s="13"/>
      <c r="Q2859" s="13"/>
      <c r="R2859" s="13"/>
      <c r="S2859" s="13"/>
      <c r="T2859" s="13"/>
      <c r="U2859" s="13"/>
      <c r="V2859" s="13"/>
      <c r="W2859" s="13"/>
      <c r="X2859" s="13"/>
      <c r="Y2859" s="13"/>
      <c r="Z2859" s="13"/>
      <c r="AA2859" s="13"/>
      <c r="AB2859" s="13"/>
    </row>
    <row r="2860">
      <c r="A2860" s="4"/>
      <c r="B2860" s="4"/>
      <c r="C2860" s="4"/>
      <c r="D2860" s="4"/>
      <c r="E2860" s="4"/>
      <c r="F2860" s="4"/>
      <c r="G2860" s="4"/>
      <c r="H2860" s="4"/>
      <c r="I2860" s="4"/>
      <c r="J2860" s="4"/>
      <c r="K2860" s="4"/>
      <c r="L2860" s="4"/>
      <c r="M2860" s="4"/>
      <c r="N2860" s="4"/>
      <c r="O2860" s="13"/>
      <c r="P2860" s="13"/>
      <c r="Q2860" s="13"/>
      <c r="R2860" s="13"/>
      <c r="S2860" s="13"/>
      <c r="T2860" s="13"/>
      <c r="U2860" s="13"/>
      <c r="V2860" s="13"/>
      <c r="W2860" s="13"/>
      <c r="X2860" s="13"/>
      <c r="Y2860" s="13"/>
      <c r="Z2860" s="13"/>
      <c r="AA2860" s="13"/>
      <c r="AB2860" s="13"/>
    </row>
    <row r="2861">
      <c r="A2861" s="4"/>
      <c r="B2861" s="4"/>
      <c r="C2861" s="4"/>
      <c r="D2861" s="4"/>
      <c r="E2861" s="4"/>
      <c r="F2861" s="4"/>
      <c r="G2861" s="4"/>
      <c r="H2861" s="4"/>
      <c r="I2861" s="4"/>
      <c r="J2861" s="4"/>
      <c r="K2861" s="4"/>
      <c r="L2861" s="4"/>
      <c r="M2861" s="4"/>
      <c r="N2861" s="4"/>
      <c r="O2861" s="13"/>
      <c r="P2861" s="13"/>
      <c r="Q2861" s="13"/>
      <c r="R2861" s="13"/>
      <c r="S2861" s="13"/>
      <c r="T2861" s="13"/>
      <c r="U2861" s="13"/>
      <c r="V2861" s="13"/>
      <c r="W2861" s="13"/>
      <c r="X2861" s="13"/>
      <c r="Y2861" s="13"/>
      <c r="Z2861" s="13"/>
      <c r="AA2861" s="13"/>
      <c r="AB2861" s="13"/>
    </row>
    <row r="2862">
      <c r="A2862" s="4"/>
      <c r="B2862" s="4"/>
      <c r="C2862" s="4"/>
      <c r="D2862" s="4"/>
      <c r="E2862" s="4"/>
      <c r="F2862" s="4"/>
      <c r="G2862" s="4"/>
      <c r="H2862" s="4"/>
      <c r="I2862" s="4"/>
      <c r="J2862" s="4"/>
      <c r="K2862" s="4"/>
      <c r="L2862" s="4"/>
      <c r="M2862" s="4"/>
      <c r="N2862" s="4"/>
      <c r="O2862" s="13"/>
      <c r="P2862" s="13"/>
      <c r="Q2862" s="13"/>
      <c r="R2862" s="13"/>
      <c r="S2862" s="13"/>
      <c r="T2862" s="13"/>
      <c r="U2862" s="13"/>
      <c r="V2862" s="13"/>
      <c r="W2862" s="13"/>
      <c r="X2862" s="13"/>
      <c r="Y2862" s="13"/>
      <c r="Z2862" s="13"/>
      <c r="AA2862" s="13"/>
      <c r="AB2862" s="13"/>
    </row>
    <row r="2863">
      <c r="A2863" s="4"/>
      <c r="B2863" s="4"/>
      <c r="C2863" s="4"/>
      <c r="D2863" s="4"/>
      <c r="E2863" s="4"/>
      <c r="F2863" s="4"/>
      <c r="G2863" s="4"/>
      <c r="H2863" s="4"/>
      <c r="I2863" s="4"/>
      <c r="J2863" s="4"/>
      <c r="K2863" s="4"/>
      <c r="L2863" s="4"/>
      <c r="M2863" s="4"/>
      <c r="N2863" s="4"/>
      <c r="O2863" s="13"/>
      <c r="P2863" s="13"/>
      <c r="Q2863" s="13"/>
      <c r="R2863" s="13"/>
      <c r="S2863" s="13"/>
      <c r="T2863" s="13"/>
      <c r="U2863" s="13"/>
      <c r="V2863" s="13"/>
      <c r="W2863" s="13"/>
      <c r="X2863" s="13"/>
      <c r="Y2863" s="13"/>
      <c r="Z2863" s="13"/>
      <c r="AA2863" s="13"/>
      <c r="AB2863" s="13"/>
    </row>
    <row r="2864">
      <c r="A2864" s="4"/>
      <c r="B2864" s="4"/>
      <c r="C2864" s="4"/>
      <c r="D2864" s="4"/>
      <c r="E2864" s="4"/>
      <c r="F2864" s="4"/>
      <c r="G2864" s="4"/>
      <c r="H2864" s="4"/>
      <c r="I2864" s="4"/>
      <c r="J2864" s="4"/>
      <c r="K2864" s="4"/>
      <c r="L2864" s="4"/>
      <c r="M2864" s="4"/>
      <c r="N2864" s="4"/>
      <c r="O2864" s="13"/>
      <c r="P2864" s="13"/>
      <c r="Q2864" s="13"/>
      <c r="R2864" s="13"/>
      <c r="S2864" s="13"/>
      <c r="T2864" s="13"/>
      <c r="U2864" s="13"/>
      <c r="V2864" s="13"/>
      <c r="W2864" s="13"/>
      <c r="X2864" s="13"/>
      <c r="Y2864" s="13"/>
      <c r="Z2864" s="13"/>
      <c r="AA2864" s="13"/>
      <c r="AB2864" s="13"/>
    </row>
    <row r="2865">
      <c r="A2865" s="4"/>
      <c r="B2865" s="4"/>
      <c r="C2865" s="4"/>
      <c r="D2865" s="4"/>
      <c r="E2865" s="4"/>
      <c r="F2865" s="4"/>
      <c r="G2865" s="4"/>
      <c r="H2865" s="4"/>
      <c r="I2865" s="4"/>
      <c r="J2865" s="4"/>
      <c r="K2865" s="4"/>
      <c r="L2865" s="4"/>
      <c r="M2865" s="4"/>
      <c r="N2865" s="4"/>
      <c r="O2865" s="13"/>
      <c r="P2865" s="13"/>
      <c r="Q2865" s="13"/>
      <c r="R2865" s="13"/>
      <c r="S2865" s="13"/>
      <c r="T2865" s="13"/>
      <c r="U2865" s="13"/>
      <c r="V2865" s="13"/>
      <c r="W2865" s="13"/>
      <c r="X2865" s="13"/>
      <c r="Y2865" s="13"/>
      <c r="Z2865" s="13"/>
      <c r="AA2865" s="13"/>
      <c r="AB2865" s="13"/>
    </row>
    <row r="2866">
      <c r="A2866" s="4"/>
      <c r="B2866" s="4"/>
      <c r="C2866" s="4"/>
      <c r="D2866" s="4"/>
      <c r="E2866" s="4"/>
      <c r="F2866" s="4"/>
      <c r="G2866" s="4"/>
      <c r="H2866" s="4"/>
      <c r="I2866" s="4"/>
      <c r="J2866" s="4"/>
      <c r="K2866" s="4"/>
      <c r="L2866" s="4"/>
      <c r="M2866" s="4"/>
      <c r="N2866" s="4"/>
      <c r="O2866" s="13"/>
      <c r="P2866" s="13"/>
      <c r="Q2866" s="13"/>
      <c r="R2866" s="13"/>
      <c r="S2866" s="13"/>
      <c r="T2866" s="13"/>
      <c r="U2866" s="13"/>
      <c r="V2866" s="13"/>
      <c r="W2866" s="13"/>
      <c r="X2866" s="13"/>
      <c r="Y2866" s="13"/>
      <c r="Z2866" s="13"/>
      <c r="AA2866" s="13"/>
      <c r="AB2866" s="13"/>
    </row>
    <row r="2867">
      <c r="A2867" s="4"/>
      <c r="B2867" s="4"/>
      <c r="C2867" s="4"/>
      <c r="D2867" s="4"/>
      <c r="E2867" s="4"/>
      <c r="F2867" s="4"/>
      <c r="G2867" s="4"/>
      <c r="H2867" s="4"/>
      <c r="I2867" s="4"/>
      <c r="J2867" s="4"/>
      <c r="K2867" s="4"/>
      <c r="L2867" s="4"/>
      <c r="M2867" s="4"/>
      <c r="N2867" s="4"/>
      <c r="O2867" s="13"/>
      <c r="P2867" s="13"/>
      <c r="Q2867" s="13"/>
      <c r="R2867" s="13"/>
      <c r="S2867" s="13"/>
      <c r="T2867" s="13"/>
      <c r="U2867" s="13"/>
      <c r="V2867" s="13"/>
      <c r="W2867" s="13"/>
      <c r="X2867" s="13"/>
      <c r="Y2867" s="13"/>
      <c r="Z2867" s="13"/>
      <c r="AA2867" s="13"/>
      <c r="AB2867" s="13"/>
    </row>
    <row r="2868">
      <c r="A2868" s="4"/>
      <c r="B2868" s="4"/>
      <c r="C2868" s="4"/>
      <c r="D2868" s="4"/>
      <c r="E2868" s="4"/>
      <c r="F2868" s="4"/>
      <c r="G2868" s="4"/>
      <c r="H2868" s="4"/>
      <c r="I2868" s="4"/>
      <c r="J2868" s="4"/>
      <c r="K2868" s="4"/>
      <c r="L2868" s="4"/>
      <c r="M2868" s="4"/>
      <c r="N2868" s="4"/>
      <c r="O2868" s="13"/>
      <c r="P2868" s="13"/>
      <c r="Q2868" s="13"/>
      <c r="R2868" s="13"/>
      <c r="S2868" s="13"/>
      <c r="T2868" s="13"/>
      <c r="U2868" s="13"/>
      <c r="V2868" s="13"/>
      <c r="W2868" s="13"/>
      <c r="X2868" s="13"/>
      <c r="Y2868" s="13"/>
      <c r="Z2868" s="13"/>
      <c r="AA2868" s="13"/>
      <c r="AB2868" s="13"/>
    </row>
    <row r="2869">
      <c r="A2869" s="4"/>
      <c r="B2869" s="4"/>
      <c r="C2869" s="4"/>
      <c r="D2869" s="4"/>
      <c r="E2869" s="4"/>
      <c r="F2869" s="4"/>
      <c r="G2869" s="4"/>
      <c r="H2869" s="4"/>
      <c r="I2869" s="4"/>
      <c r="J2869" s="4"/>
      <c r="K2869" s="4"/>
      <c r="L2869" s="4"/>
      <c r="M2869" s="4"/>
      <c r="N2869" s="4"/>
      <c r="O2869" s="13"/>
      <c r="P2869" s="13"/>
      <c r="Q2869" s="13"/>
      <c r="R2869" s="13"/>
      <c r="S2869" s="13"/>
      <c r="T2869" s="13"/>
      <c r="U2869" s="13"/>
      <c r="V2869" s="13"/>
      <c r="W2869" s="13"/>
      <c r="X2869" s="13"/>
      <c r="Y2869" s="13"/>
      <c r="Z2869" s="13"/>
      <c r="AA2869" s="13"/>
      <c r="AB2869" s="13"/>
    </row>
    <row r="2870">
      <c r="A2870" s="4"/>
      <c r="B2870" s="4"/>
      <c r="C2870" s="4"/>
      <c r="D2870" s="4"/>
      <c r="E2870" s="4"/>
      <c r="F2870" s="4"/>
      <c r="G2870" s="4"/>
      <c r="H2870" s="4"/>
      <c r="I2870" s="4"/>
      <c r="J2870" s="4"/>
      <c r="K2870" s="4"/>
      <c r="L2870" s="4"/>
      <c r="M2870" s="4"/>
      <c r="N2870" s="4"/>
      <c r="O2870" s="13"/>
      <c r="P2870" s="13"/>
      <c r="Q2870" s="13"/>
      <c r="R2870" s="13"/>
      <c r="S2870" s="13"/>
      <c r="T2870" s="13"/>
      <c r="U2870" s="13"/>
      <c r="V2870" s="13"/>
      <c r="W2870" s="13"/>
      <c r="X2870" s="13"/>
      <c r="Y2870" s="13"/>
      <c r="Z2870" s="13"/>
      <c r="AA2870" s="13"/>
      <c r="AB2870" s="13"/>
    </row>
    <row r="2871">
      <c r="A2871" s="4"/>
      <c r="B2871" s="4"/>
      <c r="C2871" s="4"/>
      <c r="D2871" s="4"/>
      <c r="E2871" s="4"/>
      <c r="F2871" s="4"/>
      <c r="G2871" s="4"/>
      <c r="H2871" s="4"/>
      <c r="I2871" s="4"/>
      <c r="J2871" s="4"/>
      <c r="K2871" s="4"/>
      <c r="L2871" s="4"/>
      <c r="M2871" s="4"/>
      <c r="N2871" s="4"/>
      <c r="O2871" s="13"/>
      <c r="P2871" s="13"/>
      <c r="Q2871" s="13"/>
      <c r="R2871" s="13"/>
      <c r="S2871" s="13"/>
      <c r="T2871" s="13"/>
      <c r="U2871" s="13"/>
      <c r="V2871" s="13"/>
      <c r="W2871" s="13"/>
      <c r="X2871" s="13"/>
      <c r="Y2871" s="13"/>
      <c r="Z2871" s="13"/>
      <c r="AA2871" s="13"/>
      <c r="AB2871" s="13"/>
    </row>
    <row r="2872">
      <c r="A2872" s="4"/>
      <c r="B2872" s="4"/>
      <c r="C2872" s="4"/>
      <c r="D2872" s="4"/>
      <c r="E2872" s="4"/>
      <c r="F2872" s="4"/>
      <c r="G2872" s="4"/>
      <c r="H2872" s="4"/>
      <c r="I2872" s="4"/>
      <c r="J2872" s="4"/>
      <c r="K2872" s="4"/>
      <c r="L2872" s="4"/>
      <c r="M2872" s="4"/>
      <c r="N2872" s="4"/>
      <c r="O2872" s="13"/>
      <c r="P2872" s="13"/>
      <c r="Q2872" s="13"/>
      <c r="R2872" s="13"/>
      <c r="S2872" s="13"/>
      <c r="T2872" s="13"/>
      <c r="U2872" s="13"/>
      <c r="V2872" s="13"/>
      <c r="W2872" s="13"/>
      <c r="X2872" s="13"/>
      <c r="Y2872" s="13"/>
      <c r="Z2872" s="13"/>
      <c r="AA2872" s="13"/>
      <c r="AB2872" s="13"/>
    </row>
    <row r="2873">
      <c r="A2873" s="4"/>
      <c r="B2873" s="4"/>
      <c r="C2873" s="4"/>
      <c r="D2873" s="4"/>
      <c r="E2873" s="4"/>
      <c r="F2873" s="4"/>
      <c r="G2873" s="4"/>
      <c r="H2873" s="4"/>
      <c r="I2873" s="4"/>
      <c r="J2873" s="4"/>
      <c r="K2873" s="4"/>
      <c r="L2873" s="4"/>
      <c r="M2873" s="4"/>
      <c r="N2873" s="4"/>
      <c r="O2873" s="13"/>
      <c r="P2873" s="13"/>
      <c r="Q2873" s="13"/>
      <c r="R2873" s="13"/>
      <c r="S2873" s="13"/>
      <c r="T2873" s="13"/>
      <c r="U2873" s="13"/>
      <c r="V2873" s="13"/>
      <c r="W2873" s="13"/>
      <c r="X2873" s="13"/>
      <c r="Y2873" s="13"/>
      <c r="Z2873" s="13"/>
      <c r="AA2873" s="13"/>
      <c r="AB2873" s="13"/>
    </row>
    <row r="2874">
      <c r="A2874" s="4"/>
      <c r="B2874" s="4"/>
      <c r="C2874" s="4"/>
      <c r="D2874" s="4"/>
      <c r="E2874" s="4"/>
      <c r="F2874" s="4"/>
      <c r="G2874" s="4"/>
      <c r="H2874" s="4"/>
      <c r="I2874" s="4"/>
      <c r="J2874" s="4"/>
      <c r="K2874" s="4"/>
      <c r="L2874" s="4"/>
      <c r="M2874" s="4"/>
      <c r="N2874" s="4"/>
      <c r="O2874" s="13"/>
      <c r="P2874" s="13"/>
      <c r="Q2874" s="13"/>
      <c r="R2874" s="13"/>
      <c r="S2874" s="13"/>
      <c r="T2874" s="13"/>
      <c r="U2874" s="13"/>
      <c r="V2874" s="13"/>
      <c r="W2874" s="13"/>
      <c r="X2874" s="13"/>
      <c r="Y2874" s="13"/>
      <c r="Z2874" s="13"/>
      <c r="AA2874" s="13"/>
      <c r="AB2874" s="13"/>
    </row>
    <row r="2875">
      <c r="A2875" s="4"/>
      <c r="B2875" s="4"/>
      <c r="C2875" s="4"/>
      <c r="D2875" s="4"/>
      <c r="E2875" s="4"/>
      <c r="F2875" s="4"/>
      <c r="G2875" s="4"/>
      <c r="H2875" s="4"/>
      <c r="I2875" s="4"/>
      <c r="J2875" s="4"/>
      <c r="K2875" s="4"/>
      <c r="L2875" s="4"/>
      <c r="M2875" s="4"/>
      <c r="N2875" s="4"/>
      <c r="O2875" s="13"/>
      <c r="P2875" s="13"/>
      <c r="Q2875" s="13"/>
      <c r="R2875" s="13"/>
      <c r="S2875" s="13"/>
      <c r="T2875" s="13"/>
      <c r="U2875" s="13"/>
      <c r="V2875" s="13"/>
      <c r="W2875" s="13"/>
      <c r="X2875" s="13"/>
      <c r="Y2875" s="13"/>
      <c r="Z2875" s="13"/>
      <c r="AA2875" s="13"/>
      <c r="AB2875" s="13"/>
    </row>
    <row r="2876">
      <c r="A2876" s="4"/>
      <c r="B2876" s="4"/>
      <c r="C2876" s="4"/>
      <c r="D2876" s="4"/>
      <c r="E2876" s="4"/>
      <c r="F2876" s="4"/>
      <c r="G2876" s="4"/>
      <c r="H2876" s="4"/>
      <c r="I2876" s="4"/>
      <c r="J2876" s="4"/>
      <c r="K2876" s="4"/>
      <c r="L2876" s="4"/>
      <c r="M2876" s="4"/>
      <c r="N2876" s="4"/>
      <c r="O2876" s="13"/>
      <c r="P2876" s="13"/>
      <c r="Q2876" s="13"/>
      <c r="R2876" s="13"/>
      <c r="S2876" s="13"/>
      <c r="T2876" s="13"/>
      <c r="U2876" s="13"/>
      <c r="V2876" s="13"/>
      <c r="W2876" s="13"/>
      <c r="X2876" s="13"/>
      <c r="Y2876" s="13"/>
      <c r="Z2876" s="13"/>
      <c r="AA2876" s="13"/>
      <c r="AB2876" s="13"/>
    </row>
    <row r="2877">
      <c r="A2877" s="4"/>
      <c r="B2877" s="4"/>
      <c r="C2877" s="4"/>
      <c r="D2877" s="4"/>
      <c r="E2877" s="4"/>
      <c r="F2877" s="4"/>
      <c r="G2877" s="4"/>
      <c r="H2877" s="4"/>
      <c r="I2877" s="4"/>
      <c r="J2877" s="4"/>
      <c r="K2877" s="4"/>
      <c r="L2877" s="4"/>
      <c r="M2877" s="4"/>
      <c r="N2877" s="4"/>
      <c r="O2877" s="13"/>
      <c r="P2877" s="13"/>
      <c r="Q2877" s="13"/>
      <c r="R2877" s="13"/>
      <c r="S2877" s="13"/>
      <c r="T2877" s="13"/>
      <c r="U2877" s="13"/>
      <c r="V2877" s="13"/>
      <c r="W2877" s="13"/>
      <c r="X2877" s="13"/>
      <c r="Y2877" s="13"/>
      <c r="Z2877" s="13"/>
      <c r="AA2877" s="13"/>
      <c r="AB2877" s="13"/>
    </row>
    <row r="2878">
      <c r="A2878" s="4"/>
      <c r="B2878" s="4"/>
      <c r="C2878" s="4"/>
      <c r="D2878" s="4"/>
      <c r="E2878" s="4"/>
      <c r="F2878" s="4"/>
      <c r="G2878" s="4"/>
      <c r="H2878" s="4"/>
      <c r="I2878" s="4"/>
      <c r="J2878" s="4"/>
      <c r="K2878" s="4"/>
      <c r="L2878" s="4"/>
      <c r="M2878" s="4"/>
      <c r="N2878" s="4"/>
      <c r="O2878" s="13"/>
      <c r="P2878" s="13"/>
      <c r="Q2878" s="13"/>
      <c r="R2878" s="13"/>
      <c r="S2878" s="13"/>
      <c r="T2878" s="13"/>
      <c r="U2878" s="13"/>
      <c r="V2878" s="13"/>
      <c r="W2878" s="13"/>
      <c r="X2878" s="13"/>
      <c r="Y2878" s="13"/>
      <c r="Z2878" s="13"/>
      <c r="AA2878" s="13"/>
      <c r="AB2878" s="13"/>
    </row>
    <row r="2879">
      <c r="A2879" s="4"/>
      <c r="B2879" s="4"/>
      <c r="C2879" s="4"/>
      <c r="D2879" s="4"/>
      <c r="E2879" s="4"/>
      <c r="F2879" s="4"/>
      <c r="G2879" s="4"/>
      <c r="H2879" s="4"/>
      <c r="I2879" s="4"/>
      <c r="J2879" s="4"/>
      <c r="K2879" s="4"/>
      <c r="L2879" s="4"/>
      <c r="M2879" s="4"/>
      <c r="N2879" s="4"/>
      <c r="O2879" s="13"/>
      <c r="P2879" s="13"/>
      <c r="Q2879" s="13"/>
      <c r="R2879" s="13"/>
      <c r="S2879" s="13"/>
      <c r="T2879" s="13"/>
      <c r="U2879" s="13"/>
      <c r="V2879" s="13"/>
      <c r="W2879" s="13"/>
      <c r="X2879" s="13"/>
      <c r="Y2879" s="13"/>
      <c r="Z2879" s="13"/>
      <c r="AA2879" s="13"/>
      <c r="AB2879" s="13"/>
    </row>
    <row r="2880">
      <c r="A2880" s="4"/>
      <c r="B2880" s="4"/>
      <c r="C2880" s="4"/>
      <c r="D2880" s="4"/>
      <c r="E2880" s="4"/>
      <c r="F2880" s="4"/>
      <c r="G2880" s="4"/>
      <c r="H2880" s="4"/>
      <c r="I2880" s="4"/>
      <c r="J2880" s="4"/>
      <c r="K2880" s="4"/>
      <c r="L2880" s="4"/>
      <c r="M2880" s="4"/>
      <c r="N2880" s="4"/>
      <c r="O2880" s="13"/>
      <c r="P2880" s="13"/>
      <c r="Q2880" s="13"/>
      <c r="R2880" s="13"/>
      <c r="S2880" s="13"/>
      <c r="T2880" s="13"/>
      <c r="U2880" s="13"/>
      <c r="V2880" s="13"/>
      <c r="W2880" s="13"/>
      <c r="X2880" s="13"/>
      <c r="Y2880" s="13"/>
      <c r="Z2880" s="13"/>
      <c r="AA2880" s="13"/>
      <c r="AB2880" s="13"/>
    </row>
    <row r="2881">
      <c r="A2881" s="4"/>
      <c r="B2881" s="4"/>
      <c r="C2881" s="4"/>
      <c r="D2881" s="4"/>
      <c r="E2881" s="4"/>
      <c r="F2881" s="4"/>
      <c r="G2881" s="4"/>
      <c r="H2881" s="4"/>
      <c r="I2881" s="4"/>
      <c r="J2881" s="4"/>
      <c r="K2881" s="4"/>
      <c r="L2881" s="4"/>
      <c r="M2881" s="4"/>
      <c r="N2881" s="4"/>
      <c r="O2881" s="13"/>
      <c r="P2881" s="13"/>
      <c r="Q2881" s="13"/>
      <c r="R2881" s="13"/>
      <c r="S2881" s="13"/>
      <c r="T2881" s="13"/>
      <c r="U2881" s="13"/>
      <c r="V2881" s="13"/>
      <c r="W2881" s="13"/>
      <c r="X2881" s="13"/>
      <c r="Y2881" s="13"/>
      <c r="Z2881" s="13"/>
      <c r="AA2881" s="13"/>
      <c r="AB2881" s="13"/>
    </row>
    <row r="2882">
      <c r="A2882" s="4"/>
      <c r="B2882" s="4"/>
      <c r="C2882" s="4"/>
      <c r="D2882" s="4"/>
      <c r="E2882" s="4"/>
      <c r="F2882" s="4"/>
      <c r="G2882" s="4"/>
      <c r="H2882" s="4"/>
      <c r="I2882" s="4"/>
      <c r="J2882" s="4"/>
      <c r="K2882" s="4"/>
      <c r="L2882" s="4"/>
      <c r="M2882" s="4"/>
      <c r="N2882" s="4"/>
      <c r="O2882" s="13"/>
      <c r="P2882" s="13"/>
      <c r="Q2882" s="13"/>
      <c r="R2882" s="13"/>
      <c r="S2882" s="13"/>
      <c r="T2882" s="13"/>
      <c r="U2882" s="13"/>
      <c r="V2882" s="13"/>
      <c r="W2882" s="13"/>
      <c r="X2882" s="13"/>
      <c r="Y2882" s="13"/>
      <c r="Z2882" s="13"/>
      <c r="AA2882" s="13"/>
      <c r="AB2882" s="13"/>
    </row>
    <row r="2883">
      <c r="A2883" s="4"/>
      <c r="B2883" s="4"/>
      <c r="C2883" s="4"/>
      <c r="D2883" s="4"/>
      <c r="E2883" s="4"/>
      <c r="F2883" s="4"/>
      <c r="G2883" s="4"/>
      <c r="H2883" s="4"/>
      <c r="I2883" s="4"/>
      <c r="J2883" s="4"/>
      <c r="K2883" s="4"/>
      <c r="L2883" s="4"/>
      <c r="M2883" s="4"/>
      <c r="N2883" s="4"/>
      <c r="O2883" s="13"/>
      <c r="P2883" s="13"/>
      <c r="Q2883" s="13"/>
      <c r="R2883" s="13"/>
      <c r="S2883" s="13"/>
      <c r="T2883" s="13"/>
      <c r="U2883" s="13"/>
      <c r="V2883" s="13"/>
      <c r="W2883" s="13"/>
      <c r="X2883" s="13"/>
      <c r="Y2883" s="13"/>
      <c r="Z2883" s="13"/>
      <c r="AA2883" s="13"/>
      <c r="AB2883" s="13"/>
    </row>
    <row r="2884">
      <c r="A2884" s="4"/>
      <c r="B2884" s="4"/>
      <c r="C2884" s="4"/>
      <c r="D2884" s="4"/>
      <c r="E2884" s="4"/>
      <c r="F2884" s="4"/>
      <c r="G2884" s="4"/>
      <c r="H2884" s="4"/>
      <c r="I2884" s="4"/>
      <c r="J2884" s="4"/>
      <c r="K2884" s="4"/>
      <c r="L2884" s="4"/>
      <c r="M2884" s="4"/>
      <c r="N2884" s="4"/>
      <c r="O2884" s="13"/>
      <c r="P2884" s="13"/>
      <c r="Q2884" s="13"/>
      <c r="R2884" s="13"/>
      <c r="S2884" s="13"/>
      <c r="T2884" s="13"/>
      <c r="U2884" s="13"/>
      <c r="V2884" s="13"/>
      <c r="W2884" s="13"/>
      <c r="X2884" s="13"/>
      <c r="Y2884" s="13"/>
      <c r="Z2884" s="13"/>
      <c r="AA2884" s="13"/>
      <c r="AB2884" s="13"/>
    </row>
    <row r="2885">
      <c r="A2885" s="4"/>
      <c r="B2885" s="4"/>
      <c r="C2885" s="4"/>
      <c r="D2885" s="4"/>
      <c r="E2885" s="4"/>
      <c r="F2885" s="4"/>
      <c r="G2885" s="4"/>
      <c r="H2885" s="4"/>
      <c r="I2885" s="4"/>
      <c r="J2885" s="4"/>
      <c r="K2885" s="4"/>
      <c r="L2885" s="4"/>
      <c r="M2885" s="4"/>
      <c r="N2885" s="4"/>
      <c r="O2885" s="13"/>
      <c r="P2885" s="13"/>
      <c r="Q2885" s="13"/>
      <c r="R2885" s="13"/>
      <c r="S2885" s="13"/>
      <c r="T2885" s="13"/>
      <c r="U2885" s="13"/>
      <c r="V2885" s="13"/>
      <c r="W2885" s="13"/>
      <c r="X2885" s="13"/>
      <c r="Y2885" s="13"/>
      <c r="Z2885" s="13"/>
      <c r="AA2885" s="13"/>
      <c r="AB2885" s="13"/>
    </row>
    <row r="2886">
      <c r="A2886" s="4"/>
      <c r="B2886" s="4"/>
      <c r="C2886" s="4"/>
      <c r="D2886" s="4"/>
      <c r="E2886" s="4"/>
      <c r="F2886" s="4"/>
      <c r="G2886" s="4"/>
      <c r="H2886" s="4"/>
      <c r="I2886" s="4"/>
      <c r="J2886" s="4"/>
      <c r="K2886" s="4"/>
      <c r="L2886" s="4"/>
      <c r="M2886" s="4"/>
      <c r="N2886" s="4"/>
      <c r="O2886" s="13"/>
      <c r="P2886" s="13"/>
      <c r="Q2886" s="13"/>
      <c r="R2886" s="13"/>
      <c r="S2886" s="13"/>
      <c r="T2886" s="13"/>
      <c r="U2886" s="13"/>
      <c r="V2886" s="13"/>
      <c r="W2886" s="13"/>
      <c r="X2886" s="13"/>
      <c r="Y2886" s="13"/>
      <c r="Z2886" s="13"/>
      <c r="AA2886" s="13"/>
      <c r="AB2886" s="13"/>
    </row>
    <row r="2887">
      <c r="A2887" s="4"/>
      <c r="B2887" s="4"/>
      <c r="C2887" s="4"/>
      <c r="D2887" s="4"/>
      <c r="E2887" s="4"/>
      <c r="F2887" s="4"/>
      <c r="G2887" s="4"/>
      <c r="H2887" s="4"/>
      <c r="I2887" s="4"/>
      <c r="J2887" s="4"/>
      <c r="K2887" s="4"/>
      <c r="L2887" s="4"/>
      <c r="M2887" s="4"/>
      <c r="N2887" s="4"/>
      <c r="O2887" s="13"/>
      <c r="P2887" s="13"/>
      <c r="Q2887" s="13"/>
      <c r="R2887" s="13"/>
      <c r="S2887" s="13"/>
      <c r="T2887" s="13"/>
      <c r="U2887" s="13"/>
      <c r="V2887" s="13"/>
      <c r="W2887" s="13"/>
      <c r="X2887" s="13"/>
      <c r="Y2887" s="13"/>
      <c r="Z2887" s="13"/>
      <c r="AA2887" s="13"/>
      <c r="AB2887" s="13"/>
    </row>
    <row r="2888">
      <c r="A2888" s="4"/>
      <c r="B2888" s="4"/>
      <c r="C2888" s="4"/>
      <c r="D2888" s="4"/>
      <c r="E2888" s="4"/>
      <c r="F2888" s="4"/>
      <c r="G2888" s="4"/>
      <c r="H2888" s="4"/>
      <c r="I2888" s="4"/>
      <c r="J2888" s="4"/>
      <c r="K2888" s="4"/>
      <c r="L2888" s="4"/>
      <c r="M2888" s="4"/>
      <c r="N2888" s="4"/>
      <c r="O2888" s="13"/>
      <c r="P2888" s="13"/>
      <c r="Q2888" s="13"/>
      <c r="R2888" s="13"/>
      <c r="S2888" s="13"/>
      <c r="T2888" s="13"/>
      <c r="U2888" s="13"/>
      <c r="V2888" s="13"/>
      <c r="W2888" s="13"/>
      <c r="X2888" s="13"/>
      <c r="Y2888" s="13"/>
      <c r="Z2888" s="13"/>
      <c r="AA2888" s="13"/>
      <c r="AB2888" s="13"/>
    </row>
    <row r="2889">
      <c r="A2889" s="4"/>
      <c r="B2889" s="4"/>
      <c r="C2889" s="4"/>
      <c r="D2889" s="4"/>
      <c r="E2889" s="4"/>
      <c r="F2889" s="4"/>
      <c r="G2889" s="4"/>
      <c r="H2889" s="4"/>
      <c r="I2889" s="4"/>
      <c r="J2889" s="4"/>
      <c r="K2889" s="4"/>
      <c r="L2889" s="4"/>
      <c r="M2889" s="4"/>
      <c r="N2889" s="4"/>
      <c r="O2889" s="13"/>
      <c r="P2889" s="13"/>
      <c r="Q2889" s="13"/>
      <c r="R2889" s="13"/>
      <c r="S2889" s="13"/>
      <c r="T2889" s="13"/>
      <c r="U2889" s="13"/>
      <c r="V2889" s="13"/>
      <c r="W2889" s="13"/>
      <c r="X2889" s="13"/>
      <c r="Y2889" s="13"/>
      <c r="Z2889" s="13"/>
      <c r="AA2889" s="13"/>
      <c r="AB2889" s="13"/>
    </row>
    <row r="2890">
      <c r="A2890" s="4"/>
      <c r="B2890" s="4"/>
      <c r="C2890" s="4"/>
      <c r="D2890" s="4"/>
      <c r="E2890" s="4"/>
      <c r="F2890" s="4"/>
      <c r="G2890" s="4"/>
      <c r="H2890" s="4"/>
      <c r="I2890" s="4"/>
      <c r="J2890" s="4"/>
      <c r="K2890" s="4"/>
      <c r="L2890" s="4"/>
      <c r="M2890" s="4"/>
      <c r="N2890" s="4"/>
      <c r="O2890" s="13"/>
      <c r="P2890" s="13"/>
      <c r="Q2890" s="13"/>
      <c r="R2890" s="13"/>
      <c r="S2890" s="13"/>
      <c r="T2890" s="13"/>
      <c r="U2890" s="13"/>
      <c r="V2890" s="13"/>
      <c r="W2890" s="13"/>
      <c r="X2890" s="13"/>
      <c r="Y2890" s="13"/>
      <c r="Z2890" s="13"/>
      <c r="AA2890" s="13"/>
      <c r="AB2890" s="13"/>
    </row>
    <row r="2891">
      <c r="A2891" s="4"/>
      <c r="B2891" s="4"/>
      <c r="C2891" s="4"/>
      <c r="D2891" s="4"/>
      <c r="E2891" s="4"/>
      <c r="F2891" s="4"/>
      <c r="G2891" s="4"/>
      <c r="H2891" s="4"/>
      <c r="I2891" s="4"/>
      <c r="J2891" s="4"/>
      <c r="K2891" s="4"/>
      <c r="L2891" s="4"/>
      <c r="M2891" s="4"/>
      <c r="N2891" s="4"/>
      <c r="O2891" s="13"/>
      <c r="P2891" s="13"/>
      <c r="Q2891" s="13"/>
      <c r="R2891" s="13"/>
      <c r="S2891" s="13"/>
      <c r="T2891" s="13"/>
      <c r="U2891" s="13"/>
      <c r="V2891" s="13"/>
      <c r="W2891" s="13"/>
      <c r="X2891" s="13"/>
      <c r="Y2891" s="13"/>
      <c r="Z2891" s="13"/>
      <c r="AA2891" s="13"/>
      <c r="AB2891" s="13"/>
    </row>
    <row r="2892">
      <c r="A2892" s="4"/>
      <c r="B2892" s="4"/>
      <c r="C2892" s="4"/>
      <c r="D2892" s="4"/>
      <c r="E2892" s="4"/>
      <c r="F2892" s="4"/>
      <c r="G2892" s="4"/>
      <c r="H2892" s="4"/>
      <c r="I2892" s="4"/>
      <c r="J2892" s="4"/>
      <c r="K2892" s="4"/>
      <c r="L2892" s="4"/>
      <c r="M2892" s="4"/>
      <c r="N2892" s="4"/>
      <c r="O2892" s="13"/>
      <c r="P2892" s="13"/>
      <c r="Q2892" s="13"/>
      <c r="R2892" s="13"/>
      <c r="S2892" s="13"/>
      <c r="T2892" s="13"/>
      <c r="U2892" s="13"/>
      <c r="V2892" s="13"/>
      <c r="W2892" s="13"/>
      <c r="X2892" s="13"/>
      <c r="Y2892" s="13"/>
      <c r="Z2892" s="13"/>
      <c r="AA2892" s="13"/>
      <c r="AB2892" s="13"/>
    </row>
    <row r="2893">
      <c r="A2893" s="4"/>
      <c r="B2893" s="4"/>
      <c r="C2893" s="4"/>
      <c r="D2893" s="4"/>
      <c r="E2893" s="4"/>
      <c r="F2893" s="4"/>
      <c r="G2893" s="4"/>
      <c r="H2893" s="4"/>
      <c r="I2893" s="4"/>
      <c r="J2893" s="4"/>
      <c r="K2893" s="4"/>
      <c r="L2893" s="4"/>
      <c r="M2893" s="4"/>
      <c r="N2893" s="4"/>
      <c r="O2893" s="13"/>
      <c r="P2893" s="13"/>
      <c r="Q2893" s="13"/>
      <c r="R2893" s="13"/>
      <c r="S2893" s="13"/>
      <c r="T2893" s="13"/>
      <c r="U2893" s="13"/>
      <c r="V2893" s="13"/>
      <c r="W2893" s="13"/>
      <c r="X2893" s="13"/>
      <c r="Y2893" s="13"/>
      <c r="Z2893" s="13"/>
      <c r="AA2893" s="13"/>
      <c r="AB2893" s="13"/>
    </row>
    <row r="2894">
      <c r="A2894" s="4"/>
      <c r="B2894" s="4"/>
      <c r="C2894" s="4"/>
      <c r="D2894" s="4"/>
      <c r="E2894" s="4"/>
      <c r="F2894" s="4"/>
      <c r="G2894" s="4"/>
      <c r="H2894" s="4"/>
      <c r="I2894" s="4"/>
      <c r="J2894" s="4"/>
      <c r="K2894" s="4"/>
      <c r="L2894" s="4"/>
      <c r="M2894" s="4"/>
      <c r="N2894" s="4"/>
      <c r="O2894" s="13"/>
      <c r="P2894" s="13"/>
      <c r="Q2894" s="13"/>
      <c r="R2894" s="13"/>
      <c r="S2894" s="13"/>
      <c r="T2894" s="13"/>
      <c r="U2894" s="13"/>
      <c r="V2894" s="13"/>
      <c r="W2894" s="13"/>
      <c r="X2894" s="13"/>
      <c r="Y2894" s="13"/>
      <c r="Z2894" s="13"/>
      <c r="AA2894" s="13"/>
      <c r="AB2894" s="13"/>
    </row>
    <row r="2895">
      <c r="A2895" s="4"/>
      <c r="B2895" s="4"/>
      <c r="C2895" s="4"/>
      <c r="D2895" s="4"/>
      <c r="E2895" s="4"/>
      <c r="F2895" s="4"/>
      <c r="G2895" s="4"/>
      <c r="H2895" s="4"/>
      <c r="I2895" s="4"/>
      <c r="J2895" s="4"/>
      <c r="K2895" s="4"/>
      <c r="L2895" s="4"/>
      <c r="M2895" s="4"/>
      <c r="N2895" s="4"/>
      <c r="O2895" s="13"/>
      <c r="P2895" s="13"/>
      <c r="Q2895" s="13"/>
      <c r="R2895" s="13"/>
      <c r="S2895" s="13"/>
      <c r="T2895" s="13"/>
      <c r="U2895" s="13"/>
      <c r="V2895" s="13"/>
      <c r="W2895" s="13"/>
      <c r="X2895" s="13"/>
      <c r="Y2895" s="13"/>
      <c r="Z2895" s="13"/>
      <c r="AA2895" s="13"/>
      <c r="AB2895" s="13"/>
    </row>
    <row r="2896">
      <c r="A2896" s="4"/>
      <c r="B2896" s="4"/>
      <c r="C2896" s="4"/>
      <c r="D2896" s="4"/>
      <c r="E2896" s="4"/>
      <c r="F2896" s="4"/>
      <c r="G2896" s="4"/>
      <c r="H2896" s="4"/>
      <c r="I2896" s="4"/>
      <c r="J2896" s="4"/>
      <c r="K2896" s="4"/>
      <c r="L2896" s="4"/>
      <c r="M2896" s="4"/>
      <c r="N2896" s="4"/>
      <c r="O2896" s="13"/>
      <c r="P2896" s="13"/>
      <c r="Q2896" s="13"/>
      <c r="R2896" s="13"/>
      <c r="S2896" s="13"/>
      <c r="T2896" s="13"/>
      <c r="U2896" s="13"/>
      <c r="V2896" s="13"/>
      <c r="W2896" s="13"/>
      <c r="X2896" s="13"/>
      <c r="Y2896" s="13"/>
      <c r="Z2896" s="13"/>
      <c r="AA2896" s="13"/>
      <c r="AB2896" s="13"/>
    </row>
    <row r="2897">
      <c r="A2897" s="4"/>
      <c r="B2897" s="4"/>
      <c r="C2897" s="4"/>
      <c r="D2897" s="4"/>
      <c r="E2897" s="4"/>
      <c r="F2897" s="4"/>
      <c r="G2897" s="4"/>
      <c r="H2897" s="4"/>
      <c r="I2897" s="4"/>
      <c r="J2897" s="4"/>
      <c r="K2897" s="4"/>
      <c r="L2897" s="4"/>
      <c r="M2897" s="4"/>
      <c r="N2897" s="4"/>
      <c r="O2897" s="13"/>
      <c r="P2897" s="13"/>
      <c r="Q2897" s="13"/>
      <c r="R2897" s="13"/>
      <c r="S2897" s="13"/>
      <c r="T2897" s="13"/>
      <c r="U2897" s="13"/>
      <c r="V2897" s="13"/>
      <c r="W2897" s="13"/>
      <c r="X2897" s="13"/>
      <c r="Y2897" s="13"/>
      <c r="Z2897" s="13"/>
      <c r="AA2897" s="13"/>
      <c r="AB2897" s="13"/>
    </row>
    <row r="2898">
      <c r="A2898" s="4"/>
      <c r="B2898" s="4"/>
      <c r="C2898" s="4"/>
      <c r="D2898" s="4"/>
      <c r="E2898" s="4"/>
      <c r="F2898" s="4"/>
      <c r="G2898" s="4"/>
      <c r="H2898" s="4"/>
      <c r="I2898" s="4"/>
      <c r="J2898" s="4"/>
      <c r="K2898" s="4"/>
      <c r="L2898" s="4"/>
      <c r="M2898" s="4"/>
      <c r="N2898" s="4"/>
      <c r="O2898" s="13"/>
      <c r="P2898" s="13"/>
      <c r="Q2898" s="13"/>
      <c r="R2898" s="13"/>
      <c r="S2898" s="13"/>
      <c r="T2898" s="13"/>
      <c r="U2898" s="13"/>
      <c r="V2898" s="13"/>
      <c r="W2898" s="13"/>
      <c r="X2898" s="13"/>
      <c r="Y2898" s="13"/>
      <c r="Z2898" s="13"/>
      <c r="AA2898" s="13"/>
      <c r="AB2898" s="13"/>
    </row>
    <row r="2899">
      <c r="A2899" s="4"/>
      <c r="B2899" s="4"/>
      <c r="C2899" s="4"/>
      <c r="D2899" s="4"/>
      <c r="E2899" s="4"/>
      <c r="F2899" s="4"/>
      <c r="G2899" s="4"/>
      <c r="H2899" s="4"/>
      <c r="I2899" s="4"/>
      <c r="J2899" s="4"/>
      <c r="K2899" s="4"/>
      <c r="L2899" s="4"/>
      <c r="M2899" s="4"/>
      <c r="N2899" s="4"/>
      <c r="O2899" s="13"/>
      <c r="P2899" s="13"/>
      <c r="Q2899" s="13"/>
      <c r="R2899" s="13"/>
      <c r="S2899" s="13"/>
      <c r="T2899" s="13"/>
      <c r="U2899" s="13"/>
      <c r="V2899" s="13"/>
      <c r="W2899" s="13"/>
      <c r="X2899" s="13"/>
      <c r="Y2899" s="13"/>
      <c r="Z2899" s="13"/>
      <c r="AA2899" s="13"/>
      <c r="AB2899" s="13"/>
    </row>
    <row r="2900">
      <c r="A2900" s="4"/>
      <c r="B2900" s="4"/>
      <c r="C2900" s="4"/>
      <c r="D2900" s="4"/>
      <c r="E2900" s="4"/>
      <c r="F2900" s="4"/>
      <c r="G2900" s="4"/>
      <c r="H2900" s="4"/>
      <c r="I2900" s="4"/>
      <c r="J2900" s="4"/>
      <c r="K2900" s="4"/>
      <c r="L2900" s="4"/>
      <c r="M2900" s="4"/>
      <c r="N2900" s="4"/>
      <c r="O2900" s="13"/>
      <c r="P2900" s="13"/>
      <c r="Q2900" s="13"/>
      <c r="R2900" s="13"/>
      <c r="S2900" s="13"/>
      <c r="T2900" s="13"/>
      <c r="U2900" s="13"/>
      <c r="V2900" s="13"/>
      <c r="W2900" s="13"/>
      <c r="X2900" s="13"/>
      <c r="Y2900" s="13"/>
      <c r="Z2900" s="13"/>
      <c r="AA2900" s="13"/>
      <c r="AB2900" s="13"/>
    </row>
    <row r="2901">
      <c r="A2901" s="4"/>
      <c r="B2901" s="4"/>
      <c r="C2901" s="4"/>
      <c r="D2901" s="4"/>
      <c r="E2901" s="4"/>
      <c r="F2901" s="4"/>
      <c r="G2901" s="4"/>
      <c r="H2901" s="4"/>
      <c r="I2901" s="4"/>
      <c r="J2901" s="4"/>
      <c r="K2901" s="4"/>
      <c r="L2901" s="4"/>
      <c r="M2901" s="4"/>
      <c r="N2901" s="4"/>
      <c r="O2901" s="13"/>
      <c r="P2901" s="13"/>
      <c r="Q2901" s="13"/>
      <c r="R2901" s="13"/>
      <c r="S2901" s="13"/>
      <c r="T2901" s="13"/>
      <c r="U2901" s="13"/>
      <c r="V2901" s="13"/>
      <c r="W2901" s="13"/>
      <c r="X2901" s="13"/>
      <c r="Y2901" s="13"/>
      <c r="Z2901" s="13"/>
      <c r="AA2901" s="13"/>
      <c r="AB2901" s="13"/>
    </row>
    <row r="2902">
      <c r="A2902" s="4"/>
      <c r="B2902" s="4"/>
      <c r="C2902" s="4"/>
      <c r="D2902" s="4"/>
      <c r="E2902" s="4"/>
      <c r="F2902" s="4"/>
      <c r="G2902" s="4"/>
      <c r="H2902" s="4"/>
      <c r="I2902" s="4"/>
      <c r="J2902" s="4"/>
      <c r="K2902" s="4"/>
      <c r="L2902" s="4"/>
      <c r="M2902" s="4"/>
      <c r="N2902" s="4"/>
      <c r="O2902" s="13"/>
      <c r="P2902" s="13"/>
      <c r="Q2902" s="13"/>
      <c r="R2902" s="13"/>
      <c r="S2902" s="13"/>
      <c r="T2902" s="13"/>
      <c r="U2902" s="13"/>
      <c r="V2902" s="13"/>
      <c r="W2902" s="13"/>
      <c r="X2902" s="13"/>
      <c r="Y2902" s="13"/>
      <c r="Z2902" s="13"/>
      <c r="AA2902" s="13"/>
      <c r="AB2902" s="13"/>
    </row>
  </sheetData>
  <mergeCells count="3">
    <mergeCell ref="F1:H1"/>
    <mergeCell ref="I1:K1"/>
    <mergeCell ref="L1:N1"/>
  </mergeCells>
  <drawing r:id="rId1"/>
</worksheet>
</file>